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jmancuso\OneDrive - Techtronic Industries (Australia) Pty Ltd\Desktop\"/>
    </mc:Choice>
  </mc:AlternateContent>
  <xr:revisionPtr revIDLastSave="71" documentId="8_{C9349EA1-8080-4A0D-9C81-200C8B0E6634}" xr6:coauthVersionLast="45" xr6:coauthVersionMax="45" xr10:uidLastSave="{47FBD87F-0DAE-4CC7-890E-F094B7B1D7EB}"/>
  <bookViews>
    <workbookView xWindow="-120" yWindow="-120" windowWidth="29040" windowHeight="15840" xr2:uid="{00000000-000D-0000-FFFF-FFFF00000000}"/>
  </bookViews>
  <sheets>
    <sheet name="Order Sheet" sheetId="3" r:id="rId1"/>
  </sheets>
  <externalReferences>
    <externalReference r:id="rId2"/>
    <externalReference r:id="rId3"/>
    <externalReference r:id="rId4"/>
  </externalReferences>
  <definedNames>
    <definedName name="_xlnm._FilterDatabase" localSheetId="0" hidden="1">'Order Sheet'!$A$29:$H$639</definedName>
    <definedName name="AUSCosts">#REF!</definedName>
    <definedName name="AUSCostsOLD">'[1]2017 Costs_AUS prev'!$A$3:$L$2966</definedName>
    <definedName name="BULK">#REF!</definedName>
    <definedName name="BULK1">#REF!</definedName>
    <definedName name="BULK2">#REF!</definedName>
    <definedName name="BULK3">#REF!</definedName>
    <definedName name="DATA1">#REF!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EMPIRE">#REF!</definedName>
    <definedName name="EMPIRE1">#REF!</definedName>
    <definedName name="FinChannels">[1]Channels!$A$2:$B$37</definedName>
    <definedName name="HKBUSUNIT">'[2]Sub Cats'!$A$2:$B$30</definedName>
    <definedName name="Index">'[2]Sub Cats'!#REF!</definedName>
    <definedName name="MilwaukeePrices">[3]MilwaukeePrices!$A$1:$D$661</definedName>
    <definedName name="NEW">#REF!</definedName>
    <definedName name="NUBCO">#REF!</definedName>
    <definedName name="NZCosts">'[1]2017 Costs_NZ'!$A$3:$L$2332</definedName>
    <definedName name="TEST0">#REF!</definedName>
    <definedName name="TESTHKEY">#REF!</definedName>
    <definedName name="TESTKEYS">#REF!</definedName>
    <definedName name="TESTVKEY">#REF!</definedName>
    <definedName name="USDFX">#REF!</definedName>
    <definedName name="XX">#REF!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8" i="3" l="1"/>
  <c r="H57" i="3"/>
  <c r="H56" i="3"/>
  <c r="H421" i="3" l="1"/>
  <c r="H817" i="3" l="1"/>
  <c r="H815" i="3"/>
  <c r="H816" i="3"/>
  <c r="H818" i="3"/>
  <c r="H819" i="3"/>
  <c r="H814" i="3"/>
  <c r="H716" i="3" l="1"/>
  <c r="H717" i="3"/>
  <c r="H718" i="3"/>
  <c r="H719" i="3"/>
  <c r="H720" i="3"/>
  <c r="H721" i="3"/>
  <c r="H722" i="3"/>
  <c r="H723" i="3"/>
  <c r="H724" i="3"/>
  <c r="H725" i="3"/>
  <c r="H726" i="3"/>
  <c r="H727" i="3"/>
  <c r="H728" i="3"/>
  <c r="H729" i="3"/>
  <c r="H730" i="3"/>
  <c r="H881" i="3" l="1"/>
  <c r="H882" i="3"/>
  <c r="H883" i="3"/>
  <c r="H884" i="3"/>
  <c r="H885" i="3"/>
  <c r="H886" i="3"/>
  <c r="H887" i="3"/>
  <c r="H888" i="3"/>
  <c r="H889" i="3"/>
  <c r="H890" i="3"/>
  <c r="H891" i="3"/>
  <c r="H892" i="3"/>
  <c r="H893" i="3"/>
  <c r="H894" i="3"/>
  <c r="H895" i="3"/>
  <c r="H896" i="3"/>
  <c r="H903" i="3"/>
  <c r="H902" i="3"/>
  <c r="H901" i="3"/>
  <c r="H900" i="3"/>
  <c r="H899" i="3"/>
  <c r="H898" i="3"/>
  <c r="H897" i="3"/>
  <c r="H880" i="3"/>
  <c r="H1885" i="3" l="1"/>
  <c r="H1884" i="3"/>
  <c r="H380" i="3" l="1"/>
  <c r="H332" i="3"/>
  <c r="H175" i="3"/>
  <c r="H812" i="3" l="1"/>
  <c r="H856" i="3" l="1"/>
  <c r="H556" i="3" l="1"/>
  <c r="H555" i="3"/>
  <c r="H554" i="3"/>
  <c r="H553" i="3"/>
  <c r="H552" i="3"/>
  <c r="H551" i="3"/>
  <c r="H550" i="3"/>
  <c r="H549" i="3"/>
  <c r="H1828" i="3" l="1"/>
  <c r="H1827" i="3"/>
  <c r="H1826" i="3"/>
  <c r="H1825" i="3"/>
  <c r="H1823" i="3"/>
  <c r="H1822" i="3"/>
  <c r="H1820" i="3"/>
  <c r="H1813" i="3"/>
  <c r="H1812" i="3"/>
  <c r="H1810" i="3"/>
  <c r="H1807" i="3"/>
  <c r="H1804" i="3"/>
  <c r="H1802" i="3"/>
  <c r="H1784" i="3"/>
  <c r="H1060" i="3"/>
  <c r="H1059" i="3"/>
  <c r="H1542" i="3"/>
  <c r="F2" i="3" l="1"/>
  <c r="D11" i="3" l="1"/>
  <c r="D10" i="3"/>
  <c r="H47" i="3" l="1"/>
  <c r="H46" i="3"/>
  <c r="XET35" i="3"/>
  <c r="XET36" i="3"/>
  <c r="XET37" i="3"/>
  <c r="XET38" i="3"/>
  <c r="XET39" i="3"/>
  <c r="XET40" i="3"/>
  <c r="XET41" i="3"/>
  <c r="XET42" i="3"/>
  <c r="XET43" i="3"/>
  <c r="XET44" i="3"/>
  <c r="XET45" i="3"/>
  <c r="XET46" i="3"/>
  <c r="H59" i="3"/>
  <c r="H848" i="3" l="1"/>
  <c r="H494" i="3"/>
  <c r="H495" i="3"/>
  <c r="H497" i="3"/>
  <c r="H498" i="3"/>
  <c r="H499" i="3"/>
  <c r="H500" i="3"/>
  <c r="H501" i="3"/>
  <c r="H502" i="3"/>
  <c r="H503" i="3"/>
  <c r="H504" i="3"/>
  <c r="H505" i="3"/>
  <c r="H506" i="3"/>
  <c r="H507" i="3"/>
  <c r="H509" i="3"/>
  <c r="H510" i="3"/>
  <c r="H511" i="3"/>
  <c r="H512" i="3"/>
  <c r="H513" i="3"/>
  <c r="H514" i="3"/>
  <c r="H515" i="3"/>
  <c r="H516" i="3"/>
  <c r="H517" i="3"/>
  <c r="H518" i="3"/>
  <c r="H519" i="3"/>
  <c r="H520" i="3"/>
  <c r="H521" i="3"/>
  <c r="H522" i="3"/>
  <c r="H523" i="3"/>
  <c r="H525" i="3"/>
  <c r="H526" i="3"/>
  <c r="H527" i="3"/>
  <c r="H529" i="3"/>
  <c r="H530" i="3"/>
  <c r="H531" i="3"/>
  <c r="H532" i="3"/>
  <c r="H533" i="3"/>
  <c r="H534" i="3"/>
  <c r="H535" i="3"/>
  <c r="H536" i="3"/>
  <c r="H537" i="3"/>
  <c r="H538" i="3"/>
  <c r="H539" i="3"/>
  <c r="H540" i="3"/>
  <c r="H541" i="3"/>
  <c r="H542" i="3"/>
  <c r="H543" i="3"/>
  <c r="H544" i="3"/>
  <c r="H545" i="3"/>
  <c r="H546" i="3"/>
  <c r="H547" i="3"/>
  <c r="H548" i="3"/>
  <c r="H558" i="3"/>
  <c r="H559" i="3"/>
  <c r="H560" i="3"/>
  <c r="H561" i="3"/>
  <c r="H562" i="3"/>
  <c r="H563" i="3"/>
  <c r="H564" i="3"/>
  <c r="H565" i="3"/>
  <c r="H566" i="3"/>
  <c r="H567" i="3"/>
  <c r="H568" i="3"/>
  <c r="H570" i="3"/>
  <c r="H571" i="3"/>
  <c r="H572" i="3"/>
  <c r="H573" i="3"/>
  <c r="H575" i="3"/>
  <c r="H576" i="3"/>
  <c r="H578" i="3"/>
  <c r="H579" i="3"/>
  <c r="H580" i="3"/>
  <c r="H582" i="3"/>
  <c r="H583" i="3"/>
  <c r="H585" i="3"/>
  <c r="H586" i="3"/>
  <c r="H587" i="3"/>
  <c r="H588" i="3"/>
  <c r="H589" i="3"/>
  <c r="H590" i="3"/>
  <c r="H591" i="3"/>
  <c r="H592" i="3"/>
  <c r="H593" i="3"/>
  <c r="H594" i="3"/>
  <c r="H595" i="3"/>
  <c r="H596" i="3"/>
  <c r="H597" i="3"/>
  <c r="H599" i="3"/>
  <c r="H600" i="3"/>
  <c r="H602" i="3"/>
  <c r="H603" i="3"/>
  <c r="H604" i="3"/>
  <c r="H605" i="3"/>
  <c r="H606" i="3"/>
  <c r="H607" i="3"/>
  <c r="H608" i="3"/>
  <c r="H609" i="3"/>
  <c r="H610" i="3"/>
  <c r="H611" i="3"/>
  <c r="H612" i="3"/>
  <c r="H613" i="3"/>
  <c r="H614" i="3"/>
  <c r="H615" i="3"/>
  <c r="H616" i="3"/>
  <c r="H618" i="3"/>
  <c r="H619" i="3"/>
  <c r="H620" i="3"/>
  <c r="H621" i="3"/>
  <c r="H622" i="3"/>
  <c r="H623" i="3"/>
  <c r="H624" i="3"/>
  <c r="H626" i="3"/>
  <c r="H627" i="3"/>
  <c r="H628" i="3"/>
  <c r="H629" i="3"/>
  <c r="H631" i="3"/>
  <c r="H632" i="3"/>
  <c r="H633" i="3"/>
  <c r="H634" i="3"/>
  <c r="H636" i="3"/>
  <c r="H637" i="3"/>
  <c r="H638" i="3"/>
  <c r="H639" i="3"/>
  <c r="H641" i="3"/>
  <c r="H642" i="3"/>
  <c r="H644" i="3"/>
  <c r="H645" i="3"/>
  <c r="H646" i="3"/>
  <c r="H647" i="3"/>
  <c r="H648" i="3"/>
  <c r="H650" i="3"/>
  <c r="H651" i="3"/>
  <c r="H652" i="3"/>
  <c r="H653" i="3"/>
  <c r="H654" i="3"/>
  <c r="H655" i="3"/>
  <c r="H657" i="3"/>
  <c r="H658" i="3"/>
  <c r="H659" i="3"/>
  <c r="H661" i="3"/>
  <c r="H662" i="3"/>
  <c r="H663" i="3"/>
  <c r="H664" i="3"/>
  <c r="H665" i="3"/>
  <c r="H666" i="3"/>
  <c r="H667" i="3"/>
  <c r="H668" i="3"/>
  <c r="H669" i="3"/>
  <c r="H671" i="3"/>
  <c r="H672" i="3"/>
  <c r="H673" i="3"/>
  <c r="H674" i="3"/>
  <c r="H675" i="3"/>
  <c r="H676" i="3"/>
  <c r="H678" i="3"/>
  <c r="H680" i="3"/>
  <c r="H681" i="3"/>
  <c r="H683" i="3"/>
  <c r="H685" i="3"/>
  <c r="H686" i="3"/>
  <c r="H687" i="3"/>
  <c r="H688" i="3"/>
  <c r="H689" i="3"/>
  <c r="H690" i="3"/>
  <c r="H691" i="3"/>
  <c r="H692" i="3"/>
  <c r="H693" i="3"/>
  <c r="H694" i="3"/>
  <c r="H695" i="3"/>
  <c r="H696" i="3"/>
  <c r="H697" i="3"/>
  <c r="H698" i="3"/>
  <c r="H699" i="3"/>
  <c r="H700" i="3"/>
  <c r="H701" i="3"/>
  <c r="H702" i="3"/>
  <c r="H703" i="3"/>
  <c r="H704" i="3"/>
  <c r="H706" i="3"/>
  <c r="H707" i="3"/>
  <c r="H708" i="3"/>
  <c r="H709" i="3"/>
  <c r="H710" i="3"/>
  <c r="H711" i="3"/>
  <c r="H712" i="3"/>
  <c r="H713" i="3"/>
  <c r="H714" i="3"/>
  <c r="H715" i="3"/>
  <c r="H732" i="3"/>
  <c r="H733" i="3"/>
  <c r="H735" i="3"/>
  <c r="H736" i="3"/>
  <c r="H737" i="3"/>
  <c r="H738" i="3"/>
  <c r="H740" i="3"/>
  <c r="H741" i="3"/>
  <c r="H742" i="3"/>
  <c r="H744" i="3"/>
  <c r="H746" i="3"/>
  <c r="H747" i="3"/>
  <c r="H748" i="3"/>
  <c r="H749" i="3"/>
  <c r="H750" i="3"/>
  <c r="H751" i="3"/>
  <c r="H752" i="3"/>
  <c r="H753" i="3"/>
  <c r="H754" i="3"/>
  <c r="H756" i="3"/>
  <c r="H757" i="3"/>
  <c r="H758" i="3"/>
  <c r="H759" i="3"/>
  <c r="H760" i="3"/>
  <c r="H761" i="3"/>
  <c r="H762" i="3"/>
  <c r="H763" i="3"/>
  <c r="H764" i="3"/>
  <c r="H766" i="3"/>
  <c r="H767" i="3"/>
  <c r="H769" i="3"/>
  <c r="H770" i="3"/>
  <c r="H771" i="3"/>
  <c r="H772" i="3"/>
  <c r="H773" i="3"/>
  <c r="H774" i="3"/>
  <c r="H775" i="3"/>
  <c r="H777" i="3"/>
  <c r="H778" i="3"/>
  <c r="H779" i="3"/>
  <c r="H781" i="3"/>
  <c r="H782" i="3"/>
  <c r="H783" i="3"/>
  <c r="H784" i="3"/>
  <c r="H785" i="3"/>
  <c r="H786" i="3"/>
  <c r="H787" i="3"/>
  <c r="H788" i="3"/>
  <c r="H789" i="3"/>
  <c r="H790" i="3"/>
  <c r="H791" i="3"/>
  <c r="H792" i="3"/>
  <c r="H793" i="3"/>
  <c r="H794" i="3"/>
  <c r="H795" i="3"/>
  <c r="H796" i="3"/>
  <c r="H797" i="3"/>
  <c r="H799" i="3"/>
  <c r="H800" i="3"/>
  <c r="H802" i="3"/>
  <c r="H803" i="3"/>
  <c r="H804" i="3"/>
  <c r="H805" i="3"/>
  <c r="H806" i="3"/>
  <c r="H807" i="3"/>
  <c r="H808" i="3"/>
  <c r="H809" i="3"/>
  <c r="H810" i="3"/>
  <c r="H811" i="3"/>
  <c r="H820" i="3"/>
  <c r="H821" i="3"/>
  <c r="H822" i="3"/>
  <c r="H823" i="3"/>
  <c r="H824" i="3"/>
  <c r="H825" i="3"/>
  <c r="H826" i="3"/>
  <c r="H827" i="3"/>
  <c r="H828" i="3"/>
  <c r="H829" i="3"/>
  <c r="H830" i="3"/>
  <c r="H832" i="3"/>
  <c r="H833" i="3"/>
  <c r="H834" i="3"/>
  <c r="H835" i="3"/>
  <c r="H836" i="3"/>
  <c r="H837" i="3"/>
  <c r="H838" i="3"/>
  <c r="H839" i="3"/>
  <c r="H840" i="3"/>
  <c r="H841" i="3"/>
  <c r="H842" i="3"/>
  <c r="H843" i="3"/>
  <c r="H844" i="3"/>
  <c r="H846" i="3"/>
  <c r="H847" i="3"/>
  <c r="H850" i="3"/>
  <c r="H851" i="3"/>
  <c r="H852" i="3"/>
  <c r="H853" i="3"/>
  <c r="H855" i="3"/>
  <c r="H858" i="3"/>
  <c r="H860" i="3"/>
  <c r="H861" i="3"/>
  <c r="H863" i="3"/>
  <c r="H865" i="3"/>
  <c r="H867" i="3"/>
  <c r="H868" i="3"/>
  <c r="H869" i="3"/>
  <c r="H870" i="3"/>
  <c r="H872" i="3"/>
  <c r="H873" i="3"/>
  <c r="H874" i="3"/>
  <c r="H875" i="3"/>
  <c r="H877" i="3"/>
  <c r="H878" i="3"/>
  <c r="H905" i="3"/>
  <c r="H906" i="3"/>
  <c r="H907" i="3"/>
  <c r="H908" i="3"/>
  <c r="H909" i="3"/>
  <c r="H910" i="3"/>
  <c r="H911" i="3"/>
  <c r="H918" i="3"/>
  <c r="H919" i="3"/>
  <c r="H920" i="3"/>
  <c r="H921" i="3"/>
  <c r="H922" i="3"/>
  <c r="H923" i="3"/>
  <c r="H924" i="3"/>
  <c r="H925" i="3"/>
  <c r="H40" i="3" l="1"/>
  <c r="H111" i="3" l="1"/>
  <c r="H110" i="3"/>
  <c r="H423" i="3"/>
  <c r="H1926" i="3" l="1"/>
  <c r="H1882" i="3"/>
  <c r="H1625" i="3"/>
  <c r="H1628" i="3"/>
  <c r="H1776" i="3" l="1"/>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950" i="3"/>
  <c r="H949" i="3"/>
  <c r="H948" i="3"/>
  <c r="H947" i="3"/>
  <c r="G23" i="3" l="1"/>
  <c r="H55" i="3" l="1"/>
  <c r="H54" i="3"/>
  <c r="H53" i="3"/>
  <c r="H52" i="3"/>
  <c r="H51" i="3"/>
  <c r="H45" i="3"/>
  <c r="H44" i="3"/>
  <c r="H43" i="3"/>
  <c r="H42" i="3"/>
  <c r="H41" i="3"/>
  <c r="H48" i="3" l="1"/>
  <c r="H49" i="3"/>
  <c r="H50" i="3"/>
  <c r="H60" i="3"/>
  <c r="H61" i="3"/>
  <c r="H39" i="3"/>
  <c r="H1" i="3" l="1"/>
  <c r="H321" i="3"/>
  <c r="H397" i="3"/>
  <c r="H320" i="3"/>
  <c r="H243" i="3" l="1"/>
  <c r="H339" i="3"/>
  <c r="H311" i="3"/>
  <c r="G25" i="3" l="1"/>
  <c r="H929" i="3"/>
  <c r="H930" i="3"/>
  <c r="H931" i="3"/>
  <c r="H932" i="3"/>
  <c r="H933" i="3"/>
  <c r="H934" i="3"/>
  <c r="H936" i="3"/>
  <c r="H937" i="3"/>
  <c r="H938" i="3"/>
  <c r="H939" i="3"/>
  <c r="H940" i="3"/>
  <c r="H941" i="3"/>
  <c r="H943" i="3"/>
  <c r="H944" i="3"/>
  <c r="H945" i="3"/>
  <c r="H952" i="3"/>
  <c r="H953" i="3"/>
  <c r="H954" i="3"/>
  <c r="H955" i="3"/>
  <c r="H957" i="3"/>
  <c r="H958" i="3"/>
  <c r="H959" i="3"/>
  <c r="H960" i="3"/>
  <c r="H961" i="3"/>
  <c r="H962" i="3"/>
  <c r="H963" i="3"/>
  <c r="H964" i="3"/>
  <c r="H965" i="3"/>
  <c r="H966" i="3"/>
  <c r="H967" i="3"/>
  <c r="H968" i="3"/>
  <c r="H969" i="3"/>
  <c r="H970" i="3"/>
  <c r="H972" i="3"/>
  <c r="H973" i="3"/>
  <c r="H974" i="3"/>
  <c r="H975" i="3"/>
  <c r="H976" i="3"/>
  <c r="H977" i="3"/>
  <c r="H978" i="3"/>
  <c r="H979" i="3"/>
  <c r="H980" i="3"/>
  <c r="H981" i="3"/>
  <c r="H983" i="3"/>
  <c r="H984" i="3"/>
  <c r="H985" i="3"/>
  <c r="H986" i="3"/>
  <c r="H988" i="3"/>
  <c r="H989" i="3"/>
  <c r="H990" i="3"/>
  <c r="H991" i="3"/>
  <c r="H992" i="3"/>
  <c r="H994" i="3"/>
  <c r="H995" i="3"/>
  <c r="H996" i="3"/>
  <c r="H997" i="3"/>
  <c r="H998" i="3"/>
  <c r="H999" i="3"/>
  <c r="H1000" i="3"/>
  <c r="H1001" i="3"/>
  <c r="H1002" i="3"/>
  <c r="H1003" i="3"/>
  <c r="H1004" i="3"/>
  <c r="H1005" i="3"/>
  <c r="H1006" i="3"/>
  <c r="H1007" i="3"/>
  <c r="H1008" i="3"/>
  <c r="H1009" i="3"/>
  <c r="H1011" i="3"/>
  <c r="H1012" i="3"/>
  <c r="H1013" i="3"/>
  <c r="H1014" i="3"/>
  <c r="H1016" i="3"/>
  <c r="H1017" i="3"/>
  <c r="H1018" i="3"/>
  <c r="H1019" i="3"/>
  <c r="H1021" i="3"/>
  <c r="H1022" i="3"/>
  <c r="H1023"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50" i="3"/>
  <c r="H1051" i="3"/>
  <c r="H1053" i="3"/>
  <c r="H1054" i="3"/>
  <c r="H1056" i="3"/>
  <c r="H1057" i="3"/>
  <c r="H1058" i="3"/>
  <c r="H1062" i="3"/>
  <c r="H1063" i="3"/>
  <c r="H1066" i="3"/>
  <c r="H1068" i="3"/>
  <c r="H1069" i="3"/>
  <c r="H1071" i="3"/>
  <c r="H1072" i="3"/>
  <c r="H1073" i="3"/>
  <c r="H1074" i="3"/>
  <c r="H1076" i="3"/>
  <c r="H1077" i="3"/>
  <c r="H1078" i="3"/>
  <c r="H1079" i="3"/>
  <c r="H1080" i="3"/>
  <c r="H1081" i="3"/>
  <c r="H1082" i="3"/>
  <c r="H1083" i="3"/>
  <c r="H1084" i="3"/>
  <c r="H1085" i="3"/>
  <c r="H1086" i="3"/>
  <c r="H1087" i="3"/>
  <c r="H1088" i="3"/>
  <c r="H1089" i="3"/>
  <c r="H1090" i="3"/>
  <c r="H1091" i="3"/>
  <c r="H1092" i="3"/>
  <c r="H1093" i="3"/>
  <c r="H1094" i="3"/>
  <c r="H1095" i="3"/>
  <c r="H1097" i="3"/>
  <c r="H1098" i="3"/>
  <c r="H1099" i="3"/>
  <c r="H1100" i="3"/>
  <c r="H1101"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3" i="3"/>
  <c r="H1214" i="3"/>
  <c r="H1215" i="3"/>
  <c r="H1216" i="3"/>
  <c r="H1217" i="3"/>
  <c r="H1218" i="3"/>
  <c r="H1220" i="3"/>
  <c r="H1222" i="3"/>
  <c r="H1223" i="3"/>
  <c r="H1224" i="3"/>
  <c r="H1225" i="3"/>
  <c r="H1226" i="3"/>
  <c r="H1227"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4" i="3"/>
  <c r="H1255" i="3"/>
  <c r="H1256" i="3"/>
  <c r="H1257" i="3"/>
  <c r="H1258" i="3"/>
  <c r="H1259" i="3"/>
  <c r="H1260" i="3"/>
  <c r="H1261" i="3"/>
  <c r="H1262" i="3"/>
  <c r="H1263" i="3"/>
  <c r="H1264" i="3"/>
  <c r="H1265" i="3"/>
  <c r="H1266" i="3"/>
  <c r="H1267" i="3"/>
  <c r="H1268" i="3"/>
  <c r="H1270" i="3"/>
  <c r="H1271" i="3"/>
  <c r="H1272" i="3"/>
  <c r="H1273" i="3"/>
  <c r="H1274" i="3"/>
  <c r="H1276" i="3"/>
  <c r="H1277" i="3"/>
  <c r="H1278" i="3"/>
  <c r="H1279" i="3"/>
  <c r="H1280" i="3"/>
  <c r="H1281" i="3"/>
  <c r="H1282" i="3"/>
  <c r="H1283" i="3"/>
  <c r="H1285" i="3"/>
  <c r="H1286" i="3"/>
  <c r="H1289" i="3"/>
  <c r="H1290" i="3"/>
  <c r="H1291" i="3"/>
  <c r="H1292" i="3"/>
  <c r="H1293" i="3"/>
  <c r="H1294" i="3"/>
  <c r="H1295" i="3"/>
  <c r="H1296" i="3"/>
  <c r="H1297" i="3"/>
  <c r="H1298" i="3"/>
  <c r="H1299" i="3"/>
  <c r="H1300" i="3"/>
  <c r="H1301" i="3"/>
  <c r="H1302" i="3"/>
  <c r="H1303" i="3"/>
  <c r="H1305" i="3"/>
  <c r="H1307" i="3"/>
  <c r="H1308" i="3"/>
  <c r="H1309" i="3"/>
  <c r="H1310" i="3"/>
  <c r="H1311" i="3"/>
  <c r="H1313" i="3"/>
  <c r="H1315" i="3"/>
  <c r="H1316" i="3"/>
  <c r="H1318" i="3"/>
  <c r="H1319" i="3"/>
  <c r="H1320" i="3"/>
  <c r="H1321" i="3"/>
  <c r="H1322" i="3"/>
  <c r="H1323" i="3"/>
  <c r="H1324" i="3"/>
  <c r="H1325" i="3"/>
  <c r="H1326" i="3"/>
  <c r="H1327" i="3"/>
  <c r="H1328" i="3"/>
  <c r="H1329" i="3"/>
  <c r="H1331" i="3"/>
  <c r="H1333" i="3"/>
  <c r="H1334" i="3"/>
  <c r="H1335" i="3"/>
  <c r="H1336" i="3"/>
  <c r="H1337" i="3"/>
  <c r="H1338" i="3"/>
  <c r="H1339" i="3"/>
  <c r="H1340" i="3"/>
  <c r="H1342" i="3"/>
  <c r="H1344" i="3"/>
  <c r="H1345" i="3"/>
  <c r="H1346" i="3"/>
  <c r="H1347"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1" i="3"/>
  <c r="H1462" i="3"/>
  <c r="H1464" i="3"/>
  <c r="H1465"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4" i="3"/>
  <c r="H1545" i="3"/>
  <c r="H1546" i="3"/>
  <c r="H1547" i="3"/>
  <c r="H1548" i="3"/>
  <c r="H1549" i="3"/>
  <c r="H1550" i="3"/>
  <c r="H1551" i="3"/>
  <c r="H1552" i="3"/>
  <c r="H1553" i="3"/>
  <c r="H1554"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1" i="3"/>
  <c r="H1612" i="3"/>
  <c r="H1613" i="3"/>
  <c r="H1614" i="3"/>
  <c r="H1615" i="3"/>
  <c r="H1616" i="3"/>
  <c r="H1617" i="3"/>
  <c r="H1618" i="3"/>
  <c r="H1619" i="3"/>
  <c r="H1620" i="3"/>
  <c r="H1621" i="3"/>
  <c r="H1622" i="3"/>
  <c r="H1623" i="3"/>
  <c r="H1624" i="3"/>
  <c r="H1626" i="3"/>
  <c r="H1627" i="3"/>
  <c r="H1629" i="3"/>
  <c r="H1630" i="3"/>
  <c r="H1632" i="3"/>
  <c r="H1633" i="3"/>
  <c r="H1634" i="3"/>
  <c r="H1635" i="3"/>
  <c r="H1637" i="3"/>
  <c r="H1638" i="3"/>
  <c r="H1639" i="3"/>
  <c r="H1640" i="3"/>
  <c r="H1641" i="3"/>
  <c r="H1642" i="3"/>
  <c r="H1643" i="3"/>
  <c r="H1644" i="3"/>
  <c r="H1645" i="3"/>
  <c r="H1646" i="3"/>
  <c r="H1647" i="3"/>
  <c r="H1648" i="3"/>
  <c r="H1649" i="3"/>
  <c r="H1650" i="3"/>
  <c r="H1652" i="3"/>
  <c r="H1653" i="3"/>
  <c r="H1654" i="3"/>
  <c r="H1655" i="3"/>
  <c r="H1656" i="3"/>
  <c r="H1657" i="3"/>
  <c r="H1659" i="3"/>
  <c r="H1660" i="3"/>
  <c r="H1661" i="3"/>
  <c r="H1662" i="3"/>
  <c r="H1663" i="3"/>
  <c r="H1664" i="3"/>
  <c r="H1665" i="3"/>
  <c r="H1666" i="3"/>
  <c r="H1667" i="3"/>
  <c r="H1669" i="3"/>
  <c r="H1670" i="3"/>
  <c r="H1671" i="3"/>
  <c r="H1672" i="3"/>
  <c r="H1673" i="3"/>
  <c r="H1675" i="3"/>
  <c r="H1676" i="3"/>
  <c r="H1677" i="3"/>
  <c r="H1678" i="3"/>
  <c r="H1679"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10" i="3"/>
  <c r="H1711" i="3"/>
  <c r="H1712" i="3"/>
  <c r="H1713"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5" i="3"/>
  <c r="H1746" i="3"/>
  <c r="H1779" i="3"/>
  <c r="H1780" i="3"/>
  <c r="H1781" i="3"/>
  <c r="H1783" i="3"/>
  <c r="H1785" i="3"/>
  <c r="H1786" i="3"/>
  <c r="H1787" i="3"/>
  <c r="H1788" i="3"/>
  <c r="H1789" i="3"/>
  <c r="H1790" i="3"/>
  <c r="H1791" i="3"/>
  <c r="H1792" i="3"/>
  <c r="H1793" i="3"/>
  <c r="H1794" i="3"/>
  <c r="H1795" i="3"/>
  <c r="H1796" i="3"/>
  <c r="H1798" i="3"/>
  <c r="H1799" i="3"/>
  <c r="H1801" i="3"/>
  <c r="H1803" i="3"/>
  <c r="H1805" i="3"/>
  <c r="H1806" i="3"/>
  <c r="H1808" i="3"/>
  <c r="H1809" i="3"/>
  <c r="H1811" i="3"/>
  <c r="H1815" i="3"/>
  <c r="H1817" i="3"/>
  <c r="H1818" i="3"/>
  <c r="H1819" i="3"/>
  <c r="H1821" i="3"/>
  <c r="H1824" i="3"/>
  <c r="H1830" i="3"/>
  <c r="H1832" i="3"/>
  <c r="H1833" i="3"/>
  <c r="H1834" i="3"/>
  <c r="H1835" i="3"/>
  <c r="H1836" i="3"/>
  <c r="H1838" i="3"/>
  <c r="H1839" i="3"/>
  <c r="H1840" i="3"/>
  <c r="H1841" i="3"/>
  <c r="H1842" i="3"/>
  <c r="H1843" i="3"/>
  <c r="H1844" i="3"/>
  <c r="H1845" i="3"/>
  <c r="H1846" i="3"/>
  <c r="H1849" i="3"/>
  <c r="H1851" i="3"/>
  <c r="H1852" i="3"/>
  <c r="H1853" i="3"/>
  <c r="H1854" i="3"/>
  <c r="H1855" i="3"/>
  <c r="H1856" i="3"/>
  <c r="H1857" i="3"/>
  <c r="H1858" i="3"/>
  <c r="H1859" i="3"/>
  <c r="H1860" i="3"/>
  <c r="H1861" i="3"/>
  <c r="H1862" i="3"/>
  <c r="H1863" i="3"/>
  <c r="H1864" i="3"/>
  <c r="H1865" i="3"/>
  <c r="H1866" i="3"/>
  <c r="H1867" i="3"/>
  <c r="H1868" i="3"/>
  <c r="H1870" i="3"/>
  <c r="H1871" i="3"/>
  <c r="H1873" i="3"/>
  <c r="H1874" i="3"/>
  <c r="H1875" i="3"/>
  <c r="H1876" i="3"/>
  <c r="H1877" i="3"/>
  <c r="H1878" i="3"/>
  <c r="H1879" i="3"/>
  <c r="H1880" i="3"/>
  <c r="H1881" i="3"/>
  <c r="H1886" i="3"/>
  <c r="H1887" i="3"/>
  <c r="H1889" i="3"/>
  <c r="H1890" i="3"/>
  <c r="H1891" i="3"/>
  <c r="H1892" i="3"/>
  <c r="H1894" i="3"/>
  <c r="H1896" i="3"/>
  <c r="H1898" i="3"/>
  <c r="H1901" i="3"/>
  <c r="H1902" i="3"/>
  <c r="H1903" i="3"/>
  <c r="H1905" i="3"/>
  <c r="H1906" i="3"/>
  <c r="H1907" i="3"/>
  <c r="H1908" i="3"/>
  <c r="H1909" i="3"/>
  <c r="H1911" i="3"/>
  <c r="H1912" i="3"/>
  <c r="H1914" i="3"/>
  <c r="H1916" i="3"/>
  <c r="H1917" i="3"/>
  <c r="H1918" i="3"/>
  <c r="H1919" i="3"/>
  <c r="H1920" i="3"/>
  <c r="H1921" i="3"/>
  <c r="H1922" i="3"/>
  <c r="H1923" i="3"/>
  <c r="H1924" i="3"/>
  <c r="H1925" i="3"/>
  <c r="H1927" i="3"/>
  <c r="H1928" i="3"/>
  <c r="H1929" i="3"/>
  <c r="H1930" i="3"/>
  <c r="H1932" i="3"/>
  <c r="H1933" i="3"/>
  <c r="H1934" i="3"/>
  <c r="H1936" i="3"/>
  <c r="H1937" i="3"/>
  <c r="H1938" i="3"/>
  <c r="H1939" i="3"/>
  <c r="H1940" i="3"/>
  <c r="H1941" i="3"/>
  <c r="H1942" i="3"/>
  <c r="H1943" i="3"/>
  <c r="H1944" i="3"/>
  <c r="H1946" i="3"/>
  <c r="H1948" i="3"/>
  <c r="H1950" i="3"/>
  <c r="H1951" i="3"/>
  <c r="H158" i="3"/>
  <c r="H159" i="3"/>
  <c r="H160" i="3"/>
  <c r="H162" i="3"/>
  <c r="H472" i="3"/>
  <c r="H473" i="3"/>
  <c r="H474" i="3"/>
  <c r="H475" i="3"/>
  <c r="H476" i="3"/>
  <c r="H478" i="3"/>
  <c r="H479" i="3"/>
  <c r="H480" i="3"/>
  <c r="H481" i="3"/>
  <c r="H482" i="3"/>
  <c r="H483" i="3"/>
  <c r="H484" i="3"/>
  <c r="H485" i="3"/>
  <c r="H487" i="3"/>
  <c r="H488" i="3"/>
  <c r="H489" i="3"/>
  <c r="H490" i="3"/>
  <c r="H491" i="3"/>
  <c r="H492" i="3"/>
  <c r="H493" i="3"/>
  <c r="H463" i="3"/>
  <c r="H464" i="3"/>
  <c r="H465" i="3"/>
  <c r="H467" i="3"/>
  <c r="H469" i="3"/>
  <c r="H437" i="3"/>
  <c r="H438" i="3"/>
  <c r="H164" i="3"/>
  <c r="H166" i="3"/>
  <c r="H165" i="3"/>
  <c r="H167" i="3"/>
  <c r="H168" i="3"/>
  <c r="H169" i="3"/>
  <c r="H170" i="3"/>
  <c r="H171" i="3"/>
  <c r="H172" i="3"/>
  <c r="H173" i="3"/>
  <c r="H174" i="3"/>
  <c r="H176" i="3"/>
  <c r="H440" i="3"/>
  <c r="H441" i="3"/>
  <c r="H442" i="3"/>
  <c r="H443" i="3"/>
  <c r="H444" i="3"/>
  <c r="H445" i="3"/>
  <c r="H446" i="3"/>
  <c r="H450" i="3"/>
  <c r="H448" i="3"/>
  <c r="H449" i="3"/>
  <c r="H452" i="3"/>
  <c r="H453" i="3"/>
  <c r="H454" i="3"/>
  <c r="H456" i="3"/>
  <c r="H458" i="3"/>
  <c r="H459" i="3"/>
  <c r="H461" i="3"/>
  <c r="H186" i="3"/>
  <c r="H187" i="3"/>
  <c r="H188" i="3"/>
  <c r="H189" i="3"/>
  <c r="H190" i="3"/>
  <c r="H191" i="3"/>
  <c r="H192" i="3"/>
  <c r="H193" i="3"/>
  <c r="H194" i="3"/>
  <c r="H195" i="3"/>
  <c r="H196" i="3"/>
  <c r="H178" i="3"/>
  <c r="H179" i="3"/>
  <c r="H180" i="3"/>
  <c r="H181" i="3"/>
  <c r="H182" i="3"/>
  <c r="H183" i="3"/>
  <c r="H197" i="3"/>
  <c r="H198" i="3"/>
  <c r="H199" i="3"/>
  <c r="H200" i="3"/>
  <c r="H201" i="3"/>
  <c r="H202" i="3"/>
  <c r="H184" i="3"/>
  <c r="H185"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7" i="3"/>
  <c r="H238" i="3"/>
  <c r="H239" i="3"/>
  <c r="H240" i="3"/>
  <c r="H241" i="3"/>
  <c r="H242" i="3"/>
  <c r="H244" i="3"/>
  <c r="H245" i="3"/>
  <c r="H246" i="3"/>
  <c r="H247" i="3"/>
  <c r="H248" i="3"/>
  <c r="H249" i="3"/>
  <c r="H250" i="3"/>
  <c r="H251" i="3"/>
  <c r="H252" i="3"/>
  <c r="H253" i="3"/>
  <c r="H254" i="3"/>
  <c r="H235" i="3"/>
  <c r="H236" i="3"/>
  <c r="H256" i="3"/>
  <c r="H257" i="3"/>
  <c r="H258" i="3"/>
  <c r="H259" i="3"/>
  <c r="H388" i="3"/>
  <c r="H260" i="3"/>
  <c r="H261" i="3"/>
  <c r="H385" i="3"/>
  <c r="H262" i="3"/>
  <c r="H263" i="3"/>
  <c r="H264" i="3"/>
  <c r="H265" i="3"/>
  <c r="H266" i="3"/>
  <c r="H286" i="3"/>
  <c r="H287" i="3"/>
  <c r="H267" i="3"/>
  <c r="H268" i="3"/>
  <c r="H269" i="3"/>
  <c r="H270" i="3"/>
  <c r="H271" i="3"/>
  <c r="H274" i="3"/>
  <c r="H272" i="3"/>
  <c r="H273" i="3"/>
  <c r="H275" i="3"/>
  <c r="H276" i="3"/>
  <c r="H277" i="3"/>
  <c r="H278" i="3"/>
  <c r="H279" i="3"/>
  <c r="H280" i="3"/>
  <c r="H281" i="3"/>
  <c r="H282" i="3"/>
  <c r="H283" i="3"/>
  <c r="H284" i="3"/>
  <c r="H285" i="3"/>
  <c r="H288" i="3"/>
  <c r="H289" i="3"/>
  <c r="H290" i="3"/>
  <c r="H291" i="3"/>
  <c r="H292" i="3"/>
  <c r="H293" i="3"/>
  <c r="H294" i="3"/>
  <c r="H295" i="3"/>
  <c r="H296" i="3"/>
  <c r="H297" i="3"/>
  <c r="H298" i="3"/>
  <c r="H299" i="3"/>
  <c r="H300" i="3"/>
  <c r="H301" i="3"/>
  <c r="H302" i="3"/>
  <c r="H303" i="3"/>
  <c r="H304" i="3"/>
  <c r="H305" i="3"/>
  <c r="H307" i="3"/>
  <c r="H308" i="3"/>
  <c r="H309" i="3"/>
  <c r="H310" i="3"/>
  <c r="H312" i="3"/>
  <c r="H314" i="3"/>
  <c r="H315" i="3"/>
  <c r="H316" i="3"/>
  <c r="H317" i="3"/>
  <c r="H318" i="3"/>
  <c r="H319" i="3"/>
  <c r="H322" i="3"/>
  <c r="H323" i="3"/>
  <c r="H325" i="3"/>
  <c r="H324" i="3"/>
  <c r="H326" i="3"/>
  <c r="H328" i="3"/>
  <c r="H327" i="3"/>
  <c r="H329" i="3"/>
  <c r="H330" i="3"/>
  <c r="H331" i="3"/>
  <c r="H333" i="3"/>
  <c r="H334" i="3"/>
  <c r="H335" i="3"/>
  <c r="H336" i="3"/>
  <c r="H337" i="3"/>
  <c r="H338" i="3"/>
  <c r="H340" i="3"/>
  <c r="H341" i="3"/>
  <c r="H342" i="3"/>
  <c r="H343" i="3"/>
  <c r="H344" i="3"/>
  <c r="H345" i="3"/>
  <c r="H346" i="3"/>
  <c r="H347" i="3"/>
  <c r="H348" i="3"/>
  <c r="H349" i="3"/>
  <c r="H350" i="3"/>
  <c r="H351" i="3"/>
  <c r="H352" i="3"/>
  <c r="H353" i="3"/>
  <c r="H354" i="3"/>
  <c r="H407" i="3"/>
  <c r="H355" i="3"/>
  <c r="H356" i="3"/>
  <c r="H357" i="3"/>
  <c r="H358" i="3"/>
  <c r="H359" i="3"/>
  <c r="H360" i="3"/>
  <c r="H361" i="3"/>
  <c r="H362" i="3"/>
  <c r="H363" i="3"/>
  <c r="H364" i="3"/>
  <c r="H365" i="3"/>
  <c r="H366" i="3"/>
  <c r="H367" i="3"/>
  <c r="H368" i="3"/>
  <c r="H369" i="3"/>
  <c r="H371" i="3"/>
  <c r="H372" i="3"/>
  <c r="H373" i="3"/>
  <c r="H374" i="3"/>
  <c r="H306" i="3"/>
  <c r="H375" i="3"/>
  <c r="H378" i="3"/>
  <c r="H376" i="3"/>
  <c r="H377" i="3"/>
  <c r="H379" i="3"/>
  <c r="H386" i="3"/>
  <c r="H381" i="3"/>
  <c r="H382" i="3"/>
  <c r="H383" i="3"/>
  <c r="H384" i="3"/>
  <c r="H387" i="3"/>
  <c r="H396" i="3"/>
  <c r="H398" i="3"/>
  <c r="H406" i="3"/>
  <c r="H399" i="3"/>
  <c r="H400" i="3"/>
  <c r="H403" i="3"/>
  <c r="H404" i="3"/>
  <c r="H405" i="3"/>
  <c r="H313" i="3"/>
  <c r="H370" i="3"/>
  <c r="H390" i="3"/>
  <c r="H391" i="3"/>
  <c r="H392" i="3"/>
  <c r="H393" i="3"/>
  <c r="H394" i="3"/>
  <c r="H395" i="3"/>
  <c r="H401" i="3"/>
  <c r="H402" i="3"/>
  <c r="H408" i="3"/>
  <c r="H410" i="3"/>
  <c r="H411" i="3"/>
  <c r="H412" i="3"/>
  <c r="H413" i="3"/>
  <c r="H414" i="3"/>
  <c r="H415" i="3"/>
  <c r="H416" i="3"/>
  <c r="H417" i="3"/>
  <c r="H418" i="3"/>
  <c r="H420" i="3"/>
  <c r="H422" i="3"/>
  <c r="H424" i="3"/>
  <c r="H425" i="3"/>
  <c r="H426" i="3"/>
  <c r="H427" i="3"/>
  <c r="H435" i="3"/>
  <c r="H434" i="3"/>
  <c r="H433" i="3"/>
  <c r="H431" i="3"/>
  <c r="H430" i="3"/>
  <c r="H432" i="3"/>
  <c r="H429" i="3"/>
  <c r="H64" i="3"/>
  <c r="H65" i="3"/>
  <c r="H66" i="3"/>
  <c r="H67" i="3"/>
  <c r="H68" i="3"/>
  <c r="H69" i="3"/>
  <c r="H71" i="3"/>
  <c r="H78" i="3"/>
  <c r="H85" i="3"/>
  <c r="H79" i="3"/>
  <c r="H80" i="3"/>
  <c r="H84" i="3"/>
  <c r="H86" i="3"/>
  <c r="H87" i="3"/>
  <c r="H81" i="3"/>
  <c r="H82" i="3"/>
  <c r="H83" i="3"/>
  <c r="H124" i="3"/>
  <c r="H95" i="3"/>
  <c r="H96" i="3"/>
  <c r="H97" i="3"/>
  <c r="H98" i="3"/>
  <c r="H77" i="3"/>
  <c r="H89" i="3"/>
  <c r="H90" i="3"/>
  <c r="H91" i="3"/>
  <c r="H92" i="3"/>
  <c r="H99" i="3"/>
  <c r="H100" i="3"/>
  <c r="H108" i="3"/>
  <c r="H101" i="3"/>
  <c r="H109" i="3"/>
  <c r="H104" i="3"/>
  <c r="H106" i="3"/>
  <c r="H107" i="3"/>
  <c r="H105" i="3"/>
  <c r="H94" i="3"/>
  <c r="H88" i="3"/>
  <c r="H114" i="3"/>
  <c r="H102" i="3"/>
  <c r="H103" i="3"/>
  <c r="H93" i="3"/>
  <c r="H72" i="3"/>
  <c r="H73" i="3"/>
  <c r="H74" i="3"/>
  <c r="H75" i="3"/>
  <c r="H76" i="3"/>
  <c r="H115" i="3"/>
  <c r="H116" i="3"/>
  <c r="H117" i="3"/>
  <c r="H120" i="3"/>
  <c r="H121" i="3"/>
  <c r="H118" i="3"/>
  <c r="H122" i="3"/>
  <c r="H112" i="3"/>
  <c r="H113" i="3"/>
  <c r="H125" i="3"/>
  <c r="H123" i="3"/>
  <c r="H127" i="3"/>
  <c r="H126" i="3"/>
  <c r="H119" i="3"/>
  <c r="H70" i="3"/>
  <c r="H128" i="3"/>
  <c r="H130" i="3"/>
  <c r="H131" i="3"/>
  <c r="H132" i="3"/>
  <c r="H133" i="3"/>
  <c r="H134" i="3"/>
  <c r="H135" i="3"/>
  <c r="H137" i="3"/>
  <c r="H138" i="3"/>
  <c r="H139" i="3"/>
  <c r="H140" i="3"/>
  <c r="H136" i="3"/>
  <c r="H141" i="3"/>
  <c r="H143" i="3"/>
  <c r="H145" i="3"/>
  <c r="H146" i="3"/>
  <c r="H147" i="3"/>
  <c r="H148" i="3"/>
  <c r="H149" i="3"/>
  <c r="H150" i="3"/>
  <c r="H152" i="3"/>
  <c r="H151" i="3"/>
  <c r="H154" i="3"/>
  <c r="H155" i="3"/>
  <c r="H156" i="3"/>
  <c r="H32" i="3"/>
  <c r="H33" i="3"/>
  <c r="H30" i="3"/>
  <c r="H31" i="3"/>
  <c r="H34" i="3"/>
  <c r="H35" i="3"/>
  <c r="H36" i="3"/>
  <c r="H37" i="3"/>
  <c r="H38" i="3"/>
  <c r="XFA19" i="3"/>
  <c r="XFA18" i="3"/>
  <c r="XFA17" i="3"/>
  <c r="XFA16" i="3"/>
  <c r="XFA21" i="3"/>
  <c r="XFA24" i="3"/>
  <c r="XFA23" i="3"/>
  <c r="XFA22" i="3"/>
  <c r="H29" i="3"/>
  <c r="H5" i="3" l="1"/>
  <c r="H3" i="3"/>
  <c r="E11" i="3" s="1"/>
  <c r="H6" i="3"/>
  <c r="H2" i="3"/>
  <c r="E10" i="3" s="1"/>
  <c r="H4" i="3"/>
  <c r="H7" i="3"/>
  <c r="XEV16" i="3"/>
  <c r="XFB22" i="3"/>
  <c r="XEW33" i="3"/>
  <c r="XFB18" i="3"/>
  <c r="XEX16" i="3"/>
  <c r="XFB24" i="3"/>
  <c r="XEW16" i="3"/>
  <c r="XFB23" i="3"/>
  <c r="XFC23" i="3" s="1"/>
  <c r="XEX33" i="3"/>
  <c r="XEU33" i="3"/>
  <c r="XFB16" i="3"/>
  <c r="XEU16" i="3"/>
  <c r="XFB21" i="3"/>
  <c r="XFC21" i="3" s="1"/>
  <c r="XEV33" i="3"/>
  <c r="XFB17" i="3"/>
  <c r="G26" i="3"/>
  <c r="G24" i="3"/>
  <c r="XFC24" i="3" l="1"/>
  <c r="XFC22" i="3"/>
  <c r="H8" i="3"/>
  <c r="D13" i="3" l="1"/>
  <c r="E13" i="3" s="1"/>
  <c r="D12" i="3"/>
  <c r="E12" i="3" s="1"/>
  <c r="G21" i="3"/>
  <c r="XFC19" i="3" s="1"/>
  <c r="G20" i="3"/>
  <c r="XFC18" i="3" s="1"/>
  <c r="G19" i="3"/>
  <c r="XFC17" i="3" s="1"/>
  <c r="G18" i="3"/>
  <c r="XFC16" i="3" s="1"/>
  <c r="H13" i="3" l="1"/>
  <c r="H11" i="3"/>
  <c r="H15" i="3" l="1"/>
  <c r="E15" i="3" s="1"/>
</calcChain>
</file>

<file path=xl/sharedStrings.xml><?xml version="1.0" encoding="utf-8"?>
<sst xmlns="http://schemas.openxmlformats.org/spreadsheetml/2006/main" count="3030" uniqueCount="2369">
  <si>
    <t>LRP Activation Order</t>
  </si>
  <si>
    <t>National Act.</t>
  </si>
  <si>
    <t>Skins Alive</t>
  </si>
  <si>
    <t>Accessories</t>
  </si>
  <si>
    <t>M12 Hub Member</t>
  </si>
  <si>
    <t>Hand Tools</t>
  </si>
  <si>
    <t>Module Count</t>
  </si>
  <si>
    <t>M12</t>
  </si>
  <si>
    <t>Customer Name:</t>
  </si>
  <si>
    <t>M18</t>
  </si>
  <si>
    <t>Account Number:</t>
  </si>
  <si>
    <t>240V</t>
  </si>
  <si>
    <t>Order Number:</t>
  </si>
  <si>
    <t>Other</t>
  </si>
  <si>
    <t>Yes</t>
  </si>
  <si>
    <t>Notes:</t>
  </si>
  <si>
    <t>Order Total</t>
  </si>
  <si>
    <t>No</t>
  </si>
  <si>
    <t>LOYALTY REBATE</t>
  </si>
  <si>
    <t>BONUS STOCK VALUE</t>
  </si>
  <si>
    <t>LOYALTY REBATE VALUE</t>
  </si>
  <si>
    <t>Percentage of Milwaukee Added Value versus Total Order</t>
  </si>
  <si>
    <t>MILWAUKEE ADDED VALUE</t>
  </si>
  <si>
    <t>LRP BONUS STOCK - entitlements calculated based on LRP activation and total order value</t>
  </si>
  <si>
    <t>M18ONEPP2A2-502C</t>
  </si>
  <si>
    <t>M18 FUEL™ ONE-KEY™ Power Pack 2A2 (M18ONEPD2-0, M18ONEID2-0)  Bonus M12B2</t>
  </si>
  <si>
    <t>M18BMT-0</t>
  </si>
  <si>
    <t>M18™ Cordless Multi-Tool (Tool only)</t>
  </si>
  <si>
    <t>15” PACKOUT Tool Bag</t>
  </si>
  <si>
    <t>Mil Shockwave 32Pc Mini Kit</t>
  </si>
  <si>
    <t>SKINS ALIVE BONUS STOCK - entitlements calculated based on skin order count</t>
  </si>
  <si>
    <t>M12B4</t>
  </si>
  <si>
    <t>M12™ 4.0Ah REDLITHIUM™-ION Battery Pack</t>
  </si>
  <si>
    <t>M18B5</t>
  </si>
  <si>
    <t>M18™ 5.0Ah REDLITHIUM™-ION Extended Capacity Battery</t>
  </si>
  <si>
    <t>M18HB6</t>
  </si>
  <si>
    <t>M18™ REDLITHIUM™-ION HIGH OUTPUT 6.0Ah Battery Pack</t>
  </si>
  <si>
    <t>M18HB12</t>
  </si>
  <si>
    <t>M18™ REDLITHIUM™-ION HIGH OUTPUT 12.0Ah Battery Pack</t>
  </si>
  <si>
    <t xml:space="preserve">SAP Number </t>
  </si>
  <si>
    <t>Product Description</t>
  </si>
  <si>
    <t>Order Packs</t>
  </si>
  <si>
    <t>Master    Carton</t>
  </si>
  <si>
    <t xml:space="preserve">Dealer Price </t>
  </si>
  <si>
    <t>Recommended Retail</t>
  </si>
  <si>
    <t>Order Quantity</t>
  </si>
  <si>
    <t>Order total</t>
  </si>
  <si>
    <t>NATIONAL ACTIVITY</t>
  </si>
  <si>
    <t>Promotional Models</t>
  </si>
  <si>
    <t>Q3 Redemption Models</t>
  </si>
  <si>
    <t>M12FPP2A-421B</t>
  </si>
  <si>
    <t>M12 FUEL™ 2 Piece Power Pack 2A ( 1 x M12B2 via redemption)</t>
  </si>
  <si>
    <t>1</t>
  </si>
  <si>
    <t>3</t>
  </si>
  <si>
    <t>M18FPP2A2-502C</t>
  </si>
  <si>
    <t>M18 FUEL™ 2 Piece Power Pack 2A2 ( 1 x M18B5 via redemption)</t>
  </si>
  <si>
    <t>2</t>
  </si>
  <si>
    <t>M18FPP2C2-502C</t>
  </si>
  <si>
    <t>M18 FUEL™ 2 Piece Power Pack 2C2 ( 1 x M18B5 via redemption)</t>
  </si>
  <si>
    <t>M18FPP3A2-502B</t>
  </si>
  <si>
    <t>M18 FUEL™ 3 Piece Power Pack 3A2 (FPD2,FID2,CAG125XPD)- 5Ah Kit ( 1 x M18HB6 via redemption)</t>
  </si>
  <si>
    <t>M18FPP3B2-502B</t>
  </si>
  <si>
    <t>M18 FUEL™ 3 Piece Power Pack 3B2 (FPD2 FIWF12 CAG125XPD)- 5Ah Kit ( 1 x M18HB6 via redemption)</t>
  </si>
  <si>
    <t>M18FPP4A2-503B</t>
  </si>
  <si>
    <t>M18 FUEL™ 4 Piece Power Pack 4A2 (FPD2, FID2, CAG125XPD, CH)- 5Ah Kit ( 1 x M18HB6 via redemption)</t>
  </si>
  <si>
    <t>M18FPP6A2-503B</t>
  </si>
  <si>
    <t>M18 FUEL™ 6 Piece Power Pack 6A2 (FPD2,FID2,CAG125XPD,FHZ,CCS55,BBL, ONET-1)- 5Ah Kit ( 2 x M12B5 via redemption)</t>
  </si>
  <si>
    <t>M18FPP8A2-503B</t>
  </si>
  <si>
    <t>M18 FUEL™ 8 Piece Power Pack  8A2 (FPD2,FID2,CH,CAG125XPD,CCS55,CSX,TLED, RC) 5.0Ah Kit ( 2 x M12HB8 via redemption)</t>
  </si>
  <si>
    <t>Additional Models</t>
  </si>
  <si>
    <t>TOOLS</t>
  </si>
  <si>
    <t>M12™ TOOL ONLY</t>
  </si>
  <si>
    <t>C12JSR-0</t>
  </si>
  <si>
    <t>M12™ Jobsite Radio (Tool only)</t>
  </si>
  <si>
    <t>5</t>
  </si>
  <si>
    <t>C12MT-0</t>
  </si>
  <si>
    <t>M12™ Cordless Multi-Tool (Tool only)</t>
  </si>
  <si>
    <t>10</t>
  </si>
  <si>
    <t>C12PC-0</t>
  </si>
  <si>
    <t>M12™ Cordless Copper Pipe Cutter (Tool only)</t>
  </si>
  <si>
    <t>C12PN-0</t>
  </si>
  <si>
    <t>M12™ Cordless Palm Nailer (Tool only)</t>
  </si>
  <si>
    <t>C12RAD-0</t>
  </si>
  <si>
    <t>M12™ Right Angle Drill/Driver (Tool only)</t>
  </si>
  <si>
    <t>15</t>
  </si>
  <si>
    <t>C12RT-0</t>
  </si>
  <si>
    <t>M12™ Cordless Rotary Tool (Tool only)</t>
  </si>
  <si>
    <t>20</t>
  </si>
  <si>
    <t>M12AL-0</t>
  </si>
  <si>
    <t>M12™ LED High Performance Area Light (Tool only)</t>
  </si>
  <si>
    <t>M12BD-0</t>
  </si>
  <si>
    <t>M12™ 1/4" Hex 2-Speed Screwdriver (Tool only)</t>
  </si>
  <si>
    <t>M12BDC8-0C</t>
  </si>
  <si>
    <t>M12™ Drain Snake - Storage Bucket + 7.9mm x 7.6m Bulb Head Cable</t>
  </si>
  <si>
    <t>M12™ Drain Snake cable 7.9mm x 7.6m Bulb Head Cable</t>
  </si>
  <si>
    <t>M12™ Drain Snake cable 7.9mm x 7.6m Drop Head Cable</t>
  </si>
  <si>
    <t>M12™ Drain Snake cable 6.4mm x 7.6m Bulb Head Cable</t>
  </si>
  <si>
    <t>M12™ Drain Snake cable 6.4mm x 7.6m Drop Bulb Cable</t>
  </si>
  <si>
    <t>M12BI-0</t>
  </si>
  <si>
    <t>M12™ Compact Inflator (Tool Only)</t>
  </si>
  <si>
    <t>6</t>
  </si>
  <si>
    <t>M12BID-0</t>
  </si>
  <si>
    <t>M12™ 1/4"  Hex Impact Driver (Tool only)</t>
  </si>
  <si>
    <t>M12BIW38-0</t>
  </si>
  <si>
    <t>M12™ 3/8" Impact Wrench (Tool only)</t>
  </si>
  <si>
    <t>M12BPD-0</t>
  </si>
  <si>
    <t>M12™ 10mm Hammer Drill/Driver (Tool only)</t>
  </si>
  <si>
    <t>M12BPRT-0</t>
  </si>
  <si>
    <t>M12™ Rivet Tool (Tool Only)</t>
  </si>
  <si>
    <t>M12™ Rivet Nose Pieces</t>
  </si>
  <si>
    <t>M12™ 152mm (6") Rivet Extended Outer Jaw Housing</t>
  </si>
  <si>
    <t>M12BPS-0</t>
  </si>
  <si>
    <t>M12™ Cordless Variable Speed Polisher/Sander (Tool only)</t>
  </si>
  <si>
    <t>M12BRAID-0</t>
  </si>
  <si>
    <t>M12™ 1/4" Hex Right Angle Impact Driver (Tool only)</t>
  </si>
  <si>
    <t>12</t>
  </si>
  <si>
    <t>M12BS-0</t>
  </si>
  <si>
    <t>M12™ Band Saw (Tool only)</t>
  </si>
  <si>
    <t>4</t>
  </si>
  <si>
    <t>M12BST-0</t>
  </si>
  <si>
    <t>M12™ 10mm Crown Stapler (Tool Only)</t>
  </si>
  <si>
    <t>8</t>
  </si>
  <si>
    <t>M12CC-0</t>
  </si>
  <si>
    <t>M12™ Cordless 300mm² Cable Cutter (Tool only)</t>
  </si>
  <si>
    <t>M12CCS44-0</t>
  </si>
  <si>
    <t>M12 FUEL™ 140mm Circular Saw (Tool only)</t>
  </si>
  <si>
    <t>M12CD-0</t>
  </si>
  <si>
    <t>M12 FUEL™ 1/4" Hex 2-Speed Screwdriver (Tool only)</t>
  </si>
  <si>
    <t>M12CH-0</t>
  </si>
  <si>
    <t>M12 FUEL™ 16mm SDS Plus Rotary Hammer (Tool Only)</t>
  </si>
  <si>
    <t>M12CHZ-0</t>
  </si>
  <si>
    <t>M12 FUEL™ HACKZALL™ Recip Saw (Tool only)</t>
  </si>
  <si>
    <t>M12DCAG-0</t>
  </si>
  <si>
    <t>M12™ AIRSNAKE™ Drain Cleaning Air Gun (Tool Only)</t>
  </si>
  <si>
    <t>M12DE-0C</t>
  </si>
  <si>
    <t>M12™ HAMMERVAC™ Universal Dust Extractor (Tool only)</t>
  </si>
  <si>
    <t>M12FCOT-0</t>
  </si>
  <si>
    <t>M12 FUEL™ 3" Compact Cut Off Tool (Tool Only)</t>
  </si>
  <si>
    <t>M12 FUEL™ 3" Compact Cut Off Tool Metal Cut-Off Disc 3 pack</t>
  </si>
  <si>
    <t>M12 FUEL™ 3" Compact Cut Off Tool Carbide Multi-Material Blade</t>
  </si>
  <si>
    <t xml:space="preserve">M12 FUEL™ 3" Compact Cut Off Tool Diamond Tile Blade </t>
  </si>
  <si>
    <t>M12FDGA-0</t>
  </si>
  <si>
    <t>M12 FUEL™ Right Angle Die Grinder (Tool only)</t>
  </si>
  <si>
    <t>M12FDGS-0</t>
  </si>
  <si>
    <t>M12 FUEL™ Straight Die Grinder (Tool Only)</t>
  </si>
  <si>
    <t>M12FID-0</t>
  </si>
  <si>
    <t>M12 FUEL™ 1/4" Hex Impact Driver (Tool Only)</t>
  </si>
  <si>
    <t>M12FIR38-0</t>
  </si>
  <si>
    <t>M12 FUEL™ 3/8" Ratchet (Tool Only)</t>
  </si>
  <si>
    <t>9</t>
  </si>
  <si>
    <t>M12FIR12-0</t>
  </si>
  <si>
    <t>M12 FUEL™ 1/2" Ratchet (Tool Only)</t>
  </si>
  <si>
    <t>M12FIR38LR-0</t>
  </si>
  <si>
    <t>M12 FUEL™ 3/8" Extended Reach Ratchet (Tool Only)</t>
  </si>
  <si>
    <t>M12FIW38-0</t>
  </si>
  <si>
    <t>M12 FUEL™ 3/8" Stubby Impact Wrench (Tool Only)</t>
  </si>
  <si>
    <t>M12FIWF12-0</t>
  </si>
  <si>
    <t>M12 FUEL™ 1/2" Stubby Impact Wrench w/ Friction Ring (Tool Only)</t>
  </si>
  <si>
    <t>M12FIWP12-0</t>
  </si>
  <si>
    <t>M12 FUEL™ 1/2" Stubby Impact Wrench w/Pin Detent (Tool Only)</t>
  </si>
  <si>
    <t>M12FPD-0</t>
  </si>
  <si>
    <t>M12 FUEL™ 13mm Hammer Drill/Driver (Tool Only)</t>
  </si>
  <si>
    <t>M12FQID-0</t>
  </si>
  <si>
    <t>M12 FUEL™ SURGE™ 1/4" Hex Hydraulic Driver (Tool only)</t>
  </si>
  <si>
    <t>M12FRAIWF12-0</t>
  </si>
  <si>
    <r>
      <rPr>
        <b/>
        <sz val="11"/>
        <color rgb="FFFF0000"/>
        <rFont val="Calibri"/>
        <family val="2"/>
        <scheme val="minor"/>
      </rPr>
      <t xml:space="preserve">NEW </t>
    </r>
    <r>
      <rPr>
        <sz val="11"/>
        <rFont val="Calibri"/>
        <family val="2"/>
        <scheme val="minor"/>
      </rPr>
      <t>M12 FUEL™ 1/2" Right Angle Impact Wrench (Tool Only)</t>
    </r>
  </si>
  <si>
    <t>M12FRAIWF38-0</t>
  </si>
  <si>
    <r>
      <rPr>
        <b/>
        <sz val="11"/>
        <color rgb="FFFF0000"/>
        <rFont val="Calibri"/>
        <family val="2"/>
        <scheme val="minor"/>
      </rPr>
      <t>NEW</t>
    </r>
    <r>
      <rPr>
        <sz val="11"/>
        <rFont val="Calibri"/>
        <family val="2"/>
        <scheme val="minor"/>
      </rPr>
      <t xml:space="preserve"> M12 FUEL™ 3/8" Right Angle Impact Wrench (Tool Only)</t>
    </r>
  </si>
  <si>
    <t>M12GG-0</t>
  </si>
  <si>
    <t>M12™ 400ML Cordless Grease Gun (Tool only)</t>
  </si>
  <si>
    <t>M12HV-0</t>
  </si>
  <si>
    <t>M12™ Cordless Compact Vacuum (Tool only)</t>
  </si>
  <si>
    <t>M12IR-0</t>
  </si>
  <si>
    <t>M12™ Cordless 3/8" Ratchet (Tool only)</t>
  </si>
  <si>
    <t>M12JS-0</t>
  </si>
  <si>
    <t>M12™ High Performance Jigsaw (Tool only)</t>
  </si>
  <si>
    <t>M12-18JSSP-0</t>
  </si>
  <si>
    <t>M18™/M12™ Wireless Jobsite Speaker (Tool only)</t>
  </si>
  <si>
    <t>M12JSSP-0</t>
  </si>
  <si>
    <t>M12™ Wireless Jobsite Speaker (Tool only)</t>
  </si>
  <si>
    <t>M12LL-0</t>
  </si>
  <si>
    <t>M12™ LED Lantern/Flood Light (Tool only)</t>
  </si>
  <si>
    <t>M12MLED-0</t>
  </si>
  <si>
    <t>M12™ LED High Performance Flashlight (Tool only)</t>
  </si>
  <si>
    <t>M12ONEFTR12-0C</t>
  </si>
  <si>
    <t>M12 FUEL™ 1/2" Digital Torque Wrench w/ ONE-KEY™ (Tool only)</t>
  </si>
  <si>
    <t>M12ONEFTR38-0C</t>
  </si>
  <si>
    <t>M12 FUEL™ 3/8" Digital Torque Wrench w/ ONE-KEY™ (Tool only)</t>
  </si>
  <si>
    <t>M12PCG-0</t>
  </si>
  <si>
    <t>M12™ 310ml Caulking Gun (Tool only)</t>
  </si>
  <si>
    <t>M12SAL-0</t>
  </si>
  <si>
    <t>M12™ Stand Area Light (Tool Only)</t>
  </si>
  <si>
    <t>M12SI-0</t>
  </si>
  <si>
    <t>M12™ Soldering Iron (Tool Only)</t>
  </si>
  <si>
    <t>28</t>
  </si>
  <si>
    <t>M12SL-0</t>
  </si>
  <si>
    <t>M12™ LED Stick Light (Tool only)</t>
  </si>
  <si>
    <t>M12SLED-0</t>
  </si>
  <si>
    <t>M12™ HIGH OUTPUT LED SPOT LIGHT (Tool only)</t>
  </si>
  <si>
    <t>18</t>
  </si>
  <si>
    <t>M12TLED-0</t>
  </si>
  <si>
    <t>M12™ LED Work Light (Tool only)</t>
  </si>
  <si>
    <t>M12UHL-0</t>
  </si>
  <si>
    <t>M12™ LED Underhood Light (Tool Only)</t>
  </si>
  <si>
    <t>M12™ KITS</t>
  </si>
  <si>
    <t>M12BPRT-401B</t>
  </si>
  <si>
    <t>M12™ Rivet Tool Kit</t>
  </si>
  <si>
    <t>M12BPS-202B</t>
  </si>
  <si>
    <t>M12™ Cordless Variable Speed Polisher/Sander - 2.0Ah Kit</t>
  </si>
  <si>
    <t>M12CD-302C</t>
  </si>
  <si>
    <t>M12 FUEL™ 1/4" Hex 2-Speed Screwdriver Kit</t>
  </si>
  <si>
    <t>M12CH-402C</t>
  </si>
  <si>
    <t>M12 FUEL™ 16mm SDS Plus Rotary Hammer Kit</t>
  </si>
  <si>
    <t>M12CHZ-401C</t>
  </si>
  <si>
    <t>M12 FUEL™ HACKZALL™ Recip Saw Kit</t>
  </si>
  <si>
    <t>M12FID-202C</t>
  </si>
  <si>
    <t>M12 FUEL™ 1/4" Hex Impact Driver Kit</t>
  </si>
  <si>
    <t>M12FIR38-201B</t>
  </si>
  <si>
    <t>M12 FUEL™ 3/8" Ratchet Kit</t>
  </si>
  <si>
    <t>M12FIWF12-202B</t>
  </si>
  <si>
    <t>M12 FUEL™ 1/2" Stubby Impact Wrench</t>
  </si>
  <si>
    <t>M12FIW38-202B</t>
  </si>
  <si>
    <t>M12 FUEL™  3/8" Stubby Impact Wrench Kit</t>
  </si>
  <si>
    <t>M12FPD-202C</t>
  </si>
  <si>
    <t>M12 FUEL™ 13mm Hammer Drill/Driver Kit</t>
  </si>
  <si>
    <t>M12IR-201B</t>
  </si>
  <si>
    <t>M12™ Cordless 3/8" Ratchet Kit</t>
  </si>
  <si>
    <t>M12PCG310-201B</t>
  </si>
  <si>
    <t>M12™ 310ml Caulk and Adhesive Gun 2.0Ah Kit</t>
  </si>
  <si>
    <t>M12™ POWER PACKS</t>
  </si>
  <si>
    <t>M12 FUEL™ 2 Piece Power Pack 2A</t>
  </si>
  <si>
    <t>M12™ BATTERIES, CHARGERS &amp; ACCESSORIES</t>
  </si>
  <si>
    <t>C12C</t>
  </si>
  <si>
    <t>M12™ Lithium-ion Battery Charger</t>
  </si>
  <si>
    <t>M12B2</t>
  </si>
  <si>
    <t>M12™ 2.0Ah REDLITHIUM™-ION Compact Battery Pack</t>
  </si>
  <si>
    <t>60</t>
  </si>
  <si>
    <t>M12B3</t>
  </si>
  <si>
    <t>M12™ 3.0Ah REDLITHIUM™-ION Compact Battery</t>
  </si>
  <si>
    <t>M12B6</t>
  </si>
  <si>
    <t>M12™ 6.0Ah REDLITHIUM™-ION Extended Capacity Battery</t>
  </si>
  <si>
    <t>24</t>
  </si>
  <si>
    <t>M12C4</t>
  </si>
  <si>
    <t>M12™ Four Bay Sequential Charger</t>
  </si>
  <si>
    <t>M12SP-201B</t>
  </si>
  <si>
    <t>M12™ 2.0Ah REDLITHIUM™-ION Starter Kit</t>
  </si>
  <si>
    <t>M12TC-0</t>
  </si>
  <si>
    <t>M12™ Compact Charger &amp; Power Source</t>
  </si>
  <si>
    <t>36</t>
  </si>
  <si>
    <t>M12™ HEATED GEAR</t>
  </si>
  <si>
    <t>HYDROJKTX-0M</t>
  </si>
  <si>
    <t>Workwear HYDROBREAK Rainshell Jacket X - M</t>
  </si>
  <si>
    <t>HYDROJKTX-0L</t>
  </si>
  <si>
    <t>Workwear HYDROBREAK Rainshell Jacket X - L</t>
  </si>
  <si>
    <t>HYDROJKTX-0XL</t>
  </si>
  <si>
    <t>Workwear HYDROBREAK Rainshell Jacket X - XL</t>
  </si>
  <si>
    <t>M12™ Jacket Spares, Accessories and Power Ports</t>
  </si>
  <si>
    <t>M12™ LED Stick Light Accessory Magnet</t>
  </si>
  <si>
    <t>M12PP-0</t>
  </si>
  <si>
    <t>M12™ Power Source (Tool only)</t>
  </si>
  <si>
    <t>40</t>
  </si>
  <si>
    <t>M12CP/ECHJ</t>
  </si>
  <si>
    <t>M12™ Heated Jacket 12V DC CigPlug Adaptor</t>
  </si>
  <si>
    <t>M18™ Jacket Spares, Accessories and Power Ports</t>
  </si>
  <si>
    <t>M18USBPSHJ2</t>
  </si>
  <si>
    <t>M18™ Power Source &amp; Heated Jacket Adaptor 2.1amp</t>
  </si>
  <si>
    <t>PERSONAL LIGHTING</t>
  </si>
  <si>
    <t>FL-LED</t>
  </si>
  <si>
    <t>Magnetic Flood Light</t>
  </si>
  <si>
    <t>HL-SF</t>
  </si>
  <si>
    <t>Spot/Flood Headlamp</t>
  </si>
  <si>
    <t>IPL-LED</t>
  </si>
  <si>
    <t>Penlight</t>
  </si>
  <si>
    <t>L4FL-201</t>
  </si>
  <si>
    <t>USB Rechargeable Pocket Flood Light Kit</t>
  </si>
  <si>
    <t>L4FFL-201</t>
  </si>
  <si>
    <t>REDLITHIUM™ USB Folding Flood Light Kit</t>
  </si>
  <si>
    <t>L4HL-201</t>
  </si>
  <si>
    <t>USB Rechargeable Hard Hat Headlamp Kit</t>
  </si>
  <si>
    <t>L4HLVIS-201</t>
  </si>
  <si>
    <t>REDLITHIUM™ USB Rechargeable BEACON Hard Hat Light Kit</t>
  </si>
  <si>
    <t>L4MLED-201</t>
  </si>
  <si>
    <t>USB Rechargeable Flashlight Kit</t>
  </si>
  <si>
    <t>L4PPS-201</t>
  </si>
  <si>
    <t>REDLITHIUM™ USB Portable Power Source And Charger Kit</t>
  </si>
  <si>
    <t>29</t>
  </si>
  <si>
    <t>L4PWL-201</t>
  </si>
  <si>
    <t>REDLITHIUM™ USB Pivoting Work Light Kit</t>
  </si>
  <si>
    <t>L4B2</t>
  </si>
  <si>
    <t>REDLITHIUM™ USB Battery</t>
  </si>
  <si>
    <t>96</t>
  </si>
  <si>
    <t>L4B3</t>
  </si>
  <si>
    <r>
      <rPr>
        <b/>
        <sz val="11"/>
        <color rgb="FFFF0000"/>
        <rFont val="Calibri"/>
        <family val="2"/>
        <scheme val="minor"/>
      </rPr>
      <t>NEW</t>
    </r>
    <r>
      <rPr>
        <sz val="11"/>
        <color indexed="8"/>
        <rFont val="Calibri"/>
        <family val="2"/>
        <scheme val="minor"/>
      </rPr>
      <t xml:space="preserve"> REDLITHIUM™ USB 3.0Ah Battery</t>
    </r>
  </si>
  <si>
    <t>ML-LED</t>
  </si>
  <si>
    <t>Focusing Flashlight</t>
  </si>
  <si>
    <t>M12™/M18™ FORCE LOGIC™</t>
  </si>
  <si>
    <t>M12HPT-0</t>
  </si>
  <si>
    <t>M12™ FORCE LOGIC™ Press Tool (Tool only)</t>
  </si>
  <si>
    <t>M12HPT-AV15</t>
  </si>
  <si>
    <t>M12™ 1/2" Press Tool Head (AV15)</t>
  </si>
  <si>
    <t>M12HPT-AV20</t>
  </si>
  <si>
    <t>M12™ 3/4" Press Tool Head (AV20)</t>
  </si>
  <si>
    <t>M12HPT-AV25</t>
  </si>
  <si>
    <t>M12™ 1" Press Tool Head (AV25)</t>
  </si>
  <si>
    <t>M12HPT-AV32</t>
  </si>
  <si>
    <t>M12™ 1 1/4" Press Tool Head (AV32)</t>
  </si>
  <si>
    <t>M12HPT-TCASE</t>
  </si>
  <si>
    <t>M12™ FORCE LOGIC™ Press Tool Case</t>
  </si>
  <si>
    <t>M12HPT-201B</t>
  </si>
  <si>
    <t>M12™ FORCE LOGIC™ Press Tool, Bag, (1) 2.0Ah Kit</t>
  </si>
  <si>
    <t>M12HPT-1532K</t>
  </si>
  <si>
    <t>M12™ FORCE LOGIC™ PressTool,15-32Jaw,(2) 2Ah (Includes Fast Charger &amp; Press Tool Case)</t>
  </si>
  <si>
    <t>M18BLHPT-0</t>
  </si>
  <si>
    <t>M18™ FORCE LOGIC™ Brushless Press Tool (Tool only)</t>
  </si>
  <si>
    <t>M18HPT-AV15</t>
  </si>
  <si>
    <t>M18™ 1/2" Press Tool Head (AV15)</t>
  </si>
  <si>
    <t>M18HPT-AV20</t>
  </si>
  <si>
    <t>M18™ 3/4" Press Tool Head (AV20)</t>
  </si>
  <si>
    <t>M18HPT-AV25</t>
  </si>
  <si>
    <t>M18™ 1" Press Tool Head (AV25)</t>
  </si>
  <si>
    <t>M18HPT-AV32</t>
  </si>
  <si>
    <t>M18™ 1 1/4" Press Tool Head (AV32)</t>
  </si>
  <si>
    <t>M18HPT-AV40</t>
  </si>
  <si>
    <t>M18™ 1 1/2" Press Tool Head (AV40)</t>
  </si>
  <si>
    <t>M18HPT-AV50</t>
  </si>
  <si>
    <t>M18™ 2" Press Tool Head (AV50)</t>
  </si>
  <si>
    <t>M18HPT-AV65</t>
  </si>
  <si>
    <t>M18™ 2 1/2" Press Tool Head (AV65)</t>
  </si>
  <si>
    <t>M18HPT-AV80</t>
  </si>
  <si>
    <t>M18™ 3" Press Tool Head (AV80)</t>
  </si>
  <si>
    <t>M18HPT-AV100</t>
  </si>
  <si>
    <t>M18™ 4" Press Tool Head (AV100)</t>
  </si>
  <si>
    <t>M18HPT-JRS</t>
  </si>
  <si>
    <t>M18™ Jaw Ring for M18 Press Tool (65 -100)</t>
  </si>
  <si>
    <t>M18HPT-TCASE</t>
  </si>
  <si>
    <t>Milw. FORCELOGIC M18 Press Tool Case</t>
  </si>
  <si>
    <t>M12HPT-RCASE</t>
  </si>
  <si>
    <t>Milw. FORCELOGIC Press Tool Case (1/2" - 1")</t>
  </si>
  <si>
    <t>M18HPT-RCASE</t>
  </si>
  <si>
    <t>Milw. FORCELOGIC Press Tool Case (1/2" - 2")</t>
  </si>
  <si>
    <t>M18HPT-CCASE</t>
  </si>
  <si>
    <t>Milw. FORCELOGIC Press Tool Case (2 1/2" - 4")</t>
  </si>
  <si>
    <t>M18BLHPT-501B</t>
  </si>
  <si>
    <t>M18™ FORCE LOGIC™ Press Tool Kit</t>
  </si>
  <si>
    <t>M18BLHPT-1550K</t>
  </si>
  <si>
    <t>M18™ FORCE LOGIC™ Press Tool (15-50 Jaw) Kit</t>
  </si>
  <si>
    <t>M18HCC-0C</t>
  </si>
  <si>
    <t>M18™ FORCE LOGIC™ Cable Cutter with 400mm² Cu Jaws</t>
  </si>
  <si>
    <t>M18 6T Cable Cutter Jaw - CuAl</t>
  </si>
  <si>
    <t>M18 6T Cable Cutter Jaw Blade - CuAl</t>
  </si>
  <si>
    <t>M18 6T Cable Cutter Jaw - ACSR</t>
  </si>
  <si>
    <t>M18 6T Cable Cutter Jaw Blade - ACSR</t>
  </si>
  <si>
    <t>M18 6T Cable Cutter Jaw – Fine Strand</t>
  </si>
  <si>
    <t>M18 6T Cable Cutter Jaw Blade – Fine Strand</t>
  </si>
  <si>
    <t>M18HCCT-0C</t>
  </si>
  <si>
    <t>M18™ FORCE LOGIC™ 300mm² Crimper (Tool Only)</t>
  </si>
  <si>
    <t>M18HCC45-0C</t>
  </si>
  <si>
    <t>M18™ FORCE LOGIC™ 860mm² ACSR Cutter (Tool Only)</t>
  </si>
  <si>
    <t>M18HCC75R-0C</t>
  </si>
  <si>
    <t>M18™ FORCE LOGIC™ 75mm (3") Underground Cable Cutter w/ Wireless Remote (Tool Only)</t>
  </si>
  <si>
    <t>M18HCCT109/42-0C</t>
  </si>
  <si>
    <t>M18™ FORCE LOGIC™ 400mm² Utility Crimper (Tool Only)</t>
  </si>
  <si>
    <t>M18HKP-201C</t>
  </si>
  <si>
    <t>M18™ FORCE LOGIC™ 6T Knockout Tool 16mm (5/8") - 63mm (2-1/2")</t>
  </si>
  <si>
    <t>EXACT™ M16 Knockout Die</t>
  </si>
  <si>
    <t>EXACT™ M16 Knockout Punch</t>
  </si>
  <si>
    <t>EXACT™ PG13/M20 Knockout Die</t>
  </si>
  <si>
    <t>EXACT™ PG13/M20 Knockout Punch</t>
  </si>
  <si>
    <t>EXACT™ PG16/M22 Knockout Die</t>
  </si>
  <si>
    <t>EXACT™ PG16/M22 Knockout Punch</t>
  </si>
  <si>
    <t>EXACT™ M25 Knockout Die</t>
  </si>
  <si>
    <t>EXACT™ M25 Knockout Punch</t>
  </si>
  <si>
    <t>EXACT™ M32 Knockout Die</t>
  </si>
  <si>
    <t>EXACT™ M32 Knockout Punch</t>
  </si>
  <si>
    <t>EXACT™ M40 Knockout Die</t>
  </si>
  <si>
    <t>EXACT™ M40 Knockout Punch</t>
  </si>
  <si>
    <t>EXACT™ M50 Knockout Die</t>
  </si>
  <si>
    <t>EXACT™ M50 Knockout Punch</t>
  </si>
  <si>
    <t>EXACT™ M63 Knockout Die</t>
  </si>
  <si>
    <t>EXACT™ M63 Knockout Punch</t>
  </si>
  <si>
    <t>EXACT™ 19mm (3/4") Draw Stud</t>
  </si>
  <si>
    <t>EXACT™ 11.1mm (11/16") Draw Stud</t>
  </si>
  <si>
    <t>M18HUP700R-0</t>
  </si>
  <si>
    <t>M18™ FORCE LOGIC™ 10,000psi Hydraulic Pump w/ Remote (Tool Only)</t>
  </si>
  <si>
    <t>M18™ ONE-KEY™</t>
  </si>
  <si>
    <r>
      <t xml:space="preserve">M18 FUEL™ ONE-KEY™ Power Pack 2A2 (M18ONEPD2-0, M18ONEID2-0)  </t>
    </r>
    <r>
      <rPr>
        <b/>
        <sz val="11"/>
        <color rgb="FFFF0000"/>
        <rFont val="Calibri"/>
        <family val="2"/>
        <scheme val="minor"/>
      </rPr>
      <t>Bonus M12B2</t>
    </r>
  </si>
  <si>
    <t>M18ONEPP2B2-502C</t>
  </si>
  <si>
    <r>
      <t xml:space="preserve">M18 FUEL™ ONE-KEY™ Power Pack 2B2 (M18ONEPD2-0, M18ONEIWF12-0)  </t>
    </r>
    <r>
      <rPr>
        <b/>
        <sz val="11"/>
        <color rgb="FFFF0000"/>
        <rFont val="Calibri"/>
        <family val="2"/>
        <scheme val="minor"/>
      </rPr>
      <t>Bonus M12B2</t>
    </r>
  </si>
  <si>
    <t>M18ONEPD2-0</t>
  </si>
  <si>
    <t>M18 FUEL™ ONE-KEY™ 13mm Hammer Drill/Driver (Tool Only)</t>
  </si>
  <si>
    <t>M18ONEID2-0</t>
  </si>
  <si>
    <t>M18 FUEL™ ONE-KEY™ 1/4" HEX Impact Driver (Tool Only)</t>
  </si>
  <si>
    <t>M18ONEIWF12-0</t>
  </si>
  <si>
    <t>M18 FUEL™ ONE-KEY™ 1/2" Impact Wrench with Friction Ring (Tool only)</t>
  </si>
  <si>
    <t>M18ONEIWP12-0</t>
  </si>
  <si>
    <t>M18 FUEL™ ONE-KEY™ 1/2" Impact Wrench with Pin Detent (Tool only)</t>
  </si>
  <si>
    <t>M18ONEFHIWP12-0</t>
  </si>
  <si>
    <t>M18 FUEL™ ONE-KEY™ 1/2" High Torque Impact Wrench with Pin Detent (Tool Only)</t>
  </si>
  <si>
    <t>M18ONEFHIWF12-0</t>
  </si>
  <si>
    <t>M18 FUEL™ ONE-KEY™ 1/2" High Torque Impact Wrench with Friction Ring (Tool Only)</t>
  </si>
  <si>
    <t>M18ONEFHIWF12E-0</t>
  </si>
  <si>
    <t>M18 FUEL™ ONE-KEY™ 1/2" Extended Anvil High Torque Impact Wrench with Friction Ring (Tool Only)</t>
  </si>
  <si>
    <t>M18ONEFHIWF34-0</t>
  </si>
  <si>
    <t>M18 FUEL™ ONE-KEY™ 3/4" High Torque Impact Wrench with Friction Ring (Tool Only)</t>
  </si>
  <si>
    <t>M18ONEFHIWF34-502C</t>
  </si>
  <si>
    <t>M18 FUEL™ ONE-KEY™ 3/4" High Torque Impact Wrench with Friction Ring Kit</t>
  </si>
  <si>
    <t>M18ONEFHIWF1-0</t>
  </si>
  <si>
    <t>M18 FUEL™ ONE-KEY™ 1" High Torque Impact Wrench with Friction Ring (Tool only)</t>
  </si>
  <si>
    <t>M18ONEFHIWF1-802B</t>
  </si>
  <si>
    <t>M18 FUEL™ ONE-KEY™ 1" High Torque Impact Wrench with Friction Ring 8.0Ah Kit</t>
  </si>
  <si>
    <t>M18ONEFHIWH716-0</t>
  </si>
  <si>
    <t>M18 FUEL™ ONE-KEY™ 7/16" Hex Utility High Torque Drill (Tool only)</t>
  </si>
  <si>
    <t>M18ONESX-0</t>
  </si>
  <si>
    <t>M18 FUEL™ SAWZALL™ Reciprocating Saw w/ ONE-KEY™ (Tool only)</t>
  </si>
  <si>
    <t>M18ONESLSP-0</t>
  </si>
  <si>
    <t>M18™ LED Compact Site Light w/ ONE-KEY™ (Tool Only)</t>
  </si>
  <si>
    <t>M18ONESLDP-0</t>
  </si>
  <si>
    <t>M18™ LED Site Light/Charger w/ ONE-KEY™ (Tool Only)</t>
  </si>
  <si>
    <t>M18ONERSAL-0</t>
  </si>
  <si>
    <t>M18™ LED Remote Stand Light w/ ONE-KEY™ (Tool Only)</t>
  </si>
  <si>
    <t>ONET-1</t>
  </si>
  <si>
    <t>ONE-KEY™ TICK™ - Hang Cell - 1 Pack</t>
  </si>
  <si>
    <t>192</t>
  </si>
  <si>
    <t>ONET-4</t>
  </si>
  <si>
    <t>ONE-KEY™ TICK™ - Hang Cell - 4 Pack</t>
  </si>
  <si>
    <t>M18™ TOOL ONLY</t>
  </si>
  <si>
    <t>.</t>
  </si>
  <si>
    <t>C18PCG-0</t>
  </si>
  <si>
    <t>M18™ Cordless 310ml Caulk and Adhesive Gun (Tool only)</t>
  </si>
  <si>
    <t>C18RAD-0</t>
  </si>
  <si>
    <t>M18™ Cordless Right Angle Drill (Tool only)</t>
  </si>
  <si>
    <t>HD18AG125-0</t>
  </si>
  <si>
    <t>M18™ 125mm (5") Angle Grinder (Tool only)</t>
  </si>
  <si>
    <t>HD18H-0</t>
  </si>
  <si>
    <t>M18™ 22mm SDS Plus Rotary Hammer (Tool Only)</t>
  </si>
  <si>
    <t>M18AF-0</t>
  </si>
  <si>
    <t>M18™ Jobsite Fan (Tool only)</t>
  </si>
  <si>
    <t>M18AL-0</t>
  </si>
  <si>
    <t>M18™ LED Area Light (Tool only)</t>
  </si>
  <si>
    <t>M18BBL-0</t>
  </si>
  <si>
    <t>M18™ Cordless Compact Blower (Tool only)</t>
  </si>
  <si>
    <t>M18BCS-0C</t>
  </si>
  <si>
    <t>M18™ Cable Stripper (Tool only)</t>
  </si>
  <si>
    <t>M18BCT-0</t>
  </si>
  <si>
    <t>M18™ Cut Out Tool (Tool only)</t>
  </si>
  <si>
    <t>M18BH-0</t>
  </si>
  <si>
    <t>M18™ 16mm SDS Plus Rotary Hammer (Tool only)</t>
  </si>
  <si>
    <t>M18BHG-0</t>
  </si>
  <si>
    <t>M18™ Compact Heat Gun (Tool Only)</t>
  </si>
  <si>
    <t>16</t>
  </si>
  <si>
    <t>M18BLCS66-0</t>
  </si>
  <si>
    <t>M18™ Brushless 184mm Circular Saw (Tool Only)</t>
  </si>
  <si>
    <t>M18BLID2-0</t>
  </si>
  <si>
    <t>M18™ Brushless 1/4" Hex Impact Driver (Tool Only)</t>
  </si>
  <si>
    <t>M18BLPD2-0</t>
  </si>
  <si>
    <t>M18™ 13mm Brushless Hammer Drill/Driver (Tool Only)</t>
  </si>
  <si>
    <t>M18BLTRC-0</t>
  </si>
  <si>
    <t>M18™ Threaded Rod Cutter (Tool only)</t>
  </si>
  <si>
    <t>M18™ Threaded Rod Cutter Die Set M6-M12</t>
  </si>
  <si>
    <t xml:space="preserve">M18BMS-0 </t>
  </si>
  <si>
    <t>M18™ Brushed Metal Shears (Tool only)</t>
  </si>
  <si>
    <t>M18BOS125-0</t>
  </si>
  <si>
    <t>M18™ Random Orbital Sander (Tool Only)</t>
  </si>
  <si>
    <t>M18BP-0</t>
  </si>
  <si>
    <t>M18™ 82mm Planer (Tool only)</t>
  </si>
  <si>
    <t>M18BPFPCS-0</t>
  </si>
  <si>
    <t>M18™ SWITCH TANK™ 15L Backpack Chemical Sprayer w/ Powered Base</t>
  </si>
  <si>
    <t>M18BPFPWS-0</t>
  </si>
  <si>
    <t>M18™ SWITCH TANK™ 15L Backpack Water Supply w/ Powered Base</t>
  </si>
  <si>
    <t>M18BPFPCCS-0</t>
  </si>
  <si>
    <t>M18™ SWITCH TANK™ 15L Backpack Concrete Sprayer w/ Powered Base</t>
  </si>
  <si>
    <t>491628PS</t>
  </si>
  <si>
    <t>SWITCH TANK™ 15L Chemical Sprayer Tank Assembly</t>
  </si>
  <si>
    <t>491628WS</t>
  </si>
  <si>
    <t>SWITCH TANK™ 15L Water Supply Tank Assembly</t>
  </si>
  <si>
    <t>491628CS</t>
  </si>
  <si>
    <t>SWITCH TANK™ 15L Concrete Sprayer Tank Assembly</t>
  </si>
  <si>
    <t>Replacement Sprayer Nozzles (For M18™ SWITCH TANK 15L Backpack Chemical Sprayer and M18™ SWITCH TANK 15L Backpack Concrete Chemical Sprayer)</t>
  </si>
  <si>
    <t>M18BRAID-0</t>
  </si>
  <si>
    <t>M18™ Cordless 2-Speed 1/4" Right Angle Impact Driver (Tool only)</t>
  </si>
  <si>
    <t>M18BRAIW-0</t>
  </si>
  <si>
    <t>M18™ Cordless Right Angle Impact Wrench (Tool only)</t>
  </si>
  <si>
    <t>M18CAG125XPD-0</t>
  </si>
  <si>
    <t>M18 FUEL™ 125mm (5") Angle Grinder (Tool only)</t>
  </si>
  <si>
    <t>M18CBLID-0</t>
  </si>
  <si>
    <t>M18™ Compact Brushless 1/4" Hex Impact Driver</t>
  </si>
  <si>
    <t>M18CBLDD-0</t>
  </si>
  <si>
    <t>M18™ 13mm Compact Brushless Drill/Driver (Tool Only)</t>
  </si>
  <si>
    <t>M18CBS125S-0</t>
  </si>
  <si>
    <t>M18 FUEL™ 125mm Deep Cut Dual-Trigger Band Saw (Tool only)</t>
  </si>
  <si>
    <t>Deep Cut Band Saw Blade Cover (to suit M18CBS125 &amp; M18CBS125S-0)</t>
  </si>
  <si>
    <t>M18CCS55-0</t>
  </si>
  <si>
    <t>M18 FUEL™ 165mm Circular Saw (Tool only)</t>
  </si>
  <si>
    <t>M18CDEX-0</t>
  </si>
  <si>
    <t>M18™ HAMMERVAC™ Dedicated Dust Extractor (Tool only)</t>
  </si>
  <si>
    <t>M18-28CPDEX-0</t>
  </si>
  <si>
    <t>M18™ &amp; M28™ HAMMERVAC™ Dedicated Dust Extractor (Tool only)</t>
  </si>
  <si>
    <t>M18CH-0</t>
  </si>
  <si>
    <t>M18 FUEL™ 26mm SDS Plus Rotary Hammer (Tool Only)</t>
  </si>
  <si>
    <t>M18CHP-0</t>
  </si>
  <si>
    <t>M18 FUEL™ 28mm SDS Plus Rotary Hammer (Tool only)</t>
  </si>
  <si>
    <t>M18CHT-0</t>
  </si>
  <si>
    <t>M18 FUEL™ Hedge Trimmer (Tool Only)</t>
  </si>
  <si>
    <t>M18CLT-0</t>
  </si>
  <si>
    <t>M18 FUEL™ Line Trimmer (Tool only)</t>
  </si>
  <si>
    <t>M18™ 2.4mm x 76m Trimmer Line</t>
  </si>
  <si>
    <t>M18™ 2mm x 45m Trimmer Line</t>
  </si>
  <si>
    <t>M18™ Loaded Trimmer Head Spool</t>
  </si>
  <si>
    <t>M18CN15GA-0C</t>
  </si>
  <si>
    <t>M18 FUEL™ 15ga Finish Nailer (Tool only)</t>
  </si>
  <si>
    <t>M18CN16GA-0C</t>
  </si>
  <si>
    <t>M18 FUEL™ 16ga Angled Finish Nailer (Tool only)</t>
  </si>
  <si>
    <t>M18COS230-0</t>
  </si>
  <si>
    <t>M18 FUEL™ 230 mm (9") Cut-Off Saw w/ ONE-KEY™ (Tool only)</t>
  </si>
  <si>
    <t>M18CRAD2-0</t>
  </si>
  <si>
    <t>M18 FUEL™ HOLE HAWG™ Right Angle Drill (Tool Only)</t>
  </si>
  <si>
    <t>M18CSX-0</t>
  </si>
  <si>
    <t>M18 FUEL™ SAWZALL™ Reciprocating Saw (Tool only)</t>
  </si>
  <si>
    <t>M18CV-0</t>
  </si>
  <si>
    <t>M18™ Compact Vacuum (Tool only)</t>
  </si>
  <si>
    <t>M18DSAL-0</t>
  </si>
  <si>
    <t>M18™ Dual Power Tower Light (Tool Only)</t>
  </si>
  <si>
    <t>M18FAP180-0</t>
  </si>
  <si>
    <t>M18 FUEL™ 180mm Variable Speed Polisher (Tool only)</t>
  </si>
  <si>
    <t>M18FBL-0</t>
  </si>
  <si>
    <t>M18 FUEL™ Blower (Tool Only)</t>
  </si>
  <si>
    <t>M18FBJS-0</t>
  </si>
  <si>
    <t>M18 FUEL™ Barrel Grip Jigsaw (Tool Only)</t>
  </si>
  <si>
    <t>M18FBPV-0</t>
  </si>
  <si>
    <t>M18 FUEL™ 3-in-1 Backpack Vacuum</t>
  </si>
  <si>
    <t>M18FBS85-0</t>
  </si>
  <si>
    <t>M18 FUEL™ Compact Band Saw (Tool Only)</t>
  </si>
  <si>
    <t>M18FCHS-0</t>
  </si>
  <si>
    <t>M18 FUEL™ 16" Chainsaw (Tool Only)</t>
  </si>
  <si>
    <t>M18 FUEL™ 3/8" Low Profile Chainsaw Chain (suits M18FCHS)</t>
  </si>
  <si>
    <t>M18FCS66-0</t>
  </si>
  <si>
    <t>M18 FUEL™ 184mm Circular Saw (Tool only)</t>
  </si>
  <si>
    <t>M18FDCPF8-0C</t>
  </si>
  <si>
    <t>M18 FUEL™ Drain Snake w/ CABLE DRIVE Locking Feed System (Tool Only)</t>
  </si>
  <si>
    <t>M18™ Drain Snake Cable 6.4mm x 15m (suits M18FDCPF8-0C)</t>
  </si>
  <si>
    <t>M18™ Drain Snake Cable 8mm X 15m (suits M18 FDCPF8-0C)</t>
  </si>
  <si>
    <t>M18FDD2-0</t>
  </si>
  <si>
    <t>M18 FUEL™ 13mm Drill/Driver (Tool only)</t>
  </si>
  <si>
    <t>M18FDG-0</t>
  </si>
  <si>
    <t>M18 FUEL™ 1/4" Die Grinder (Tool Only)</t>
  </si>
  <si>
    <t>M18FFN-0C</t>
  </si>
  <si>
    <t>M18 FUEL™ 30-34° Framing Nailer (Tool Only)</t>
  </si>
  <si>
    <t>M18FNA-1</t>
  </si>
  <si>
    <t>M18 FUEL™ Extended Magazine (suits M18FFN-0C)</t>
  </si>
  <si>
    <t>M18FHIWF12-0</t>
  </si>
  <si>
    <t>M18 FUEL™ 1/2" High Torque Impact Wrench with Friction Ring (Tool Only)</t>
  </si>
  <si>
    <t>M18FHIWP12-0</t>
  </si>
  <si>
    <t>M18 FUEL™ 1/2" High Torque Impact Wrench with Pin Detent (Tool Only)</t>
  </si>
  <si>
    <t>M18FHM-0</t>
  </si>
  <si>
    <t>M18 FUEL™ 44mm SDS Max Rotary Hammer Kit w/ ONE-KEY™ (Tool Only)</t>
  </si>
  <si>
    <t>M18FHZ-0</t>
  </si>
  <si>
    <t>M18 FUEL™ HACKZALL™ Recip Saw (Tool Only)</t>
  </si>
  <si>
    <t>M18FID2-0</t>
  </si>
  <si>
    <t>M18 FUEL™ 1/4" Hex Impact Driver (Tool Only)</t>
  </si>
  <si>
    <t>M18FIWF12-0</t>
  </si>
  <si>
    <t>M18 FUEL™ 1/2" Impact Wrench with Friction Ring (Tool only)</t>
  </si>
  <si>
    <t>M18FIWP12-0</t>
  </si>
  <si>
    <t>M18 FUEL™ 1/2" Impact Wrench with Pin Detent (Tool only)</t>
  </si>
  <si>
    <t>M18FJS-0</t>
  </si>
  <si>
    <t>M18 FUEL™ D-Handle Jigsaw (Tool Only)</t>
  </si>
  <si>
    <t>M18FLAG230XPDB-0</t>
  </si>
  <si>
    <t>M18 FUEL™ 180mm/230mm Large Angle Grinder (Tool Only)</t>
  </si>
  <si>
    <t>M18FMCS-0</t>
  </si>
  <si>
    <t>M18 FUEL™ Metal Cutting Circular Saw (Tool Only)</t>
  </si>
  <si>
    <t>M18FMCS66-0</t>
  </si>
  <si>
    <r>
      <rPr>
        <b/>
        <sz val="11"/>
        <color rgb="FFFF0000"/>
        <rFont val="Calibri"/>
        <family val="2"/>
        <scheme val="minor"/>
      </rPr>
      <t>NEW</t>
    </r>
    <r>
      <rPr>
        <sz val="11"/>
        <color indexed="8"/>
        <rFont val="Calibri"/>
        <family val="2"/>
        <scheme val="minor"/>
      </rPr>
      <t xml:space="preserve"> M18 FUEL™ 203mm (8") Metal Cutting Circular Saw (Tool Only)</t>
    </r>
  </si>
  <si>
    <t>M18FMDP-0C</t>
  </si>
  <si>
    <t>M18 FUEL™ 38mm Magnetic Drill (Tool only)</t>
  </si>
  <si>
    <t>M18FMS184-0</t>
  </si>
  <si>
    <t>M18 FUEL™ 184mm Dual Bevel Sliding Compound Mitre Saw (Tool Only)</t>
  </si>
  <si>
    <t>M18FMS254-0</t>
  </si>
  <si>
    <t>M18 FUEL™ 254mm (10") Dual Bevel Sliding Compound Mitre Saw (Tool only)</t>
  </si>
  <si>
    <t>M18FMS305-0</t>
  </si>
  <si>
    <t>M18 FUEL™ 305mm Dual Bevel Sliding Compound Mitre Saw with ONE-KEY™ (Tool Only)</t>
  </si>
  <si>
    <t>M18FMTIWF12-0</t>
  </si>
  <si>
    <t>M18 FUEL™ 1/2" Mid-Torque Impact Wrench with Friction Ring (Tool Only)</t>
  </si>
  <si>
    <t>M18FMTIWP12-0</t>
  </si>
  <si>
    <t>M18 FUEL™ 1/2" Mid-Torque Impact Wrench with Pin Detent (Tool Only)</t>
  </si>
  <si>
    <t>M18FNCS18GS-0</t>
  </si>
  <si>
    <t>M18 FUEL™ 18ga Narrow Crown Stapler (Tool Only)</t>
  </si>
  <si>
    <t>M18FOPH-0</t>
  </si>
  <si>
    <t>M18 FUEL™ Outdoor Power Head (Tool Only)</t>
  </si>
  <si>
    <t>M18FOPH-CSA</t>
  </si>
  <si>
    <t>M18 FUEL™ Pole Saw Attachment (suits M18FOPH-0)</t>
  </si>
  <si>
    <t>M18 FUEL™ Pole Saw Chain (suits M18FOPH-CSA)</t>
  </si>
  <si>
    <t>M18FOPH-EA</t>
  </si>
  <si>
    <t>M18 FUEL™ Edger Attachment (suits M18FOPH-0)</t>
  </si>
  <si>
    <t>M18 FUEL™ Edger Blade (suits M18FOPH-EA)</t>
  </si>
  <si>
    <t>M18FOPH-EXA</t>
  </si>
  <si>
    <t>M18 FUEL™ Extension Attachment (suits M18FOPH-0)</t>
  </si>
  <si>
    <t>M18FOPH-HTA</t>
  </si>
  <si>
    <t>M18 FUEL™ Hedge Trimmer Attachment (suits M18FOPH-0)</t>
  </si>
  <si>
    <t>M18FOPH-LTA</t>
  </si>
  <si>
    <t>M18 FUEL™ Line Trimmer Attachment (suits M18FOPH-0)</t>
  </si>
  <si>
    <t>M18FOPHLTKIT-0</t>
  </si>
  <si>
    <t>M18 FUEL™ Outdoor Power Head w/ Line Trimmer Attachment</t>
  </si>
  <si>
    <t>M18FPD2-0</t>
  </si>
  <si>
    <t>M18 FUEL™ 13mm Hammer Drill/Driver (Tool only)</t>
  </si>
  <si>
    <t>M18FPM-0</t>
  </si>
  <si>
    <t>M18 FUEL™ Mud Mixer (Tool Only)</t>
  </si>
  <si>
    <t>M18FPMC-0</t>
  </si>
  <si>
    <t>M18 FUEL™ Mud Mixer w/ Keyed Chuck (Tool only)</t>
  </si>
  <si>
    <t>M18FPT2-0C</t>
  </si>
  <si>
    <t>M18 FUEL™ Pipe Threader w/ ONE-KEY™ (Tool Only)</t>
  </si>
  <si>
    <t>M18FQID-0</t>
  </si>
  <si>
    <t>M18 FUEL™ SURGE™ 1/4" Hex Hydraulic Driver (Tool only)</t>
  </si>
  <si>
    <t>M18FSAG125XPDB-0</t>
  </si>
  <si>
    <t>M18 FUEL™ 125mm (5") RAPID STOP™ Angle Grinder with Dead Man Paddle Switch (Tool only)</t>
  </si>
  <si>
    <t>M18FSGC-0</t>
  </si>
  <si>
    <t>M18 FUEL™ Drywall Screw Gun w/ Collated Attachment (Tool only)</t>
  </si>
  <si>
    <t>M18FSSM32-122</t>
  </si>
  <si>
    <t>M18 FUEL™ Sectional Sewer Machine w/ CABLE DRIVE Kit</t>
  </si>
  <si>
    <t>Cable Container for M18 FUEL™ Sectional Sewer Machine</t>
  </si>
  <si>
    <t>Straight Auger for 32mm Sectional Cable</t>
  </si>
  <si>
    <t>Funnel Auger for 32mm Sectional Cable</t>
  </si>
  <si>
    <t>76mm (3") Root Cutter for 32mm Sectional Cable</t>
  </si>
  <si>
    <t>102mm (4") Root Cutter for 32mm Sectional Cable</t>
  </si>
  <si>
    <t>Small Opening Tool for 32mm Sectional Cable</t>
  </si>
  <si>
    <t>Medium Opening Tool for 32mm Sectional Cable</t>
  </si>
  <si>
    <t>76mm (3") Grease Cutter for 32mm Sectional Cable</t>
  </si>
  <si>
    <t>M18FSX-0</t>
  </si>
  <si>
    <t>M18 FUEL™ SUPER SAWZALL™ Reciprocating Saw (Tool only)</t>
  </si>
  <si>
    <t>M18FTR-0</t>
  </si>
  <si>
    <t>M18 FUEL™ Laminate Trimmer (Tool only)</t>
  </si>
  <si>
    <t>M18™ Laminate Trimmer Plunge Base</t>
  </si>
  <si>
    <t>M18™ Laminate Trimmer Offset Base</t>
  </si>
  <si>
    <t>M18FTS210-0</t>
  </si>
  <si>
    <t>M18 FUEL™ 210mm Table Saw w/ ONE-KEY™</t>
  </si>
  <si>
    <t>TSS1000</t>
  </si>
  <si>
    <t>M18 FUEL™ Folding Table Saw Stand</t>
  </si>
  <si>
    <t>M18GG-0</t>
  </si>
  <si>
    <t>M18™ Cordless 2-Speed Grease Gun (Tool only)</t>
  </si>
  <si>
    <t>M18HAL-0</t>
  </si>
  <si>
    <t>M18™ High Performance LED Area Light (Tool Only)</t>
  </si>
  <si>
    <t>M18HSAL-0</t>
  </si>
  <si>
    <t>M18™ LED Stand Light/Charger (Tool Only)</t>
  </si>
  <si>
    <t>M18™ Stand Light Bag</t>
  </si>
  <si>
    <t>M18IL-0</t>
  </si>
  <si>
    <t>M18™ LED Inspection Light (Tool only)</t>
  </si>
  <si>
    <t>M18JSRDAB+-0</t>
  </si>
  <si>
    <t>M18™ Digital Jobsite Radio DAB+ (Tool only)</t>
  </si>
  <si>
    <t>M18JSR-0</t>
  </si>
  <si>
    <t>M18™ Jobsite Radio (Tool only)</t>
  </si>
  <si>
    <t>M18LL-0</t>
  </si>
  <si>
    <t>M18™ LED Lantern/Flood Light (Tool only)</t>
  </si>
  <si>
    <t>M18PAL-0</t>
  </si>
  <si>
    <t>M18™ Pivoting Area Light (Tool Only)</t>
  </si>
  <si>
    <t>M18PORC-0</t>
  </si>
  <si>
    <r>
      <rPr>
        <b/>
        <sz val="11"/>
        <color rgb="FFFF0000"/>
        <rFont val="Calibri"/>
        <family val="2"/>
        <scheme val="minor"/>
      </rPr>
      <t>NEW</t>
    </r>
    <r>
      <rPr>
        <sz val="11"/>
        <color indexed="8"/>
        <rFont val="Calibri"/>
        <family val="2"/>
        <scheme val="minor"/>
      </rPr>
      <t xml:space="preserve"> M18™ PACKOUT™ Radio + Charger</t>
    </r>
  </si>
  <si>
    <t>M18RC-0</t>
  </si>
  <si>
    <t>M18™ Jobsite Radio/Charger (Tool only)</t>
  </si>
  <si>
    <t>M18SLED-0</t>
  </si>
  <si>
    <t>M18™ LED Search Light (Tool only)</t>
  </si>
  <si>
    <t>M18SLSP-0</t>
  </si>
  <si>
    <t>M18™ LED Compact Site Light (Tool Only)</t>
  </si>
  <si>
    <t>M18SMS216-0</t>
  </si>
  <si>
    <t>M18™ 216mm Slide Mitre Saw (Tool only)</t>
  </si>
  <si>
    <t>M18TAL-0</t>
  </si>
  <si>
    <t>M18™ Compact Site Light w/ Flood Mode (Tool Only)</t>
  </si>
  <si>
    <t>M18TLED-0</t>
  </si>
  <si>
    <t>M18™ LED Work Light (Tool only)</t>
  </si>
  <si>
    <t>M18TP-0</t>
  </si>
  <si>
    <t>M18™ Transfer Pump (Tool only)</t>
  </si>
  <si>
    <t>M18WDV-0</t>
  </si>
  <si>
    <t>M18™ 7.5 Litre Wet/Dry Vacuum (Tool Only)</t>
  </si>
  <si>
    <t>M18™ KITS</t>
  </si>
  <si>
    <t>C18PCG600A-201B</t>
  </si>
  <si>
    <t>M18™ Cordless 600ml Sausage Style Caulk Gun Kit</t>
  </si>
  <si>
    <t>M18CBLDD-302C</t>
  </si>
  <si>
    <t>M18™ 13mm Compact Brushless Drill/Driver Kit</t>
  </si>
  <si>
    <t>M18CAG125XPD-502C</t>
  </si>
  <si>
    <t>M18 FUEL™ 125mm (5") Angle Grinder Kit</t>
  </si>
  <si>
    <t>M18CBS125-502C</t>
  </si>
  <si>
    <t>M18 FUEL™ Deep Cut Band Saw Kit</t>
  </si>
  <si>
    <t>M18CH-502C</t>
  </si>
  <si>
    <t>M18 FUEL™ 26mm SDS Plus Rotary Hammer Kit</t>
  </si>
  <si>
    <t>M18CHP-502C</t>
  </si>
  <si>
    <t>M18 FUEL™ 28mm SDS Plus Rotary Hammer Kit</t>
  </si>
  <si>
    <t>M18CSX-502C</t>
  </si>
  <si>
    <t>M18 FUEL™ SAWZALL™ Reciprocating Saw Kit</t>
  </si>
  <si>
    <t>M18FFN-302C</t>
  </si>
  <si>
    <t>M18 FUEL™30-34° Framing Nailer 3.0Ah Kit</t>
  </si>
  <si>
    <t>M18FFSDC16-502</t>
  </si>
  <si>
    <t>M18 FUEL™ SWITCH PACK Sectional Drum System Kit</t>
  </si>
  <si>
    <t>M18FID2-502C</t>
  </si>
  <si>
    <t>M18 FUEL™ 1/4" Hex Impact Driver Kit</t>
  </si>
  <si>
    <t>M18FIWF12-502C</t>
  </si>
  <si>
    <t>M18 FUEL™ 1/2" Impact Wrench with Friction Ring Kit</t>
  </si>
  <si>
    <t>M18FHIWF12-502C</t>
  </si>
  <si>
    <t>M18 FUEL™ 1/2" High Torque Impact Wrench with Friction Ring Kit</t>
  </si>
  <si>
    <t>M18FHIWP12-502C</t>
  </si>
  <si>
    <t>M18 FUEL™ 1/2" High Torque Impact Wrench with Pin Detent Kit</t>
  </si>
  <si>
    <t>M18FHM-122C</t>
  </si>
  <si>
    <t>M18 FUEL™ 44mm SDS Max Rotary Hammer Kit w/ ONE-KEY™</t>
  </si>
  <si>
    <t>M18FMTIWF12-502C</t>
  </si>
  <si>
    <t>M18 FUEL™ 1/2" Mid-Torque Impact Wrench with Friction Ring Kit</t>
  </si>
  <si>
    <t>M18FIWP12-502C</t>
  </si>
  <si>
    <t>M18 FUEL™ 1/2" Impact Wrench with Pin Detent Kit</t>
  </si>
  <si>
    <t>M18FPD2-502C</t>
  </si>
  <si>
    <t>M18 FUEL™ 13mm Hammer Drill/Driver Kit</t>
  </si>
  <si>
    <t>M18FSAG125XPDB-602</t>
  </si>
  <si>
    <t>M18 FUEL™ 125mm (5") RAPID STOP™ Angle Grinder 6.0Ah Kit</t>
  </si>
  <si>
    <t>M18GG-201B</t>
  </si>
  <si>
    <t>M18™ Cordless 2-Speed Grease Gun Kit</t>
  </si>
  <si>
    <t>M18™ POWER PACKS</t>
  </si>
  <si>
    <t>M18CBLPP2A-302B</t>
  </si>
  <si>
    <t>M18™ Compact Brushless 2 Piece Power Pack 2A</t>
  </si>
  <si>
    <t>M18BLPP2A2-402C</t>
  </si>
  <si>
    <t>M18™ Brushless 2 Piece Power Pack 2A2</t>
  </si>
  <si>
    <r>
      <t xml:space="preserve">M18 FUEL™ 2 Piece Power Pack 2A2 - </t>
    </r>
    <r>
      <rPr>
        <b/>
        <sz val="11"/>
        <color rgb="FFFF0000"/>
        <rFont val="Calibri"/>
        <family val="2"/>
        <scheme val="minor"/>
      </rPr>
      <t>Bonus</t>
    </r>
    <r>
      <rPr>
        <sz val="11"/>
        <color indexed="8"/>
        <rFont val="Calibri"/>
        <family val="2"/>
        <scheme val="minor"/>
      </rPr>
      <t xml:space="preserve"> M12B2</t>
    </r>
  </si>
  <si>
    <r>
      <t xml:space="preserve">M18 FUEL™ 2 Piece Power Pack 2C2 - </t>
    </r>
    <r>
      <rPr>
        <b/>
        <sz val="11"/>
        <color rgb="FFFF0000"/>
        <rFont val="Calibri"/>
        <family val="2"/>
        <scheme val="minor"/>
      </rPr>
      <t>Bonus</t>
    </r>
    <r>
      <rPr>
        <sz val="11"/>
        <color indexed="8"/>
        <rFont val="Calibri"/>
        <family val="2"/>
        <scheme val="minor"/>
      </rPr>
      <t xml:space="preserve"> M12B2</t>
    </r>
  </si>
  <si>
    <t>M18 FUEL™ 3 Piece Power Pack 3A2 (FPD2,FID2,CAG125XPD)- 5Ah Kit</t>
  </si>
  <si>
    <t>M18 FUEL™ 3 Piece Power Pack 3B2 (FPD2 FIWF12 CAG125XPD)- 5Ah Kit</t>
  </si>
  <si>
    <t xml:space="preserve">M18 FUEL™ 4 Piece Power Pack 4A2 (FPD2, FID2, CAG125XPD, CH)- 5Ah Kit </t>
  </si>
  <si>
    <t>M18 FUEL™ 6 Piece Power Pack 6A2 (FPD2,FID2,CAG125XPD,FHZ,CCS55,BBL, ONET-1)- 5Ah Kit</t>
  </si>
  <si>
    <t>M18 FUEL™ 8 Piece Power Pack  8A2 (FPD2,FID2,CH,CAG125XPD,CCS55,CSX,TLED, RC) 5.0Ah Kit</t>
  </si>
  <si>
    <t>M18 CHARGERS &amp; ACCESSORIES</t>
  </si>
  <si>
    <t>M12-18FC</t>
  </si>
  <si>
    <t>M12™ &amp; M18™ Rapid Charger</t>
  </si>
  <si>
    <t>M12-18SC</t>
  </si>
  <si>
    <r>
      <rPr>
        <b/>
        <sz val="11"/>
        <color rgb="FFFF0000"/>
        <rFont val="Calibri"/>
        <family val="2"/>
        <scheme val="minor"/>
      </rPr>
      <t xml:space="preserve">NEW </t>
    </r>
    <r>
      <rPr>
        <sz val="11"/>
        <rFont val="Calibri"/>
        <family val="2"/>
        <scheme val="minor"/>
      </rPr>
      <t xml:space="preserve">M12™ &amp; </t>
    </r>
    <r>
      <rPr>
        <sz val="11"/>
        <color indexed="8"/>
        <rFont val="Calibri"/>
        <family val="2"/>
        <scheme val="minor"/>
      </rPr>
      <t>M18™  Super Charger</t>
    </r>
  </si>
  <si>
    <t>M12-18AC</t>
  </si>
  <si>
    <t>M12™ &amp; M18™ Automotive Charger</t>
  </si>
  <si>
    <t>M18DFC</t>
  </si>
  <si>
    <r>
      <rPr>
        <b/>
        <sz val="11"/>
        <color rgb="FFFF0000"/>
        <rFont val="Calibri"/>
        <family val="2"/>
        <scheme val="minor"/>
      </rPr>
      <t xml:space="preserve">NEW </t>
    </r>
    <r>
      <rPr>
        <sz val="11"/>
        <color indexed="8"/>
        <rFont val="Calibri"/>
        <family val="2"/>
        <scheme val="minor"/>
      </rPr>
      <t>M18™  Dual Bay Simultaneous Rapid Charger</t>
    </r>
  </si>
  <si>
    <t>M1418C6</t>
  </si>
  <si>
    <t>M18™ Six Pack Sequential Charger</t>
  </si>
  <si>
    <t>M12-18C3</t>
  </si>
  <si>
    <t>M12™ &amp; M18™ Rapid Charge Station</t>
  </si>
  <si>
    <t>M18HOSP-121B</t>
  </si>
  <si>
    <t>M18™ REDLITHIUM™-ION HIGH OUTPUT 12.0Ah Starter Pack</t>
  </si>
  <si>
    <t>M18SP-501B</t>
  </si>
  <si>
    <t>M18™ 5.0Ah REDLITHIUM™-ION Starter Pack</t>
  </si>
  <si>
    <t>M18 BATTERIES</t>
  </si>
  <si>
    <t>M18B2</t>
  </si>
  <si>
    <t>M18™ 2.0Ah REDLITHIUM™-ION Compact Battery</t>
  </si>
  <si>
    <t>M18B4</t>
  </si>
  <si>
    <t>M18™ 4.0Ah REDLITHIUM™-ION Battery</t>
  </si>
  <si>
    <t>M18HB3</t>
  </si>
  <si>
    <t>M18™ REDLITHIUM™-ION HIGH OUTPUT 3.0Ah Battery Pack</t>
  </si>
  <si>
    <t>M18HB8</t>
  </si>
  <si>
    <t>M18™ REDLITHIUM™-ION HIGH OUTPUT 8.0Ah Battery Pack</t>
  </si>
  <si>
    <t>M28 BATTERIES, CHARGERS &amp; ACCESSORIES</t>
  </si>
  <si>
    <t>M28BX</t>
  </si>
  <si>
    <t>M28, M28 battery in Blister Pack</t>
  </si>
  <si>
    <t>M28C</t>
  </si>
  <si>
    <t>M28, Charger - Capabilities to charge V28 Batteries</t>
  </si>
  <si>
    <t>AC (GRINDERS)</t>
  </si>
  <si>
    <t>125mm (5") 1520w, 33mm max cut, 11 000 rpm, Electronics (constant speed, soft start, overload), FIXTEC, Rat-Tail DMS (AG16-125XC)</t>
  </si>
  <si>
    <t>AG800-100</t>
  </si>
  <si>
    <t>100mm (4") 800W Angle Grinder</t>
  </si>
  <si>
    <t>AG800-125</t>
  </si>
  <si>
    <t>125mm (5") 800W Angle Grinder</t>
  </si>
  <si>
    <t>AGV13-125XSPDEB</t>
  </si>
  <si>
    <t>125mm (5") Angle Grinder, 1,250W</t>
  </si>
  <si>
    <t>AGV15-125XE</t>
  </si>
  <si>
    <t>125mm (5") 1550W Angle Grinder</t>
  </si>
  <si>
    <t>AGV17-180XC</t>
  </si>
  <si>
    <t>180mm (7") 1750W Angle Grinder</t>
  </si>
  <si>
    <t>AGV22-230</t>
  </si>
  <si>
    <t>230mm (9") 2200W Angle Grinder</t>
  </si>
  <si>
    <t>AC (DRILLS/HAMMER DRILLS)</t>
  </si>
  <si>
    <t>K545S</t>
  </si>
  <si>
    <t>6.7kg 2 mode SDS-max rotary hammer 1300w</t>
  </si>
  <si>
    <t>11.8kg 2 mode SDS-max rotary hammer 1700w (950S)</t>
  </si>
  <si>
    <t>PD2E22R</t>
  </si>
  <si>
    <t>13mm 850W Drill</t>
  </si>
  <si>
    <t>AC (WOODWORKING SAWS)</t>
  </si>
  <si>
    <t>MSL1000</t>
  </si>
  <si>
    <t>Mitre Saw Stand</t>
  </si>
  <si>
    <t>MSL2000</t>
  </si>
  <si>
    <t>Folding Mitre Saw Stand</t>
  </si>
  <si>
    <t>MSL3000</t>
  </si>
  <si>
    <t>AC (METALWORKING SAWS)</t>
  </si>
  <si>
    <t>CHS355</t>
  </si>
  <si>
    <t>355mm Chopsaw</t>
  </si>
  <si>
    <t>AC (EXTRACTORS)</t>
  </si>
  <si>
    <t>AS2-250ELCP</t>
  </si>
  <si>
    <t>25L L-Class Wet/Dry Dust Extractor</t>
  </si>
  <si>
    <t>AS30LAC</t>
  </si>
  <si>
    <t>30L L-Class Dust Extractor w/ Auto Clean</t>
  </si>
  <si>
    <t>AC (LIGHTING)</t>
  </si>
  <si>
    <t>HOBL7000</t>
  </si>
  <si>
    <t>LED 70W High Bay Light</t>
  </si>
  <si>
    <t>TEST AND MEASURE (INSPECTION)</t>
  </si>
  <si>
    <t>2258-21</t>
  </si>
  <si>
    <t>M12™ 7.8KP Thermal Imager</t>
  </si>
  <si>
    <t>M12IC-0L</t>
  </si>
  <si>
    <t>M12™ M-SPECTOR™ 360 275cm Inspection Camera (Tool Only)</t>
  </si>
  <si>
    <t>M12ICAV3-90C</t>
  </si>
  <si>
    <t>M12™ M-Spector Flex™ Inspection Camera Cable Kit (Tool Only)</t>
  </si>
  <si>
    <t>TEST AND MEASURE (TEMP GUN)</t>
  </si>
  <si>
    <t>2268-40</t>
  </si>
  <si>
    <t>12:1 Infrared Temp-Gun</t>
  </si>
  <si>
    <t>30</t>
  </si>
  <si>
    <t>TEST AND MEASURE (CHECK AND MEASURE)</t>
  </si>
  <si>
    <t>2203-20</t>
  </si>
  <si>
    <t>10-1000V Dual Range Voltage Detector (Tool Only) - Must order in master carton of 10</t>
  </si>
  <si>
    <t>80</t>
  </si>
  <si>
    <t>HAND TOOLS</t>
  </si>
  <si>
    <t>CUTTERS</t>
  </si>
  <si>
    <t xml:space="preserve">Compact Hack Saw </t>
  </si>
  <si>
    <t xml:space="preserve">Rasping Jab Saw </t>
  </si>
  <si>
    <t xml:space="preserve">Folding Jab Saw </t>
  </si>
  <si>
    <t xml:space="preserve">ProPex Tubing Cutter </t>
  </si>
  <si>
    <t xml:space="preserve">ProPex Tubing Cutter Blade </t>
  </si>
  <si>
    <t>SCREWDRIVERS</t>
  </si>
  <si>
    <t>Screwdriver Set Precision Torx 6Pc</t>
  </si>
  <si>
    <t>Screwdriver Set Precision 6Pc</t>
  </si>
  <si>
    <t>Stubby 8in1 MultiBit Ratcheting S/driver</t>
  </si>
  <si>
    <t>48</t>
  </si>
  <si>
    <t>2pc Demo Screwdriver Set</t>
  </si>
  <si>
    <t>6pc Screwdriver Kit</t>
  </si>
  <si>
    <t>10pc Screwdriver Kit</t>
  </si>
  <si>
    <t>11in1 Multi-bit Screwdriver</t>
  </si>
  <si>
    <t>VDE Screwdriver 7 Piece Set</t>
  </si>
  <si>
    <t>GEN II MULTI-GRIPS</t>
  </si>
  <si>
    <t>V-Jaw Multigrip 200mm (8")</t>
  </si>
  <si>
    <t>V-Jaw Multigrip 250mm (10")</t>
  </si>
  <si>
    <t>V-Jaw Multigrip 300mm (12")</t>
  </si>
  <si>
    <t>Straight Jaw Multigrip 150mm (6")</t>
  </si>
  <si>
    <t>Straight Jaw Multigrip 250mm (10")</t>
  </si>
  <si>
    <t>Straight Jaw Multigrip 300mm (12")</t>
  </si>
  <si>
    <t>Straight Jaw Multigrip 410mm (16")</t>
  </si>
  <si>
    <t>Straight Jaw Multigrip 510mm (20")</t>
  </si>
  <si>
    <t>Multigrip 150mm (6") &amp; 250mm (10")</t>
  </si>
  <si>
    <t>PLIERS</t>
  </si>
  <si>
    <t>Linemans Pliers w Crimper 230mm (9")</t>
  </si>
  <si>
    <t>Long Nose Pliers 200mm (8")</t>
  </si>
  <si>
    <t xml:space="preserve">Ironworkers Pliers </t>
  </si>
  <si>
    <t xml:space="preserve">Crimping Pliers </t>
  </si>
  <si>
    <t xml:space="preserve">Cable Cutting Pliers </t>
  </si>
  <si>
    <t>Diagonal Pliers 150mm (6")</t>
  </si>
  <si>
    <t>Diagonal Pliers 180mm (7")</t>
  </si>
  <si>
    <t>Diagonal Pliers 200mm (8")</t>
  </si>
  <si>
    <t>Nipping Pliers 180mm (7")</t>
  </si>
  <si>
    <t xml:space="preserve">Fencing Pliers </t>
  </si>
  <si>
    <t xml:space="preserve">PVC/Oil Filter Pliers </t>
  </si>
  <si>
    <t>TAPE MEASURES</t>
  </si>
  <si>
    <t>Measuring Wheel w Bag 305mm (12")</t>
  </si>
  <si>
    <t>Measuring Wheel 150mm (6")</t>
  </si>
  <si>
    <t>Open Reel Long Tape 30M</t>
  </si>
  <si>
    <t>Open Reel Long Tape 100M/330ft</t>
  </si>
  <si>
    <t>Closed Reel Long Tape 30M</t>
  </si>
  <si>
    <t>Fibreglass Open Reel Long Tape 30M/100ft</t>
  </si>
  <si>
    <t>Fibreglass Open Reel Long Tape 100M/330ft</t>
  </si>
  <si>
    <t>Wide Blade Tape Measure 8M</t>
  </si>
  <si>
    <t xml:space="preserve">Mil Compact Magnetic Tape Measure 5M </t>
  </si>
  <si>
    <t>Mil Compact Magtc Tape Measure 8M/26ft</t>
  </si>
  <si>
    <t>Mil Compact Magnetic Tape Measure 10M</t>
  </si>
  <si>
    <t>Mil Compact Magnetic Tape Measure 8M</t>
  </si>
  <si>
    <t>Mil Compact Tape Measure 8M</t>
  </si>
  <si>
    <t>48225506C</t>
  </si>
  <si>
    <r>
      <rPr>
        <b/>
        <sz val="11"/>
        <color rgb="FFFF0000"/>
        <rFont val="Calibri"/>
        <family val="2"/>
        <scheme val="minor"/>
      </rPr>
      <t xml:space="preserve">NEW </t>
    </r>
    <r>
      <rPr>
        <sz val="11"/>
        <rFont val="Calibri"/>
        <family val="2"/>
        <scheme val="minor"/>
      </rPr>
      <t xml:space="preserve">Mil 2M/6ft Keychain Tape Measure </t>
    </r>
  </si>
  <si>
    <t>120</t>
  </si>
  <si>
    <r>
      <rPr>
        <b/>
        <sz val="11"/>
        <color rgb="FFFF0000"/>
        <rFont val="Calibri"/>
        <family val="2"/>
        <scheme val="minor"/>
      </rPr>
      <t>NEW</t>
    </r>
    <r>
      <rPr>
        <sz val="11"/>
        <color rgb="FFFF0000"/>
        <rFont val="Calibri"/>
        <family val="2"/>
        <scheme val="minor"/>
      </rPr>
      <t xml:space="preserve"> </t>
    </r>
    <r>
      <rPr>
        <sz val="11"/>
        <rFont val="Calibri"/>
        <family val="2"/>
        <scheme val="minor"/>
      </rPr>
      <t>8m Gen 2 STUD™ Tape Measure - ANZ</t>
    </r>
  </si>
  <si>
    <t>LASER DISTANCE MEASURER</t>
  </si>
  <si>
    <t>Laser Distance Measurer 30M</t>
  </si>
  <si>
    <t>72</t>
  </si>
  <si>
    <t>Laser Distance Measurer 45M</t>
  </si>
  <si>
    <t>Laser Distance Measurer 100M</t>
  </si>
  <si>
    <t>INKZALL JOBSITE MARKER</t>
  </si>
  <si>
    <t>Inkzall Fine Point Marker Black 36pk</t>
  </si>
  <si>
    <t>Inkzall Med Point Marker Black 2pk</t>
  </si>
  <si>
    <t>Inkzall Fine Point Marker Black 4pk</t>
  </si>
  <si>
    <t xml:space="preserve">Inkzall Chisel Tip Marker Black </t>
  </si>
  <si>
    <t>Inkzall Fine Tip Markers Multi 4pk</t>
  </si>
  <si>
    <t>Inkzall Chisel Tip Marker Black 36pk</t>
  </si>
  <si>
    <t>Inkzall Fine Point Marker Red 36pk</t>
  </si>
  <si>
    <t>Inkzall Fine Point Marker Blue 36pk</t>
  </si>
  <si>
    <t>Inkzall Fine Point Marker Green 36pk</t>
  </si>
  <si>
    <t>Inkzall Chisel Tip Markers Multi 4pk</t>
  </si>
  <si>
    <t>Inkzall Fine Point Markers Multi 8pk</t>
  </si>
  <si>
    <t xml:space="preserve">Inkzall Liq Paint Marker White </t>
  </si>
  <si>
    <t xml:space="preserve">Inkzall Liq Paint Marker Yellow </t>
  </si>
  <si>
    <t>Inkzall Liq Paint Marker White Counter Display Box (order in lots of 12)</t>
  </si>
  <si>
    <t>Inkzall Liq Paint Marker Yellow Counter Display Box (order in lots of 12)</t>
  </si>
  <si>
    <t>Inkzall Jobsite Highlight.Yellow 5pk</t>
  </si>
  <si>
    <t>Inkzall Jobsite Highlight. Multi 5pk</t>
  </si>
  <si>
    <t>Inkzall UltraFine Pt Marker Blk 4pk</t>
  </si>
  <si>
    <t>960</t>
  </si>
  <si>
    <t>Inkzall Ultra Fine Pt Pen Black 4pk</t>
  </si>
  <si>
    <t>Inkzall Ultra Fine Pt Pen Multi 4pk</t>
  </si>
  <si>
    <t>Inkzall L Chisel Tip Mrkr 6.2mm Blk 3pk</t>
  </si>
  <si>
    <t>Inkzall L Chisel Tip Mrkr 6.2mm Blk 12PK</t>
  </si>
  <si>
    <t>Inkzall L Chisel Tip Mrkr 6.2mm Red 12PK</t>
  </si>
  <si>
    <t>Inkzall L Chisel Tip Mrkr 6.2mm Blu 12PK</t>
  </si>
  <si>
    <t>Inkzall XL Chis Tip Mrkr 14.5mm Blk HS</t>
  </si>
  <si>
    <t>Inkzall XL Chis Tip Mrkr 14.5mm Blk 12PK</t>
  </si>
  <si>
    <t>Inkzall XL Chis Tip Mrkr 14.5mm Red 12PK</t>
  </si>
  <si>
    <t>Inkzall XL Chis Tip Mrkr 14.5mm Blu 12PK</t>
  </si>
  <si>
    <t>KNIVES</t>
  </si>
  <si>
    <t>Snap Off Knife Precision Blade 9mm</t>
  </si>
  <si>
    <t>Snap Off Knife Precision Blade 18mm</t>
  </si>
  <si>
    <t>Snap Off Knife Precision Blade 25mm</t>
  </si>
  <si>
    <t xml:space="preserve">Fastback Compact Flip Utility Knife </t>
  </si>
  <si>
    <t xml:space="preserve">Fastback Flip Utility Knife </t>
  </si>
  <si>
    <t xml:space="preserve"> Fastback Flip Utility Knife with Storage </t>
  </si>
  <si>
    <t xml:space="preserve">Side Slide Knife </t>
  </si>
  <si>
    <t>90</t>
  </si>
  <si>
    <t>Self-Retracting Knife</t>
  </si>
  <si>
    <t>Fastback Hawkbill Flip Knife</t>
  </si>
  <si>
    <t>Fastback Smooth Blade Flip Knife</t>
  </si>
  <si>
    <t>Fastback Multi-Function Knife</t>
  </si>
  <si>
    <t>FIXED BLADE KNIVES</t>
  </si>
  <si>
    <t>Fixed Blade Cable Stripping Knife</t>
  </si>
  <si>
    <t>Fixed Blade Knife</t>
  </si>
  <si>
    <t>HARDLINE Fixed Blade Knife</t>
  </si>
  <si>
    <t>Mil Fixed Blade Utility Knife</t>
  </si>
  <si>
    <t>INSULATION KNIVES</t>
  </si>
  <si>
    <t>Insulation Knife Smooth Blade</t>
  </si>
  <si>
    <t>Insulation Knife Serrated Blade</t>
  </si>
  <si>
    <t>SNAP BLADES</t>
  </si>
  <si>
    <t>Precision Snap Blades 9mm 10pk</t>
  </si>
  <si>
    <t>Precision Snap Blades 18mm 10pk</t>
  </si>
  <si>
    <t>Precision Snap Blades 25mm 10pk</t>
  </si>
  <si>
    <t>UTILITY BLADES</t>
  </si>
  <si>
    <t>Gen Purpose Utility Blades Disp 50pk</t>
  </si>
  <si>
    <t>General Purpose Snap Blade Dis 100pk</t>
  </si>
  <si>
    <t>SNIPS</t>
  </si>
  <si>
    <t>Snips Straight Cutting</t>
  </si>
  <si>
    <t>Tin Snips Left Cutting</t>
  </si>
  <si>
    <t>Tin Snips Right Cutting</t>
  </si>
  <si>
    <t>Tin Snips Bulldog</t>
  </si>
  <si>
    <t>Tin Snips Offset Left</t>
  </si>
  <si>
    <t>Tin Snips Offset Right</t>
  </si>
  <si>
    <t>Tin Snips Offset Straight</t>
  </si>
  <si>
    <t xml:space="preserve">Tin Long Cut Snips Straight </t>
  </si>
  <si>
    <t xml:space="preserve">Tin Offset Long Cut Snips Left </t>
  </si>
  <si>
    <t xml:space="preserve">Tin Snips Upright Left Cutting </t>
  </si>
  <si>
    <t xml:space="preserve">Tin Snips Upright Right Cutting </t>
  </si>
  <si>
    <t>Tin Snips Set 3pk</t>
  </si>
  <si>
    <t>Tin Snips Offset Set 2pk</t>
  </si>
  <si>
    <t>JOBSITE SCISSORS</t>
  </si>
  <si>
    <t xml:space="preserve">Jobsite Scissors Offset </t>
  </si>
  <si>
    <t xml:space="preserve">Jobsite Scissors Straight </t>
  </si>
  <si>
    <t>TORQUE LOCK LOCKING PLIERS</t>
  </si>
  <si>
    <t>Torque Lock Straight Jaw 177mm (7")</t>
  </si>
  <si>
    <t>Torque Lock Straight Jaw 254mm (10")</t>
  </si>
  <si>
    <t>Torque Lock Straight Jaw Durable Grip 177mm (7")</t>
  </si>
  <si>
    <t>Torque Lock Straight Jaw Durable Grip 254mm (10")</t>
  </si>
  <si>
    <t>Torque Lock Curved Jaw 127mm/5"</t>
  </si>
  <si>
    <t>Torque Lock Curved Jaw 177mm (7")</t>
  </si>
  <si>
    <t>Torque Lock Curved Jaw 254mm (10")</t>
  </si>
  <si>
    <t>Torque Lock Curved Jaw Durable Grip 127mm/5"</t>
  </si>
  <si>
    <t>Torque Lock Curved Jaw Durable Grip 177mm (7")</t>
  </si>
  <si>
    <t>Torque Lock Curved Jaw Durable Grip 254mm (10")</t>
  </si>
  <si>
    <t>Torque Lock Long Nose 101mm (4")</t>
  </si>
  <si>
    <t>Torque Lock Long Nose 152mm (6")</t>
  </si>
  <si>
    <t>Torque Lock Long Nose 228mm (9")</t>
  </si>
  <si>
    <t>Torque Lock Long Nose Durable Grip 152mm (6")</t>
  </si>
  <si>
    <t>Torque Lock Long Nose Durable Grip 228mm (9")</t>
  </si>
  <si>
    <t>TORQUE LOCK C-CLAMP</t>
  </si>
  <si>
    <t>Torque Lock C-Clamp Regular Jaw 152mm (6")</t>
  </si>
  <si>
    <t>Torque Lock C-Clamp Regular Jaw 279mm (11")</t>
  </si>
  <si>
    <t>Torque Lock C-Clamp Regular Jaw 457mm (18")</t>
  </si>
  <si>
    <t>Torque Lock C-Clamp Regular Jaw Durable Grip 152mm (6")</t>
  </si>
  <si>
    <t>Torque Lock C-Clamp Regular Jaw Durable Grip 279mm (11")</t>
  </si>
  <si>
    <t>Torque Lock C-Clamp Swivel Jaw 152mm (6")</t>
  </si>
  <si>
    <t>Torque Lock C-Clamp Swivel Jaw 279mm (11")</t>
  </si>
  <si>
    <t>TORQUE LOCK DEEP REACH C-CLAMP</t>
  </si>
  <si>
    <t>Torque Lock Deep Reach C-Clamp Regular Jaw 228mm (9")</t>
  </si>
  <si>
    <t>Torque Lock Deep Reach C-Clamp Regular Jaw 457mm (18")</t>
  </si>
  <si>
    <t>Torque Lock Deep Reach C-Clamp Swivel Jaw 228mm (9")</t>
  </si>
  <si>
    <t>Torque Lock Deep Reach C-Clamp Swivel Jaw 457mm (18")</t>
  </si>
  <si>
    <t>TORQUE LOCK MAXBITE</t>
  </si>
  <si>
    <t>Torque Lock MAXBITE Curved Jaw 177mm (7")</t>
  </si>
  <si>
    <t>Torque Lock MAXBITE Curved Jaw 254mm (10")</t>
  </si>
  <si>
    <t>Torque Lock MAXBITE Curved Jaw Durable Grip 177mm (7")</t>
  </si>
  <si>
    <t>Torque Lock MAXBITE Curved Jaw Durable Grip 254mm (10")</t>
  </si>
  <si>
    <t>TORQUE LOCK SPECIALTY</t>
  </si>
  <si>
    <t xml:space="preserve">Torque Lock Chain Wrench </t>
  </si>
  <si>
    <t xml:space="preserve">Torque Lock Locking Seamer </t>
  </si>
  <si>
    <t xml:space="preserve">Torque Lock Large Jaw Pliers </t>
  </si>
  <si>
    <t>25</t>
  </si>
  <si>
    <t>Torque Lock Welding Clamp 228mm/9"</t>
  </si>
  <si>
    <t>Torque Lock 254mm/10" &amp; 152mm/6" 2pk</t>
  </si>
  <si>
    <t>Torque Lock 254mm &amp; 177mm Durable Grip 2pk</t>
  </si>
  <si>
    <t>WORK WEAR</t>
  </si>
  <si>
    <t xml:space="preserve">Electricians Work Pouch </t>
  </si>
  <si>
    <t xml:space="preserve">Electricians Work Belt </t>
  </si>
  <si>
    <t xml:space="preserve">Contractor WorkBelt w SuspensionRig </t>
  </si>
  <si>
    <t xml:space="preserve">Zipper Pouch </t>
  </si>
  <si>
    <t xml:space="preserve">Zipper Pouches 3pk </t>
  </si>
  <si>
    <t>WORK WEAR INDIVIDUALS</t>
  </si>
  <si>
    <t xml:space="preserve">Padded Work Belt </t>
  </si>
  <si>
    <t xml:space="preserve">Padded Rig </t>
  </si>
  <si>
    <t xml:space="preserve">Padded Rig XL </t>
  </si>
  <si>
    <t xml:space="preserve">Hammer Loop </t>
  </si>
  <si>
    <t xml:space="preserve">Carpenters Pouch </t>
  </si>
  <si>
    <t xml:space="preserve">3 Tier Material Pouch </t>
  </si>
  <si>
    <t>JOBSITE WORK BOX</t>
  </si>
  <si>
    <t>Jobsite Work Box 13"</t>
  </si>
  <si>
    <t>Jobsite Work Box 26"</t>
  </si>
  <si>
    <t>Jobsite Organiser 20"</t>
  </si>
  <si>
    <t>BAGS/CASES</t>
  </si>
  <si>
    <t>MILWB-M</t>
  </si>
  <si>
    <t>Wheelie Contractor Bag M</t>
  </si>
  <si>
    <t>MILWB-XL</t>
  </si>
  <si>
    <t>Wheelie Contractor Bag XL</t>
  </si>
  <si>
    <t>Contractor Bag S</t>
  </si>
  <si>
    <t>Contractor Bag XL</t>
  </si>
  <si>
    <t xml:space="preserve">Bucket Organiser 50 Pockets </t>
  </si>
  <si>
    <t xml:space="preserve">M12 Holster </t>
  </si>
  <si>
    <t xml:space="preserve">Bucket Organiser Bag </t>
  </si>
  <si>
    <t>Jobsite Rolling Bag 609mm (24")</t>
  </si>
  <si>
    <t>Compact Rolling Bag 457mm (18")</t>
  </si>
  <si>
    <t xml:space="preserve">STILETTO </t>
  </si>
  <si>
    <t>TBM14RMC</t>
  </si>
  <si>
    <t>TiBone Mini14 Tit Hamer Mill Head</t>
  </si>
  <si>
    <t>TICLW-12</t>
  </si>
  <si>
    <t>Stiletto Tit Nail Puller w/ Dimpler 8oz</t>
  </si>
  <si>
    <t>TBM-MR</t>
  </si>
  <si>
    <t>Stiletto Milled RepFace w/Bolt 14oz</t>
  </si>
  <si>
    <t>TBM-SR</t>
  </si>
  <si>
    <t>Stiletto Smooth RepFace w/Bolt 14oz</t>
  </si>
  <si>
    <t>TB-MR</t>
  </si>
  <si>
    <t>Stiletto Milled RepFace w/Bolt Kit 15oz</t>
  </si>
  <si>
    <t>TB-SR</t>
  </si>
  <si>
    <t>Stiletto Smooth RepFace w/Bolt Kit 15oz</t>
  </si>
  <si>
    <t>HAMMERS</t>
  </si>
  <si>
    <t>Curved Claw Hammer 20oz</t>
  </si>
  <si>
    <t>12" PVC HACKSAW</t>
  </si>
  <si>
    <t>PVC Saw 305mm (12")</t>
  </si>
  <si>
    <t>PVC Saw Blade 305mm (12")</t>
  </si>
  <si>
    <t>HIGH TENSION HACKSAW</t>
  </si>
  <si>
    <t>High Tension Hack Saw 305mm (12")</t>
  </si>
  <si>
    <t>WORK GLOVES</t>
  </si>
  <si>
    <t>Work Gloves S</t>
  </si>
  <si>
    <t>Work Gloves M</t>
  </si>
  <si>
    <t>Work Gloves L</t>
  </si>
  <si>
    <t>Work Gloves XL</t>
  </si>
  <si>
    <t>Work Gloves XXL</t>
  </si>
  <si>
    <t>Free-Flex Gloves S</t>
  </si>
  <si>
    <t>Free-Flex Gloves M</t>
  </si>
  <si>
    <t>Free-Flex Gloves L</t>
  </si>
  <si>
    <t>Free-Flex Gloves XL</t>
  </si>
  <si>
    <t>Free-Flex Gloves XXL</t>
  </si>
  <si>
    <t>Performance Gloves S</t>
  </si>
  <si>
    <t>Performance Gloves M</t>
  </si>
  <si>
    <t>Performance Gloves L</t>
  </si>
  <si>
    <t>Performance Gloves XL</t>
  </si>
  <si>
    <t>Performance Gloves XXL</t>
  </si>
  <si>
    <t>Performance Fingerless Gloves S</t>
  </si>
  <si>
    <t>Performance Fingerless Gloves M</t>
  </si>
  <si>
    <t>Performance Fingerless Gloves L</t>
  </si>
  <si>
    <t>Performance Fingerless Gloves XL</t>
  </si>
  <si>
    <t>Performance Fingerless Gloves XXL</t>
  </si>
  <si>
    <t>CUT RATED GLOVES</t>
  </si>
  <si>
    <t>Cut Level 1 Gloves  S</t>
  </si>
  <si>
    <t>Cut Level 1 Gloves  M</t>
  </si>
  <si>
    <t>Cut Level 1 Gloves  L</t>
  </si>
  <si>
    <t>Cut Level 1 Gloves XL</t>
  </si>
  <si>
    <t>Cut Level 1 Gloves XXL</t>
  </si>
  <si>
    <t>Cut Level 5 Gloves S</t>
  </si>
  <si>
    <t>Cut Level 5 Gloves M</t>
  </si>
  <si>
    <t>Cut Level 5 Gloves L</t>
  </si>
  <si>
    <t>Cut Level 5 Gloves XL</t>
  </si>
  <si>
    <t>Cut Level 5 Gloves XXL</t>
  </si>
  <si>
    <t>High Visibility Cut Level 2 Polyurethane Dipped - S</t>
  </si>
  <si>
    <t>High Visibility Cut Level 2 Polyurethane Dipped - M</t>
  </si>
  <si>
    <t>High Visibility Cut Level 2 Polyurethane Dipped - L</t>
  </si>
  <si>
    <t>High Visibility Cut Level 2 Polyurethane Dipped - XL</t>
  </si>
  <si>
    <t>High Visibility Cut Level 2 Polyurethane Dipped - XXL</t>
  </si>
  <si>
    <t>High Visibility Cut Level 3 Polyurethane Dipped - S</t>
  </si>
  <si>
    <t>High Visibility Cut Level 3 Polyurethane Dipped - M</t>
  </si>
  <si>
    <t>High Visibility Cut Level 3 Polyurethane Dipped - L</t>
  </si>
  <si>
    <t>High Visibility Cut Level 3 Polyurethane Dipped - XL</t>
  </si>
  <si>
    <t>High Visibility Cut Level 3 Polyurethane Dipped - XXL</t>
  </si>
  <si>
    <t>High Visibility Cut Level 4 Polyurethane Dipped - S</t>
  </si>
  <si>
    <t>High Visibility Cut Level 4 Polyurethane Dipped - M</t>
  </si>
  <si>
    <t>High Visibility Cut Level 4 Polyurethane Dipped - L</t>
  </si>
  <si>
    <t>High Visibility Cut Level 4 Polyurethane Dipped - XL</t>
  </si>
  <si>
    <t>High Visibility Cut Level 4 Polyurethane Dipped- XXL</t>
  </si>
  <si>
    <t>BASIN WRENCH</t>
  </si>
  <si>
    <t>Basin Wrench Cap 32mm (1-1/4")</t>
  </si>
  <si>
    <t>Basin Wrench Cap 58mm (2-1/4")</t>
  </si>
  <si>
    <t>BOLD LINE CHALK REEL</t>
  </si>
  <si>
    <t xml:space="preserve">Bold Line Chalk Reel w Blue Chalk </t>
  </si>
  <si>
    <t xml:space="preserve">Bold Line Chalk Reel w Red Chalk </t>
  </si>
  <si>
    <t xml:space="preserve">Bold Line Chalk Reel </t>
  </si>
  <si>
    <t xml:space="preserve">Bold Replacement Line </t>
  </si>
  <si>
    <t>288</t>
  </si>
  <si>
    <t>FINE LINE CHALK REEL</t>
  </si>
  <si>
    <t xml:space="preserve">Fine Line Chalk Reel w Blue Chalk </t>
  </si>
  <si>
    <t xml:space="preserve">Fine Line Chalk Reel </t>
  </si>
  <si>
    <t xml:space="preserve">Fine Line Replacement Line </t>
  </si>
  <si>
    <t>100</t>
  </si>
  <si>
    <t>PIPE WRENCHES - CHEATER</t>
  </si>
  <si>
    <t xml:space="preserve">Cheater Pipe Wrench </t>
  </si>
  <si>
    <t>PIPE WRENCHES</t>
  </si>
  <si>
    <t>Steel Pipe Wrench 254mm (10")</t>
  </si>
  <si>
    <t>Steel Pipe Wrench 304mm (12")</t>
  </si>
  <si>
    <t>Steel Pipe Wrench 355mm (14")</t>
  </si>
  <si>
    <t>Steel Pipe Wrench 457mm (18")</t>
  </si>
  <si>
    <t>Aluminium Pipe Wrench 254mm (10")</t>
  </si>
  <si>
    <t>Aluminium Pipe Wrench 304mm (12")</t>
  </si>
  <si>
    <t>Aluminium Pipe Wrench 355mm (14")</t>
  </si>
  <si>
    <t>Aluminium Pipe Wrench 457mm (18")</t>
  </si>
  <si>
    <t>Aluminium Pipe Wrench 600mm (24")</t>
  </si>
  <si>
    <t>SWING CUTTERS</t>
  </si>
  <si>
    <t>Mini Cutter 12.7mm (1/2")</t>
  </si>
  <si>
    <t>Mini Cutter 25mm (1")</t>
  </si>
  <si>
    <t>Constant Swing Cutter 38mm (1-1/2")</t>
  </si>
  <si>
    <t>Mini Copper Tubing Cutter 19mm (3/4")</t>
  </si>
  <si>
    <t>Con Swing Cop Tubing Cutter 25mm (1")</t>
  </si>
  <si>
    <t>QuickAdj CopTubingCutter 63mm (2-1/2")</t>
  </si>
  <si>
    <t>QuickAdj CopTubingCutter 90mm (3-1/2")</t>
  </si>
  <si>
    <t xml:space="preserve">Large Diameter PEX Cutter Wheel </t>
  </si>
  <si>
    <t>Cutting Wheels 2pk</t>
  </si>
  <si>
    <t>REAMING PEN</t>
  </si>
  <si>
    <t xml:space="preserve">Reaming Pen </t>
  </si>
  <si>
    <t>216</t>
  </si>
  <si>
    <t>Reaming Blades 3pk</t>
  </si>
  <si>
    <t>ADJUSTABLE WRENCHES</t>
  </si>
  <si>
    <t>Adjustable Wrench 150mm/6"</t>
  </si>
  <si>
    <t>Adjustable Wrench 200mm/8"</t>
  </si>
  <si>
    <t>Adjustable Wrench Wide Jaw 200mm/8"</t>
  </si>
  <si>
    <t>Adjustable Wrench 250mm/10"</t>
  </si>
  <si>
    <t>Adjustable Wrench 300mm/12"</t>
  </si>
  <si>
    <t>Adjustable Wrench 380mm/15"</t>
  </si>
  <si>
    <t>Adjustable Wrench 250mm &amp; 150mm 2pk</t>
  </si>
  <si>
    <t>COMBO WIRE STRIPPERS</t>
  </si>
  <si>
    <t xml:space="preserve">Combination Wire Plier </t>
  </si>
  <si>
    <t xml:space="preserve">Comb Wire Plier for Non-Metallic </t>
  </si>
  <si>
    <t xml:space="preserve">Wire Stripper </t>
  </si>
  <si>
    <t>LEVELS</t>
  </si>
  <si>
    <t>MLBX24</t>
  </si>
  <si>
    <t>Redstick Box Level 600mm (24")</t>
  </si>
  <si>
    <t>MLBXM24</t>
  </si>
  <si>
    <t>Redstick Mag Box Level 600mm (24")</t>
  </si>
  <si>
    <t>MLBX36</t>
  </si>
  <si>
    <t>Redstick Box Level 900mm (36")</t>
  </si>
  <si>
    <t>MLBXM36</t>
  </si>
  <si>
    <t>Redstick Mag Box Level 900mm/36"</t>
  </si>
  <si>
    <t>MLBX48</t>
  </si>
  <si>
    <t>Redstick Box Level 1200mm (48")</t>
  </si>
  <si>
    <t>MLBXM48</t>
  </si>
  <si>
    <t>Redstick Mag Box Level 1200mm (48")</t>
  </si>
  <si>
    <t>MLBX72</t>
  </si>
  <si>
    <t>Redstick Box Level 1800mm (72")</t>
  </si>
  <si>
    <t>MLBXM72</t>
  </si>
  <si>
    <t>Redstick Mag Box Level 1800mm (72")</t>
  </si>
  <si>
    <t>MLBX78</t>
  </si>
  <si>
    <t>Redstick Box Level 2000mm (78")</t>
  </si>
  <si>
    <t>MLBXM78</t>
  </si>
  <si>
    <t>Redstick Mag Box Level 2000mm (78")</t>
  </si>
  <si>
    <t>MLBX96</t>
  </si>
  <si>
    <t>Redstick Box Level 2400mm (96")</t>
  </si>
  <si>
    <t>MLBXS48</t>
  </si>
  <si>
    <t>Redstick Box Level Set 600/1200mm</t>
  </si>
  <si>
    <t>MLBXSM48</t>
  </si>
  <si>
    <t>Redstick Mag Box LevelSet 600/1200mm</t>
  </si>
  <si>
    <t>MLBXJB</t>
  </si>
  <si>
    <t>Redstick Box Level Jamb Set 2000/800</t>
  </si>
  <si>
    <t>MLBXJBM</t>
  </si>
  <si>
    <t>Redstick Mag BoxLvl JambSet 2000/800</t>
  </si>
  <si>
    <t xml:space="preserve">Billet Torpedo Level </t>
  </si>
  <si>
    <t>54</t>
  </si>
  <si>
    <t xml:space="preserve">Block Torpedo Level </t>
  </si>
  <si>
    <t>LEVEL STORAGE</t>
  </si>
  <si>
    <t>MLSB48</t>
  </si>
  <si>
    <t>1200mm (48”) Level Storage Bag</t>
  </si>
  <si>
    <t>MLSB78</t>
  </si>
  <si>
    <t>2000mm (78”) Level Storage Bag</t>
  </si>
  <si>
    <t>STEEL STORAGE</t>
  </si>
  <si>
    <t>Steel Storage Chest &amp; Cabinet 46"</t>
  </si>
  <si>
    <t>Mobile Work Station 61"</t>
  </si>
  <si>
    <t>40" Mobile Work Bench Wood Top</t>
  </si>
  <si>
    <t>40" Mobile Work Bench Steel Top</t>
  </si>
  <si>
    <t>46" Steel Storage  High Capacity Chest</t>
  </si>
  <si>
    <t>46" Steel Storage High Capacity Cabinet</t>
  </si>
  <si>
    <t>56" Steel Storage High Capacity Chest</t>
  </si>
  <si>
    <t>56" Steel Storage High Capacity Cabinet</t>
  </si>
  <si>
    <t>46" Steel Storage High Capacity Combo</t>
  </si>
  <si>
    <t>56" Steel Storage High Capacity Combo</t>
  </si>
  <si>
    <r>
      <rPr>
        <b/>
        <sz val="11"/>
        <color rgb="FFFF0000"/>
        <rFont val="Calibri"/>
        <family val="2"/>
        <scheme val="minor"/>
      </rPr>
      <t xml:space="preserve">NEW </t>
    </r>
    <r>
      <rPr>
        <sz val="11"/>
        <color theme="1"/>
        <rFont val="Calibri"/>
        <family val="2"/>
        <scheme val="minor"/>
      </rPr>
      <t xml:space="preserve"> 52" 11 Dr. Gen 2 Mobile Workstation</t>
    </r>
  </si>
  <si>
    <t>SOCKET SET</t>
  </si>
  <si>
    <t>½’’ 47pc SAE &amp; Metric Ratchet and Socket Set</t>
  </si>
  <si>
    <t>½’’ Drive 22pc SAE Ratchet and Socket Set</t>
  </si>
  <si>
    <t>½’’ Drive 28pc Metric Ratchet and Socket Set</t>
  </si>
  <si>
    <t>½’’ Drive Ratchet</t>
  </si>
  <si>
    <t>½’’ Drive Breaker Bar 380mm (15’)</t>
  </si>
  <si>
    <t>½’’ Drive Breaker Bar 609mm (24’)</t>
  </si>
  <si>
    <t>3/8" Drive Imperial Socket Sets 12pk</t>
  </si>
  <si>
    <t>3/8" Drive Metric Socket Sets 12pk</t>
  </si>
  <si>
    <t xml:space="preserve">1/4” Drive 26pc Ratchet &amp; Socket Set  SAE </t>
  </si>
  <si>
    <t xml:space="preserve">1/4” Drive 28pc Ratchet &amp; Socket Set  Metric </t>
  </si>
  <si>
    <t xml:space="preserve">1/4” 50pc Drive Ratchet &amp; Socket Set – SAE &amp; Metric </t>
  </si>
  <si>
    <t xml:space="preserve">1/4'' Drive 38pce Metric Socket &amp; Bit Set </t>
  </si>
  <si>
    <t xml:space="preserve">3/8” Drive 28pc Ratchet &amp; Socket Set  SAE </t>
  </si>
  <si>
    <t xml:space="preserve">3/8” Drive 32pc Ratchet &amp; Socket Set  Metric </t>
  </si>
  <si>
    <t xml:space="preserve">3/8” Drive 56pc Ratchet &amp; Socket Set – SAE &amp; Metric </t>
  </si>
  <si>
    <t xml:space="preserve">1/4” Drive Ratchet </t>
  </si>
  <si>
    <t xml:space="preserve">3/8” Drive Ratchet </t>
  </si>
  <si>
    <t>PACKOUT</t>
  </si>
  <si>
    <t xml:space="preserve">PACKOUT Compact Organiser </t>
  </si>
  <si>
    <t>PACKOUT Organiser</t>
  </si>
  <si>
    <t>PACKOUT Tool Box</t>
  </si>
  <si>
    <t>PACKOUT Large Tool Box</t>
  </si>
  <si>
    <t>PACKOUT Rolling Tool Box</t>
  </si>
  <si>
    <t>PACKOUT® Low-Profile Organiser</t>
  </si>
  <si>
    <t>PACKOUT Low-Profile Compact Organiser</t>
  </si>
  <si>
    <t>PACKOUT Tool Box with Foam Insert</t>
  </si>
  <si>
    <t>Packout Mounting Plate (to be purchased in multiples of 6)</t>
  </si>
  <si>
    <t xml:space="preserve">Packout Crate </t>
  </si>
  <si>
    <t xml:space="preserve">Packout Dolly </t>
  </si>
  <si>
    <t xml:space="preserve">PACKOUT  Compact Tool Box </t>
  </si>
  <si>
    <t>PACKOUT Foam Insert</t>
  </si>
  <si>
    <t>PACKOUT TOTE BAGS</t>
  </si>
  <si>
    <t>PACKOUT Jobsite Storage Tote 250mm (10")</t>
  </si>
  <si>
    <t>PACKOUT Jobsite Storage Tote 380mm (15")</t>
  </si>
  <si>
    <t>PACKOUT Jobsite Storage Tote 500mm (20")</t>
  </si>
  <si>
    <t>PACKOUT TOOL BAGS</t>
  </si>
  <si>
    <t>20” PACKOUT Tool Bag</t>
  </si>
  <si>
    <t>PACKOUT® Backpack</t>
  </si>
  <si>
    <t>PACKOUT® Tech Bag</t>
  </si>
  <si>
    <t>PACKOUT COOLER</t>
  </si>
  <si>
    <t>PACKOUT® Cooler</t>
  </si>
  <si>
    <r>
      <rPr>
        <b/>
        <sz val="11"/>
        <color rgb="FFFF0000"/>
        <rFont val="Calibri"/>
        <family val="2"/>
      </rPr>
      <t>NEW</t>
    </r>
    <r>
      <rPr>
        <sz val="11"/>
        <rFont val="Calibri"/>
        <family val="2"/>
      </rPr>
      <t xml:space="preserve"> PACKOUT® Hard Sided Cooler</t>
    </r>
  </si>
  <si>
    <t>JOBSITE COOLER</t>
  </si>
  <si>
    <t>Jobsite Cooler</t>
  </si>
  <si>
    <t>BACKPACKS</t>
  </si>
  <si>
    <t>Ultimate Jobsite Backpack</t>
  </si>
  <si>
    <t>Low Profile Backpack</t>
  </si>
  <si>
    <t>HOOK &amp; PICK SET</t>
  </si>
  <si>
    <t>4 PC Hook and Pick Set</t>
  </si>
  <si>
    <t>PRY BAR SET</t>
  </si>
  <si>
    <t>4pc Pry Bar Set</t>
  </si>
  <si>
    <t>COMBINATION WRENCH SETS</t>
  </si>
  <si>
    <t>15pc Combination Wrench Set - SAE</t>
  </si>
  <si>
    <t>15pc Combination Wrench Set - Metric</t>
  </si>
  <si>
    <t>7pc Combination Wrench Set - SAE</t>
  </si>
  <si>
    <t>7pc Combination Wrench Set - Metric</t>
  </si>
  <si>
    <t>RATCHETING COMBINATION WRENCH SETS</t>
  </si>
  <si>
    <t>15pc Ratcheting Combination Wrench Set – SAE</t>
  </si>
  <si>
    <t>15pc Ratcheting Combination Wrench Set – Metric</t>
  </si>
  <si>
    <t>7pc Ratcheting Combination Wrench Set – SAE</t>
  </si>
  <si>
    <t>7pc Ratcheting Combination Wrench Set – Metric</t>
  </si>
  <si>
    <t>BOLT CUTTERS</t>
  </si>
  <si>
    <t>355/457mm (14”/18”) Adaptable Bolt Cutters</t>
  </si>
  <si>
    <t>600/762mm (24”/30”) Adaptable Bolt Cutters</t>
  </si>
  <si>
    <t>FISH STICKS AND TAPES</t>
  </si>
  <si>
    <t>Steel Fish Tape 25ft (3.2mm, 7.5m)</t>
  </si>
  <si>
    <t>Steel Fish Tape 50ft (3.2mm, 15m)</t>
  </si>
  <si>
    <t>Steel Fish Tape 120ft (3.2mm, 36m)</t>
  </si>
  <si>
    <t>Steel Fish Tape 240ft (3.2mm, 73m)</t>
  </si>
  <si>
    <t>Steel Fish Tape 25ft (6.4mm, 7.5m)</t>
  </si>
  <si>
    <t>Steel Fish Tape 100ft (6.4mm, 30m)</t>
  </si>
  <si>
    <t>Polyester Fish Tape Metal Leader 50ft (15m)</t>
  </si>
  <si>
    <t>Polyester Fish Tape Metal Leader 100ft (30m)</t>
  </si>
  <si>
    <t>Polyester Fish Tape Metal Leader 200ft (60m)</t>
  </si>
  <si>
    <t>Polyester Fish Tape Plastic Tip 50ft (15m)</t>
  </si>
  <si>
    <t>Polyester Fish Tape Plastic Tip 100ft (30m)</t>
  </si>
  <si>
    <t>Polyester Fish Tape Plastic Tip 200ft (60m)</t>
  </si>
  <si>
    <t>Fish Stick Low Flex 5ft (1.5m)</t>
  </si>
  <si>
    <t>Fish Stick Mid Flex 5ft (1.5m)</t>
  </si>
  <si>
    <t>Fish Stick High Flex 5ft (1.5m)</t>
  </si>
  <si>
    <t>Fish Stick Low Flex Kit 15ft (4.5m)</t>
  </si>
  <si>
    <t>Fish Stick Mid Flex Kit 15ft (4.5m)</t>
  </si>
  <si>
    <t>Fish Stick High Flex Kit 15ft (4.5m)</t>
  </si>
  <si>
    <t>Fish Stick Combo Kit 30ft (9m)</t>
  </si>
  <si>
    <t>Fish Stick Combo Kit 60ft (18m)</t>
  </si>
  <si>
    <t>Fish Stick Tip Accessory Kit - 3 Piece</t>
  </si>
  <si>
    <t>Fish Stick Lighted Tip Accessory</t>
  </si>
  <si>
    <t>Magnetic Tip &amp; Chain Fish Stick Accessory</t>
  </si>
  <si>
    <t>Fish Stick Combo Kit 25ft (7.5m)</t>
  </si>
  <si>
    <t>TOOL LANYARDS</t>
  </si>
  <si>
    <t xml:space="preserve">Locking Tool Lanyard 4.5kg (10 lb)  </t>
  </si>
  <si>
    <t xml:space="preserve">Extended Locking  Lanyard 4.5kg (10 lb)  </t>
  </si>
  <si>
    <t xml:space="preserve">Quick-Connect Tool Lanyard 4.5kg (10 lb)  </t>
  </si>
  <si>
    <t xml:space="preserve">Locking Tool Lanyard 6.8kg (15 lbs)  </t>
  </si>
  <si>
    <t xml:space="preserve">Locking Tool Lanyard 15kg (35lbs)  </t>
  </si>
  <si>
    <t xml:space="preserve">Quick Connect Accessory 3 pc. 4.5kg (10lb)  </t>
  </si>
  <si>
    <t>144</t>
  </si>
  <si>
    <t xml:space="preserve">Small Quick Connect Accessory  3pc 2.2kg (5lb)  </t>
  </si>
  <si>
    <t>NEW Mil Anchor Strap Lanyard</t>
  </si>
  <si>
    <r>
      <rPr>
        <b/>
        <sz val="11"/>
        <color rgb="FFFF0000"/>
        <rFont val="Calibri"/>
        <family val="2"/>
        <scheme val="minor"/>
      </rPr>
      <t>NEW</t>
    </r>
    <r>
      <rPr>
        <sz val="11"/>
        <color theme="1"/>
        <rFont val="Calibri"/>
        <family val="2"/>
        <scheme val="minor"/>
      </rPr>
      <t xml:space="preserve"> Mil Wrist  Lanyard</t>
    </r>
  </si>
  <si>
    <r>
      <rPr>
        <b/>
        <sz val="11"/>
        <color rgb="FFFF0000"/>
        <rFont val="Calibri"/>
        <family val="2"/>
        <scheme val="minor"/>
      </rPr>
      <t>NEW</t>
    </r>
    <r>
      <rPr>
        <sz val="11"/>
        <color theme="1"/>
        <rFont val="Calibri"/>
        <family val="2"/>
        <scheme val="minor"/>
      </rPr>
      <t xml:space="preserve"> Mil Quick Change Wrist Lanyard</t>
    </r>
  </si>
  <si>
    <r>
      <rPr>
        <b/>
        <sz val="11"/>
        <color rgb="FFFF0000"/>
        <rFont val="Calibri"/>
        <family val="2"/>
        <scheme val="minor"/>
      </rPr>
      <t>NEW</t>
    </r>
    <r>
      <rPr>
        <sz val="11"/>
        <color theme="1"/>
        <rFont val="Calibri"/>
        <family val="2"/>
        <scheme val="minor"/>
      </rPr>
      <t xml:space="preserve"> Mil 4.5kg  1830mm Extended Reach Lanyard</t>
    </r>
  </si>
  <si>
    <r>
      <rPr>
        <b/>
        <sz val="11"/>
        <color rgb="FFFF0000"/>
        <rFont val="Calibri"/>
        <family val="2"/>
        <scheme val="minor"/>
      </rPr>
      <t>NEW</t>
    </r>
    <r>
      <rPr>
        <sz val="11"/>
        <color theme="1"/>
        <rFont val="Calibri"/>
        <family val="2"/>
        <scheme val="minor"/>
      </rPr>
      <t xml:space="preserve"> Mil 6.8kg 1370mm Extended Reach Lanyard</t>
    </r>
  </si>
  <si>
    <r>
      <rPr>
        <b/>
        <sz val="11"/>
        <color rgb="FFFF0000"/>
        <rFont val="Calibri"/>
        <family val="2"/>
        <scheme val="minor"/>
      </rPr>
      <t>NEW</t>
    </r>
    <r>
      <rPr>
        <sz val="11"/>
        <color theme="1"/>
        <rFont val="Calibri"/>
        <family val="2"/>
        <scheme val="minor"/>
      </rPr>
      <t xml:space="preserve"> Mil 6.8kg 1830mm Extended Reach Lanyard</t>
    </r>
  </si>
  <si>
    <t xml:space="preserve">Self-Adhering Tape 3.6m (12ft)  </t>
  </si>
  <si>
    <t xml:space="preserve">D-Ring Web Attachment 5pc 0.9kg (2lb)  </t>
  </si>
  <si>
    <t xml:space="preserve">D-Ring Web Attachment 5pc 2.2kg (5lb)  </t>
  </si>
  <si>
    <t xml:space="preserve">D-Ring Web Attachment 15kg (35lb)  </t>
  </si>
  <si>
    <t xml:space="preserve">Split Ring 5pc 19mm (3/4") 0.9kg (2lb)  </t>
  </si>
  <si>
    <t xml:space="preserve">Split Ring 5pc 25mm (1") 0.9kg (2lb)  </t>
  </si>
  <si>
    <t xml:space="preserve">Split Ring 5pc 38mm (1.5") 0.9kg (2lb)  </t>
  </si>
  <si>
    <t xml:space="preserve">Split Ring 5pc  50mm (2") 0.9kg (2lb)  </t>
  </si>
  <si>
    <t>ACCESSORIES</t>
  </si>
  <si>
    <t>SAWZALL® Blades</t>
  </si>
  <si>
    <t>The Ax™ with Carbide Teeth - Heavy Duty Blade</t>
  </si>
  <si>
    <t>The Ax™ with Carbide Teeth Wood Demolition SAWZALL® Blade 150mm Pkt 1</t>
  </si>
  <si>
    <t>The Ax™ with Carbide Teeth Wood Demolition SAWZALL® Blade 150mm Pkt 3</t>
  </si>
  <si>
    <t>The Ax™ with Carbide Teeth Wood Demolition SAWZALL® Blade 230mm Pkt 1</t>
  </si>
  <si>
    <t>The Ax™ with Carbide Teeth Wood Demolition SAWZALL® Blade 230mm Pkt 3</t>
  </si>
  <si>
    <t>The Ax™ with Carbide Teeth Wood Demolition SAWZALL® Blade 300mm Pkt 1</t>
  </si>
  <si>
    <t>The Ax™ with Carbide Teeth Wood Demolition SAWZALL® Blade 300mm Pkt 3</t>
  </si>
  <si>
    <t>The Ax™ Demolition Wood Cutting Blade - Fast cutting in nail embedded wood, plywood &amp; other engineered timber</t>
  </si>
  <si>
    <t>The Ax™ Wood Demolition SAWZALL® Blade 150mm 5TPI Pkt 5</t>
  </si>
  <si>
    <t>The Ax™ Wood Demolition SAWZALL® Blade 150mm 5TPI Pkt 25</t>
  </si>
  <si>
    <t>The Ax™ Wood Demolition SAWZALL® Blade 230mm 5TPI Pkt 5</t>
  </si>
  <si>
    <t>The Ax™ Wood Demolition SAWZALL® Blade 230mm 5TPI Pkt 25</t>
  </si>
  <si>
    <t>The Ax™ Wood Demolition SAWZALL® Blade 300mm 5TPI Pkt 5</t>
  </si>
  <si>
    <t>The Ax™ Wood Demolition SAWZALL® Blade 300mm 5TPI Pkt 25</t>
  </si>
  <si>
    <t>Wood Thin Kerf Blades - Nail embedded wood, plastics, ferrous &amp; non ferrous metals</t>
  </si>
  <si>
    <t>Wood Thin Kerf SAWZALL® Blade 150mm 5TPI Pkt 5</t>
  </si>
  <si>
    <t>Wood Thin Kerf SAWZALL® Blade 230mm 5TPI Pkt 5</t>
  </si>
  <si>
    <t>Wood Thin Kerf SAWZALL® Blade 300mm 5TPI Pkt 5</t>
  </si>
  <si>
    <t>The Torch™ with NITRUS™ Carbide - Thick Metal, Cast Iron, Black Pipe, Angle Iron, Stainless Steel, High Strength Alloys, Rebar</t>
  </si>
  <si>
    <t>The Torch™ with NITRUS CARBIDE SAWZALL® Blade 150mm Pkt 1</t>
  </si>
  <si>
    <t>The Torch™ with NITRUS CARBIDE SAWZALL® Blade 230mm Pkt 1</t>
  </si>
  <si>
    <t>The Torch™ with NITRUS CARBIDE SAWZALL® Blade 150mm Pkt 3</t>
  </si>
  <si>
    <t>The Torch™ with NITRUS CARBIDE SAWZALL® Blade 230mm Pkt 3</t>
  </si>
  <si>
    <t>The Torch™ with Carbide Teeth - Heavy Duty Blade</t>
  </si>
  <si>
    <t>The Torch™ with Carbide Teeth Metal Demolition SAWZALL® Blade 150mm</t>
  </si>
  <si>
    <t>The Torch™ with Carbide Teeth Metal Demolition SAWZALL® Blade 150mm Pkt 3</t>
  </si>
  <si>
    <t>The Torch™ with Carbide Teeth Metal Demolition SAWZALL® Blade 230mm</t>
  </si>
  <si>
    <t>The Torch™ with Carbide Teeth Metal Demolition SAWZALL® Blade 230mm Pkt 3</t>
  </si>
  <si>
    <t>The Torch™ Metal Demolition Blade - Pipe, conduit, threaded rod, angle iron, duct and other metal building materials</t>
  </si>
  <si>
    <t>The Torch™ Metal Demolition SAWZALL® Blade 150mm 10TPI Pkt 5</t>
  </si>
  <si>
    <t>The Torch™ Metal Demolition SAWZALL® Blade 150mm 10TPI Pkt 25</t>
  </si>
  <si>
    <t>The Torch™ Metal Demolition SAWZALL® Blade 150mm 14TPI Pkt 5</t>
  </si>
  <si>
    <t>The Torch™ Metal Demolition SAWZALL® Blade 150mm 14TPI Pkt 25</t>
  </si>
  <si>
    <t>The Torch™ Metal Demolition SAWZALL® Blade 150mm 18TPI Pkt 5</t>
  </si>
  <si>
    <t>The Torch™ Metal Demolition SAWZALL® Blade 150mm 18TPI Pkt 25</t>
  </si>
  <si>
    <t>The Torch™ Metal Demolition SAWZALL® Blade 230mm 10TPI Pkt 5</t>
  </si>
  <si>
    <t>The Torch™ Metal Demolition SAWZALL® Blade 230mm 10TPI Pkt 25</t>
  </si>
  <si>
    <t>The Torch™ Metal Demolition SAWZALL® Blade 230mm 14TPI Pkt 5</t>
  </si>
  <si>
    <t>The Torch™ Metal Demolition SAWZALL® Blade 230mm 14TPI Pkt 25</t>
  </si>
  <si>
    <t>The Torch™ Metal Demolition SAWZALL® Blade 230mm 18TPI Pkt 5</t>
  </si>
  <si>
    <t>The Torch™ Metal Demolition SAWZALL® Blade 230mm 18TPI Pkt 25</t>
  </si>
  <si>
    <t>The Torch™ Metal Demolition SAWZALL® Blade 300mm 18TPI Pkt 5</t>
  </si>
  <si>
    <t>The Torch™ Metal Demolition SAWZALL® Blade 300mm 18TPI Pkt 25</t>
  </si>
  <si>
    <t>Metal Thin Kerf SAWZALL® Blade - Pipe, conduit, threaded rod, angle iron, duct and other metal building materials</t>
  </si>
  <si>
    <t>Thin Kerf Metal SAWZALL® Blade 100mm 10TPI Pkt 5</t>
  </si>
  <si>
    <t>Thin Kerf Metal SAWZALL® Blade 100mm 24TPI Pkt 5</t>
  </si>
  <si>
    <t>Thin Kerf Metal SAWZALL® Blade 150mm 10TPI Pkt 5</t>
  </si>
  <si>
    <t>Thin Kerf Metal SAWZALL® Blade 150mm 14TPI Pkt 50</t>
  </si>
  <si>
    <t>Thin Kerf Metal SAWZALL® Blade 150mm 18TPI Pkt 50</t>
  </si>
  <si>
    <t>Thin Kerf Metal SAWZALL® Blade 150mm 24TPI Pkt 5</t>
  </si>
  <si>
    <t>Thin Kerf Metal SAWZALL® Blade 230mm 14TPI Pkt 5</t>
  </si>
  <si>
    <t>Thin Kerf Metal SAWZALL® Blade 230mm 14TPI Pkt 50</t>
  </si>
  <si>
    <t>Thin Kerf Metal SAWZALL® Blade 230mm 18TPI Pkt 50</t>
  </si>
  <si>
    <t>Thin Kerf Metal SAWZALL® Blade 300mm 18TPI Pkt 50</t>
  </si>
  <si>
    <t>The Wrecker™ General Purpose Demolition Blade - Nail embedded wood, plastics, ferrous &amp; non ferrous metals</t>
  </si>
  <si>
    <t>The Wrecker™ General Purpose SAWZALL® Blade 150mm 7/11TPI Pkt 5</t>
  </si>
  <si>
    <t>The Wrecker™ General Purpose SAWZALL® Blade 230mm 7/11TPI Pkt 5</t>
  </si>
  <si>
    <t>The Wrecker™ General Purpose SAWZALL® Blade 230mm 7/11TPI Pkt 25</t>
  </si>
  <si>
    <t>The Wrecker™ General Purpose SAWZALL® Blade 300mm 7/11TPI Pkt 5</t>
  </si>
  <si>
    <t>General Purpose Thin Kerf Blade - Nail embedded wood, plastics, ferrous &amp; non ferrous metals</t>
  </si>
  <si>
    <t>Thin Kerf General Purpose SAWZALL® Blade 150mm 8/12 TPI Pkt 5</t>
  </si>
  <si>
    <t>Thin Kerf General Purpose SAWZALL® Blade 200mm 8/12 TPI Pkt 5</t>
  </si>
  <si>
    <t>Thin Kerf General Purpose SAWZALL® Blade 200mm 10/14 TPI Pkt 5</t>
  </si>
  <si>
    <t>Thin Kerf General Purpose SAWZALL® Blade 300mm 8/12 TPI Pkt 5</t>
  </si>
  <si>
    <t>Thin Kerf General Purpose SAWZALL® Blade 300mm 10/14 TPI Pkt 5</t>
  </si>
  <si>
    <t>Specialty Blades</t>
  </si>
  <si>
    <t>Flush Cut Sawzall® Blade Pkt 1</t>
  </si>
  <si>
    <t>Rough-In Sawzall® Blade Pkt 5</t>
  </si>
  <si>
    <t>The Torch Diamond Grit 150mm (1)</t>
  </si>
  <si>
    <t>The Torch Diamond Grit 230mm (1)</t>
  </si>
  <si>
    <t>Grout Removal Tool Pkt 1</t>
  </si>
  <si>
    <t>Scraper Blade 37mm Pkt 1</t>
  </si>
  <si>
    <t>Scraper Blade 75mm Pkt 1</t>
  </si>
  <si>
    <t>Super Sharp Fleam Ground 230mm 6TPI Pkt 5</t>
  </si>
  <si>
    <t>Sawzall Pruning Blade 225mm Single</t>
  </si>
  <si>
    <t>Sawzall Pruning Blade 225mm Pkt 5</t>
  </si>
  <si>
    <t>Sawzall Pruning Blade 300mm Single</t>
  </si>
  <si>
    <t>Sawzall Pruning Blade 300mm Pkt 5</t>
  </si>
  <si>
    <t>S/steel SAWZALL® Blade 400mm Pkt 1</t>
  </si>
  <si>
    <t>Ductwork SAWZALL® Blade Pkt 5</t>
  </si>
  <si>
    <t>Drywall Access SAWZALL® Blade Pkt 1</t>
  </si>
  <si>
    <t>Material Removal Blade Set 3 Pce</t>
  </si>
  <si>
    <t>Counter Display Stock - Individually Barcoded</t>
  </si>
  <si>
    <t>48012026A</t>
  </si>
  <si>
    <t>The Ax™ Wood Demolition SAWZALL® Blade 230mm Counter 25 Pce</t>
  </si>
  <si>
    <t>48012188A</t>
  </si>
  <si>
    <t>Thin Kerf Metal SAWZALL® Blade 230mm 18TPI Counter 25 Pce</t>
  </si>
  <si>
    <t>48012706A</t>
  </si>
  <si>
    <t>The Wrecker™ General Purpose SAWZALL® Blade 230mm 8TPI Counter 25 Pce</t>
  </si>
  <si>
    <t>48012788A</t>
  </si>
  <si>
    <t>The Torch™ Metal Demolition SAWZALL® Blade230mm 18TPI Counter 25 Pce</t>
  </si>
  <si>
    <t>SAWZALL® Blade Kits</t>
  </si>
  <si>
    <t>SAWZALL® Demolition Kit 5 Pce
The Torch™ Metal Demolition SAWZALL® Blade 150mm 14TPI (1)
The Torch™ Metal Demolition SAWZALL® Blade 150mm 18TP (1)
The Torch™ Metal Demolition SAWZALL® Blade 230mm 14TPI (1) 
The Ax™ Wood Demolition SAWZALL® Blade 230mm 5TPI (1)
The Wrecker™ General Purpose SAWZALL® Blade 230mm 8TPI (1)</t>
  </si>
  <si>
    <t>HACKZALL® General Purpose Kit 10 Pce</t>
  </si>
  <si>
    <t>SAWZALL® Thin Kerf Kit 10 Pce
150mm 14TPI THIN KERF (3), 150mm 24TPI THIN KERF(3)
150mm 5TPI The Ax™ THIN KERF(2), 230mm 5TPI The Ax™ THIN KERF(1) 
230mm 18 TPI The Torch™ THIN KERF  (1).</t>
  </si>
  <si>
    <t>SAWZALL® Demolition Kit 12 Pce
150mm 18TPI The Torch™ DEMO (4), 150mm 8TPI The Wrecker™(2), 
150mm 5TPI The Ax™(2), 230mm 5TPI The Ax™(2), 
230mm 14TPI The Torch™ DEMO (2), supplied with Heavy Duty Case</t>
  </si>
  <si>
    <t>STEELHEAD</t>
  </si>
  <si>
    <t>STEELHEAD Diamond Cut-Off 5" 125mm</t>
  </si>
  <si>
    <t>STEELHEAD Diamond Cut-Off 7" 178mm</t>
  </si>
  <si>
    <t>STEELHEAD Diamond Cut-Off 14" 356mm</t>
  </si>
  <si>
    <t>Circular Saw Blades</t>
  </si>
  <si>
    <t>Wood - Premium Laser Cut Range</t>
  </si>
  <si>
    <t>6-1/2" 165mm 24T FRAMING Blade</t>
  </si>
  <si>
    <t>6-1/2" 165mm 24T FRAMING Blade - BULK 10</t>
  </si>
  <si>
    <t>6-1/2" 165mm 40T FINE FINISH Blade</t>
  </si>
  <si>
    <t>7-1/4" 184mm 24T FRAMING Blade</t>
  </si>
  <si>
    <t>7-1/4" 184mm 24T FRAMING Blade - BULK 10</t>
  </si>
  <si>
    <t>7-1/4" 184mm 40T FINE FINISH Blade</t>
  </si>
  <si>
    <t>7-1/4" 184mm 60T ULTRA FINE Blade</t>
  </si>
  <si>
    <t>8-1/4" 210mm 24T RIPPING Blade</t>
  </si>
  <si>
    <t>8-1/4" 210mm 40T FINE FINISH Blade</t>
  </si>
  <si>
    <t>8-1/4" 210mm 60T ULTRA FINE Blade</t>
  </si>
  <si>
    <t>9-1/4" 235mm 24T FRAMING Blade</t>
  </si>
  <si>
    <t>9-1/4" 235mm 40T FINE FINISH Blade</t>
  </si>
  <si>
    <t>10" 254mm 24T RIPPING Blade</t>
  </si>
  <si>
    <t>10" 254mm 40T GENERAL PURPOSE Blade</t>
  </si>
  <si>
    <t>10" 254mm 50T COMBINATION Blade</t>
  </si>
  <si>
    <t>10" 254mm 60T FINE FINISH Blade</t>
  </si>
  <si>
    <t>10" 254mm 80T ULTRA FINE Blade</t>
  </si>
  <si>
    <t>10" 254mm 40T + 60T Two Pack Blades</t>
  </si>
  <si>
    <t>12" 305mm 44T GENERAL PURPOSE Blade</t>
  </si>
  <si>
    <t>12" 305mm 60T COMBINATION Blade</t>
  </si>
  <si>
    <t>12" 305mm 80T FINE FINISH Blade</t>
  </si>
  <si>
    <t>12" 305mm 100T ULTRA FINE FINISH Blade</t>
  </si>
  <si>
    <t>12" 305mm 44T + 80T Two Pack Blade</t>
  </si>
  <si>
    <t>Fibre Cement - Premium Laser Cut Range</t>
  </si>
  <si>
    <t>7-1/4" 184mm PCD/FIBRE CEMENT Blade</t>
  </si>
  <si>
    <t>10" 254mm PCD/FIBRE CEMENT Blade</t>
  </si>
  <si>
    <t>Wood Cutting</t>
  </si>
  <si>
    <t>M12™ Cordless Circ Saw Blade 140X20X18</t>
  </si>
  <si>
    <t>7-1/4" 184mm 24T BASIC FRAMING Blade - BULK 10</t>
  </si>
  <si>
    <t>Metal Cutting</t>
  </si>
  <si>
    <t>Metal Saw Blade 135mm (5 3/8") 30T - Ferrous Metals (Suits all M18™ Metal Saws)</t>
  </si>
  <si>
    <t>Metal Saw Blade 135mm (5 3/8") 50T - Non-Ferrous Metals (Suits all M18™ Metal Saws)</t>
  </si>
  <si>
    <t>Metal Saw Blade 149mm (5 7/8") 34T - Ferrous Metals (Suits M18™ Fuel Metal Saw)</t>
  </si>
  <si>
    <r>
      <rPr>
        <b/>
        <sz val="11"/>
        <color rgb="FFFF0000"/>
        <rFont val="Calibri"/>
        <family val="2"/>
        <scheme val="minor"/>
      </rPr>
      <t>NEW</t>
    </r>
    <r>
      <rPr>
        <sz val="11"/>
        <color theme="1"/>
        <rFont val="Calibri"/>
        <family val="2"/>
        <scheme val="minor"/>
      </rPr>
      <t xml:space="preserve"> Metal Saw Blade 203mm (8") 42T</t>
    </r>
  </si>
  <si>
    <r>
      <rPr>
        <b/>
        <sz val="11"/>
        <color rgb="FFFF0000"/>
        <rFont val="Calibri"/>
        <family val="2"/>
        <scheme val="minor"/>
      </rPr>
      <t>NEW</t>
    </r>
    <r>
      <rPr>
        <sz val="11"/>
        <color theme="1"/>
        <rFont val="Calibri"/>
        <family val="2"/>
        <scheme val="minor"/>
      </rPr>
      <t xml:space="preserve"> Metal Saw Blade 203mm (8") 50T</t>
    </r>
  </si>
  <si>
    <t>Jigsaw Blades</t>
  </si>
  <si>
    <t>JIGSAW BLADES WOOD PKT 5</t>
  </si>
  <si>
    <t>JIGSAW BLADES METAL 55mm T118A PKT 5</t>
  </si>
  <si>
    <t>Portable Bandsaw Blades</t>
  </si>
  <si>
    <t>M12™ Bandsaw Blades</t>
  </si>
  <si>
    <t>M12™ Bandsaw Blades 18TPI Pkt 3</t>
  </si>
  <si>
    <t>M18™ Bandsaw Blades</t>
  </si>
  <si>
    <t>B/SAW BLADE M18 899 x 18TPI Pkt 3</t>
  </si>
  <si>
    <t>B/SAW BLADE M18 899 x 24TPI Pkt 1</t>
  </si>
  <si>
    <t>M18 FUEL™ &amp; M28™ Bandsaw Blades</t>
  </si>
  <si>
    <t>B/SAW BLADE 1140 x 14TPI Pkt 3</t>
  </si>
  <si>
    <t>B/SAW BLADE 1140 x TPI18 Pkt 3</t>
  </si>
  <si>
    <t>B/SAW BLADE 1140 x 24TPI Pkt 3</t>
  </si>
  <si>
    <t>B/SAW BLADE 1140 x  14/18TPI Pkt 3</t>
  </si>
  <si>
    <t>Multi Tool Accessories</t>
  </si>
  <si>
    <t>19mm Fine Tooth Blade Qty 1</t>
  </si>
  <si>
    <t>32mm Hard Point Blade Qty 1</t>
  </si>
  <si>
    <t>32mm Hard Point Tooth Extended Qty 1</t>
  </si>
  <si>
    <t>32mm Japanese Tooth Blade Qty 1</t>
  </si>
  <si>
    <t>32mm Multi Material Blade Qty 1</t>
  </si>
  <si>
    <t>63mm Multi Material Blade Qty 1</t>
  </si>
  <si>
    <t>75mm Multi Material Blade Qty 1</t>
  </si>
  <si>
    <t>32mm Titanium Multi Material Blade Qty 1</t>
  </si>
  <si>
    <t>44mm Titanium Multi Material Blade Qty 1</t>
  </si>
  <si>
    <t>75mm Titanium Multi Material Blade Qty 1</t>
  </si>
  <si>
    <t>32mm Carbide Grit Qty 1</t>
  </si>
  <si>
    <t>75mm Carbide Grit Qty 1</t>
  </si>
  <si>
    <t>50mm Scraper Blade Qty 1</t>
  </si>
  <si>
    <t>Replacement Sanding Pad Qty 1</t>
  </si>
  <si>
    <t>Universal Adaptor</t>
  </si>
  <si>
    <t>Sand Paper 60 Grit Qty 8</t>
  </si>
  <si>
    <t>Sand Paper 80 Grit Qty 8</t>
  </si>
  <si>
    <t>Sand Paper 120 Grit Qty 8</t>
  </si>
  <si>
    <t>Sand Paper 240 Grit Qty 8</t>
  </si>
  <si>
    <t>M18™ Multi Tool Depth Stop</t>
  </si>
  <si>
    <t>Kits</t>
  </si>
  <si>
    <t>Multi Tool Blade Kit Qty 3 Fine/Medium/Coarse</t>
  </si>
  <si>
    <t>Multi Tool Blade Kit Qty 3 Wide/Extended</t>
  </si>
  <si>
    <t>Multi Tool Blade Kit 6 Pce - Case (Contains 48900015, 48900040 X2, 48900050 X2, 48900055)</t>
  </si>
  <si>
    <r>
      <t>Multi Tool Blade Kit 9 Pce - Case</t>
    </r>
    <r>
      <rPr>
        <sz val="11"/>
        <color rgb="FFFF0000"/>
        <rFont val="Calibri"/>
        <family val="2"/>
        <scheme val="minor"/>
      </rPr>
      <t xml:space="preserve"> </t>
    </r>
    <r>
      <rPr>
        <sz val="11"/>
        <color theme="1"/>
        <rFont val="Calibri"/>
        <family val="2"/>
        <scheme val="minor"/>
      </rPr>
      <t>(Contains 48900015 X2, 48600030 X2, 48900045, 48900050 X2, 48900100)</t>
    </r>
  </si>
  <si>
    <t>M18 Multi-Tool Dust Extraction Kit</t>
  </si>
  <si>
    <t>Hole Saw and Accessories</t>
  </si>
  <si>
    <t>Hole Dozer™ Bi-Metal Hole Saws</t>
  </si>
  <si>
    <t xml:space="preserve">Hole Dozer™ Hole Saw     14mm (9/16") </t>
  </si>
  <si>
    <t xml:space="preserve">Hole Dozer™ Hole Saw     16mm (5/8") </t>
  </si>
  <si>
    <t>Hole Dozer™ Hole Saw     18mm (11/16")</t>
  </si>
  <si>
    <t>Hole Dozer™ Hole Saw     19mm (3/4")</t>
  </si>
  <si>
    <t>Hole Dozer™ Hole Saw     20mm (25/32")</t>
  </si>
  <si>
    <t>Hole Dozer™ Hole Saw     21mm (13/16")</t>
  </si>
  <si>
    <t>Hole Dozer™ Hole Saw     22mm (7/8")</t>
  </si>
  <si>
    <t>Hole Dozer™ Hole Saw     24mm (15/16")</t>
  </si>
  <si>
    <t>Hole Dozer™ Hole Saw     25mm (1")</t>
  </si>
  <si>
    <t>Hole Dozer™ Hole Saw     27mm (1-1/16")</t>
  </si>
  <si>
    <t>Hole Dozer™ Hole Saw     29mm (1-1/8")</t>
  </si>
  <si>
    <t>Hole Dozer™ Hole Saw     30mm (1-3/16")</t>
  </si>
  <si>
    <t>Hole Dozer™ Hole Saw     32mm (1-1/4")</t>
  </si>
  <si>
    <t>Hole Dozer™ Hole Saw     33mm (1-5/16")</t>
  </si>
  <si>
    <t>Hole Dozer™ Hole Saw     35mm (1-3/8")</t>
  </si>
  <si>
    <t>Hole Dozer™ Hole Saw     37mm (1-7/16")</t>
  </si>
  <si>
    <t>Hole Dozer™ Hole Saw     38mm (1-1/2")</t>
  </si>
  <si>
    <t>Hole Dozer™ Hole Saw     40mm (1-9/16")</t>
  </si>
  <si>
    <t>Hole Dozer™ Hole Saw     41mm (1-5/8")</t>
  </si>
  <si>
    <t>Hole Dozer™ Hole Saw     43mm (1-11/16")</t>
  </si>
  <si>
    <t>Hole Dozer™ Hole Saw     44mm (1-3/4")</t>
  </si>
  <si>
    <t>Hole Dozer™ Hole Saw     46mm (1-13/16")</t>
  </si>
  <si>
    <t>Hole Dozer™ Hole Saw     48mm (1-7/8")</t>
  </si>
  <si>
    <t>Hole Dozer™ Hole Saw     50mm (1-59/64")</t>
  </si>
  <si>
    <t>Hole Dozer™ Hole Saw     51mm (2")</t>
  </si>
  <si>
    <t>Hole Dozer™ Hole Saw     52mm (2-1/16")</t>
  </si>
  <si>
    <t>Hole Dozer™ Hole Saw     54mm (2-1/8")</t>
  </si>
  <si>
    <t>Hole Dozer™ Hole Saw     57mm (2-1/4")</t>
  </si>
  <si>
    <t>Hole Dozer™ Hole Saw     59mm (2-5/16")</t>
  </si>
  <si>
    <t>Hole Dozer™ Hole Saw     60mm (2-3/8")</t>
  </si>
  <si>
    <t>Hole Dozer™ Hole Saw     64mm (2-1/2")</t>
  </si>
  <si>
    <t>Hole Dozer™ Hole Saw     65mm (2-9/16")</t>
  </si>
  <si>
    <t>Hole Dozer™ Hole Saw     67mm (2-5/8")</t>
  </si>
  <si>
    <t>Hole Dozer™ Hole Saw     70mm (2-3/4")</t>
  </si>
  <si>
    <t>Hole Dozer™ Hole Saw     73mm (2-7/8")</t>
  </si>
  <si>
    <t>Hole Dozer™ Hole Saw     76mm (3")</t>
  </si>
  <si>
    <t>Hole Dozer™ Hole Saw     79mm (3-1/8")</t>
  </si>
  <si>
    <t>Hole Dozer™ Hole Saw     83mm (3-1/4")</t>
  </si>
  <si>
    <t>Hole Dozer™ Hole Saw     86mm (3-3/8")</t>
  </si>
  <si>
    <t>Hole Dozer™ Hole Saw     89mm (3-1/2")</t>
  </si>
  <si>
    <t>Hole Dozer™ Hole Saw     92mm (3-5/8")</t>
  </si>
  <si>
    <t>Hole Dozer™ Hole Saw     95mm (3-3/4")</t>
  </si>
  <si>
    <t>Hole Dozer™ Hole Saw     98mm (3-7/8")</t>
  </si>
  <si>
    <t>Hole Dozer™ Hole Saw     102mm (4")</t>
  </si>
  <si>
    <t>Hole Dozer™ Hole Saw     105mm (4-1/8")</t>
  </si>
  <si>
    <t>Hole Dozer™ Hole Saw     108mm (4-1/4")</t>
  </si>
  <si>
    <t>Hole Dozer™ Hole Saw     111mm (4-3/8")</t>
  </si>
  <si>
    <t>Hole Dozer™ Hole Saw     114mm (4-1/2")</t>
  </si>
  <si>
    <t>Hole Dozer™ Hole Saw     121mm (4-3/4")</t>
  </si>
  <si>
    <t>Hole Dozer™ Hole Saw     127mm (5")</t>
  </si>
  <si>
    <t>Hole Dozer™ Hole Saw     140mm (5-1/2")</t>
  </si>
  <si>
    <t>Hole Dozer™ Hole Saw     152mm (6")</t>
  </si>
  <si>
    <t>Hole Dozer™ Bi-Metal Hole Saws - Hang Sell Packaging</t>
  </si>
  <si>
    <t xml:space="preserve">Hole Dozer™ Hole Saw 14mm (9/16") - Hang Sell Packaging  </t>
  </si>
  <si>
    <t xml:space="preserve">Hole Dozer™ Hole Saw 16mm (5/8") - Hang Sell Packaging  </t>
  </si>
  <si>
    <t xml:space="preserve">Hole Dozer™ Hole Saw 17mm (21/32") - Hang Sell Packaging  </t>
  </si>
  <si>
    <t xml:space="preserve">Hole Dozer™ Hole Saw 18mm (11/16") - Hang Sell Packaging  </t>
  </si>
  <si>
    <t xml:space="preserve">Hole Dozer™ Hole Saw 19mm (3/4") - Hang Sell Packaging  </t>
  </si>
  <si>
    <t xml:space="preserve">Hole Dozer™ Hole Saw 20mm (25/32") - Hang Sell Packaging  </t>
  </si>
  <si>
    <t xml:space="preserve">Hole Dozer™ Hole Saw 21mm (13/16") - Hang Sell Packaging  </t>
  </si>
  <si>
    <t>Hole Dozer™ Hole Saw 22mm (7/8") - Hang Sell Packaging</t>
  </si>
  <si>
    <t xml:space="preserve">Hole Dozer™ Hole Saw 24mm (15/16") - Hang Sell Packaging  </t>
  </si>
  <si>
    <t xml:space="preserve">Hole Dozer™ Hole Saw 25mm (1") - Hang Sell Packaging  </t>
  </si>
  <si>
    <t xml:space="preserve">Hole Dozer™ Hole Saw 27mm (1.1/16") - Hang Sell Packaging  </t>
  </si>
  <si>
    <t xml:space="preserve">Hole Dozer™ Hole Saw 29mm (1.1/8") - Hang Sell Packaging  </t>
  </si>
  <si>
    <t xml:space="preserve">Hole Dozer™ Hole Saw 30mm (1.3/16") - Hang Sell Packaging  </t>
  </si>
  <si>
    <t xml:space="preserve">Hole Dozer™ Hole Saw 32mm (1.1/4") - Hang Sell Packaging  </t>
  </si>
  <si>
    <t xml:space="preserve">Hole Dozer™ Hole Saw 33mm (1.5/16") - Hang Sell Packaging  </t>
  </si>
  <si>
    <t xml:space="preserve">Hole Dozer™ Hole Saw 35mm (1.3/8") - Hang Sell Packaging  </t>
  </si>
  <si>
    <t xml:space="preserve">Hole Dozer™ Hole Saw 37mm (1.7/16") - Hang Sell Packaging  </t>
  </si>
  <si>
    <t xml:space="preserve">Hole Dozer™ Hole Saw 38mm (1.1/2") - Hang Sell Packaging  </t>
  </si>
  <si>
    <t xml:space="preserve">Hole Dozer™ Hole Saw 40mm (1.9/16") - Hang Sell Packaging  </t>
  </si>
  <si>
    <t xml:space="preserve">Hole Dozer™ Hole Saw 41mm (1.5/8") - Hang Sell Packaging  </t>
  </si>
  <si>
    <t xml:space="preserve">Hole Dozer™ Hole Saw 43mm (1.11/16") - Hang Sell Packaging  </t>
  </si>
  <si>
    <t xml:space="preserve">Hole Dozer™ Hole Saw 44mm (1.3/4") - Hang Sell Packaging  </t>
  </si>
  <si>
    <t xml:space="preserve">Hole Dozer™ Hole Saw 46mm (1.13/16") - Hang Sell Packaging  </t>
  </si>
  <si>
    <t xml:space="preserve">Hole Dozer™ Hole Saw 48mm (1.7/8") - Hang Sell Packaging  </t>
  </si>
  <si>
    <t xml:space="preserve">Hole Dozer™ Hole Saw 51mm (2") - Hang Sell Packaging  </t>
  </si>
  <si>
    <t xml:space="preserve">Hole Dozer™ Hole Saw 52mm (2.1/16") - Hang Sell Packaging  </t>
  </si>
  <si>
    <t xml:space="preserve">Hole Dozer™ Hole Saw 54mm (2.1/8") - Hang Sell Packaging  </t>
  </si>
  <si>
    <t xml:space="preserve">Hole Dozer™ Hole Saw 57mm (2.1/4") - Hang Sell Packaging  </t>
  </si>
  <si>
    <t xml:space="preserve">Hole Dozer™ Hole Saw 59mm (2.5/16") - Hang Sell Packaging  </t>
  </si>
  <si>
    <t xml:space="preserve">Hole Dozer™ Hole Saw 60mm (2.3/8") - Hang Sell Packaging  </t>
  </si>
  <si>
    <t xml:space="preserve">Hole Dozer™ Hole Saw 64mm (2.1/2") - Hang Sell Packaging  </t>
  </si>
  <si>
    <t xml:space="preserve">Hole Dozer™ Hole Saw 65mm (2.9/16") - Hang Sell Packaging  </t>
  </si>
  <si>
    <t xml:space="preserve">Hole Dozer™ Hole Saw 67mm (2.5/8") - Hang Sell Packaging  </t>
  </si>
  <si>
    <t xml:space="preserve">Hole Dozer™ Hole Saw 68mm (2.11/16") - Hang Sell Packaging  </t>
  </si>
  <si>
    <t xml:space="preserve">Hole Dozer™ Hole Saw 70mm (2.3/4") - Hang Sell Packaging  </t>
  </si>
  <si>
    <t xml:space="preserve">Hole Dozer™ Hole Saw 73mm (2.7/8") - Hang Sell Packaging  </t>
  </si>
  <si>
    <t xml:space="preserve">Hole Dozer™ Hole Saw 76mm (3") - Hang Sell Packaging  </t>
  </si>
  <si>
    <t xml:space="preserve">Hole Dozer™ Hole Saw 79mm (3.1/8") - Hang Sell Packaging  </t>
  </si>
  <si>
    <t xml:space="preserve">Hole Dozer™ Hole Saw 83mm (3.1/4") - Hang Sell Packaging  </t>
  </si>
  <si>
    <t xml:space="preserve">Hole Dozer™ Hole Saw 86mm (3.3/8") - Hang Sell Packaging  </t>
  </si>
  <si>
    <t xml:space="preserve">Hole Dozer™ Hole Saw 89mm (3.1/2") - Hang Sell Packaging  </t>
  </si>
  <si>
    <t xml:space="preserve">Hole Dozer™ Hole Saw 92mm (3.5/8") - Hang Sell Packaging </t>
  </si>
  <si>
    <t xml:space="preserve">Hole Dozer™ Hole Saw 95mm (3.3/4") - Hang Sell Packaging  </t>
  </si>
  <si>
    <t xml:space="preserve">Hole Dozer™ Hole Saw 98mm (3.7/8") - Hang Sell Packaging  </t>
  </si>
  <si>
    <t xml:space="preserve">Hole Dozer™ Hole Saw 102mm (4") - Hang Sell Packaging  </t>
  </si>
  <si>
    <t xml:space="preserve">Hole Dozer™ Hole Saw 105mm (4.1/8") - Hang Sell Packaging  </t>
  </si>
  <si>
    <t xml:space="preserve">Hole Dozer™ Hole Saw 108mm (4.1/4") - Hang Sell Packaging  </t>
  </si>
  <si>
    <t xml:space="preserve">Hole Dozer™ Hole Saw 111mm (4.3/8") - Hang Sell Packaging  </t>
  </si>
  <si>
    <t xml:space="preserve">Hole Dozer™ Hole Saw 114mm (4.1/2") - Hang Sell Packaging  </t>
  </si>
  <si>
    <t xml:space="preserve">Hole Dozer™ Hole Saw 121mm (4.3/4") - Hang Sell Packaging  </t>
  </si>
  <si>
    <t xml:space="preserve">Hole Dozer™ Hole Saw 127mm (5") - Hang Sell Packaging  </t>
  </si>
  <si>
    <t xml:space="preserve">Hole Dozer™ Hole Saw 133mm (5.1/4") - Hang Sell Packaging  </t>
  </si>
  <si>
    <t xml:space="preserve">Hole Dozer™ Hole Saw 140mm (5.1/2") - Hang Sell Packaging  </t>
  </si>
  <si>
    <t xml:space="preserve">Hole Dozer™ Hole Saw 146mm (5.3/4") - Hang Sell Packaging  </t>
  </si>
  <si>
    <t xml:space="preserve">Hole Dozer™ Hole Saw 152mm (6") - Hang Sell Packaging  </t>
  </si>
  <si>
    <t>Hole Saw Accessories</t>
  </si>
  <si>
    <t>Hole Saw Arbor 16mm-30mm 3/8"</t>
  </si>
  <si>
    <t>Hole Saw Arbor 32mm-175mm Turn Release</t>
  </si>
  <si>
    <t>Hole Saw Arbor 32mm-175mm Pull Release</t>
  </si>
  <si>
    <t>Hole Saw Pilot Drill 1/4" x 4"</t>
  </si>
  <si>
    <t>Hole Saw Pilot Drill 1/4" x 3-1/2"</t>
  </si>
  <si>
    <t>49568033A</t>
  </si>
  <si>
    <t>Hole Saw Pilot Drill 1/4" x 3-1/2" PKT 12</t>
  </si>
  <si>
    <t>Door Lock Installation Kit</t>
  </si>
  <si>
    <t xml:space="preserve">Door Lock Installation Kit
Door lock guide, 25mm Holesaw, 54mm Holesaw, Arbor and pilot bit assembly, 2 x 3/32 Drill bits, 2 x 1/8" Drill bits, Hole Saw Thread Adapter and Spacer, Depth Stop Insert. </t>
  </si>
  <si>
    <t>Hole Dozer™ Kits</t>
  </si>
  <si>
    <t>Hole Dozer™ Hole Saw Kit 10 Pce
22mm, 29mm, 35mm, 44mm, 51mm, 64mm, 2 x arbors, 2 x pilot drill</t>
  </si>
  <si>
    <t>Hole Dozer™ Hole Saw Kit 15 Pce
19mm, 22mm, 25mm, 29mm, 35mm, 38mm, 44mm, 51mm, 54mm, 57mm,  64mm, 2 x arbors, 2 x pilot drill</t>
  </si>
  <si>
    <t>Hole Dozer™ Plumbers Hole Saw Kit AU 14 Pce
19mm, (2) 25mm, 32mm, 35mm, 40mm, 44mm, 51mm, 64mm, 92mm
(2) Arbors, (2) Pilot</t>
  </si>
  <si>
    <t>Hole Dozer™ Electricians Hole Saw Kit AU 18 Pce
(2) 16mm, (2) 20mm, (2) 22mm, (2) 25mm, (2) 32mm, (2) 40mm, (2) 51mm
(2) Arbors, (2) Pilot Bits</t>
  </si>
  <si>
    <t>Hole Dozer™ General Purpose Hole Saw Kit AU 19 Pce
16mm, (2) 20mm, 22mm, (2) 25mm, 32mm, 40mm, (2) 51mm, 54mm, 64mm, 76mm, 89mm, 92mm,
(2) Arbors, (2) Pilot Bits</t>
  </si>
  <si>
    <t>Hole Dozer™ Hole Saw Kit 28 Pce
19mm, 22mm, 25mm, 29mm, 32mm, 35mm, 38mm, 44mm, 51mm, 54mm, 57mm, 64mm, 67mm, 76mm, 83mm, 86mm, 92mm, 95mm, 105mm, 108mm, 114mm, 121mm, 3 x arbors, 3 x pilot drill</t>
  </si>
  <si>
    <t>Hole Dozer™ with Carbide Teeth</t>
  </si>
  <si>
    <t>19mm (3/4") HOLE DOZER™ with CARBIDE TEETH</t>
  </si>
  <si>
    <t>22mm (7/8") HOLE DOZER™ with CARBIDE TEETH</t>
  </si>
  <si>
    <t>25mm (1") HOLE DOZER™ with CARBIDE TEETH</t>
  </si>
  <si>
    <t>29mm (1-1/8") HOLE DOZER™ with CARBIDE TEETH</t>
  </si>
  <si>
    <t>32mm (1-1/4") HOLE DOZER™ with CARBIDE TEETH</t>
  </si>
  <si>
    <t>35mm (1-3/8") HOLE DOZER™ with CARBIDE TEETH</t>
  </si>
  <si>
    <t>38mm (1-1/2") HOLE DOZER™ with CARBIDE TEETH</t>
  </si>
  <si>
    <t xml:space="preserve">44mm (1-3/4") HOLE DOZER™ with CARBIDE TEETH </t>
  </si>
  <si>
    <t>48mm (1-7/8") HOLE DOZER™ with CARBIDE TEETH</t>
  </si>
  <si>
    <t>51mm (2") HOLE DOZER™ with CARBIDE TEETH</t>
  </si>
  <si>
    <t>54mm (2-1/8") HOLE DOZER™ with CARBIDE TEETH</t>
  </si>
  <si>
    <t>57mm (2-1/4") HOLE DOZER™ with CARBIDE TEETH</t>
  </si>
  <si>
    <t>60mm (2-3/8") HOLE DOZER™ with CARBIDE TEETH</t>
  </si>
  <si>
    <t>64mm (2-1/2") HOLE DOZER™ with CARBIDE TEETH</t>
  </si>
  <si>
    <t>67mm (2-5/8") HOLE DOZER™ with CARBIDE TEETH</t>
  </si>
  <si>
    <t>70mm (2-3/4") HOLE DOZER™ with CARBIDE TEETH</t>
  </si>
  <si>
    <t>76mm (3") HOLE DOZER™ with CARBIDE TEETH</t>
  </si>
  <si>
    <t>89mm (3-1/2") HOLE DOZER™ with CARBIDE TEETH</t>
  </si>
  <si>
    <t>92mm (3-5/8") HOLE DOZER™ with CARBIDE TEETH</t>
  </si>
  <si>
    <t>102mm (4") HOLE DOZER™ with CARBIDE TEETH</t>
  </si>
  <si>
    <t>108mm (4-1/4") HOLE DOZER™ with CARBIDE TEETH</t>
  </si>
  <si>
    <t>114mm (4-1/2") HOLE DOZER™ with CARBIDE TEETH</t>
  </si>
  <si>
    <t>127mm (5") HOLE DOZER™ with CARBIDE TEETH</t>
  </si>
  <si>
    <t>152mm (6") HOLE DOZER™ with CARBIDE TEETH</t>
  </si>
  <si>
    <t>Diamond Plus™ Hole Saws</t>
  </si>
  <si>
    <t>Diamond Plus™ One Piece Hole Saw 5mm (3/16")</t>
  </si>
  <si>
    <t>Diamond Plus™ One Piece Hole Saw 6mm (1/4")</t>
  </si>
  <si>
    <t>Diamond Plus™ One Piece Hole Saw 8mm (5/16")</t>
  </si>
  <si>
    <t>Diamond Plus™ One Piece Hole Saw 10mm (3/8")</t>
  </si>
  <si>
    <t>Diamond Plus™ One Piece Hole Saw 12mm (1/2")</t>
  </si>
  <si>
    <t>Diamond Plus™ One Piece Hole Saw 15mm (5/8")</t>
  </si>
  <si>
    <t>Diamond Plus™ One Piece Hole Saw 20mm (3/4")</t>
  </si>
  <si>
    <t>Diamond Plus™ One Piece Hole Saw 25mm (1")</t>
  </si>
  <si>
    <t>Diamond Plus™ Hole Saw 22mm (7/8")</t>
  </si>
  <si>
    <t xml:space="preserve">Diamond Plus™ Hole Saw 29mm (1-1/8") </t>
  </si>
  <si>
    <t xml:space="preserve">Diamond Plus™ Hole Saw 32mm (1-1/4") </t>
  </si>
  <si>
    <t xml:space="preserve">Diamond Plus™ Hole Saw 35mm (1-3/8") </t>
  </si>
  <si>
    <t xml:space="preserve">Diamond Plus™ Hole Saw 38mm (1-1/2") </t>
  </si>
  <si>
    <t>Diamond Plus™ Hole Saw 51mm (2")</t>
  </si>
  <si>
    <t xml:space="preserve">Diamond Plus™ Hole Saw 64mm (2-1/2") </t>
  </si>
  <si>
    <t>Diamond Plus™ Hole Saw Accessories</t>
  </si>
  <si>
    <t>Diamond Plus™ Retractable Starter Bit</t>
  </si>
  <si>
    <t>Diamond Plus™ Retractable Starter Bit 22-29mm</t>
  </si>
  <si>
    <t>Diamond Plus™ Arbor with Retractable Star</t>
  </si>
  <si>
    <t>Angle Grinder Adapter M14 22mm - 29mm</t>
  </si>
  <si>
    <t>Angle Grinder Adapter M14 32mm - 64mm</t>
  </si>
  <si>
    <t>SHOCKWAVE™ Thin Wall Hole Saws</t>
  </si>
  <si>
    <t>SHOCKWAVE™ Thin Wall Hole Saw 19mm (3/4")</t>
  </si>
  <si>
    <t>SHOCKWAVE™ Thin Wall Hole Saw 22mm (7/8")</t>
  </si>
  <si>
    <t>SHOCKWAVE™ Thin Wall Hole Saw 25mm (1")</t>
  </si>
  <si>
    <t>SHOCKWAVE™ Thin Wall Hole Saw 29mm (1-1/8")</t>
  </si>
  <si>
    <t>SHOCKWAVE™ Thin Wall Hole Saw 32mm (1-1/4")</t>
  </si>
  <si>
    <t>SHOCKWAVE™ Thin Wall Hole Saw 35mm (1-3/8")</t>
  </si>
  <si>
    <t>SHOCKWAVE™ Thin Wall Hole Saw 38mm (1-1/2")</t>
  </si>
  <si>
    <t>SHOCKWAVE™ Thin Wall Hole Saw 3Pce Kit 22mm 29mm 35mm</t>
  </si>
  <si>
    <t>Adjustable Hole Cutter</t>
  </si>
  <si>
    <t>Metric Adjustable Hole Cutter</t>
  </si>
  <si>
    <t>Adjustable Hole Cutter Blade &amp; Pilot Set</t>
  </si>
  <si>
    <t>Wood Boring Bits</t>
  </si>
  <si>
    <t>BIG HAWG™ with CARBIDE TEETH</t>
  </si>
  <si>
    <t>35mm (1-3/8") BIG HAWG™ with Carbide Teeth (Delayed: Available May)</t>
  </si>
  <si>
    <t>44mm (1-3/4") BIG HAWG™ with Carbide Teeth</t>
  </si>
  <si>
    <t>54mm (2-1/8") BIG HAWG™ with Carbide Teeth</t>
  </si>
  <si>
    <t>57mm (2-1/4") BIG HAWG™ with Carbide Teeth</t>
  </si>
  <si>
    <t>65mm (2-9/16") BIG HAWG™ with Carbide Teeth</t>
  </si>
  <si>
    <t>70mm (2-3/4") BIG HAWG™ with Carbide Teeth</t>
  </si>
  <si>
    <t>76mm (3") BIG HAWG™ with Carbide Teeth</t>
  </si>
  <si>
    <t>92mm (3-5/8") BIG HAWG™ with Carbide Teeth</t>
  </si>
  <si>
    <t>102mm (4") BIG HAWG™ with Carbide Teeth</t>
  </si>
  <si>
    <t>108mm (4-1/4") BIG HAWG™ with Carbide Teeth</t>
  </si>
  <si>
    <t>118mm (4-5/8") BIG HAWG™ with Carbide Teeth</t>
  </si>
  <si>
    <t>133mm (5-1/4") BIG HAWG™ with Carbide Teeth</t>
  </si>
  <si>
    <t>159mm (6-1/4") BIG HAWG™ with Carbide Teeth</t>
  </si>
  <si>
    <t>BIG HAWG™ with Carbide Teeth Pilot Bit</t>
  </si>
  <si>
    <t>BIG HAWG™ with Carbide Teeth Arbor</t>
  </si>
  <si>
    <t>Flat Boring Kit - Spade Bit</t>
  </si>
  <si>
    <t>Flat Boring Kit - 10mm, 12mm, 16mm, 19mm, 22mm, 25mm, 28mm, 150mm   QUIK-LOK™ ext</t>
  </si>
  <si>
    <t>Speed Feed Bit</t>
  </si>
  <si>
    <t>Speed Feed Bit 13mm x 150mm</t>
  </si>
  <si>
    <t>Speed Feed Bit 16mm x 150mm</t>
  </si>
  <si>
    <t>Speed Feed Bit 19mm x 150mm</t>
  </si>
  <si>
    <t>Speed Feed Bit 22mm x 150mm</t>
  </si>
  <si>
    <t>Speed Feed Bit 25mm x 150mm</t>
  </si>
  <si>
    <t>Speed Feed Kit</t>
  </si>
  <si>
    <t>Speed Feed Kit 4Pce (13mm,16mm,19mm,25mm)</t>
  </si>
  <si>
    <t>Self Feed Bit</t>
  </si>
  <si>
    <t>Self Feed Bit 25mm</t>
  </si>
  <si>
    <t>Self Feed Bit 32mm</t>
  </si>
  <si>
    <t>SwitchBlade™ Selfeed Bit</t>
  </si>
  <si>
    <t>SwitchBlade™ 35mm Selfeed Bit</t>
  </si>
  <si>
    <t>SwitchBlade™ 38mm Selfeed Bit</t>
  </si>
  <si>
    <t>SwitchBlade™ 51mm Selfeed Bit</t>
  </si>
  <si>
    <t>SwitchBlade™ 54mm Selfeed Bit</t>
  </si>
  <si>
    <t>SwitchBlade™ 57mm Selfeed Bit</t>
  </si>
  <si>
    <t>SwitchBlade™ 65mm Selfeed Bit</t>
  </si>
  <si>
    <t>SwitchBlade™ 35mm  Replacement Blade</t>
  </si>
  <si>
    <t>SwitchBlade™ 38mm Replacement Blade</t>
  </si>
  <si>
    <t>SwitchBlade™ 51mm  Replacement Blade</t>
  </si>
  <si>
    <t>SwitchBlade™ 54mm Replacement Blade</t>
  </si>
  <si>
    <t>SwitchBlade™ 57mm Replacement Blade</t>
  </si>
  <si>
    <t>SwitchBlade™ 65mm Replacement Blade</t>
  </si>
  <si>
    <t>SwitchBlade™ Kit</t>
  </si>
  <si>
    <t>SwitchBlade™ Selffeed Kit - 35mm, 38mm, 54mm &amp; 65mm, 140mm QUIK-LOK™ Extension bit, Replacement blades, 4 x Feed screws, 4 x set screws, 1 x Hex wrench</t>
  </si>
  <si>
    <t>SHOCKWAVE™ Power Utility Augers 7/16"</t>
  </si>
  <si>
    <t>SHOCKWAVE™ Power Utility Auger 14 x 460mm</t>
  </si>
  <si>
    <t>SHOCKWAVE™ Power Utility Auger 16 x 460mm</t>
  </si>
  <si>
    <t>SHOCKWAVE™ Power Utility Auger 18 x 460mm</t>
  </si>
  <si>
    <t>SHOCKWAVE™ Power Utility Auger 19 x 460mm</t>
  </si>
  <si>
    <t>SHOCKWAVE™ Power Utility Auger 20 x 460mm</t>
  </si>
  <si>
    <t>SHOCKWAVE™ Power Utility Auger 22 x 460mm</t>
  </si>
  <si>
    <t>SHOCKWAVE™ Power Utility Auger 26 x 460mm</t>
  </si>
  <si>
    <t>SHOCKWAVE™ Power Utility Auger 29 x 460mm</t>
  </si>
  <si>
    <t>7/16 Adapter</t>
  </si>
  <si>
    <t>1/2" SQ - 7/16" Hex Adapter</t>
  </si>
  <si>
    <t>Drilling Extensions</t>
  </si>
  <si>
    <t>QUIK-LOK™ Extension 140mm x 7/16" Hex</t>
  </si>
  <si>
    <t>QUIK-LOK™ Extension 300mm x 7/16" Hex</t>
  </si>
  <si>
    <t>QUIK-LOK™ Extension 450mm x 7/16" Hex</t>
  </si>
  <si>
    <t>QUIK-LOK™ Extension 600mm x 7/16" Hex</t>
  </si>
  <si>
    <t>Masonary Drill Bits</t>
  </si>
  <si>
    <t>SDS PLUS 2 CUT</t>
  </si>
  <si>
    <t>SDS PLUS 2 CUT 4 x 110mm</t>
  </si>
  <si>
    <t>SDS PLUS 2 CUT 4 x 160mm</t>
  </si>
  <si>
    <t>SDS PLUS 2 CUT 5 x 110mm</t>
  </si>
  <si>
    <t>SDS PLUS 2 CUT 5 x 110mm (10)</t>
  </si>
  <si>
    <t>SDS PLUS 2 CUT 5 x 160mm</t>
  </si>
  <si>
    <t>SDS PLUS 2 CUT 5 x 160mm (10)</t>
  </si>
  <si>
    <t>SDS PLUS 2 CUT 5 x 210mm</t>
  </si>
  <si>
    <t>SDS PLUS 2 CUT 5.5 x 110mm</t>
  </si>
  <si>
    <t>SDS PLUS 2 CUT 5.5 x 110mm (10)</t>
  </si>
  <si>
    <t>SDS PLUS 2 CUT 5.5 x 160mm</t>
  </si>
  <si>
    <t>SDS PLUS 2 CUT 5.5 x 160mm (10)</t>
  </si>
  <si>
    <t>SDS PLUS 2 CUT 5.5 x 210mm</t>
  </si>
  <si>
    <t>SDS PLUS 2 CUT 5.5 x 260mm</t>
  </si>
  <si>
    <t>SDS PLUS 2 CUT 5.5 x 310mm</t>
  </si>
  <si>
    <t>SDS PLUS 2 CUT 5.5 x 410mm</t>
  </si>
  <si>
    <t>SDS PLUS 2 CUT 6 x 110mm</t>
  </si>
  <si>
    <t>SDS PLUS 2 CUT 6 x 110mm (10)</t>
  </si>
  <si>
    <t>SDS PLUS 2 CUT 6 x 160mm</t>
  </si>
  <si>
    <t>SDS PLUS 2 CUT 6 x 160mm (10)</t>
  </si>
  <si>
    <t>SDS PLUS 2 CUT 6 x 210mm</t>
  </si>
  <si>
    <t>SDS PLUS 2 CUT 6 x 260mm</t>
  </si>
  <si>
    <t>SDS PLUS 2 CUT 6 x 310mm</t>
  </si>
  <si>
    <t>SDS PLUS 2 CUT 6 x 460mm</t>
  </si>
  <si>
    <t>SDS PLUS 2 CUT 6.5 x 110mm</t>
  </si>
  <si>
    <t>SDS PLUS 2 CUT 6.5 x 160mm</t>
  </si>
  <si>
    <t>SDS PLUS 2 CUT 6.5 x 160mm (10)</t>
  </si>
  <si>
    <t>SDS PLUS 2 CUT 6.5 x 210mm</t>
  </si>
  <si>
    <t>SDS PLUS 2 CUT 6.5 x 260mm</t>
  </si>
  <si>
    <t>SDS PLUS 2 CUT 6.5 x 310mm</t>
  </si>
  <si>
    <t>SDS PLUS 2 CUT 7 x 110mm</t>
  </si>
  <si>
    <t>SDS PLUS 2 CUT 7 x 160mm</t>
  </si>
  <si>
    <t>SDS PLUS 2 CUT 7 x 210mm</t>
  </si>
  <si>
    <t>SDS PLUS 2 CUT 7 x 250mm</t>
  </si>
  <si>
    <t>SDS PLUS 2 CUT 8 x 110mm</t>
  </si>
  <si>
    <t>SDS PLUS 2 CUT 8 x 160mm</t>
  </si>
  <si>
    <t>SDS PLUS 2 CUT 8 x 160mm (10)</t>
  </si>
  <si>
    <t>SDS PLUS 2 CUT 8 x 210mm</t>
  </si>
  <si>
    <t>SDS PLUS 2 CUT 8 x 260mm</t>
  </si>
  <si>
    <t>SDS PLUS 2 CUT 8 x 400mm</t>
  </si>
  <si>
    <t>SDS PLUS 2 CUT 8 x 460mm</t>
  </si>
  <si>
    <t>SDS PLUS 2 CUT 8 x 600mm</t>
  </si>
  <si>
    <t>SDS PLUS 2 CUT 8 x 1000mm</t>
  </si>
  <si>
    <t>SDS PLUS 2 CUT 9 x 160mm</t>
  </si>
  <si>
    <t>SDS PLUS 2 CUT 9 x 210mm</t>
  </si>
  <si>
    <t>SDS PLUS 2 CUT 10 x 110mm</t>
  </si>
  <si>
    <t>SDS PLUS 2 CUT 10 x 160mm</t>
  </si>
  <si>
    <t>SDS PLUS 2 CUT 10 x 160mm (10)</t>
  </si>
  <si>
    <t>SDS PLUS 2 CUT 10 x 210mm</t>
  </si>
  <si>
    <t>SDS PLUS 2 CUT 10 x 210mm (10)</t>
  </si>
  <si>
    <t>SDS PLUS 2 CUT 10 x 260mm</t>
  </si>
  <si>
    <t>SDS PLUS 2 CUT 10 x 310mm</t>
  </si>
  <si>
    <t>SDS PLUS 2 CUT 10 x 450mm</t>
  </si>
  <si>
    <t>SDS PLUS 2 CUT 10 x 600mm</t>
  </si>
  <si>
    <t>SDS PLUS 2 CUT 10 x 1000mm</t>
  </si>
  <si>
    <t>SDS PLUS 2 CUT 11 x 160mm</t>
  </si>
  <si>
    <t>SDS PLUS 2 CUT 11 x 260mm</t>
  </si>
  <si>
    <t>SDS PLUS 2 CUT 12 x 160mm</t>
  </si>
  <si>
    <t>SDS PLUS 2 CUT 12 x 160mm (10)</t>
  </si>
  <si>
    <t>SDS PLUS 2 CUT 12 x 210mm</t>
  </si>
  <si>
    <t>SDS PLUS 2 CUT 12 x 210mm (10)</t>
  </si>
  <si>
    <t>SDS PLUS 2 CUT 12 x 260mm</t>
  </si>
  <si>
    <t>SDS PLUS 2 CUT 12 x 450mm</t>
  </si>
  <si>
    <t>SDS PLUS 2 CUT 12 x 600mm</t>
  </si>
  <si>
    <t>SDS PLUS 2 CUT 12 x 1000mm</t>
  </si>
  <si>
    <t>SDS PLUS 2 CUT 13 x 160mm</t>
  </si>
  <si>
    <t>SDS PLUS 2 CUT 13 x 260mm</t>
  </si>
  <si>
    <t>SDS PLUS 2 CUT 14 x 160mm</t>
  </si>
  <si>
    <t>SDS PLUS 2 CUT 14 x 210mm</t>
  </si>
  <si>
    <t>SDS PLUS 2 CUT 14 x 260mm</t>
  </si>
  <si>
    <t>SDS PLUS 2 CUT 14 x 310mm</t>
  </si>
  <si>
    <t>SDS PLUS 2 CUT 14 x 450mm</t>
  </si>
  <si>
    <t>SDS PLUS 2 CUT 14 x 600mm</t>
  </si>
  <si>
    <t>SDS PLUS 2 CUT 14 x 1000mm</t>
  </si>
  <si>
    <t>SDS PLUS 2 CUT 15 x 160mm</t>
  </si>
  <si>
    <t>SDS PLUS 2 CUT 15 x 260mm</t>
  </si>
  <si>
    <t>SDS PLUS 2 CUT 15 x 450mm</t>
  </si>
  <si>
    <t>SDS PLUS 2 CUT 16 x 160mm</t>
  </si>
  <si>
    <t>SDS PLUS 2 CUT 16 x 210mm</t>
  </si>
  <si>
    <t>SDS PLUS 2 CUT 16 x 260mm</t>
  </si>
  <si>
    <t>SDS PLUS 2 CUT 16 x 310mm</t>
  </si>
  <si>
    <t>SDS PLUS 2 CUT 16 x 450mm</t>
  </si>
  <si>
    <t>SDS PLUS 2 CUT 16 x 600mm</t>
  </si>
  <si>
    <t>SDS PLUS 2 CUT 16 x 800mm</t>
  </si>
  <si>
    <t>SDS PLUS 2 CUT 16 x 1000mm</t>
  </si>
  <si>
    <t>SDS PLUS 2 CUT 17 x 210mm</t>
  </si>
  <si>
    <t>SDS PLUS 2 CUT 18 x 200mm</t>
  </si>
  <si>
    <t>SDS PLUS 2 CUT 18 x 250mm</t>
  </si>
  <si>
    <t>SDS PLUS 2 CUT 18 x 300mm</t>
  </si>
  <si>
    <t>SDS PLUS 2 CUT 18 x 450mm</t>
  </si>
  <si>
    <t>SDS PLUS 2 CUT 18 x 600mm</t>
  </si>
  <si>
    <t>SDS PLUS 2 CUT 18 x 1000mm</t>
  </si>
  <si>
    <t>SDS PLUS 2 CUT 19 x 200mm</t>
  </si>
  <si>
    <t>SDS PLUS 2 CUT 19 x 450mm</t>
  </si>
  <si>
    <t>SDS PLUS 2 CUT 20 x 200mm</t>
  </si>
  <si>
    <t>SDS PLUS 2 CUT 20 x 250mm</t>
  </si>
  <si>
    <t>SDS PLUS 2 CUT 20 x 300mm</t>
  </si>
  <si>
    <t>SDS PLUS 2 CUT 20 x 450mm</t>
  </si>
  <si>
    <t>SDS PLUS 2 CUT 20 x 600mm</t>
  </si>
  <si>
    <t>SDS PLUS 2 CUT 20 x 1000mm</t>
  </si>
  <si>
    <t>SDS PLUS 2 CUT 22 x 250mm</t>
  </si>
  <si>
    <t>SDS PLUS 2 CUT 22 x 450mm</t>
  </si>
  <si>
    <t>SDS PLUS 2 CUT 22 x 600mm</t>
  </si>
  <si>
    <t>SDS PLUS 2 CUT 22 x 1000mm</t>
  </si>
  <si>
    <t>SDS PLUS 2 CUT 24 x 250mm</t>
  </si>
  <si>
    <t>SDS PLUS 2 CUT 24 x 450mm</t>
  </si>
  <si>
    <t>SDS PLUS 2 CUT 25 x 250mm</t>
  </si>
  <si>
    <t>SDS PLUS 2 CUT 25 x 450mm</t>
  </si>
  <si>
    <t>SDS PLUS 2 CUT 25 x 1000mm</t>
  </si>
  <si>
    <t>SDS PLUS 2 CUT 26 x 250mm</t>
  </si>
  <si>
    <t>SDS PLUS 2 CUT 26 x 450mm</t>
  </si>
  <si>
    <t>SDS PLUS EXTENSIONS</t>
  </si>
  <si>
    <t>SDS Plus-Lok Extension 305mm (12")</t>
  </si>
  <si>
    <t>SDS Plus-Lok Extension 457mm (18")</t>
  </si>
  <si>
    <t>SDS PLUS KITS</t>
  </si>
  <si>
    <t>SDS PLUS 2 CUT 10 Piece Kit
1 x SDS PLUS 2 CUT 5 x 110mm 
2 x SDS PLUS 2 CUT 6 x 110mm 
2 x SDS PLUS 2 CUT 6 x 116mm 
2 x SDS PLUS 2 CUT 8 x 160mm
1 x SDS PLUS 2 CUT 10 x 160mm
1 x SDS PLUS 2 CUT 12 x 160mm
1 x SDS PLUS 2 CUT 14 x 160mm</t>
  </si>
  <si>
    <t>SDS PLUS 2 CUT 10 Piece Kit (Counter Display 10 units)</t>
  </si>
  <si>
    <t>SDS PLUS 4 CUT</t>
  </si>
  <si>
    <t>SDS PLUS 4 CUT 5 x 110mm</t>
  </si>
  <si>
    <t>SDS PLUS 4 CUT 5 x 160mm</t>
  </si>
  <si>
    <t>SDS PLUS 4 CUT 5.5 x 110mm</t>
  </si>
  <si>
    <t>SDS PLUS 4 CUT 5.5 x 160mm</t>
  </si>
  <si>
    <t>SDS PLUS 4 CUT 5.5 x 160mm (10)</t>
  </si>
  <si>
    <t>SDS PLUS 4 CUT 6 x 110mm</t>
  </si>
  <si>
    <t>SDS PLUS 4 CUT 6 x 160mm</t>
  </si>
  <si>
    <t>SDS PLUS 4 CUT 6 x 160mm (10)</t>
  </si>
  <si>
    <t>SDS PLUS 4 CUT 6 x 210mm</t>
  </si>
  <si>
    <t>SDS PLUS 4 CUT 6 x 260mm</t>
  </si>
  <si>
    <t>SDS PLUS 4 CUT 6 x 310mm</t>
  </si>
  <si>
    <t>SDS PLUS 4 CUT 6.5 x 160mm</t>
  </si>
  <si>
    <t>SDS PLUS 4 CUT 6.5 x 210mm</t>
  </si>
  <si>
    <t>SDS PLUS 4 CUT 6.5 x 210mm (10)</t>
  </si>
  <si>
    <t>SDS PLUS 4 CUT 6.5 x 260mm</t>
  </si>
  <si>
    <t>SDS PLUS 4 CUT 6.5 x 310mm</t>
  </si>
  <si>
    <t>SDS PLUS 4 CUT 7 x 110mm</t>
  </si>
  <si>
    <t>SDS PLUS 4 CUT 7 x 160mm</t>
  </si>
  <si>
    <t>SDS PLUS 4 CUT 8 x 110mm</t>
  </si>
  <si>
    <t>SDS PLUS 4 CUT 8 x 160mm</t>
  </si>
  <si>
    <t>SDS PLUS 4 CUT 8 x 160mm (10)</t>
  </si>
  <si>
    <t>SDS PLUS 4 CUT 8 x 210mm</t>
  </si>
  <si>
    <t>SDS PLUS 4 CUT 8 x 310mm</t>
  </si>
  <si>
    <t>SDS PLUS 4 CUT 8 x 260mm</t>
  </si>
  <si>
    <t>SDS PLUS 4 CUT 10 x 110mm</t>
  </si>
  <si>
    <t>SDS PLUS 4 CUT 10 x 160mm</t>
  </si>
  <si>
    <t>SDS PLUS 4 CUT 10 x 160mm (10)</t>
  </si>
  <si>
    <t>SDS PLUS 4 CUT 10 x 210mm</t>
  </si>
  <si>
    <t>SDS PLUS 4 CUT 10 x 210mm (10)</t>
  </si>
  <si>
    <t>SDS PLUS 4 CUT 10 x 260mm</t>
  </si>
  <si>
    <t>SDS PLUS 4 CUT 10 x 310mm</t>
  </si>
  <si>
    <t>SDS PLUS 4 CUT 10 x 450mm</t>
  </si>
  <si>
    <t>SDS PLUS 4 CUT 10 x 600mm</t>
  </si>
  <si>
    <t>SDS PLUS 4 CUT 10 x 1000mm</t>
  </si>
  <si>
    <t>SDS PLUS 4 CUT 12 x 160mm</t>
  </si>
  <si>
    <t>SDS PLUS 4 CUT 12 x 160mm (10)</t>
  </si>
  <si>
    <t>SDS PLUS 4 CUT 12 x 210mm</t>
  </si>
  <si>
    <t>SDS PLUS 4 CUT 12 x 210mm (10)</t>
  </si>
  <si>
    <t>SDS PLUS 4 CUT 12 x 260mm</t>
  </si>
  <si>
    <t>SDS PLUS 4 CUT 12 x 310mm</t>
  </si>
  <si>
    <t>SDS PLUS 4 CUT 12 x 450mm</t>
  </si>
  <si>
    <t>SDS PLUS 4 CUT 12 x 600mm</t>
  </si>
  <si>
    <t>SDS PLUS 4 CUT 12 x 1000mm</t>
  </si>
  <si>
    <t>SDS PLUS 4 CUT 13 x 160mm</t>
  </si>
  <si>
    <t>SDS PLUS 4 CUT 14 x 160mm</t>
  </si>
  <si>
    <t>SDS PLUS 4 CUT 14 x 210mm</t>
  </si>
  <si>
    <t>SDS PLUS 4 CUT 14 x 260mm</t>
  </si>
  <si>
    <t>SDS PLUS 4 CUT 14 x 310mm</t>
  </si>
  <si>
    <t>SDS PLUS 4 CUT 14 x 450mm</t>
  </si>
  <si>
    <t>SDS PLUS 4 CUT 14 x 600mm</t>
  </si>
  <si>
    <t>SDS PLUS 4 CUT 14 x 1000mm</t>
  </si>
  <si>
    <t>SDS PLUS 4 CUT 15 x 210mm</t>
  </si>
  <si>
    <t>SDS PLUS 4 CUT 15 x 260mm</t>
  </si>
  <si>
    <t>SDS PLUS 4 CUT 16 x 160mm</t>
  </si>
  <si>
    <t>SDS PLUS 4 CUT 16 x 210mm</t>
  </si>
  <si>
    <t>SDS PLUS 4 CUT 16 x 260mm</t>
  </si>
  <si>
    <t>SDS PLUS 4 CUT 16 x 310mm</t>
  </si>
  <si>
    <t>SDS PLUS 4 CUT 16 x 450mm</t>
  </si>
  <si>
    <t>SDS PLUS 4 CUT 16 x 600mm</t>
  </si>
  <si>
    <t>SDS PLUS 4 CUT 16 x 1000mm</t>
  </si>
  <si>
    <t>SDS PLUS 4 CUT 18 x 250mm</t>
  </si>
  <si>
    <t>SDS PLUS 4 CUT 18 x 450mm</t>
  </si>
  <si>
    <t>SDS PLUS 4 CUT 20 x 250mm</t>
  </si>
  <si>
    <t>SDS PLUS 4 CUT 20 x 450mm</t>
  </si>
  <si>
    <t>SDS PLUS 4 CUT 22 x 250mm</t>
  </si>
  <si>
    <t>SDS PLUS 4 CUT 22 x 450mm</t>
  </si>
  <si>
    <t>SDS PLUS 4 CUT 24 x 250mm</t>
  </si>
  <si>
    <t>SDS PLUS 4 CUT 24 x 450mm</t>
  </si>
  <si>
    <t>SDS PLUS 4 CUT 25 x 250mm</t>
  </si>
  <si>
    <t>SDS PLUS 4 CUT 25 x 450mm</t>
  </si>
  <si>
    <t>SDS PLUS 4 CUT 28 x 450mm</t>
  </si>
  <si>
    <t>SDS PLUS 4 CUT 30 x 450mm</t>
  </si>
  <si>
    <t>SDS PLUS 4 CUT 30 x 250mm</t>
  </si>
  <si>
    <t>SDS PLUS 4 CUT 32 x 450mm</t>
  </si>
  <si>
    <t>SDS PLUS 4 CUT KITS</t>
  </si>
  <si>
    <r>
      <rPr>
        <b/>
        <sz val="11"/>
        <color rgb="FFFF0000"/>
        <rFont val="Calibri"/>
        <family val="2"/>
        <scheme val="minor"/>
      </rPr>
      <t xml:space="preserve">NEW </t>
    </r>
    <r>
      <rPr>
        <sz val="11"/>
        <color theme="1"/>
        <rFont val="Calibri"/>
        <family val="2"/>
        <scheme val="minor"/>
      </rPr>
      <t>SDS PLUS 4 CUT DRILL BIT SET WITH POUCH 8PCE</t>
    </r>
  </si>
  <si>
    <t>SDS PLUS Chisels</t>
  </si>
  <si>
    <t xml:space="preserve">SDS PLUS Premium Pointed Chisel 250mm </t>
  </si>
  <si>
    <t>SDS PLUS Premium Flat Chisel 250 x 20mm</t>
  </si>
  <si>
    <t xml:space="preserve">SDS PLUS Pointed Chisel </t>
  </si>
  <si>
    <t>SDS PLUS Flat Chisel 250 x 20mm</t>
  </si>
  <si>
    <t>SDS PLUS Angle Chisel 250 x 40mm</t>
  </si>
  <si>
    <t>SDS PLUS Flat Wide Chisel 250 x 40mm</t>
  </si>
  <si>
    <t>SDS PLUS Hollow Chisel 250 x 22mm</t>
  </si>
  <si>
    <t>SDS PLUS Angle Tile Chisel 250 x 50mm</t>
  </si>
  <si>
    <t>SDS PLUS Angle Wide Tile Chisel 165 x 75mm</t>
  </si>
  <si>
    <t>SDS PLUS Floor Cleaning Tool Complete</t>
  </si>
  <si>
    <t>SDS PLUS Chisel Set 3 Pce</t>
  </si>
  <si>
    <t xml:space="preserve">SDS MAX </t>
  </si>
  <si>
    <t>SDS MAX 4 CUT 12 x 340mm</t>
  </si>
  <si>
    <t>SDS MAX 4 CUT 12 x 540mm</t>
  </si>
  <si>
    <t>SDS MAX 4 CUT 12 x 690mm</t>
  </si>
  <si>
    <t>SDS MAX 4 CUT 14 x 340mm</t>
  </si>
  <si>
    <t>SDS MAX 4 CUT 14 x 540mm</t>
  </si>
  <si>
    <t>SDS MAX 4 CUT 15 x 340mm</t>
  </si>
  <si>
    <t>SDS MAX 4 CUT 15 x 540mm</t>
  </si>
  <si>
    <t>SDS MAX 4 CUT 16 x 340mm</t>
  </si>
  <si>
    <t>SDS MAX 4 CUT 16 x 540mm</t>
  </si>
  <si>
    <t>SDS MAX 4 CUT 16 x 920mm</t>
  </si>
  <si>
    <t>SDS MAX 4 CUT 16 x 1320mm</t>
  </si>
  <si>
    <t>SDS MAX 4 CUT 18 x 340mm</t>
  </si>
  <si>
    <t>SDS MAX 4 CUT 18 x 540mm</t>
  </si>
  <si>
    <t>SDS MAX 4 CUT 18 x 920mm</t>
  </si>
  <si>
    <t>SDS MAX 4 CUT 18 x 1320mm</t>
  </si>
  <si>
    <t>SDS MAX 4 CUT 20 x 320mm</t>
  </si>
  <si>
    <t>SDS MAX 4 CUT 20 x 520mm</t>
  </si>
  <si>
    <t>SDS MAX 4 CUT 20 x 920mm</t>
  </si>
  <si>
    <t>SDS MAX 4 CUT 20 x 1320mm</t>
  </si>
  <si>
    <t>SDS MAX 4 CUT 22 x 320mm</t>
  </si>
  <si>
    <t>SDS MAX 4 CUT 22 x 520mm</t>
  </si>
  <si>
    <t>SDS MAX 4 CUT 22 x 920mm</t>
  </si>
  <si>
    <t>SDS MAX 4 CUT 22 x 1320mm</t>
  </si>
  <si>
    <t>SDS MAX 4 CUT 24 x 320mm</t>
  </si>
  <si>
    <t>SDS MAX 4 CUT 24 x 520mm</t>
  </si>
  <si>
    <t>SDS MAX 4 CUT 25 x 320mm</t>
  </si>
  <si>
    <t>SDS MAX 4 CUT 25 x 520mm</t>
  </si>
  <si>
    <t>SDS MAX 4 CUT 25 x 920mm</t>
  </si>
  <si>
    <t>SDS MAX 4 CUT 25 x 1320mm</t>
  </si>
  <si>
    <t>SDS MAX 4 CUT 26 x 520mm</t>
  </si>
  <si>
    <t>SDS MAX 4 CUT 28 x 370mm</t>
  </si>
  <si>
    <t>SDS MAX 4 CUT 28 x 570mm</t>
  </si>
  <si>
    <t>SDS MAX 4 CUT 28 x 670mm</t>
  </si>
  <si>
    <t>SDS MAX 4 CUT 28 x 920mm</t>
  </si>
  <si>
    <t>SDS MAX 4 CUT 28 x 1320mm</t>
  </si>
  <si>
    <t>SDS MAX 4 CUT 30 x 370mm</t>
  </si>
  <si>
    <t>SDS MAX 4 CUT 30 x 570mm</t>
  </si>
  <si>
    <t>SDS MAX 4 CUT 32 X 370mm</t>
  </si>
  <si>
    <t>SDS MAX 4 CUT 32 x 570mm</t>
  </si>
  <si>
    <t>SDS MAX 4 CUT 32 x 920mm</t>
  </si>
  <si>
    <t>SDS MAX 4 CUT 32 x 1320mm</t>
  </si>
  <si>
    <t>SDS MAX 4 CUT 35 x 370mm</t>
  </si>
  <si>
    <t>SDS MAX 4 CUT 35 x 570mm</t>
  </si>
  <si>
    <t>SDS MAX 4 CUT 35 x 670mm</t>
  </si>
  <si>
    <t>SDS MAX 4 CUT 37 x 370mm</t>
  </si>
  <si>
    <t>SDS MAX 4 CUT 37 x 570mm</t>
  </si>
  <si>
    <t>SDS MAX 4 CUT 38 x 370mm</t>
  </si>
  <si>
    <t>SDS MAX 4 CUT 38 x 570mm</t>
  </si>
  <si>
    <t>SDS MAX 4 CUT 40 x 370mm</t>
  </si>
  <si>
    <t>SDS MAX 4 CUT 40 x 570mm</t>
  </si>
  <si>
    <t>SDS MAX 4 CUT 40 x 920mm</t>
  </si>
  <si>
    <t>SDS MAX 4 CUT 40 x 1320mm</t>
  </si>
  <si>
    <t>SDS MAX 4 CUT 45 x 570mm</t>
  </si>
  <si>
    <t>SDS MAX 4 CUT 52 x 570mm</t>
  </si>
  <si>
    <t>SDS MAX Chisels</t>
  </si>
  <si>
    <t>SDS MAX Premium Pointed Chisel 400mm</t>
  </si>
  <si>
    <t>SDS MAX Premium Flat Chisel 400 x 25mm</t>
  </si>
  <si>
    <t>SDS MAX Pointed Chisel 280mm</t>
  </si>
  <si>
    <t>SDS MAX Pointed Chisel 400mm</t>
  </si>
  <si>
    <t>SDS MAX Pointed Chisel 600mm</t>
  </si>
  <si>
    <t>SDS MAX Flat Chisel 280 x 25mm</t>
  </si>
  <si>
    <t>SDS MAX Flat Chisel 400 x 25mm</t>
  </si>
  <si>
    <t>SDS MAX Flat Chisel 600 x 25mm</t>
  </si>
  <si>
    <t>SDS MAX Wide Chisel 400 x 50mm</t>
  </si>
  <si>
    <t>SDS MAX Spade Chisel 350 x 115mm</t>
  </si>
  <si>
    <t>SDS MAX Spade Chisel 300 x 80mm</t>
  </si>
  <si>
    <t>SDS MAX Hollow Chisel 300 x 26mm</t>
  </si>
  <si>
    <t>SDS MAX Wing Chisel 380 x 35mm</t>
  </si>
  <si>
    <t>SDS MAX Clay Spade 400 x 110mm</t>
  </si>
  <si>
    <t>SDS MAX UNIVERSAL TAPER 600g</t>
  </si>
  <si>
    <t>SDS MAX Bushing Tool 240x50mm</t>
  </si>
  <si>
    <t>SDS MAX Angle Tile Chisel 300x80mm</t>
  </si>
  <si>
    <t>Tamping Plate 120X120 P1M</t>
  </si>
  <si>
    <t>SDS MAX Point Chisel 380mmx20mm shaft</t>
  </si>
  <si>
    <t>SDS MAX Flat Chisel 380x30x20mm shaft</t>
  </si>
  <si>
    <t>SDS MAX Adapter/Connector</t>
  </si>
  <si>
    <t>SDS MAX x SDS MAX Connector (Female to Female)</t>
  </si>
  <si>
    <t>SDS MAX x SDS MAX 320mm Extension Bar Male to Male (requires connector)</t>
  </si>
  <si>
    <t>SDS MAX x SDS MAX 750mm Extension Bar Male to Male (requires connector)</t>
  </si>
  <si>
    <t>SDS MAX x SDS MAX 1100mm Extension Bar Male to Male (requires connector)</t>
  </si>
  <si>
    <t>Vacuum Drill Bits</t>
  </si>
  <si>
    <t>SDS PLUS Vacuum Drill Bit 12x325</t>
  </si>
  <si>
    <t>SDS PLUS Vacuum Drill Bit 14x360</t>
  </si>
  <si>
    <t>SDS PLUS Vacuum Drill Bit 16x360</t>
  </si>
  <si>
    <t>SDS PLUS Vacuum Drill Bit 18x360</t>
  </si>
  <si>
    <t>SDS MAX Vacuum Drill Bit 16x600</t>
  </si>
  <si>
    <t>SDS MAX Vacuum Drill Bit 18x600</t>
  </si>
  <si>
    <t>SDS MAX Vacuum Drill Bit 20x600</t>
  </si>
  <si>
    <t>SDS MAX Vacuum Drill Bit 22x600</t>
  </si>
  <si>
    <t>SDS MAX Vacuum Drill Bit 24x600</t>
  </si>
  <si>
    <t>SDS MAX Vacuum Drill Bit 25x600</t>
  </si>
  <si>
    <t>SDS MAX Vacuum Drill Bit 28x600</t>
  </si>
  <si>
    <t>SDS MAX Vacuum Drill Bit 30x600</t>
  </si>
  <si>
    <t>SDS MAX Vacuum Drill Bit 32x600</t>
  </si>
  <si>
    <t>SDS MAX Vacuum Drill Bit 35x600</t>
  </si>
  <si>
    <t>SDS Adapters</t>
  </si>
  <si>
    <t>SDS MAX - SDS PLUS Adapter</t>
  </si>
  <si>
    <t>SDS PLUS Adapter 1/2"x 20UNF-with screw</t>
  </si>
  <si>
    <t>SDS PLUS Adapter  1/2"x 20UNF-1/4" bit</t>
  </si>
  <si>
    <t>Adapter FIXTEC to SDS PLUS</t>
  </si>
  <si>
    <t>SDS Plus - M16 Thread Adapter 105mm (suit Hollow Core Cutters)</t>
  </si>
  <si>
    <t>SDS Plus - M16 Thread Adapter 370mm (suit Hollow Core Cutters)</t>
  </si>
  <si>
    <t>TCT Hollow Core Cutters</t>
  </si>
  <si>
    <t>Hollow Core Cutter M16 Thread 35x50mm</t>
  </si>
  <si>
    <t>Hollow Core Cutter M16 Thread 40x50mm</t>
  </si>
  <si>
    <t>Hollow Core Cutter M16 Thread 50x50mm</t>
  </si>
  <si>
    <t>Hollow Core Cutter M16 Thread 65x50mm</t>
  </si>
  <si>
    <t>Hollow Core Cutter M16 Thread 68x50mm</t>
  </si>
  <si>
    <t>Hollow Core Cutter M16 Thread 80x50mm</t>
  </si>
  <si>
    <t>Hollow Core Cutter M16 Thread 82x50mm</t>
  </si>
  <si>
    <t>Hollow Core Cutter M16 Thread 90x50mm</t>
  </si>
  <si>
    <t>Centring Drill Bit for Hollow Core Cutters 8x120mm</t>
  </si>
  <si>
    <t>SHOCKWAVE™ Impact Rated 1/4" Shank Step Drill Bits</t>
  </si>
  <si>
    <t>SHOCKWAVE™ Step Drill 4-12mm 9 Hole</t>
  </si>
  <si>
    <t>SHOCKWAVE™ Step Drill 4-12mm 5 Hole</t>
  </si>
  <si>
    <t>SHOCKWAVE™ Step Drill 4-20mm 9 Hole</t>
  </si>
  <si>
    <t>SHOCKWAVE™ Step Drill 4-30mm 12 Hole</t>
  </si>
  <si>
    <t xml:space="preserve">SHOCKWAVE™ Step Drill Set
(1) 4-12mm 9 Hole, (1) 4-20mm 9 Hole, (1) 4-30mm 12 Hole </t>
  </si>
  <si>
    <t>Step Drill Bits</t>
  </si>
  <si>
    <t>Jam-Free Step Drill M6-M32 13 Hole</t>
  </si>
  <si>
    <t>Jam-Free Step Drill 4-12mm 9 Hole</t>
  </si>
  <si>
    <t>Jam-Free Step Drill 4-20mm 9 Hole</t>
  </si>
  <si>
    <t>Jam-Free Step Drillc 6-35mm 15 Hole</t>
  </si>
  <si>
    <t>Jam-Free Step Drill Set
(1) 4-12mm, (1) 4-20mm, (1) 6-35mm</t>
  </si>
  <si>
    <t>Twist Drill Bits</t>
  </si>
  <si>
    <t>SHOCKWAVE™ Red Helix Titanium Drill Bits</t>
  </si>
  <si>
    <t>SHOCKWAVE™ RED HELIX™ Titanium Drill Bit 2mm 2Pkt</t>
  </si>
  <si>
    <t>SHOCKWAVE™ RED HELIX™ Titanium Drill Bit 2.5mm 2Pkt</t>
  </si>
  <si>
    <t>SHOCKWAVE™ RED HELIX™ Titanium Drill Bit 3mm 2Pkt</t>
  </si>
  <si>
    <t>SHOCKWAVE™ RED HELIX™ Titanium Drill Bit 3.2mm 2Pkt</t>
  </si>
  <si>
    <t>SHOCKWAVE™ RED HELIX™ Titanium Drill Bit 3.5mm 2Pkt</t>
  </si>
  <si>
    <t>SHOCKWAVE™ RED HELIX™ Titanium Drill Bit 4mm 2Pkt</t>
  </si>
  <si>
    <t>SHOCKWAVE™ RED HELIX™ Titanium Drill Bit 4.2mm</t>
  </si>
  <si>
    <t>SHOCKWAVE™ RED HELIX™ Titanium Drill Bit 4.5mm</t>
  </si>
  <si>
    <t>SHOCKWAVE™ RED HELIX™ Titanium Drill Bit 4.8mm</t>
  </si>
  <si>
    <t>SHOCKWAVE™ RED HELIX™ Titanium Drill Bit 5mm</t>
  </si>
  <si>
    <t>SHOCKWAVE™ RED HELIX™ Titanium Drill Bit 5.5mm</t>
  </si>
  <si>
    <t>SHOCKWAVE™ RED HELIX™ Titanium Drill Bit 6mm</t>
  </si>
  <si>
    <t>SHOCKWAVE™ RED HELIX™ Titanium Drill Bit 6.5mm</t>
  </si>
  <si>
    <t>SHOCKWAVE™ RED HELIX™ Titanium Drill Bit 6.8mm</t>
  </si>
  <si>
    <t>SHOCKWAVE™ RED HELIX™ Titanium Drill Bit 7mm</t>
  </si>
  <si>
    <t>SHOCKWAVE™ RED HELIX™ Titanium Drill Bit 7.5mm</t>
  </si>
  <si>
    <t>SHOCKWAVE™ RED HELIX™ Titanium Drill Bit 8mm</t>
  </si>
  <si>
    <t>SHOCKWAVE™ RED HELIX™ Titanium Drill Bit 8.5mm</t>
  </si>
  <si>
    <t>SHOCKWAVE™ RED HELIX™ Titanium Drill Bit 9mm</t>
  </si>
  <si>
    <t>SHOCKWAVE™ RED HELIX™ Titanium Drill Bit 9.5mm</t>
  </si>
  <si>
    <t>SHOCKWAVE™ RED HELIX™ Titanium Drill Bit 10mm</t>
  </si>
  <si>
    <t>SHOCKWAVE™ RED HELIX™ Titanium Drill Bit 10.5mm</t>
  </si>
  <si>
    <t>SHOCKWAVE™ RED HELIX™ Titanium Drill Bit 11mm</t>
  </si>
  <si>
    <t>SHOCKWAVE™ RED HELIX™ Titanium Drill Bit 11.5mm</t>
  </si>
  <si>
    <t>SHOCKWAVE™ RED HELIX™ Titanium Drill Bit 12mm</t>
  </si>
  <si>
    <t>SHOCKWAVE™ RED HELIX™ Titanium Drill Bit 12.5mm</t>
  </si>
  <si>
    <t>SHOCKWAVE™ RED HELIX™ Titanium Drill Bit 13mm</t>
  </si>
  <si>
    <t>SHOCKWAVE™ Red Hex Titanium Drill Bit Sets</t>
  </si>
  <si>
    <t>SHOCKWAVE™ RED HELIX™ Titanium Drill Set 10 Pce Kit
3mm, 3.5mm, 4mm, 4.5mm, 5mm, 6mm, 7mm, 8mm, 9mm, 10mm</t>
  </si>
  <si>
    <t>SHOCKWAVE™ RED HELIX™ Titanium Drill Set 19 Pce Kit
2mm, 2.5mm, 3mm(2), 3.5mm, 4mm(2), 4.5mm, 5mm, 5.5mm, 6mm, 6.5mm, 7mm, 7.5mm, 8mm, 8.5mm, 9mm, 9.5mm, 10mm</t>
  </si>
  <si>
    <t>SHOCKWAVE™ RED HELIX™ Titanium Drill Set 25 Pce Kit
2mm, 2.5mm, 3mm(2), 3.5mm, 4mm(2), 4.5mm, 5mm, 5.5mm, 6mm, 6.5mm, 7mm, 7.5mm, 8mm, 8.5mm, 9mm, 9.5mm, 10mm</t>
  </si>
  <si>
    <t>SHOCKWAVE™ RED HELIX™ Titanium Drill Set 29 Pce Kit</t>
  </si>
  <si>
    <t>Red Helix Cobalt Drill Bits</t>
  </si>
  <si>
    <t>RED HELIX™ Cobalt Drill Bit 1mm 2Pkt</t>
  </si>
  <si>
    <t>RED HELIX™ Cobalt Drill Bit 1.5mm 2Pkt</t>
  </si>
  <si>
    <t>RED HELIX™ Cobalt Drill Bit 2mm 2Pkt</t>
  </si>
  <si>
    <t>RED HELIX™ Cobalt Drill Bit 2.5mm 2Pkt</t>
  </si>
  <si>
    <t>RED HELIX™ Cobalt Drill Bit 3mm 2Pkt</t>
  </si>
  <si>
    <t>RED HELIX™ Cobalt Drill Bit 3.2mm 2Pkt</t>
  </si>
  <si>
    <t>RED HELIX™ Cobalt Drill Bit 3.5mm 2Pkt</t>
  </si>
  <si>
    <t>RED HELIX™ Cobalt Drill Bit 4mm 2Pkt</t>
  </si>
  <si>
    <t>RED HELIX™ Cobalt Drill Bit 4.2mm</t>
  </si>
  <si>
    <t>RED HELIX™ Cobalt Drill Bit 4.5mm</t>
  </si>
  <si>
    <t>RED HELIX™ Cobalt Drill Bit 4.8mm</t>
  </si>
  <si>
    <t>RED HELIX™ Cobalt Drill Bit 5mm</t>
  </si>
  <si>
    <t>RED HELIX™ Cobalt Drill Bit 5.5mm</t>
  </si>
  <si>
    <t>RED HELIX™ Cobalt Drill Bit 6mm</t>
  </si>
  <si>
    <t>RED HELIX™ Cobalt Drill Bit 6.5mm</t>
  </si>
  <si>
    <t>RED HELIX™ Cobalt Drill Bit 6.8mm</t>
  </si>
  <si>
    <t>RED HELIX™ Cobalt Drill Bit 7mm</t>
  </si>
  <si>
    <t>RED HELIX™ Cobalt Drill Bit 7.5mm</t>
  </si>
  <si>
    <t>RED HELIX™ Cobalt Drill Bit 8mm</t>
  </si>
  <si>
    <t>RED HELIX™ Cobalt Drill Bit 8.5mm</t>
  </si>
  <si>
    <t>RED HELIX™ Cobalt Drill Bit 9mm</t>
  </si>
  <si>
    <t>RED HELIX™ Cobalt Drill Bit 9.5mm</t>
  </si>
  <si>
    <t>RED HELIX™ Cobalt Drill Bit 10mm</t>
  </si>
  <si>
    <t>RED HELIX™ Cobalt Drill Bit 10.5mm</t>
  </si>
  <si>
    <t>RED HELIX™ Cobalt Drill Bit 11mm</t>
  </si>
  <si>
    <t>RED HELIX™ Cobalt Drill Bit 11.5mm</t>
  </si>
  <si>
    <t>RED HELIX™ Cobalt Drill Bit 12mm</t>
  </si>
  <si>
    <t>RED HELIX™ Cobalt Drill Bit 12.5mm</t>
  </si>
  <si>
    <t>RED HELIX™ Cobalt Drill Bit 13mm</t>
  </si>
  <si>
    <t>Red Helix Cobalt Drill Bit Sets</t>
  </si>
  <si>
    <t>RED HELIX™ Cobalt Drill Bit 19Pc Set
1mm, 1.5mm, 2mm, 2.5mm, 3mm, 3.5mm, 4mm, 4.5mm, 5mm, 5.5mm, 6mm, 6.5mm, 7mm, 7.5mm, 8mm, 8.5mm, 9mm, 9.5mm, 10mm</t>
  </si>
  <si>
    <t>RED HELIX™ Cobalt Drill Bit 25Pc Kit
1mm, 1.5mm, 2mm, 2.5mm, 3mm, 3.5mm, 4mm, 4.5mm, 5mm, 5.5m,m 6mm, 6.5mm, 7mm, 7.5mm, 8mm, 8.5mm, 9mm, 9.5mm, 10mm, 10.5mm,11mm, 11.5mm, 12mm, 12.5mm, 13mm</t>
  </si>
  <si>
    <t>Red Helix Imperial Cobalt Drill Bits</t>
  </si>
  <si>
    <t xml:space="preserve">RED HELIX™ Cobalt Drill Bit 1/16" </t>
  </si>
  <si>
    <t xml:space="preserve">RED HELIX™ Cobalt Drill Bit 5/64" </t>
  </si>
  <si>
    <t xml:space="preserve">RED HELIX™ Cobalt Drill Bit 3/32" </t>
  </si>
  <si>
    <t xml:space="preserve">RED HELIX™ Cobalt Drill Bit 7/64" </t>
  </si>
  <si>
    <t xml:space="preserve">RED HELIX™ Cobalt Drill Bit 1/8" </t>
  </si>
  <si>
    <t xml:space="preserve">RED HELIX™ Cobalt Drill Bit 9/64" </t>
  </si>
  <si>
    <t xml:space="preserve">RED HELIX™ Cobalt Drill Bit 5/32" </t>
  </si>
  <si>
    <t xml:space="preserve">RED HELIX™ Cobalt Drill Bit 11/64" </t>
  </si>
  <si>
    <t xml:space="preserve">RED HELIX™ Cobalt Drill Bit 3/16" </t>
  </si>
  <si>
    <t xml:space="preserve">RED HELIX™ Cobalt Drill Bit 13/64" </t>
  </si>
  <si>
    <t xml:space="preserve">RED HELIX™ Cobalt Drill Bit 7/32" </t>
  </si>
  <si>
    <t xml:space="preserve">RED HELIX™ Cobalt Drill Bit 15/64" </t>
  </si>
  <si>
    <t xml:space="preserve">RED HELIX™ Cobalt Drill Bit 1/4" </t>
  </si>
  <si>
    <t xml:space="preserve">RED HELIX™ Cobalt Drill Bit 17/64" </t>
  </si>
  <si>
    <t xml:space="preserve">RED HELIX™ Cobalt Drill Bit 9/32" </t>
  </si>
  <si>
    <t xml:space="preserve">RED HELIX™ Cobalt Drill Bit 19/64" </t>
  </si>
  <si>
    <t xml:space="preserve">RED HELIX™ Cobalt Drill Bit 5/16" </t>
  </si>
  <si>
    <t xml:space="preserve">RED HELIX™ Cobalt Drill Bit 21/64" </t>
  </si>
  <si>
    <t xml:space="preserve">RED HELIX™ Cobalt Drill Bit 11/32" </t>
  </si>
  <si>
    <t xml:space="preserve">RED HELIX™ Cobalt Drill Bit 23/64" </t>
  </si>
  <si>
    <t xml:space="preserve">RED HELIX™ Cobalt Drill Bit 3/8" </t>
  </si>
  <si>
    <t xml:space="preserve">RED HELIX™ Cobalt Drill Bit 25/64" </t>
  </si>
  <si>
    <t xml:space="preserve">RED HELIX™ Cobalt Drill Bit 13/32" </t>
  </si>
  <si>
    <t xml:space="preserve">RED HELIX™ Cobalt Drill Bit 27/64" </t>
  </si>
  <si>
    <t xml:space="preserve">RED HELIX™ Cobalt Drill Bit 7/16" </t>
  </si>
  <si>
    <t xml:space="preserve">RED HELIX™ Cobalt Drill Bit 29/64" </t>
  </si>
  <si>
    <t xml:space="preserve">RED HELIX™ Cobalt Drill Bit 15/32" </t>
  </si>
  <si>
    <t xml:space="preserve">RED HELIX™ Cobalt Drill Bit 31/63" </t>
  </si>
  <si>
    <t xml:space="preserve">RED HELIX™ Cobalt Drill Bit 1/2" </t>
  </si>
  <si>
    <t>DRIVER BITS</t>
  </si>
  <si>
    <t>Phillips Insert Bit - EXPAND</t>
  </si>
  <si>
    <t>SHOCKWAVE™ Insert Bit Phillips #2 Pkt 5</t>
  </si>
  <si>
    <t>SHOCKWAVE™ Insert Bit Phillips #2 Pkt 25</t>
  </si>
  <si>
    <t>SHOCKWAVE™ Insert Bit Phillips Reduced Diameter #2 Pkt 2</t>
  </si>
  <si>
    <t xml:space="preserve">Phillips Power Bit </t>
  </si>
  <si>
    <t>SHOCKWAVE™ Power Bit Phillips #1 50mm (2")</t>
  </si>
  <si>
    <r>
      <rPr>
        <b/>
        <sz val="11"/>
        <color rgb="FFFF0000"/>
        <rFont val="Calibri"/>
        <family val="2"/>
        <scheme val="minor"/>
      </rPr>
      <t xml:space="preserve">NEW </t>
    </r>
    <r>
      <rPr>
        <sz val="11"/>
        <color theme="1"/>
        <rFont val="Calibri"/>
        <family val="2"/>
        <scheme val="minor"/>
      </rPr>
      <t>SHOCKWAVE™ Power Bit Phillips #1 89mm (3.5")</t>
    </r>
  </si>
  <si>
    <t>SHOCKWAVE™ Power Bit Phillips #2 50mm (2")</t>
  </si>
  <si>
    <t>SHOCKWAVE™ Power Bit Phillips #2 50mm (2") Pkt 5</t>
  </si>
  <si>
    <t>SHOCKWAVE™ Power Bit Phillips #2 50mm (2") Pkt 15</t>
  </si>
  <si>
    <t>48324762A</t>
  </si>
  <si>
    <t>SHOCKWAVE™ Power Bit Phillips #2 50mm (2") 25 Pce</t>
  </si>
  <si>
    <t>48324862A</t>
  </si>
  <si>
    <t>SHOCKWAVE™ Power Bit Phillips #2 50mm (2") 250 Pce</t>
  </si>
  <si>
    <t>SHOCKWAVE™ Power Bit Phillips #2 89mm (3-1/2")</t>
  </si>
  <si>
    <t>SHOCKWAVE™ Power Bit Phillips #2 89mm (3-1/2") Pkt 5</t>
  </si>
  <si>
    <t>48324791A</t>
  </si>
  <si>
    <t>SHOCKWAVE™ Power Bit Phillips #2 89mm (3-1/2") 25 Pce</t>
  </si>
  <si>
    <t>SHOCKWAVE™ Power Bit Phillips #2 150mm (6")</t>
  </si>
  <si>
    <t>48324807A</t>
  </si>
  <si>
    <t>SHOCKWAVE™ Power Bit Phillips #2 150mm (6") 10 Pce</t>
  </si>
  <si>
    <t>SHOCKWAVE™ Power Bit Phillips #3 50mm (2")</t>
  </si>
  <si>
    <t>SHOCKWAVE™ Power Bit Phillips #3 89mm (3-1/2")</t>
  </si>
  <si>
    <t>Slotted Power Bit</t>
  </si>
  <si>
    <t xml:space="preserve">SHOCKWAVE™ Power Bit Slotted 1/4" 50mm (2") </t>
  </si>
  <si>
    <t>SHOCKWAVE™ Power Bit Slotted 3/16" 50mm (2")</t>
  </si>
  <si>
    <t>Square Power Bit</t>
  </si>
  <si>
    <t>SHOCKWAVE™ Power Bit Square Recess #1 50mm (2")</t>
  </si>
  <si>
    <r>
      <rPr>
        <b/>
        <sz val="11"/>
        <color rgb="FFFF0000"/>
        <rFont val="Calibri"/>
        <family val="2"/>
        <scheme val="minor"/>
      </rPr>
      <t xml:space="preserve">NEW </t>
    </r>
    <r>
      <rPr>
        <sz val="11"/>
        <color theme="1"/>
        <rFont val="Calibri"/>
        <family val="2"/>
        <scheme val="minor"/>
      </rPr>
      <t>SHOCKWAVE™ Power Bit Square Recess #1 89mm (3.5")</t>
    </r>
  </si>
  <si>
    <t>SHOCKWAVE™ Power Bit Square Recess #2 50mm (2")</t>
  </si>
  <si>
    <r>
      <rPr>
        <b/>
        <sz val="11"/>
        <color rgb="FFFF0000"/>
        <rFont val="Calibri"/>
        <family val="2"/>
        <scheme val="minor"/>
      </rPr>
      <t>NEW</t>
    </r>
    <r>
      <rPr>
        <sz val="11"/>
        <color theme="1"/>
        <rFont val="Calibri"/>
        <family val="2"/>
        <scheme val="minor"/>
      </rPr>
      <t xml:space="preserve"> SHOCKWAVE™ Power Bit Square Recess #2 50mm (2") 15Pk</t>
    </r>
  </si>
  <si>
    <t>SHOCKWAVE™ Power Bit Square Recess #2 50mm (2") Pkt 5</t>
  </si>
  <si>
    <t xml:space="preserve">SHOCKWAVE™ Power Bit Square Recess #2 89mm (3-1/2") </t>
  </si>
  <si>
    <r>
      <rPr>
        <b/>
        <sz val="11"/>
        <color rgb="FFFF0000"/>
        <rFont val="Calibri"/>
        <family val="2"/>
        <scheme val="minor"/>
      </rPr>
      <t>NEW</t>
    </r>
    <r>
      <rPr>
        <sz val="11"/>
        <color theme="1"/>
        <rFont val="Calibri"/>
        <family val="2"/>
        <scheme val="minor"/>
      </rPr>
      <t xml:space="preserve"> SHOCKWAVE™ Power Bit Square Recess #2 89mm (3.5") 5Pk</t>
    </r>
  </si>
  <si>
    <t>48324795A</t>
  </si>
  <si>
    <t>SHOCKWAVE™ Power Bit Square Recess #2 89mm (3-1/2") 25 Pce</t>
  </si>
  <si>
    <t>SHOCKWAVE™ Power Bit Square Recess #2 150mm (6")</t>
  </si>
  <si>
    <r>
      <rPr>
        <b/>
        <sz val="11"/>
        <color rgb="FFFF0000"/>
        <rFont val="Calibri"/>
        <family val="2"/>
        <scheme val="minor"/>
      </rPr>
      <t>NEW</t>
    </r>
    <r>
      <rPr>
        <sz val="11"/>
        <color theme="1"/>
        <rFont val="Calibri"/>
        <family val="2"/>
        <scheme val="minor"/>
      </rPr>
      <t xml:space="preserve"> SHOCKWAVE™ Power Bit Square Recess #2 150mm (6") 5Pk</t>
    </r>
  </si>
  <si>
    <t>SHOCKWAVE™ Power Bit Square Recess #3 50mm (2")</t>
  </si>
  <si>
    <r>
      <rPr>
        <b/>
        <sz val="11"/>
        <color rgb="FFFF0000"/>
        <rFont val="Calibri"/>
        <family val="2"/>
        <scheme val="minor"/>
      </rPr>
      <t>NEW</t>
    </r>
    <r>
      <rPr>
        <sz val="11"/>
        <color theme="1"/>
        <rFont val="Calibri"/>
        <family val="2"/>
        <scheme val="minor"/>
      </rPr>
      <t xml:space="preserve"> SHOCKWAVE™ Power Bit Square Recess #3 50mm (2") 2Pk</t>
    </r>
  </si>
  <si>
    <r>
      <rPr>
        <b/>
        <sz val="11"/>
        <color rgb="FFFF0000"/>
        <rFont val="Calibri"/>
        <family val="2"/>
        <scheme val="minor"/>
      </rPr>
      <t>NEW</t>
    </r>
    <r>
      <rPr>
        <sz val="11"/>
        <color theme="1"/>
        <rFont val="Calibri"/>
        <family val="2"/>
        <scheme val="minor"/>
      </rPr>
      <t xml:space="preserve"> SHOCKWAVE™ Power Bit Square Recess #3 89mm (3.5") </t>
    </r>
  </si>
  <si>
    <t>Torx Insert Bit - EXPAND</t>
  </si>
  <si>
    <t>SHOCKWAVE™ Insert Bit Set 7 Pce
T10, T15, T20, T25, T27, T30, T40</t>
  </si>
  <si>
    <t>Torx Power Bit</t>
  </si>
  <si>
    <t>SHOCKWAVE™ Power Bit Torx T10 50MM (2")</t>
  </si>
  <si>
    <t>SHOCKWAVE™ Power Bit Torx T15 50MM (2")</t>
  </si>
  <si>
    <t>SHOCKWAVE™ Power Bit Torx T20 50MM (2")</t>
  </si>
  <si>
    <r>
      <rPr>
        <b/>
        <sz val="11"/>
        <color rgb="FFFF0000"/>
        <rFont val="Calibri"/>
        <family val="2"/>
        <scheme val="minor"/>
      </rPr>
      <t>NEW</t>
    </r>
    <r>
      <rPr>
        <sz val="11"/>
        <color theme="1"/>
        <rFont val="Calibri"/>
        <family val="2"/>
        <scheme val="minor"/>
      </rPr>
      <t xml:space="preserve"> SHOCKWAVE™ Power Bit Torx T20 50mm (2") 2Pk</t>
    </r>
  </si>
  <si>
    <t>SHOCKWAVE™ Power Bit Torx T25 50MM (2")</t>
  </si>
  <si>
    <r>
      <rPr>
        <b/>
        <sz val="11"/>
        <color rgb="FFFF0000"/>
        <rFont val="Calibri"/>
        <family val="2"/>
        <scheme val="minor"/>
      </rPr>
      <t>NEW</t>
    </r>
    <r>
      <rPr>
        <sz val="11"/>
        <color theme="1"/>
        <rFont val="Calibri"/>
        <family val="2"/>
        <scheme val="minor"/>
      </rPr>
      <t xml:space="preserve"> SHOCKWAVE™ Power Bit Torx T25 50mm (2") 2Pk</t>
    </r>
  </si>
  <si>
    <r>
      <rPr>
        <b/>
        <sz val="11"/>
        <color rgb="FFFF0000"/>
        <rFont val="Calibri"/>
        <family val="2"/>
        <scheme val="minor"/>
      </rPr>
      <t>NEW</t>
    </r>
    <r>
      <rPr>
        <sz val="11"/>
        <color theme="1"/>
        <rFont val="Calibri"/>
        <family val="2"/>
        <scheme val="minor"/>
      </rPr>
      <t xml:space="preserve"> SHOCKWAVE™ Power Bit Torx T27 50mm (2")</t>
    </r>
  </si>
  <si>
    <t>SHOCKWAVE™ Power Bit Torx T30 50MM (2")</t>
  </si>
  <si>
    <r>
      <rPr>
        <b/>
        <sz val="11"/>
        <color rgb="FFFF0000"/>
        <rFont val="Calibri"/>
        <family val="2"/>
        <scheme val="minor"/>
      </rPr>
      <t>NEW</t>
    </r>
    <r>
      <rPr>
        <sz val="11"/>
        <color theme="1"/>
        <rFont val="Calibri"/>
        <family val="2"/>
        <scheme val="minor"/>
      </rPr>
      <t xml:space="preserve"> SHOCKWAVE™ Power Bit Torx T30 50mm (2") 2Pk</t>
    </r>
  </si>
  <si>
    <r>
      <rPr>
        <b/>
        <sz val="11"/>
        <color rgb="FFFF0000"/>
        <rFont val="Calibri"/>
        <family val="2"/>
        <scheme val="minor"/>
      </rPr>
      <t>NEW</t>
    </r>
    <r>
      <rPr>
        <sz val="11"/>
        <color theme="1"/>
        <rFont val="Calibri"/>
        <family val="2"/>
        <scheme val="minor"/>
      </rPr>
      <t xml:space="preserve"> SHOCKWAVE™ Power Bit Torx T30 89mm 3.5"</t>
    </r>
  </si>
  <si>
    <r>
      <rPr>
        <b/>
        <sz val="11"/>
        <color rgb="FFFF0000"/>
        <rFont val="Calibri"/>
        <family val="2"/>
        <scheme val="minor"/>
      </rPr>
      <t>NEW</t>
    </r>
    <r>
      <rPr>
        <sz val="11"/>
        <color theme="1"/>
        <rFont val="Calibri"/>
        <family val="2"/>
        <scheme val="minor"/>
      </rPr>
      <t xml:space="preserve"> SHOCKWAVE™ Power Bit Torx T30  150mm 6"</t>
    </r>
  </si>
  <si>
    <r>
      <rPr>
        <b/>
        <sz val="11"/>
        <color rgb="FFFF0000"/>
        <rFont val="Calibri"/>
        <family val="2"/>
        <scheme val="minor"/>
      </rPr>
      <t>NEW</t>
    </r>
    <r>
      <rPr>
        <sz val="11"/>
        <color theme="1"/>
        <rFont val="Calibri"/>
        <family val="2"/>
        <scheme val="minor"/>
      </rPr>
      <t xml:space="preserve"> SHOCKWAVE™ Power Bit Torx T40 50mm 2"</t>
    </r>
  </si>
  <si>
    <t>Hex Insert Bit - EXPAND</t>
  </si>
  <si>
    <t>SHOCKWAVE™ Insert Bit Hex 5mm Pkt 2</t>
  </si>
  <si>
    <t>Hex Power Bit</t>
  </si>
  <si>
    <t>SHOCKWAVE™ Power Bit Hex 5mm 50mm (2")</t>
  </si>
  <si>
    <t>SHOCKWAVE™ Power Bit Hex 5mm 50mm (2") Pkt 5</t>
  </si>
  <si>
    <t>SHOCKWAVE™ Power Bit Hex 5mm 89mm (3-1/2")</t>
  </si>
  <si>
    <t>SHOCKWAVE™ Power Bit Hex 5mm 89mm (3-1/2") Pkt 5</t>
  </si>
  <si>
    <t>SHOCKWAVE™ Power Bit Hex 5mm 150mm (6")</t>
  </si>
  <si>
    <t>Bit Holders &amp; Extensions</t>
  </si>
  <si>
    <t>SHOCKWAVE™ Compact Magnetic Bit Holder 61mm (2-3/8")</t>
  </si>
  <si>
    <t>SHOCKWAVE™ Magnetic Bit Tip Holder 75mm (3")</t>
  </si>
  <si>
    <t>SHOCKWAVE™ Magnetic Drive Guide - Expandable 75mm (3")</t>
  </si>
  <si>
    <t xml:space="preserve">SHOCKWAVE™ Locking Bit Holder 75mm </t>
  </si>
  <si>
    <t xml:space="preserve">SHOCKWAVE™ Locking Bit Holder 150mm </t>
  </si>
  <si>
    <t xml:space="preserve">SHOCKWAVE™ Locking Bit Holder 300mm </t>
  </si>
  <si>
    <t xml:space="preserve">SHOCKWAVE™ Locking Bit Holder 450mm </t>
  </si>
  <si>
    <t>SHOCKWAVE™ Magnetic Bit Tip Holder 150mm (6")</t>
  </si>
  <si>
    <t>SHOCKWAVE™ Magnetic Bit Tip Holder 300mm (12")</t>
  </si>
  <si>
    <t>Magnetic Nutdrivers</t>
  </si>
  <si>
    <t>Nutdriver Insert Bit - EXPAND</t>
  </si>
  <si>
    <t>SHOCKWAVE™ Insert Nutdriver Set (1/4", 5/16", 3/8", 7/16", 1/2")</t>
  </si>
  <si>
    <t>Nutdriver Power Bit</t>
  </si>
  <si>
    <t>SHOCKWAVE™ Power Bit Magnetic Nutdriver 1/4"x 50mm (2")</t>
  </si>
  <si>
    <t xml:space="preserve">SHOCKWAVE™ Power Bit Magnetic Nutdriver 1/4"x 50mm (2") Pkt 3   </t>
  </si>
  <si>
    <t xml:space="preserve">SHOCKWAVE™ Power Bit Magnetic Nutdriver 5/16"x 50mm (2")   </t>
  </si>
  <si>
    <t xml:space="preserve">SHOCKWAVE™ Power Bit Magnetic Nutdriver 5/16"x 50mm (2") Pkt 3 </t>
  </si>
  <si>
    <t xml:space="preserve">SHOCKWAVE™ Power Bit Magnetic Nutdriver 3/8"x 50mm (2")   </t>
  </si>
  <si>
    <t>SHOCKWAVE™ Power Bit Magnetic Nutdriver 3/8"x 50mm (2") Pkt 3</t>
  </si>
  <si>
    <t xml:space="preserve">SHOCKWAVE™ Power Bit Magnetic Nutdriver 7/16"x 50mm (2")   </t>
  </si>
  <si>
    <t xml:space="preserve">SHOCKWAVE™ Power Bit Magnetic Nutdriver 1/4"x 65mm (2-1/2")   </t>
  </si>
  <si>
    <t>49664732A</t>
  </si>
  <si>
    <t>SHOCKWAVE™ Power Bit Magnetic Nutdriver 1/4"x 65mm (2-1/2") 10 Pce</t>
  </si>
  <si>
    <t xml:space="preserve">SHOCKWAVE™ Power Bit Magnetic Nutdriver 5/16"x 65mm (2-1/2")   </t>
  </si>
  <si>
    <t>49664733A</t>
  </si>
  <si>
    <t>SHOCKWAVE™ Power Bit Magnetic Nutdriver 5/16"x 65mm (2-1/2") 10 Pce</t>
  </si>
  <si>
    <t xml:space="preserve">SHOCKWAVE™ Power Bit Magnetic Nutdriver 3/8"x 65mm (2-1/2")  </t>
  </si>
  <si>
    <t>49664735A</t>
  </si>
  <si>
    <t>SHOCKWAVE™ Power Bit Magnetic Nutdriver 3/8"x 65mm (2-1/2") 10 Pce</t>
  </si>
  <si>
    <t xml:space="preserve">SHOCKWAVE™ Power Bit Magnetic Nutdriver 7/16"x 65mm (2-1/2")   </t>
  </si>
  <si>
    <t>49664736A</t>
  </si>
  <si>
    <t>SHOCKWAVE™ Power Bit Magnetic Nutdriver 7/16"x 65mm (2-1/2") 10 Pce</t>
  </si>
  <si>
    <t>SHOCKWAVE™ Magnetic 50mm Nutdriver 3 Pce
1/4", 5/16", 3/8"</t>
  </si>
  <si>
    <t>SHOCKWAVE™ Magnetic 50mm Nut Driver 4 Pce
1/4", 5/16", 3/8", 7/16"</t>
  </si>
  <si>
    <t>SHOCKWAVE™ Magnetic 65mm Nut Driver 3 Pce</t>
  </si>
  <si>
    <t>Sockets and Adapters</t>
  </si>
  <si>
    <t>SHOCKWAVE™ 1/4 Metric Deep Impact Socket Set 12 Pce
Impact Sockets - 5.5mm, 6mm, 7mm, 8mm, 9mm, 10mm, 11mm, 12mm, 13mm, 14mm, 15mm
1/4 x 1/4 Adaptor, Hard case</t>
  </si>
  <si>
    <t>SHOCKWAVE™ Impact Socket 1/2"Dr Automotive Set
17mm, 19mm, 21mm, Hard case</t>
  </si>
  <si>
    <t>Socket Adapter Power Bit</t>
  </si>
  <si>
    <t>SHOCKWAVE™ Power Bit Socket Adapter 1/4" Hex to 1/4" Square</t>
  </si>
  <si>
    <t>48325730A</t>
  </si>
  <si>
    <t>SHOCKWAVE™ Power Bit Socket Adapter 1/4" Hex to 1/4" Square 10 Pce</t>
  </si>
  <si>
    <t>SHOCKWAVE™ Power Bit Socket Adapter 1/4" Hex to 3/8" Square</t>
  </si>
  <si>
    <t>48325731A</t>
  </si>
  <si>
    <t>SHOCKWAVE™ Power Bit Socket Adapter 1/4" Hex to 3/8" Square 10 Pce</t>
  </si>
  <si>
    <t>SHOCKWAVE™ Power Bit Socket Adapter 1/4" Hex to 1/2" Square</t>
  </si>
  <si>
    <t>48325732A</t>
  </si>
  <si>
    <t>SHOCKWAVE™ Power Bit Socket Adapter 1/4" Hex to 1/2" Square 10 Pce</t>
  </si>
  <si>
    <t>SHOCKWAVE™ Power Bit Socket Adapter Set 1/4 3/8 1/2</t>
  </si>
  <si>
    <t>SHOCKWAVE™ Power Bit Socket Adapter 3/8" Square to 1/4" Hex</t>
  </si>
  <si>
    <t>SHOCKWAVE™ Power Bit Socket Adapter 1/2" Square to 1/4" Hex</t>
  </si>
  <si>
    <t>SHOCKWAVE™ LineMan's Sockets</t>
  </si>
  <si>
    <r>
      <rPr>
        <b/>
        <sz val="12"/>
        <color rgb="FFFF0000"/>
        <rFont val="Arial Narrow"/>
        <family val="2"/>
      </rPr>
      <t>NEW</t>
    </r>
    <r>
      <rPr>
        <sz val="12"/>
        <color theme="1"/>
        <rFont val="Arial Narrow"/>
        <family val="2"/>
      </rPr>
      <t xml:space="preserve"> SHOCKWAVE™ LineMan's 6 Point 2-in1 Socket</t>
    </r>
  </si>
  <si>
    <r>
      <rPr>
        <b/>
        <sz val="12"/>
        <color rgb="FFFF0000"/>
        <rFont val="Arial Narrow"/>
        <family val="2"/>
      </rPr>
      <t>NEW</t>
    </r>
    <r>
      <rPr>
        <sz val="12"/>
        <color theme="1"/>
        <rFont val="Arial Narrow"/>
        <family val="2"/>
      </rPr>
      <t xml:space="preserve"> SHOCKWAVE™ LineMan's 12 Point 2-in1 Socket</t>
    </r>
  </si>
  <si>
    <t>SHOCKWAVE™ LineMan's Distribution Utility Socket 3-in-1</t>
  </si>
  <si>
    <t>SHOCKWAVE™ LineMan's Transmission Utility Socket 3-in-1</t>
  </si>
  <si>
    <t>SHOCKWAVE™ Kits</t>
  </si>
  <si>
    <t>SHOCKWAVE™ 18 Pce Driver Set
(1) Phillips Bit 1" P1, (1) Phillips Bit 1" P2, (1) Phillips Bit 1" P3, (1) Slotted Bit 1" SL 1/4", (1) Slotted Bit 1" SL 3/16"
(1) Square Bit 1" SQ1, (1) Square Bit 1" SQ2, (2) Phillips Bit 2" P2, (1) Phillips Bit 2" P3, 
(2) Square Bit 2" SQ2, (1) Square Bit 2" SQ3, (1) TORX® 2" T15, (1) TORX® Bit 2" T20
(1) 3 1/2" Phillips #2, (1) 3 1/2" Square Drive #2, (1) TORX® Bit 2" T25
(1) SHOCKWAVE™ Magnetic Bit Holder, (1) Case with Bulk Storage Container</t>
  </si>
  <si>
    <t>SHOCKWAVE™ 45 Pce Impact Driver Bit Set
(1) SHOCKWAVE™ Compact Magnetic Bit Holder
(1) 6" Bit Holder
(1) 1/4" Red Magnetic Nut Driver
(1) 5/16" Yellow Magnetic Nut Driver
(1) 1/4" Hex 3/8" Socket Adapter
Phillips Bits: (1) 1" P1, (3) 1" P2, (1) 1" PR2, (2) 1" P3, (1) 2" P2, (1) 2" P3
Square Bits: (1) 1" SQ1, (3) 1" SQ2, (1) 1" SQ3, (2) 2" SQ2
TORX Bits: (1) 1" T10, (1) 1" T15, (2) 1" T20, (2) 1" T25, (1) 1" T27, (1) 1" T30, (1) 1" T40, (1) 2" T20, (2) 2" T25
Slotted Bits: (1) 1" #4, (2) 1" #8, (1) 1" #10, (1) 1" 7-64"
Red Hex Bits: (1) 1" 1-8", (1) 1" 9-64", (1) 1" 5-32", (1) 1" 3-16", (1) 1" 1-4"
(1) PH2/SL1-4 Double Ended bit 2-3/8"
(1) PH2/T25 Double Ended bit 2-3/8"</t>
  </si>
  <si>
    <t>Shockwave 50 Pce Drill and Drive Set
Compact Magnetic Bit Holder (1)
Magnetic Nut Drivers 50mm: 1/4" red(1), 5/16" yellow(1)
1/4" Hex 3/8" Skt Adap(1)
Hex Drill Bit - 3.2mm 1/4"(1), 4.0mm 5/32" (1), 4.8mm 3/16"(1), 6.4mm 7/16"(1)
Phillips Bits: 1" - P1(1), P2(3), PR2(1), P3(2)
Phillips Bits: 2"- P2(3), P3(1)
Square Bits: 1" - SQ1(1), SQ2(3), SQ3(1)
Square Bits: 2" - SQ2(3), SQ3(1)
Torx Bits: 1" T15(1) T20(2) T25(2) T30 (1)
Torx Bits: 2" T15(1) T20(2) T25(2) T30 (1)
Slotted Bits: 1"- #6(1) #8(1) #10(1)
Slotted Bits: 2" - #10(1)
Hex Bits: 1" 1/8"(1) 5/32"(1) 3/16"(1) 1/4"(1)
DE P2/SL#10: 2 3/8"(60.3mm) - (1)
DE P2/T25: 2 3/8"(60.3mm) - (1)</t>
  </si>
  <si>
    <t xml:space="preserve">SHOCKWAVE™ 29 Pce  Impact Driver Bit </t>
  </si>
  <si>
    <t>Standard 1/4" Hex Driver Kits</t>
  </si>
  <si>
    <t>64pce Driver Bit Set</t>
  </si>
  <si>
    <t>M18™ Collated Screw Gun Bits</t>
  </si>
  <si>
    <t>M18 Screw Gun Reduced Bits (5)</t>
  </si>
  <si>
    <t>Right Angle Attachment</t>
  </si>
  <si>
    <t>Right Angle Attachment - Offset Driver Adapter - WB2</t>
  </si>
  <si>
    <t>CA55</t>
  </si>
  <si>
    <t>M18 Screw Gun Magazine Attachment</t>
  </si>
  <si>
    <t>M18™ Polisher Accessories</t>
  </si>
  <si>
    <t>180mm Yellow Polishing Pad (suit M18FAP180)</t>
  </si>
  <si>
    <t>180mm Black Polishing Pad (suit M18FAP180)</t>
  </si>
  <si>
    <t>180mm Wool Cutting Pad (suit M18FAP180)</t>
  </si>
  <si>
    <t>M12™ Polisher Accessories</t>
  </si>
  <si>
    <t>M12™ Polisher Backing Pad 75mm</t>
  </si>
  <si>
    <t>M12™ Polisher Sponge Hard 75mm Yellow Compound</t>
  </si>
  <si>
    <t>M12™ Polisher Sponge Soft 75mm White Polishing</t>
  </si>
  <si>
    <t xml:space="preserve">M12™ Polisher Lambs Wool </t>
  </si>
  <si>
    <t>M12™ Polisher Fibre disc backing  pad 50mm</t>
  </si>
  <si>
    <t>M12™ Soldering Iron Tips</t>
  </si>
  <si>
    <t>M12™ Soldering Iron Pointed Tip</t>
  </si>
  <si>
    <t>M12™ Soldering Iron Chisel Tip</t>
  </si>
  <si>
    <t>M12™ HAMMERVAC™</t>
  </si>
  <si>
    <t>M12™ HAMMERVAC™ Filters Pkt 3</t>
  </si>
  <si>
    <t>Dust Extraction</t>
  </si>
  <si>
    <t>SDS Plus Dust Trap</t>
  </si>
  <si>
    <t>5317-DE</t>
  </si>
  <si>
    <t xml:space="preserve">SDS Max Dust Extraction Attachment </t>
  </si>
  <si>
    <t>5318-DE</t>
  </si>
  <si>
    <t>SDS Max Chisel Boot</t>
  </si>
  <si>
    <t>Dust Extraction Cutting Shroud 115-125mm</t>
  </si>
  <si>
    <t>Dust Extraction Cutting Shroud 180-230mm</t>
  </si>
  <si>
    <t>Universal Surface Grinding Dust Shroud 4-5"</t>
  </si>
  <si>
    <t>Universal Surface Grinding Dust Shroud 7"</t>
  </si>
  <si>
    <t>Dust Shroud Dual Swivel Adapter 450mm</t>
  </si>
  <si>
    <t>DEK26 Dual Port Dust Extraction Kit to suit M18SMS216-0</t>
  </si>
  <si>
    <t>Filter Cartridge AS300ELCP</t>
  </si>
  <si>
    <t>FILTER BAG 30L 5X AS300ELCP</t>
  </si>
  <si>
    <t>AS300ELCP Replacement Filter Bags (5 x Disposable Bags)</t>
  </si>
  <si>
    <t>Internal Flat Filter AS-30/AS-42</t>
  </si>
  <si>
    <t>Fleece Filter Bag AS-30/AS-42 (5Pk)</t>
  </si>
  <si>
    <t>Disposal Bags AS-30/AS-42 (5Pk)</t>
  </si>
  <si>
    <t>Chucks &amp; Collets</t>
  </si>
  <si>
    <t>Keyless Chuck Metal 1/2"x 20UNF 1.5mm - 13mm</t>
  </si>
  <si>
    <t>Keyless Chuck Metal - SCREW 1.5mm - 13mm</t>
  </si>
  <si>
    <t>Keyless Chuck Metal - SCREW 1.5mm - 13mm - Carbide Tooth</t>
  </si>
  <si>
    <t>Impacts Protective Covers/Boots</t>
  </si>
  <si>
    <t>M12™ Stubby Impact Wrench Protective Boot</t>
  </si>
  <si>
    <t>M12™ 3/8" Ratchet Protective Boot</t>
  </si>
  <si>
    <t>M12™ 1/2" Ratchet Protective Boot</t>
  </si>
  <si>
    <t>M12 FUEL™ 3/8" Extended Ratchet Protective Boot</t>
  </si>
  <si>
    <t>M18 FUEL™ HTIW 1/2" Pin Protective Boot</t>
  </si>
  <si>
    <t>M18 FUEL™ HTIW 1/2" Ring Protective Boot</t>
  </si>
  <si>
    <t>M18 MTIW Protective Boot</t>
  </si>
  <si>
    <t>M18 FUEL™ HTIW 3/4" Ring Protective Boot</t>
  </si>
  <si>
    <t>M18 FUEL™ HTIW 1" Ring Protective Boot</t>
  </si>
  <si>
    <t>Fixtec Nut</t>
  </si>
  <si>
    <t>Fixtec Nut Single</t>
  </si>
  <si>
    <t>Mitre Saw Stand Accessories</t>
  </si>
  <si>
    <t>MSLA2</t>
  </si>
  <si>
    <t>Folding Mitre saw stand Work Table</t>
  </si>
  <si>
    <t>Caulking Gun Attachments</t>
  </si>
  <si>
    <t>M12™ Caulk Gun 600ml Alum Sausage Conversion Kit</t>
  </si>
  <si>
    <t>M18™ Caulk Gun 600ml Alum Sausage Conversion Kit</t>
  </si>
  <si>
    <t>M18FPP4B2-502B</t>
  </si>
  <si>
    <r>
      <t>M18 FUEL™ 2 Piece Power Pack 2A2 ( 1 x M18B5 via redemption)</t>
    </r>
    <r>
      <rPr>
        <b/>
        <sz val="11"/>
        <color indexed="8"/>
        <rFont val="Calibri"/>
        <family val="2"/>
        <scheme val="minor"/>
      </rPr>
      <t xml:space="preserve"> </t>
    </r>
    <r>
      <rPr>
        <b/>
        <sz val="11"/>
        <color rgb="FFFF0000"/>
        <rFont val="Calibri"/>
        <family val="2"/>
        <scheme val="minor"/>
      </rPr>
      <t>Bonus 48894861</t>
    </r>
  </si>
  <si>
    <r>
      <t xml:space="preserve">M18 FUEL™ 8 Piece Power Pack  8A2 (FPD2,FID2,CH,CAG125XPD,CCS55,CSX,TLED, RC) 5.0Ah Kit </t>
    </r>
    <r>
      <rPr>
        <b/>
        <sz val="11"/>
        <color rgb="FFFF0000"/>
        <rFont val="Calibri"/>
        <family val="2"/>
        <scheme val="minor"/>
      </rPr>
      <t>Bonus M18FIWF12-0</t>
    </r>
  </si>
  <si>
    <r>
      <t xml:space="preserve">M18 FUEL™ ONE-KEY™ 3/4" High Torque Impact Wrench with Friction Ring Kit </t>
    </r>
    <r>
      <rPr>
        <b/>
        <sz val="11"/>
        <color rgb="FFFF0000"/>
        <rFont val="Calibri"/>
        <family val="2"/>
        <scheme val="minor"/>
      </rPr>
      <t>Bonus M18B5</t>
    </r>
  </si>
  <si>
    <t xml:space="preserve">M12 &amp; M18 SUPERCHARGER </t>
  </si>
  <si>
    <t>M18ONEFHIWF1D-0</t>
  </si>
  <si>
    <t>M18FCHS-121CB</t>
  </si>
  <si>
    <t>M18FCHS-BAG</t>
  </si>
  <si>
    <t xml:space="preserve">CHAINSAW BAG </t>
  </si>
  <si>
    <t>M12FMT-0</t>
  </si>
  <si>
    <t>M12FMT-202B</t>
  </si>
  <si>
    <t xml:space="preserve">NEW M12 FUEL MULTI- TOOL 2.0AH KIT </t>
  </si>
  <si>
    <t xml:space="preserve">NEW M12 FUEL MULTI- TOOL ONLY </t>
  </si>
  <si>
    <t>M12FWDVL-0</t>
  </si>
  <si>
    <t>M12 FUEL WET/DRT VACUUM L CLASS</t>
  </si>
  <si>
    <t>L4TMLED-201</t>
  </si>
  <si>
    <t>MLSQ124</t>
  </si>
  <si>
    <t xml:space="preserve">400X 600MM ALUMINUM FRAMING SQUARE </t>
  </si>
  <si>
    <t>MLSQ170</t>
  </si>
  <si>
    <t xml:space="preserve">180MM RAFTER SQUARE </t>
  </si>
  <si>
    <t xml:space="preserve">UBS RECHARGEABLE TWIST FOCUSING FLASHLIGHT KIT </t>
  </si>
  <si>
    <r>
      <t xml:space="preserve">M18 FUEL CHINSAW KIT C/W CHAINSAW BAG - </t>
    </r>
    <r>
      <rPr>
        <b/>
        <sz val="11"/>
        <color rgb="FFFF0000"/>
        <rFont val="Calibri"/>
        <family val="2"/>
        <scheme val="minor"/>
      </rPr>
      <t xml:space="preserve">PROMOTIONAL LINE WHILE STOCKS LAST </t>
    </r>
  </si>
  <si>
    <r>
      <t xml:space="preserve">FASTBACK CAMO FOLDING POCKET KNIFE - </t>
    </r>
    <r>
      <rPr>
        <b/>
        <sz val="11"/>
        <color rgb="FFFF0000"/>
        <rFont val="Calibri"/>
        <family val="2"/>
        <scheme val="minor"/>
      </rPr>
      <t>PROMOTIONAL LINE LIMITED STOCK AVAILBLE</t>
    </r>
    <r>
      <rPr>
        <sz val="11"/>
        <rFont val="Calibri"/>
        <family val="2"/>
        <scheme val="minor"/>
      </rPr>
      <t xml:space="preserve"> - </t>
    </r>
    <r>
      <rPr>
        <b/>
        <sz val="11"/>
        <rFont val="Calibri"/>
        <family val="2"/>
        <scheme val="minor"/>
      </rPr>
      <t xml:space="preserve">DELIVERY NOVEMBER </t>
    </r>
  </si>
  <si>
    <r>
      <t xml:space="preserve">M18 FUEL 1" EXTENDED ANVIL HIGH TORQUE IMPACT WRENCH WITH ONE KEY - </t>
    </r>
    <r>
      <rPr>
        <b/>
        <sz val="11"/>
        <color rgb="FF000000"/>
        <rFont val="Calibri"/>
        <family val="2"/>
        <scheme val="minor"/>
      </rPr>
      <t>DELIVERY NOVEMBER</t>
    </r>
    <r>
      <rPr>
        <sz val="11"/>
        <color indexed="8"/>
        <rFont val="Calibri"/>
        <family val="2"/>
        <scheme val="minor"/>
      </rPr>
      <t xml:space="preserve"> </t>
    </r>
  </si>
  <si>
    <t>M18FPP2F2-502P</t>
  </si>
  <si>
    <r>
      <t xml:space="preserve">M18 FUEL 2 Piece POWER PACK 2F2 - </t>
    </r>
    <r>
      <rPr>
        <b/>
        <sz val="11"/>
        <color rgb="FFFF0000"/>
        <rFont val="Calibri"/>
        <family val="2"/>
        <scheme val="minor"/>
      </rPr>
      <t>LIMITED STOCK LEFT - BONUS M18B5</t>
    </r>
  </si>
  <si>
    <r>
      <t xml:space="preserve">M18 FUEL 4 Piece Power Pack - Exclusive Kit - </t>
    </r>
    <r>
      <rPr>
        <b/>
        <sz val="11"/>
        <color rgb="FFFF0000"/>
        <rFont val="Calibri"/>
        <family val="2"/>
        <scheme val="minor"/>
      </rPr>
      <t xml:space="preserve">Bonus M12BI-0 M12 Compact Inflator </t>
    </r>
  </si>
  <si>
    <r>
      <t xml:space="preserve">355mm Chopsaw </t>
    </r>
    <r>
      <rPr>
        <b/>
        <sz val="11"/>
        <color rgb="FFFF0000"/>
        <rFont val="Calibri"/>
        <family val="2"/>
        <scheme val="minor"/>
      </rPr>
      <t>Bonus AG800-125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</si>
</sst>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C09]#,##0.00"/>
    <numFmt numFmtId="165" formatCode="0000000000000"/>
    <numFmt numFmtId="166" formatCode="&quot;$&quot;#,##0.00"/>
    <numFmt numFmtId="167" formatCode="[$$-C09]#,##0"/>
    <numFmt numFmtId="168" formatCode="#,##0.00;[Red]\(#,##0.00\)"/>
    <numFmt numFmtId="169" formatCode="_-* #,##0.00\ [$€]_-;\-* #,##0.00\ [$€]_-;_-* &quot;-&quot;??\ [$€]_-;_-@_-"/>
    <numFmt numFmtId="170" formatCode="_-* #,##0.00\ &quot;DM&quot;_-;\-* #,##0.00\ &quot;DM&quot;_-;_-* &quot;-&quot;??\ &quot;DM&quot;_-;_-@_-"/>
    <numFmt numFmtId="171" formatCode="_-* #,##0.00\ _D_M_-;\-* #,##0.00\ _D_M_-;_-* &quot;-&quot;??\ _D_M_-;_-@_-"/>
    <numFmt numFmtId="172" formatCode="[$$-409]#,##0.00"/>
    <numFmt numFmtId="173" formatCode="[$-409]d\-mmm\-yyyy;@"/>
    <numFmt numFmtId="174" formatCode="#,##0.00\ [$€-407]"/>
    <numFmt numFmtId="175" formatCode="dd\-mmm\-yy;@"/>
    <numFmt numFmtId="176" formatCode="[$-409]d\-mmm\-yy;@"/>
  </numFmts>
  <fonts count="162">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color indexed="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8"/>
      <color theme="3"/>
      <name val="Calibri Light"/>
      <family val="2"/>
      <scheme val="major"/>
    </font>
    <font>
      <sz val="11"/>
      <color rgb="FF9C6500"/>
      <name val="Calibri"/>
      <family val="2"/>
      <scheme val="minor"/>
    </font>
    <font>
      <sz val="12"/>
      <name val="Times New Roman"/>
      <family val="1"/>
    </font>
    <font>
      <sz val="11"/>
      <color indexed="8"/>
      <name val="Calibri"/>
      <family val="2"/>
    </font>
    <font>
      <sz val="12"/>
      <color indexed="8"/>
      <name val="Calibri"/>
      <family val="1"/>
    </font>
    <font>
      <sz val="11"/>
      <color indexed="9"/>
      <name val="Calibri"/>
      <family val="2"/>
    </font>
    <font>
      <sz val="12"/>
      <color indexed="25"/>
      <name val="Calibri"/>
      <family val="1"/>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8"/>
      <name val="Arial"/>
      <family val="2"/>
    </font>
    <font>
      <b/>
      <sz val="22"/>
      <color indexed="8"/>
      <name val="Times New Roman"/>
      <family val="1"/>
    </font>
    <font>
      <b/>
      <sz val="18"/>
      <color indexed="56"/>
      <name val="Cambria"/>
      <family val="2"/>
    </font>
    <font>
      <b/>
      <sz val="11"/>
      <color indexed="8"/>
      <name val="Calibri"/>
      <family val="2"/>
    </font>
    <font>
      <sz val="11"/>
      <color indexed="10"/>
      <name val="Calibri"/>
      <family val="2"/>
    </font>
    <font>
      <sz val="12"/>
      <color indexed="9"/>
      <name val="Calibri"/>
      <family val="1"/>
    </font>
    <font>
      <sz val="10"/>
      <color indexed="8"/>
      <name val="MingLiU"/>
      <family val="3"/>
      <charset val="136"/>
    </font>
    <font>
      <b/>
      <sz val="12"/>
      <color indexed="8"/>
      <name val="Calibri"/>
      <family val="1"/>
    </font>
    <font>
      <sz val="12"/>
      <color indexed="11"/>
      <name val="Calibri"/>
      <family val="1"/>
    </font>
    <font>
      <sz val="12"/>
      <color indexed="10"/>
      <name val="Calibri"/>
      <family val="1"/>
    </font>
    <font>
      <sz val="12"/>
      <name val="新細明體"/>
      <family val="1"/>
    </font>
    <font>
      <b/>
      <sz val="15"/>
      <color indexed="14"/>
      <name val="Calibri"/>
      <family val="1"/>
    </font>
    <font>
      <b/>
      <sz val="18"/>
      <color indexed="14"/>
      <name val="Cambria"/>
      <family val="1"/>
    </font>
    <font>
      <b/>
      <sz val="13"/>
      <color indexed="14"/>
      <name val="Calibri"/>
      <family val="1"/>
    </font>
    <font>
      <b/>
      <sz val="11"/>
      <color indexed="14"/>
      <name val="Calibri"/>
      <family val="1"/>
    </font>
    <font>
      <b/>
      <sz val="12"/>
      <color indexed="25"/>
      <name val="Calibri"/>
      <family val="1"/>
    </font>
    <font>
      <b/>
      <sz val="12"/>
      <color indexed="49"/>
      <name val="Calibri"/>
      <family val="1"/>
    </font>
    <font>
      <i/>
      <sz val="12"/>
      <color indexed="36"/>
      <name val="Calibri"/>
      <family val="1"/>
    </font>
    <font>
      <sz val="12"/>
      <color indexed="42"/>
      <name val="Calibri"/>
      <family val="1"/>
    </font>
    <font>
      <sz val="12"/>
      <color indexed="45"/>
      <name val="Calibri"/>
      <family val="1"/>
    </font>
    <font>
      <b/>
      <sz val="12"/>
      <color indexed="33"/>
      <name val="Calibri"/>
      <family val="1"/>
    </font>
    <font>
      <sz val="12"/>
      <color indexed="49"/>
      <name val="Calibri"/>
      <family val="1"/>
    </font>
    <font>
      <sz val="8"/>
      <color theme="1"/>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theme="1"/>
      <name val="Arial"/>
      <family val="2"/>
    </font>
    <font>
      <sz val="12"/>
      <name val="MingLiU"/>
      <family val="3"/>
      <charset val="136"/>
    </font>
    <font>
      <sz val="10"/>
      <name val="MingLiU"/>
      <family val="3"/>
    </font>
    <font>
      <sz val="8"/>
      <color theme="0"/>
      <name val="Arial"/>
      <family val="2"/>
    </font>
    <font>
      <sz val="8"/>
      <color rgb="FF9C0006"/>
      <name val="Arial"/>
      <family val="2"/>
    </font>
    <font>
      <b/>
      <sz val="8"/>
      <color rgb="FFFA7D00"/>
      <name val="Arial"/>
      <family val="2"/>
    </font>
    <font>
      <b/>
      <sz val="8"/>
      <color theme="0"/>
      <name val="Arial"/>
      <family val="2"/>
    </font>
    <font>
      <i/>
      <sz val="8"/>
      <color rgb="FF7F7F7F"/>
      <name val="Arial"/>
      <family val="2"/>
    </font>
    <font>
      <sz val="8"/>
      <color rgb="FF006100"/>
      <name val="Arial"/>
      <family val="2"/>
    </font>
    <font>
      <u/>
      <sz val="11"/>
      <color theme="10"/>
      <name val="Arial"/>
      <family val="2"/>
    </font>
    <font>
      <sz val="8"/>
      <color rgb="FF3F3F76"/>
      <name val="Arial"/>
      <family val="2"/>
    </font>
    <font>
      <sz val="8"/>
      <color rgb="FFFA7D00"/>
      <name val="Arial"/>
      <family val="2"/>
    </font>
    <font>
      <sz val="8"/>
      <color rgb="FF9C6500"/>
      <name val="Arial"/>
      <family val="2"/>
    </font>
    <font>
      <sz val="11"/>
      <color theme="1"/>
      <name val="Calibri"/>
      <family val="1"/>
      <charset val="136"/>
      <scheme val="minor"/>
    </font>
    <font>
      <sz val="11"/>
      <color theme="1"/>
      <name val="Calibri"/>
      <family val="2"/>
      <charset val="136"/>
      <scheme val="minor"/>
    </font>
    <font>
      <b/>
      <sz val="8"/>
      <color rgb="FF3F3F3F"/>
      <name val="Arial"/>
      <family val="2"/>
    </font>
    <font>
      <b/>
      <sz val="8"/>
      <color theme="1"/>
      <name val="Arial"/>
      <family val="2"/>
    </font>
    <font>
      <sz val="8"/>
      <color rgb="FFFF0000"/>
      <name val="Arial"/>
      <family val="2"/>
    </font>
    <font>
      <sz val="11"/>
      <color theme="1"/>
      <name val="新細明體"/>
      <family val="1"/>
      <charset val="136"/>
    </font>
    <font>
      <sz val="11"/>
      <color theme="1"/>
      <name val="Calibri"/>
      <family val="1"/>
      <scheme val="minor"/>
    </font>
    <font>
      <sz val="18"/>
      <color theme="3"/>
      <name val="Calibri Light"/>
      <family val="2"/>
      <scheme val="major"/>
    </font>
    <font>
      <sz val="11"/>
      <color rgb="FF9C5700"/>
      <name val="Calibri"/>
      <family val="2"/>
      <scheme val="minor"/>
    </font>
    <font>
      <sz val="11"/>
      <color theme="1"/>
      <name val="Calibri"/>
      <family val="2"/>
    </font>
    <font>
      <sz val="12"/>
      <color indexed="8"/>
      <name val="MingLiU"/>
      <family val="3"/>
      <charset val="136"/>
    </font>
    <font>
      <sz val="12"/>
      <name val="新細明體"/>
      <family val="1"/>
      <charset val="136"/>
    </font>
    <font>
      <sz val="11"/>
      <color indexed="8"/>
      <name val="新細明體"/>
      <family val="1"/>
      <charset val="136"/>
    </font>
    <font>
      <sz val="11"/>
      <color indexed="9"/>
      <name val="新細明體"/>
      <family val="1"/>
      <charset val="136"/>
    </font>
    <font>
      <sz val="11"/>
      <color theme="0"/>
      <name val="Calibri"/>
      <family val="2"/>
      <charset val="136"/>
      <scheme val="minor"/>
    </font>
    <font>
      <sz val="11"/>
      <color indexed="20"/>
      <name val="新細明體"/>
      <family val="1"/>
      <charset val="136"/>
    </font>
    <font>
      <sz val="11"/>
      <color rgb="FF9C0006"/>
      <name val="Calibri"/>
      <family val="2"/>
      <charset val="136"/>
      <scheme val="minor"/>
    </font>
    <font>
      <b/>
      <sz val="11"/>
      <color indexed="52"/>
      <name val="新細明體"/>
      <family val="1"/>
      <charset val="136"/>
    </font>
    <font>
      <b/>
      <sz val="11"/>
      <color rgb="FFFA7D00"/>
      <name val="Calibri"/>
      <family val="2"/>
      <charset val="136"/>
      <scheme val="minor"/>
    </font>
    <font>
      <b/>
      <sz val="11"/>
      <color indexed="9"/>
      <name val="新細明體"/>
      <family val="1"/>
      <charset val="136"/>
    </font>
    <font>
      <b/>
      <sz val="11"/>
      <color theme="0"/>
      <name val="Calibri"/>
      <family val="2"/>
      <charset val="136"/>
      <scheme val="minor"/>
    </font>
    <font>
      <i/>
      <sz val="11"/>
      <color indexed="23"/>
      <name val="新細明體"/>
      <family val="1"/>
      <charset val="136"/>
    </font>
    <font>
      <i/>
      <sz val="11"/>
      <color rgb="FF7F7F7F"/>
      <name val="Calibri"/>
      <family val="2"/>
      <charset val="136"/>
      <scheme val="minor"/>
    </font>
    <font>
      <sz val="11"/>
      <color indexed="17"/>
      <name val="新細明體"/>
      <family val="1"/>
      <charset val="136"/>
    </font>
    <font>
      <sz val="11"/>
      <color rgb="FF006100"/>
      <name val="Calibri"/>
      <family val="2"/>
      <charset val="136"/>
      <scheme val="minor"/>
    </font>
    <font>
      <b/>
      <sz val="15"/>
      <color indexed="56"/>
      <name val="新細明體"/>
      <family val="1"/>
      <charset val="136"/>
    </font>
    <font>
      <b/>
      <sz val="15"/>
      <color theme="3"/>
      <name val="Calibri"/>
      <family val="2"/>
      <charset val="136"/>
      <scheme val="minor"/>
    </font>
    <font>
      <b/>
      <sz val="13"/>
      <color indexed="56"/>
      <name val="新細明體"/>
      <family val="1"/>
      <charset val="136"/>
    </font>
    <font>
      <b/>
      <sz val="13"/>
      <color theme="3"/>
      <name val="Calibri"/>
      <family val="2"/>
      <charset val="136"/>
      <scheme val="minor"/>
    </font>
    <font>
      <b/>
      <sz val="11"/>
      <color indexed="56"/>
      <name val="新細明體"/>
      <family val="1"/>
      <charset val="136"/>
    </font>
    <font>
      <b/>
      <sz val="11"/>
      <color theme="3"/>
      <name val="Calibri"/>
      <family val="2"/>
      <charset val="136"/>
      <scheme val="minor"/>
    </font>
    <font>
      <sz val="11"/>
      <color indexed="62"/>
      <name val="新細明體"/>
      <family val="1"/>
      <charset val="136"/>
    </font>
    <font>
      <sz val="11"/>
      <color rgb="FF3F3F76"/>
      <name val="Calibri"/>
      <family val="2"/>
      <charset val="136"/>
      <scheme val="minor"/>
    </font>
    <font>
      <sz val="11"/>
      <color indexed="52"/>
      <name val="新細明體"/>
      <family val="1"/>
      <charset val="136"/>
    </font>
    <font>
      <sz val="11"/>
      <color rgb="FFFA7D00"/>
      <name val="Calibri"/>
      <family val="2"/>
      <charset val="136"/>
      <scheme val="minor"/>
    </font>
    <font>
      <sz val="11"/>
      <color indexed="60"/>
      <name val="新細明體"/>
      <family val="1"/>
      <charset val="136"/>
    </font>
    <font>
      <sz val="11"/>
      <color rgb="FF9C6500"/>
      <name val="Calibri"/>
      <family val="2"/>
      <charset val="136"/>
      <scheme val="minor"/>
    </font>
    <font>
      <sz val="12"/>
      <color theme="1"/>
      <name val="Calibri"/>
      <family val="2"/>
      <charset val="136"/>
      <scheme val="minor"/>
    </font>
    <font>
      <sz val="11"/>
      <color theme="1"/>
      <name val="Arial"/>
      <family val="2"/>
      <charset val="136"/>
    </font>
    <font>
      <b/>
      <sz val="11"/>
      <color indexed="63"/>
      <name val="新細明體"/>
      <family val="1"/>
      <charset val="136"/>
    </font>
    <font>
      <b/>
      <sz val="11"/>
      <color rgb="FF3F3F3F"/>
      <name val="Calibri"/>
      <family val="2"/>
      <charset val="136"/>
      <scheme val="minor"/>
    </font>
    <font>
      <b/>
      <sz val="18"/>
      <color indexed="56"/>
      <name val="新細明體"/>
      <family val="1"/>
      <charset val="136"/>
    </font>
    <font>
      <b/>
      <sz val="18"/>
      <color theme="3"/>
      <name val="Calibri Light"/>
      <family val="2"/>
      <charset val="136"/>
      <scheme val="major"/>
    </font>
    <font>
      <b/>
      <sz val="11"/>
      <color indexed="8"/>
      <name val="新細明體"/>
      <family val="1"/>
      <charset val="136"/>
    </font>
    <font>
      <b/>
      <sz val="11"/>
      <color theme="1"/>
      <name val="Calibri"/>
      <family val="2"/>
      <charset val="136"/>
      <scheme val="minor"/>
    </font>
    <font>
      <sz val="11"/>
      <color indexed="10"/>
      <name val="新細明體"/>
      <family val="1"/>
      <charset val="136"/>
    </font>
    <font>
      <sz val="11"/>
      <color rgb="FFFF0000"/>
      <name val="Calibri"/>
      <family val="2"/>
      <charset val="136"/>
      <scheme val="minor"/>
    </font>
    <font>
      <sz val="11"/>
      <color theme="1"/>
      <name val="Calibri Light"/>
      <family val="2"/>
    </font>
    <font>
      <sz val="10"/>
      <color indexed="8"/>
      <name val="Arial"/>
      <family val="2"/>
    </font>
    <font>
      <sz val="11"/>
      <color theme="1"/>
      <name val="Calibri"/>
      <family val="2"/>
      <scheme val="minor"/>
    </font>
    <font>
      <sz val="14"/>
      <color theme="1"/>
      <name val="Calibri"/>
      <family val="2"/>
      <scheme val="minor"/>
    </font>
    <font>
      <sz val="11"/>
      <name val="Calibri"/>
      <family val="2"/>
      <scheme val="minor"/>
    </font>
    <font>
      <sz val="14"/>
      <name val="Calibri"/>
      <family val="2"/>
      <scheme val="minor"/>
    </font>
    <font>
      <sz val="14"/>
      <color indexed="8"/>
      <name val="Calibri"/>
      <family val="2"/>
      <scheme val="minor"/>
    </font>
    <font>
      <sz val="10"/>
      <color indexed="8"/>
      <name val="Calibri"/>
      <family val="2"/>
      <scheme val="minor"/>
    </font>
    <font>
      <sz val="10"/>
      <color theme="1"/>
      <name val="Calibri"/>
      <family val="2"/>
      <scheme val="minor"/>
    </font>
    <font>
      <sz val="10"/>
      <name val="Calibri"/>
      <family val="2"/>
      <scheme val="minor"/>
    </font>
    <font>
      <b/>
      <sz val="11"/>
      <color rgb="FFFF0000"/>
      <name val="Calibri"/>
      <family val="2"/>
      <scheme val="minor"/>
    </font>
    <font>
      <sz val="11"/>
      <color indexed="8"/>
      <name val="Calibri"/>
      <family val="2"/>
      <scheme val="minor"/>
    </font>
    <font>
      <b/>
      <sz val="11"/>
      <name val="Calibri"/>
      <family val="2"/>
      <scheme val="minor"/>
    </font>
    <font>
      <b/>
      <sz val="11"/>
      <color indexed="9"/>
      <name val="Calibri"/>
      <family val="2"/>
      <scheme val="minor"/>
    </font>
    <font>
      <sz val="11"/>
      <color indexed="9"/>
      <name val="Calibri"/>
      <family val="2"/>
      <scheme val="minor"/>
    </font>
    <font>
      <b/>
      <sz val="11"/>
      <color indexed="8"/>
      <name val="Calibri"/>
      <family val="2"/>
      <scheme val="minor"/>
    </font>
    <font>
      <b/>
      <sz val="11"/>
      <color rgb="FFFFFFFF"/>
      <name val="Calibri"/>
      <family val="2"/>
      <scheme val="minor"/>
    </font>
    <font>
      <sz val="11"/>
      <color rgb="FFFFFFFF"/>
      <name val="Calibri"/>
      <family val="2"/>
      <scheme val="minor"/>
    </font>
    <font>
      <sz val="11"/>
      <name val="Calibri"/>
      <family val="2"/>
    </font>
    <font>
      <b/>
      <sz val="11"/>
      <color rgb="FFFF0000"/>
      <name val="Calibri"/>
      <family val="2"/>
    </font>
    <font>
      <sz val="12"/>
      <color theme="1"/>
      <name val="Arial Narrow"/>
      <family val="2"/>
    </font>
    <font>
      <b/>
      <sz val="12"/>
      <color rgb="FFFF0000"/>
      <name val="Arial Narrow"/>
      <family val="2"/>
    </font>
    <font>
      <sz val="12"/>
      <color rgb="FF000000"/>
      <name val="Arial Narrow"/>
      <family val="2"/>
    </font>
    <font>
      <sz val="12"/>
      <color rgb="FF000000"/>
      <name val="Arial Narrow"/>
      <family val="2"/>
    </font>
    <font>
      <b/>
      <sz val="11"/>
      <color rgb="FF000000"/>
      <name val="Calibri"/>
      <family val="2"/>
      <scheme val="minor"/>
    </font>
  </fonts>
  <fills count="8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00000"/>
        <bgColor indexed="64"/>
      </patternFill>
    </fill>
    <fill>
      <patternFill patternType="solid">
        <fgColor indexed="8"/>
        <bgColor indexed="64"/>
      </patternFill>
    </fill>
    <fill>
      <patternFill patternType="solid">
        <fgColor theme="1"/>
        <bgColor rgb="FF000000"/>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44"/>
      </patternFill>
    </fill>
    <fill>
      <patternFill patternType="solid">
        <fgColor indexed="47"/>
        <bgColor indexed="44"/>
      </patternFill>
    </fill>
    <fill>
      <patternFill patternType="solid">
        <fgColor indexed="41"/>
        <bgColor indexed="47"/>
      </patternFill>
    </fill>
    <fill>
      <patternFill patternType="solid">
        <fgColor indexed="61"/>
        <bgColor indexed="25"/>
      </patternFill>
    </fill>
    <fill>
      <patternFill patternType="solid">
        <fgColor indexed="27"/>
        <bgColor indexed="9"/>
      </patternFill>
    </fill>
    <fill>
      <patternFill patternType="solid">
        <fgColor indexed="13"/>
        <bgColor indexed="3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bgColor indexed="44"/>
      </patternFill>
    </fill>
    <fill>
      <patternFill patternType="solid">
        <fgColor indexed="29"/>
        <bgColor indexed="45"/>
      </patternFill>
    </fill>
    <fill>
      <patternFill patternType="solid">
        <fgColor indexed="56"/>
        <bgColor indexed="62"/>
      </patternFill>
    </fill>
    <fill>
      <patternFill patternType="solid">
        <fgColor indexed="62"/>
        <bgColor indexed="56"/>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38"/>
      </patternFill>
    </fill>
    <fill>
      <patternFill patternType="solid">
        <fgColor indexed="20"/>
        <bgColor indexed="36"/>
      </patternFill>
    </fill>
    <fill>
      <patternFill patternType="solid">
        <fgColor indexed="58"/>
        <bgColor indexed="59"/>
      </patternFill>
    </fill>
    <fill>
      <patternFill patternType="solid">
        <fgColor indexed="49"/>
        <b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22"/>
        <bgColor indexed="64"/>
      </patternFill>
    </fill>
    <fill>
      <patternFill patternType="solid">
        <fgColor indexed="44"/>
        <bgColor indexed="47"/>
      </patternFill>
    </fill>
    <fill>
      <patternFill patternType="solid">
        <fgColor indexed="26"/>
        <bgColor indexed="9"/>
      </patternFill>
    </fill>
    <fill>
      <patternFill patternType="solid">
        <fgColor indexed="21"/>
        <bgColor indexed="17"/>
      </patternFill>
    </fill>
    <fill>
      <patternFill patternType="solid">
        <fgColor indexed="15"/>
        <bgColor indexed="35"/>
      </patternFill>
    </fill>
    <fill>
      <patternFill patternType="solid">
        <fgColor indexed="45"/>
        <bgColor indexed="29"/>
      </patternFill>
    </fill>
    <fill>
      <patternFill patternType="solid">
        <fgColor indexed="42"/>
        <bgColor indexed="43"/>
      </patternFill>
    </fill>
    <fill>
      <patternFill patternType="solid">
        <fgColor indexed="17"/>
        <bgColor indexed="21"/>
      </patternFill>
    </fill>
    <fill>
      <patternFill patternType="solid">
        <fgColor indexed="16"/>
        <bgColor indexed="37"/>
      </patternFill>
    </fill>
  </fills>
  <borders count="41">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5"/>
      </left>
      <right style="thin">
        <color indexed="15"/>
      </right>
      <top style="thin">
        <color indexed="15"/>
      </top>
      <bottom style="thin">
        <color indexed="15"/>
      </bottom>
      <diagonal/>
    </border>
    <border>
      <left/>
      <right/>
      <top style="thin">
        <color indexed="45"/>
      </top>
      <bottom style="double">
        <color indexed="45"/>
      </bottom>
      <diagonal/>
    </border>
    <border>
      <left/>
      <right/>
      <top/>
      <bottom style="thick">
        <color indexed="45"/>
      </bottom>
      <diagonal/>
    </border>
    <border>
      <left/>
      <right/>
      <top/>
      <bottom style="thick">
        <color indexed="15"/>
      </bottom>
      <diagonal/>
    </border>
    <border>
      <left style="double">
        <color indexed="33"/>
      </left>
      <right style="double">
        <color indexed="33"/>
      </right>
      <top style="double">
        <color indexed="33"/>
      </top>
      <bottom style="double">
        <color indexed="33"/>
      </bottom>
      <diagonal/>
    </border>
    <border>
      <left style="thin">
        <color indexed="36"/>
      </left>
      <right style="thin">
        <color indexed="36"/>
      </right>
      <top style="thin">
        <color indexed="36"/>
      </top>
      <bottom style="thin">
        <color indexed="36"/>
      </bottom>
      <diagonal/>
    </border>
    <border>
      <left style="thin">
        <color indexed="33"/>
      </left>
      <right style="thin">
        <color indexed="33"/>
      </right>
      <top style="thin">
        <color indexed="33"/>
      </top>
      <bottom style="thin">
        <color indexed="33"/>
      </bottom>
      <diagonal/>
    </border>
    <border>
      <left/>
      <right/>
      <top/>
      <bottom style="double">
        <color indexed="49"/>
      </bottom>
      <diagonal/>
    </border>
    <border>
      <left style="thin">
        <color indexed="64"/>
      </left>
      <right style="thin">
        <color indexed="64"/>
      </right>
      <top style="thin">
        <color indexed="64"/>
      </top>
      <bottom/>
      <diagonal/>
    </border>
  </borders>
  <cellStyleXfs count="39124">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xf numFmtId="0" fontId="4" fillId="0" borderId="0"/>
    <xf numFmtId="0" fontId="3" fillId="0" borderId="0"/>
    <xf numFmtId="0" fontId="3" fillId="0" borderId="0"/>
    <xf numFmtId="0" fontId="20" fillId="0" borderId="0"/>
    <xf numFmtId="0" fontId="4" fillId="0" borderId="0">
      <alignment vertical="top"/>
    </xf>
    <xf numFmtId="0" fontId="1" fillId="16" borderId="0" applyNumberFormat="0" applyBorder="0" applyAlignment="0" applyProtection="0"/>
    <xf numFmtId="0" fontId="1" fillId="16"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2" fillId="45" borderId="0" applyNumberFormat="0" applyBorder="0" applyProtection="0">
      <alignment vertical="top"/>
    </xf>
    <xf numFmtId="0" fontId="22" fillId="46" borderId="0" applyNumberFormat="0" applyBorder="0" applyProtection="0">
      <alignment vertical="top"/>
    </xf>
    <xf numFmtId="0" fontId="22" fillId="47" borderId="0" applyNumberFormat="0" applyBorder="0" applyProtection="0">
      <alignment vertical="top"/>
    </xf>
    <xf numFmtId="0" fontId="22" fillId="48" borderId="0" applyNumberFormat="0" applyBorder="0" applyProtection="0">
      <alignment vertical="top"/>
    </xf>
    <xf numFmtId="0" fontId="22" fillId="49" borderId="0" applyNumberFormat="0" applyBorder="0" applyProtection="0">
      <alignment vertical="top"/>
    </xf>
    <xf numFmtId="0" fontId="22" fillId="50" borderId="0" applyNumberFormat="0" applyBorder="0" applyProtection="0">
      <alignment vertical="top"/>
    </xf>
    <xf numFmtId="0" fontId="1" fillId="17" borderId="0" applyNumberFormat="0" applyBorder="0" applyAlignment="0" applyProtection="0"/>
    <xf numFmtId="0" fontId="1" fillId="1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2" fillId="55" borderId="0" applyNumberFormat="0" applyBorder="0" applyProtection="0">
      <alignment vertical="top"/>
    </xf>
    <xf numFmtId="0" fontId="22" fillId="56" borderId="0" applyNumberFormat="0" applyBorder="0" applyProtection="0">
      <alignment vertical="top"/>
    </xf>
    <xf numFmtId="0" fontId="22" fillId="57" borderId="0" applyNumberFormat="0" applyBorder="0" applyProtection="0">
      <alignment vertical="top"/>
    </xf>
    <xf numFmtId="0" fontId="22" fillId="48" borderId="0" applyNumberFormat="0" applyBorder="0" applyProtection="0">
      <alignment vertical="top"/>
    </xf>
    <xf numFmtId="0" fontId="22" fillId="55" borderId="0" applyNumberFormat="0" applyBorder="0" applyProtection="0">
      <alignment vertical="top"/>
    </xf>
    <xf numFmtId="0" fontId="22" fillId="58" borderId="0" applyNumberFormat="0" applyBorder="0" applyProtection="0">
      <alignment vertical="top"/>
    </xf>
    <xf numFmtId="0" fontId="2" fillId="18" borderId="0" applyNumberFormat="0" applyBorder="0" applyAlignment="0" applyProtection="0"/>
    <xf numFmtId="0" fontId="2" fillId="1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4" fillId="63" borderId="0" applyNumberFormat="0" applyBorder="0" applyProtection="0">
      <alignment vertical="top"/>
    </xf>
    <xf numFmtId="0" fontId="24" fillId="56" borderId="0" applyNumberFormat="0" applyBorder="0" applyProtection="0">
      <alignment vertical="top"/>
    </xf>
    <xf numFmtId="0" fontId="24" fillId="57" borderId="0" applyNumberFormat="0" applyBorder="0" applyProtection="0">
      <alignment vertical="top"/>
    </xf>
    <xf numFmtId="0" fontId="24" fillId="64" borderId="0" applyNumberFormat="0" applyBorder="0" applyProtection="0">
      <alignment vertical="top"/>
    </xf>
    <xf numFmtId="0" fontId="24" fillId="65" borderId="0" applyNumberFormat="0" applyBorder="0" applyProtection="0">
      <alignment vertical="top"/>
    </xf>
    <xf numFmtId="0" fontId="24" fillId="66" borderId="0" applyNumberFormat="0" applyBorder="0" applyProtection="0">
      <alignment vertical="top"/>
    </xf>
    <xf numFmtId="0" fontId="2" fillId="15" borderId="0" applyNumberFormat="0" applyBorder="0" applyAlignment="0" applyProtection="0"/>
    <xf numFmtId="0" fontId="2" fillId="15"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2" fillId="12" borderId="17" applyNumberFormat="0" applyAlignment="0" applyProtection="0"/>
    <xf numFmtId="0" fontId="12" fillId="12" borderId="17"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26" fillId="71" borderId="23" applyNumberFormat="0" applyAlignment="0" applyProtection="0"/>
    <xf numFmtId="0" fontId="12" fillId="12" borderId="17" applyNumberFormat="0" applyAlignment="0" applyProtection="0"/>
    <xf numFmtId="0" fontId="12" fillId="12" borderId="17" applyNumberFormat="0" applyAlignment="0" applyProtection="0"/>
    <xf numFmtId="0" fontId="14" fillId="13" borderId="20" applyNumberFormat="0" applyAlignment="0" applyProtection="0"/>
    <xf numFmtId="0" fontId="14" fillId="13" borderId="20"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27" fillId="72" borderId="24" applyNumberFormat="0" applyAlignment="0" applyProtection="0"/>
    <xf numFmtId="0" fontId="14" fillId="13" borderId="20" applyNumberFormat="0" applyAlignment="0" applyProtection="0"/>
    <xf numFmtId="0" fontId="14" fillId="13" borderId="20" applyNumberFormat="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 fillId="8" borderId="0" applyNumberFormat="0" applyBorder="0" applyAlignment="0" applyProtection="0"/>
    <xf numFmtId="0" fontId="8" fillId="8"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5" fillId="0" borderId="14" applyNumberFormat="0" applyFill="0" applyAlignment="0" applyProtection="0"/>
    <xf numFmtId="0" fontId="5" fillId="0" borderId="14"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31" fillId="0" borderId="25" applyNumberFormat="0" applyFill="0" applyAlignment="0" applyProtection="0"/>
    <xf numFmtId="0" fontId="5" fillId="0" borderId="14" applyNumberFormat="0" applyFill="0" applyAlignment="0" applyProtection="0"/>
    <xf numFmtId="0" fontId="5" fillId="0" borderId="14"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32" fillId="0" borderId="26"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 fillId="0" borderId="16" applyNumberFormat="0" applyFill="0" applyAlignment="0" applyProtection="0"/>
    <xf numFmtId="0" fontId="7" fillId="0" borderId="16"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7" fillId="0" borderId="16" applyNumberFormat="0" applyFill="0" applyAlignment="0" applyProtection="0"/>
    <xf numFmtId="0" fontId="7" fillId="0" borderId="16"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11" borderId="17" applyNumberFormat="0" applyAlignment="0" applyProtection="0"/>
    <xf numFmtId="0" fontId="10" fillId="11" borderId="17"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34" fillId="44" borderId="23" applyNumberFormat="0" applyAlignment="0" applyProtection="0"/>
    <xf numFmtId="0" fontId="10" fillId="11" borderId="17" applyNumberFormat="0" applyAlignment="0" applyProtection="0"/>
    <xf numFmtId="0" fontId="10" fillId="11" borderId="17" applyNumberFormat="0" applyAlignment="0" applyProtection="0"/>
    <xf numFmtId="0" fontId="13" fillId="0" borderId="19" applyNumberFormat="0" applyFill="0" applyAlignment="0" applyProtection="0"/>
    <xf numFmtId="0" fontId="13" fillId="0" borderId="19"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35" fillId="0" borderId="28" applyNumberFormat="0" applyFill="0" applyAlignment="0" applyProtection="0"/>
    <xf numFmtId="0" fontId="13" fillId="0" borderId="19" applyNumberFormat="0" applyFill="0" applyAlignment="0" applyProtection="0"/>
    <xf numFmtId="0" fontId="13" fillId="0" borderId="19" applyNumberFormat="0" applyFill="0" applyAlignment="0" applyProtection="0"/>
    <xf numFmtId="0" fontId="19" fillId="10" borderId="0" applyNumberFormat="0" applyBorder="0" applyAlignment="0" applyProtection="0"/>
    <xf numFmtId="0" fontId="19" fillId="10"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28"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1" fillId="14" borderId="21" applyNumberFormat="0" applyFont="0" applyAlignment="0" applyProtection="0"/>
    <xf numFmtId="0" fontId="1" fillId="14" borderId="21"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3"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21" fillId="74" borderId="29" applyNumberFormat="0" applyFont="0" applyAlignment="0" applyProtection="0"/>
    <xf numFmtId="0" fontId="3" fillId="74" borderId="29" applyNumberFormat="0" applyFont="0" applyAlignment="0" applyProtection="0"/>
    <xf numFmtId="0" fontId="3"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1" fillId="14" borderId="21" applyNumberFormat="0" applyFont="0" applyAlignment="0" applyProtection="0"/>
    <xf numFmtId="0" fontId="1" fillId="14" borderId="21" applyNumberFormat="0" applyFont="0" applyAlignment="0" applyProtection="0"/>
    <xf numFmtId="0" fontId="11" fillId="12" borderId="18" applyNumberFormat="0" applyAlignment="0" applyProtection="0"/>
    <xf numFmtId="0" fontId="11" fillId="12" borderId="18"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37" fillId="71" borderId="30" applyNumberFormat="0" applyAlignment="0" applyProtection="0"/>
    <xf numFmtId="0" fontId="11" fillId="12" borderId="18" applyNumberFormat="0" applyAlignment="0" applyProtection="0"/>
    <xf numFmtId="0" fontId="11" fillId="12" borderId="18" applyNumberFormat="0" applyAlignment="0" applyProtection="0"/>
    <xf numFmtId="168" fontId="4" fillId="75" borderId="0">
      <alignment horizontal="right"/>
    </xf>
    <xf numFmtId="0" fontId="4" fillId="76" borderId="12">
      <alignment horizontal="center"/>
    </xf>
    <xf numFmtId="0" fontId="4" fillId="75" borderId="8"/>
    <xf numFmtId="0" fontId="38" fillId="75" borderId="0" applyBorder="0">
      <alignment horizontal="centerContinuous"/>
    </xf>
    <xf numFmtId="0" fontId="39" fillId="0" borderId="0" applyBorder="0">
      <alignment horizontal="centerContinuous"/>
    </xf>
    <xf numFmtId="9" fontId="3" fillId="0" borderId="0" applyFont="0" applyFill="0" applyBorder="0" applyAlignment="0" applyProtection="0"/>
    <xf numFmtId="0" fontId="4"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22" applyNumberFormat="0" applyFill="0" applyAlignment="0" applyProtection="0"/>
    <xf numFmtId="0" fontId="17" fillId="0" borderId="22"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17" fillId="0" borderId="22" applyNumberFormat="0" applyFill="0" applyAlignment="0" applyProtection="0"/>
    <xf numFmtId="0" fontId="17" fillId="0" borderId="22"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77" borderId="0" applyNumberFormat="0" applyBorder="0" applyProtection="0">
      <alignment vertical="top"/>
    </xf>
    <xf numFmtId="0" fontId="44" fillId="78" borderId="32" applyNumberFormat="0" applyProtection="0">
      <alignment vertical="top"/>
    </xf>
    <xf numFmtId="0" fontId="45" fillId="0" borderId="33" applyNumberFormat="0" applyFill="0" applyProtection="0">
      <alignment vertical="top"/>
    </xf>
    <xf numFmtId="0" fontId="46" fillId="46" borderId="0" applyNumberFormat="0" applyBorder="0" applyProtection="0">
      <alignment vertical="top"/>
    </xf>
    <xf numFmtId="0" fontId="47" fillId="47" borderId="0" applyNumberFormat="0" applyBorder="0" applyProtection="0">
      <alignment vertical="top"/>
    </xf>
    <xf numFmtId="0" fontId="48" fillId="0" borderId="0"/>
    <xf numFmtId="0" fontId="49" fillId="0" borderId="34" applyNumberFormat="0" applyFill="0" applyProtection="0">
      <alignment vertical="top"/>
    </xf>
    <xf numFmtId="0" fontId="50" fillId="0" borderId="0" applyNumberFormat="0" applyFill="0" applyBorder="0" applyProtection="0">
      <alignment vertical="top"/>
    </xf>
    <xf numFmtId="0" fontId="51" fillId="0" borderId="35" applyNumberFormat="0" applyFill="0" applyProtection="0">
      <alignment vertical="top"/>
    </xf>
    <xf numFmtId="0" fontId="52" fillId="0" borderId="27" applyNumberFormat="0" applyFill="0" applyProtection="0">
      <alignment vertical="top"/>
    </xf>
    <xf numFmtId="0" fontId="52" fillId="0" borderId="0" applyNumberFormat="0" applyFill="0" applyBorder="0" applyProtection="0">
      <alignment vertical="top"/>
    </xf>
    <xf numFmtId="0" fontId="53" fillId="79" borderId="36" applyNumberFormat="0" applyProtection="0">
      <alignment vertical="top"/>
    </xf>
    <xf numFmtId="0" fontId="54" fillId="80" borderId="37" applyNumberFormat="0" applyProtection="0">
      <alignment vertical="top"/>
    </xf>
    <xf numFmtId="0" fontId="55" fillId="0" borderId="0" applyNumberFormat="0" applyFill="0" applyBorder="0" applyProtection="0">
      <alignment vertical="top"/>
    </xf>
    <xf numFmtId="0" fontId="56" fillId="0" borderId="0" applyNumberFormat="0" applyFill="0" applyBorder="0" applyProtection="0">
      <alignment vertical="top"/>
    </xf>
    <xf numFmtId="0" fontId="24" fillId="81" borderId="0" applyNumberFormat="0" applyBorder="0" applyProtection="0">
      <alignment vertical="top"/>
    </xf>
    <xf numFmtId="0" fontId="24" fillId="82" borderId="0" applyNumberFormat="0" applyBorder="0" applyProtection="0">
      <alignment vertical="top"/>
    </xf>
    <xf numFmtId="0" fontId="24" fillId="83" borderId="0" applyNumberFormat="0" applyBorder="0" applyProtection="0">
      <alignment vertical="top"/>
    </xf>
    <xf numFmtId="0" fontId="24" fillId="64" borderId="0" applyNumberFormat="0" applyBorder="0" applyProtection="0">
      <alignment vertical="top"/>
    </xf>
    <xf numFmtId="0" fontId="24" fillId="65" borderId="0" applyNumberFormat="0" applyBorder="0" applyProtection="0">
      <alignment vertical="top"/>
    </xf>
    <xf numFmtId="0" fontId="24" fillId="84" borderId="0" applyNumberFormat="0" applyBorder="0" applyProtection="0">
      <alignment vertical="top"/>
    </xf>
    <xf numFmtId="0" fontId="57" fillId="50" borderId="37" applyNumberFormat="0" applyProtection="0">
      <alignment vertical="top"/>
    </xf>
    <xf numFmtId="0" fontId="58" fillId="80" borderId="38" applyNumberFormat="0" applyProtection="0">
      <alignment vertical="top"/>
    </xf>
    <xf numFmtId="0" fontId="59" fillId="0" borderId="39" applyNumberFormat="0" applyFill="0" applyProtection="0">
      <alignment vertical="top"/>
    </xf>
    <xf numFmtId="0" fontId="1" fillId="0" borderId="0"/>
    <xf numFmtId="44" fontId="1" fillId="0" borderId="0" applyFont="0" applyFill="0" applyBorder="0" applyAlignment="0" applyProtection="0"/>
    <xf numFmtId="0" fontId="3" fillId="0" borderId="0"/>
    <xf numFmtId="0" fontId="62" fillId="0" borderId="14" applyNumberFormat="0" applyFill="0" applyAlignment="0" applyProtection="0"/>
    <xf numFmtId="0" fontId="63" fillId="0" borderId="15" applyNumberFormat="0" applyFill="0" applyAlignment="0" applyProtection="0"/>
    <xf numFmtId="0" fontId="64" fillId="0" borderId="16" applyNumberFormat="0" applyFill="0" applyAlignment="0" applyProtection="0"/>
    <xf numFmtId="0" fontId="64" fillId="0" borderId="0" applyNumberFormat="0" applyFill="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0" applyNumberFormat="0" applyBorder="0" applyAlignment="0" applyProtection="0"/>
    <xf numFmtId="0" fontId="68" fillId="11" borderId="17" applyNumberFormat="0" applyAlignment="0" applyProtection="0"/>
    <xf numFmtId="0" fontId="69" fillId="12" borderId="18" applyNumberFormat="0" applyAlignment="0" applyProtection="0"/>
    <xf numFmtId="0" fontId="70" fillId="12" borderId="17" applyNumberFormat="0" applyAlignment="0" applyProtection="0"/>
    <xf numFmtId="0" fontId="71" fillId="0" borderId="19" applyNumberFormat="0" applyFill="0" applyAlignment="0" applyProtection="0"/>
    <xf numFmtId="0" fontId="72" fillId="13" borderId="20"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2" applyNumberFormat="0" applyFill="0" applyAlignment="0" applyProtection="0"/>
    <xf numFmtId="0" fontId="76"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76" fillId="38"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76" fillId="18" borderId="0" applyNumberFormat="0" applyBorder="0" applyAlignment="0" applyProtection="0"/>
    <xf numFmtId="0" fontId="76" fillId="22" borderId="0" applyNumberFormat="0" applyBorder="0" applyAlignment="0" applyProtection="0"/>
    <xf numFmtId="0" fontId="76" fillId="26" borderId="0" applyNumberFormat="0" applyBorder="0" applyAlignment="0" applyProtection="0"/>
    <xf numFmtId="0" fontId="76" fillId="30" borderId="0" applyNumberFormat="0" applyBorder="0" applyAlignment="0" applyProtection="0"/>
    <xf numFmtId="0" fontId="76" fillId="34" borderId="0" applyNumberFormat="0" applyBorder="0" applyAlignment="0" applyProtection="0"/>
    <xf numFmtId="0" fontId="76" fillId="38" borderId="0" applyNumberFormat="0" applyBorder="0" applyAlignment="0" applyProtection="0"/>
    <xf numFmtId="0" fontId="76" fillId="15" borderId="0" applyNumberFormat="0" applyBorder="0" applyAlignment="0" applyProtection="0"/>
    <xf numFmtId="0" fontId="76" fillId="19" borderId="0" applyNumberFormat="0" applyBorder="0" applyAlignment="0" applyProtection="0"/>
    <xf numFmtId="0" fontId="76" fillId="23" borderId="0" applyNumberFormat="0" applyBorder="0" applyAlignment="0" applyProtection="0"/>
    <xf numFmtId="0" fontId="76" fillId="27" borderId="0" applyNumberFormat="0" applyBorder="0" applyAlignment="0" applyProtection="0"/>
    <xf numFmtId="0" fontId="76" fillId="31" borderId="0" applyNumberFormat="0" applyBorder="0" applyAlignment="0" applyProtection="0"/>
    <xf numFmtId="0" fontId="76" fillId="35" borderId="0" applyNumberFormat="0" applyBorder="0" applyAlignment="0" applyProtection="0"/>
    <xf numFmtId="0" fontId="66" fillId="9" borderId="0" applyNumberFormat="0" applyBorder="0" applyAlignment="0" applyProtection="0"/>
    <xf numFmtId="0" fontId="70" fillId="12" borderId="17" applyNumberFormat="0" applyAlignment="0" applyProtection="0"/>
    <xf numFmtId="0" fontId="72" fillId="13" borderId="20" applyNumberFormat="0" applyAlignment="0" applyProtection="0"/>
    <xf numFmtId="0" fontId="74" fillId="0" borderId="0" applyNumberFormat="0" applyFill="0" applyBorder="0" applyAlignment="0" applyProtection="0"/>
    <xf numFmtId="0" fontId="65" fillId="8" borderId="0" applyNumberFormat="0" applyBorder="0" applyAlignment="0" applyProtection="0"/>
    <xf numFmtId="0" fontId="62" fillId="0" borderId="14" applyNumberFormat="0" applyFill="0" applyAlignment="0" applyProtection="0"/>
    <xf numFmtId="0" fontId="63" fillId="0" borderId="15" applyNumberFormat="0" applyFill="0" applyAlignment="0" applyProtection="0"/>
    <xf numFmtId="0" fontId="64" fillId="0" borderId="16" applyNumberFormat="0" applyFill="0" applyAlignment="0" applyProtection="0"/>
    <xf numFmtId="0" fontId="64" fillId="0" borderId="0" applyNumberFormat="0" applyFill="0" applyBorder="0" applyAlignment="0" applyProtection="0"/>
    <xf numFmtId="0" fontId="68" fillId="11" borderId="17" applyNumberFormat="0" applyAlignment="0" applyProtection="0"/>
    <xf numFmtId="0" fontId="71" fillId="0" borderId="19" applyNumberFormat="0" applyFill="0" applyAlignment="0" applyProtection="0"/>
    <xf numFmtId="0" fontId="67" fillId="10" borderId="0" applyNumberFormat="0" applyBorder="0" applyAlignment="0" applyProtection="0"/>
    <xf numFmtId="0" fontId="61" fillId="14" borderId="21" applyNumberFormat="0" applyFont="0" applyAlignment="0" applyProtection="0"/>
    <xf numFmtId="0" fontId="69" fillId="12" borderId="18" applyNumberFormat="0" applyAlignment="0" applyProtection="0"/>
    <xf numFmtId="0" fontId="18" fillId="0" borderId="0" applyNumberFormat="0" applyFill="0" applyBorder="0" applyAlignment="0" applyProtection="0"/>
    <xf numFmtId="0" fontId="75" fillId="0" borderId="22" applyNumberFormat="0" applyFill="0" applyAlignment="0" applyProtection="0"/>
    <xf numFmtId="0" fontId="73" fillId="0" borderId="0" applyNumberFormat="0" applyFill="0" applyBorder="0" applyAlignment="0" applyProtection="0"/>
    <xf numFmtId="0" fontId="77" fillId="0" borderId="0"/>
    <xf numFmtId="43" fontId="77"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 fillId="0" borderId="0"/>
    <xf numFmtId="0" fontId="60" fillId="0" borderId="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3" fillId="0" borderId="0"/>
    <xf numFmtId="0" fontId="61" fillId="14" borderId="21" applyNumberFormat="0" applyFont="0" applyAlignment="0" applyProtection="0"/>
    <xf numFmtId="0" fontId="3" fillId="0" borderId="0"/>
    <xf numFmtId="0" fontId="61" fillId="14" borderId="2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21" fillId="39" borderId="0" applyNumberFormat="0" applyBorder="0" applyAlignment="0" applyProtection="0"/>
    <xf numFmtId="0" fontId="61" fillId="16" borderId="0" applyNumberFormat="0" applyBorder="0" applyAlignment="0" applyProtection="0"/>
    <xf numFmtId="0" fontId="21" fillId="40" borderId="0" applyNumberFormat="0" applyBorder="0" applyAlignment="0" applyProtection="0"/>
    <xf numFmtId="0" fontId="61" fillId="20" borderId="0" applyNumberFormat="0" applyBorder="0" applyAlignment="0" applyProtection="0"/>
    <xf numFmtId="0" fontId="21" fillId="41" borderId="0" applyNumberFormat="0" applyBorder="0" applyAlignment="0" applyProtection="0"/>
    <xf numFmtId="0" fontId="61" fillId="24" borderId="0" applyNumberFormat="0" applyBorder="0" applyAlignment="0" applyProtection="0"/>
    <xf numFmtId="0" fontId="21" fillId="42" borderId="0" applyNumberFormat="0" applyBorder="0" applyAlignment="0" applyProtection="0"/>
    <xf numFmtId="0" fontId="61" fillId="28" borderId="0" applyNumberFormat="0" applyBorder="0" applyAlignment="0" applyProtection="0"/>
    <xf numFmtId="0" fontId="21" fillId="43" borderId="0" applyNumberFormat="0" applyBorder="0" applyAlignment="0" applyProtection="0"/>
    <xf numFmtId="0" fontId="61" fillId="32" borderId="0" applyNumberFormat="0" applyBorder="0" applyAlignment="0" applyProtection="0"/>
    <xf numFmtId="0" fontId="21" fillId="44" borderId="0" applyNumberFormat="0" applyBorder="0" applyAlignment="0" applyProtection="0"/>
    <xf numFmtId="0" fontId="61" fillId="36" borderId="0" applyNumberFormat="0" applyBorder="0" applyAlignment="0" applyProtection="0"/>
    <xf numFmtId="0" fontId="21" fillId="51" borderId="0" applyNumberFormat="0" applyBorder="0" applyAlignment="0" applyProtection="0"/>
    <xf numFmtId="0" fontId="61" fillId="17" borderId="0" applyNumberFormat="0" applyBorder="0" applyAlignment="0" applyProtection="0"/>
    <xf numFmtId="0" fontId="21" fillId="52" borderId="0" applyNumberFormat="0" applyBorder="0" applyAlignment="0" applyProtection="0"/>
    <xf numFmtId="0" fontId="61" fillId="21" borderId="0" applyNumberFormat="0" applyBorder="0" applyAlignment="0" applyProtection="0"/>
    <xf numFmtId="0" fontId="21" fillId="53" borderId="0" applyNumberFormat="0" applyBorder="0" applyAlignment="0" applyProtection="0"/>
    <xf numFmtId="0" fontId="61" fillId="25" borderId="0" applyNumberFormat="0" applyBorder="0" applyAlignment="0" applyProtection="0"/>
    <xf numFmtId="0" fontId="21" fillId="42" borderId="0" applyNumberFormat="0" applyBorder="0" applyAlignment="0" applyProtection="0"/>
    <xf numFmtId="0" fontId="61" fillId="29" borderId="0" applyNumberFormat="0" applyBorder="0" applyAlignment="0" applyProtection="0"/>
    <xf numFmtId="0" fontId="21" fillId="51" borderId="0" applyNumberFormat="0" applyBorder="0" applyAlignment="0" applyProtection="0"/>
    <xf numFmtId="0" fontId="61" fillId="33" borderId="0" applyNumberFormat="0" applyBorder="0" applyAlignment="0" applyProtection="0"/>
    <xf numFmtId="0" fontId="21" fillId="54" borderId="0" applyNumberFormat="0" applyBorder="0" applyAlignment="0" applyProtection="0"/>
    <xf numFmtId="0" fontId="61" fillId="37" borderId="0" applyNumberFormat="0" applyBorder="0" applyAlignment="0" applyProtection="0"/>
    <xf numFmtId="0" fontId="3" fillId="74" borderId="29" applyNumberFormat="0" applyFont="0" applyAlignment="0" applyProtection="0"/>
    <xf numFmtId="0" fontId="61" fillId="14" borderId="21" applyNumberFormat="0" applyFont="0" applyAlignment="0" applyProtection="0"/>
    <xf numFmtId="0" fontId="3"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4" borderId="2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0" fillId="16"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1"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1"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1"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1"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80" fillId="18" borderId="0" applyNumberFormat="0" applyBorder="0" applyAlignment="0" applyProtection="0"/>
    <xf numFmtId="0" fontId="80" fillId="22" borderId="0" applyNumberFormat="0" applyBorder="0" applyAlignment="0" applyProtection="0"/>
    <xf numFmtId="0" fontId="80" fillId="26" borderId="0" applyNumberFormat="0" applyBorder="0" applyAlignment="0" applyProtection="0"/>
    <xf numFmtId="0" fontId="80" fillId="30" borderId="0" applyNumberFormat="0" applyBorder="0" applyAlignment="0" applyProtection="0"/>
    <xf numFmtId="0" fontId="80" fillId="34" borderId="0" applyNumberFormat="0" applyBorder="0" applyAlignment="0" applyProtection="0"/>
    <xf numFmtId="0" fontId="80" fillId="38"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5" borderId="0" applyNumberFormat="0" applyBorder="0" applyAlignment="0" applyProtection="0"/>
    <xf numFmtId="0" fontId="81" fillId="9" borderId="0" applyNumberFormat="0" applyBorder="0" applyAlignment="0" applyProtection="0"/>
    <xf numFmtId="0" fontId="82" fillId="12" borderId="17" applyNumberFormat="0" applyAlignment="0" applyProtection="0"/>
    <xf numFmtId="0" fontId="83" fillId="13" borderId="20" applyNumberFormat="0" applyAlignment="0" applyProtection="0"/>
    <xf numFmtId="171" fontId="3" fillId="0" borderId="0" applyFont="0" applyFill="0" applyBorder="0" applyAlignment="0" applyProtection="0"/>
    <xf numFmtId="43" fontId="77" fillId="0" borderId="0" applyFont="0" applyFill="0" applyBorder="0" applyAlignment="0" applyProtection="0">
      <alignment vertical="center"/>
    </xf>
    <xf numFmtId="43" fontId="1" fillId="0" borderId="0" applyFont="0" applyFill="0" applyBorder="0" applyAlignment="0" applyProtection="0"/>
    <xf numFmtId="171" fontId="3"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79" fillId="0" borderId="0"/>
    <xf numFmtId="0" fontId="84" fillId="0" borderId="0" applyNumberFormat="0" applyFill="0" applyBorder="0" applyAlignment="0" applyProtection="0"/>
    <xf numFmtId="0" fontId="85" fillId="8" borderId="0" applyNumberFormat="0" applyBorder="0" applyAlignment="0" applyProtection="0"/>
    <xf numFmtId="0" fontId="86" fillId="0" borderId="0" applyNumberFormat="0" applyFill="0" applyBorder="0" applyAlignment="0" applyProtection="0">
      <alignment vertical="top"/>
      <protection locked="0"/>
    </xf>
    <xf numFmtId="0" fontId="87" fillId="11" borderId="17" applyNumberFormat="0" applyAlignment="0" applyProtection="0"/>
    <xf numFmtId="0" fontId="88" fillId="0" borderId="19" applyNumberFormat="0" applyFill="0" applyAlignment="0" applyProtection="0"/>
    <xf numFmtId="0" fontId="89" fillId="10" borderId="0" applyNumberFormat="0" applyBorder="0" applyAlignment="0" applyProtection="0"/>
    <xf numFmtId="0" fontId="61" fillId="0" borderId="0"/>
    <xf numFmtId="0" fontId="1" fillId="0" borderId="0"/>
    <xf numFmtId="172" fontId="1" fillId="0" borderId="0"/>
    <xf numFmtId="0" fontId="3" fillId="0" borderId="0"/>
    <xf numFmtId="0" fontId="60" fillId="0" borderId="0"/>
    <xf numFmtId="0" fontId="60" fillId="0" borderId="0"/>
    <xf numFmtId="0" fontId="3" fillId="0" borderId="0"/>
    <xf numFmtId="0" fontId="60" fillId="0" borderId="0"/>
    <xf numFmtId="0" fontId="3" fillId="0" borderId="0"/>
    <xf numFmtId="0" fontId="3" fillId="0" borderId="0"/>
    <xf numFmtId="0" fontId="1" fillId="0" borderId="0"/>
    <xf numFmtId="0" fontId="3" fillId="0" borderId="0"/>
    <xf numFmtId="0" fontId="77" fillId="0" borderId="0"/>
    <xf numFmtId="0" fontId="77" fillId="0" borderId="0"/>
    <xf numFmtId="0" fontId="90" fillId="0" borderId="0">
      <alignment vertical="center"/>
    </xf>
    <xf numFmtId="0" fontId="3" fillId="0" borderId="0"/>
    <xf numFmtId="0" fontId="3" fillId="0" borderId="0"/>
    <xf numFmtId="0" fontId="90" fillId="0" borderId="0">
      <alignment vertical="center"/>
    </xf>
    <xf numFmtId="0" fontId="61" fillId="0" borderId="0"/>
    <xf numFmtId="0" fontId="91" fillId="0" borderId="0">
      <alignment vertical="center"/>
    </xf>
    <xf numFmtId="0" fontId="3" fillId="0" borderId="0"/>
    <xf numFmtId="0" fontId="3" fillId="0" borderId="0">
      <alignment vertical="top"/>
    </xf>
    <xf numFmtId="0" fontId="78" fillId="0" borderId="0"/>
    <xf numFmtId="0" fontId="3" fillId="0" borderId="0">
      <alignment vertical="top"/>
    </xf>
    <xf numFmtId="0" fontId="3" fillId="0" borderId="0"/>
    <xf numFmtId="0" fontId="77" fillId="0" borderId="0"/>
    <xf numFmtId="0" fontId="3" fillId="0" borderId="0">
      <alignment vertical="top"/>
    </xf>
    <xf numFmtId="0" fontId="3" fillId="0" borderId="0"/>
    <xf numFmtId="0" fontId="3" fillId="0" borderId="0">
      <alignment vertical="top"/>
    </xf>
    <xf numFmtId="0" fontId="60" fillId="0" borderId="0"/>
    <xf numFmtId="0" fontId="3" fillId="0" borderId="0">
      <alignment vertical="top"/>
    </xf>
    <xf numFmtId="0" fontId="1" fillId="0" borderId="0">
      <alignment vertical="center"/>
    </xf>
    <xf numFmtId="0" fontId="3" fillId="0" borderId="0">
      <alignment vertical="top"/>
    </xf>
    <xf numFmtId="0" fontId="3" fillId="0" borderId="0">
      <alignment vertical="top"/>
    </xf>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1" fillId="0" borderId="0">
      <alignment vertical="center"/>
    </xf>
    <xf numFmtId="0" fontId="3" fillId="74" borderId="29" applyNumberFormat="0" applyFont="0" applyAlignment="0" applyProtection="0"/>
    <xf numFmtId="0" fontId="1" fillId="14" borderId="21" applyNumberFormat="0" applyFont="0" applyAlignment="0" applyProtection="0"/>
    <xf numFmtId="0" fontId="1" fillId="14" borderId="21" applyNumberFormat="0" applyFont="0" applyAlignment="0" applyProtection="0"/>
    <xf numFmtId="0" fontId="60" fillId="14" borderId="21" applyNumberFormat="0" applyFont="0" applyAlignment="0" applyProtection="0"/>
    <xf numFmtId="0" fontId="61"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1"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92" fillId="12" borderId="18" applyNumberFormat="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20" fillId="0" borderId="0"/>
    <xf numFmtId="0" fontId="93" fillId="0" borderId="22" applyNumberFormat="0" applyFill="0" applyAlignment="0" applyProtection="0"/>
    <xf numFmtId="0" fontId="94" fillId="0" borderId="0" applyNumberFormat="0" applyFill="0" applyBorder="0" applyAlignment="0" applyProtection="0"/>
    <xf numFmtId="0" fontId="91" fillId="0" borderId="0">
      <alignment vertical="center"/>
    </xf>
    <xf numFmtId="0" fontId="95" fillId="0" borderId="0"/>
    <xf numFmtId="44" fontId="3" fillId="0" borderId="0" applyFont="0" applyFill="0" applyBorder="0" applyAlignment="0" applyProtection="0"/>
    <xf numFmtId="0" fontId="3" fillId="0" borderId="0">
      <alignment vertical="top"/>
    </xf>
    <xf numFmtId="43" fontId="3" fillId="0" borderId="0" applyFont="0" applyFill="0" applyBorder="0" applyAlignment="0" applyProtection="0"/>
    <xf numFmtId="44" fontId="3" fillId="0" borderId="0" applyFont="0" applyFill="0" applyBorder="0" applyAlignment="0" applyProtection="0"/>
    <xf numFmtId="173" fontId="77" fillId="0" borderId="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77" fillId="0" borderId="0" applyFont="0" applyFill="0" applyBorder="0" applyAlignment="0" applyProtection="0"/>
    <xf numFmtId="44" fontId="3" fillId="0" borderId="0" applyFont="0" applyFill="0" applyBorder="0" applyAlignment="0" applyProtection="0"/>
    <xf numFmtId="43" fontId="77" fillId="0" borderId="0" applyFont="0" applyFill="0" applyBorder="0" applyAlignment="0" applyProtection="0">
      <alignment vertical="center"/>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 fillId="0" borderId="14" applyNumberFormat="0" applyFill="0" applyAlignment="0" applyProtection="0"/>
    <xf numFmtId="0" fontId="6" fillId="0" borderId="15" applyNumberFormat="0" applyFill="0" applyAlignment="0" applyProtection="0"/>
    <xf numFmtId="0" fontId="7" fillId="0" borderId="16" applyNumberFormat="0" applyFill="0" applyAlignment="0" applyProtection="0"/>
    <xf numFmtId="0" fontId="7" fillId="0" borderId="0" applyNumberFormat="0" applyFill="0" applyBorder="0" applyAlignment="0" applyProtection="0"/>
    <xf numFmtId="0" fontId="8" fillId="8" borderId="0" applyNumberFormat="0" applyBorder="0" applyAlignment="0" applyProtection="0"/>
    <xf numFmtId="0" fontId="9" fillId="9" borderId="0" applyNumberFormat="0" applyBorder="0" applyAlignment="0" applyProtection="0"/>
    <xf numFmtId="0" fontId="10" fillId="11" borderId="17" applyNumberFormat="0" applyAlignment="0" applyProtection="0"/>
    <xf numFmtId="0" fontId="11" fillId="12" borderId="18" applyNumberFormat="0" applyAlignment="0" applyProtection="0"/>
    <xf numFmtId="0" fontId="12" fillId="12" borderId="17" applyNumberFormat="0" applyAlignment="0" applyProtection="0"/>
    <xf numFmtId="0" fontId="13" fillId="0" borderId="19" applyNumberFormat="0" applyFill="0" applyAlignment="0" applyProtection="0"/>
    <xf numFmtId="0" fontId="14" fillId="13" borderId="20" applyNumberFormat="0" applyAlignment="0" applyProtection="0"/>
    <xf numFmtId="0" fontId="15" fillId="0" borderId="0" applyNumberFormat="0" applyFill="0" applyBorder="0" applyAlignment="0" applyProtection="0"/>
    <xf numFmtId="0" fontId="1" fillId="14" borderId="21" applyNumberFormat="0" applyFont="0" applyAlignment="0" applyProtection="0"/>
    <xf numFmtId="0" fontId="16" fillId="0" borderId="0" applyNumberFormat="0" applyFill="0" applyBorder="0" applyAlignment="0" applyProtection="0"/>
    <xf numFmtId="0" fontId="17" fillId="0" borderId="22" applyNumberFormat="0" applyFill="0" applyAlignment="0" applyProtection="0"/>
    <xf numFmtId="0" fontId="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77" fillId="0" borderId="0" applyFont="0" applyFill="0" applyBorder="0" applyAlignment="0" applyProtection="0"/>
    <xf numFmtId="44" fontId="3" fillId="0" borderId="0" applyFont="0" applyFill="0" applyBorder="0" applyAlignment="0" applyProtection="0"/>
    <xf numFmtId="43" fontId="77" fillId="0" borderId="0" applyFont="0" applyFill="0" applyBorder="0" applyAlignment="0" applyProtection="0">
      <alignment vertical="center"/>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1"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0" fontId="96" fillId="0" borderId="0">
      <alignment vertical="center"/>
    </xf>
    <xf numFmtId="43" fontId="1" fillId="0" borderId="0" applyFont="0" applyFill="0" applyBorder="0" applyAlignment="0" applyProtection="0"/>
    <xf numFmtId="9" fontId="1" fillId="0" borderId="0" applyFont="0" applyFill="0" applyBorder="0" applyAlignment="0" applyProtection="0">
      <alignment vertical="center"/>
    </xf>
    <xf numFmtId="0" fontId="1" fillId="0" borderId="0"/>
    <xf numFmtId="0" fontId="1"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48"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77" fillId="0" borderId="0" applyFont="0" applyFill="0" applyBorder="0" applyAlignment="0" applyProtection="0"/>
    <xf numFmtId="44" fontId="3" fillId="0" borderId="0" applyFont="0" applyFill="0" applyBorder="0" applyAlignment="0" applyProtection="0"/>
    <xf numFmtId="43" fontId="77" fillId="0" borderId="0" applyFont="0" applyFill="0" applyBorder="0" applyAlignment="0" applyProtection="0">
      <alignment vertical="center"/>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98"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77" fillId="0" borderId="0" applyFont="0" applyFill="0" applyBorder="0" applyAlignment="0" applyProtection="0"/>
    <xf numFmtId="44" fontId="3" fillId="0" borderId="0" applyFont="0" applyFill="0" applyBorder="0" applyAlignment="0" applyProtection="0"/>
    <xf numFmtId="43" fontId="77" fillId="0" borderId="0" applyFont="0" applyFill="0" applyBorder="0" applyAlignment="0" applyProtection="0">
      <alignment vertical="center"/>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77" fillId="0" borderId="0" applyFont="0" applyFill="0" applyBorder="0" applyAlignment="0" applyProtection="0"/>
    <xf numFmtId="44" fontId="3" fillId="0" borderId="0" applyFont="0" applyFill="0" applyBorder="0" applyAlignment="0" applyProtection="0"/>
    <xf numFmtId="43" fontId="77" fillId="0" borderId="0" applyFont="0" applyFill="0" applyBorder="0" applyAlignment="0" applyProtection="0">
      <alignment vertical="center"/>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 fillId="0" borderId="0"/>
    <xf numFmtId="44" fontId="3" fillId="0" borderId="0" applyFont="0" applyFill="0" applyBorder="0" applyAlignment="0" applyProtection="0"/>
    <xf numFmtId="44" fontId="1" fillId="0" borderId="0" applyFont="0" applyFill="0" applyBorder="0" applyAlignment="0" applyProtection="0"/>
    <xf numFmtId="0" fontId="19"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62" fillId="0" borderId="14" applyNumberFormat="0" applyFill="0" applyAlignment="0" applyProtection="0"/>
    <xf numFmtId="0" fontId="63" fillId="0" borderId="15" applyNumberFormat="0" applyFill="0" applyAlignment="0" applyProtection="0"/>
    <xf numFmtId="0" fontId="64" fillId="0" borderId="16" applyNumberFormat="0" applyFill="0" applyAlignment="0" applyProtection="0"/>
    <xf numFmtId="0" fontId="64" fillId="0" borderId="0" applyNumberFormat="0" applyFill="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0" applyNumberFormat="0" applyBorder="0" applyAlignment="0" applyProtection="0"/>
    <xf numFmtId="0" fontId="68" fillId="11" borderId="17" applyNumberFormat="0" applyAlignment="0" applyProtection="0"/>
    <xf numFmtId="0" fontId="69" fillId="12" borderId="18" applyNumberFormat="0" applyAlignment="0" applyProtection="0"/>
    <xf numFmtId="0" fontId="70" fillId="12" borderId="17" applyNumberFormat="0" applyAlignment="0" applyProtection="0"/>
    <xf numFmtId="0" fontId="71" fillId="0" borderId="19" applyNumberFormat="0" applyFill="0" applyAlignment="0" applyProtection="0"/>
    <xf numFmtId="0" fontId="72" fillId="13" borderId="20"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2" applyNumberFormat="0" applyFill="0" applyAlignment="0" applyProtection="0"/>
    <xf numFmtId="0" fontId="76"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76" fillId="38"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76" fillId="18" borderId="0" applyNumberFormat="0" applyBorder="0" applyAlignment="0" applyProtection="0"/>
    <xf numFmtId="0" fontId="76" fillId="22" borderId="0" applyNumberFormat="0" applyBorder="0" applyAlignment="0" applyProtection="0"/>
    <xf numFmtId="0" fontId="76" fillId="26" borderId="0" applyNumberFormat="0" applyBorder="0" applyAlignment="0" applyProtection="0"/>
    <xf numFmtId="0" fontId="76" fillId="30" borderId="0" applyNumberFormat="0" applyBorder="0" applyAlignment="0" applyProtection="0"/>
    <xf numFmtId="0" fontId="76" fillId="34" borderId="0" applyNumberFormat="0" applyBorder="0" applyAlignment="0" applyProtection="0"/>
    <xf numFmtId="0" fontId="76" fillId="38" borderId="0" applyNumberFormat="0" applyBorder="0" applyAlignment="0" applyProtection="0"/>
    <xf numFmtId="0" fontId="76" fillId="15" borderId="0" applyNumberFormat="0" applyBorder="0" applyAlignment="0" applyProtection="0"/>
    <xf numFmtId="0" fontId="76" fillId="19" borderId="0" applyNumberFormat="0" applyBorder="0" applyAlignment="0" applyProtection="0"/>
    <xf numFmtId="0" fontId="76" fillId="23" borderId="0" applyNumberFormat="0" applyBorder="0" applyAlignment="0" applyProtection="0"/>
    <xf numFmtId="0" fontId="76" fillId="27" borderId="0" applyNumberFormat="0" applyBorder="0" applyAlignment="0" applyProtection="0"/>
    <xf numFmtId="0" fontId="76" fillId="31" borderId="0" applyNumberFormat="0" applyBorder="0" applyAlignment="0" applyProtection="0"/>
    <xf numFmtId="0" fontId="76" fillId="35" borderId="0" applyNumberFormat="0" applyBorder="0" applyAlignment="0" applyProtection="0"/>
    <xf numFmtId="0" fontId="66" fillId="9" borderId="0" applyNumberFormat="0" applyBorder="0" applyAlignment="0" applyProtection="0"/>
    <xf numFmtId="0" fontId="70" fillId="12" borderId="17" applyNumberFormat="0" applyAlignment="0" applyProtection="0"/>
    <xf numFmtId="0" fontId="72" fillId="13" borderId="20" applyNumberFormat="0" applyAlignment="0" applyProtection="0"/>
    <xf numFmtId="0" fontId="74" fillId="0" borderId="0" applyNumberFormat="0" applyFill="0" applyBorder="0" applyAlignment="0" applyProtection="0"/>
    <xf numFmtId="0" fontId="65" fillId="8" borderId="0" applyNumberFormat="0" applyBorder="0" applyAlignment="0" applyProtection="0"/>
    <xf numFmtId="0" fontId="62" fillId="0" borderId="14" applyNumberFormat="0" applyFill="0" applyAlignment="0" applyProtection="0"/>
    <xf numFmtId="0" fontId="63" fillId="0" borderId="15" applyNumberFormat="0" applyFill="0" applyAlignment="0" applyProtection="0"/>
    <xf numFmtId="0" fontId="64" fillId="0" borderId="16" applyNumberFormat="0" applyFill="0" applyAlignment="0" applyProtection="0"/>
    <xf numFmtId="0" fontId="64" fillId="0" borderId="0" applyNumberFormat="0" applyFill="0" applyBorder="0" applyAlignment="0" applyProtection="0"/>
    <xf numFmtId="0" fontId="68" fillId="11" borderId="17" applyNumberFormat="0" applyAlignment="0" applyProtection="0"/>
    <xf numFmtId="0" fontId="71" fillId="0" borderId="19" applyNumberFormat="0" applyFill="0" applyAlignment="0" applyProtection="0"/>
    <xf numFmtId="0" fontId="67" fillId="10" borderId="0" applyNumberFormat="0" applyBorder="0" applyAlignment="0" applyProtection="0"/>
    <xf numFmtId="0" fontId="61" fillId="14" borderId="21" applyNumberFormat="0" applyFont="0" applyAlignment="0" applyProtection="0"/>
    <xf numFmtId="0" fontId="69" fillId="12" borderId="18" applyNumberFormat="0" applyAlignment="0" applyProtection="0"/>
    <xf numFmtId="0" fontId="18" fillId="0" borderId="0" applyNumberFormat="0" applyFill="0" applyBorder="0" applyAlignment="0" applyProtection="0"/>
    <xf numFmtId="0" fontId="75" fillId="0" borderId="22" applyNumberFormat="0" applyFill="0" applyAlignment="0" applyProtection="0"/>
    <xf numFmtId="0" fontId="73" fillId="0" borderId="0" applyNumberFormat="0" applyFill="0" applyBorder="0" applyAlignment="0" applyProtection="0"/>
    <xf numFmtId="43" fontId="77" fillId="0" borderId="0" applyFont="0" applyFill="0" applyBorder="0" applyAlignment="0" applyProtection="0"/>
    <xf numFmtId="44" fontId="3" fillId="0" borderId="0" applyFont="0" applyFill="0" applyBorder="0" applyAlignment="0" applyProtection="0"/>
    <xf numFmtId="0" fontId="60" fillId="0" borderId="0"/>
    <xf numFmtId="0" fontId="61" fillId="14" borderId="21" applyNumberFormat="0" applyFont="0" applyAlignment="0" applyProtection="0"/>
    <xf numFmtId="0" fontId="61" fillId="14" borderId="2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80" fillId="18" borderId="0" applyNumberFormat="0" applyBorder="0" applyAlignment="0" applyProtection="0"/>
    <xf numFmtId="0" fontId="80" fillId="22" borderId="0" applyNumberFormat="0" applyBorder="0" applyAlignment="0" applyProtection="0"/>
    <xf numFmtId="0" fontId="80" fillId="26" borderId="0" applyNumberFormat="0" applyBorder="0" applyAlignment="0" applyProtection="0"/>
    <xf numFmtId="0" fontId="80" fillId="30" borderId="0" applyNumberFormat="0" applyBorder="0" applyAlignment="0" applyProtection="0"/>
    <xf numFmtId="0" fontId="80" fillId="34" borderId="0" applyNumberFormat="0" applyBorder="0" applyAlignment="0" applyProtection="0"/>
    <xf numFmtId="0" fontId="80" fillId="38"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5" borderId="0" applyNumberFormat="0" applyBorder="0" applyAlignment="0" applyProtection="0"/>
    <xf numFmtId="0" fontId="81" fillId="9" borderId="0" applyNumberFormat="0" applyBorder="0" applyAlignment="0" applyProtection="0"/>
    <xf numFmtId="0" fontId="82" fillId="12" borderId="17" applyNumberFormat="0" applyAlignment="0" applyProtection="0"/>
    <xf numFmtId="0" fontId="83" fillId="13" borderId="20" applyNumberFormat="0" applyAlignment="0" applyProtection="0"/>
    <xf numFmtId="43" fontId="77" fillId="0" borderId="0" applyFont="0" applyFill="0" applyBorder="0" applyAlignment="0" applyProtection="0">
      <alignment vertical="center"/>
    </xf>
    <xf numFmtId="43" fontId="1" fillId="0" borderId="0" applyFont="0" applyFill="0" applyBorder="0" applyAlignment="0" applyProtection="0"/>
    <xf numFmtId="43" fontId="61"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0" fontId="84" fillId="0" borderId="0" applyNumberFormat="0" applyFill="0" applyBorder="0" applyAlignment="0" applyProtection="0"/>
    <xf numFmtId="0" fontId="85" fillId="8" borderId="0" applyNumberFormat="0" applyBorder="0" applyAlignment="0" applyProtection="0"/>
    <xf numFmtId="0" fontId="87" fillId="11" borderId="17" applyNumberFormat="0" applyAlignment="0" applyProtection="0"/>
    <xf numFmtId="0" fontId="88" fillId="0" borderId="19" applyNumberFormat="0" applyFill="0" applyAlignment="0" applyProtection="0"/>
    <xf numFmtId="0" fontId="89" fillId="10" borderId="0" applyNumberFormat="0" applyBorder="0" applyAlignment="0" applyProtection="0"/>
    <xf numFmtId="0" fontId="61" fillId="0" borderId="0"/>
    <xf numFmtId="0" fontId="1" fillId="0" borderId="0"/>
    <xf numFmtId="0" fontId="60" fillId="0" borderId="0"/>
    <xf numFmtId="0" fontId="60" fillId="0" borderId="0"/>
    <xf numFmtId="0" fontId="3" fillId="0" borderId="0"/>
    <xf numFmtId="0" fontId="3" fillId="0" borderId="0"/>
    <xf numFmtId="0" fontId="1" fillId="0" borderId="0"/>
    <xf numFmtId="0" fontId="3" fillId="0" borderId="0"/>
    <xf numFmtId="0" fontId="77" fillId="0" borderId="0"/>
    <xf numFmtId="0" fontId="77" fillId="0" borderId="0"/>
    <xf numFmtId="0" fontId="90" fillId="0" borderId="0">
      <alignment vertical="center"/>
    </xf>
    <xf numFmtId="0" fontId="3" fillId="0" borderId="0"/>
    <xf numFmtId="0" fontId="3" fillId="0" borderId="0"/>
    <xf numFmtId="0" fontId="90" fillId="0" borderId="0">
      <alignment vertical="center"/>
    </xf>
    <xf numFmtId="0" fontId="61" fillId="0" borderId="0"/>
    <xf numFmtId="0" fontId="91" fillId="0" borderId="0">
      <alignment vertical="center"/>
    </xf>
    <xf numFmtId="0" fontId="3" fillId="0" borderId="0"/>
    <xf numFmtId="0" fontId="3" fillId="0" borderId="0">
      <alignment vertical="top"/>
    </xf>
    <xf numFmtId="0" fontId="78" fillId="0" borderId="0"/>
    <xf numFmtId="0" fontId="3" fillId="0" borderId="0">
      <alignment vertical="top"/>
    </xf>
    <xf numFmtId="0" fontId="3" fillId="0" borderId="0"/>
    <xf numFmtId="0" fontId="77" fillId="0" borderId="0"/>
    <xf numFmtId="0" fontId="3" fillId="0" borderId="0"/>
    <xf numFmtId="0" fontId="60" fillId="0" borderId="0"/>
    <xf numFmtId="0" fontId="3" fillId="0" borderId="0">
      <alignment vertical="top"/>
    </xf>
    <xf numFmtId="0" fontId="3" fillId="0" borderId="0"/>
    <xf numFmtId="0" fontId="3" fillId="0" borderId="0">
      <alignment vertical="top"/>
    </xf>
    <xf numFmtId="0" fontId="3" fillId="0" borderId="0"/>
    <xf numFmtId="0" fontId="3" fillId="74" borderId="29" applyNumberFormat="0" applyFont="0" applyAlignment="0" applyProtection="0"/>
    <xf numFmtId="0" fontId="1"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92" fillId="12" borderId="18" applyNumberFormat="0" applyAlignment="0" applyProtection="0"/>
    <xf numFmtId="9" fontId="1" fillId="0" borderId="0" applyFont="0" applyFill="0" applyBorder="0" applyAlignment="0" applyProtection="0"/>
    <xf numFmtId="0" fontId="93" fillId="0" borderId="22" applyNumberFormat="0" applyFill="0" applyAlignment="0" applyProtection="0"/>
    <xf numFmtId="0" fontId="94" fillId="0" borderId="0" applyNumberFormat="0" applyFill="0" applyBorder="0" applyAlignment="0" applyProtection="0"/>
    <xf numFmtId="44" fontId="3" fillId="0" borderId="0" applyFont="0" applyFill="0" applyBorder="0" applyAlignment="0" applyProtection="0"/>
    <xf numFmtId="0" fontId="3" fillId="0" borderId="0">
      <alignment vertical="top"/>
    </xf>
    <xf numFmtId="43" fontId="3" fillId="0" borderId="0" applyFont="0" applyFill="0" applyBorder="0" applyAlignment="0" applyProtection="0"/>
    <xf numFmtId="44" fontId="3" fillId="0" borderId="0" applyFont="0" applyFill="0" applyBorder="0" applyAlignment="0" applyProtection="0"/>
    <xf numFmtId="0" fontId="1" fillId="0" borderId="0"/>
    <xf numFmtId="9"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5" fillId="0" borderId="14" applyNumberFormat="0" applyFill="0" applyAlignment="0" applyProtection="0"/>
    <xf numFmtId="0" fontId="6" fillId="0" borderId="15" applyNumberFormat="0" applyFill="0" applyAlignment="0" applyProtection="0"/>
    <xf numFmtId="0" fontId="7" fillId="0" borderId="16" applyNumberFormat="0" applyFill="0" applyAlignment="0" applyProtection="0"/>
    <xf numFmtId="0" fontId="7" fillId="0" borderId="0" applyNumberFormat="0" applyFill="0" applyBorder="0" applyAlignment="0" applyProtection="0"/>
    <xf numFmtId="0" fontId="8" fillId="8" borderId="0" applyNumberFormat="0" applyBorder="0" applyAlignment="0" applyProtection="0"/>
    <xf numFmtId="0" fontId="9" fillId="9" borderId="0" applyNumberFormat="0" applyBorder="0" applyAlignment="0" applyProtection="0"/>
    <xf numFmtId="0" fontId="10" fillId="11" borderId="17" applyNumberFormat="0" applyAlignment="0" applyProtection="0"/>
    <xf numFmtId="0" fontId="11" fillId="12" borderId="18" applyNumberFormat="0" applyAlignment="0" applyProtection="0"/>
    <xf numFmtId="0" fontId="12" fillId="12" borderId="17" applyNumberFormat="0" applyAlignment="0" applyProtection="0"/>
    <xf numFmtId="0" fontId="13" fillId="0" borderId="19" applyNumberFormat="0" applyFill="0" applyAlignment="0" applyProtection="0"/>
    <xf numFmtId="0" fontId="14" fillId="13" borderId="20" applyNumberFormat="0" applyAlignment="0" applyProtection="0"/>
    <xf numFmtId="0" fontId="15" fillId="0" borderId="0" applyNumberFormat="0" applyFill="0" applyBorder="0" applyAlignment="0" applyProtection="0"/>
    <xf numFmtId="0" fontId="1" fillId="14" borderId="21" applyNumberFormat="0" applyFont="0" applyAlignment="0" applyProtection="0"/>
    <xf numFmtId="0" fontId="16" fillId="0" borderId="0" applyNumberFormat="0" applyFill="0" applyBorder="0" applyAlignment="0" applyProtection="0"/>
    <xf numFmtId="0" fontId="17" fillId="0" borderId="22" applyNumberFormat="0" applyFill="0" applyAlignment="0" applyProtection="0"/>
    <xf numFmtId="0" fontId="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3" fillId="0" borderId="0" applyFont="0" applyFill="0" applyBorder="0" applyAlignment="0" applyProtection="0"/>
    <xf numFmtId="0" fontId="1" fillId="16"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6" fillId="71" borderId="23" applyNumberFormat="0" applyAlignment="0" applyProtection="0"/>
    <xf numFmtId="0" fontId="26" fillId="71" borderId="23" applyNumberFormat="0" applyAlignment="0" applyProtection="0"/>
    <xf numFmtId="0" fontId="27" fillId="72" borderId="24" applyNumberFormat="0" applyAlignment="0" applyProtection="0"/>
    <xf numFmtId="0" fontId="27" fillId="72" borderId="24" applyNumberFormat="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1" fillId="0" borderId="25" applyNumberFormat="0" applyFill="0" applyAlignment="0" applyProtection="0"/>
    <xf numFmtId="0" fontId="32" fillId="0" borderId="26" applyNumberFormat="0" applyFill="0" applyAlignment="0" applyProtection="0"/>
    <xf numFmtId="0" fontId="33" fillId="0" borderId="27" applyNumberFormat="0" applyFill="0" applyAlignment="0" applyProtection="0"/>
    <xf numFmtId="0" fontId="33" fillId="0" borderId="0" applyNumberFormat="0" applyFill="0" applyBorder="0" applyAlignment="0" applyProtection="0"/>
    <xf numFmtId="0" fontId="34" fillId="44" borderId="23" applyNumberFormat="0" applyAlignment="0" applyProtection="0"/>
    <xf numFmtId="0" fontId="34" fillId="44" borderId="23" applyNumberFormat="0" applyAlignment="0" applyProtection="0"/>
    <xf numFmtId="0" fontId="35" fillId="0" borderId="28" applyNumberFormat="0" applyFill="0" applyAlignment="0" applyProtection="0"/>
    <xf numFmtId="0" fontId="35" fillId="0" borderId="28" applyNumberFormat="0" applyFill="0" applyAlignment="0" applyProtection="0"/>
    <xf numFmtId="0" fontId="36" fillId="73" borderId="0" applyNumberFormat="0" applyBorder="0" applyAlignment="0" applyProtection="0"/>
    <xf numFmtId="0" fontId="36" fillId="73" borderId="0" applyNumberFormat="0" applyBorder="0" applyAlignment="0" applyProtection="0"/>
    <xf numFmtId="0" fontId="1" fillId="0" borderId="0"/>
    <xf numFmtId="0" fontId="1" fillId="0" borderId="0"/>
    <xf numFmtId="0" fontId="1" fillId="0" borderId="0"/>
    <xf numFmtId="0" fontId="28"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14" borderId="21" applyNumberFormat="0" applyFont="0" applyAlignment="0" applyProtection="0"/>
    <xf numFmtId="0" fontId="3" fillId="74" borderId="29" applyNumberFormat="0" applyFont="0" applyAlignment="0" applyProtection="0"/>
    <xf numFmtId="0" fontId="21" fillId="74" borderId="29" applyNumberFormat="0" applyFont="0" applyAlignment="0" applyProtection="0"/>
    <xf numFmtId="0" fontId="3"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21" fillId="74" borderId="29" applyNumberFormat="0" applyFont="0" applyAlignment="0" applyProtection="0"/>
    <xf numFmtId="0" fontId="1" fillId="14" borderId="21" applyNumberFormat="0" applyFont="0" applyAlignment="0" applyProtection="0"/>
    <xf numFmtId="0" fontId="1" fillId="14" borderId="21" applyNumberFormat="0" applyFont="0" applyAlignment="0" applyProtection="0"/>
    <xf numFmtId="0" fontId="37" fillId="71" borderId="30" applyNumberFormat="0" applyAlignment="0" applyProtection="0"/>
    <xf numFmtId="0" fontId="37" fillId="71" borderId="30" applyNumberFormat="0" applyAlignment="0" applyProtection="0"/>
    <xf numFmtId="0" fontId="40" fillId="0" borderId="0" applyNumberFormat="0" applyFill="0" applyBorder="0" applyAlignment="0" applyProtection="0"/>
    <xf numFmtId="0" fontId="41" fillId="0" borderId="31" applyNumberFormat="0" applyFill="0" applyAlignment="0" applyProtection="0"/>
    <xf numFmtId="0" fontId="41" fillId="0" borderId="31"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 fillId="0" borderId="0"/>
    <xf numFmtId="0" fontId="3" fillId="0" borderId="0"/>
    <xf numFmtId="44" fontId="3"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90"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39"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0" fontId="21" fillId="53"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1"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21" fillId="53" borderId="0" applyNumberFormat="0" applyBorder="0" applyAlignment="0" applyProtection="0"/>
    <xf numFmtId="0" fontId="60" fillId="25" borderId="0" applyNumberFormat="0" applyBorder="0" applyAlignment="0" applyProtection="0"/>
    <xf numFmtId="0" fontId="21" fillId="42"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1"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21" fillId="42" borderId="0" applyNumberFormat="0" applyBorder="0" applyAlignment="0" applyProtection="0"/>
    <xf numFmtId="0" fontId="60" fillId="29" borderId="0" applyNumberFormat="0" applyBorder="0" applyAlignment="0" applyProtection="0"/>
    <xf numFmtId="0" fontId="21" fillId="51"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1"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21" fillId="51" borderId="0" applyNumberFormat="0" applyBorder="0" applyAlignment="0" applyProtection="0"/>
    <xf numFmtId="0" fontId="60" fillId="33" borderId="0" applyNumberFormat="0" applyBorder="0" applyAlignment="0" applyProtection="0"/>
    <xf numFmtId="0" fontId="21" fillId="54"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1"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21" fillId="54" borderId="0" applyNumberFormat="0" applyBorder="0" applyAlignment="0" applyProtection="0"/>
    <xf numFmtId="0" fontId="60" fillId="37" borderId="0" applyNumberFormat="0" applyBorder="0" applyAlignment="0" applyProtection="0"/>
    <xf numFmtId="0" fontId="80" fillId="18" borderId="0" applyNumberFormat="0" applyBorder="0" applyAlignment="0" applyProtection="0"/>
    <xf numFmtId="0" fontId="76" fillId="18" borderId="0" applyNumberFormat="0" applyBorder="0" applyAlignment="0" applyProtection="0"/>
    <xf numFmtId="0" fontId="80" fillId="22" borderId="0" applyNumberFormat="0" applyBorder="0" applyAlignment="0" applyProtection="0"/>
    <xf numFmtId="0" fontId="76" fillId="22" borderId="0" applyNumberFormat="0" applyBorder="0" applyAlignment="0" applyProtection="0"/>
    <xf numFmtId="0" fontId="80" fillId="26" borderId="0" applyNumberFormat="0" applyBorder="0" applyAlignment="0" applyProtection="0"/>
    <xf numFmtId="0" fontId="76" fillId="26" borderId="0" applyNumberFormat="0" applyBorder="0" applyAlignment="0" applyProtection="0"/>
    <xf numFmtId="0" fontId="80" fillId="30" borderId="0" applyNumberFormat="0" applyBorder="0" applyAlignment="0" applyProtection="0"/>
    <xf numFmtId="0" fontId="76" fillId="30" borderId="0" applyNumberFormat="0" applyBorder="0" applyAlignment="0" applyProtection="0"/>
    <xf numFmtId="0" fontId="80" fillId="34" borderId="0" applyNumberFormat="0" applyBorder="0" applyAlignment="0" applyProtection="0"/>
    <xf numFmtId="0" fontId="76" fillId="34" borderId="0" applyNumberFormat="0" applyBorder="0" applyAlignment="0" applyProtection="0"/>
    <xf numFmtId="0" fontId="80" fillId="38" borderId="0" applyNumberFormat="0" applyBorder="0" applyAlignment="0" applyProtection="0"/>
    <xf numFmtId="0" fontId="76" fillId="38" borderId="0" applyNumberFormat="0" applyBorder="0" applyAlignment="0" applyProtection="0"/>
    <xf numFmtId="0" fontId="80" fillId="15" borderId="0" applyNumberFormat="0" applyBorder="0" applyAlignment="0" applyProtection="0"/>
    <xf numFmtId="0" fontId="76" fillId="15" borderId="0" applyNumberFormat="0" applyBorder="0" applyAlignment="0" applyProtection="0"/>
    <xf numFmtId="0" fontId="80" fillId="19" borderId="0" applyNumberFormat="0" applyBorder="0" applyAlignment="0" applyProtection="0"/>
    <xf numFmtId="0" fontId="76" fillId="19" borderId="0" applyNumberFormat="0" applyBorder="0" applyAlignment="0" applyProtection="0"/>
    <xf numFmtId="0" fontId="80" fillId="23" borderId="0" applyNumberFormat="0" applyBorder="0" applyAlignment="0" applyProtection="0"/>
    <xf numFmtId="0" fontId="76" fillId="23" borderId="0" applyNumberFormat="0" applyBorder="0" applyAlignment="0" applyProtection="0"/>
    <xf numFmtId="0" fontId="80" fillId="27" borderId="0" applyNumberFormat="0" applyBorder="0" applyAlignment="0" applyProtection="0"/>
    <xf numFmtId="0" fontId="76" fillId="27" borderId="0" applyNumberFormat="0" applyBorder="0" applyAlignment="0" applyProtection="0"/>
    <xf numFmtId="0" fontId="80" fillId="31" borderId="0" applyNumberFormat="0" applyBorder="0" applyAlignment="0" applyProtection="0"/>
    <xf numFmtId="0" fontId="76" fillId="31" borderId="0" applyNumberFormat="0" applyBorder="0" applyAlignment="0" applyProtection="0"/>
    <xf numFmtId="0" fontId="80" fillId="35" borderId="0" applyNumberFormat="0" applyBorder="0" applyAlignment="0" applyProtection="0"/>
    <xf numFmtId="0" fontId="76" fillId="35" borderId="0" applyNumberFormat="0" applyBorder="0" applyAlignment="0" applyProtection="0"/>
    <xf numFmtId="0" fontId="81" fillId="9" borderId="0" applyNumberFormat="0" applyBorder="0" applyAlignment="0" applyProtection="0"/>
    <xf numFmtId="0" fontId="66" fillId="9" borderId="0" applyNumberFormat="0" applyBorder="0" applyAlignment="0" applyProtection="0"/>
    <xf numFmtId="0" fontId="70" fillId="12" borderId="17" applyNumberFormat="0" applyAlignment="0" applyProtection="0"/>
    <xf numFmtId="0" fontId="82" fillId="12" borderId="17" applyNumberFormat="0" applyAlignment="0" applyProtection="0"/>
    <xf numFmtId="0" fontId="72" fillId="13" borderId="20" applyNumberFormat="0" applyAlignment="0" applyProtection="0"/>
    <xf numFmtId="0" fontId="83" fillId="13" borderId="20" applyNumberFormat="0" applyAlignment="0" applyProtection="0"/>
    <xf numFmtId="43" fontId="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4" fontId="1" fillId="0" borderId="0" applyFont="0" applyFill="0" applyBorder="0" applyAlignment="0" applyProtection="0"/>
    <xf numFmtId="0" fontId="84" fillId="0" borderId="0" applyNumberFormat="0" applyFill="0" applyBorder="0" applyAlignment="0" applyProtection="0"/>
    <xf numFmtId="0" fontId="74" fillId="0" borderId="0" applyNumberFormat="0" applyFill="0" applyBorder="0" applyAlignment="0" applyProtection="0"/>
    <xf numFmtId="0" fontId="85" fillId="8" borderId="0" applyNumberFormat="0" applyBorder="0" applyAlignment="0" applyProtection="0"/>
    <xf numFmtId="0" fontId="65" fillId="8" borderId="0" applyNumberFormat="0" applyBorder="0" applyAlignment="0" applyProtection="0"/>
    <xf numFmtId="0" fontId="68" fillId="11" borderId="17" applyNumberFormat="0" applyAlignment="0" applyProtection="0"/>
    <xf numFmtId="0" fontId="87" fillId="11" borderId="17" applyNumberFormat="0" applyAlignment="0" applyProtection="0"/>
    <xf numFmtId="0" fontId="88" fillId="0" borderId="19" applyNumberFormat="0" applyFill="0" applyAlignment="0" applyProtection="0"/>
    <xf numFmtId="0" fontId="71" fillId="0" borderId="19" applyNumberFormat="0" applyFill="0" applyAlignment="0" applyProtection="0"/>
    <xf numFmtId="0" fontId="89" fillId="10" borderId="0" applyNumberFormat="0" applyBorder="0" applyAlignment="0" applyProtection="0"/>
    <xf numFmtId="0" fontId="67" fillId="10" borderId="0" applyNumberFormat="0" applyBorder="0" applyAlignment="0" applyProtection="0"/>
    <xf numFmtId="0" fontId="3" fillId="0" borderId="0"/>
    <xf numFmtId="0" fontId="1" fillId="0" borderId="0"/>
    <xf numFmtId="0" fontId="77" fillId="0" borderId="0"/>
    <xf numFmtId="0" fontId="3" fillId="0" borderId="0"/>
    <xf numFmtId="0" fontId="1" fillId="0" borderId="0"/>
    <xf numFmtId="0" fontId="99" fillId="0" borderId="0"/>
    <xf numFmtId="0" fontId="1" fillId="0" borderId="0"/>
    <xf numFmtId="0" fontId="3" fillId="0" borderId="0"/>
    <xf numFmtId="0" fontId="3" fillId="0" borderId="0">
      <alignment vertical="top"/>
    </xf>
    <xf numFmtId="0" fontId="100" fillId="0" borderId="0"/>
    <xf numFmtId="0" fontId="3" fillId="0" borderId="0">
      <alignment vertical="top"/>
    </xf>
    <xf numFmtId="0" fontId="3" fillId="0" borderId="0"/>
    <xf numFmtId="0" fontId="60" fillId="0" borderId="0"/>
    <xf numFmtId="0" fontId="3" fillId="0" borderId="0"/>
    <xf numFmtId="0" fontId="3" fillId="0" borderId="0">
      <alignment vertical="top"/>
    </xf>
    <xf numFmtId="0" fontId="3" fillId="0" borderId="0"/>
    <xf numFmtId="0" fontId="60" fillId="0" borderId="0"/>
    <xf numFmtId="0" fontId="60" fillId="0" borderId="0"/>
    <xf numFmtId="0" fontId="3" fillId="0" borderId="0">
      <alignment vertical="top"/>
    </xf>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1" fillId="0" borderId="0">
      <alignment vertical="center"/>
    </xf>
    <xf numFmtId="0" fontId="60" fillId="0" borderId="0"/>
    <xf numFmtId="0" fontId="3" fillId="0" borderId="0"/>
    <xf numFmtId="0" fontId="60" fillId="0" borderId="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1" fillId="14" borderId="21" applyNumberFormat="0" applyFont="0" applyAlignment="0" applyProtection="0"/>
    <xf numFmtId="0" fontId="60" fillId="14" borderId="21" applyNumberFormat="0" applyFont="0" applyAlignment="0" applyProtection="0"/>
    <xf numFmtId="0" fontId="3" fillId="74" borderId="29" applyNumberFormat="0" applyFont="0" applyAlignment="0" applyProtection="0"/>
    <xf numFmtId="0" fontId="60" fillId="14" borderId="21" applyNumberFormat="0" applyFont="0" applyAlignment="0" applyProtection="0"/>
    <xf numFmtId="0" fontId="69" fillId="12" borderId="18" applyNumberFormat="0" applyAlignment="0" applyProtection="0"/>
    <xf numFmtId="0" fontId="92" fillId="12" borderId="18" applyNumberFormat="0" applyAlignment="0" applyProtection="0"/>
    <xf numFmtId="9" fontId="21" fillId="0" borderId="0" applyFont="0" applyFill="0" applyBorder="0" applyAlignment="0" applyProtection="0"/>
    <xf numFmtId="0" fontId="93" fillId="0" borderId="22" applyNumberFormat="0" applyFill="0" applyAlignment="0" applyProtection="0"/>
    <xf numFmtId="0" fontId="75" fillId="0" borderId="22" applyNumberFormat="0" applyFill="0" applyAlignment="0" applyProtection="0"/>
    <xf numFmtId="0" fontId="94" fillId="0" borderId="0" applyNumberFormat="0" applyFill="0" applyBorder="0" applyAlignment="0" applyProtection="0"/>
    <xf numFmtId="0" fontId="73" fillId="0" borderId="0" applyNumberFormat="0" applyFill="0" applyBorder="0" applyAlignment="0" applyProtection="0"/>
    <xf numFmtId="0" fontId="3" fillId="0" borderId="0"/>
    <xf numFmtId="0" fontId="3" fillId="0" borderId="0"/>
    <xf numFmtId="0" fontId="20" fillId="0" borderId="0"/>
    <xf numFmtId="0" fontId="4" fillId="0" borderId="0">
      <alignment vertical="top"/>
    </xf>
    <xf numFmtId="174" fontId="4" fillId="0" borderId="0">
      <alignment vertical="top"/>
    </xf>
    <xf numFmtId="0" fontId="20" fillId="0" borderId="0"/>
    <xf numFmtId="174" fontId="20" fillId="0" borderId="0"/>
    <xf numFmtId="0" fontId="4" fillId="0" borderId="0">
      <alignment vertical="top"/>
    </xf>
    <xf numFmtId="174" fontId="4" fillId="0" borderId="0">
      <alignment vertical="top"/>
    </xf>
    <xf numFmtId="0" fontId="1" fillId="16" borderId="0" applyNumberFormat="0" applyBorder="0" applyAlignment="0" applyProtection="0"/>
    <xf numFmtId="0" fontId="1" fillId="16" borderId="0" applyNumberFormat="0" applyBorder="0" applyAlignment="0" applyProtection="0"/>
    <xf numFmtId="174" fontId="21" fillId="39" borderId="0" applyNumberFormat="0" applyBorder="0" applyAlignment="0" applyProtection="0"/>
    <xf numFmtId="0" fontId="1" fillId="16" borderId="0" applyNumberFormat="0" applyBorder="0" applyAlignment="0" applyProtection="0"/>
    <xf numFmtId="0" fontId="21"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174" fontId="21" fillId="40" borderId="0" applyNumberFormat="0" applyBorder="0" applyAlignment="0" applyProtection="0"/>
    <xf numFmtId="0" fontId="1" fillId="20" borderId="0" applyNumberFormat="0" applyBorder="0" applyAlignment="0" applyProtection="0"/>
    <xf numFmtId="0" fontId="21"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74" fontId="21" fillId="41" borderId="0" applyNumberFormat="0" applyBorder="0" applyAlignment="0" applyProtection="0"/>
    <xf numFmtId="0" fontId="1" fillId="24" borderId="0" applyNumberFormat="0" applyBorder="0" applyAlignment="0" applyProtection="0"/>
    <xf numFmtId="0" fontId="21" fillId="4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4" fontId="21" fillId="42" borderId="0" applyNumberFormat="0" applyBorder="0" applyAlignment="0" applyProtection="0"/>
    <xf numFmtId="0" fontId="1" fillId="28" borderId="0" applyNumberFormat="0" applyBorder="0" applyAlignment="0" applyProtection="0"/>
    <xf numFmtId="0" fontId="21"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4" fontId="21" fillId="43" borderId="0" applyNumberFormat="0" applyBorder="0" applyAlignment="0" applyProtection="0"/>
    <xf numFmtId="0" fontId="1" fillId="32" borderId="0" applyNumberFormat="0" applyBorder="0" applyAlignment="0" applyProtection="0"/>
    <xf numFmtId="0" fontId="21"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4" fontId="21" fillId="44" borderId="0" applyNumberFormat="0" applyBorder="0" applyAlignment="0" applyProtection="0"/>
    <xf numFmtId="0" fontId="1" fillId="36"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174" fontId="21" fillId="39" borderId="0" applyNumberFormat="0" applyBorder="0" applyAlignment="0" applyProtection="0"/>
    <xf numFmtId="174"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174" fontId="21" fillId="40" borderId="0" applyNumberFormat="0" applyBorder="0" applyAlignment="0" applyProtection="0"/>
    <xf numFmtId="174"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74" fontId="21" fillId="41" borderId="0" applyNumberFormat="0" applyBorder="0" applyAlignment="0" applyProtection="0"/>
    <xf numFmtId="174"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174" fontId="21" fillId="42" borderId="0" applyNumberFormat="0" applyBorder="0" applyAlignment="0" applyProtection="0"/>
    <xf numFmtId="174"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174" fontId="21" fillId="43" borderId="0" applyNumberFormat="0" applyBorder="0" applyAlignment="0" applyProtection="0"/>
    <xf numFmtId="174"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174" fontId="21" fillId="44" borderId="0" applyNumberFormat="0" applyBorder="0" applyAlignment="0" applyProtection="0"/>
    <xf numFmtId="174" fontId="21" fillId="44"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1"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0" fontId="21" fillId="39"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39" borderId="0" applyNumberFormat="0" applyBorder="0" applyAlignment="0" applyProtection="0"/>
    <xf numFmtId="0" fontId="1" fillId="16" borderId="0" applyNumberFormat="0" applyBorder="0" applyAlignment="0" applyProtection="0"/>
    <xf numFmtId="0" fontId="21"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174"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74" fontId="21" fillId="39" borderId="0" applyNumberFormat="0" applyBorder="0" applyAlignment="0" applyProtection="0"/>
    <xf numFmtId="0" fontId="91" fillId="16" borderId="0" applyNumberFormat="0" applyBorder="0" applyAlignment="0" applyProtection="0">
      <alignment vertical="center"/>
    </xf>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1"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1" fillId="16"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21" fillId="39" borderId="0" applyNumberFormat="0" applyBorder="0" applyAlignment="0" applyProtection="0"/>
    <xf numFmtId="0" fontId="61"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60"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60" fillId="16" borderId="0" applyNumberFormat="0" applyBorder="0" applyAlignment="0" applyProtection="0"/>
    <xf numFmtId="0" fontId="21" fillId="39" borderId="0" applyNumberFormat="0" applyBorder="0" applyAlignment="0" applyProtection="0"/>
    <xf numFmtId="0" fontId="61" fillId="16"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60"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102" fillId="39" borderId="0" applyNumberFormat="0" applyBorder="0" applyAlignment="0" applyProtection="0">
      <alignment vertical="center"/>
    </xf>
    <xf numFmtId="0" fontId="60"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1"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174" fontId="21" fillId="39" borderId="0" applyNumberFormat="0" applyBorder="0" applyAlignment="0" applyProtection="0"/>
    <xf numFmtId="0" fontId="61" fillId="16" borderId="0" applyNumberFormat="0" applyBorder="0" applyAlignment="0" applyProtection="0"/>
    <xf numFmtId="0" fontId="21" fillId="39"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1"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0" fontId="21" fillId="4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1" fillId="40" borderId="0" applyNumberFormat="0" applyBorder="0" applyAlignment="0" applyProtection="0"/>
    <xf numFmtId="0" fontId="1" fillId="20" borderId="0" applyNumberFormat="0" applyBorder="0" applyAlignment="0" applyProtection="0"/>
    <xf numFmtId="0" fontId="21"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174"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174" fontId="21" fillId="40" borderId="0" applyNumberFormat="0" applyBorder="0" applyAlignment="0" applyProtection="0"/>
    <xf numFmtId="0" fontId="91" fillId="20" borderId="0" applyNumberFormat="0" applyBorder="0" applyAlignment="0" applyProtection="0">
      <alignment vertical="center"/>
    </xf>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1"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1" fillId="2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21" fillId="40" borderId="0" applyNumberFormat="0" applyBorder="0" applyAlignment="0" applyProtection="0"/>
    <xf numFmtId="0" fontId="61"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60"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60" fillId="20" borderId="0" applyNumberFormat="0" applyBorder="0" applyAlignment="0" applyProtection="0"/>
    <xf numFmtId="0" fontId="21" fillId="40" borderId="0" applyNumberFormat="0" applyBorder="0" applyAlignment="0" applyProtection="0"/>
    <xf numFmtId="0" fontId="61" fillId="2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60"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102" fillId="40" borderId="0" applyNumberFormat="0" applyBorder="0" applyAlignment="0" applyProtection="0">
      <alignment vertical="center"/>
    </xf>
    <xf numFmtId="0" fontId="60"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0" fillId="20" borderId="0" applyNumberFormat="0" applyBorder="0" applyAlignment="0" applyProtection="0"/>
    <xf numFmtId="0" fontId="61"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1"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174" fontId="21" fillId="40" borderId="0" applyNumberFormat="0" applyBorder="0" applyAlignment="0" applyProtection="0"/>
    <xf numFmtId="0" fontId="61" fillId="20" borderId="0" applyNumberFormat="0" applyBorder="0" applyAlignment="0" applyProtection="0"/>
    <xf numFmtId="0" fontId="21" fillId="4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1"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0" fontId="21" fillId="41"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41" borderId="0" applyNumberFormat="0" applyBorder="0" applyAlignment="0" applyProtection="0"/>
    <xf numFmtId="0" fontId="1" fillId="24" borderId="0" applyNumberFormat="0" applyBorder="0" applyAlignment="0" applyProtection="0"/>
    <xf numFmtId="0" fontId="2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174"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74" fontId="21" fillId="41" borderId="0" applyNumberFormat="0" applyBorder="0" applyAlignment="0" applyProtection="0"/>
    <xf numFmtId="0" fontId="91" fillId="24" borderId="0" applyNumberFormat="0" applyBorder="0" applyAlignment="0" applyProtection="0">
      <alignment vertical="center"/>
    </xf>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1"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1"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21" fillId="41" borderId="0" applyNumberFormat="0" applyBorder="0" applyAlignment="0" applyProtection="0"/>
    <xf numFmtId="0" fontId="61"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60"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60" fillId="24" borderId="0" applyNumberFormat="0" applyBorder="0" applyAlignment="0" applyProtection="0"/>
    <xf numFmtId="0" fontId="21" fillId="41" borderId="0" applyNumberFormat="0" applyBorder="0" applyAlignment="0" applyProtection="0"/>
    <xf numFmtId="0" fontId="61" fillId="24"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60"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102" fillId="41" borderId="0" applyNumberFormat="0" applyBorder="0" applyAlignment="0" applyProtection="0">
      <alignment vertical="center"/>
    </xf>
    <xf numFmtId="0" fontId="60"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1"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174" fontId="21" fillId="41" borderId="0" applyNumberFormat="0" applyBorder="0" applyAlignment="0" applyProtection="0"/>
    <xf numFmtId="0" fontId="61" fillId="24" borderId="0" applyNumberFormat="0" applyBorder="0" applyAlignment="0" applyProtection="0"/>
    <xf numFmtId="0" fontId="21" fillId="41"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1"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0" fontId="21" fillId="42"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1" fillId="42" borderId="0" applyNumberFormat="0" applyBorder="0" applyAlignment="0" applyProtection="0"/>
    <xf numFmtId="0" fontId="1" fillId="28" borderId="0" applyNumberFormat="0" applyBorder="0" applyAlignment="0" applyProtection="0"/>
    <xf numFmtId="0" fontId="2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174"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4" fontId="21" fillId="42" borderId="0" applyNumberFormat="0" applyBorder="0" applyAlignment="0" applyProtection="0"/>
    <xf numFmtId="0" fontId="91" fillId="28" borderId="0" applyNumberFormat="0" applyBorder="0" applyAlignment="0" applyProtection="0">
      <alignment vertical="center"/>
    </xf>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1"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1" fillId="28"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21" fillId="42" borderId="0" applyNumberFormat="0" applyBorder="0" applyAlignment="0" applyProtection="0"/>
    <xf numFmtId="0" fontId="61"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60"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60" fillId="28" borderId="0" applyNumberFormat="0" applyBorder="0" applyAlignment="0" applyProtection="0"/>
    <xf numFmtId="0" fontId="21" fillId="42" borderId="0" applyNumberFormat="0" applyBorder="0" applyAlignment="0" applyProtection="0"/>
    <xf numFmtId="0" fontId="61" fillId="28"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60"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102" fillId="42" borderId="0" applyNumberFormat="0" applyBorder="0" applyAlignment="0" applyProtection="0">
      <alignment vertical="center"/>
    </xf>
    <xf numFmtId="0" fontId="60"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0" fillId="28" borderId="0" applyNumberFormat="0" applyBorder="0" applyAlignment="0" applyProtection="0"/>
    <xf numFmtId="0" fontId="61"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1"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174" fontId="21" fillId="42" borderId="0" applyNumberFormat="0" applyBorder="0" applyAlignment="0" applyProtection="0"/>
    <xf numFmtId="0" fontId="61" fillId="28" borderId="0" applyNumberFormat="0" applyBorder="0" applyAlignment="0" applyProtection="0"/>
    <xf numFmtId="0" fontId="21" fillId="42"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1"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0" fontId="21" fillId="43"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1" fillId="43" borderId="0" applyNumberFormat="0" applyBorder="0" applyAlignment="0" applyProtection="0"/>
    <xf numFmtId="0" fontId="1" fillId="32" borderId="0" applyNumberFormat="0" applyBorder="0" applyAlignment="0" applyProtection="0"/>
    <xf numFmtId="0" fontId="21"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4" fontId="21" fillId="43" borderId="0" applyNumberFormat="0" applyBorder="0" applyAlignment="0" applyProtection="0"/>
    <xf numFmtId="0" fontId="91" fillId="32" borderId="0" applyNumberFormat="0" applyBorder="0" applyAlignment="0" applyProtection="0">
      <alignment vertical="center"/>
    </xf>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1"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1" fillId="32"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21" fillId="43" borderId="0" applyNumberFormat="0" applyBorder="0" applyAlignment="0" applyProtection="0"/>
    <xf numFmtId="0" fontId="61"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60"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60" fillId="32" borderId="0" applyNumberFormat="0" applyBorder="0" applyAlignment="0" applyProtection="0"/>
    <xf numFmtId="0" fontId="21" fillId="43" borderId="0" applyNumberFormat="0" applyBorder="0" applyAlignment="0" applyProtection="0"/>
    <xf numFmtId="0" fontId="61" fillId="32"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60"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102" fillId="43" borderId="0" applyNumberFormat="0" applyBorder="0" applyAlignment="0" applyProtection="0">
      <alignment vertical="center"/>
    </xf>
    <xf numFmtId="0" fontId="60"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0" fillId="32" borderId="0" applyNumberFormat="0" applyBorder="0" applyAlignment="0" applyProtection="0"/>
    <xf numFmtId="0" fontId="61"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1"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174" fontId="21" fillId="43" borderId="0" applyNumberFormat="0" applyBorder="0" applyAlignment="0" applyProtection="0"/>
    <xf numFmtId="0" fontId="61" fillId="32" borderId="0" applyNumberFormat="0" applyBorder="0" applyAlignment="0" applyProtection="0"/>
    <xf numFmtId="0" fontId="21" fillId="43"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1"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0" fontId="21" fillId="44"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1" fillId="44" borderId="0" applyNumberFormat="0" applyBorder="0" applyAlignment="0" applyProtection="0"/>
    <xf numFmtId="0" fontId="1" fillId="36" borderId="0" applyNumberFormat="0" applyBorder="0" applyAlignment="0" applyProtection="0"/>
    <xf numFmtId="0" fontId="21"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4" fontId="21" fillId="44" borderId="0" applyNumberFormat="0" applyBorder="0" applyAlignment="0" applyProtection="0"/>
    <xf numFmtId="0" fontId="91" fillId="36" borderId="0" applyNumberFormat="0" applyBorder="0" applyAlignment="0" applyProtection="0">
      <alignment vertical="center"/>
    </xf>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1"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1" fillId="36"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21" fillId="44" borderId="0" applyNumberFormat="0" applyBorder="0" applyAlignment="0" applyProtection="0"/>
    <xf numFmtId="0" fontId="61"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60"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60" fillId="36" borderId="0" applyNumberFormat="0" applyBorder="0" applyAlignment="0" applyProtection="0"/>
    <xf numFmtId="0" fontId="21" fillId="44" borderId="0" applyNumberFormat="0" applyBorder="0" applyAlignment="0" applyProtection="0"/>
    <xf numFmtId="0" fontId="61" fillId="36"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60"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102" fillId="44" borderId="0" applyNumberFormat="0" applyBorder="0" applyAlignment="0" applyProtection="0">
      <alignment vertical="center"/>
    </xf>
    <xf numFmtId="0" fontId="60"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0" fillId="36" borderId="0" applyNumberFormat="0" applyBorder="0" applyAlignment="0" applyProtection="0"/>
    <xf numFmtId="0" fontId="61"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1"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174" fontId="21" fillId="44" borderId="0" applyNumberFormat="0" applyBorder="0" applyAlignment="0" applyProtection="0"/>
    <xf numFmtId="0" fontId="61" fillId="36" borderId="0" applyNumberFormat="0" applyBorder="0" applyAlignment="0" applyProtection="0"/>
    <xf numFmtId="0" fontId="21" fillId="44" borderId="0" applyNumberFormat="0" applyBorder="0" applyAlignment="0" applyProtection="0"/>
    <xf numFmtId="0" fontId="60"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74" fontId="21" fillId="51" borderId="0" applyNumberFormat="0" applyBorder="0" applyAlignment="0" applyProtection="0"/>
    <xf numFmtId="0" fontId="1" fillId="17" borderId="0" applyNumberFormat="0" applyBorder="0" applyAlignment="0" applyProtection="0"/>
    <xf numFmtId="0" fontId="21" fillId="5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4" fontId="21" fillId="52" borderId="0" applyNumberFormat="0" applyBorder="0" applyAlignment="0" applyProtection="0"/>
    <xf numFmtId="0" fontId="1" fillId="21" borderId="0" applyNumberFormat="0" applyBorder="0" applyAlignment="0" applyProtection="0"/>
    <xf numFmtId="0" fontId="21" fillId="5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4" fontId="21" fillId="53" borderId="0" applyNumberFormat="0" applyBorder="0" applyAlignment="0" applyProtection="0"/>
    <xf numFmtId="0" fontId="1" fillId="25" borderId="0" applyNumberFormat="0" applyBorder="0" applyAlignment="0" applyProtection="0"/>
    <xf numFmtId="0" fontId="21" fillId="5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4" fontId="21" fillId="42" borderId="0" applyNumberFormat="0" applyBorder="0" applyAlignment="0" applyProtection="0"/>
    <xf numFmtId="0" fontId="1" fillId="29" borderId="0" applyNumberFormat="0" applyBorder="0" applyAlignment="0" applyProtection="0"/>
    <xf numFmtId="0" fontId="21"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4" fontId="21" fillId="51" borderId="0" applyNumberFormat="0" applyBorder="0" applyAlignment="0" applyProtection="0"/>
    <xf numFmtId="0" fontId="1" fillId="33" borderId="0" applyNumberFormat="0" applyBorder="0" applyAlignment="0" applyProtection="0"/>
    <xf numFmtId="0" fontId="21" fillId="5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21" fillId="54" borderId="0" applyNumberFormat="0" applyBorder="0" applyAlignment="0" applyProtection="0"/>
    <xf numFmtId="0" fontId="1" fillId="37"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174" fontId="21" fillId="51" borderId="0" applyNumberFormat="0" applyBorder="0" applyAlignment="0" applyProtection="0"/>
    <xf numFmtId="174"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174" fontId="21" fillId="52" borderId="0" applyNumberFormat="0" applyBorder="0" applyAlignment="0" applyProtection="0"/>
    <xf numFmtId="174" fontId="21" fillId="52"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174" fontId="21" fillId="53" borderId="0" applyNumberFormat="0" applyBorder="0" applyAlignment="0" applyProtection="0"/>
    <xf numFmtId="174" fontId="21" fillId="53"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174" fontId="21" fillId="42" borderId="0" applyNumberFormat="0" applyBorder="0" applyAlignment="0" applyProtection="0"/>
    <xf numFmtId="174" fontId="21" fillId="42"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174" fontId="21" fillId="51" borderId="0" applyNumberFormat="0" applyBorder="0" applyAlignment="0" applyProtection="0"/>
    <xf numFmtId="174" fontId="21" fillId="51"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174" fontId="21" fillId="54" borderId="0" applyNumberFormat="0" applyBorder="0" applyAlignment="0" applyProtection="0"/>
    <xf numFmtId="174" fontId="21" fillId="54"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1"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0" fontId="21" fillId="51"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1" fillId="51" borderId="0" applyNumberFormat="0" applyBorder="0" applyAlignment="0" applyProtection="0"/>
    <xf numFmtId="0" fontId="1" fillId="17" borderId="0" applyNumberFormat="0" applyBorder="0" applyAlignment="0" applyProtection="0"/>
    <xf numFmtId="0" fontId="21" fillId="5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174"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74" fontId="21" fillId="51" borderId="0" applyNumberFormat="0" applyBorder="0" applyAlignment="0" applyProtection="0"/>
    <xf numFmtId="0" fontId="91" fillId="17" borderId="0" applyNumberFormat="0" applyBorder="0" applyAlignment="0" applyProtection="0">
      <alignment vertical="center"/>
    </xf>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1"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1" fillId="17"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21" fillId="51" borderId="0" applyNumberFormat="0" applyBorder="0" applyAlignment="0" applyProtection="0"/>
    <xf numFmtId="0" fontId="61"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60"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60" fillId="17" borderId="0" applyNumberFormat="0" applyBorder="0" applyAlignment="0" applyProtection="0"/>
    <xf numFmtId="0" fontId="21" fillId="51" borderId="0" applyNumberFormat="0" applyBorder="0" applyAlignment="0" applyProtection="0"/>
    <xf numFmtId="0" fontId="61" fillId="17"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60"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102" fillId="51" borderId="0" applyNumberFormat="0" applyBorder="0" applyAlignment="0" applyProtection="0">
      <alignment vertical="center"/>
    </xf>
    <xf numFmtId="0" fontId="60"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0" fillId="17" borderId="0" applyNumberFormat="0" applyBorder="0" applyAlignment="0" applyProtection="0"/>
    <xf numFmtId="0" fontId="61"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1"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174" fontId="21" fillId="51" borderId="0" applyNumberFormat="0" applyBorder="0" applyAlignment="0" applyProtection="0"/>
    <xf numFmtId="0" fontId="61" fillId="17" borderId="0" applyNumberFormat="0" applyBorder="0" applyAlignment="0" applyProtection="0"/>
    <xf numFmtId="0" fontId="21" fillId="51"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1"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0" fontId="21" fillId="52"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1" fillId="52" borderId="0" applyNumberFormat="0" applyBorder="0" applyAlignment="0" applyProtection="0"/>
    <xf numFmtId="0" fontId="1" fillId="21" borderId="0" applyNumberFormat="0" applyBorder="0" applyAlignment="0" applyProtection="0"/>
    <xf numFmtId="0" fontId="21" fillId="5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174"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4" fontId="21" fillId="52" borderId="0" applyNumberFormat="0" applyBorder="0" applyAlignment="0" applyProtection="0"/>
    <xf numFmtId="0" fontId="91" fillId="21" borderId="0" applyNumberFormat="0" applyBorder="0" applyAlignment="0" applyProtection="0">
      <alignment vertical="center"/>
    </xf>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1"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1" fillId="21"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21" fillId="52" borderId="0" applyNumberFormat="0" applyBorder="0" applyAlignment="0" applyProtection="0"/>
    <xf numFmtId="0" fontId="61"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60"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60" fillId="21" borderId="0" applyNumberFormat="0" applyBorder="0" applyAlignment="0" applyProtection="0"/>
    <xf numFmtId="0" fontId="21" fillId="52" borderId="0" applyNumberFormat="0" applyBorder="0" applyAlignment="0" applyProtection="0"/>
    <xf numFmtId="0" fontId="61" fillId="21"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60"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102" fillId="52" borderId="0" applyNumberFormat="0" applyBorder="0" applyAlignment="0" applyProtection="0">
      <alignment vertical="center"/>
    </xf>
    <xf numFmtId="0" fontId="60"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1"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174" fontId="21" fillId="52" borderId="0" applyNumberFormat="0" applyBorder="0" applyAlignment="0" applyProtection="0"/>
    <xf numFmtId="0" fontId="61" fillId="21" borderId="0" applyNumberFormat="0" applyBorder="0" applyAlignment="0" applyProtection="0"/>
    <xf numFmtId="0" fontId="21" fillId="52"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174" fontId="21" fillId="53" borderId="0" applyNumberFormat="0" applyBorder="0" applyAlignment="0" applyProtection="0"/>
    <xf numFmtId="0" fontId="61" fillId="25" borderId="0" applyNumberFormat="0" applyBorder="0" applyAlignment="0" applyProtection="0"/>
    <xf numFmtId="0" fontId="21" fillId="53" borderId="0" applyNumberFormat="0" applyBorder="0" applyAlignment="0" applyProtection="0"/>
    <xf numFmtId="0" fontId="60" fillId="25" borderId="0" applyNumberFormat="0" applyBorder="0" applyAlignment="0" applyProtection="0"/>
    <xf numFmtId="0" fontId="21" fillId="53" borderId="0" applyNumberFormat="0" applyBorder="0" applyAlignment="0" applyProtection="0"/>
    <xf numFmtId="174" fontId="21" fillId="53" borderId="0" applyNumberFormat="0" applyBorder="0" applyAlignment="0" applyProtection="0"/>
    <xf numFmtId="0" fontId="60"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1" fillId="53" borderId="0" applyNumberFormat="0" applyBorder="0" applyAlignment="0" applyProtection="0"/>
    <xf numFmtId="0" fontId="1" fillId="25" borderId="0" applyNumberFormat="0" applyBorder="0" applyAlignment="0" applyProtection="0"/>
    <xf numFmtId="0" fontId="21" fillId="5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25"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60" fillId="25" borderId="0" applyNumberFormat="0" applyBorder="0" applyAlignment="0" applyProtection="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60" fillId="25" borderId="0" applyNumberFormat="0" applyBorder="0" applyAlignment="0" applyProtection="0"/>
    <xf numFmtId="0" fontId="3" fillId="0" borderId="0"/>
    <xf numFmtId="0" fontId="61" fillId="25" borderId="0" applyNumberFormat="0" applyBorder="0" applyAlignment="0" applyProtection="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25" borderId="0" applyNumberFormat="0" applyBorder="0" applyAlignment="0" applyProtection="0"/>
    <xf numFmtId="0" fontId="3" fillId="0" borderId="0"/>
    <xf numFmtId="0" fontId="21" fillId="53" borderId="0" applyNumberFormat="0" applyBorder="0" applyAlignment="0" applyProtection="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61" fillId="25" borderId="0" applyNumberFormat="0" applyBorder="0" applyAlignment="0" applyProtection="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3" fillId="0" borderId="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60" fillId="25" borderId="0" applyNumberFormat="0" applyBorder="0" applyAlignment="0" applyProtection="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60" fillId="25" borderId="0" applyNumberFormat="0" applyBorder="0" applyAlignment="0" applyProtection="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102" fillId="53"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3" fillId="0" borderId="0"/>
    <xf numFmtId="0" fontId="60" fillId="25" borderId="0" applyNumberFormat="0" applyBorder="0" applyAlignment="0" applyProtection="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3" fillId="0" borderId="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60" fillId="25" borderId="0" applyNumberFormat="0" applyBorder="0" applyAlignment="0" applyProtection="0"/>
    <xf numFmtId="0" fontId="3" fillId="0" borderId="0"/>
    <xf numFmtId="0" fontId="61" fillId="25" borderId="0" applyNumberFormat="0" applyBorder="0" applyAlignment="0" applyProtection="0"/>
    <xf numFmtId="0" fontId="3" fillId="0" borderId="0"/>
    <xf numFmtId="0" fontId="3" fillId="0" borderId="0"/>
    <xf numFmtId="0" fontId="3" fillId="0" borderId="0"/>
    <xf numFmtId="0" fontId="3" fillId="0" borderId="0"/>
    <xf numFmtId="0" fontId="60" fillId="25" borderId="0" applyNumberFormat="0" applyBorder="0" applyAlignment="0" applyProtection="0"/>
    <xf numFmtId="0" fontId="60" fillId="29" borderId="0" applyNumberFormat="0" applyBorder="0" applyAlignment="0" applyProtection="0"/>
    <xf numFmtId="0" fontId="3" fillId="0" borderId="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21" fillId="42" borderId="0" applyNumberFormat="0" applyBorder="0" applyAlignment="0" applyProtection="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4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29"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60" fillId="29" borderId="0" applyNumberFormat="0" applyBorder="0" applyAlignment="0" applyProtection="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60" fillId="29" borderId="0" applyNumberFormat="0" applyBorder="0" applyAlignment="0" applyProtection="0"/>
    <xf numFmtId="0" fontId="3" fillId="0" borderId="0"/>
    <xf numFmtId="0" fontId="61" fillId="29" borderId="0" applyNumberFormat="0" applyBorder="0" applyAlignment="0" applyProtection="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29" borderId="0" applyNumberFormat="0" applyBorder="0" applyAlignment="0" applyProtection="0"/>
    <xf numFmtId="0" fontId="3" fillId="0" borderId="0"/>
    <xf numFmtId="0" fontId="21" fillId="42" borderId="0" applyNumberFormat="0" applyBorder="0" applyAlignment="0" applyProtection="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61" fillId="29" borderId="0" applyNumberFormat="0" applyBorder="0" applyAlignment="0" applyProtection="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3" fillId="0" borderId="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60" fillId="29" borderId="0" applyNumberFormat="0" applyBorder="0" applyAlignment="0" applyProtection="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60" fillId="29" borderId="0" applyNumberFormat="0" applyBorder="0" applyAlignment="0" applyProtection="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102" fillId="42"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3" fillId="0" borderId="0"/>
    <xf numFmtId="0" fontId="60" fillId="29" borderId="0" applyNumberFormat="0" applyBorder="0" applyAlignment="0" applyProtection="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3" fillId="0" borderId="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60" fillId="29" borderId="0" applyNumberFormat="0" applyBorder="0" applyAlignment="0" applyProtection="0"/>
    <xf numFmtId="0" fontId="3" fillId="0" borderId="0"/>
    <xf numFmtId="0" fontId="61" fillId="29" borderId="0" applyNumberFormat="0" applyBorder="0" applyAlignment="0" applyProtection="0"/>
    <xf numFmtId="0" fontId="3" fillId="0" borderId="0"/>
    <xf numFmtId="0" fontId="3" fillId="0" borderId="0"/>
    <xf numFmtId="0" fontId="3" fillId="0" borderId="0"/>
    <xf numFmtId="0" fontId="3" fillId="0" borderId="0"/>
    <xf numFmtId="0" fontId="60" fillId="29" borderId="0" applyNumberFormat="0" applyBorder="0" applyAlignment="0" applyProtection="0"/>
    <xf numFmtId="0" fontId="60" fillId="33" borderId="0" applyNumberFormat="0" applyBorder="0" applyAlignment="0" applyProtection="0"/>
    <xf numFmtId="0" fontId="3" fillId="0" borderId="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21" fillId="51" borderId="0" applyNumberFormat="0" applyBorder="0" applyAlignment="0" applyProtection="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5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33"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60" fillId="33" borderId="0" applyNumberFormat="0" applyBorder="0" applyAlignment="0" applyProtection="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60" fillId="33" borderId="0" applyNumberFormat="0" applyBorder="0" applyAlignment="0" applyProtection="0"/>
    <xf numFmtId="0" fontId="3" fillId="0" borderId="0"/>
    <xf numFmtId="0" fontId="61" fillId="33" borderId="0" applyNumberFormat="0" applyBorder="0" applyAlignment="0" applyProtection="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33" borderId="0" applyNumberFormat="0" applyBorder="0" applyAlignment="0" applyProtection="0"/>
    <xf numFmtId="0" fontId="3" fillId="0" borderId="0"/>
    <xf numFmtId="0" fontId="21" fillId="51" borderId="0" applyNumberFormat="0" applyBorder="0" applyAlignment="0" applyProtection="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61" fillId="33" borderId="0" applyNumberFormat="0" applyBorder="0" applyAlignment="0" applyProtection="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3" fillId="0" borderId="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60" fillId="33" borderId="0" applyNumberFormat="0" applyBorder="0" applyAlignment="0" applyProtection="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60" fillId="33" borderId="0" applyNumberFormat="0" applyBorder="0" applyAlignment="0" applyProtection="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102" fillId="51"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3" fillId="0" borderId="0"/>
    <xf numFmtId="0" fontId="60" fillId="33" borderId="0" applyNumberFormat="0" applyBorder="0" applyAlignment="0" applyProtection="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3" fillId="0" borderId="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60" fillId="33" borderId="0" applyNumberFormat="0" applyBorder="0" applyAlignment="0" applyProtection="0"/>
    <xf numFmtId="0" fontId="3" fillId="0" borderId="0"/>
    <xf numFmtId="0" fontId="61" fillId="33" borderId="0" applyNumberFormat="0" applyBorder="0" applyAlignment="0" applyProtection="0"/>
    <xf numFmtId="0" fontId="3" fillId="0" borderId="0"/>
    <xf numFmtId="0" fontId="3" fillId="0" borderId="0"/>
    <xf numFmtId="0" fontId="3" fillId="0" borderId="0"/>
    <xf numFmtId="0" fontId="3" fillId="0" borderId="0"/>
    <xf numFmtId="0" fontId="60" fillId="33" borderId="0" applyNumberFormat="0" applyBorder="0" applyAlignment="0" applyProtection="0"/>
    <xf numFmtId="0" fontId="60" fillId="37" borderId="0" applyNumberFormat="0" applyBorder="0" applyAlignment="0" applyProtection="0"/>
    <xf numFmtId="0" fontId="3" fillId="0" borderId="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21" fillId="54" borderId="0" applyNumberFormat="0" applyBorder="0" applyAlignment="0" applyProtection="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5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37"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60" fillId="37" borderId="0" applyNumberFormat="0" applyBorder="0" applyAlignment="0" applyProtection="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60" fillId="37" borderId="0" applyNumberFormat="0" applyBorder="0" applyAlignment="0" applyProtection="0"/>
    <xf numFmtId="0" fontId="3" fillId="0" borderId="0"/>
    <xf numFmtId="0" fontId="61" fillId="37" borderId="0" applyNumberFormat="0" applyBorder="0" applyAlignment="0" applyProtection="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37" borderId="0" applyNumberFormat="0" applyBorder="0" applyAlignment="0" applyProtection="0"/>
    <xf numFmtId="0" fontId="3" fillId="0" borderId="0"/>
    <xf numFmtId="0" fontId="21" fillId="54" borderId="0" applyNumberFormat="0" applyBorder="0" applyAlignment="0" applyProtection="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61" fillId="37" borderId="0" applyNumberFormat="0" applyBorder="0" applyAlignment="0" applyProtection="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3" fillId="0" borderId="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60" fillId="37" borderId="0" applyNumberFormat="0" applyBorder="0" applyAlignment="0" applyProtection="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60" fillId="37" borderId="0" applyNumberFormat="0" applyBorder="0" applyAlignment="0" applyProtection="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102" fillId="54"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3" fillId="0" borderId="0"/>
    <xf numFmtId="0" fontId="60" fillId="37" borderId="0" applyNumberFormat="0" applyBorder="0" applyAlignment="0" applyProtection="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3" fillId="0" borderId="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60" fillId="37" borderId="0" applyNumberFormat="0" applyBorder="0" applyAlignment="0" applyProtection="0"/>
    <xf numFmtId="0" fontId="3" fillId="0" borderId="0"/>
    <xf numFmtId="0" fontId="61" fillId="37" borderId="0" applyNumberFormat="0" applyBorder="0" applyAlignment="0" applyProtection="0"/>
    <xf numFmtId="0" fontId="3" fillId="0" borderId="0"/>
    <xf numFmtId="0" fontId="3" fillId="0" borderId="0"/>
    <xf numFmtId="0" fontId="3" fillId="0" borderId="0"/>
    <xf numFmtId="0" fontId="3" fillId="0" borderId="0"/>
    <xf numFmtId="0" fontId="60" fillId="37" borderId="0" applyNumberFormat="0" applyBorder="0" applyAlignment="0" applyProtection="0"/>
    <xf numFmtId="0" fontId="2" fillId="18" borderId="0" applyNumberFormat="0" applyBorder="0" applyAlignment="0" applyProtection="0"/>
    <xf numFmtId="0" fontId="3" fillId="0" borderId="0"/>
    <xf numFmtId="0" fontId="2" fillId="22" borderId="0" applyNumberFormat="0" applyBorder="0" applyAlignment="0" applyProtection="0"/>
    <xf numFmtId="0" fontId="3" fillId="0" borderId="0"/>
    <xf numFmtId="0" fontId="2" fillId="26" borderId="0" applyNumberFormat="0" applyBorder="0" applyAlignment="0" applyProtection="0"/>
    <xf numFmtId="0" fontId="3" fillId="0" borderId="0"/>
    <xf numFmtId="0" fontId="2" fillId="30" borderId="0" applyNumberFormat="0" applyBorder="0" applyAlignment="0" applyProtection="0"/>
    <xf numFmtId="0" fontId="3" fillId="0" borderId="0"/>
    <xf numFmtId="0" fontId="2" fillId="34" borderId="0" applyNumberFormat="0" applyBorder="0" applyAlignment="0" applyProtection="0"/>
    <xf numFmtId="0" fontId="3" fillId="0" borderId="0"/>
    <xf numFmtId="0" fontId="2"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59" borderId="0" applyNumberFormat="0" applyBorder="0" applyAlignment="0" applyProtection="0"/>
    <xf numFmtId="0" fontId="3" fillId="0" borderId="0"/>
    <xf numFmtId="0" fontId="80" fillId="1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18" borderId="0" applyNumberFormat="0" applyBorder="0" applyAlignment="0" applyProtection="0"/>
    <xf numFmtId="0" fontId="3" fillId="0" borderId="0"/>
    <xf numFmtId="0" fontId="103" fillId="59"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59" borderId="0" applyNumberFormat="0" applyBorder="0" applyAlignment="0" applyProtection="0"/>
    <xf numFmtId="0" fontId="3" fillId="0" borderId="0"/>
    <xf numFmtId="0" fontId="80" fillId="18" borderId="0" applyNumberFormat="0" applyBorder="0" applyAlignment="0" applyProtection="0"/>
    <xf numFmtId="0" fontId="3" fillId="0" borderId="0"/>
    <xf numFmtId="0" fontId="3" fillId="0" borderId="0"/>
    <xf numFmtId="0" fontId="3" fillId="0" borderId="0"/>
    <xf numFmtId="0" fontId="3" fillId="0" borderId="0"/>
    <xf numFmtId="0" fontId="23" fillId="59" borderId="0" applyNumberFormat="0" applyBorder="0" applyAlignment="0" applyProtection="0"/>
    <xf numFmtId="0" fontId="3" fillId="0" borderId="0"/>
    <xf numFmtId="0" fontId="76" fillId="1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18"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52" borderId="0" applyNumberFormat="0" applyBorder="0" applyAlignment="0" applyProtection="0"/>
    <xf numFmtId="0" fontId="3" fillId="0" borderId="0"/>
    <xf numFmtId="0" fontId="80"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22" borderId="0" applyNumberFormat="0" applyBorder="0" applyAlignment="0" applyProtection="0"/>
    <xf numFmtId="0" fontId="3" fillId="0" borderId="0"/>
    <xf numFmtId="0" fontId="103" fillId="52"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52" borderId="0" applyNumberFormat="0" applyBorder="0" applyAlignment="0" applyProtection="0"/>
    <xf numFmtId="0" fontId="3" fillId="0" borderId="0"/>
    <xf numFmtId="0" fontId="80" fillId="22" borderId="0" applyNumberFormat="0" applyBorder="0" applyAlignment="0" applyProtection="0"/>
    <xf numFmtId="0" fontId="3" fillId="0" borderId="0"/>
    <xf numFmtId="0" fontId="3" fillId="0" borderId="0"/>
    <xf numFmtId="0" fontId="3" fillId="0" borderId="0"/>
    <xf numFmtId="0" fontId="3" fillId="0" borderId="0"/>
    <xf numFmtId="0" fontId="23" fillId="52" borderId="0" applyNumberFormat="0" applyBorder="0" applyAlignment="0" applyProtection="0"/>
    <xf numFmtId="0" fontId="3" fillId="0" borderId="0"/>
    <xf numFmtId="0" fontId="76"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22"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53" borderId="0" applyNumberFormat="0" applyBorder="0" applyAlignment="0" applyProtection="0"/>
    <xf numFmtId="0" fontId="3" fillId="0" borderId="0"/>
    <xf numFmtId="0" fontId="80" fillId="2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26" borderId="0" applyNumberFormat="0" applyBorder="0" applyAlignment="0" applyProtection="0"/>
    <xf numFmtId="0" fontId="3" fillId="0" borderId="0"/>
    <xf numFmtId="0" fontId="103" fillId="53"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53" borderId="0" applyNumberFormat="0" applyBorder="0" applyAlignment="0" applyProtection="0"/>
    <xf numFmtId="0" fontId="3" fillId="0" borderId="0"/>
    <xf numFmtId="0" fontId="80" fillId="26" borderId="0" applyNumberFormat="0" applyBorder="0" applyAlignment="0" applyProtection="0"/>
    <xf numFmtId="0" fontId="3" fillId="0" borderId="0"/>
    <xf numFmtId="0" fontId="3" fillId="0" borderId="0"/>
    <xf numFmtId="0" fontId="3" fillId="0" borderId="0"/>
    <xf numFmtId="0" fontId="3" fillId="0" borderId="0"/>
    <xf numFmtId="0" fontId="23" fillId="53" borderId="0" applyNumberFormat="0" applyBorder="0" applyAlignment="0" applyProtection="0"/>
    <xf numFmtId="0" fontId="3" fillId="0" borderId="0"/>
    <xf numFmtId="0" fontId="76" fillId="2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26"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0" borderId="0" applyNumberFormat="0" applyBorder="0" applyAlignment="0" applyProtection="0"/>
    <xf numFmtId="0" fontId="3" fillId="0" borderId="0"/>
    <xf numFmtId="0" fontId="80"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30" borderId="0" applyNumberFormat="0" applyBorder="0" applyAlignment="0" applyProtection="0"/>
    <xf numFmtId="0" fontId="3" fillId="0" borderId="0"/>
    <xf numFmtId="0" fontId="103" fillId="60"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0" borderId="0" applyNumberFormat="0" applyBorder="0" applyAlignment="0" applyProtection="0"/>
    <xf numFmtId="0" fontId="3" fillId="0" borderId="0"/>
    <xf numFmtId="0" fontId="80" fillId="30" borderId="0" applyNumberFormat="0" applyBorder="0" applyAlignment="0" applyProtection="0"/>
    <xf numFmtId="0" fontId="3" fillId="0" borderId="0"/>
    <xf numFmtId="0" fontId="3" fillId="0" borderId="0"/>
    <xf numFmtId="0" fontId="3" fillId="0" borderId="0"/>
    <xf numFmtId="0" fontId="3" fillId="0" borderId="0"/>
    <xf numFmtId="0" fontId="23" fillId="60" borderId="0" applyNumberFormat="0" applyBorder="0" applyAlignment="0" applyProtection="0"/>
    <xf numFmtId="0" fontId="3" fillId="0" borderId="0"/>
    <xf numFmtId="0" fontId="76"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30"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1" borderId="0" applyNumberFormat="0" applyBorder="0" applyAlignment="0" applyProtection="0"/>
    <xf numFmtId="0" fontId="3" fillId="0" borderId="0"/>
    <xf numFmtId="0" fontId="80"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34" borderId="0" applyNumberFormat="0" applyBorder="0" applyAlignment="0" applyProtection="0"/>
    <xf numFmtId="0" fontId="3" fillId="0" borderId="0"/>
    <xf numFmtId="0" fontId="103" fillId="61"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1" borderId="0" applyNumberFormat="0" applyBorder="0" applyAlignment="0" applyProtection="0"/>
    <xf numFmtId="0" fontId="3" fillId="0" borderId="0"/>
    <xf numFmtId="0" fontId="80" fillId="34" borderId="0" applyNumberFormat="0" applyBorder="0" applyAlignment="0" applyProtection="0"/>
    <xf numFmtId="0" fontId="3" fillId="0" borderId="0"/>
    <xf numFmtId="0" fontId="3" fillId="0" borderId="0"/>
    <xf numFmtId="0" fontId="3" fillId="0" borderId="0"/>
    <xf numFmtId="0" fontId="3" fillId="0" borderId="0"/>
    <xf numFmtId="0" fontId="23" fillId="61" borderId="0" applyNumberFormat="0" applyBorder="0" applyAlignment="0" applyProtection="0"/>
    <xf numFmtId="0" fontId="3" fillId="0" borderId="0"/>
    <xf numFmtId="0" fontId="76"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34"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2" borderId="0" applyNumberFormat="0" applyBorder="0" applyAlignment="0" applyProtection="0"/>
    <xf numFmtId="0" fontId="3" fillId="0" borderId="0"/>
    <xf numFmtId="0" fontId="80"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38" borderId="0" applyNumberFormat="0" applyBorder="0" applyAlignment="0" applyProtection="0"/>
    <xf numFmtId="0" fontId="3" fillId="0" borderId="0"/>
    <xf numFmtId="0" fontId="103" fillId="62"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2" borderId="0" applyNumberFormat="0" applyBorder="0" applyAlignment="0" applyProtection="0"/>
    <xf numFmtId="0" fontId="3" fillId="0" borderId="0"/>
    <xf numFmtId="0" fontId="80" fillId="38" borderId="0" applyNumberFormat="0" applyBorder="0" applyAlignment="0" applyProtection="0"/>
    <xf numFmtId="0" fontId="3" fillId="0" borderId="0"/>
    <xf numFmtId="0" fontId="3" fillId="0" borderId="0"/>
    <xf numFmtId="0" fontId="3" fillId="0" borderId="0"/>
    <xf numFmtId="0" fontId="3" fillId="0" borderId="0"/>
    <xf numFmtId="0" fontId="23" fillId="62" borderId="0" applyNumberFormat="0" applyBorder="0" applyAlignment="0" applyProtection="0"/>
    <xf numFmtId="0" fontId="3" fillId="0" borderId="0"/>
    <xf numFmtId="0" fontId="76"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38"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7" borderId="0" applyNumberFormat="0" applyBorder="0" applyAlignment="0" applyProtection="0"/>
    <xf numFmtId="0" fontId="3" fillId="0" borderId="0"/>
    <xf numFmtId="0" fontId="80" fillId="1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15" borderId="0" applyNumberFormat="0" applyBorder="0" applyAlignment="0" applyProtection="0"/>
    <xf numFmtId="0" fontId="3" fillId="0" borderId="0"/>
    <xf numFmtId="0" fontId="103" fillId="67"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7" borderId="0" applyNumberFormat="0" applyBorder="0" applyAlignment="0" applyProtection="0"/>
    <xf numFmtId="0" fontId="3" fillId="0" borderId="0"/>
    <xf numFmtId="0" fontId="80" fillId="15" borderId="0" applyNumberFormat="0" applyBorder="0" applyAlignment="0" applyProtection="0"/>
    <xf numFmtId="0" fontId="3" fillId="0" borderId="0"/>
    <xf numFmtId="0" fontId="3" fillId="0" borderId="0"/>
    <xf numFmtId="0" fontId="3" fillId="0" borderId="0"/>
    <xf numFmtId="0" fontId="3" fillId="0" borderId="0"/>
    <xf numFmtId="0" fontId="23" fillId="67" borderId="0" applyNumberFormat="0" applyBorder="0" applyAlignment="0" applyProtection="0"/>
    <xf numFmtId="0" fontId="3" fillId="0" borderId="0"/>
    <xf numFmtId="0" fontId="76" fillId="1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15"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8" borderId="0" applyNumberFormat="0" applyBorder="0" applyAlignment="0" applyProtection="0"/>
    <xf numFmtId="0" fontId="3" fillId="0" borderId="0"/>
    <xf numFmtId="0" fontId="80" fillId="1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19" borderId="0" applyNumberFormat="0" applyBorder="0" applyAlignment="0" applyProtection="0"/>
    <xf numFmtId="0" fontId="3" fillId="0" borderId="0"/>
    <xf numFmtId="0" fontId="103" fillId="68"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8" borderId="0" applyNumberFormat="0" applyBorder="0" applyAlignment="0" applyProtection="0"/>
    <xf numFmtId="0" fontId="3" fillId="0" borderId="0"/>
    <xf numFmtId="0" fontId="80" fillId="19" borderId="0" applyNumberFormat="0" applyBorder="0" applyAlignment="0" applyProtection="0"/>
    <xf numFmtId="0" fontId="3" fillId="0" borderId="0"/>
    <xf numFmtId="0" fontId="3" fillId="0" borderId="0"/>
    <xf numFmtId="0" fontId="3" fillId="0" borderId="0"/>
    <xf numFmtId="0" fontId="3" fillId="0" borderId="0"/>
    <xf numFmtId="0" fontId="23" fillId="68" borderId="0" applyNumberFormat="0" applyBorder="0" applyAlignment="0" applyProtection="0"/>
    <xf numFmtId="0" fontId="3" fillId="0" borderId="0"/>
    <xf numFmtId="0" fontId="76" fillId="1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19"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9" borderId="0" applyNumberFormat="0" applyBorder="0" applyAlignment="0" applyProtection="0"/>
    <xf numFmtId="0" fontId="3" fillId="0" borderId="0"/>
    <xf numFmtId="0" fontId="80"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23" borderId="0" applyNumberFormat="0" applyBorder="0" applyAlignment="0" applyProtection="0"/>
    <xf numFmtId="0" fontId="3" fillId="0" borderId="0"/>
    <xf numFmtId="0" fontId="103" fillId="69"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9" borderId="0" applyNumberFormat="0" applyBorder="0" applyAlignment="0" applyProtection="0"/>
    <xf numFmtId="0" fontId="3" fillId="0" borderId="0"/>
    <xf numFmtId="0" fontId="80" fillId="23" borderId="0" applyNumberFormat="0" applyBorder="0" applyAlignment="0" applyProtection="0"/>
    <xf numFmtId="0" fontId="3" fillId="0" borderId="0"/>
    <xf numFmtId="0" fontId="3" fillId="0" borderId="0"/>
    <xf numFmtId="0" fontId="3" fillId="0" borderId="0"/>
    <xf numFmtId="0" fontId="3" fillId="0" borderId="0"/>
    <xf numFmtId="0" fontId="23" fillId="69" borderId="0" applyNumberFormat="0" applyBorder="0" applyAlignment="0" applyProtection="0"/>
    <xf numFmtId="0" fontId="3" fillId="0" borderId="0"/>
    <xf numFmtId="0" fontId="76"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23"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0" borderId="0" applyNumberFormat="0" applyBorder="0" applyAlignment="0" applyProtection="0"/>
    <xf numFmtId="0" fontId="3" fillId="0" borderId="0"/>
    <xf numFmtId="0" fontId="80" fillId="2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27" borderId="0" applyNumberFormat="0" applyBorder="0" applyAlignment="0" applyProtection="0"/>
    <xf numFmtId="0" fontId="3" fillId="0" borderId="0"/>
    <xf numFmtId="0" fontId="103" fillId="60"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0" borderId="0" applyNumberFormat="0" applyBorder="0" applyAlignment="0" applyProtection="0"/>
    <xf numFmtId="0" fontId="3" fillId="0" borderId="0"/>
    <xf numFmtId="0" fontId="80" fillId="27" borderId="0" applyNumberFormat="0" applyBorder="0" applyAlignment="0" applyProtection="0"/>
    <xf numFmtId="0" fontId="3" fillId="0" borderId="0"/>
    <xf numFmtId="0" fontId="3" fillId="0" borderId="0"/>
    <xf numFmtId="0" fontId="3" fillId="0" borderId="0"/>
    <xf numFmtId="0" fontId="3" fillId="0" borderId="0"/>
    <xf numFmtId="0" fontId="23" fillId="60" borderId="0" applyNumberFormat="0" applyBorder="0" applyAlignment="0" applyProtection="0"/>
    <xf numFmtId="0" fontId="3" fillId="0" borderId="0"/>
    <xf numFmtId="0" fontId="76" fillId="2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27"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1" borderId="0" applyNumberFormat="0" applyBorder="0" applyAlignment="0" applyProtection="0"/>
    <xf numFmtId="0" fontId="3" fillId="0" borderId="0"/>
    <xf numFmtId="0" fontId="80"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31" borderId="0" applyNumberFormat="0" applyBorder="0" applyAlignment="0" applyProtection="0"/>
    <xf numFmtId="0" fontId="3" fillId="0" borderId="0"/>
    <xf numFmtId="0" fontId="103" fillId="61"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61" borderId="0" applyNumberFormat="0" applyBorder="0" applyAlignment="0" applyProtection="0"/>
    <xf numFmtId="0" fontId="3" fillId="0" borderId="0"/>
    <xf numFmtId="0" fontId="80" fillId="31" borderId="0" applyNumberFormat="0" applyBorder="0" applyAlignment="0" applyProtection="0"/>
    <xf numFmtId="0" fontId="3" fillId="0" borderId="0"/>
    <xf numFmtId="0" fontId="3" fillId="0" borderId="0"/>
    <xf numFmtId="0" fontId="3" fillId="0" borderId="0"/>
    <xf numFmtId="0" fontId="3" fillId="0" borderId="0"/>
    <xf numFmtId="0" fontId="23" fillId="61" borderId="0" applyNumberFormat="0" applyBorder="0" applyAlignment="0" applyProtection="0"/>
    <xf numFmtId="0" fontId="3" fillId="0" borderId="0"/>
    <xf numFmtId="0" fontId="76"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31"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70" borderId="0" applyNumberFormat="0" applyBorder="0" applyAlignment="0" applyProtection="0"/>
    <xf numFmtId="0" fontId="3" fillId="0" borderId="0"/>
    <xf numFmtId="0" fontId="80"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35" borderId="0" applyNumberFormat="0" applyBorder="0" applyAlignment="0" applyProtection="0"/>
    <xf numFmtId="0" fontId="3" fillId="0" borderId="0"/>
    <xf numFmtId="0" fontId="103" fillId="70"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3" fillId="70" borderId="0" applyNumberFormat="0" applyBorder="0" applyAlignment="0" applyProtection="0"/>
    <xf numFmtId="0" fontId="3" fillId="0" borderId="0"/>
    <xf numFmtId="0" fontId="80" fillId="35" borderId="0" applyNumberFormat="0" applyBorder="0" applyAlignment="0" applyProtection="0"/>
    <xf numFmtId="0" fontId="3" fillId="0" borderId="0"/>
    <xf numFmtId="0" fontId="3" fillId="0" borderId="0"/>
    <xf numFmtId="0" fontId="3" fillId="0" borderId="0"/>
    <xf numFmtId="0" fontId="3" fillId="0" borderId="0"/>
    <xf numFmtId="0" fontId="23" fillId="70" borderId="0" applyNumberFormat="0" applyBorder="0" applyAlignment="0" applyProtection="0"/>
    <xf numFmtId="0" fontId="3" fillId="0" borderId="0"/>
    <xf numFmtId="0" fontId="76"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4" fillId="35"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 fillId="15" borderId="0" applyNumberFormat="0" applyBorder="0" applyAlignment="0" applyProtection="0"/>
    <xf numFmtId="0" fontId="3" fillId="0" borderId="0"/>
    <xf numFmtId="0" fontId="2" fillId="19" borderId="0" applyNumberFormat="0" applyBorder="0" applyAlignment="0" applyProtection="0"/>
    <xf numFmtId="0" fontId="3" fillId="0" borderId="0"/>
    <xf numFmtId="0" fontId="2" fillId="23" borderId="0" applyNumberFormat="0" applyBorder="0" applyAlignment="0" applyProtection="0"/>
    <xf numFmtId="0" fontId="3" fillId="0" borderId="0"/>
    <xf numFmtId="0" fontId="2" fillId="27" borderId="0" applyNumberFormat="0" applyBorder="0" applyAlignment="0" applyProtection="0"/>
    <xf numFmtId="0" fontId="3" fillId="0" borderId="0"/>
    <xf numFmtId="0" fontId="2" fillId="31" borderId="0" applyNumberFormat="0" applyBorder="0" applyAlignment="0" applyProtection="0"/>
    <xf numFmtId="0" fontId="3" fillId="0" borderId="0"/>
    <xf numFmtId="0" fontId="2" fillId="35" borderId="0" applyNumberFormat="0" applyBorder="0" applyAlignment="0" applyProtection="0"/>
    <xf numFmtId="0" fontId="3" fillId="0" borderId="0"/>
    <xf numFmtId="0" fontId="3" fillId="0" borderId="0"/>
    <xf numFmtId="0" fontId="3" fillId="0" borderId="0"/>
    <xf numFmtId="0" fontId="11" fillId="12" borderId="1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40" borderId="0" applyNumberFormat="0" applyBorder="0" applyAlignment="0" applyProtection="0"/>
    <xf numFmtId="0" fontId="3" fillId="0" borderId="0"/>
    <xf numFmtId="0" fontId="81" fillId="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1" fillId="9" borderId="0" applyNumberFormat="0" applyBorder="0" applyAlignment="0" applyProtection="0"/>
    <xf numFmtId="0" fontId="3" fillId="0" borderId="0"/>
    <xf numFmtId="0" fontId="105" fillId="40" borderId="0" applyNumberFormat="0" applyBorder="0" applyAlignment="0" applyProtection="0">
      <alignment vertical="center"/>
    </xf>
    <xf numFmtId="0" fontId="3" fillId="0" borderId="0"/>
    <xf numFmtId="0" fontId="3" fillId="0" borderId="0"/>
    <xf numFmtId="0" fontId="3" fillId="0" borderId="0"/>
    <xf numFmtId="0" fontId="3" fillId="0" borderId="0"/>
    <xf numFmtId="0" fontId="25" fillId="40" borderId="0" applyNumberFormat="0" applyBorder="0" applyAlignment="0" applyProtection="0"/>
    <xf numFmtId="0" fontId="3" fillId="0" borderId="0"/>
    <xf numFmtId="0" fontId="81" fillId="9" borderId="0" applyNumberFormat="0" applyBorder="0" applyAlignment="0" applyProtection="0"/>
    <xf numFmtId="0" fontId="3" fillId="0" borderId="0"/>
    <xf numFmtId="0" fontId="3" fillId="0" borderId="0"/>
    <xf numFmtId="0" fontId="3" fillId="0" borderId="0"/>
    <xf numFmtId="0" fontId="3" fillId="0" borderId="0"/>
    <xf numFmtId="0" fontId="25" fillId="40" borderId="0" applyNumberFormat="0" applyBorder="0" applyAlignment="0" applyProtection="0"/>
    <xf numFmtId="0" fontId="3" fillId="0" borderId="0"/>
    <xf numFmtId="0" fontId="66" fillId="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6" fillId="9" borderId="0" applyNumberFormat="0" applyBorder="0" applyAlignment="0" applyProtection="0">
      <alignment vertical="center"/>
    </xf>
    <xf numFmtId="0" fontId="3" fillId="0" borderId="0"/>
    <xf numFmtId="0" fontId="3" fillId="0" borderId="0"/>
    <xf numFmtId="0" fontId="3" fillId="0" borderId="0"/>
    <xf numFmtId="0" fontId="3" fillId="0" borderId="0"/>
    <xf numFmtId="0" fontId="12" fillId="12"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12" borderId="17" applyNumberFormat="0" applyAlignment="0" applyProtection="0"/>
    <xf numFmtId="0" fontId="3" fillId="0" borderId="0"/>
    <xf numFmtId="0" fontId="82" fillId="12"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71" borderId="23" applyNumberFormat="0" applyAlignment="0" applyProtection="0"/>
    <xf numFmtId="0" fontId="3" fillId="0" borderId="0"/>
    <xf numFmtId="0" fontId="3" fillId="0" borderId="0"/>
    <xf numFmtId="0" fontId="82" fillId="12"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12" borderId="17" applyNumberFormat="0" applyAlignment="0" applyProtection="0"/>
    <xf numFmtId="0" fontId="3" fillId="0" borderId="0"/>
    <xf numFmtId="0" fontId="3" fillId="0" borderId="0"/>
    <xf numFmtId="0" fontId="107" fillId="71" borderId="23" applyNumberFormat="0" applyAlignment="0" applyProtection="0">
      <alignment vertical="center"/>
    </xf>
    <xf numFmtId="0" fontId="3" fillId="0" borderId="0"/>
    <xf numFmtId="0" fontId="3" fillId="0" borderId="0"/>
    <xf numFmtId="0" fontId="3" fillId="0" borderId="0"/>
    <xf numFmtId="0" fontId="3" fillId="0" borderId="0"/>
    <xf numFmtId="0" fontId="3" fillId="0" borderId="0"/>
    <xf numFmtId="0" fontId="26" fillId="71" borderId="23" applyNumberFormat="0" applyAlignment="0" applyProtection="0"/>
    <xf numFmtId="0" fontId="3" fillId="0" borderId="0"/>
    <xf numFmtId="0" fontId="3" fillId="0" borderId="0"/>
    <xf numFmtId="0" fontId="82" fillId="12" borderId="17" applyNumberFormat="0" applyAlignment="0" applyProtection="0"/>
    <xf numFmtId="0" fontId="3" fillId="0" borderId="0"/>
    <xf numFmtId="0" fontId="3" fillId="0" borderId="0"/>
    <xf numFmtId="0" fontId="3" fillId="0" borderId="0"/>
    <xf numFmtId="0" fontId="3" fillId="0" borderId="0"/>
    <xf numFmtId="0" fontId="3" fillId="0" borderId="0"/>
    <xf numFmtId="0" fontId="26" fillId="71" borderId="23" applyNumberFormat="0" applyAlignment="0" applyProtection="0"/>
    <xf numFmtId="0" fontId="3" fillId="0" borderId="0"/>
    <xf numFmtId="0" fontId="3" fillId="0" borderId="0"/>
    <xf numFmtId="0" fontId="70" fillId="12"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8" fillId="12" borderId="17" applyNumberFormat="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13" borderId="20" applyNumberFormat="0" applyAlignment="0" applyProtection="0"/>
    <xf numFmtId="0" fontId="3" fillId="0" borderId="0"/>
    <xf numFmtId="0" fontId="83" fillId="13" borderId="2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72" borderId="24" applyNumberFormat="0" applyAlignment="0" applyProtection="0"/>
    <xf numFmtId="0" fontId="3" fillId="0" borderId="0"/>
    <xf numFmtId="0" fontId="83" fillId="13" borderId="2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13" borderId="20" applyNumberFormat="0" applyAlignment="0" applyProtection="0"/>
    <xf numFmtId="0" fontId="3" fillId="0" borderId="0"/>
    <xf numFmtId="0" fontId="109" fillId="72" borderId="24" applyNumberFormat="0" applyAlignment="0" applyProtection="0">
      <alignment vertical="center"/>
    </xf>
    <xf numFmtId="0" fontId="3" fillId="0" borderId="0"/>
    <xf numFmtId="0" fontId="3" fillId="0" borderId="0"/>
    <xf numFmtId="0" fontId="3" fillId="0" borderId="0"/>
    <xf numFmtId="0" fontId="3" fillId="0" borderId="0"/>
    <xf numFmtId="0" fontId="27" fillId="72" borderId="24" applyNumberFormat="0" applyAlignment="0" applyProtection="0"/>
    <xf numFmtId="0" fontId="3" fillId="0" borderId="0"/>
    <xf numFmtId="0" fontId="83" fillId="13" borderId="20" applyNumberFormat="0" applyAlignment="0" applyProtection="0"/>
    <xf numFmtId="0" fontId="3" fillId="0" borderId="0"/>
    <xf numFmtId="0" fontId="3" fillId="0" borderId="0"/>
    <xf numFmtId="0" fontId="3" fillId="0" borderId="0"/>
    <xf numFmtId="0" fontId="3" fillId="0" borderId="0"/>
    <xf numFmtId="0" fontId="27" fillId="72" borderId="24" applyNumberFormat="0" applyAlignment="0" applyProtection="0"/>
    <xf numFmtId="0" fontId="3" fillId="0" borderId="0"/>
    <xf numFmtId="0" fontId="72" fillId="13" borderId="20" applyNumberFormat="0" applyAlignment="0" applyProtection="0"/>
    <xf numFmtId="0" fontId="3" fillId="0" borderId="0"/>
    <xf numFmtId="0" fontId="3" fillId="0" borderId="0"/>
    <xf numFmtId="0" fontId="3" fillId="0" borderId="0"/>
    <xf numFmtId="0" fontId="3" fillId="0" borderId="0"/>
    <xf numFmtId="0" fontId="3" fillId="0" borderId="0"/>
    <xf numFmtId="0" fontId="110" fillId="13" borderId="20" applyNumberFormat="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41" fontId="7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7" fillId="0" borderId="0" applyFont="0" applyFill="0" applyBorder="0" applyAlignment="0" applyProtection="0">
      <alignment vertical="center"/>
    </xf>
    <xf numFmtId="0" fontId="3" fillId="0" borderId="0"/>
    <xf numFmtId="171" fontId="3" fillId="0" borderId="0" applyFont="0" applyFill="0" applyBorder="0" applyAlignment="0" applyProtection="0"/>
    <xf numFmtId="0" fontId="3" fillId="0" borderId="0"/>
    <xf numFmtId="43" fontId="1" fillId="0" borderId="0" applyFont="0" applyFill="0" applyBorder="0" applyAlignment="0" applyProtection="0"/>
    <xf numFmtId="43" fontId="3" fillId="0" borderId="0" applyFont="0" applyFill="0" applyBorder="0" applyAlignment="0" applyProtection="0"/>
    <xf numFmtId="0" fontId="3" fillId="0" borderId="0"/>
    <xf numFmtId="43" fontId="101" fillId="0" borderId="0" applyFont="0" applyFill="0" applyBorder="0" applyAlignment="0" applyProtection="0">
      <alignment vertical="center"/>
    </xf>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0" fontId="3" fillId="0" borderId="0"/>
    <xf numFmtId="0" fontId="3" fillId="0" borderId="0"/>
    <xf numFmtId="0" fontId="3" fillId="0" borderId="0"/>
    <xf numFmtId="43" fontId="101"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0" fontId="3" fillId="0" borderId="0"/>
    <xf numFmtId="43" fontId="7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0" fillId="0" borderId="0" applyFont="0" applyFill="0" applyBorder="0" applyAlignment="0" applyProtection="0"/>
    <xf numFmtId="0" fontId="3" fillId="0" borderId="0"/>
    <xf numFmtId="43" fontId="60" fillId="0" borderId="0" applyFont="0" applyFill="0" applyBorder="0" applyAlignment="0" applyProtection="0"/>
    <xf numFmtId="43" fontId="61" fillId="0" borderId="0" applyFont="0" applyFill="0" applyBorder="0" applyAlignment="0" applyProtection="0"/>
    <xf numFmtId="0" fontId="3" fillId="0" borderId="0"/>
    <xf numFmtId="0" fontId="3" fillId="0" borderId="0"/>
    <xf numFmtId="0" fontId="3" fillId="0" borderId="0"/>
    <xf numFmtId="43" fontId="1" fillId="0" borderId="0" applyFont="0" applyFill="0" applyBorder="0" applyAlignment="0" applyProtection="0"/>
    <xf numFmtId="43" fontId="6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60" fillId="0" borderId="0" applyFont="0" applyFill="0" applyBorder="0" applyAlignment="0" applyProtection="0"/>
    <xf numFmtId="43" fontId="60" fillId="0" borderId="0" applyFont="0" applyFill="0" applyBorder="0" applyAlignment="0" applyProtection="0"/>
    <xf numFmtId="0" fontId="3" fillId="0" borderId="0"/>
    <xf numFmtId="43" fontId="60" fillId="0" borderId="0" applyFont="0" applyFill="0" applyBorder="0" applyAlignment="0" applyProtection="0"/>
    <xf numFmtId="43" fontId="61" fillId="0" borderId="0" applyFont="0" applyFill="0" applyBorder="0" applyAlignment="0" applyProtection="0"/>
    <xf numFmtId="0" fontId="3" fillId="0" borderId="0"/>
    <xf numFmtId="0" fontId="3" fillId="0" borderId="0"/>
    <xf numFmtId="43" fontId="77" fillId="0" borderId="0" applyFont="0" applyFill="0" applyBorder="0" applyAlignment="0" applyProtection="0">
      <alignment vertical="center"/>
    </xf>
    <xf numFmtId="0" fontId="3" fillId="0" borderId="0"/>
    <xf numFmtId="43" fontId="60" fillId="0" borderId="0" applyFont="0" applyFill="0" applyBorder="0" applyAlignment="0" applyProtection="0"/>
    <xf numFmtId="43" fontId="3" fillId="0" borderId="0" applyFont="0" applyFill="0" applyBorder="0" applyAlignment="0" applyProtection="0"/>
    <xf numFmtId="0" fontId="3" fillId="0" borderId="0"/>
    <xf numFmtId="43" fontId="60" fillId="0" borderId="0" applyFont="0" applyFill="0" applyBorder="0" applyAlignment="0" applyProtection="0"/>
    <xf numFmtId="0" fontId="3" fillId="0" borderId="0"/>
    <xf numFmtId="43" fontId="77" fillId="0" borderId="0" applyFont="0" applyFill="0" applyBorder="0" applyAlignment="0" applyProtection="0">
      <alignment vertical="center"/>
    </xf>
    <xf numFmtId="0" fontId="3" fillId="0" borderId="0"/>
    <xf numFmtId="43" fontId="1" fillId="0" borderId="0" applyFont="0" applyFill="0" applyBorder="0" applyAlignment="0" applyProtection="0"/>
    <xf numFmtId="43" fontId="60" fillId="0" borderId="0" applyFont="0" applyFill="0" applyBorder="0" applyAlignment="0" applyProtection="0"/>
    <xf numFmtId="0" fontId="3" fillId="0" borderId="0"/>
    <xf numFmtId="43" fontId="60" fillId="0" borderId="0" applyFont="0" applyFill="0" applyBorder="0" applyAlignment="0" applyProtection="0"/>
    <xf numFmtId="43" fontId="1"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61" fillId="0" borderId="0" applyFont="0" applyFill="0" applyBorder="0" applyAlignment="0" applyProtection="0"/>
    <xf numFmtId="0" fontId="3" fillId="0" borderId="0"/>
    <xf numFmtId="0" fontId="3" fillId="0" borderId="0"/>
    <xf numFmtId="0" fontId="3" fillId="0" borderId="0"/>
    <xf numFmtId="43" fontId="60" fillId="0" borderId="0" applyFont="0" applyFill="0" applyBorder="0" applyAlignment="0" applyProtection="0"/>
    <xf numFmtId="0" fontId="3" fillId="0" borderId="0"/>
    <xf numFmtId="0" fontId="3" fillId="0" borderId="0"/>
    <xf numFmtId="43" fontId="60" fillId="0" borderId="0" applyFont="0" applyFill="0" applyBorder="0" applyAlignment="0" applyProtection="0"/>
    <xf numFmtId="43" fontId="6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0" fillId="0" borderId="0" applyFont="0" applyFill="0" applyBorder="0" applyAlignment="0" applyProtection="0"/>
    <xf numFmtId="43" fontId="60" fillId="0" borderId="0" applyFont="0" applyFill="0" applyBorder="0" applyAlignment="0" applyProtection="0"/>
    <xf numFmtId="0" fontId="3" fillId="0" borderId="0"/>
    <xf numFmtId="43" fontId="77" fillId="0" borderId="0" applyFont="0" applyFill="0" applyBorder="0" applyAlignment="0" applyProtection="0">
      <alignment vertical="center"/>
    </xf>
    <xf numFmtId="0" fontId="3" fillId="0" borderId="0"/>
    <xf numFmtId="0" fontId="3" fillId="0" borderId="0"/>
    <xf numFmtId="43" fontId="60" fillId="0" borderId="0" applyFont="0" applyFill="0" applyBorder="0" applyAlignment="0" applyProtection="0"/>
    <xf numFmtId="0" fontId="3" fillId="0" borderId="0"/>
    <xf numFmtId="0" fontId="3" fillId="0" borderId="0"/>
    <xf numFmtId="43" fontId="60" fillId="0" borderId="0" applyFont="0" applyFill="0" applyBorder="0" applyAlignment="0" applyProtection="0"/>
    <xf numFmtId="0" fontId="3" fillId="0" borderId="0"/>
    <xf numFmtId="0" fontId="3" fillId="0" borderId="0"/>
    <xf numFmtId="43" fontId="60" fillId="0" borderId="0" applyFont="0" applyFill="0" applyBorder="0" applyAlignment="0" applyProtection="0"/>
    <xf numFmtId="43" fontId="77"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11"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22" applyNumberFormat="0" applyFill="0" applyAlignment="0" applyProtection="0"/>
    <xf numFmtId="0" fontId="3" fillId="0" borderId="0"/>
    <xf numFmtId="0" fontId="3" fillId="0" borderId="0"/>
    <xf numFmtId="0" fontId="3" fillId="0" borderId="0"/>
    <xf numFmtId="0" fontId="1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175" fontId="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applyNumberFormat="0" applyFill="0" applyBorder="0" applyAlignment="0" applyProtection="0"/>
    <xf numFmtId="0" fontId="3" fillId="0" borderId="0"/>
    <xf numFmtId="0" fontId="8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0" borderId="0" applyNumberFormat="0" applyFill="0" applyBorder="0" applyAlignment="0" applyProtection="0"/>
    <xf numFmtId="0" fontId="3" fillId="0" borderId="0"/>
    <xf numFmtId="0" fontId="111"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29" fillId="0" borderId="0" applyNumberFormat="0" applyFill="0" applyBorder="0" applyAlignment="0" applyProtection="0"/>
    <xf numFmtId="0" fontId="3" fillId="0" borderId="0"/>
    <xf numFmtId="0" fontId="84" fillId="0" borderId="0" applyNumberFormat="0" applyFill="0" applyBorder="0" applyAlignment="0" applyProtection="0"/>
    <xf numFmtId="0" fontId="3" fillId="0" borderId="0"/>
    <xf numFmtId="0" fontId="3" fillId="0" borderId="0"/>
    <xf numFmtId="0" fontId="3" fillId="0" borderId="0"/>
    <xf numFmtId="0" fontId="3" fillId="0" borderId="0"/>
    <xf numFmtId="0" fontId="29" fillId="0" borderId="0" applyNumberFormat="0" applyFill="0" applyBorder="0" applyAlignment="0" applyProtection="0"/>
    <xf numFmtId="0" fontId="3" fillId="0" borderId="0"/>
    <xf numFmtId="0" fontId="7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12"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41" borderId="0" applyNumberFormat="0" applyBorder="0" applyAlignment="0" applyProtection="0"/>
    <xf numFmtId="0" fontId="3" fillId="0" borderId="0"/>
    <xf numFmtId="0" fontId="85" fillId="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8" borderId="0" applyNumberFormat="0" applyBorder="0" applyAlignment="0" applyProtection="0"/>
    <xf numFmtId="0" fontId="3" fillId="0" borderId="0"/>
    <xf numFmtId="0" fontId="113" fillId="41"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0" fillId="41" borderId="0" applyNumberFormat="0" applyBorder="0" applyAlignment="0" applyProtection="0"/>
    <xf numFmtId="0" fontId="3" fillId="0" borderId="0"/>
    <xf numFmtId="0" fontId="85" fillId="8" borderId="0" applyNumberFormat="0" applyBorder="0" applyAlignment="0" applyProtection="0"/>
    <xf numFmtId="0" fontId="3" fillId="0" borderId="0"/>
    <xf numFmtId="0" fontId="3" fillId="0" borderId="0"/>
    <xf numFmtId="0" fontId="3" fillId="0" borderId="0"/>
    <xf numFmtId="0" fontId="3" fillId="0" borderId="0"/>
    <xf numFmtId="0" fontId="30" fillId="41" borderId="0" applyNumberFormat="0" applyBorder="0" applyAlignment="0" applyProtection="0"/>
    <xf numFmtId="0" fontId="3" fillId="0" borderId="0"/>
    <xf numFmtId="0" fontId="65" fillId="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14" fillId="8"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25" applyNumberFormat="0" applyFill="0" applyAlignment="0" applyProtection="0"/>
    <xf numFmtId="0" fontId="3" fillId="0" borderId="0"/>
    <xf numFmtId="0" fontId="115" fillId="0" borderId="25"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14"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26" applyNumberFormat="0" applyFill="0" applyAlignment="0" applyProtection="0"/>
    <xf numFmtId="0" fontId="3" fillId="0" borderId="0"/>
    <xf numFmtId="0" fontId="117" fillId="0" borderId="26"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15"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27" applyNumberFormat="0" applyFill="0" applyAlignment="0" applyProtection="0"/>
    <xf numFmtId="0" fontId="3" fillId="0" borderId="0"/>
    <xf numFmtId="0" fontId="119" fillId="0" borderId="27"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0" fillId="0" borderId="16"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applyNumberFormat="0" applyFill="0" applyBorder="0" applyAlignment="0" applyProtection="0"/>
    <xf numFmtId="0" fontId="3" fillId="0" borderId="0"/>
    <xf numFmtId="0" fontId="119"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0"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11" borderId="17" applyNumberFormat="0" applyAlignment="0" applyProtection="0"/>
    <xf numFmtId="0" fontId="3" fillId="0" borderId="0"/>
    <xf numFmtId="0" fontId="87" fillId="11"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44" borderId="23" applyNumberFormat="0" applyAlignment="0" applyProtection="0"/>
    <xf numFmtId="0" fontId="3" fillId="0" borderId="0"/>
    <xf numFmtId="0" fontId="3" fillId="0" borderId="0"/>
    <xf numFmtId="0" fontId="87" fillId="11"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11" borderId="17" applyNumberFormat="0" applyAlignment="0" applyProtection="0"/>
    <xf numFmtId="0" fontId="3" fillId="0" borderId="0"/>
    <xf numFmtId="0" fontId="3" fillId="0" borderId="0"/>
    <xf numFmtId="0" fontId="121" fillId="44" borderId="23" applyNumberFormat="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44" borderId="23" applyNumberFormat="0" applyAlignment="0" applyProtection="0"/>
    <xf numFmtId="0" fontId="3" fillId="0" borderId="0"/>
    <xf numFmtId="0" fontId="3" fillId="0" borderId="0"/>
    <xf numFmtId="0" fontId="87" fillId="11"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44" borderId="23" applyNumberFormat="0" applyAlignment="0" applyProtection="0"/>
    <xf numFmtId="0" fontId="3" fillId="0" borderId="0"/>
    <xf numFmtId="0" fontId="3" fillId="0" borderId="0"/>
    <xf numFmtId="0" fontId="68" fillId="11" borderId="1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2" fillId="11" borderId="17" applyNumberFormat="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28" applyNumberFormat="0" applyFill="0" applyAlignment="0" applyProtection="0"/>
    <xf numFmtId="0" fontId="3" fillId="0" borderId="0"/>
    <xf numFmtId="0" fontId="88" fillId="0" borderId="1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8" fillId="0" borderId="19" applyNumberFormat="0" applyFill="0" applyAlignment="0" applyProtection="0"/>
    <xf numFmtId="0" fontId="3" fillId="0" borderId="0"/>
    <xf numFmtId="0" fontId="123" fillId="0" borderId="28" applyNumberFormat="0" applyFill="0" applyAlignment="0" applyProtection="0">
      <alignment vertical="center"/>
    </xf>
    <xf numFmtId="0" fontId="3" fillId="0" borderId="0"/>
    <xf numFmtId="0" fontId="3" fillId="0" borderId="0"/>
    <xf numFmtId="0" fontId="3" fillId="0" borderId="0"/>
    <xf numFmtId="0" fontId="3" fillId="0" borderId="0"/>
    <xf numFmtId="0" fontId="35" fillId="0" borderId="28" applyNumberFormat="0" applyFill="0" applyAlignment="0" applyProtection="0"/>
    <xf numFmtId="0" fontId="3" fillId="0" borderId="0"/>
    <xf numFmtId="0" fontId="88" fillId="0" borderId="19" applyNumberFormat="0" applyFill="0" applyAlignment="0" applyProtection="0"/>
    <xf numFmtId="0" fontId="3" fillId="0" borderId="0"/>
    <xf numFmtId="0" fontId="3" fillId="0" borderId="0"/>
    <xf numFmtId="0" fontId="3" fillId="0" borderId="0"/>
    <xf numFmtId="0" fontId="3" fillId="0" borderId="0"/>
    <xf numFmtId="0" fontId="35" fillId="0" borderId="28" applyNumberFormat="0" applyFill="0" applyAlignment="0" applyProtection="0"/>
    <xf numFmtId="0" fontId="3" fillId="0" borderId="0"/>
    <xf numFmtId="0" fontId="71" fillId="0" borderId="19" applyNumberFormat="0" applyFill="0" applyAlignment="0" applyProtection="0"/>
    <xf numFmtId="0" fontId="3" fillId="0" borderId="0"/>
    <xf numFmtId="0" fontId="3" fillId="0" borderId="0"/>
    <xf numFmtId="0" fontId="3" fillId="0" borderId="0"/>
    <xf numFmtId="0" fontId="3" fillId="0" borderId="0"/>
    <xf numFmtId="0" fontId="3" fillId="0" borderId="0"/>
    <xf numFmtId="0" fontId="124" fillId="0" borderId="19"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9" fillId="10" borderId="0" applyNumberFormat="0" applyBorder="0" applyAlignment="0" applyProtection="0"/>
    <xf numFmtId="0" fontId="3" fillId="0" borderId="0"/>
    <xf numFmtId="0" fontId="19" fillId="1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73" borderId="0" applyNumberFormat="0" applyBorder="0" applyAlignment="0" applyProtection="0"/>
    <xf numFmtId="0" fontId="3" fillId="0" borderId="0"/>
    <xf numFmtId="0" fontId="3" fillId="0" borderId="0"/>
    <xf numFmtId="0" fontId="19" fillId="1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73" borderId="0" applyNumberFormat="0" applyBorder="0" applyAlignment="0" applyProtection="0">
      <alignment vertical="center"/>
    </xf>
    <xf numFmtId="0" fontId="3" fillId="0" borderId="0"/>
    <xf numFmtId="0" fontId="89" fillId="10" borderId="0" applyNumberFormat="0" applyBorder="0" applyAlignment="0" applyProtection="0"/>
    <xf numFmtId="0" fontId="3" fillId="0" borderId="0"/>
    <xf numFmtId="0" fontId="3" fillId="0" borderId="0"/>
    <xf numFmtId="0" fontId="3" fillId="0" borderId="0"/>
    <xf numFmtId="0" fontId="3" fillId="0" borderId="0"/>
    <xf numFmtId="0" fontId="36" fillId="73" borderId="0" applyNumberFormat="0" applyBorder="0" applyAlignment="0" applyProtection="0"/>
    <xf numFmtId="0" fontId="3" fillId="0" borderId="0"/>
    <xf numFmtId="0" fontId="89" fillId="10" borderId="0" applyNumberFormat="0" applyBorder="0" applyAlignment="0" applyProtection="0"/>
    <xf numFmtId="0" fontId="3" fillId="0" borderId="0"/>
    <xf numFmtId="0" fontId="3" fillId="0" borderId="0"/>
    <xf numFmtId="0" fontId="3" fillId="0" borderId="0"/>
    <xf numFmtId="0" fontId="36" fillId="73" borderId="0" applyNumberFormat="0" applyBorder="0" applyAlignment="0" applyProtection="0"/>
    <xf numFmtId="0" fontId="3" fillId="0" borderId="0"/>
    <xf numFmtId="0" fontId="67" fillId="10" borderId="0" applyNumberFormat="0" applyBorder="0" applyAlignment="0" applyProtection="0"/>
    <xf numFmtId="0" fontId="3" fillId="0" borderId="0"/>
    <xf numFmtId="0" fontId="3" fillId="0" borderId="0"/>
    <xf numFmtId="0" fontId="3" fillId="0" borderId="0"/>
    <xf numFmtId="0" fontId="126" fillId="10" borderId="0" applyNumberFormat="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7"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9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0" borderId="0"/>
    <xf numFmtId="0" fontId="3" fillId="0" borderId="0"/>
    <xf numFmtId="0" fontId="90"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center"/>
    </xf>
    <xf numFmtId="0" fontId="3" fillId="0" borderId="0"/>
    <xf numFmtId="0" fontId="77" fillId="0" borderId="0"/>
    <xf numFmtId="0" fontId="3" fillId="0" borderId="0"/>
    <xf numFmtId="0" fontId="3" fillId="0" borderId="0"/>
    <xf numFmtId="0" fontId="3" fillId="0" borderId="0"/>
    <xf numFmtId="0" fontId="77" fillId="0" borderId="0"/>
    <xf numFmtId="0" fontId="3" fillId="0" borderId="0"/>
    <xf numFmtId="0" fontId="90" fillId="0" borderId="0">
      <alignment vertical="center"/>
    </xf>
    <xf numFmtId="0" fontId="3" fillId="0" borderId="0"/>
    <xf numFmtId="0" fontId="3" fillId="0" borderId="0"/>
    <xf numFmtId="0" fontId="3" fillId="0" borderId="0"/>
    <xf numFmtId="0" fontId="60" fillId="0" borderId="0"/>
    <xf numFmtId="0" fontId="3" fillId="0" borderId="0"/>
    <xf numFmtId="0" fontId="3" fillId="0" borderId="0">
      <alignment vertical="top"/>
    </xf>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center"/>
    </xf>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alignment vertical="center"/>
    </xf>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1"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alignment vertical="center"/>
    </xf>
    <xf numFmtId="0" fontId="3" fillId="0" borderId="0"/>
    <xf numFmtId="0" fontId="3" fillId="0" borderId="0"/>
    <xf numFmtId="0" fontId="78" fillId="0" borderId="0"/>
    <xf numFmtId="0" fontId="7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xf numFmtId="0" fontId="3" fillId="0" borderId="0"/>
    <xf numFmtId="0" fontId="61" fillId="0" borderId="0"/>
    <xf numFmtId="0" fontId="3" fillId="0" borderId="0"/>
    <xf numFmtId="0" fontId="9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77" fillId="0" borderId="0"/>
    <xf numFmtId="0" fontId="3" fillId="0" borderId="0"/>
    <xf numFmtId="0" fontId="3" fillId="0" borderId="0"/>
    <xf numFmtId="0" fontId="3" fillId="0" borderId="0"/>
    <xf numFmtId="0" fontId="60" fillId="0" borderId="0"/>
    <xf numFmtId="0" fontId="3" fillId="0" borderId="0"/>
    <xf numFmtId="0" fontId="77" fillId="0" borderId="0"/>
    <xf numFmtId="0" fontId="3" fillId="0" borderId="0"/>
    <xf numFmtId="0" fontId="77" fillId="0" borderId="0"/>
    <xf numFmtId="0" fontId="77" fillId="0" borderId="0"/>
    <xf numFmtId="0" fontId="3" fillId="0" borderId="0"/>
    <xf numFmtId="0" fontId="3" fillId="0" borderId="0"/>
    <xf numFmtId="0" fontId="3" fillId="0" borderId="0"/>
    <xf numFmtId="0" fontId="128" fillId="0" borderId="0">
      <alignment vertical="center"/>
    </xf>
    <xf numFmtId="0" fontId="12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60" fillId="0" borderId="0"/>
    <xf numFmtId="0" fontId="3" fillId="0" borderId="0"/>
    <xf numFmtId="176" fontId="1" fillId="0" borderId="0">
      <alignment vertical="center"/>
    </xf>
    <xf numFmtId="0" fontId="61"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61" fillId="0" borderId="0"/>
    <xf numFmtId="0" fontId="61" fillId="0" borderId="0"/>
    <xf numFmtId="0" fontId="3" fillId="0" borderId="0"/>
    <xf numFmtId="0" fontId="3" fillId="0" borderId="0"/>
    <xf numFmtId="0" fontId="61" fillId="0" borderId="0"/>
    <xf numFmtId="0" fontId="3" fillId="0" borderId="0"/>
    <xf numFmtId="0" fontId="61" fillId="0" borderId="0"/>
    <xf numFmtId="0" fontId="3" fillId="0" borderId="0"/>
    <xf numFmtId="0" fontId="1" fillId="0" borderId="0">
      <alignment vertical="center"/>
    </xf>
    <xf numFmtId="0" fontId="1" fillId="0" borderId="0">
      <alignment vertical="center"/>
    </xf>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60" fillId="0" borderId="0"/>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61" fillId="0" borderId="0"/>
    <xf numFmtId="0" fontId="77" fillId="0" borderId="0"/>
    <xf numFmtId="0" fontId="3"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alignment vertical="top"/>
    </xf>
    <xf numFmtId="0" fontId="3" fillId="0" borderId="0"/>
    <xf numFmtId="0" fontId="60" fillId="0" borderId="0"/>
    <xf numFmtId="0" fontId="3" fillId="0" borderId="0"/>
    <xf numFmtId="0" fontId="60" fillId="0" borderId="0"/>
    <xf numFmtId="0" fontId="3" fillId="0" borderId="0"/>
    <xf numFmtId="0" fontId="3" fillId="0" borderId="0">
      <alignment vertical="top"/>
    </xf>
    <xf numFmtId="0" fontId="3" fillId="0" borderId="0"/>
    <xf numFmtId="0" fontId="61" fillId="0" borderId="0"/>
    <xf numFmtId="0" fontId="3" fillId="0" borderId="0"/>
    <xf numFmtId="0" fontId="3" fillId="0" borderId="0"/>
    <xf numFmtId="0" fontId="60" fillId="0" borderId="0"/>
    <xf numFmtId="0" fontId="3" fillId="0" borderId="0"/>
    <xf numFmtId="0" fontId="60" fillId="0" borderId="0"/>
    <xf numFmtId="0" fontId="1"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77" fillId="0" borderId="0"/>
    <xf numFmtId="0" fontId="3" fillId="0" borderId="0"/>
    <xf numFmtId="0" fontId="3"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74" borderId="29" applyNumberFormat="0" applyFont="0" applyAlignment="0" applyProtection="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74" borderId="29" applyNumberFormat="0" applyFont="0" applyAlignment="0" applyProtection="0"/>
    <xf numFmtId="0" fontId="3" fillId="74" borderId="29" applyNumberFormat="0" applyFont="0" applyAlignment="0" applyProtection="0"/>
    <xf numFmtId="0" fontId="3" fillId="0" borderId="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14" borderId="21" applyNumberFormat="0" applyFont="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14" borderId="21" applyNumberFormat="0" applyFont="0" applyAlignment="0" applyProtection="0"/>
    <xf numFmtId="0" fontId="3" fillId="0" borderId="0"/>
    <xf numFmtId="0" fontId="3" fillId="74" borderId="29" applyNumberFormat="0" applyFont="0" applyAlignment="0" applyProtection="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1" fillId="14" borderId="21" applyNumberFormat="0" applyFont="0" applyAlignment="0" applyProtection="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1" fillId="14" borderId="21" applyNumberFormat="0" applyFont="0" applyAlignment="0" applyProtection="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60" fillId="14" borderId="21" applyNumberFormat="0" applyFont="0" applyAlignment="0" applyProtection="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102" fillId="74" borderId="29" applyNumberFormat="0" applyFont="0" applyAlignment="0" applyProtection="0">
      <alignment vertical="center"/>
    </xf>
    <xf numFmtId="0" fontId="3" fillId="0" borderId="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3" fillId="0" borderId="0"/>
    <xf numFmtId="0" fontId="60" fillId="14" borderId="21" applyNumberFormat="0" applyFont="0" applyAlignment="0" applyProtection="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3" fillId="0" borderId="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60" fillId="14" borderId="21" applyNumberFormat="0" applyFont="0" applyAlignment="0" applyProtection="0"/>
    <xf numFmtId="0" fontId="3" fillId="0" borderId="0"/>
    <xf numFmtId="0" fontId="3" fillId="0" borderId="0"/>
    <xf numFmtId="0" fontId="6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60" fillId="14" borderId="21" applyNumberFormat="0" applyFont="0" applyAlignment="0" applyProtection="0"/>
    <xf numFmtId="0" fontId="1" fillId="14" borderId="21" applyNumberFormat="0" applyFont="0" applyAlignment="0" applyProtection="0"/>
    <xf numFmtId="0" fontId="1" fillId="14" borderId="21" applyNumberFormat="0" applyFont="0" applyAlignment="0" applyProtection="0"/>
    <xf numFmtId="0" fontId="1" fillId="14" borderId="21" applyNumberFormat="0" applyFont="0" applyAlignment="0" applyProtection="0"/>
    <xf numFmtId="0" fontId="3" fillId="0" borderId="0"/>
    <xf numFmtId="0" fontId="1" fillId="14"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12" borderId="18" applyNumberFormat="0" applyAlignment="0" applyProtection="0"/>
    <xf numFmtId="0" fontId="3" fillId="0" borderId="0"/>
    <xf numFmtId="0" fontId="92" fillId="12" borderId="1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71" borderId="30" applyNumberFormat="0" applyAlignment="0" applyProtection="0"/>
    <xf numFmtId="0" fontId="3" fillId="0" borderId="0"/>
    <xf numFmtId="0" fontId="3" fillId="0" borderId="0"/>
    <xf numFmtId="0" fontId="92" fillId="12" borderId="1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12" borderId="18" applyNumberFormat="0" applyAlignment="0" applyProtection="0"/>
    <xf numFmtId="0" fontId="3" fillId="0" borderId="0"/>
    <xf numFmtId="0" fontId="3" fillId="0" borderId="0"/>
    <xf numFmtId="0" fontId="129" fillId="71" borderId="30" applyNumberFormat="0" applyAlignment="0" applyProtection="0">
      <alignment vertical="center"/>
    </xf>
    <xf numFmtId="0" fontId="3" fillId="0" borderId="0"/>
    <xf numFmtId="0" fontId="3" fillId="0" borderId="0"/>
    <xf numFmtId="0" fontId="3" fillId="0" borderId="0"/>
    <xf numFmtId="0" fontId="3" fillId="0" borderId="0"/>
    <xf numFmtId="0" fontId="3" fillId="0" borderId="0"/>
    <xf numFmtId="0" fontId="37" fillId="71" borderId="30" applyNumberFormat="0" applyAlignment="0" applyProtection="0"/>
    <xf numFmtId="0" fontId="3" fillId="0" borderId="0"/>
    <xf numFmtId="0" fontId="3" fillId="0" borderId="0"/>
    <xf numFmtId="0" fontId="92" fillId="12" borderId="18" applyNumberFormat="0" applyAlignment="0" applyProtection="0"/>
    <xf numFmtId="0" fontId="3" fillId="0" borderId="0"/>
    <xf numFmtId="0" fontId="3" fillId="0" borderId="0"/>
    <xf numFmtId="0" fontId="3" fillId="0" borderId="0"/>
    <xf numFmtId="0" fontId="3" fillId="0" borderId="0"/>
    <xf numFmtId="0" fontId="3" fillId="0" borderId="0"/>
    <xf numFmtId="0" fontId="37" fillId="71" borderId="30" applyNumberFormat="0" applyAlignment="0" applyProtection="0"/>
    <xf numFmtId="0" fontId="3" fillId="0" borderId="0"/>
    <xf numFmtId="0" fontId="3" fillId="0" borderId="0"/>
    <xf numFmtId="0" fontId="69" fillId="12" borderId="1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0" fillId="12" borderId="18" applyNumberFormat="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2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7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01"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61"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pplyNumberFormat="0" applyFill="0" applyBorder="0" applyAlignment="0" applyProtection="0"/>
    <xf numFmtId="0" fontId="3" fillId="0" borderId="0"/>
    <xf numFmtId="0" fontId="131"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2"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31" applyNumberFormat="0" applyFill="0" applyAlignment="0" applyProtection="0"/>
    <xf numFmtId="0" fontId="3" fillId="0" borderId="0"/>
    <xf numFmtId="0" fontId="3" fillId="0" borderId="0"/>
    <xf numFmtId="0" fontId="93" fillId="0" borderId="22"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22" applyNumberFormat="0" applyFill="0" applyAlignment="0" applyProtection="0"/>
    <xf numFmtId="0" fontId="3" fillId="0" borderId="0"/>
    <xf numFmtId="0" fontId="3" fillId="0" borderId="0"/>
    <xf numFmtId="0" fontId="133" fillId="0" borderId="31"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41" fillId="0" borderId="31" applyNumberFormat="0" applyFill="0" applyAlignment="0" applyProtection="0"/>
    <xf numFmtId="0" fontId="3" fillId="0" borderId="0"/>
    <xf numFmtId="0" fontId="3" fillId="0" borderId="0"/>
    <xf numFmtId="0" fontId="93" fillId="0" borderId="22" applyNumberFormat="0" applyFill="0" applyAlignment="0" applyProtection="0"/>
    <xf numFmtId="0" fontId="3" fillId="0" borderId="0"/>
    <xf numFmtId="0" fontId="3" fillId="0" borderId="0"/>
    <xf numFmtId="0" fontId="3" fillId="0" borderId="0"/>
    <xf numFmtId="0" fontId="3" fillId="0" borderId="0"/>
    <xf numFmtId="0" fontId="3" fillId="0" borderId="0"/>
    <xf numFmtId="0" fontId="41" fillId="0" borderId="31" applyNumberFormat="0" applyFill="0" applyAlignment="0" applyProtection="0"/>
    <xf numFmtId="0" fontId="3" fillId="0" borderId="0"/>
    <xf numFmtId="0" fontId="3" fillId="0" borderId="0"/>
    <xf numFmtId="0" fontId="75" fillId="0" borderId="22"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4" fillId="0" borderId="22" applyNumberFormat="0" applyFill="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14" applyNumberFormat="0" applyFill="0" applyAlignment="0" applyProtection="0"/>
    <xf numFmtId="0" fontId="3" fillId="0" borderId="0"/>
    <xf numFmtId="0" fontId="6" fillId="0" borderId="15" applyNumberFormat="0" applyFill="0" applyAlignment="0" applyProtection="0"/>
    <xf numFmtId="0" fontId="3" fillId="0" borderId="0"/>
    <xf numFmtId="0" fontId="7" fillId="0" borderId="16" applyNumberFormat="0" applyFill="0" applyAlignment="0" applyProtection="0"/>
    <xf numFmtId="0" fontId="3" fillId="0" borderId="0"/>
    <xf numFmtId="0" fontId="7" fillId="0" borderId="0" applyNumberFormat="0" applyFill="0" applyBorder="0" applyAlignment="0" applyProtection="0"/>
    <xf numFmtId="0" fontId="3" fillId="0" borderId="0"/>
    <xf numFmtId="0" fontId="3" fillId="0" borderId="0"/>
    <xf numFmtId="0" fontId="3" fillId="0" borderId="0"/>
    <xf numFmtId="0" fontId="3" fillId="0" borderId="0"/>
    <xf numFmtId="0" fontId="13" fillId="0" borderId="19" applyNumberFormat="0" applyFill="0" applyAlignment="0" applyProtection="0"/>
    <xf numFmtId="0" fontId="3" fillId="0" borderId="0"/>
    <xf numFmtId="0" fontId="1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applyNumberFormat="0" applyFill="0" applyBorder="0" applyAlignment="0" applyProtection="0"/>
    <xf numFmtId="0" fontId="3" fillId="0" borderId="0"/>
    <xf numFmtId="0" fontId="9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4" fillId="0" borderId="0" applyNumberFormat="0" applyFill="0" applyBorder="0" applyAlignment="0" applyProtection="0"/>
    <xf numFmtId="0" fontId="3" fillId="0" borderId="0"/>
    <xf numFmtId="0" fontId="135"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42" fillId="0" borderId="0" applyNumberFormat="0" applyFill="0" applyBorder="0" applyAlignment="0" applyProtection="0"/>
    <xf numFmtId="0" fontId="3" fillId="0" borderId="0"/>
    <xf numFmtId="0" fontId="94" fillId="0" borderId="0" applyNumberFormat="0" applyFill="0" applyBorder="0" applyAlignment="0" applyProtection="0"/>
    <xf numFmtId="0" fontId="3" fillId="0" borderId="0"/>
    <xf numFmtId="0" fontId="3" fillId="0" borderId="0"/>
    <xf numFmtId="0" fontId="3" fillId="0" borderId="0"/>
    <xf numFmtId="0" fontId="3" fillId="0" borderId="0"/>
    <xf numFmtId="0" fontId="42" fillId="0" borderId="0" applyNumberFormat="0" applyFill="0" applyBorder="0" applyAlignment="0" applyProtection="0"/>
    <xf numFmtId="0" fontId="3" fillId="0" borderId="0"/>
    <xf numFmtId="0" fontId="7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36" fillId="0" borderId="0" applyNumberForma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13" borderId="2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0" fontId="3" fillId="0" borderId="0"/>
    <xf numFmtId="44" fontId="1" fillId="0" borderId="0" applyFont="0" applyFill="0" applyBorder="0" applyAlignment="0" applyProtection="0"/>
    <xf numFmtId="9" fontId="1" fillId="0" borderId="0" applyFont="0" applyFill="0" applyBorder="0" applyAlignment="0" applyProtection="0"/>
    <xf numFmtId="0" fontId="68" fillId="11" borderId="17" applyNumberFormat="0" applyAlignment="0" applyProtection="0"/>
    <xf numFmtId="0" fontId="60" fillId="0" borderId="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4" borderId="21" applyNumberFormat="0" applyFont="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0" borderId="0"/>
    <xf numFmtId="0" fontId="60" fillId="0" borderId="0"/>
    <xf numFmtId="0" fontId="60" fillId="0" borderId="0"/>
    <xf numFmtId="0" fontId="60" fillId="0" borderId="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0" fontId="60" fillId="14" borderId="21"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0" fontId="13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0" fontId="3" fillId="0" borderId="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7" fillId="0" borderId="0"/>
    <xf numFmtId="43" fontId="77"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97" fillId="0" borderId="0" applyNumberFormat="0" applyFill="0" applyBorder="0" applyAlignment="0" applyProtection="0"/>
    <xf numFmtId="0" fontId="5" fillId="0" borderId="14" applyNumberFormat="0" applyFill="0" applyAlignment="0" applyProtection="0"/>
    <xf numFmtId="0" fontId="6" fillId="0" borderId="15" applyNumberFormat="0" applyFill="0" applyAlignment="0" applyProtection="0"/>
    <xf numFmtId="0" fontId="7" fillId="0" borderId="16" applyNumberFormat="0" applyFill="0" applyAlignment="0" applyProtection="0"/>
    <xf numFmtId="0" fontId="7" fillId="0" borderId="0" applyNumberFormat="0" applyFill="0" applyBorder="0" applyAlignment="0" applyProtection="0"/>
    <xf numFmtId="0" fontId="3" fillId="0" borderId="0"/>
    <xf numFmtId="0" fontId="3" fillId="0" borderId="0"/>
    <xf numFmtId="0" fontId="1" fillId="14" borderId="21" applyNumberFormat="0" applyFont="0" applyAlignment="0" applyProtection="0"/>
    <xf numFmtId="0" fontId="1" fillId="0" borderId="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138" fillId="0" borderId="0"/>
  </cellStyleXfs>
  <cellXfs count="214">
    <xf numFmtId="0" fontId="0" fillId="0" borderId="0" xfId="0"/>
    <xf numFmtId="0" fontId="139" fillId="0" borderId="0" xfId="0" applyFont="1"/>
    <xf numFmtId="0" fontId="142" fillId="0" borderId="3" xfId="0" applyFont="1" applyFill="1" applyBorder="1" applyAlignment="1" applyProtection="1">
      <alignment horizontal="center"/>
    </xf>
    <xf numFmtId="0" fontId="140" fillId="0" borderId="3" xfId="0" applyFont="1" applyBorder="1" applyAlignment="1">
      <alignment horizontal="center"/>
    </xf>
    <xf numFmtId="0" fontId="143" fillId="0" borderId="3" xfId="0" applyFont="1" applyBorder="1" applyAlignment="1" applyProtection="1">
      <alignment horizontal="center"/>
      <protection locked="0"/>
    </xf>
    <xf numFmtId="0" fontId="143" fillId="0" borderId="3" xfId="0" applyFont="1" applyBorder="1" applyAlignment="1" applyProtection="1">
      <alignment horizontal="center"/>
    </xf>
    <xf numFmtId="44" fontId="140" fillId="0" borderId="3" xfId="1" applyFont="1" applyBorder="1"/>
    <xf numFmtId="44" fontId="140" fillId="0" borderId="3" xfId="0" applyNumberFormat="1" applyFont="1" applyBorder="1"/>
    <xf numFmtId="0" fontId="144" fillId="0" borderId="0" xfId="0" applyFont="1" applyBorder="1" applyAlignment="1" applyProtection="1">
      <alignment horizontal="center"/>
      <protection locked="0"/>
    </xf>
    <xf numFmtId="0" fontId="144" fillId="0" borderId="0" xfId="0" applyFont="1" applyBorder="1" applyAlignment="1" applyProtection="1">
      <alignment horizontal="center"/>
    </xf>
    <xf numFmtId="44" fontId="144" fillId="0" borderId="0" xfId="1" applyFont="1" applyBorder="1" applyAlignment="1" applyProtection="1">
      <alignment horizontal="left"/>
      <protection locked="0"/>
    </xf>
    <xf numFmtId="44" fontId="145" fillId="0" borderId="0" xfId="1" applyFont="1" applyBorder="1"/>
    <xf numFmtId="44" fontId="146" fillId="0" borderId="0" xfId="1" applyFont="1" applyFill="1" applyBorder="1" applyAlignment="1" applyProtection="1">
      <alignment horizontal="left"/>
      <protection locked="0"/>
    </xf>
    <xf numFmtId="0" fontId="143" fillId="0" borderId="3" xfId="1" applyNumberFormat="1" applyFont="1" applyBorder="1" applyAlignment="1" applyProtection="1">
      <alignment horizontal="left"/>
      <protection locked="0"/>
    </xf>
    <xf numFmtId="0" fontId="145" fillId="0" borderId="0" xfId="0" applyFont="1" applyAlignment="1">
      <alignment horizontal="center"/>
    </xf>
    <xf numFmtId="44" fontId="144" fillId="0" borderId="0" xfId="1" applyFont="1" applyFill="1" applyBorder="1" applyAlignment="1" applyProtection="1">
      <alignment horizontal="left" wrapText="1"/>
      <protection locked="0"/>
    </xf>
    <xf numFmtId="44" fontId="145" fillId="0" borderId="0" xfId="1" applyFont="1" applyFill="1" applyBorder="1" applyAlignment="1">
      <alignment horizontal="center"/>
    </xf>
    <xf numFmtId="44" fontId="140" fillId="0" borderId="3" xfId="1" applyFont="1" applyFill="1" applyBorder="1" applyAlignment="1">
      <alignment horizontal="center"/>
    </xf>
    <xf numFmtId="44" fontId="144" fillId="0" borderId="0" xfId="1" applyFont="1" applyBorder="1" applyAlignment="1" applyProtection="1">
      <alignment horizontal="left"/>
    </xf>
    <xf numFmtId="0" fontId="140" fillId="0" borderId="3" xfId="0" applyFont="1" applyFill="1" applyBorder="1" applyAlignment="1">
      <alignment horizontal="center"/>
    </xf>
    <xf numFmtId="0" fontId="140" fillId="0" borderId="0" xfId="0" applyFont="1"/>
    <xf numFmtId="0" fontId="140" fillId="0" borderId="0" xfId="0" applyFont="1" applyAlignment="1">
      <alignment horizontal="center"/>
    </xf>
    <xf numFmtId="0" fontId="140" fillId="0" borderId="5" xfId="0" applyFont="1" applyBorder="1" applyAlignment="1">
      <alignment horizontal="center"/>
    </xf>
    <xf numFmtId="0" fontId="140" fillId="0" borderId="0" xfId="0" applyFont="1" applyBorder="1" applyAlignment="1">
      <alignment horizontal="center"/>
    </xf>
    <xf numFmtId="2" fontId="140" fillId="0" borderId="0" xfId="0" applyNumberFormat="1" applyFont="1"/>
    <xf numFmtId="8" fontId="140" fillId="0" borderId="0" xfId="0" applyNumberFormat="1" applyFont="1"/>
    <xf numFmtId="0" fontId="140" fillId="0" borderId="0" xfId="0" applyFont="1" applyBorder="1"/>
    <xf numFmtId="0" fontId="142" fillId="0" borderId="0" xfId="0" applyFont="1"/>
    <xf numFmtId="49" fontId="148" fillId="0" borderId="3" xfId="0" applyNumberFormat="1" applyFont="1" applyBorder="1" applyAlignment="1">
      <alignment horizontal="left" vertical="center"/>
    </xf>
    <xf numFmtId="0" fontId="0" fillId="3" borderId="12" xfId="0" applyFont="1" applyFill="1" applyBorder="1"/>
    <xf numFmtId="0" fontId="0" fillId="3" borderId="4" xfId="0" applyFont="1" applyFill="1" applyBorder="1"/>
    <xf numFmtId="0" fontId="0" fillId="3" borderId="0" xfId="0" applyFont="1" applyFill="1" applyBorder="1"/>
    <xf numFmtId="0" fontId="0" fillId="3" borderId="8" xfId="0" applyFont="1" applyFill="1" applyBorder="1"/>
    <xf numFmtId="0" fontId="2" fillId="3" borderId="0" xfId="0" applyFont="1" applyFill="1" applyBorder="1" applyAlignment="1">
      <alignment horizontal="right"/>
    </xf>
    <xf numFmtId="0" fontId="149" fillId="0" borderId="5" xfId="0" applyFont="1" applyFill="1" applyBorder="1" applyAlignment="1" applyProtection="1">
      <alignment horizontal="right"/>
    </xf>
    <xf numFmtId="0" fontId="149" fillId="7" borderId="3" xfId="0" applyFont="1" applyFill="1" applyBorder="1" applyAlignment="1" applyProtection="1">
      <alignment horizontal="center"/>
    </xf>
    <xf numFmtId="0" fontId="0" fillId="0" borderId="3" xfId="0" applyFont="1" applyBorder="1" applyAlignment="1" applyProtection="1">
      <alignment horizontal="left"/>
    </xf>
    <xf numFmtId="166" fontId="17" fillId="0" borderId="3" xfId="0" applyNumberFormat="1" applyFont="1" applyBorder="1" applyAlignment="1" applyProtection="1"/>
    <xf numFmtId="3" fontId="149" fillId="0" borderId="3" xfId="0" applyNumberFormat="1" applyFont="1" applyFill="1" applyBorder="1" applyAlignment="1" applyProtection="1">
      <alignment horizontal="center"/>
    </xf>
    <xf numFmtId="0" fontId="0" fillId="0" borderId="5" xfId="0" applyFont="1" applyBorder="1" applyAlignment="1" applyProtection="1">
      <alignment horizontal="left"/>
    </xf>
    <xf numFmtId="0" fontId="17" fillId="0" borderId="5" xfId="0" applyFont="1" applyFill="1" applyBorder="1" applyAlignment="1" applyProtection="1">
      <alignment horizontal="right" vertical="center"/>
      <protection locked="0"/>
    </xf>
    <xf numFmtId="166" fontId="149" fillId="0" borderId="3" xfId="0" applyNumberFormat="1" applyFont="1" applyBorder="1" applyAlignment="1" applyProtection="1"/>
    <xf numFmtId="0" fontId="17" fillId="0" borderId="5" xfId="0" applyFont="1" applyBorder="1" applyAlignment="1" applyProtection="1">
      <alignment horizontal="right" vertical="center"/>
      <protection locked="0"/>
    </xf>
    <xf numFmtId="0" fontId="17" fillId="7" borderId="3" xfId="0" applyFont="1" applyFill="1" applyBorder="1" applyAlignment="1" applyProtection="1">
      <alignment horizontal="center" vertical="center"/>
      <protection locked="0"/>
    </xf>
    <xf numFmtId="0" fontId="149" fillId="0" borderId="3" xfId="3" applyFont="1" applyBorder="1" applyAlignment="1" applyProtection="1">
      <alignment horizontal="left"/>
      <protection locked="0"/>
    </xf>
    <xf numFmtId="0" fontId="0" fillId="0" borderId="3" xfId="0" applyFont="1" applyBorder="1" applyAlignment="1" applyProtection="1">
      <alignment horizontal="left" vertical="center"/>
      <protection locked="0"/>
    </xf>
    <xf numFmtId="165" fontId="149" fillId="0" borderId="3" xfId="3" applyNumberFormat="1" applyFont="1" applyBorder="1" applyAlignment="1" applyProtection="1">
      <alignment horizontal="left"/>
      <protection locked="0"/>
    </xf>
    <xf numFmtId="0" fontId="0" fillId="0" borderId="3" xfId="0" applyFont="1" applyFill="1" applyBorder="1" applyAlignment="1" applyProtection="1">
      <alignment horizontal="left" vertical="center"/>
      <protection locked="0"/>
    </xf>
    <xf numFmtId="0" fontId="14" fillId="4" borderId="3" xfId="0" applyFont="1" applyFill="1" applyBorder="1" applyAlignment="1" applyProtection="1">
      <alignment horizontal="left" vertical="center"/>
      <protection locked="0"/>
    </xf>
    <xf numFmtId="166" fontId="14" fillId="4" borderId="3" xfId="0" applyNumberFormat="1" applyFont="1" applyFill="1" applyBorder="1" applyAlignment="1" applyProtection="1"/>
    <xf numFmtId="0" fontId="150" fillId="5" borderId="0" xfId="0" applyFont="1" applyFill="1" applyBorder="1" applyAlignment="1" applyProtection="1">
      <alignment horizontal="left"/>
      <protection locked="0"/>
    </xf>
    <xf numFmtId="0" fontId="150" fillId="5" borderId="0" xfId="0" applyFont="1" applyFill="1" applyBorder="1" applyAlignment="1" applyProtection="1">
      <alignment horizontal="center"/>
      <protection locked="0"/>
    </xf>
    <xf numFmtId="0" fontId="150" fillId="5" borderId="1" xfId="0" applyFont="1" applyFill="1" applyBorder="1" applyAlignment="1" applyProtection="1">
      <alignment horizontal="center"/>
      <protection locked="0"/>
    </xf>
    <xf numFmtId="0" fontId="150" fillId="5" borderId="1" xfId="0" applyFont="1" applyFill="1" applyBorder="1" applyAlignment="1" applyProtection="1">
      <alignment horizontal="left"/>
      <protection locked="0"/>
    </xf>
    <xf numFmtId="0" fontId="150" fillId="5" borderId="2" xfId="0" applyFont="1" applyFill="1" applyBorder="1" applyAlignment="1" applyProtection="1">
      <alignment horizontal="center"/>
      <protection locked="0"/>
    </xf>
    <xf numFmtId="166" fontId="2" fillId="3" borderId="9" xfId="4" applyNumberFormat="1" applyFont="1" applyFill="1" applyBorder="1" applyAlignment="1" applyProtection="1">
      <alignment horizontal="left" wrapText="1"/>
      <protection locked="0"/>
    </xf>
    <xf numFmtId="0" fontId="17" fillId="3" borderId="12" xfId="0" applyFont="1" applyFill="1" applyBorder="1" applyAlignment="1" applyProtection="1">
      <alignment horizontal="right"/>
    </xf>
    <xf numFmtId="0" fontId="17" fillId="3" borderId="12" xfId="0" applyFont="1" applyFill="1" applyBorder="1" applyAlignment="1" applyProtection="1">
      <alignment horizontal="left"/>
    </xf>
    <xf numFmtId="9" fontId="141" fillId="3" borderId="12" xfId="2" applyFont="1" applyFill="1" applyBorder="1" applyAlignment="1" applyProtection="1">
      <alignment horizontal="center"/>
    </xf>
    <xf numFmtId="166" fontId="17" fillId="3" borderId="12" xfId="0" applyNumberFormat="1" applyFont="1" applyFill="1" applyBorder="1" applyAlignment="1" applyProtection="1">
      <alignment horizontal="center"/>
    </xf>
    <xf numFmtId="166" fontId="2" fillId="3" borderId="13" xfId="4" applyNumberFormat="1" applyFont="1" applyFill="1" applyBorder="1" applyAlignment="1" applyProtection="1">
      <alignment horizontal="left" wrapText="1"/>
      <protection locked="0"/>
    </xf>
    <xf numFmtId="0" fontId="17" fillId="3" borderId="0" xfId="0" applyFont="1" applyFill="1" applyBorder="1" applyAlignment="1" applyProtection="1">
      <alignment horizontal="right"/>
    </xf>
    <xf numFmtId="0" fontId="17" fillId="3" borderId="0" xfId="0" applyFont="1" applyFill="1" applyBorder="1" applyAlignment="1" applyProtection="1">
      <alignment horizontal="left"/>
    </xf>
    <xf numFmtId="9" fontId="141" fillId="3" borderId="0" xfId="2" applyFont="1" applyFill="1" applyBorder="1" applyAlignment="1" applyProtection="1">
      <alignment horizontal="center"/>
    </xf>
    <xf numFmtId="166" fontId="17" fillId="3" borderId="0" xfId="0" applyNumberFormat="1" applyFont="1" applyFill="1" applyBorder="1" applyAlignment="1" applyProtection="1">
      <alignment horizontal="center"/>
    </xf>
    <xf numFmtId="166" fontId="14" fillId="4" borderId="8" xfId="0" applyNumberFormat="1" applyFont="1" applyFill="1" applyBorder="1" applyAlignment="1" applyProtection="1">
      <alignment horizontal="right"/>
    </xf>
    <xf numFmtId="0" fontId="14" fillId="3" borderId="0" xfId="0" applyFont="1" applyFill="1" applyBorder="1" applyAlignment="1" applyProtection="1">
      <alignment horizontal="right"/>
    </xf>
    <xf numFmtId="166" fontId="14" fillId="3" borderId="8" xfId="0" applyNumberFormat="1" applyFont="1" applyFill="1" applyBorder="1" applyAlignment="1" applyProtection="1">
      <alignment horizontal="right"/>
    </xf>
    <xf numFmtId="166" fontId="2" fillId="3" borderId="10" xfId="4" applyNumberFormat="1" applyFont="1" applyFill="1" applyBorder="1" applyAlignment="1" applyProtection="1">
      <alignment horizontal="left" wrapText="1"/>
      <protection locked="0"/>
    </xf>
    <xf numFmtId="0" fontId="17" fillId="3" borderId="6" xfId="0" applyFont="1" applyFill="1" applyBorder="1" applyAlignment="1" applyProtection="1">
      <alignment horizontal="left"/>
    </xf>
    <xf numFmtId="9" fontId="149" fillId="3" borderId="6" xfId="2" applyFont="1" applyFill="1" applyBorder="1" applyAlignment="1" applyProtection="1">
      <alignment horizontal="right"/>
    </xf>
    <xf numFmtId="0" fontId="14" fillId="4" borderId="6" xfId="0" applyFont="1" applyFill="1" applyBorder="1" applyAlignment="1" applyProtection="1">
      <alignment horizontal="right"/>
    </xf>
    <xf numFmtId="0" fontId="14" fillId="4" borderId="6" xfId="0" applyFont="1" applyFill="1" applyBorder="1" applyAlignment="1">
      <alignment horizontal="right"/>
    </xf>
    <xf numFmtId="166" fontId="14" fillId="4" borderId="11" xfId="0" applyNumberFormat="1" applyFont="1" applyFill="1" applyBorder="1" applyAlignment="1" applyProtection="1">
      <alignment horizontal="right"/>
    </xf>
    <xf numFmtId="166" fontId="2" fillId="2" borderId="3" xfId="4" applyNumberFormat="1" applyFont="1" applyFill="1" applyBorder="1" applyAlignment="1" applyProtection="1">
      <alignment horizontal="left" wrapText="1"/>
      <protection locked="0"/>
    </xf>
    <xf numFmtId="0" fontId="17" fillId="2" borderId="3" xfId="0" applyFont="1" applyFill="1" applyBorder="1" applyAlignment="1" applyProtection="1">
      <alignment horizontal="left"/>
    </xf>
    <xf numFmtId="9" fontId="149" fillId="2" borderId="3" xfId="2" applyFont="1" applyFill="1" applyBorder="1" applyAlignment="1" applyProtection="1">
      <alignment horizontal="right"/>
    </xf>
    <xf numFmtId="9" fontId="17" fillId="2" borderId="3" xfId="2" applyFont="1" applyFill="1" applyBorder="1" applyAlignment="1" applyProtection="1">
      <alignment horizontal="center"/>
    </xf>
    <xf numFmtId="0" fontId="14" fillId="2" borderId="3" xfId="0" applyFont="1" applyFill="1" applyBorder="1" applyAlignment="1" applyProtection="1">
      <alignment horizontal="right"/>
    </xf>
    <xf numFmtId="0" fontId="14" fillId="2" borderId="3" xfId="0" applyFont="1" applyFill="1" applyBorder="1" applyAlignment="1">
      <alignment horizontal="right"/>
    </xf>
    <xf numFmtId="166" fontId="14" fillId="2" borderId="3" xfId="0" applyNumberFormat="1" applyFont="1" applyFill="1" applyBorder="1" applyAlignment="1" applyProtection="1">
      <alignment horizontal="right"/>
    </xf>
    <xf numFmtId="0" fontId="150" fillId="5" borderId="3" xfId="0" applyFont="1" applyFill="1" applyBorder="1" applyAlignment="1" applyProtection="1">
      <alignment horizontal="left"/>
      <protection locked="0"/>
    </xf>
    <xf numFmtId="0" fontId="150" fillId="5" borderId="3" xfId="0" applyFont="1" applyFill="1" applyBorder="1" applyAlignment="1" applyProtection="1">
      <alignment horizontal="center"/>
      <protection locked="0"/>
    </xf>
    <xf numFmtId="0" fontId="148" fillId="0" borderId="3" xfId="4" applyFont="1" applyFill="1" applyBorder="1" applyAlignment="1" applyProtection="1">
      <alignment horizontal="left" wrapText="1"/>
      <protection locked="0"/>
    </xf>
    <xf numFmtId="0" fontId="0" fillId="0" borderId="3" xfId="0" applyNumberFormat="1" applyFont="1" applyBorder="1" applyAlignment="1" applyProtection="1">
      <alignment horizontal="center"/>
      <protection locked="0"/>
    </xf>
    <xf numFmtId="166" fontId="0" fillId="0" borderId="3" xfId="0" applyNumberFormat="1" applyFont="1" applyBorder="1" applyAlignment="1" applyProtection="1"/>
    <xf numFmtId="0" fontId="141" fillId="2" borderId="3" xfId="0" applyFont="1" applyFill="1" applyBorder="1" applyAlignment="1" applyProtection="1">
      <alignment horizontal="left"/>
    </xf>
    <xf numFmtId="0" fontId="0" fillId="2" borderId="3" xfId="0" applyFont="1" applyFill="1" applyBorder="1" applyAlignment="1" applyProtection="1">
      <alignment horizontal="center"/>
      <protection locked="0"/>
    </xf>
    <xf numFmtId="166" fontId="0" fillId="2" borderId="3" xfId="0" applyNumberFormat="1" applyFont="1" applyFill="1" applyBorder="1" applyAlignment="1" applyProtection="1"/>
    <xf numFmtId="0" fontId="14" fillId="4" borderId="3" xfId="0" applyFont="1" applyFill="1" applyBorder="1" applyAlignment="1" applyProtection="1">
      <alignment horizontal="center" vertical="center" wrapText="1"/>
      <protection locked="0"/>
    </xf>
    <xf numFmtId="166" fontId="14" fillId="4" borderId="3" xfId="0" applyNumberFormat="1" applyFont="1" applyFill="1" applyBorder="1" applyAlignment="1" applyProtection="1">
      <alignment horizontal="center" vertical="center" wrapText="1"/>
      <protection locked="0"/>
    </xf>
    <xf numFmtId="164" fontId="14" fillId="4" borderId="3" xfId="0" applyNumberFormat="1" applyFont="1" applyFill="1" applyBorder="1" applyAlignment="1" applyProtection="1">
      <alignment horizontal="center" vertical="center" wrapText="1"/>
      <protection locked="0"/>
    </xf>
    <xf numFmtId="0" fontId="14" fillId="4" borderId="3" xfId="0" applyFont="1" applyFill="1" applyBorder="1" applyAlignment="1" applyProtection="1">
      <alignment horizontal="center" vertical="center" wrapText="1"/>
    </xf>
    <xf numFmtId="0" fontId="14" fillId="4" borderId="3" xfId="0" applyFont="1" applyFill="1" applyBorder="1" applyAlignment="1">
      <alignment vertical="center"/>
    </xf>
    <xf numFmtId="0" fontId="2" fillId="4" borderId="3" xfId="0" applyFont="1" applyFill="1" applyBorder="1" applyAlignment="1">
      <alignment vertical="center"/>
    </xf>
    <xf numFmtId="3" fontId="2" fillId="4" borderId="3" xfId="0" applyNumberFormat="1" applyFont="1" applyFill="1" applyBorder="1" applyAlignment="1">
      <alignment horizontal="center" vertical="center"/>
    </xf>
    <xf numFmtId="166" fontId="2" fillId="4" borderId="3" xfId="0" applyNumberFormat="1" applyFont="1" applyFill="1" applyBorder="1" applyAlignment="1">
      <alignment horizontal="center" vertical="center"/>
    </xf>
    <xf numFmtId="0" fontId="2" fillId="2" borderId="3" xfId="0" applyFont="1" applyFill="1" applyBorder="1" applyAlignment="1" applyProtection="1">
      <alignment horizontal="left"/>
      <protection locked="0"/>
    </xf>
    <xf numFmtId="0" fontId="141" fillId="2" borderId="3" xfId="0" applyFont="1" applyFill="1" applyBorder="1" applyAlignment="1" applyProtection="1">
      <alignment horizontal="left" wrapText="1" indent="1"/>
      <protection locked="0"/>
    </xf>
    <xf numFmtId="3" fontId="148" fillId="2" borderId="3" xfId="0" applyNumberFormat="1" applyFont="1" applyFill="1" applyBorder="1" applyAlignment="1" applyProtection="1">
      <alignment horizontal="center"/>
      <protection locked="0"/>
    </xf>
    <xf numFmtId="167" fontId="148" fillId="2" borderId="3" xfId="0" applyNumberFormat="1" applyFont="1" applyFill="1" applyBorder="1" applyAlignment="1" applyProtection="1">
      <alignment horizontal="center"/>
      <protection locked="0"/>
    </xf>
    <xf numFmtId="0" fontId="148" fillId="0" borderId="3" xfId="0" applyFont="1" applyBorder="1" applyAlignment="1" applyProtection="1">
      <alignment horizontal="left"/>
      <protection locked="0"/>
    </xf>
    <xf numFmtId="0" fontId="141" fillId="0" borderId="3" xfId="0" applyFont="1" applyBorder="1" applyAlignment="1" applyProtection="1">
      <alignment horizontal="left" wrapText="1"/>
      <protection locked="0"/>
    </xf>
    <xf numFmtId="0" fontId="141" fillId="0" borderId="3" xfId="0" applyFont="1" applyBorder="1" applyAlignment="1" applyProtection="1">
      <alignment horizontal="center" wrapText="1"/>
      <protection locked="0"/>
    </xf>
    <xf numFmtId="3" fontId="148" fillId="0" borderId="3" xfId="0" applyNumberFormat="1" applyFont="1" applyBorder="1" applyAlignment="1" applyProtection="1">
      <alignment horizontal="center"/>
      <protection locked="0"/>
    </xf>
    <xf numFmtId="166" fontId="148" fillId="0" borderId="3" xfId="0" applyNumberFormat="1" applyFont="1" applyBorder="1" applyAlignment="1" applyProtection="1">
      <alignment horizontal="center"/>
      <protection locked="0"/>
    </xf>
    <xf numFmtId="0" fontId="0" fillId="0" borderId="3" xfId="0" applyFont="1" applyBorder="1" applyAlignment="1" applyProtection="1">
      <alignment horizontal="center"/>
      <protection locked="0"/>
    </xf>
    <xf numFmtId="0" fontId="141" fillId="0" borderId="3" xfId="0" applyFont="1" applyBorder="1" applyAlignment="1" applyProtection="1">
      <alignment horizontal="left" wrapText="1" indent="1"/>
      <protection locked="0"/>
    </xf>
    <xf numFmtId="166" fontId="148" fillId="2" borderId="3" xfId="0" applyNumberFormat="1" applyFont="1" applyFill="1" applyBorder="1" applyAlignment="1" applyProtection="1">
      <alignment horizontal="center"/>
      <protection locked="0"/>
    </xf>
    <xf numFmtId="0" fontId="148" fillId="0" borderId="3" xfId="0" applyFont="1" applyFill="1" applyBorder="1" applyAlignment="1">
      <alignment vertical="center" wrapText="1"/>
    </xf>
    <xf numFmtId="166" fontId="148" fillId="0" borderId="3" xfId="0" applyNumberFormat="1" applyFont="1" applyFill="1" applyBorder="1" applyAlignment="1">
      <alignment horizontal="center" vertical="center"/>
    </xf>
    <xf numFmtId="0" fontId="0" fillId="0" borderId="3" xfId="0" applyFont="1" applyBorder="1" applyAlignment="1">
      <alignment horizontal="center"/>
    </xf>
    <xf numFmtId="0" fontId="148" fillId="0" borderId="3" xfId="0" applyFont="1" applyBorder="1" applyAlignment="1" applyProtection="1">
      <alignment horizontal="left" wrapText="1"/>
      <protection locked="0"/>
    </xf>
    <xf numFmtId="0" fontId="14" fillId="4" borderId="3" xfId="0" applyFont="1" applyFill="1" applyBorder="1" applyAlignment="1">
      <alignment horizontal="left" vertical="center"/>
    </xf>
    <xf numFmtId="0" fontId="150" fillId="5" borderId="3" xfId="0" applyFont="1" applyFill="1" applyBorder="1" applyAlignment="1">
      <alignment horizontal="left" vertical="center"/>
    </xf>
    <xf numFmtId="0" fontId="151" fillId="5" borderId="3" xfId="0" applyFont="1" applyFill="1" applyBorder="1" applyAlignment="1">
      <alignment horizontal="center" vertical="center"/>
    </xf>
    <xf numFmtId="1" fontId="151" fillId="5" borderId="3" xfId="0" applyNumberFormat="1" applyFont="1" applyFill="1" applyBorder="1" applyAlignment="1">
      <alignment vertical="center"/>
    </xf>
    <xf numFmtId="166" fontId="151" fillId="5" borderId="3" xfId="0" applyNumberFormat="1" applyFont="1" applyFill="1" applyBorder="1" applyAlignment="1">
      <alignment horizontal="center" vertical="center"/>
    </xf>
    <xf numFmtId="0" fontId="148" fillId="0" borderId="3" xfId="0" applyFont="1" applyBorder="1" applyAlignment="1">
      <alignment horizontal="left" vertical="center"/>
    </xf>
    <xf numFmtId="0" fontId="148" fillId="0" borderId="3" xfId="0" applyFont="1" applyFill="1" applyBorder="1" applyAlignment="1">
      <alignment horizontal="center" vertical="center" wrapText="1"/>
    </xf>
    <xf numFmtId="0" fontId="141" fillId="0" borderId="3" xfId="0" applyFont="1" applyFill="1" applyBorder="1" applyAlignment="1">
      <alignment vertical="center" wrapText="1"/>
    </xf>
    <xf numFmtId="0" fontId="141" fillId="0" borderId="3" xfId="0" applyFont="1" applyBorder="1" applyAlignment="1">
      <alignment vertical="center" wrapText="1"/>
    </xf>
    <xf numFmtId="3" fontId="148" fillId="0" borderId="3" xfId="0" applyNumberFormat="1" applyFont="1" applyBorder="1" applyAlignment="1">
      <alignment horizontal="center" vertical="center"/>
    </xf>
    <xf numFmtId="0" fontId="148" fillId="0" borderId="3" xfId="0" applyFont="1" applyFill="1" applyBorder="1" applyAlignment="1">
      <alignment horizontal="left" vertical="center"/>
    </xf>
    <xf numFmtId="0" fontId="141" fillId="0" borderId="3" xfId="0" applyFont="1" applyFill="1" applyBorder="1" applyAlignment="1">
      <alignment horizontal="left" vertical="center" wrapText="1"/>
    </xf>
    <xf numFmtId="0" fontId="141" fillId="0" borderId="3" xfId="0" applyFont="1" applyBorder="1" applyAlignment="1">
      <alignment horizontal="left" vertical="center" wrapText="1"/>
    </xf>
    <xf numFmtId="0" fontId="148" fillId="2" borderId="3" xfId="0" applyFont="1" applyFill="1" applyBorder="1" applyAlignment="1">
      <alignment horizontal="center" vertical="center" wrapText="1"/>
    </xf>
    <xf numFmtId="3" fontId="151" fillId="5" borderId="3" xfId="0" applyNumberFormat="1" applyFont="1" applyFill="1" applyBorder="1" applyAlignment="1">
      <alignment horizontal="center" vertical="center"/>
    </xf>
    <xf numFmtId="0" fontId="14" fillId="2" borderId="3" xfId="0" applyFont="1" applyFill="1" applyBorder="1" applyAlignment="1">
      <alignment horizontal="left" vertical="center"/>
    </xf>
    <xf numFmtId="0" fontId="14" fillId="2" borderId="3" xfId="0" applyFont="1" applyFill="1" applyBorder="1" applyAlignment="1">
      <alignment vertical="center"/>
    </xf>
    <xf numFmtId="9" fontId="2" fillId="2" borderId="3" xfId="2" applyFont="1" applyFill="1" applyBorder="1" applyAlignment="1">
      <alignment horizontal="center" vertical="center"/>
    </xf>
    <xf numFmtId="0" fontId="0" fillId="0" borderId="3" xfId="0" applyNumberFormat="1" applyFont="1" applyFill="1" applyBorder="1" applyAlignment="1">
      <alignment horizontal="left" vertical="center"/>
    </xf>
    <xf numFmtId="166" fontId="141" fillId="0" borderId="3" xfId="0" applyNumberFormat="1" applyFont="1" applyFill="1" applyBorder="1" applyAlignment="1">
      <alignment horizontal="center" vertical="center"/>
    </xf>
    <xf numFmtId="0" fontId="0" fillId="0" borderId="3" xfId="0" applyFont="1" applyBorder="1" applyAlignment="1">
      <alignment vertical="center"/>
    </xf>
    <xf numFmtId="0" fontId="148" fillId="0" borderId="3" xfId="0" applyNumberFormat="1" applyFont="1" applyBorder="1" applyAlignment="1">
      <alignment horizontal="left" vertical="center"/>
    </xf>
    <xf numFmtId="0" fontId="148" fillId="0" borderId="3" xfId="0" applyFont="1" applyBorder="1" applyAlignment="1">
      <alignment vertical="center"/>
    </xf>
    <xf numFmtId="0" fontId="141" fillId="0" borderId="3" xfId="0" applyFont="1" applyFill="1" applyBorder="1" applyAlignment="1">
      <alignment horizontal="left" vertical="center"/>
    </xf>
    <xf numFmtId="1" fontId="148" fillId="0" borderId="3" xfId="0" applyNumberFormat="1" applyFont="1" applyBorder="1" applyAlignment="1">
      <alignment horizontal="center" vertical="center"/>
    </xf>
    <xf numFmtId="0" fontId="141" fillId="0" borderId="3" xfId="0" applyFont="1" applyBorder="1" applyAlignment="1">
      <alignment horizontal="center"/>
    </xf>
    <xf numFmtId="49" fontId="0" fillId="0" borderId="3" xfId="0" applyNumberFormat="1" applyFont="1" applyFill="1" applyBorder="1"/>
    <xf numFmtId="0" fontId="148" fillId="0" borderId="3" xfId="0" applyFont="1" applyBorder="1" applyAlignment="1">
      <alignment vertical="center" wrapText="1"/>
    </xf>
    <xf numFmtId="0" fontId="148" fillId="0" borderId="3" xfId="0" applyNumberFormat="1" applyFont="1" applyBorder="1" applyAlignment="1">
      <alignment horizontal="center" vertical="center"/>
    </xf>
    <xf numFmtId="0" fontId="148" fillId="4" borderId="3" xfId="0" applyFont="1" applyFill="1" applyBorder="1" applyAlignment="1">
      <alignment horizontal="center" vertical="center" wrapText="1"/>
    </xf>
    <xf numFmtId="49" fontId="150" fillId="5" borderId="3" xfId="0" applyNumberFormat="1" applyFont="1" applyFill="1" applyBorder="1" applyAlignment="1">
      <alignment horizontal="left" vertical="center"/>
    </xf>
    <xf numFmtId="0" fontId="14" fillId="2" borderId="7" xfId="0" applyFont="1" applyFill="1" applyBorder="1" applyAlignment="1">
      <alignment horizontal="left" vertical="center" indent="1"/>
    </xf>
    <xf numFmtId="0" fontId="14" fillId="2" borderId="7" xfId="0" applyFont="1" applyFill="1" applyBorder="1" applyAlignment="1">
      <alignment horizontal="center" vertical="center"/>
    </xf>
    <xf numFmtId="166" fontId="152" fillId="0" borderId="7" xfId="0" applyNumberFormat="1" applyFont="1" applyBorder="1" applyAlignment="1">
      <alignment horizontal="center" vertical="center"/>
    </xf>
    <xf numFmtId="0" fontId="14" fillId="2" borderId="10" xfId="0" applyFont="1" applyFill="1" applyBorder="1" applyAlignment="1">
      <alignment horizontal="center" vertical="center"/>
    </xf>
    <xf numFmtId="0" fontId="141" fillId="3" borderId="3" xfId="0" applyFont="1" applyFill="1" applyBorder="1" applyAlignment="1">
      <alignment horizontal="center" vertical="center"/>
    </xf>
    <xf numFmtId="166" fontId="148" fillId="0" borderId="3" xfId="0" applyNumberFormat="1" applyFont="1" applyBorder="1" applyAlignment="1">
      <alignment horizontal="center" vertical="center"/>
    </xf>
    <xf numFmtId="49" fontId="14" fillId="2" borderId="3" xfId="20775" applyNumberFormat="1" applyFont="1" applyFill="1" applyBorder="1" applyAlignment="1">
      <alignment horizontal="left" vertical="center" indent="1"/>
    </xf>
    <xf numFmtId="0" fontId="14" fillId="2" borderId="3" xfId="20775" applyFont="1" applyFill="1" applyBorder="1" applyAlignment="1">
      <alignment horizontal="center" vertical="center"/>
    </xf>
    <xf numFmtId="49" fontId="2" fillId="2" borderId="3" xfId="20775" applyNumberFormat="1" applyFont="1" applyFill="1" applyBorder="1" applyAlignment="1">
      <alignment horizontal="center" vertical="center"/>
    </xf>
    <xf numFmtId="0" fontId="148" fillId="3" borderId="3" xfId="0" applyFont="1" applyFill="1" applyBorder="1" applyAlignment="1">
      <alignment horizontal="left" vertical="center"/>
    </xf>
    <xf numFmtId="49" fontId="14" fillId="2" borderId="3" xfId="20775" applyNumberFormat="1" applyFont="1" applyFill="1" applyBorder="1" applyAlignment="1">
      <alignment horizontal="center" vertical="center"/>
    </xf>
    <xf numFmtId="0" fontId="148" fillId="3" borderId="3" xfId="39123" applyFont="1" applyFill="1" applyBorder="1" applyAlignment="1">
      <alignment horizontal="left"/>
    </xf>
    <xf numFmtId="0" fontId="148" fillId="3" borderId="3" xfId="39123" applyFont="1" applyFill="1" applyBorder="1"/>
    <xf numFmtId="49" fontId="141" fillId="2" borderId="3" xfId="20775" applyNumberFormat="1" applyFont="1" applyFill="1" applyBorder="1" applyAlignment="1">
      <alignment horizontal="left" vertical="center" indent="1"/>
    </xf>
    <xf numFmtId="0" fontId="141" fillId="3" borderId="3" xfId="20775" applyFont="1" applyFill="1" applyBorder="1" applyAlignment="1">
      <alignment horizontal="center" vertical="center"/>
    </xf>
    <xf numFmtId="0" fontId="14" fillId="2" borderId="0" xfId="0" applyFont="1" applyFill="1" applyAlignment="1">
      <alignment vertical="center"/>
    </xf>
    <xf numFmtId="0" fontId="14" fillId="2" borderId="3" xfId="0" applyFont="1" applyFill="1" applyBorder="1" applyAlignment="1">
      <alignment horizontal="left" vertical="center" indent="1"/>
    </xf>
    <xf numFmtId="0" fontId="0" fillId="0" borderId="3" xfId="0" applyFont="1" applyBorder="1" applyAlignment="1">
      <alignment horizontal="left" vertical="center" indent="1"/>
    </xf>
    <xf numFmtId="49" fontId="148" fillId="3" borderId="3" xfId="0" applyNumberFormat="1" applyFont="1" applyFill="1" applyBorder="1" applyAlignment="1">
      <alignment horizontal="left" vertical="center"/>
    </xf>
    <xf numFmtId="0" fontId="141" fillId="3" borderId="40" xfId="20775" applyFont="1" applyFill="1" applyBorder="1" applyAlignment="1">
      <alignment horizontal="center" vertical="center"/>
    </xf>
    <xf numFmtId="0" fontId="148" fillId="0" borderId="40" xfId="0" applyFont="1" applyBorder="1" applyAlignment="1">
      <alignment horizontal="left" vertical="center"/>
    </xf>
    <xf numFmtId="0" fontId="141" fillId="0" borderId="40" xfId="0" applyFont="1" applyBorder="1" applyAlignment="1">
      <alignment vertical="center" wrapText="1"/>
    </xf>
    <xf numFmtId="0" fontId="14" fillId="4" borderId="3" xfId="0" applyFont="1" applyFill="1" applyBorder="1" applyAlignment="1">
      <alignment horizontal="left" vertical="center" indent="1"/>
    </xf>
    <xf numFmtId="0" fontId="141" fillId="4" borderId="3" xfId="0" applyFont="1" applyFill="1" applyBorder="1" applyAlignment="1">
      <alignment horizontal="left" vertical="center" indent="1"/>
    </xf>
    <xf numFmtId="49" fontId="141" fillId="4" borderId="3" xfId="5" applyNumberFormat="1" applyFont="1" applyFill="1" applyBorder="1" applyAlignment="1">
      <alignment horizontal="center" vertical="center"/>
    </xf>
    <xf numFmtId="0" fontId="153" fillId="6" borderId="3" xfId="0" applyFont="1" applyFill="1" applyBorder="1" applyAlignment="1">
      <alignment vertical="center"/>
    </xf>
    <xf numFmtId="0" fontId="154" fillId="6" borderId="3" xfId="0" applyFont="1" applyFill="1" applyBorder="1" applyAlignment="1">
      <alignment vertical="center"/>
    </xf>
    <xf numFmtId="166" fontId="2" fillId="2" borderId="3" xfId="1" applyNumberFormat="1" applyFont="1" applyFill="1" applyBorder="1" applyAlignment="1">
      <alignment horizontal="center" vertical="center" wrapText="1"/>
    </xf>
    <xf numFmtId="0" fontId="0" fillId="0" borderId="3" xfId="0" applyFont="1" applyBorder="1" applyAlignment="1">
      <alignment horizontal="left" vertical="center"/>
    </xf>
    <xf numFmtId="0" fontId="0" fillId="0" borderId="3" xfId="0" applyFont="1" applyFill="1" applyBorder="1" applyAlignment="1">
      <alignment vertical="center"/>
    </xf>
    <xf numFmtId="0" fontId="0" fillId="0" borderId="3" xfId="0" applyFont="1" applyBorder="1" applyAlignment="1">
      <alignment vertical="center" wrapText="1"/>
    </xf>
    <xf numFmtId="1" fontId="2" fillId="2" borderId="3" xfId="0" applyNumberFormat="1" applyFont="1" applyFill="1" applyBorder="1" applyAlignment="1">
      <alignment horizontal="center" vertical="center"/>
    </xf>
    <xf numFmtId="0" fontId="0" fillId="0" borderId="3" xfId="0" applyFont="1" applyFill="1" applyBorder="1" applyAlignment="1">
      <alignment horizontal="left" vertical="center"/>
    </xf>
    <xf numFmtId="166" fontId="2" fillId="2" borderId="3" xfId="1" applyNumberFormat="1" applyFont="1" applyFill="1" applyBorder="1" applyAlignment="1">
      <alignment horizontal="center" vertical="center"/>
    </xf>
    <xf numFmtId="0" fontId="0" fillId="0" borderId="3" xfId="0" applyFont="1" applyFill="1" applyBorder="1" applyAlignment="1">
      <alignment vertical="center" wrapText="1"/>
    </xf>
    <xf numFmtId="0" fontId="2" fillId="6" borderId="3" xfId="0" applyFont="1" applyFill="1" applyBorder="1" applyAlignment="1">
      <alignment vertical="center"/>
    </xf>
    <xf numFmtId="0" fontId="0" fillId="0" borderId="3" xfId="0" applyFont="1" applyBorder="1"/>
    <xf numFmtId="9" fontId="140" fillId="7" borderId="6" xfId="2" applyFont="1" applyFill="1" applyBorder="1" applyAlignment="1" applyProtection="1">
      <alignment horizontal="center"/>
    </xf>
    <xf numFmtId="0" fontId="0" fillId="0" borderId="0" xfId="0" applyFont="1"/>
    <xf numFmtId="2" fontId="0" fillId="0" borderId="0" xfId="0" applyNumberFormat="1" applyFont="1"/>
    <xf numFmtId="8" fontId="0" fillId="0" borderId="0" xfId="0" applyNumberFormat="1" applyFont="1"/>
    <xf numFmtId="0" fontId="141" fillId="2" borderId="40" xfId="0" applyFont="1" applyFill="1" applyBorder="1" applyAlignment="1">
      <alignment vertical="center" wrapText="1"/>
    </xf>
    <xf numFmtId="166" fontId="148" fillId="3" borderId="3" xfId="0" applyNumberFormat="1" applyFont="1" applyFill="1" applyBorder="1" applyAlignment="1">
      <alignment horizontal="center" vertical="center"/>
    </xf>
    <xf numFmtId="166" fontId="21" fillId="0" borderId="3" xfId="0" applyNumberFormat="1" applyFont="1" applyBorder="1" applyAlignment="1">
      <alignment horizontal="center" vertical="center"/>
    </xf>
    <xf numFmtId="0" fontId="21" fillId="0" borderId="3" xfId="0" applyFont="1" applyBorder="1" applyAlignment="1">
      <alignment horizontal="left" vertical="center"/>
    </xf>
    <xf numFmtId="0" fontId="155" fillId="0" borderId="3" xfId="0" applyFont="1" applyBorder="1" applyAlignment="1">
      <alignment vertical="center" wrapText="1"/>
    </xf>
    <xf numFmtId="0" fontId="1" fillId="0" borderId="0" xfId="0" applyFont="1"/>
    <xf numFmtId="44" fontId="1" fillId="0" borderId="0" xfId="0" applyNumberFormat="1" applyFont="1"/>
    <xf numFmtId="0" fontId="159" fillId="0" borderId="3" xfId="0" applyFont="1" applyFill="1" applyBorder="1" applyAlignment="1">
      <alignment horizontal="left"/>
    </xf>
    <xf numFmtId="0" fontId="159" fillId="0" borderId="7" xfId="0" applyFont="1" applyFill="1" applyBorder="1" applyAlignment="1">
      <alignment horizontal="left"/>
    </xf>
    <xf numFmtId="0" fontId="160" fillId="0" borderId="0" xfId="0" applyFont="1" applyFill="1" applyBorder="1" applyAlignment="1">
      <alignment horizontal="left" readingOrder="1"/>
    </xf>
    <xf numFmtId="0" fontId="0" fillId="0" borderId="3" xfId="0" applyFont="1" applyBorder="1" applyAlignment="1">
      <alignment horizontal="left"/>
    </xf>
    <xf numFmtId="49" fontId="148" fillId="0" borderId="3" xfId="0" applyNumberFormat="1" applyFont="1" applyFill="1" applyBorder="1" applyAlignment="1">
      <alignment horizontal="left" vertical="center"/>
    </xf>
    <xf numFmtId="0" fontId="148" fillId="0" borderId="3" xfId="39123" applyFont="1" applyFill="1" applyBorder="1" applyAlignment="1">
      <alignment horizontal="left"/>
    </xf>
    <xf numFmtId="0" fontId="0" fillId="4" borderId="9" xfId="0" applyFont="1" applyFill="1" applyBorder="1" applyAlignment="1"/>
    <xf numFmtId="0" fontId="0" fillId="0" borderId="12" xfId="0" applyFont="1" applyBorder="1" applyAlignment="1"/>
    <xf numFmtId="0" fontId="0" fillId="0" borderId="4" xfId="0" applyFont="1" applyBorder="1" applyAlignment="1"/>
    <xf numFmtId="0" fontId="0" fillId="0" borderId="13" xfId="0" applyFont="1" applyBorder="1" applyAlignment="1"/>
    <xf numFmtId="0" fontId="0" fillId="0" borderId="0" xfId="0" applyFont="1" applyBorder="1" applyAlignment="1"/>
    <xf numFmtId="0" fontId="0" fillId="0" borderId="8" xfId="0" applyFont="1" applyBorder="1" applyAlignment="1"/>
    <xf numFmtId="0" fontId="0" fillId="0" borderId="10" xfId="0" applyFont="1" applyBorder="1" applyAlignment="1"/>
    <xf numFmtId="0" fontId="0" fillId="0" borderId="6" xfId="0" applyFont="1" applyBorder="1" applyAlignment="1"/>
    <xf numFmtId="0" fontId="0" fillId="0" borderId="11" xfId="0" applyFont="1" applyBorder="1" applyAlignment="1"/>
    <xf numFmtId="0" fontId="149" fillId="0" borderId="3" xfId="0" applyFont="1" applyFill="1" applyBorder="1" applyAlignment="1" applyProtection="1">
      <alignment horizontal="left"/>
      <protection locked="0"/>
    </xf>
    <xf numFmtId="0" fontId="141" fillId="0" borderId="3" xfId="0" applyFont="1" applyBorder="1" applyAlignment="1">
      <alignment horizontal="left"/>
    </xf>
    <xf numFmtId="0" fontId="0" fillId="0" borderId="3" xfId="0" applyFont="1" applyBorder="1" applyAlignment="1">
      <alignment horizontal="left"/>
    </xf>
    <xf numFmtId="0" fontId="0" fillId="0" borderId="7" xfId="0" applyFont="1" applyBorder="1" applyAlignment="1">
      <alignment horizontal="left"/>
    </xf>
    <xf numFmtId="0" fontId="14" fillId="4" borderId="0" xfId="0" applyFont="1" applyFill="1" applyBorder="1" applyAlignment="1" applyProtection="1">
      <alignment horizontal="right"/>
    </xf>
    <xf numFmtId="0" fontId="2" fillId="4" borderId="0" xfId="0" applyFont="1" applyFill="1" applyBorder="1" applyAlignment="1">
      <alignment horizontal="right"/>
    </xf>
    <xf numFmtId="0" fontId="141" fillId="0" borderId="3" xfId="0" applyFont="1" applyBorder="1" applyAlignment="1" applyProtection="1">
      <alignment horizontal="left"/>
    </xf>
  </cellXfs>
  <cellStyles count="39124">
    <cellStyle name=" 1" xfId="4675" xr:uid="{00000000-0005-0000-0000-000000000000}"/>
    <cellStyle name="_090409_RYOBI CE MASTER LIST FOR DC TOOLS(ROW)" xfId="4676" xr:uid="{00000000-0005-0000-0000-000001000000}"/>
    <cellStyle name="_090409_RYOBI CE MASTER LIST FOR DC TOOLS(ROW) 2" xfId="4677" xr:uid="{00000000-0005-0000-0000-000002000000}"/>
    <cellStyle name="_2011 Development Projects" xfId="4678" xr:uid="{00000000-0005-0000-0000-000003000000}"/>
    <cellStyle name="_2011 Development Projects 2" xfId="4679" xr:uid="{00000000-0005-0000-0000-000004000000}"/>
    <cellStyle name="_All business 2008" xfId="6" xr:uid="{00000000-0005-0000-0000-000005000000}"/>
    <cellStyle name="_All business 2008_1" xfId="7" xr:uid="{00000000-0005-0000-0000-000006000000}"/>
    <cellStyle name="_Development" xfId="4680" xr:uid="{00000000-0005-0000-0000-000007000000}"/>
    <cellStyle name="_Development 2" xfId="4681" xr:uid="{00000000-0005-0000-0000-000008000000}"/>
    <cellStyle name="_NPMR revision 6.0" xfId="2939" xr:uid="{00000000-0005-0000-0000-000009000000}"/>
    <cellStyle name="_NPMRtoolsRev7 02.06.09" xfId="2940" xr:uid="{00000000-0005-0000-0000-00000A000000}"/>
    <cellStyle name="_Temp (USD)" xfId="8" xr:uid="{00000000-0005-0000-0000-00000B000000}"/>
    <cellStyle name="0,0_x000d__x000a_NA_x000d__x000a_" xfId="3" xr:uid="{00000000-0005-0000-0000-00000C000000}"/>
    <cellStyle name="20 % - Akzent1 2" xfId="4682" xr:uid="{00000000-0005-0000-0000-00000D000000}"/>
    <cellStyle name="20 % - Akzent1 2 2" xfId="4683" xr:uid="{00000000-0005-0000-0000-00000E000000}"/>
    <cellStyle name="20 % - Akzent1 2 3" xfId="4684" xr:uid="{00000000-0005-0000-0000-00000F000000}"/>
    <cellStyle name="20 % - Akzent1 3" xfId="4685" xr:uid="{00000000-0005-0000-0000-000010000000}"/>
    <cellStyle name="20 % - Akzent1 3 2" xfId="4686" xr:uid="{00000000-0005-0000-0000-000011000000}"/>
    <cellStyle name="20 % - Akzent2 2" xfId="4687" xr:uid="{00000000-0005-0000-0000-000012000000}"/>
    <cellStyle name="20 % - Akzent2 2 2" xfId="4688" xr:uid="{00000000-0005-0000-0000-000013000000}"/>
    <cellStyle name="20 % - Akzent2 2 3" xfId="4689" xr:uid="{00000000-0005-0000-0000-000014000000}"/>
    <cellStyle name="20 % - Akzent2 3" xfId="4690" xr:uid="{00000000-0005-0000-0000-000015000000}"/>
    <cellStyle name="20 % - Akzent2 3 2" xfId="4691" xr:uid="{00000000-0005-0000-0000-000016000000}"/>
    <cellStyle name="20 % - Akzent3 2" xfId="4692" xr:uid="{00000000-0005-0000-0000-000017000000}"/>
    <cellStyle name="20 % - Akzent3 2 2" xfId="4693" xr:uid="{00000000-0005-0000-0000-000018000000}"/>
    <cellStyle name="20 % - Akzent3 2 3" xfId="4694" xr:uid="{00000000-0005-0000-0000-000019000000}"/>
    <cellStyle name="20 % - Akzent3 3" xfId="4695" xr:uid="{00000000-0005-0000-0000-00001A000000}"/>
    <cellStyle name="20 % - Akzent3 3 2" xfId="4696" xr:uid="{00000000-0005-0000-0000-00001B000000}"/>
    <cellStyle name="20 % - Akzent4 2" xfId="4697" xr:uid="{00000000-0005-0000-0000-00001C000000}"/>
    <cellStyle name="20 % - Akzent4 2 2" xfId="4698" xr:uid="{00000000-0005-0000-0000-00001D000000}"/>
    <cellStyle name="20 % - Akzent4 2 3" xfId="4699" xr:uid="{00000000-0005-0000-0000-00001E000000}"/>
    <cellStyle name="20 % - Akzent4 3" xfId="4700" xr:uid="{00000000-0005-0000-0000-00001F000000}"/>
    <cellStyle name="20 % - Akzent4 3 2" xfId="4701" xr:uid="{00000000-0005-0000-0000-000020000000}"/>
    <cellStyle name="20 % - Akzent5 2" xfId="4702" xr:uid="{00000000-0005-0000-0000-000021000000}"/>
    <cellStyle name="20 % - Akzent5 2 2" xfId="4703" xr:uid="{00000000-0005-0000-0000-000022000000}"/>
    <cellStyle name="20 % - Akzent5 2 3" xfId="4704" xr:uid="{00000000-0005-0000-0000-000023000000}"/>
    <cellStyle name="20 % - Akzent5 3" xfId="4705" xr:uid="{00000000-0005-0000-0000-000024000000}"/>
    <cellStyle name="20 % - Akzent5 3 2" xfId="4706" xr:uid="{00000000-0005-0000-0000-000025000000}"/>
    <cellStyle name="20 % - Akzent6 2" xfId="4707" xr:uid="{00000000-0005-0000-0000-000026000000}"/>
    <cellStyle name="20 % - Akzent6 2 2" xfId="4708" xr:uid="{00000000-0005-0000-0000-000027000000}"/>
    <cellStyle name="20 % - Akzent6 2 3" xfId="4709" xr:uid="{00000000-0005-0000-0000-000028000000}"/>
    <cellStyle name="20 % - Akzent6 3" xfId="4710" xr:uid="{00000000-0005-0000-0000-000029000000}"/>
    <cellStyle name="20 % - Akzent6 3 2" xfId="4711" xr:uid="{00000000-0005-0000-0000-00002A000000}"/>
    <cellStyle name="20 % - Accent1" xfId="4712" xr:uid="{00000000-0005-0000-0000-00002B000000}"/>
    <cellStyle name="20 % - Accent1 2" xfId="4713" xr:uid="{00000000-0005-0000-0000-00002C000000}"/>
    <cellStyle name="20 % - Accent1 2 2" xfId="4714" xr:uid="{00000000-0005-0000-0000-00002D000000}"/>
    <cellStyle name="20 % - Accent1 3" xfId="4715" xr:uid="{00000000-0005-0000-0000-00002E000000}"/>
    <cellStyle name="20 % - Accent2" xfId="4716" xr:uid="{00000000-0005-0000-0000-00002F000000}"/>
    <cellStyle name="20 % - Accent2 2" xfId="4717" xr:uid="{00000000-0005-0000-0000-000030000000}"/>
    <cellStyle name="20 % - Accent2 2 2" xfId="4718" xr:uid="{00000000-0005-0000-0000-000031000000}"/>
    <cellStyle name="20 % - Accent2 3" xfId="4719" xr:uid="{00000000-0005-0000-0000-000032000000}"/>
    <cellStyle name="20 % - Accent3" xfId="4720" xr:uid="{00000000-0005-0000-0000-000033000000}"/>
    <cellStyle name="20 % - Accent3 2" xfId="4721" xr:uid="{00000000-0005-0000-0000-000034000000}"/>
    <cellStyle name="20 % - Accent3 2 2" xfId="4722" xr:uid="{00000000-0005-0000-0000-000035000000}"/>
    <cellStyle name="20 % - Accent3 3" xfId="4723" xr:uid="{00000000-0005-0000-0000-000036000000}"/>
    <cellStyle name="20 % - Accent4" xfId="4724" xr:uid="{00000000-0005-0000-0000-000037000000}"/>
    <cellStyle name="20 % - Accent4 2" xfId="4725" xr:uid="{00000000-0005-0000-0000-000038000000}"/>
    <cellStyle name="20 % - Accent4 2 2" xfId="4726" xr:uid="{00000000-0005-0000-0000-000039000000}"/>
    <cellStyle name="20 % - Accent4 3" xfId="4727" xr:uid="{00000000-0005-0000-0000-00003A000000}"/>
    <cellStyle name="20 % - Accent5" xfId="4728" xr:uid="{00000000-0005-0000-0000-00003B000000}"/>
    <cellStyle name="20 % - Accent5 2" xfId="4729" xr:uid="{00000000-0005-0000-0000-00003C000000}"/>
    <cellStyle name="20 % - Accent5 2 2" xfId="4730" xr:uid="{00000000-0005-0000-0000-00003D000000}"/>
    <cellStyle name="20 % - Accent5 3" xfId="4731" xr:uid="{00000000-0005-0000-0000-00003E000000}"/>
    <cellStyle name="20 % - Accent6" xfId="4732" xr:uid="{00000000-0005-0000-0000-00003F000000}"/>
    <cellStyle name="20 % - Accent6 2" xfId="4733" xr:uid="{00000000-0005-0000-0000-000040000000}"/>
    <cellStyle name="20 % - Accent6 2 2" xfId="4734" xr:uid="{00000000-0005-0000-0000-000041000000}"/>
    <cellStyle name="20 % - Accent6 3" xfId="4735" xr:uid="{00000000-0005-0000-0000-000042000000}"/>
    <cellStyle name="20% - Accent1" xfId="2810" builtinId="30" customBuiltin="1"/>
    <cellStyle name="20% - Accent1 10" xfId="9" xr:uid="{00000000-0005-0000-0000-000044000000}"/>
    <cellStyle name="20% - Accent1 10 2" xfId="2517" xr:uid="{00000000-0005-0000-0000-000045000000}"/>
    <cellStyle name="20% - Accent1 10 2 2" xfId="4737" xr:uid="{00000000-0005-0000-0000-000046000000}"/>
    <cellStyle name="20% - Accent1 10 2 3" xfId="4736" xr:uid="{00000000-0005-0000-0000-000047000000}"/>
    <cellStyle name="20% - Accent1 10 2 4" xfId="4082" xr:uid="{00000000-0005-0000-0000-000048000000}"/>
    <cellStyle name="20% - Accent1 10 3" xfId="3923" xr:uid="{00000000-0005-0000-0000-000049000000}"/>
    <cellStyle name="20% - Accent1 10 3 2" xfId="4739" xr:uid="{00000000-0005-0000-0000-00004A000000}"/>
    <cellStyle name="20% - Accent1 10 3 3" xfId="4738" xr:uid="{00000000-0005-0000-0000-00004B000000}"/>
    <cellStyle name="20% - Accent1 10 4" xfId="4740" xr:uid="{00000000-0005-0000-0000-00004C000000}"/>
    <cellStyle name="20% - Accent1 10 5" xfId="38873" xr:uid="{00000000-0005-0000-0000-00004D000000}"/>
    <cellStyle name="20% - Accent1 11" xfId="10" xr:uid="{00000000-0005-0000-0000-00004E000000}"/>
    <cellStyle name="20% - Accent1 11 2" xfId="4741" xr:uid="{00000000-0005-0000-0000-00004F000000}"/>
    <cellStyle name="20% - Accent1 11 2 2" xfId="4742" xr:uid="{00000000-0005-0000-0000-000050000000}"/>
    <cellStyle name="20% - Accent1 11 3" xfId="4743" xr:uid="{00000000-0005-0000-0000-000051000000}"/>
    <cellStyle name="20% - Accent1 11 4" xfId="4449" xr:uid="{00000000-0005-0000-0000-000052000000}"/>
    <cellStyle name="20% - Accent1 12" xfId="11" xr:uid="{00000000-0005-0000-0000-000053000000}"/>
    <cellStyle name="20% - Accent1 12 10" xfId="4744" xr:uid="{00000000-0005-0000-0000-000054000000}"/>
    <cellStyle name="20% - Accent1 12 10 2" xfId="4745" xr:uid="{00000000-0005-0000-0000-000055000000}"/>
    <cellStyle name="20% - Accent1 12 10 2 2" xfId="4746" xr:uid="{00000000-0005-0000-0000-000056000000}"/>
    <cellStyle name="20% - Accent1 12 10 3" xfId="4747" xr:uid="{00000000-0005-0000-0000-000057000000}"/>
    <cellStyle name="20% - Accent1 12 11" xfId="4748" xr:uid="{00000000-0005-0000-0000-000058000000}"/>
    <cellStyle name="20% - Accent1 12 11 2" xfId="4749" xr:uid="{00000000-0005-0000-0000-000059000000}"/>
    <cellStyle name="20% - Accent1 12 11 2 2" xfId="4750" xr:uid="{00000000-0005-0000-0000-00005A000000}"/>
    <cellStyle name="20% - Accent1 12 11 3" xfId="4751" xr:uid="{00000000-0005-0000-0000-00005B000000}"/>
    <cellStyle name="20% - Accent1 12 12" xfId="4752" xr:uid="{00000000-0005-0000-0000-00005C000000}"/>
    <cellStyle name="20% - Accent1 12 12 2" xfId="4753" xr:uid="{00000000-0005-0000-0000-00005D000000}"/>
    <cellStyle name="20% - Accent1 12 13" xfId="4754" xr:uid="{00000000-0005-0000-0000-00005E000000}"/>
    <cellStyle name="20% - Accent1 12 14" xfId="4755" xr:uid="{00000000-0005-0000-0000-00005F000000}"/>
    <cellStyle name="20% - Accent1 12 15" xfId="4756" xr:uid="{00000000-0005-0000-0000-000060000000}"/>
    <cellStyle name="20% - Accent1 12 16" xfId="4757" xr:uid="{00000000-0005-0000-0000-000061000000}"/>
    <cellStyle name="20% - Accent1 12 2" xfId="4758" xr:uid="{00000000-0005-0000-0000-000062000000}"/>
    <cellStyle name="20% - Accent1 12 2 10" xfId="4759" xr:uid="{00000000-0005-0000-0000-000063000000}"/>
    <cellStyle name="20% - Accent1 12 2 11" xfId="4760" xr:uid="{00000000-0005-0000-0000-000064000000}"/>
    <cellStyle name="20% - Accent1 12 2 12" xfId="4761" xr:uid="{00000000-0005-0000-0000-000065000000}"/>
    <cellStyle name="20% - Accent1 12 2 2" xfId="4762" xr:uid="{00000000-0005-0000-0000-000066000000}"/>
    <cellStyle name="20% - Accent1 12 2 2 10" xfId="4763" xr:uid="{00000000-0005-0000-0000-000067000000}"/>
    <cellStyle name="20% - Accent1 12 2 2 2" xfId="4764" xr:uid="{00000000-0005-0000-0000-000068000000}"/>
    <cellStyle name="20% - Accent1 12 2 2 2 2" xfId="4765" xr:uid="{00000000-0005-0000-0000-000069000000}"/>
    <cellStyle name="20% - Accent1 12 2 2 2 2 2" xfId="4766" xr:uid="{00000000-0005-0000-0000-00006A000000}"/>
    <cellStyle name="20% - Accent1 12 2 2 2 2 2 2" xfId="4767" xr:uid="{00000000-0005-0000-0000-00006B000000}"/>
    <cellStyle name="20% - Accent1 12 2 2 2 2 2 2 2" xfId="4768" xr:uid="{00000000-0005-0000-0000-00006C000000}"/>
    <cellStyle name="20% - Accent1 12 2 2 2 2 2 3" xfId="4769" xr:uid="{00000000-0005-0000-0000-00006D000000}"/>
    <cellStyle name="20% - Accent1 12 2 2 2 2 2 3 2" xfId="4770" xr:uid="{00000000-0005-0000-0000-00006E000000}"/>
    <cellStyle name="20% - Accent1 12 2 2 2 2 2 4" xfId="4771" xr:uid="{00000000-0005-0000-0000-00006F000000}"/>
    <cellStyle name="20% - Accent1 12 2 2 2 2 3" xfId="4772" xr:uid="{00000000-0005-0000-0000-000070000000}"/>
    <cellStyle name="20% - Accent1 12 2 2 2 2 3 2" xfId="4773" xr:uid="{00000000-0005-0000-0000-000071000000}"/>
    <cellStyle name="20% - Accent1 12 2 2 2 2 4" xfId="4774" xr:uid="{00000000-0005-0000-0000-000072000000}"/>
    <cellStyle name="20% - Accent1 12 2 2 2 2 4 2" xfId="4775" xr:uid="{00000000-0005-0000-0000-000073000000}"/>
    <cellStyle name="20% - Accent1 12 2 2 2 2 5" xfId="4776" xr:uid="{00000000-0005-0000-0000-000074000000}"/>
    <cellStyle name="20% - Accent1 12 2 2 2 2 6" xfId="4777" xr:uid="{00000000-0005-0000-0000-000075000000}"/>
    <cellStyle name="20% - Accent1 12 2 2 2 3" xfId="4778" xr:uid="{00000000-0005-0000-0000-000076000000}"/>
    <cellStyle name="20% - Accent1 12 2 2 2 3 2" xfId="4779" xr:uid="{00000000-0005-0000-0000-000077000000}"/>
    <cellStyle name="20% - Accent1 12 2 2 2 3 2 2" xfId="4780" xr:uid="{00000000-0005-0000-0000-000078000000}"/>
    <cellStyle name="20% - Accent1 12 2 2 2 3 3" xfId="4781" xr:uid="{00000000-0005-0000-0000-000079000000}"/>
    <cellStyle name="20% - Accent1 12 2 2 2 3 3 2" xfId="4782" xr:uid="{00000000-0005-0000-0000-00007A000000}"/>
    <cellStyle name="20% - Accent1 12 2 2 2 3 4" xfId="4783" xr:uid="{00000000-0005-0000-0000-00007B000000}"/>
    <cellStyle name="20% - Accent1 12 2 2 2 4" xfId="4784" xr:uid="{00000000-0005-0000-0000-00007C000000}"/>
    <cellStyle name="20% - Accent1 12 2 2 2 4 2" xfId="4785" xr:uid="{00000000-0005-0000-0000-00007D000000}"/>
    <cellStyle name="20% - Accent1 12 2 2 2 5" xfId="4786" xr:uid="{00000000-0005-0000-0000-00007E000000}"/>
    <cellStyle name="20% - Accent1 12 2 2 2 5 2" xfId="4787" xr:uid="{00000000-0005-0000-0000-00007F000000}"/>
    <cellStyle name="20% - Accent1 12 2 2 2 6" xfId="4788" xr:uid="{00000000-0005-0000-0000-000080000000}"/>
    <cellStyle name="20% - Accent1 12 2 2 2 7" xfId="4789" xr:uid="{00000000-0005-0000-0000-000081000000}"/>
    <cellStyle name="20% - Accent1 12 2 2 3" xfId="4790" xr:uid="{00000000-0005-0000-0000-000082000000}"/>
    <cellStyle name="20% - Accent1 12 2 2 3 2" xfId="4791" xr:uid="{00000000-0005-0000-0000-000083000000}"/>
    <cellStyle name="20% - Accent1 12 2 2 3 2 2" xfId="4792" xr:uid="{00000000-0005-0000-0000-000084000000}"/>
    <cellStyle name="20% - Accent1 12 2 2 3 2 2 2" xfId="4793" xr:uid="{00000000-0005-0000-0000-000085000000}"/>
    <cellStyle name="20% - Accent1 12 2 2 3 2 3" xfId="4794" xr:uid="{00000000-0005-0000-0000-000086000000}"/>
    <cellStyle name="20% - Accent1 12 2 2 3 2 3 2" xfId="4795" xr:uid="{00000000-0005-0000-0000-000087000000}"/>
    <cellStyle name="20% - Accent1 12 2 2 3 2 4" xfId="4796" xr:uid="{00000000-0005-0000-0000-000088000000}"/>
    <cellStyle name="20% - Accent1 12 2 2 3 3" xfId="4797" xr:uid="{00000000-0005-0000-0000-000089000000}"/>
    <cellStyle name="20% - Accent1 12 2 2 3 3 2" xfId="4798" xr:uid="{00000000-0005-0000-0000-00008A000000}"/>
    <cellStyle name="20% - Accent1 12 2 2 3 4" xfId="4799" xr:uid="{00000000-0005-0000-0000-00008B000000}"/>
    <cellStyle name="20% - Accent1 12 2 2 3 4 2" xfId="4800" xr:uid="{00000000-0005-0000-0000-00008C000000}"/>
    <cellStyle name="20% - Accent1 12 2 2 3 5" xfId="4801" xr:uid="{00000000-0005-0000-0000-00008D000000}"/>
    <cellStyle name="20% - Accent1 12 2 2 3 6" xfId="4802" xr:uid="{00000000-0005-0000-0000-00008E000000}"/>
    <cellStyle name="20% - Accent1 12 2 2 4" xfId="4803" xr:uid="{00000000-0005-0000-0000-00008F000000}"/>
    <cellStyle name="20% - Accent1 12 2 2 4 2" xfId="4804" xr:uid="{00000000-0005-0000-0000-000090000000}"/>
    <cellStyle name="20% - Accent1 12 2 2 4 2 2" xfId="4805" xr:uid="{00000000-0005-0000-0000-000091000000}"/>
    <cellStyle name="20% - Accent1 12 2 2 4 2 2 2" xfId="4806" xr:uid="{00000000-0005-0000-0000-000092000000}"/>
    <cellStyle name="20% - Accent1 12 2 2 4 2 3" xfId="4807" xr:uid="{00000000-0005-0000-0000-000093000000}"/>
    <cellStyle name="20% - Accent1 12 2 2 4 2 3 2" xfId="4808" xr:uid="{00000000-0005-0000-0000-000094000000}"/>
    <cellStyle name="20% - Accent1 12 2 2 4 2 4" xfId="4809" xr:uid="{00000000-0005-0000-0000-000095000000}"/>
    <cellStyle name="20% - Accent1 12 2 2 4 3" xfId="4810" xr:uid="{00000000-0005-0000-0000-000096000000}"/>
    <cellStyle name="20% - Accent1 12 2 2 4 3 2" xfId="4811" xr:uid="{00000000-0005-0000-0000-000097000000}"/>
    <cellStyle name="20% - Accent1 12 2 2 4 4" xfId="4812" xr:uid="{00000000-0005-0000-0000-000098000000}"/>
    <cellStyle name="20% - Accent1 12 2 2 4 4 2" xfId="4813" xr:uid="{00000000-0005-0000-0000-000099000000}"/>
    <cellStyle name="20% - Accent1 12 2 2 4 5" xfId="4814" xr:uid="{00000000-0005-0000-0000-00009A000000}"/>
    <cellStyle name="20% - Accent1 12 2 2 4 6" xfId="4815" xr:uid="{00000000-0005-0000-0000-00009B000000}"/>
    <cellStyle name="20% - Accent1 12 2 2 5" xfId="4816" xr:uid="{00000000-0005-0000-0000-00009C000000}"/>
    <cellStyle name="20% - Accent1 12 2 2 5 2" xfId="4817" xr:uid="{00000000-0005-0000-0000-00009D000000}"/>
    <cellStyle name="20% - Accent1 12 2 2 5 2 2" xfId="4818" xr:uid="{00000000-0005-0000-0000-00009E000000}"/>
    <cellStyle name="20% - Accent1 12 2 2 5 3" xfId="4819" xr:uid="{00000000-0005-0000-0000-00009F000000}"/>
    <cellStyle name="20% - Accent1 12 2 2 5 3 2" xfId="4820" xr:uid="{00000000-0005-0000-0000-0000A0000000}"/>
    <cellStyle name="20% - Accent1 12 2 2 5 4" xfId="4821" xr:uid="{00000000-0005-0000-0000-0000A1000000}"/>
    <cellStyle name="20% - Accent1 12 2 2 6" xfId="4822" xr:uid="{00000000-0005-0000-0000-0000A2000000}"/>
    <cellStyle name="20% - Accent1 12 2 2 6 2" xfId="4823" xr:uid="{00000000-0005-0000-0000-0000A3000000}"/>
    <cellStyle name="20% - Accent1 12 2 2 6 2 2" xfId="4824" xr:uid="{00000000-0005-0000-0000-0000A4000000}"/>
    <cellStyle name="20% - Accent1 12 2 2 6 3" xfId="4825" xr:uid="{00000000-0005-0000-0000-0000A5000000}"/>
    <cellStyle name="20% - Accent1 12 2 2 7" xfId="4826" xr:uid="{00000000-0005-0000-0000-0000A6000000}"/>
    <cellStyle name="20% - Accent1 12 2 2 7 2" xfId="4827" xr:uid="{00000000-0005-0000-0000-0000A7000000}"/>
    <cellStyle name="20% - Accent1 12 2 2 8" xfId="4828" xr:uid="{00000000-0005-0000-0000-0000A8000000}"/>
    <cellStyle name="20% - Accent1 12 2 2 8 2" xfId="4829" xr:uid="{00000000-0005-0000-0000-0000A9000000}"/>
    <cellStyle name="20% - Accent1 12 2 2 9" xfId="4830" xr:uid="{00000000-0005-0000-0000-0000AA000000}"/>
    <cellStyle name="20% - Accent1 12 2 3" xfId="4831" xr:uid="{00000000-0005-0000-0000-0000AB000000}"/>
    <cellStyle name="20% - Accent1 12 2 3 2" xfId="4832" xr:uid="{00000000-0005-0000-0000-0000AC000000}"/>
    <cellStyle name="20% - Accent1 12 2 3 2 2" xfId="4833" xr:uid="{00000000-0005-0000-0000-0000AD000000}"/>
    <cellStyle name="20% - Accent1 12 2 3 2 2 2" xfId="4834" xr:uid="{00000000-0005-0000-0000-0000AE000000}"/>
    <cellStyle name="20% - Accent1 12 2 3 2 2 2 2" xfId="4835" xr:uid="{00000000-0005-0000-0000-0000AF000000}"/>
    <cellStyle name="20% - Accent1 12 2 3 2 2 3" xfId="4836" xr:uid="{00000000-0005-0000-0000-0000B0000000}"/>
    <cellStyle name="20% - Accent1 12 2 3 2 2 3 2" xfId="4837" xr:uid="{00000000-0005-0000-0000-0000B1000000}"/>
    <cellStyle name="20% - Accent1 12 2 3 2 2 4" xfId="4838" xr:uid="{00000000-0005-0000-0000-0000B2000000}"/>
    <cellStyle name="20% - Accent1 12 2 3 2 3" xfId="4839" xr:uid="{00000000-0005-0000-0000-0000B3000000}"/>
    <cellStyle name="20% - Accent1 12 2 3 2 3 2" xfId="4840" xr:uid="{00000000-0005-0000-0000-0000B4000000}"/>
    <cellStyle name="20% - Accent1 12 2 3 2 4" xfId="4841" xr:uid="{00000000-0005-0000-0000-0000B5000000}"/>
    <cellStyle name="20% - Accent1 12 2 3 2 4 2" xfId="4842" xr:uid="{00000000-0005-0000-0000-0000B6000000}"/>
    <cellStyle name="20% - Accent1 12 2 3 2 5" xfId="4843" xr:uid="{00000000-0005-0000-0000-0000B7000000}"/>
    <cellStyle name="20% - Accent1 12 2 3 2 6" xfId="4844" xr:uid="{00000000-0005-0000-0000-0000B8000000}"/>
    <cellStyle name="20% - Accent1 12 2 3 3" xfId="4845" xr:uid="{00000000-0005-0000-0000-0000B9000000}"/>
    <cellStyle name="20% - Accent1 12 2 3 3 2" xfId="4846" xr:uid="{00000000-0005-0000-0000-0000BA000000}"/>
    <cellStyle name="20% - Accent1 12 2 3 3 2 2" xfId="4847" xr:uid="{00000000-0005-0000-0000-0000BB000000}"/>
    <cellStyle name="20% - Accent1 12 2 3 3 3" xfId="4848" xr:uid="{00000000-0005-0000-0000-0000BC000000}"/>
    <cellStyle name="20% - Accent1 12 2 3 3 3 2" xfId="4849" xr:uid="{00000000-0005-0000-0000-0000BD000000}"/>
    <cellStyle name="20% - Accent1 12 2 3 3 4" xfId="4850" xr:uid="{00000000-0005-0000-0000-0000BE000000}"/>
    <cellStyle name="20% - Accent1 12 2 3 4" xfId="4851" xr:uid="{00000000-0005-0000-0000-0000BF000000}"/>
    <cellStyle name="20% - Accent1 12 2 3 4 2" xfId="4852" xr:uid="{00000000-0005-0000-0000-0000C0000000}"/>
    <cellStyle name="20% - Accent1 12 2 3 5" xfId="4853" xr:uid="{00000000-0005-0000-0000-0000C1000000}"/>
    <cellStyle name="20% - Accent1 12 2 3 5 2" xfId="4854" xr:uid="{00000000-0005-0000-0000-0000C2000000}"/>
    <cellStyle name="20% - Accent1 12 2 3 6" xfId="4855" xr:uid="{00000000-0005-0000-0000-0000C3000000}"/>
    <cellStyle name="20% - Accent1 12 2 3 7" xfId="4856" xr:uid="{00000000-0005-0000-0000-0000C4000000}"/>
    <cellStyle name="20% - Accent1 12 2 4" xfId="4857" xr:uid="{00000000-0005-0000-0000-0000C5000000}"/>
    <cellStyle name="20% - Accent1 12 2 4 2" xfId="4858" xr:uid="{00000000-0005-0000-0000-0000C6000000}"/>
    <cellStyle name="20% - Accent1 12 2 4 2 2" xfId="4859" xr:uid="{00000000-0005-0000-0000-0000C7000000}"/>
    <cellStyle name="20% - Accent1 12 2 4 2 2 2" xfId="4860" xr:uid="{00000000-0005-0000-0000-0000C8000000}"/>
    <cellStyle name="20% - Accent1 12 2 4 2 3" xfId="4861" xr:uid="{00000000-0005-0000-0000-0000C9000000}"/>
    <cellStyle name="20% - Accent1 12 2 4 2 3 2" xfId="4862" xr:uid="{00000000-0005-0000-0000-0000CA000000}"/>
    <cellStyle name="20% - Accent1 12 2 4 2 4" xfId="4863" xr:uid="{00000000-0005-0000-0000-0000CB000000}"/>
    <cellStyle name="20% - Accent1 12 2 4 3" xfId="4864" xr:uid="{00000000-0005-0000-0000-0000CC000000}"/>
    <cellStyle name="20% - Accent1 12 2 4 3 2" xfId="4865" xr:uid="{00000000-0005-0000-0000-0000CD000000}"/>
    <cellStyle name="20% - Accent1 12 2 4 4" xfId="4866" xr:uid="{00000000-0005-0000-0000-0000CE000000}"/>
    <cellStyle name="20% - Accent1 12 2 4 4 2" xfId="4867" xr:uid="{00000000-0005-0000-0000-0000CF000000}"/>
    <cellStyle name="20% - Accent1 12 2 4 5" xfId="4868" xr:uid="{00000000-0005-0000-0000-0000D0000000}"/>
    <cellStyle name="20% - Accent1 12 2 4 6" xfId="4869" xr:uid="{00000000-0005-0000-0000-0000D1000000}"/>
    <cellStyle name="20% - Accent1 12 2 5" xfId="4870" xr:uid="{00000000-0005-0000-0000-0000D2000000}"/>
    <cellStyle name="20% - Accent1 12 2 5 2" xfId="4871" xr:uid="{00000000-0005-0000-0000-0000D3000000}"/>
    <cellStyle name="20% - Accent1 12 2 5 2 2" xfId="4872" xr:uid="{00000000-0005-0000-0000-0000D4000000}"/>
    <cellStyle name="20% - Accent1 12 2 5 2 2 2" xfId="4873" xr:uid="{00000000-0005-0000-0000-0000D5000000}"/>
    <cellStyle name="20% - Accent1 12 2 5 2 3" xfId="4874" xr:uid="{00000000-0005-0000-0000-0000D6000000}"/>
    <cellStyle name="20% - Accent1 12 2 5 2 3 2" xfId="4875" xr:uid="{00000000-0005-0000-0000-0000D7000000}"/>
    <cellStyle name="20% - Accent1 12 2 5 2 4" xfId="4876" xr:uid="{00000000-0005-0000-0000-0000D8000000}"/>
    <cellStyle name="20% - Accent1 12 2 5 3" xfId="4877" xr:uid="{00000000-0005-0000-0000-0000D9000000}"/>
    <cellStyle name="20% - Accent1 12 2 5 3 2" xfId="4878" xr:uid="{00000000-0005-0000-0000-0000DA000000}"/>
    <cellStyle name="20% - Accent1 12 2 5 4" xfId="4879" xr:uid="{00000000-0005-0000-0000-0000DB000000}"/>
    <cellStyle name="20% - Accent1 12 2 5 4 2" xfId="4880" xr:uid="{00000000-0005-0000-0000-0000DC000000}"/>
    <cellStyle name="20% - Accent1 12 2 5 5" xfId="4881" xr:uid="{00000000-0005-0000-0000-0000DD000000}"/>
    <cellStyle name="20% - Accent1 12 2 5 6" xfId="4882" xr:uid="{00000000-0005-0000-0000-0000DE000000}"/>
    <cellStyle name="20% - Accent1 12 2 6" xfId="4883" xr:uid="{00000000-0005-0000-0000-0000DF000000}"/>
    <cellStyle name="20% - Accent1 12 2 6 2" xfId="4884" xr:uid="{00000000-0005-0000-0000-0000E0000000}"/>
    <cellStyle name="20% - Accent1 12 2 6 2 2" xfId="4885" xr:uid="{00000000-0005-0000-0000-0000E1000000}"/>
    <cellStyle name="20% - Accent1 12 2 6 3" xfId="4886" xr:uid="{00000000-0005-0000-0000-0000E2000000}"/>
    <cellStyle name="20% - Accent1 12 2 6 3 2" xfId="4887" xr:uid="{00000000-0005-0000-0000-0000E3000000}"/>
    <cellStyle name="20% - Accent1 12 2 6 4" xfId="4888" xr:uid="{00000000-0005-0000-0000-0000E4000000}"/>
    <cellStyle name="20% - Accent1 12 2 7" xfId="4889" xr:uid="{00000000-0005-0000-0000-0000E5000000}"/>
    <cellStyle name="20% - Accent1 12 2 7 2" xfId="4890" xr:uid="{00000000-0005-0000-0000-0000E6000000}"/>
    <cellStyle name="20% - Accent1 12 2 7 2 2" xfId="4891" xr:uid="{00000000-0005-0000-0000-0000E7000000}"/>
    <cellStyle name="20% - Accent1 12 2 7 3" xfId="4892" xr:uid="{00000000-0005-0000-0000-0000E8000000}"/>
    <cellStyle name="20% - Accent1 12 2 8" xfId="4893" xr:uid="{00000000-0005-0000-0000-0000E9000000}"/>
    <cellStyle name="20% - Accent1 12 2 8 2" xfId="4894" xr:uid="{00000000-0005-0000-0000-0000EA000000}"/>
    <cellStyle name="20% - Accent1 12 2 9" xfId="4895" xr:uid="{00000000-0005-0000-0000-0000EB000000}"/>
    <cellStyle name="20% - Accent1 12 2 9 2" xfId="4896" xr:uid="{00000000-0005-0000-0000-0000EC000000}"/>
    <cellStyle name="20% - Accent1 12 3" xfId="4897" xr:uid="{00000000-0005-0000-0000-0000ED000000}"/>
    <cellStyle name="20% - Accent1 12 3 10" xfId="4898" xr:uid="{00000000-0005-0000-0000-0000EE000000}"/>
    <cellStyle name="20% - Accent1 12 3 11" xfId="4899" xr:uid="{00000000-0005-0000-0000-0000EF000000}"/>
    <cellStyle name="20% - Accent1 12 3 2" xfId="4900" xr:uid="{00000000-0005-0000-0000-0000F0000000}"/>
    <cellStyle name="20% - Accent1 12 3 2 2" xfId="4901" xr:uid="{00000000-0005-0000-0000-0000F1000000}"/>
    <cellStyle name="20% - Accent1 12 3 2 2 2" xfId="4902" xr:uid="{00000000-0005-0000-0000-0000F2000000}"/>
    <cellStyle name="20% - Accent1 12 3 2 2 2 2" xfId="4903" xr:uid="{00000000-0005-0000-0000-0000F3000000}"/>
    <cellStyle name="20% - Accent1 12 3 2 2 2 2 2" xfId="4904" xr:uid="{00000000-0005-0000-0000-0000F4000000}"/>
    <cellStyle name="20% - Accent1 12 3 2 2 2 3" xfId="4905" xr:uid="{00000000-0005-0000-0000-0000F5000000}"/>
    <cellStyle name="20% - Accent1 12 3 2 2 2 3 2" xfId="4906" xr:uid="{00000000-0005-0000-0000-0000F6000000}"/>
    <cellStyle name="20% - Accent1 12 3 2 2 2 4" xfId="4907" xr:uid="{00000000-0005-0000-0000-0000F7000000}"/>
    <cellStyle name="20% - Accent1 12 3 2 2 3" xfId="4908" xr:uid="{00000000-0005-0000-0000-0000F8000000}"/>
    <cellStyle name="20% - Accent1 12 3 2 2 3 2" xfId="4909" xr:uid="{00000000-0005-0000-0000-0000F9000000}"/>
    <cellStyle name="20% - Accent1 12 3 2 2 4" xfId="4910" xr:uid="{00000000-0005-0000-0000-0000FA000000}"/>
    <cellStyle name="20% - Accent1 12 3 2 2 4 2" xfId="4911" xr:uid="{00000000-0005-0000-0000-0000FB000000}"/>
    <cellStyle name="20% - Accent1 12 3 2 2 5" xfId="4912" xr:uid="{00000000-0005-0000-0000-0000FC000000}"/>
    <cellStyle name="20% - Accent1 12 3 2 2 6" xfId="4913" xr:uid="{00000000-0005-0000-0000-0000FD000000}"/>
    <cellStyle name="20% - Accent1 12 3 2 3" xfId="4914" xr:uid="{00000000-0005-0000-0000-0000FE000000}"/>
    <cellStyle name="20% - Accent1 12 3 2 3 2" xfId="4915" xr:uid="{00000000-0005-0000-0000-0000FF000000}"/>
    <cellStyle name="20% - Accent1 12 3 2 3 2 2" xfId="4916" xr:uid="{00000000-0005-0000-0000-000000010000}"/>
    <cellStyle name="20% - Accent1 12 3 2 3 3" xfId="4917" xr:uid="{00000000-0005-0000-0000-000001010000}"/>
    <cellStyle name="20% - Accent1 12 3 2 3 3 2" xfId="4918" xr:uid="{00000000-0005-0000-0000-000002010000}"/>
    <cellStyle name="20% - Accent1 12 3 2 3 4" xfId="4919" xr:uid="{00000000-0005-0000-0000-000003010000}"/>
    <cellStyle name="20% - Accent1 12 3 2 4" xfId="4920" xr:uid="{00000000-0005-0000-0000-000004010000}"/>
    <cellStyle name="20% - Accent1 12 3 2 4 2" xfId="4921" xr:uid="{00000000-0005-0000-0000-000005010000}"/>
    <cellStyle name="20% - Accent1 12 3 2 5" xfId="4922" xr:uid="{00000000-0005-0000-0000-000006010000}"/>
    <cellStyle name="20% - Accent1 12 3 2 5 2" xfId="4923" xr:uid="{00000000-0005-0000-0000-000007010000}"/>
    <cellStyle name="20% - Accent1 12 3 2 6" xfId="4924" xr:uid="{00000000-0005-0000-0000-000008010000}"/>
    <cellStyle name="20% - Accent1 12 3 2 7" xfId="4925" xr:uid="{00000000-0005-0000-0000-000009010000}"/>
    <cellStyle name="20% - Accent1 12 3 3" xfId="4926" xr:uid="{00000000-0005-0000-0000-00000A010000}"/>
    <cellStyle name="20% - Accent1 12 3 3 2" xfId="4927" xr:uid="{00000000-0005-0000-0000-00000B010000}"/>
    <cellStyle name="20% - Accent1 12 3 3 2 2" xfId="4928" xr:uid="{00000000-0005-0000-0000-00000C010000}"/>
    <cellStyle name="20% - Accent1 12 3 3 2 2 2" xfId="4929" xr:uid="{00000000-0005-0000-0000-00000D010000}"/>
    <cellStyle name="20% - Accent1 12 3 3 2 3" xfId="4930" xr:uid="{00000000-0005-0000-0000-00000E010000}"/>
    <cellStyle name="20% - Accent1 12 3 3 2 3 2" xfId="4931" xr:uid="{00000000-0005-0000-0000-00000F010000}"/>
    <cellStyle name="20% - Accent1 12 3 3 2 4" xfId="4932" xr:uid="{00000000-0005-0000-0000-000010010000}"/>
    <cellStyle name="20% - Accent1 12 3 3 3" xfId="4933" xr:uid="{00000000-0005-0000-0000-000011010000}"/>
    <cellStyle name="20% - Accent1 12 3 3 3 2" xfId="4934" xr:uid="{00000000-0005-0000-0000-000012010000}"/>
    <cellStyle name="20% - Accent1 12 3 3 4" xfId="4935" xr:uid="{00000000-0005-0000-0000-000013010000}"/>
    <cellStyle name="20% - Accent1 12 3 3 4 2" xfId="4936" xr:uid="{00000000-0005-0000-0000-000014010000}"/>
    <cellStyle name="20% - Accent1 12 3 3 5" xfId="4937" xr:uid="{00000000-0005-0000-0000-000015010000}"/>
    <cellStyle name="20% - Accent1 12 3 3 6" xfId="4938" xr:uid="{00000000-0005-0000-0000-000016010000}"/>
    <cellStyle name="20% - Accent1 12 3 4" xfId="4939" xr:uid="{00000000-0005-0000-0000-000017010000}"/>
    <cellStyle name="20% - Accent1 12 3 4 2" xfId="4940" xr:uid="{00000000-0005-0000-0000-000018010000}"/>
    <cellStyle name="20% - Accent1 12 3 4 2 2" xfId="4941" xr:uid="{00000000-0005-0000-0000-000019010000}"/>
    <cellStyle name="20% - Accent1 12 3 4 2 2 2" xfId="4942" xr:uid="{00000000-0005-0000-0000-00001A010000}"/>
    <cellStyle name="20% - Accent1 12 3 4 2 3" xfId="4943" xr:uid="{00000000-0005-0000-0000-00001B010000}"/>
    <cellStyle name="20% - Accent1 12 3 4 2 3 2" xfId="4944" xr:uid="{00000000-0005-0000-0000-00001C010000}"/>
    <cellStyle name="20% - Accent1 12 3 4 2 4" xfId="4945" xr:uid="{00000000-0005-0000-0000-00001D010000}"/>
    <cellStyle name="20% - Accent1 12 3 4 3" xfId="4946" xr:uid="{00000000-0005-0000-0000-00001E010000}"/>
    <cellStyle name="20% - Accent1 12 3 4 3 2" xfId="4947" xr:uid="{00000000-0005-0000-0000-00001F010000}"/>
    <cellStyle name="20% - Accent1 12 3 4 4" xfId="4948" xr:uid="{00000000-0005-0000-0000-000020010000}"/>
    <cellStyle name="20% - Accent1 12 3 4 4 2" xfId="4949" xr:uid="{00000000-0005-0000-0000-000021010000}"/>
    <cellStyle name="20% - Accent1 12 3 4 5" xfId="4950" xr:uid="{00000000-0005-0000-0000-000022010000}"/>
    <cellStyle name="20% - Accent1 12 3 4 6" xfId="4951" xr:uid="{00000000-0005-0000-0000-000023010000}"/>
    <cellStyle name="20% - Accent1 12 3 5" xfId="4952" xr:uid="{00000000-0005-0000-0000-000024010000}"/>
    <cellStyle name="20% - Accent1 12 3 5 2" xfId="4953" xr:uid="{00000000-0005-0000-0000-000025010000}"/>
    <cellStyle name="20% - Accent1 12 3 5 2 2" xfId="4954" xr:uid="{00000000-0005-0000-0000-000026010000}"/>
    <cellStyle name="20% - Accent1 12 3 5 3" xfId="4955" xr:uid="{00000000-0005-0000-0000-000027010000}"/>
    <cellStyle name="20% - Accent1 12 3 5 3 2" xfId="4956" xr:uid="{00000000-0005-0000-0000-000028010000}"/>
    <cellStyle name="20% - Accent1 12 3 5 4" xfId="4957" xr:uid="{00000000-0005-0000-0000-000029010000}"/>
    <cellStyle name="20% - Accent1 12 3 6" xfId="4958" xr:uid="{00000000-0005-0000-0000-00002A010000}"/>
    <cellStyle name="20% - Accent1 12 3 6 2" xfId="4959" xr:uid="{00000000-0005-0000-0000-00002B010000}"/>
    <cellStyle name="20% - Accent1 12 3 6 2 2" xfId="4960" xr:uid="{00000000-0005-0000-0000-00002C010000}"/>
    <cellStyle name="20% - Accent1 12 3 6 3" xfId="4961" xr:uid="{00000000-0005-0000-0000-00002D010000}"/>
    <cellStyle name="20% - Accent1 12 3 7" xfId="4962" xr:uid="{00000000-0005-0000-0000-00002E010000}"/>
    <cellStyle name="20% - Accent1 12 3 7 2" xfId="4963" xr:uid="{00000000-0005-0000-0000-00002F010000}"/>
    <cellStyle name="20% - Accent1 12 3 8" xfId="4964" xr:uid="{00000000-0005-0000-0000-000030010000}"/>
    <cellStyle name="20% - Accent1 12 3 8 2" xfId="4965" xr:uid="{00000000-0005-0000-0000-000031010000}"/>
    <cellStyle name="20% - Accent1 12 3 9" xfId="4966" xr:uid="{00000000-0005-0000-0000-000032010000}"/>
    <cellStyle name="20% - Accent1 12 4" xfId="4967" xr:uid="{00000000-0005-0000-0000-000033010000}"/>
    <cellStyle name="20% - Accent1 12 4 10" xfId="4968" xr:uid="{00000000-0005-0000-0000-000034010000}"/>
    <cellStyle name="20% - Accent1 12 4 2" xfId="4969" xr:uid="{00000000-0005-0000-0000-000035010000}"/>
    <cellStyle name="20% - Accent1 12 4 2 2" xfId="4970" xr:uid="{00000000-0005-0000-0000-000036010000}"/>
    <cellStyle name="20% - Accent1 12 4 2 2 2" xfId="4971" xr:uid="{00000000-0005-0000-0000-000037010000}"/>
    <cellStyle name="20% - Accent1 12 4 2 2 2 2" xfId="4972" xr:uid="{00000000-0005-0000-0000-000038010000}"/>
    <cellStyle name="20% - Accent1 12 4 2 2 2 2 2" xfId="4973" xr:uid="{00000000-0005-0000-0000-000039010000}"/>
    <cellStyle name="20% - Accent1 12 4 2 2 2 3" xfId="4974" xr:uid="{00000000-0005-0000-0000-00003A010000}"/>
    <cellStyle name="20% - Accent1 12 4 2 2 2 3 2" xfId="4975" xr:uid="{00000000-0005-0000-0000-00003B010000}"/>
    <cellStyle name="20% - Accent1 12 4 2 2 2 4" xfId="4976" xr:uid="{00000000-0005-0000-0000-00003C010000}"/>
    <cellStyle name="20% - Accent1 12 4 2 2 3" xfId="4977" xr:uid="{00000000-0005-0000-0000-00003D010000}"/>
    <cellStyle name="20% - Accent1 12 4 2 2 3 2" xfId="4978" xr:uid="{00000000-0005-0000-0000-00003E010000}"/>
    <cellStyle name="20% - Accent1 12 4 2 2 4" xfId="4979" xr:uid="{00000000-0005-0000-0000-00003F010000}"/>
    <cellStyle name="20% - Accent1 12 4 2 2 4 2" xfId="4980" xr:uid="{00000000-0005-0000-0000-000040010000}"/>
    <cellStyle name="20% - Accent1 12 4 2 2 5" xfId="4981" xr:uid="{00000000-0005-0000-0000-000041010000}"/>
    <cellStyle name="20% - Accent1 12 4 2 2 6" xfId="4982" xr:uid="{00000000-0005-0000-0000-000042010000}"/>
    <cellStyle name="20% - Accent1 12 4 2 3" xfId="4983" xr:uid="{00000000-0005-0000-0000-000043010000}"/>
    <cellStyle name="20% - Accent1 12 4 2 3 2" xfId="4984" xr:uid="{00000000-0005-0000-0000-000044010000}"/>
    <cellStyle name="20% - Accent1 12 4 2 3 2 2" xfId="4985" xr:uid="{00000000-0005-0000-0000-000045010000}"/>
    <cellStyle name="20% - Accent1 12 4 2 3 3" xfId="4986" xr:uid="{00000000-0005-0000-0000-000046010000}"/>
    <cellStyle name="20% - Accent1 12 4 2 3 3 2" xfId="4987" xr:uid="{00000000-0005-0000-0000-000047010000}"/>
    <cellStyle name="20% - Accent1 12 4 2 3 4" xfId="4988" xr:uid="{00000000-0005-0000-0000-000048010000}"/>
    <cellStyle name="20% - Accent1 12 4 2 4" xfId="4989" xr:uid="{00000000-0005-0000-0000-000049010000}"/>
    <cellStyle name="20% - Accent1 12 4 2 4 2" xfId="4990" xr:uid="{00000000-0005-0000-0000-00004A010000}"/>
    <cellStyle name="20% - Accent1 12 4 2 5" xfId="4991" xr:uid="{00000000-0005-0000-0000-00004B010000}"/>
    <cellStyle name="20% - Accent1 12 4 2 5 2" xfId="4992" xr:uid="{00000000-0005-0000-0000-00004C010000}"/>
    <cellStyle name="20% - Accent1 12 4 2 6" xfId="4993" xr:uid="{00000000-0005-0000-0000-00004D010000}"/>
    <cellStyle name="20% - Accent1 12 4 2 7" xfId="4994" xr:uid="{00000000-0005-0000-0000-00004E010000}"/>
    <cellStyle name="20% - Accent1 12 4 3" xfId="4995" xr:uid="{00000000-0005-0000-0000-00004F010000}"/>
    <cellStyle name="20% - Accent1 12 4 3 2" xfId="4996" xr:uid="{00000000-0005-0000-0000-000050010000}"/>
    <cellStyle name="20% - Accent1 12 4 3 2 2" xfId="4997" xr:uid="{00000000-0005-0000-0000-000051010000}"/>
    <cellStyle name="20% - Accent1 12 4 3 2 2 2" xfId="4998" xr:uid="{00000000-0005-0000-0000-000052010000}"/>
    <cellStyle name="20% - Accent1 12 4 3 2 3" xfId="4999" xr:uid="{00000000-0005-0000-0000-000053010000}"/>
    <cellStyle name="20% - Accent1 12 4 3 2 3 2" xfId="5000" xr:uid="{00000000-0005-0000-0000-000054010000}"/>
    <cellStyle name="20% - Accent1 12 4 3 2 4" xfId="5001" xr:uid="{00000000-0005-0000-0000-000055010000}"/>
    <cellStyle name="20% - Accent1 12 4 3 3" xfId="5002" xr:uid="{00000000-0005-0000-0000-000056010000}"/>
    <cellStyle name="20% - Accent1 12 4 3 3 2" xfId="5003" xr:uid="{00000000-0005-0000-0000-000057010000}"/>
    <cellStyle name="20% - Accent1 12 4 3 4" xfId="5004" xr:uid="{00000000-0005-0000-0000-000058010000}"/>
    <cellStyle name="20% - Accent1 12 4 3 4 2" xfId="5005" xr:uid="{00000000-0005-0000-0000-000059010000}"/>
    <cellStyle name="20% - Accent1 12 4 3 5" xfId="5006" xr:uid="{00000000-0005-0000-0000-00005A010000}"/>
    <cellStyle name="20% - Accent1 12 4 3 6" xfId="5007" xr:uid="{00000000-0005-0000-0000-00005B010000}"/>
    <cellStyle name="20% - Accent1 12 4 4" xfId="5008" xr:uid="{00000000-0005-0000-0000-00005C010000}"/>
    <cellStyle name="20% - Accent1 12 4 4 2" xfId="5009" xr:uid="{00000000-0005-0000-0000-00005D010000}"/>
    <cellStyle name="20% - Accent1 12 4 4 2 2" xfId="5010" xr:uid="{00000000-0005-0000-0000-00005E010000}"/>
    <cellStyle name="20% - Accent1 12 4 4 2 2 2" xfId="5011" xr:uid="{00000000-0005-0000-0000-00005F010000}"/>
    <cellStyle name="20% - Accent1 12 4 4 2 3" xfId="5012" xr:uid="{00000000-0005-0000-0000-000060010000}"/>
    <cellStyle name="20% - Accent1 12 4 4 2 3 2" xfId="5013" xr:uid="{00000000-0005-0000-0000-000061010000}"/>
    <cellStyle name="20% - Accent1 12 4 4 2 4" xfId="5014" xr:uid="{00000000-0005-0000-0000-000062010000}"/>
    <cellStyle name="20% - Accent1 12 4 4 3" xfId="5015" xr:uid="{00000000-0005-0000-0000-000063010000}"/>
    <cellStyle name="20% - Accent1 12 4 4 3 2" xfId="5016" xr:uid="{00000000-0005-0000-0000-000064010000}"/>
    <cellStyle name="20% - Accent1 12 4 4 4" xfId="5017" xr:uid="{00000000-0005-0000-0000-000065010000}"/>
    <cellStyle name="20% - Accent1 12 4 4 4 2" xfId="5018" xr:uid="{00000000-0005-0000-0000-000066010000}"/>
    <cellStyle name="20% - Accent1 12 4 4 5" xfId="5019" xr:uid="{00000000-0005-0000-0000-000067010000}"/>
    <cellStyle name="20% - Accent1 12 4 4 6" xfId="5020" xr:uid="{00000000-0005-0000-0000-000068010000}"/>
    <cellStyle name="20% - Accent1 12 4 5" xfId="5021" xr:uid="{00000000-0005-0000-0000-000069010000}"/>
    <cellStyle name="20% - Accent1 12 4 5 2" xfId="5022" xr:uid="{00000000-0005-0000-0000-00006A010000}"/>
    <cellStyle name="20% - Accent1 12 4 5 2 2" xfId="5023" xr:uid="{00000000-0005-0000-0000-00006B010000}"/>
    <cellStyle name="20% - Accent1 12 4 5 3" xfId="5024" xr:uid="{00000000-0005-0000-0000-00006C010000}"/>
    <cellStyle name="20% - Accent1 12 4 5 3 2" xfId="5025" xr:uid="{00000000-0005-0000-0000-00006D010000}"/>
    <cellStyle name="20% - Accent1 12 4 5 4" xfId="5026" xr:uid="{00000000-0005-0000-0000-00006E010000}"/>
    <cellStyle name="20% - Accent1 12 4 6" xfId="5027" xr:uid="{00000000-0005-0000-0000-00006F010000}"/>
    <cellStyle name="20% - Accent1 12 4 6 2" xfId="5028" xr:uid="{00000000-0005-0000-0000-000070010000}"/>
    <cellStyle name="20% - Accent1 12 4 6 2 2" xfId="5029" xr:uid="{00000000-0005-0000-0000-000071010000}"/>
    <cellStyle name="20% - Accent1 12 4 6 3" xfId="5030" xr:uid="{00000000-0005-0000-0000-000072010000}"/>
    <cellStyle name="20% - Accent1 12 4 7" xfId="5031" xr:uid="{00000000-0005-0000-0000-000073010000}"/>
    <cellStyle name="20% - Accent1 12 4 7 2" xfId="5032" xr:uid="{00000000-0005-0000-0000-000074010000}"/>
    <cellStyle name="20% - Accent1 12 4 8" xfId="5033" xr:uid="{00000000-0005-0000-0000-000075010000}"/>
    <cellStyle name="20% - Accent1 12 4 8 2" xfId="5034" xr:uid="{00000000-0005-0000-0000-000076010000}"/>
    <cellStyle name="20% - Accent1 12 4 9" xfId="5035" xr:uid="{00000000-0005-0000-0000-000077010000}"/>
    <cellStyle name="20% - Accent1 12 5" xfId="5036" xr:uid="{00000000-0005-0000-0000-000078010000}"/>
    <cellStyle name="20% - Accent1 12 5 10" xfId="5037" xr:uid="{00000000-0005-0000-0000-000079010000}"/>
    <cellStyle name="20% - Accent1 12 5 2" xfId="5038" xr:uid="{00000000-0005-0000-0000-00007A010000}"/>
    <cellStyle name="20% - Accent1 12 5 2 2" xfId="5039" xr:uid="{00000000-0005-0000-0000-00007B010000}"/>
    <cellStyle name="20% - Accent1 12 5 2 2 2" xfId="5040" xr:uid="{00000000-0005-0000-0000-00007C010000}"/>
    <cellStyle name="20% - Accent1 12 5 2 2 2 2" xfId="5041" xr:uid="{00000000-0005-0000-0000-00007D010000}"/>
    <cellStyle name="20% - Accent1 12 5 2 2 2 2 2" xfId="5042" xr:uid="{00000000-0005-0000-0000-00007E010000}"/>
    <cellStyle name="20% - Accent1 12 5 2 2 2 3" xfId="5043" xr:uid="{00000000-0005-0000-0000-00007F010000}"/>
    <cellStyle name="20% - Accent1 12 5 2 2 2 3 2" xfId="5044" xr:uid="{00000000-0005-0000-0000-000080010000}"/>
    <cellStyle name="20% - Accent1 12 5 2 2 2 4" xfId="5045" xr:uid="{00000000-0005-0000-0000-000081010000}"/>
    <cellStyle name="20% - Accent1 12 5 2 2 3" xfId="5046" xr:uid="{00000000-0005-0000-0000-000082010000}"/>
    <cellStyle name="20% - Accent1 12 5 2 2 3 2" xfId="5047" xr:uid="{00000000-0005-0000-0000-000083010000}"/>
    <cellStyle name="20% - Accent1 12 5 2 2 4" xfId="5048" xr:uid="{00000000-0005-0000-0000-000084010000}"/>
    <cellStyle name="20% - Accent1 12 5 2 2 4 2" xfId="5049" xr:uid="{00000000-0005-0000-0000-000085010000}"/>
    <cellStyle name="20% - Accent1 12 5 2 2 5" xfId="5050" xr:uid="{00000000-0005-0000-0000-000086010000}"/>
    <cellStyle name="20% - Accent1 12 5 2 2 6" xfId="5051" xr:uid="{00000000-0005-0000-0000-000087010000}"/>
    <cellStyle name="20% - Accent1 12 5 2 3" xfId="5052" xr:uid="{00000000-0005-0000-0000-000088010000}"/>
    <cellStyle name="20% - Accent1 12 5 2 3 2" xfId="5053" xr:uid="{00000000-0005-0000-0000-000089010000}"/>
    <cellStyle name="20% - Accent1 12 5 2 3 2 2" xfId="5054" xr:uid="{00000000-0005-0000-0000-00008A010000}"/>
    <cellStyle name="20% - Accent1 12 5 2 3 3" xfId="5055" xr:uid="{00000000-0005-0000-0000-00008B010000}"/>
    <cellStyle name="20% - Accent1 12 5 2 3 3 2" xfId="5056" xr:uid="{00000000-0005-0000-0000-00008C010000}"/>
    <cellStyle name="20% - Accent1 12 5 2 3 4" xfId="5057" xr:uid="{00000000-0005-0000-0000-00008D010000}"/>
    <cellStyle name="20% - Accent1 12 5 2 4" xfId="5058" xr:uid="{00000000-0005-0000-0000-00008E010000}"/>
    <cellStyle name="20% - Accent1 12 5 2 4 2" xfId="5059" xr:uid="{00000000-0005-0000-0000-00008F010000}"/>
    <cellStyle name="20% - Accent1 12 5 2 5" xfId="5060" xr:uid="{00000000-0005-0000-0000-000090010000}"/>
    <cellStyle name="20% - Accent1 12 5 2 5 2" xfId="5061" xr:uid="{00000000-0005-0000-0000-000091010000}"/>
    <cellStyle name="20% - Accent1 12 5 2 6" xfId="5062" xr:uid="{00000000-0005-0000-0000-000092010000}"/>
    <cellStyle name="20% - Accent1 12 5 2 7" xfId="5063" xr:uid="{00000000-0005-0000-0000-000093010000}"/>
    <cellStyle name="20% - Accent1 12 5 3" xfId="5064" xr:uid="{00000000-0005-0000-0000-000094010000}"/>
    <cellStyle name="20% - Accent1 12 5 3 2" xfId="5065" xr:uid="{00000000-0005-0000-0000-000095010000}"/>
    <cellStyle name="20% - Accent1 12 5 3 2 2" xfId="5066" xr:uid="{00000000-0005-0000-0000-000096010000}"/>
    <cellStyle name="20% - Accent1 12 5 3 2 2 2" xfId="5067" xr:uid="{00000000-0005-0000-0000-000097010000}"/>
    <cellStyle name="20% - Accent1 12 5 3 2 3" xfId="5068" xr:uid="{00000000-0005-0000-0000-000098010000}"/>
    <cellStyle name="20% - Accent1 12 5 3 2 3 2" xfId="5069" xr:uid="{00000000-0005-0000-0000-000099010000}"/>
    <cellStyle name="20% - Accent1 12 5 3 2 4" xfId="5070" xr:uid="{00000000-0005-0000-0000-00009A010000}"/>
    <cellStyle name="20% - Accent1 12 5 3 3" xfId="5071" xr:uid="{00000000-0005-0000-0000-00009B010000}"/>
    <cellStyle name="20% - Accent1 12 5 3 3 2" xfId="5072" xr:uid="{00000000-0005-0000-0000-00009C010000}"/>
    <cellStyle name="20% - Accent1 12 5 3 4" xfId="5073" xr:uid="{00000000-0005-0000-0000-00009D010000}"/>
    <cellStyle name="20% - Accent1 12 5 3 4 2" xfId="5074" xr:uid="{00000000-0005-0000-0000-00009E010000}"/>
    <cellStyle name="20% - Accent1 12 5 3 5" xfId="5075" xr:uid="{00000000-0005-0000-0000-00009F010000}"/>
    <cellStyle name="20% - Accent1 12 5 3 6" xfId="5076" xr:uid="{00000000-0005-0000-0000-0000A0010000}"/>
    <cellStyle name="20% - Accent1 12 5 4" xfId="5077" xr:uid="{00000000-0005-0000-0000-0000A1010000}"/>
    <cellStyle name="20% - Accent1 12 5 4 2" xfId="5078" xr:uid="{00000000-0005-0000-0000-0000A2010000}"/>
    <cellStyle name="20% - Accent1 12 5 4 2 2" xfId="5079" xr:uid="{00000000-0005-0000-0000-0000A3010000}"/>
    <cellStyle name="20% - Accent1 12 5 4 2 2 2" xfId="5080" xr:uid="{00000000-0005-0000-0000-0000A4010000}"/>
    <cellStyle name="20% - Accent1 12 5 4 2 3" xfId="5081" xr:uid="{00000000-0005-0000-0000-0000A5010000}"/>
    <cellStyle name="20% - Accent1 12 5 4 2 3 2" xfId="5082" xr:uid="{00000000-0005-0000-0000-0000A6010000}"/>
    <cellStyle name="20% - Accent1 12 5 4 2 4" xfId="5083" xr:uid="{00000000-0005-0000-0000-0000A7010000}"/>
    <cellStyle name="20% - Accent1 12 5 4 3" xfId="5084" xr:uid="{00000000-0005-0000-0000-0000A8010000}"/>
    <cellStyle name="20% - Accent1 12 5 4 3 2" xfId="5085" xr:uid="{00000000-0005-0000-0000-0000A9010000}"/>
    <cellStyle name="20% - Accent1 12 5 4 4" xfId="5086" xr:uid="{00000000-0005-0000-0000-0000AA010000}"/>
    <cellStyle name="20% - Accent1 12 5 4 4 2" xfId="5087" xr:uid="{00000000-0005-0000-0000-0000AB010000}"/>
    <cellStyle name="20% - Accent1 12 5 4 5" xfId="5088" xr:uid="{00000000-0005-0000-0000-0000AC010000}"/>
    <cellStyle name="20% - Accent1 12 5 4 6" xfId="5089" xr:uid="{00000000-0005-0000-0000-0000AD010000}"/>
    <cellStyle name="20% - Accent1 12 5 5" xfId="5090" xr:uid="{00000000-0005-0000-0000-0000AE010000}"/>
    <cellStyle name="20% - Accent1 12 5 5 2" xfId="5091" xr:uid="{00000000-0005-0000-0000-0000AF010000}"/>
    <cellStyle name="20% - Accent1 12 5 5 2 2" xfId="5092" xr:uid="{00000000-0005-0000-0000-0000B0010000}"/>
    <cellStyle name="20% - Accent1 12 5 5 3" xfId="5093" xr:uid="{00000000-0005-0000-0000-0000B1010000}"/>
    <cellStyle name="20% - Accent1 12 5 5 3 2" xfId="5094" xr:uid="{00000000-0005-0000-0000-0000B2010000}"/>
    <cellStyle name="20% - Accent1 12 5 5 4" xfId="5095" xr:uid="{00000000-0005-0000-0000-0000B3010000}"/>
    <cellStyle name="20% - Accent1 12 5 6" xfId="5096" xr:uid="{00000000-0005-0000-0000-0000B4010000}"/>
    <cellStyle name="20% - Accent1 12 5 6 2" xfId="5097" xr:uid="{00000000-0005-0000-0000-0000B5010000}"/>
    <cellStyle name="20% - Accent1 12 5 6 2 2" xfId="5098" xr:uid="{00000000-0005-0000-0000-0000B6010000}"/>
    <cellStyle name="20% - Accent1 12 5 6 3" xfId="5099" xr:uid="{00000000-0005-0000-0000-0000B7010000}"/>
    <cellStyle name="20% - Accent1 12 5 7" xfId="5100" xr:uid="{00000000-0005-0000-0000-0000B8010000}"/>
    <cellStyle name="20% - Accent1 12 5 7 2" xfId="5101" xr:uid="{00000000-0005-0000-0000-0000B9010000}"/>
    <cellStyle name="20% - Accent1 12 5 8" xfId="5102" xr:uid="{00000000-0005-0000-0000-0000BA010000}"/>
    <cellStyle name="20% - Accent1 12 5 8 2" xfId="5103" xr:uid="{00000000-0005-0000-0000-0000BB010000}"/>
    <cellStyle name="20% - Accent1 12 5 9" xfId="5104" xr:uid="{00000000-0005-0000-0000-0000BC010000}"/>
    <cellStyle name="20% - Accent1 12 6" xfId="5105" xr:uid="{00000000-0005-0000-0000-0000BD010000}"/>
    <cellStyle name="20% - Accent1 12 6 2" xfId="5106" xr:uid="{00000000-0005-0000-0000-0000BE010000}"/>
    <cellStyle name="20% - Accent1 12 6 2 2" xfId="5107" xr:uid="{00000000-0005-0000-0000-0000BF010000}"/>
    <cellStyle name="20% - Accent1 12 6 2 2 2" xfId="5108" xr:uid="{00000000-0005-0000-0000-0000C0010000}"/>
    <cellStyle name="20% - Accent1 12 6 2 2 2 2" xfId="5109" xr:uid="{00000000-0005-0000-0000-0000C1010000}"/>
    <cellStyle name="20% - Accent1 12 6 2 2 3" xfId="5110" xr:uid="{00000000-0005-0000-0000-0000C2010000}"/>
    <cellStyle name="20% - Accent1 12 6 2 2 3 2" xfId="5111" xr:uid="{00000000-0005-0000-0000-0000C3010000}"/>
    <cellStyle name="20% - Accent1 12 6 2 2 4" xfId="5112" xr:uid="{00000000-0005-0000-0000-0000C4010000}"/>
    <cellStyle name="20% - Accent1 12 6 2 3" xfId="5113" xr:uid="{00000000-0005-0000-0000-0000C5010000}"/>
    <cellStyle name="20% - Accent1 12 6 2 3 2" xfId="5114" xr:uid="{00000000-0005-0000-0000-0000C6010000}"/>
    <cellStyle name="20% - Accent1 12 6 2 4" xfId="5115" xr:uid="{00000000-0005-0000-0000-0000C7010000}"/>
    <cellStyle name="20% - Accent1 12 6 2 4 2" xfId="5116" xr:uid="{00000000-0005-0000-0000-0000C8010000}"/>
    <cellStyle name="20% - Accent1 12 6 2 5" xfId="5117" xr:uid="{00000000-0005-0000-0000-0000C9010000}"/>
    <cellStyle name="20% - Accent1 12 6 2 6" xfId="5118" xr:uid="{00000000-0005-0000-0000-0000CA010000}"/>
    <cellStyle name="20% - Accent1 12 6 3" xfId="5119" xr:uid="{00000000-0005-0000-0000-0000CB010000}"/>
    <cellStyle name="20% - Accent1 12 6 3 2" xfId="5120" xr:uid="{00000000-0005-0000-0000-0000CC010000}"/>
    <cellStyle name="20% - Accent1 12 6 3 2 2" xfId="5121" xr:uid="{00000000-0005-0000-0000-0000CD010000}"/>
    <cellStyle name="20% - Accent1 12 6 3 3" xfId="5122" xr:uid="{00000000-0005-0000-0000-0000CE010000}"/>
    <cellStyle name="20% - Accent1 12 6 3 3 2" xfId="5123" xr:uid="{00000000-0005-0000-0000-0000CF010000}"/>
    <cellStyle name="20% - Accent1 12 6 3 4" xfId="5124" xr:uid="{00000000-0005-0000-0000-0000D0010000}"/>
    <cellStyle name="20% - Accent1 12 6 4" xfId="5125" xr:uid="{00000000-0005-0000-0000-0000D1010000}"/>
    <cellStyle name="20% - Accent1 12 6 4 2" xfId="5126" xr:uid="{00000000-0005-0000-0000-0000D2010000}"/>
    <cellStyle name="20% - Accent1 12 6 5" xfId="5127" xr:uid="{00000000-0005-0000-0000-0000D3010000}"/>
    <cellStyle name="20% - Accent1 12 6 5 2" xfId="5128" xr:uid="{00000000-0005-0000-0000-0000D4010000}"/>
    <cellStyle name="20% - Accent1 12 6 6" xfId="5129" xr:uid="{00000000-0005-0000-0000-0000D5010000}"/>
    <cellStyle name="20% - Accent1 12 6 7" xfId="5130" xr:uid="{00000000-0005-0000-0000-0000D6010000}"/>
    <cellStyle name="20% - Accent1 12 7" xfId="5131" xr:uid="{00000000-0005-0000-0000-0000D7010000}"/>
    <cellStyle name="20% - Accent1 12 7 2" xfId="5132" xr:uid="{00000000-0005-0000-0000-0000D8010000}"/>
    <cellStyle name="20% - Accent1 12 7 2 2" xfId="5133" xr:uid="{00000000-0005-0000-0000-0000D9010000}"/>
    <cellStyle name="20% - Accent1 12 7 2 2 2" xfId="5134" xr:uid="{00000000-0005-0000-0000-0000DA010000}"/>
    <cellStyle name="20% - Accent1 12 7 2 3" xfId="5135" xr:uid="{00000000-0005-0000-0000-0000DB010000}"/>
    <cellStyle name="20% - Accent1 12 7 2 3 2" xfId="5136" xr:uid="{00000000-0005-0000-0000-0000DC010000}"/>
    <cellStyle name="20% - Accent1 12 7 2 4" xfId="5137" xr:uid="{00000000-0005-0000-0000-0000DD010000}"/>
    <cellStyle name="20% - Accent1 12 7 3" xfId="5138" xr:uid="{00000000-0005-0000-0000-0000DE010000}"/>
    <cellStyle name="20% - Accent1 12 7 3 2" xfId="5139" xr:uid="{00000000-0005-0000-0000-0000DF010000}"/>
    <cellStyle name="20% - Accent1 12 7 4" xfId="5140" xr:uid="{00000000-0005-0000-0000-0000E0010000}"/>
    <cellStyle name="20% - Accent1 12 7 4 2" xfId="5141" xr:uid="{00000000-0005-0000-0000-0000E1010000}"/>
    <cellStyle name="20% - Accent1 12 7 5" xfId="5142" xr:uid="{00000000-0005-0000-0000-0000E2010000}"/>
    <cellStyle name="20% - Accent1 12 7 6" xfId="5143" xr:uid="{00000000-0005-0000-0000-0000E3010000}"/>
    <cellStyle name="20% - Accent1 12 8" xfId="5144" xr:uid="{00000000-0005-0000-0000-0000E4010000}"/>
    <cellStyle name="20% - Accent1 12 8 2" xfId="5145" xr:uid="{00000000-0005-0000-0000-0000E5010000}"/>
    <cellStyle name="20% - Accent1 12 8 2 2" xfId="5146" xr:uid="{00000000-0005-0000-0000-0000E6010000}"/>
    <cellStyle name="20% - Accent1 12 8 2 2 2" xfId="5147" xr:uid="{00000000-0005-0000-0000-0000E7010000}"/>
    <cellStyle name="20% - Accent1 12 8 2 3" xfId="5148" xr:uid="{00000000-0005-0000-0000-0000E8010000}"/>
    <cellStyle name="20% - Accent1 12 8 2 3 2" xfId="5149" xr:uid="{00000000-0005-0000-0000-0000E9010000}"/>
    <cellStyle name="20% - Accent1 12 8 2 4" xfId="5150" xr:uid="{00000000-0005-0000-0000-0000EA010000}"/>
    <cellStyle name="20% - Accent1 12 8 3" xfId="5151" xr:uid="{00000000-0005-0000-0000-0000EB010000}"/>
    <cellStyle name="20% - Accent1 12 8 3 2" xfId="5152" xr:uid="{00000000-0005-0000-0000-0000EC010000}"/>
    <cellStyle name="20% - Accent1 12 8 4" xfId="5153" xr:uid="{00000000-0005-0000-0000-0000ED010000}"/>
    <cellStyle name="20% - Accent1 12 8 4 2" xfId="5154" xr:uid="{00000000-0005-0000-0000-0000EE010000}"/>
    <cellStyle name="20% - Accent1 12 8 5" xfId="5155" xr:uid="{00000000-0005-0000-0000-0000EF010000}"/>
    <cellStyle name="20% - Accent1 12 8 6" xfId="5156" xr:uid="{00000000-0005-0000-0000-0000F0010000}"/>
    <cellStyle name="20% - Accent1 12 9" xfId="5157" xr:uid="{00000000-0005-0000-0000-0000F1010000}"/>
    <cellStyle name="20% - Accent1 12 9 2" xfId="5158" xr:uid="{00000000-0005-0000-0000-0000F2010000}"/>
    <cellStyle name="20% - Accent1 12 9 2 2" xfId="5159" xr:uid="{00000000-0005-0000-0000-0000F3010000}"/>
    <cellStyle name="20% - Accent1 12 9 3" xfId="5160" xr:uid="{00000000-0005-0000-0000-0000F4010000}"/>
    <cellStyle name="20% - Accent1 12 9 3 2" xfId="5161" xr:uid="{00000000-0005-0000-0000-0000F5010000}"/>
    <cellStyle name="20% - Accent1 12 9 4" xfId="5162" xr:uid="{00000000-0005-0000-0000-0000F6010000}"/>
    <cellStyle name="20% - Accent1 13" xfId="12" xr:uid="{00000000-0005-0000-0000-0000F7010000}"/>
    <cellStyle name="20% - Accent1 13 2" xfId="5164" xr:uid="{00000000-0005-0000-0000-0000F8010000}"/>
    <cellStyle name="20% - Accent1 13 3" xfId="5163" xr:uid="{00000000-0005-0000-0000-0000F9010000}"/>
    <cellStyle name="20% - Accent1 14" xfId="13" xr:uid="{00000000-0005-0000-0000-0000FA010000}"/>
    <cellStyle name="20% - Accent1 14 2" xfId="5165" xr:uid="{00000000-0005-0000-0000-0000FB010000}"/>
    <cellStyle name="20% - Accent1 15" xfId="14" xr:uid="{00000000-0005-0000-0000-0000FC010000}"/>
    <cellStyle name="20% - Accent1 15 2" xfId="5166" xr:uid="{00000000-0005-0000-0000-0000FD010000}"/>
    <cellStyle name="20% - Accent1 16" xfId="15" xr:uid="{00000000-0005-0000-0000-0000FE010000}"/>
    <cellStyle name="20% - Accent1 17" xfId="16" xr:uid="{00000000-0005-0000-0000-0000FF010000}"/>
    <cellStyle name="20% - Accent1 18" xfId="17" xr:uid="{00000000-0005-0000-0000-000000020000}"/>
    <cellStyle name="20% - Accent1 19" xfId="18" xr:uid="{00000000-0005-0000-0000-000001020000}"/>
    <cellStyle name="20% - Accent1 2" xfId="19" xr:uid="{00000000-0005-0000-0000-000002020000}"/>
    <cellStyle name="20% - Accent1 2 10" xfId="20" xr:uid="{00000000-0005-0000-0000-000003020000}"/>
    <cellStyle name="20% - Accent1 2 11" xfId="21" xr:uid="{00000000-0005-0000-0000-000004020000}"/>
    <cellStyle name="20% - Accent1 2 12" xfId="22" xr:uid="{00000000-0005-0000-0000-000005020000}"/>
    <cellStyle name="20% - Accent1 2 13" xfId="23" xr:uid="{00000000-0005-0000-0000-000006020000}"/>
    <cellStyle name="20% - Accent1 2 14" xfId="24" xr:uid="{00000000-0005-0000-0000-000007020000}"/>
    <cellStyle name="20% - Accent1 2 15" xfId="25" xr:uid="{00000000-0005-0000-0000-000008020000}"/>
    <cellStyle name="20% - Accent1 2 16" xfId="26" xr:uid="{00000000-0005-0000-0000-000009020000}"/>
    <cellStyle name="20% - Accent1 2 17" xfId="27" xr:uid="{00000000-0005-0000-0000-00000A020000}"/>
    <cellStyle name="20% - Accent1 2 18" xfId="28" xr:uid="{00000000-0005-0000-0000-00000B020000}"/>
    <cellStyle name="20% - Accent1 2 19" xfId="29" xr:uid="{00000000-0005-0000-0000-00000C020000}"/>
    <cellStyle name="20% - Accent1 2 2" xfId="30" xr:uid="{00000000-0005-0000-0000-00000D020000}"/>
    <cellStyle name="20% - Accent1 2 2 2" xfId="2504" xr:uid="{00000000-0005-0000-0000-00000E020000}"/>
    <cellStyle name="20% - Accent1 2 2 2 2" xfId="5167" xr:uid="{00000000-0005-0000-0000-00000F020000}"/>
    <cellStyle name="20% - Accent1 2 2 2 2 2" xfId="5168" xr:uid="{00000000-0005-0000-0000-000010020000}"/>
    <cellStyle name="20% - Accent1 2 2 2 3" xfId="5169" xr:uid="{00000000-0005-0000-0000-000011020000}"/>
    <cellStyle name="20% - Accent1 2 2 2 4" xfId="38860" xr:uid="{00000000-0005-0000-0000-000012020000}"/>
    <cellStyle name="20% - Accent1 2 2 2 5" xfId="4450" xr:uid="{00000000-0005-0000-0000-000013020000}"/>
    <cellStyle name="20% - Accent1 2 2 3" xfId="2414" xr:uid="{00000000-0005-0000-0000-000014020000}"/>
    <cellStyle name="20% - Accent1 2 2 3 2" xfId="5170" xr:uid="{00000000-0005-0000-0000-000015020000}"/>
    <cellStyle name="20% - Accent1 2 2 3 3" xfId="5171" xr:uid="{00000000-0005-0000-0000-000016020000}"/>
    <cellStyle name="20% - Accent1 2 2 3 4" xfId="5172" xr:uid="{00000000-0005-0000-0000-000017020000}"/>
    <cellStyle name="20% - Accent1 2 2 3 5" xfId="4451" xr:uid="{00000000-0005-0000-0000-000018020000}"/>
    <cellStyle name="20% - Accent1 2 2 3 6" xfId="4084" xr:uid="{00000000-0005-0000-0000-000019020000}"/>
    <cellStyle name="20% - Accent1 2 2 4" xfId="3885" xr:uid="{00000000-0005-0000-0000-00001A020000}"/>
    <cellStyle name="20% - Accent1 2 2 4 2" xfId="5173" xr:uid="{00000000-0005-0000-0000-00001B020000}"/>
    <cellStyle name="20% - Accent1 2 2 4 3" xfId="5174" xr:uid="{00000000-0005-0000-0000-00001C020000}"/>
    <cellStyle name="20% - Accent1 2 2 5" xfId="4452" xr:uid="{00000000-0005-0000-0000-00001D020000}"/>
    <cellStyle name="20% - Accent1 2 2 5 2" xfId="5175" xr:uid="{00000000-0005-0000-0000-00001E020000}"/>
    <cellStyle name="20% - Accent1 2 2 5 3" xfId="5176" xr:uid="{00000000-0005-0000-0000-00001F020000}"/>
    <cellStyle name="20% - Accent1 2 20" xfId="31" xr:uid="{00000000-0005-0000-0000-000020020000}"/>
    <cellStyle name="20% - Accent1 2 21" xfId="32" xr:uid="{00000000-0005-0000-0000-000021020000}"/>
    <cellStyle name="20% - Accent1 2 22" xfId="33" xr:uid="{00000000-0005-0000-0000-000022020000}"/>
    <cellStyle name="20% - Accent1 2 23" xfId="2325" xr:uid="{00000000-0005-0000-0000-000023020000}"/>
    <cellStyle name="20% - Accent1 2 23 2" xfId="4083" xr:uid="{00000000-0005-0000-0000-000024020000}"/>
    <cellStyle name="20% - Accent1 2 24" xfId="3814" xr:uid="{00000000-0005-0000-0000-000025020000}"/>
    <cellStyle name="20% - Accent1 2 3" xfId="34" xr:uid="{00000000-0005-0000-0000-000026020000}"/>
    <cellStyle name="20% - Accent1 2 3 2" xfId="2518" xr:uid="{00000000-0005-0000-0000-000027020000}"/>
    <cellStyle name="20% - Accent1 2 3 2 2" xfId="5177" xr:uid="{00000000-0005-0000-0000-000028020000}"/>
    <cellStyle name="20% - Accent1 2 3 2 3" xfId="38874" xr:uid="{00000000-0005-0000-0000-000029020000}"/>
    <cellStyle name="20% - Accent1 2 3 3" xfId="2452" xr:uid="{00000000-0005-0000-0000-00002A020000}"/>
    <cellStyle name="20% - Accent1 2 3 3 2" xfId="5178" xr:uid="{00000000-0005-0000-0000-00002B020000}"/>
    <cellStyle name="20% - Accent1 2 3 3 3" xfId="4085" xr:uid="{00000000-0005-0000-0000-00002C020000}"/>
    <cellStyle name="20% - Accent1 2 3 4" xfId="3910" xr:uid="{00000000-0005-0000-0000-00002D020000}"/>
    <cellStyle name="20% - Accent1 2 3 5" xfId="5179" xr:uid="{00000000-0005-0000-0000-00002E020000}"/>
    <cellStyle name="20% - Accent1 2 4" xfId="35" xr:uid="{00000000-0005-0000-0000-00002F020000}"/>
    <cellStyle name="20% - Accent1 2 4 2" xfId="5180" xr:uid="{00000000-0005-0000-0000-000030020000}"/>
    <cellStyle name="20% - Accent1 2 4 3" xfId="5181" xr:uid="{00000000-0005-0000-0000-000031020000}"/>
    <cellStyle name="20% - Accent1 2 4 4" xfId="5182" xr:uid="{00000000-0005-0000-0000-000032020000}"/>
    <cellStyle name="20% - Accent1 2 4 5" xfId="5183" xr:uid="{00000000-0005-0000-0000-000033020000}"/>
    <cellStyle name="20% - Accent1 2 4 6" xfId="4453" xr:uid="{00000000-0005-0000-0000-000034020000}"/>
    <cellStyle name="20% - Accent1 2 5" xfId="36" xr:uid="{00000000-0005-0000-0000-000035020000}"/>
    <cellStyle name="20% - Accent1 2 5 2" xfId="5184" xr:uid="{00000000-0005-0000-0000-000036020000}"/>
    <cellStyle name="20% - Accent1 2 5 3" xfId="5185" xr:uid="{00000000-0005-0000-0000-000037020000}"/>
    <cellStyle name="20% - Accent1 2 5 4" xfId="4454" xr:uid="{00000000-0005-0000-0000-000038020000}"/>
    <cellStyle name="20% - Accent1 2 6" xfId="37" xr:uid="{00000000-0005-0000-0000-000039020000}"/>
    <cellStyle name="20% - Accent1 2 7" xfId="38" xr:uid="{00000000-0005-0000-0000-00003A020000}"/>
    <cellStyle name="20% - Accent1 2 8" xfId="39" xr:uid="{00000000-0005-0000-0000-00003B020000}"/>
    <cellStyle name="20% - Accent1 2 9" xfId="40" xr:uid="{00000000-0005-0000-0000-00003C020000}"/>
    <cellStyle name="20% - Accent1 20" xfId="41" xr:uid="{00000000-0005-0000-0000-00003D020000}"/>
    <cellStyle name="20% - Accent1 21" xfId="42" xr:uid="{00000000-0005-0000-0000-00003E020000}"/>
    <cellStyle name="20% - Accent1 22" xfId="43" xr:uid="{00000000-0005-0000-0000-00003F020000}"/>
    <cellStyle name="20% - Accent1 23" xfId="44" xr:uid="{00000000-0005-0000-0000-000040020000}"/>
    <cellStyle name="20% - Accent1 24" xfId="45" xr:uid="{00000000-0005-0000-0000-000041020000}"/>
    <cellStyle name="20% - Accent1 25" xfId="46" xr:uid="{00000000-0005-0000-0000-000042020000}"/>
    <cellStyle name="20% - Accent1 26" xfId="47" xr:uid="{00000000-0005-0000-0000-000043020000}"/>
    <cellStyle name="20% - Accent1 27" xfId="48" xr:uid="{00000000-0005-0000-0000-000044020000}"/>
    <cellStyle name="20% - Accent1 28" xfId="49" xr:uid="{00000000-0005-0000-0000-000045020000}"/>
    <cellStyle name="20% - Accent1 29" xfId="50" xr:uid="{00000000-0005-0000-0000-000046020000}"/>
    <cellStyle name="20% - Accent1 3" xfId="51" xr:uid="{00000000-0005-0000-0000-000047020000}"/>
    <cellStyle name="20% - Accent1 3 2" xfId="2413" xr:uid="{00000000-0005-0000-0000-000048020000}"/>
    <cellStyle name="20% - Accent1 3 2 2" xfId="2519" xr:uid="{00000000-0005-0000-0000-000049020000}"/>
    <cellStyle name="20% - Accent1 3 2 2 2" xfId="5186" xr:uid="{00000000-0005-0000-0000-00004A020000}"/>
    <cellStyle name="20% - Accent1 3 2 2 3" xfId="5187" xr:uid="{00000000-0005-0000-0000-00004B020000}"/>
    <cellStyle name="20% - Accent1 3 2 3" xfId="4455" xr:uid="{00000000-0005-0000-0000-00004C020000}"/>
    <cellStyle name="20% - Accent1 3 2 3 2" xfId="5188" xr:uid="{00000000-0005-0000-0000-00004D020000}"/>
    <cellStyle name="20% - Accent1 3 2 3 3" xfId="5189" xr:uid="{00000000-0005-0000-0000-00004E020000}"/>
    <cellStyle name="20% - Accent1 3 2 3 4" xfId="5190" xr:uid="{00000000-0005-0000-0000-00004F020000}"/>
    <cellStyle name="20% - Accent1 3 2 4" xfId="5191" xr:uid="{00000000-0005-0000-0000-000050020000}"/>
    <cellStyle name="20% - Accent1 3 3" xfId="2465" xr:uid="{00000000-0005-0000-0000-000051020000}"/>
    <cellStyle name="20% - Accent1 3 3 2" xfId="5192" xr:uid="{00000000-0005-0000-0000-000052020000}"/>
    <cellStyle name="20% - Accent1 3 3 2 2" xfId="5193" xr:uid="{00000000-0005-0000-0000-000053020000}"/>
    <cellStyle name="20% - Accent1 3 3 3" xfId="5194" xr:uid="{00000000-0005-0000-0000-000054020000}"/>
    <cellStyle name="20% - Accent1 3 3 4" xfId="38847" xr:uid="{00000000-0005-0000-0000-000055020000}"/>
    <cellStyle name="20% - Accent1 3 3 5" xfId="4456" xr:uid="{00000000-0005-0000-0000-000056020000}"/>
    <cellStyle name="20% - Accent1 3 4" xfId="2372" xr:uid="{00000000-0005-0000-0000-000057020000}"/>
    <cellStyle name="20% - Accent1 3 4 2" xfId="4457" xr:uid="{00000000-0005-0000-0000-000058020000}"/>
    <cellStyle name="20% - Accent1 3 5" xfId="4458" xr:uid="{00000000-0005-0000-0000-000059020000}"/>
    <cellStyle name="20% - Accent1 3 5 2" xfId="5195" xr:uid="{00000000-0005-0000-0000-00005A020000}"/>
    <cellStyle name="20% - Accent1 3 5 3" xfId="5196" xr:uid="{00000000-0005-0000-0000-00005B020000}"/>
    <cellStyle name="20% - Accent1 30" xfId="52" xr:uid="{00000000-0005-0000-0000-00005C020000}"/>
    <cellStyle name="20% - Accent1 31" xfId="53" xr:uid="{00000000-0005-0000-0000-00005D020000}"/>
    <cellStyle name="20% - Accent1 32" xfId="2302" xr:uid="{00000000-0005-0000-0000-00005E020000}"/>
    <cellStyle name="20% - Accent1 32 2" xfId="4064" xr:uid="{00000000-0005-0000-0000-00005F020000}"/>
    <cellStyle name="20% - Accent1 33" xfId="3791" xr:uid="{00000000-0005-0000-0000-000060020000}"/>
    <cellStyle name="20% - Accent1 4" xfId="54" xr:uid="{00000000-0005-0000-0000-000061020000}"/>
    <cellStyle name="20% - Accent1 4 2" xfId="2479" xr:uid="{00000000-0005-0000-0000-000062020000}"/>
    <cellStyle name="20% - Accent1 4 2 2" xfId="2521" xr:uid="{00000000-0005-0000-0000-000063020000}"/>
    <cellStyle name="20% - Accent1 4 2 2 2" xfId="38876" xr:uid="{00000000-0005-0000-0000-000064020000}"/>
    <cellStyle name="20% - Accent1 4 2 3" xfId="5197" xr:uid="{00000000-0005-0000-0000-000065020000}"/>
    <cellStyle name="20% - Accent1 4 2 3 2" xfId="5198" xr:uid="{00000000-0005-0000-0000-000066020000}"/>
    <cellStyle name="20% - Accent1 4 2 4" xfId="5199" xr:uid="{00000000-0005-0000-0000-000067020000}"/>
    <cellStyle name="20% - Accent1 4 2 5" xfId="5200" xr:uid="{00000000-0005-0000-0000-000068020000}"/>
    <cellStyle name="20% - Accent1 4 3" xfId="2520" xr:uid="{00000000-0005-0000-0000-000069020000}"/>
    <cellStyle name="20% - Accent1 4 3 2" xfId="5201" xr:uid="{00000000-0005-0000-0000-00006A020000}"/>
    <cellStyle name="20% - Accent1 4 3 3" xfId="38875" xr:uid="{00000000-0005-0000-0000-00006B020000}"/>
    <cellStyle name="20% - Accent1 4 4" xfId="2388" xr:uid="{00000000-0005-0000-0000-00006C020000}"/>
    <cellStyle name="20% - Accent1 4 4 2" xfId="5203" xr:uid="{00000000-0005-0000-0000-00006D020000}"/>
    <cellStyle name="20% - Accent1 4 4 3" xfId="5202" xr:uid="{00000000-0005-0000-0000-00006E020000}"/>
    <cellStyle name="20% - Accent1 4 4 4" xfId="4086" xr:uid="{00000000-0005-0000-0000-00006F020000}"/>
    <cellStyle name="20% - Accent1 4 5" xfId="3860" xr:uid="{00000000-0005-0000-0000-000070020000}"/>
    <cellStyle name="20% - Accent1 4 5 2" xfId="5204" xr:uid="{00000000-0005-0000-0000-000071020000}"/>
    <cellStyle name="20% - Accent1 5" xfId="55" xr:uid="{00000000-0005-0000-0000-000072020000}"/>
    <cellStyle name="20% - Accent1 5 2" xfId="2492" xr:uid="{00000000-0005-0000-0000-000073020000}"/>
    <cellStyle name="20% - Accent1 5 2 2" xfId="2523" xr:uid="{00000000-0005-0000-0000-000074020000}"/>
    <cellStyle name="20% - Accent1 5 2 2 2" xfId="38878" xr:uid="{00000000-0005-0000-0000-000075020000}"/>
    <cellStyle name="20% - Accent1 5 2 3" xfId="5205" xr:uid="{00000000-0005-0000-0000-000076020000}"/>
    <cellStyle name="20% - Accent1 5 2 3 2" xfId="5206" xr:uid="{00000000-0005-0000-0000-000077020000}"/>
    <cellStyle name="20% - Accent1 5 2 4" xfId="5207" xr:uid="{00000000-0005-0000-0000-000078020000}"/>
    <cellStyle name="20% - Accent1 5 2 5" xfId="5208" xr:uid="{00000000-0005-0000-0000-000079020000}"/>
    <cellStyle name="20% - Accent1 5 3" xfId="2522" xr:uid="{00000000-0005-0000-0000-00007A020000}"/>
    <cellStyle name="20% - Accent1 5 3 2" xfId="5209" xr:uid="{00000000-0005-0000-0000-00007B020000}"/>
    <cellStyle name="20% - Accent1 5 3 3" xfId="38877" xr:uid="{00000000-0005-0000-0000-00007C020000}"/>
    <cellStyle name="20% - Accent1 5 4" xfId="2401" xr:uid="{00000000-0005-0000-0000-00007D020000}"/>
    <cellStyle name="20% - Accent1 5 4 2" xfId="5211" xr:uid="{00000000-0005-0000-0000-00007E020000}"/>
    <cellStyle name="20% - Accent1 5 4 3" xfId="5210" xr:uid="{00000000-0005-0000-0000-00007F020000}"/>
    <cellStyle name="20% - Accent1 5 4 4" xfId="4087" xr:uid="{00000000-0005-0000-0000-000080020000}"/>
    <cellStyle name="20% - Accent1 5 5" xfId="3873" xr:uid="{00000000-0005-0000-0000-000081020000}"/>
    <cellStyle name="20% - Accent1 5 5 2" xfId="5212" xr:uid="{00000000-0005-0000-0000-000082020000}"/>
    <cellStyle name="20% - Accent1 6" xfId="56" xr:uid="{00000000-0005-0000-0000-000083020000}"/>
    <cellStyle name="20% - Accent1 6 2" xfId="2524" xr:uid="{00000000-0005-0000-0000-000084020000}"/>
    <cellStyle name="20% - Accent1 6 2 2" xfId="5213" xr:uid="{00000000-0005-0000-0000-000085020000}"/>
    <cellStyle name="20% - Accent1 6 2 2 2" xfId="5214" xr:uid="{00000000-0005-0000-0000-000086020000}"/>
    <cellStyle name="20% - Accent1 6 2 3" xfId="5215" xr:uid="{00000000-0005-0000-0000-000087020000}"/>
    <cellStyle name="20% - Accent1 6 2 4" xfId="38879" xr:uid="{00000000-0005-0000-0000-000088020000}"/>
    <cellStyle name="20% - Accent1 6 3" xfId="2440" xr:uid="{00000000-0005-0000-0000-000089020000}"/>
    <cellStyle name="20% - Accent1 6 3 2" xfId="5217" xr:uid="{00000000-0005-0000-0000-00008A020000}"/>
    <cellStyle name="20% - Accent1 6 3 3" xfId="5216" xr:uid="{00000000-0005-0000-0000-00008B020000}"/>
    <cellStyle name="20% - Accent1 6 3 4" xfId="4088" xr:uid="{00000000-0005-0000-0000-00008C020000}"/>
    <cellStyle name="20% - Accent1 6 4" xfId="3898" xr:uid="{00000000-0005-0000-0000-00008D020000}"/>
    <cellStyle name="20% - Accent1 6 4 2" xfId="5218" xr:uid="{00000000-0005-0000-0000-00008E020000}"/>
    <cellStyle name="20% - Accent1 7" xfId="57" xr:uid="{00000000-0005-0000-0000-00008F020000}"/>
    <cellStyle name="20% - Accent1 7 2" xfId="2525" xr:uid="{00000000-0005-0000-0000-000090020000}"/>
    <cellStyle name="20% - Accent1 7 2 2" xfId="5220" xr:uid="{00000000-0005-0000-0000-000091020000}"/>
    <cellStyle name="20% - Accent1 7 2 3" xfId="5221" xr:uid="{00000000-0005-0000-0000-000092020000}"/>
    <cellStyle name="20% - Accent1 7 2 4" xfId="5219" xr:uid="{00000000-0005-0000-0000-000093020000}"/>
    <cellStyle name="20% - Accent1 7 2 5" xfId="4089" xr:uid="{00000000-0005-0000-0000-000094020000}"/>
    <cellStyle name="20% - Accent1 7 3" xfId="3924" xr:uid="{00000000-0005-0000-0000-000095020000}"/>
    <cellStyle name="20% - Accent1 7 3 2" xfId="5223" xr:uid="{00000000-0005-0000-0000-000096020000}"/>
    <cellStyle name="20% - Accent1 7 3 3" xfId="5222" xr:uid="{00000000-0005-0000-0000-000097020000}"/>
    <cellStyle name="20% - Accent1 7 4" xfId="38880" xr:uid="{00000000-0005-0000-0000-000098020000}"/>
    <cellStyle name="20% - Accent1 8" xfId="58" xr:uid="{00000000-0005-0000-0000-000099020000}"/>
    <cellStyle name="20% - Accent1 8 2" xfId="2526" xr:uid="{00000000-0005-0000-0000-00009A020000}"/>
    <cellStyle name="20% - Accent1 8 2 2" xfId="5225" xr:uid="{00000000-0005-0000-0000-00009B020000}"/>
    <cellStyle name="20% - Accent1 8 2 3" xfId="5224" xr:uid="{00000000-0005-0000-0000-00009C020000}"/>
    <cellStyle name="20% - Accent1 8 2 4" xfId="4090" xr:uid="{00000000-0005-0000-0000-00009D020000}"/>
    <cellStyle name="20% - Accent1 8 3" xfId="3925" xr:uid="{00000000-0005-0000-0000-00009E020000}"/>
    <cellStyle name="20% - Accent1 8 3 2" xfId="5227" xr:uid="{00000000-0005-0000-0000-00009F020000}"/>
    <cellStyle name="20% - Accent1 8 3 3" xfId="5226" xr:uid="{00000000-0005-0000-0000-0000A0020000}"/>
    <cellStyle name="20% - Accent1 8 4" xfId="5228" xr:uid="{00000000-0005-0000-0000-0000A1020000}"/>
    <cellStyle name="20% - Accent1 8 5" xfId="38881" xr:uid="{00000000-0005-0000-0000-0000A2020000}"/>
    <cellStyle name="20% - Accent1 9" xfId="59" xr:uid="{00000000-0005-0000-0000-0000A3020000}"/>
    <cellStyle name="20% - Accent1 9 2" xfId="2527" xr:uid="{00000000-0005-0000-0000-0000A4020000}"/>
    <cellStyle name="20% - Accent1 9 2 2" xfId="5230" xr:uid="{00000000-0005-0000-0000-0000A5020000}"/>
    <cellStyle name="20% - Accent1 9 2 3" xfId="5229" xr:uid="{00000000-0005-0000-0000-0000A6020000}"/>
    <cellStyle name="20% - Accent1 9 2 4" xfId="4091" xr:uid="{00000000-0005-0000-0000-0000A7020000}"/>
    <cellStyle name="20% - Accent1 9 3" xfId="3926" xr:uid="{00000000-0005-0000-0000-0000A8020000}"/>
    <cellStyle name="20% - Accent1 9 3 2" xfId="5232" xr:uid="{00000000-0005-0000-0000-0000A9020000}"/>
    <cellStyle name="20% - Accent1 9 3 3" xfId="5231" xr:uid="{00000000-0005-0000-0000-0000AA020000}"/>
    <cellStyle name="20% - Accent1 9 4" xfId="5233" xr:uid="{00000000-0005-0000-0000-0000AB020000}"/>
    <cellStyle name="20% - Accent1 9 5" xfId="38882" xr:uid="{00000000-0005-0000-0000-0000AC020000}"/>
    <cellStyle name="20% - Accent2" xfId="2813" builtinId="34" customBuiltin="1"/>
    <cellStyle name="20% - Accent2 10" xfId="60" xr:uid="{00000000-0005-0000-0000-0000AE020000}"/>
    <cellStyle name="20% - Accent2 10 2" xfId="2528" xr:uid="{00000000-0005-0000-0000-0000AF020000}"/>
    <cellStyle name="20% - Accent2 10 2 2" xfId="5235" xr:uid="{00000000-0005-0000-0000-0000B0020000}"/>
    <cellStyle name="20% - Accent2 10 2 3" xfId="5234" xr:uid="{00000000-0005-0000-0000-0000B1020000}"/>
    <cellStyle name="20% - Accent2 10 2 4" xfId="4092" xr:uid="{00000000-0005-0000-0000-0000B2020000}"/>
    <cellStyle name="20% - Accent2 10 3" xfId="3927" xr:uid="{00000000-0005-0000-0000-0000B3020000}"/>
    <cellStyle name="20% - Accent2 10 3 2" xfId="5237" xr:uid="{00000000-0005-0000-0000-0000B4020000}"/>
    <cellStyle name="20% - Accent2 10 3 3" xfId="5236" xr:uid="{00000000-0005-0000-0000-0000B5020000}"/>
    <cellStyle name="20% - Accent2 10 4" xfId="5238" xr:uid="{00000000-0005-0000-0000-0000B6020000}"/>
    <cellStyle name="20% - Accent2 10 5" xfId="38883" xr:uid="{00000000-0005-0000-0000-0000B7020000}"/>
    <cellStyle name="20% - Accent2 11" xfId="61" xr:uid="{00000000-0005-0000-0000-0000B8020000}"/>
    <cellStyle name="20% - Accent2 11 2" xfId="5239" xr:uid="{00000000-0005-0000-0000-0000B9020000}"/>
    <cellStyle name="20% - Accent2 11 2 2" xfId="5240" xr:uid="{00000000-0005-0000-0000-0000BA020000}"/>
    <cellStyle name="20% - Accent2 11 3" xfId="5241" xr:uid="{00000000-0005-0000-0000-0000BB020000}"/>
    <cellStyle name="20% - Accent2 11 4" xfId="4459" xr:uid="{00000000-0005-0000-0000-0000BC020000}"/>
    <cellStyle name="20% - Accent2 12" xfId="62" xr:uid="{00000000-0005-0000-0000-0000BD020000}"/>
    <cellStyle name="20% - Accent2 12 10" xfId="5242" xr:uid="{00000000-0005-0000-0000-0000BE020000}"/>
    <cellStyle name="20% - Accent2 12 10 2" xfId="5243" xr:uid="{00000000-0005-0000-0000-0000BF020000}"/>
    <cellStyle name="20% - Accent2 12 10 2 2" xfId="5244" xr:uid="{00000000-0005-0000-0000-0000C0020000}"/>
    <cellStyle name="20% - Accent2 12 10 3" xfId="5245" xr:uid="{00000000-0005-0000-0000-0000C1020000}"/>
    <cellStyle name="20% - Accent2 12 11" xfId="5246" xr:uid="{00000000-0005-0000-0000-0000C2020000}"/>
    <cellStyle name="20% - Accent2 12 11 2" xfId="5247" xr:uid="{00000000-0005-0000-0000-0000C3020000}"/>
    <cellStyle name="20% - Accent2 12 11 2 2" xfId="5248" xr:uid="{00000000-0005-0000-0000-0000C4020000}"/>
    <cellStyle name="20% - Accent2 12 11 3" xfId="5249" xr:uid="{00000000-0005-0000-0000-0000C5020000}"/>
    <cellStyle name="20% - Accent2 12 12" xfId="5250" xr:uid="{00000000-0005-0000-0000-0000C6020000}"/>
    <cellStyle name="20% - Accent2 12 12 2" xfId="5251" xr:uid="{00000000-0005-0000-0000-0000C7020000}"/>
    <cellStyle name="20% - Accent2 12 13" xfId="5252" xr:uid="{00000000-0005-0000-0000-0000C8020000}"/>
    <cellStyle name="20% - Accent2 12 14" xfId="5253" xr:uid="{00000000-0005-0000-0000-0000C9020000}"/>
    <cellStyle name="20% - Accent2 12 15" xfId="5254" xr:uid="{00000000-0005-0000-0000-0000CA020000}"/>
    <cellStyle name="20% - Accent2 12 16" xfId="5255" xr:uid="{00000000-0005-0000-0000-0000CB020000}"/>
    <cellStyle name="20% - Accent2 12 2" xfId="5256" xr:uid="{00000000-0005-0000-0000-0000CC020000}"/>
    <cellStyle name="20% - Accent2 12 2 10" xfId="5257" xr:uid="{00000000-0005-0000-0000-0000CD020000}"/>
    <cellStyle name="20% - Accent2 12 2 11" xfId="5258" xr:uid="{00000000-0005-0000-0000-0000CE020000}"/>
    <cellStyle name="20% - Accent2 12 2 12" xfId="5259" xr:uid="{00000000-0005-0000-0000-0000CF020000}"/>
    <cellStyle name="20% - Accent2 12 2 2" xfId="5260" xr:uid="{00000000-0005-0000-0000-0000D0020000}"/>
    <cellStyle name="20% - Accent2 12 2 2 10" xfId="5261" xr:uid="{00000000-0005-0000-0000-0000D1020000}"/>
    <cellStyle name="20% - Accent2 12 2 2 2" xfId="5262" xr:uid="{00000000-0005-0000-0000-0000D2020000}"/>
    <cellStyle name="20% - Accent2 12 2 2 2 2" xfId="5263" xr:uid="{00000000-0005-0000-0000-0000D3020000}"/>
    <cellStyle name="20% - Accent2 12 2 2 2 2 2" xfId="5264" xr:uid="{00000000-0005-0000-0000-0000D4020000}"/>
    <cellStyle name="20% - Accent2 12 2 2 2 2 2 2" xfId="5265" xr:uid="{00000000-0005-0000-0000-0000D5020000}"/>
    <cellStyle name="20% - Accent2 12 2 2 2 2 2 2 2" xfId="5266" xr:uid="{00000000-0005-0000-0000-0000D6020000}"/>
    <cellStyle name="20% - Accent2 12 2 2 2 2 2 3" xfId="5267" xr:uid="{00000000-0005-0000-0000-0000D7020000}"/>
    <cellStyle name="20% - Accent2 12 2 2 2 2 2 3 2" xfId="5268" xr:uid="{00000000-0005-0000-0000-0000D8020000}"/>
    <cellStyle name="20% - Accent2 12 2 2 2 2 2 4" xfId="5269" xr:uid="{00000000-0005-0000-0000-0000D9020000}"/>
    <cellStyle name="20% - Accent2 12 2 2 2 2 3" xfId="5270" xr:uid="{00000000-0005-0000-0000-0000DA020000}"/>
    <cellStyle name="20% - Accent2 12 2 2 2 2 3 2" xfId="5271" xr:uid="{00000000-0005-0000-0000-0000DB020000}"/>
    <cellStyle name="20% - Accent2 12 2 2 2 2 4" xfId="5272" xr:uid="{00000000-0005-0000-0000-0000DC020000}"/>
    <cellStyle name="20% - Accent2 12 2 2 2 2 4 2" xfId="5273" xr:uid="{00000000-0005-0000-0000-0000DD020000}"/>
    <cellStyle name="20% - Accent2 12 2 2 2 2 5" xfId="5274" xr:uid="{00000000-0005-0000-0000-0000DE020000}"/>
    <cellStyle name="20% - Accent2 12 2 2 2 2 6" xfId="5275" xr:uid="{00000000-0005-0000-0000-0000DF020000}"/>
    <cellStyle name="20% - Accent2 12 2 2 2 3" xfId="5276" xr:uid="{00000000-0005-0000-0000-0000E0020000}"/>
    <cellStyle name="20% - Accent2 12 2 2 2 3 2" xfId="5277" xr:uid="{00000000-0005-0000-0000-0000E1020000}"/>
    <cellStyle name="20% - Accent2 12 2 2 2 3 2 2" xfId="5278" xr:uid="{00000000-0005-0000-0000-0000E2020000}"/>
    <cellStyle name="20% - Accent2 12 2 2 2 3 3" xfId="5279" xr:uid="{00000000-0005-0000-0000-0000E3020000}"/>
    <cellStyle name="20% - Accent2 12 2 2 2 3 3 2" xfId="5280" xr:uid="{00000000-0005-0000-0000-0000E4020000}"/>
    <cellStyle name="20% - Accent2 12 2 2 2 3 4" xfId="5281" xr:uid="{00000000-0005-0000-0000-0000E5020000}"/>
    <cellStyle name="20% - Accent2 12 2 2 2 4" xfId="5282" xr:uid="{00000000-0005-0000-0000-0000E6020000}"/>
    <cellStyle name="20% - Accent2 12 2 2 2 4 2" xfId="5283" xr:uid="{00000000-0005-0000-0000-0000E7020000}"/>
    <cellStyle name="20% - Accent2 12 2 2 2 5" xfId="5284" xr:uid="{00000000-0005-0000-0000-0000E8020000}"/>
    <cellStyle name="20% - Accent2 12 2 2 2 5 2" xfId="5285" xr:uid="{00000000-0005-0000-0000-0000E9020000}"/>
    <cellStyle name="20% - Accent2 12 2 2 2 6" xfId="5286" xr:uid="{00000000-0005-0000-0000-0000EA020000}"/>
    <cellStyle name="20% - Accent2 12 2 2 2 7" xfId="5287" xr:uid="{00000000-0005-0000-0000-0000EB020000}"/>
    <cellStyle name="20% - Accent2 12 2 2 3" xfId="5288" xr:uid="{00000000-0005-0000-0000-0000EC020000}"/>
    <cellStyle name="20% - Accent2 12 2 2 3 2" xfId="5289" xr:uid="{00000000-0005-0000-0000-0000ED020000}"/>
    <cellStyle name="20% - Accent2 12 2 2 3 2 2" xfId="5290" xr:uid="{00000000-0005-0000-0000-0000EE020000}"/>
    <cellStyle name="20% - Accent2 12 2 2 3 2 2 2" xfId="5291" xr:uid="{00000000-0005-0000-0000-0000EF020000}"/>
    <cellStyle name="20% - Accent2 12 2 2 3 2 3" xfId="5292" xr:uid="{00000000-0005-0000-0000-0000F0020000}"/>
    <cellStyle name="20% - Accent2 12 2 2 3 2 3 2" xfId="5293" xr:uid="{00000000-0005-0000-0000-0000F1020000}"/>
    <cellStyle name="20% - Accent2 12 2 2 3 2 4" xfId="5294" xr:uid="{00000000-0005-0000-0000-0000F2020000}"/>
    <cellStyle name="20% - Accent2 12 2 2 3 3" xfId="5295" xr:uid="{00000000-0005-0000-0000-0000F3020000}"/>
    <cellStyle name="20% - Accent2 12 2 2 3 3 2" xfId="5296" xr:uid="{00000000-0005-0000-0000-0000F4020000}"/>
    <cellStyle name="20% - Accent2 12 2 2 3 4" xfId="5297" xr:uid="{00000000-0005-0000-0000-0000F5020000}"/>
    <cellStyle name="20% - Accent2 12 2 2 3 4 2" xfId="5298" xr:uid="{00000000-0005-0000-0000-0000F6020000}"/>
    <cellStyle name="20% - Accent2 12 2 2 3 5" xfId="5299" xr:uid="{00000000-0005-0000-0000-0000F7020000}"/>
    <cellStyle name="20% - Accent2 12 2 2 3 6" xfId="5300" xr:uid="{00000000-0005-0000-0000-0000F8020000}"/>
    <cellStyle name="20% - Accent2 12 2 2 4" xfId="5301" xr:uid="{00000000-0005-0000-0000-0000F9020000}"/>
    <cellStyle name="20% - Accent2 12 2 2 4 2" xfId="5302" xr:uid="{00000000-0005-0000-0000-0000FA020000}"/>
    <cellStyle name="20% - Accent2 12 2 2 4 2 2" xfId="5303" xr:uid="{00000000-0005-0000-0000-0000FB020000}"/>
    <cellStyle name="20% - Accent2 12 2 2 4 2 2 2" xfId="5304" xr:uid="{00000000-0005-0000-0000-0000FC020000}"/>
    <cellStyle name="20% - Accent2 12 2 2 4 2 3" xfId="5305" xr:uid="{00000000-0005-0000-0000-0000FD020000}"/>
    <cellStyle name="20% - Accent2 12 2 2 4 2 3 2" xfId="5306" xr:uid="{00000000-0005-0000-0000-0000FE020000}"/>
    <cellStyle name="20% - Accent2 12 2 2 4 2 4" xfId="5307" xr:uid="{00000000-0005-0000-0000-0000FF020000}"/>
    <cellStyle name="20% - Accent2 12 2 2 4 3" xfId="5308" xr:uid="{00000000-0005-0000-0000-000000030000}"/>
    <cellStyle name="20% - Accent2 12 2 2 4 3 2" xfId="5309" xr:uid="{00000000-0005-0000-0000-000001030000}"/>
    <cellStyle name="20% - Accent2 12 2 2 4 4" xfId="5310" xr:uid="{00000000-0005-0000-0000-000002030000}"/>
    <cellStyle name="20% - Accent2 12 2 2 4 4 2" xfId="5311" xr:uid="{00000000-0005-0000-0000-000003030000}"/>
    <cellStyle name="20% - Accent2 12 2 2 4 5" xfId="5312" xr:uid="{00000000-0005-0000-0000-000004030000}"/>
    <cellStyle name="20% - Accent2 12 2 2 4 6" xfId="5313" xr:uid="{00000000-0005-0000-0000-000005030000}"/>
    <cellStyle name="20% - Accent2 12 2 2 5" xfId="5314" xr:uid="{00000000-0005-0000-0000-000006030000}"/>
    <cellStyle name="20% - Accent2 12 2 2 5 2" xfId="5315" xr:uid="{00000000-0005-0000-0000-000007030000}"/>
    <cellStyle name="20% - Accent2 12 2 2 5 2 2" xfId="5316" xr:uid="{00000000-0005-0000-0000-000008030000}"/>
    <cellStyle name="20% - Accent2 12 2 2 5 3" xfId="5317" xr:uid="{00000000-0005-0000-0000-000009030000}"/>
    <cellStyle name="20% - Accent2 12 2 2 5 3 2" xfId="5318" xr:uid="{00000000-0005-0000-0000-00000A030000}"/>
    <cellStyle name="20% - Accent2 12 2 2 5 4" xfId="5319" xr:uid="{00000000-0005-0000-0000-00000B030000}"/>
    <cellStyle name="20% - Accent2 12 2 2 6" xfId="5320" xr:uid="{00000000-0005-0000-0000-00000C030000}"/>
    <cellStyle name="20% - Accent2 12 2 2 6 2" xfId="5321" xr:uid="{00000000-0005-0000-0000-00000D030000}"/>
    <cellStyle name="20% - Accent2 12 2 2 6 2 2" xfId="5322" xr:uid="{00000000-0005-0000-0000-00000E030000}"/>
    <cellStyle name="20% - Accent2 12 2 2 6 3" xfId="5323" xr:uid="{00000000-0005-0000-0000-00000F030000}"/>
    <cellStyle name="20% - Accent2 12 2 2 7" xfId="5324" xr:uid="{00000000-0005-0000-0000-000010030000}"/>
    <cellStyle name="20% - Accent2 12 2 2 7 2" xfId="5325" xr:uid="{00000000-0005-0000-0000-000011030000}"/>
    <cellStyle name="20% - Accent2 12 2 2 8" xfId="5326" xr:uid="{00000000-0005-0000-0000-000012030000}"/>
    <cellStyle name="20% - Accent2 12 2 2 8 2" xfId="5327" xr:uid="{00000000-0005-0000-0000-000013030000}"/>
    <cellStyle name="20% - Accent2 12 2 2 9" xfId="5328" xr:uid="{00000000-0005-0000-0000-000014030000}"/>
    <cellStyle name="20% - Accent2 12 2 3" xfId="5329" xr:uid="{00000000-0005-0000-0000-000015030000}"/>
    <cellStyle name="20% - Accent2 12 2 3 2" xfId="5330" xr:uid="{00000000-0005-0000-0000-000016030000}"/>
    <cellStyle name="20% - Accent2 12 2 3 2 2" xfId="5331" xr:uid="{00000000-0005-0000-0000-000017030000}"/>
    <cellStyle name="20% - Accent2 12 2 3 2 2 2" xfId="5332" xr:uid="{00000000-0005-0000-0000-000018030000}"/>
    <cellStyle name="20% - Accent2 12 2 3 2 2 2 2" xfId="5333" xr:uid="{00000000-0005-0000-0000-000019030000}"/>
    <cellStyle name="20% - Accent2 12 2 3 2 2 3" xfId="5334" xr:uid="{00000000-0005-0000-0000-00001A030000}"/>
    <cellStyle name="20% - Accent2 12 2 3 2 2 3 2" xfId="5335" xr:uid="{00000000-0005-0000-0000-00001B030000}"/>
    <cellStyle name="20% - Accent2 12 2 3 2 2 4" xfId="5336" xr:uid="{00000000-0005-0000-0000-00001C030000}"/>
    <cellStyle name="20% - Accent2 12 2 3 2 3" xfId="5337" xr:uid="{00000000-0005-0000-0000-00001D030000}"/>
    <cellStyle name="20% - Accent2 12 2 3 2 3 2" xfId="5338" xr:uid="{00000000-0005-0000-0000-00001E030000}"/>
    <cellStyle name="20% - Accent2 12 2 3 2 4" xfId="5339" xr:uid="{00000000-0005-0000-0000-00001F030000}"/>
    <cellStyle name="20% - Accent2 12 2 3 2 4 2" xfId="5340" xr:uid="{00000000-0005-0000-0000-000020030000}"/>
    <cellStyle name="20% - Accent2 12 2 3 2 5" xfId="5341" xr:uid="{00000000-0005-0000-0000-000021030000}"/>
    <cellStyle name="20% - Accent2 12 2 3 2 6" xfId="5342" xr:uid="{00000000-0005-0000-0000-000022030000}"/>
    <cellStyle name="20% - Accent2 12 2 3 3" xfId="5343" xr:uid="{00000000-0005-0000-0000-000023030000}"/>
    <cellStyle name="20% - Accent2 12 2 3 3 2" xfId="5344" xr:uid="{00000000-0005-0000-0000-000024030000}"/>
    <cellStyle name="20% - Accent2 12 2 3 3 2 2" xfId="5345" xr:uid="{00000000-0005-0000-0000-000025030000}"/>
    <cellStyle name="20% - Accent2 12 2 3 3 3" xfId="5346" xr:uid="{00000000-0005-0000-0000-000026030000}"/>
    <cellStyle name="20% - Accent2 12 2 3 3 3 2" xfId="5347" xr:uid="{00000000-0005-0000-0000-000027030000}"/>
    <cellStyle name="20% - Accent2 12 2 3 3 4" xfId="5348" xr:uid="{00000000-0005-0000-0000-000028030000}"/>
    <cellStyle name="20% - Accent2 12 2 3 4" xfId="5349" xr:uid="{00000000-0005-0000-0000-000029030000}"/>
    <cellStyle name="20% - Accent2 12 2 3 4 2" xfId="5350" xr:uid="{00000000-0005-0000-0000-00002A030000}"/>
    <cellStyle name="20% - Accent2 12 2 3 5" xfId="5351" xr:uid="{00000000-0005-0000-0000-00002B030000}"/>
    <cellStyle name="20% - Accent2 12 2 3 5 2" xfId="5352" xr:uid="{00000000-0005-0000-0000-00002C030000}"/>
    <cellStyle name="20% - Accent2 12 2 3 6" xfId="5353" xr:uid="{00000000-0005-0000-0000-00002D030000}"/>
    <cellStyle name="20% - Accent2 12 2 3 7" xfId="5354" xr:uid="{00000000-0005-0000-0000-00002E030000}"/>
    <cellStyle name="20% - Accent2 12 2 4" xfId="5355" xr:uid="{00000000-0005-0000-0000-00002F030000}"/>
    <cellStyle name="20% - Accent2 12 2 4 2" xfId="5356" xr:uid="{00000000-0005-0000-0000-000030030000}"/>
    <cellStyle name="20% - Accent2 12 2 4 2 2" xfId="5357" xr:uid="{00000000-0005-0000-0000-000031030000}"/>
    <cellStyle name="20% - Accent2 12 2 4 2 2 2" xfId="5358" xr:uid="{00000000-0005-0000-0000-000032030000}"/>
    <cellStyle name="20% - Accent2 12 2 4 2 3" xfId="5359" xr:uid="{00000000-0005-0000-0000-000033030000}"/>
    <cellStyle name="20% - Accent2 12 2 4 2 3 2" xfId="5360" xr:uid="{00000000-0005-0000-0000-000034030000}"/>
    <cellStyle name="20% - Accent2 12 2 4 2 4" xfId="5361" xr:uid="{00000000-0005-0000-0000-000035030000}"/>
    <cellStyle name="20% - Accent2 12 2 4 3" xfId="5362" xr:uid="{00000000-0005-0000-0000-000036030000}"/>
    <cellStyle name="20% - Accent2 12 2 4 3 2" xfId="5363" xr:uid="{00000000-0005-0000-0000-000037030000}"/>
    <cellStyle name="20% - Accent2 12 2 4 4" xfId="5364" xr:uid="{00000000-0005-0000-0000-000038030000}"/>
    <cellStyle name="20% - Accent2 12 2 4 4 2" xfId="5365" xr:uid="{00000000-0005-0000-0000-000039030000}"/>
    <cellStyle name="20% - Accent2 12 2 4 5" xfId="5366" xr:uid="{00000000-0005-0000-0000-00003A030000}"/>
    <cellStyle name="20% - Accent2 12 2 4 6" xfId="5367" xr:uid="{00000000-0005-0000-0000-00003B030000}"/>
    <cellStyle name="20% - Accent2 12 2 5" xfId="5368" xr:uid="{00000000-0005-0000-0000-00003C030000}"/>
    <cellStyle name="20% - Accent2 12 2 5 2" xfId="5369" xr:uid="{00000000-0005-0000-0000-00003D030000}"/>
    <cellStyle name="20% - Accent2 12 2 5 2 2" xfId="5370" xr:uid="{00000000-0005-0000-0000-00003E030000}"/>
    <cellStyle name="20% - Accent2 12 2 5 2 2 2" xfId="5371" xr:uid="{00000000-0005-0000-0000-00003F030000}"/>
    <cellStyle name="20% - Accent2 12 2 5 2 3" xfId="5372" xr:uid="{00000000-0005-0000-0000-000040030000}"/>
    <cellStyle name="20% - Accent2 12 2 5 2 3 2" xfId="5373" xr:uid="{00000000-0005-0000-0000-000041030000}"/>
    <cellStyle name="20% - Accent2 12 2 5 2 4" xfId="5374" xr:uid="{00000000-0005-0000-0000-000042030000}"/>
    <cellStyle name="20% - Accent2 12 2 5 3" xfId="5375" xr:uid="{00000000-0005-0000-0000-000043030000}"/>
    <cellStyle name="20% - Accent2 12 2 5 3 2" xfId="5376" xr:uid="{00000000-0005-0000-0000-000044030000}"/>
    <cellStyle name="20% - Accent2 12 2 5 4" xfId="5377" xr:uid="{00000000-0005-0000-0000-000045030000}"/>
    <cellStyle name="20% - Accent2 12 2 5 4 2" xfId="5378" xr:uid="{00000000-0005-0000-0000-000046030000}"/>
    <cellStyle name="20% - Accent2 12 2 5 5" xfId="5379" xr:uid="{00000000-0005-0000-0000-000047030000}"/>
    <cellStyle name="20% - Accent2 12 2 5 6" xfId="5380" xr:uid="{00000000-0005-0000-0000-000048030000}"/>
    <cellStyle name="20% - Accent2 12 2 6" xfId="5381" xr:uid="{00000000-0005-0000-0000-000049030000}"/>
    <cellStyle name="20% - Accent2 12 2 6 2" xfId="5382" xr:uid="{00000000-0005-0000-0000-00004A030000}"/>
    <cellStyle name="20% - Accent2 12 2 6 2 2" xfId="5383" xr:uid="{00000000-0005-0000-0000-00004B030000}"/>
    <cellStyle name="20% - Accent2 12 2 6 3" xfId="5384" xr:uid="{00000000-0005-0000-0000-00004C030000}"/>
    <cellStyle name="20% - Accent2 12 2 6 3 2" xfId="5385" xr:uid="{00000000-0005-0000-0000-00004D030000}"/>
    <cellStyle name="20% - Accent2 12 2 6 4" xfId="5386" xr:uid="{00000000-0005-0000-0000-00004E030000}"/>
    <cellStyle name="20% - Accent2 12 2 7" xfId="5387" xr:uid="{00000000-0005-0000-0000-00004F030000}"/>
    <cellStyle name="20% - Accent2 12 2 7 2" xfId="5388" xr:uid="{00000000-0005-0000-0000-000050030000}"/>
    <cellStyle name="20% - Accent2 12 2 7 2 2" xfId="5389" xr:uid="{00000000-0005-0000-0000-000051030000}"/>
    <cellStyle name="20% - Accent2 12 2 7 3" xfId="5390" xr:uid="{00000000-0005-0000-0000-000052030000}"/>
    <cellStyle name="20% - Accent2 12 2 8" xfId="5391" xr:uid="{00000000-0005-0000-0000-000053030000}"/>
    <cellStyle name="20% - Accent2 12 2 8 2" xfId="5392" xr:uid="{00000000-0005-0000-0000-000054030000}"/>
    <cellStyle name="20% - Accent2 12 2 9" xfId="5393" xr:uid="{00000000-0005-0000-0000-000055030000}"/>
    <cellStyle name="20% - Accent2 12 2 9 2" xfId="5394" xr:uid="{00000000-0005-0000-0000-000056030000}"/>
    <cellStyle name="20% - Accent2 12 3" xfId="5395" xr:uid="{00000000-0005-0000-0000-000057030000}"/>
    <cellStyle name="20% - Accent2 12 3 10" xfId="5396" xr:uid="{00000000-0005-0000-0000-000058030000}"/>
    <cellStyle name="20% - Accent2 12 3 11" xfId="5397" xr:uid="{00000000-0005-0000-0000-000059030000}"/>
    <cellStyle name="20% - Accent2 12 3 2" xfId="5398" xr:uid="{00000000-0005-0000-0000-00005A030000}"/>
    <cellStyle name="20% - Accent2 12 3 2 2" xfId="5399" xr:uid="{00000000-0005-0000-0000-00005B030000}"/>
    <cellStyle name="20% - Accent2 12 3 2 2 2" xfId="5400" xr:uid="{00000000-0005-0000-0000-00005C030000}"/>
    <cellStyle name="20% - Accent2 12 3 2 2 2 2" xfId="5401" xr:uid="{00000000-0005-0000-0000-00005D030000}"/>
    <cellStyle name="20% - Accent2 12 3 2 2 2 2 2" xfId="5402" xr:uid="{00000000-0005-0000-0000-00005E030000}"/>
    <cellStyle name="20% - Accent2 12 3 2 2 2 3" xfId="5403" xr:uid="{00000000-0005-0000-0000-00005F030000}"/>
    <cellStyle name="20% - Accent2 12 3 2 2 2 3 2" xfId="5404" xr:uid="{00000000-0005-0000-0000-000060030000}"/>
    <cellStyle name="20% - Accent2 12 3 2 2 2 4" xfId="5405" xr:uid="{00000000-0005-0000-0000-000061030000}"/>
    <cellStyle name="20% - Accent2 12 3 2 2 3" xfId="5406" xr:uid="{00000000-0005-0000-0000-000062030000}"/>
    <cellStyle name="20% - Accent2 12 3 2 2 3 2" xfId="5407" xr:uid="{00000000-0005-0000-0000-000063030000}"/>
    <cellStyle name="20% - Accent2 12 3 2 2 4" xfId="5408" xr:uid="{00000000-0005-0000-0000-000064030000}"/>
    <cellStyle name="20% - Accent2 12 3 2 2 4 2" xfId="5409" xr:uid="{00000000-0005-0000-0000-000065030000}"/>
    <cellStyle name="20% - Accent2 12 3 2 2 5" xfId="5410" xr:uid="{00000000-0005-0000-0000-000066030000}"/>
    <cellStyle name="20% - Accent2 12 3 2 2 6" xfId="5411" xr:uid="{00000000-0005-0000-0000-000067030000}"/>
    <cellStyle name="20% - Accent2 12 3 2 3" xfId="5412" xr:uid="{00000000-0005-0000-0000-000068030000}"/>
    <cellStyle name="20% - Accent2 12 3 2 3 2" xfId="5413" xr:uid="{00000000-0005-0000-0000-000069030000}"/>
    <cellStyle name="20% - Accent2 12 3 2 3 2 2" xfId="5414" xr:uid="{00000000-0005-0000-0000-00006A030000}"/>
    <cellStyle name="20% - Accent2 12 3 2 3 3" xfId="5415" xr:uid="{00000000-0005-0000-0000-00006B030000}"/>
    <cellStyle name="20% - Accent2 12 3 2 3 3 2" xfId="5416" xr:uid="{00000000-0005-0000-0000-00006C030000}"/>
    <cellStyle name="20% - Accent2 12 3 2 3 4" xfId="5417" xr:uid="{00000000-0005-0000-0000-00006D030000}"/>
    <cellStyle name="20% - Accent2 12 3 2 4" xfId="5418" xr:uid="{00000000-0005-0000-0000-00006E030000}"/>
    <cellStyle name="20% - Accent2 12 3 2 4 2" xfId="5419" xr:uid="{00000000-0005-0000-0000-00006F030000}"/>
    <cellStyle name="20% - Accent2 12 3 2 5" xfId="5420" xr:uid="{00000000-0005-0000-0000-000070030000}"/>
    <cellStyle name="20% - Accent2 12 3 2 5 2" xfId="5421" xr:uid="{00000000-0005-0000-0000-000071030000}"/>
    <cellStyle name="20% - Accent2 12 3 2 6" xfId="5422" xr:uid="{00000000-0005-0000-0000-000072030000}"/>
    <cellStyle name="20% - Accent2 12 3 2 7" xfId="5423" xr:uid="{00000000-0005-0000-0000-000073030000}"/>
    <cellStyle name="20% - Accent2 12 3 3" xfId="5424" xr:uid="{00000000-0005-0000-0000-000074030000}"/>
    <cellStyle name="20% - Accent2 12 3 3 2" xfId="5425" xr:uid="{00000000-0005-0000-0000-000075030000}"/>
    <cellStyle name="20% - Accent2 12 3 3 2 2" xfId="5426" xr:uid="{00000000-0005-0000-0000-000076030000}"/>
    <cellStyle name="20% - Accent2 12 3 3 2 2 2" xfId="5427" xr:uid="{00000000-0005-0000-0000-000077030000}"/>
    <cellStyle name="20% - Accent2 12 3 3 2 3" xfId="5428" xr:uid="{00000000-0005-0000-0000-000078030000}"/>
    <cellStyle name="20% - Accent2 12 3 3 2 3 2" xfId="5429" xr:uid="{00000000-0005-0000-0000-000079030000}"/>
    <cellStyle name="20% - Accent2 12 3 3 2 4" xfId="5430" xr:uid="{00000000-0005-0000-0000-00007A030000}"/>
    <cellStyle name="20% - Accent2 12 3 3 3" xfId="5431" xr:uid="{00000000-0005-0000-0000-00007B030000}"/>
    <cellStyle name="20% - Accent2 12 3 3 3 2" xfId="5432" xr:uid="{00000000-0005-0000-0000-00007C030000}"/>
    <cellStyle name="20% - Accent2 12 3 3 4" xfId="5433" xr:uid="{00000000-0005-0000-0000-00007D030000}"/>
    <cellStyle name="20% - Accent2 12 3 3 4 2" xfId="5434" xr:uid="{00000000-0005-0000-0000-00007E030000}"/>
    <cellStyle name="20% - Accent2 12 3 3 5" xfId="5435" xr:uid="{00000000-0005-0000-0000-00007F030000}"/>
    <cellStyle name="20% - Accent2 12 3 3 6" xfId="5436" xr:uid="{00000000-0005-0000-0000-000080030000}"/>
    <cellStyle name="20% - Accent2 12 3 4" xfId="5437" xr:uid="{00000000-0005-0000-0000-000081030000}"/>
    <cellStyle name="20% - Accent2 12 3 4 2" xfId="5438" xr:uid="{00000000-0005-0000-0000-000082030000}"/>
    <cellStyle name="20% - Accent2 12 3 4 2 2" xfId="5439" xr:uid="{00000000-0005-0000-0000-000083030000}"/>
    <cellStyle name="20% - Accent2 12 3 4 2 2 2" xfId="5440" xr:uid="{00000000-0005-0000-0000-000084030000}"/>
    <cellStyle name="20% - Accent2 12 3 4 2 3" xfId="5441" xr:uid="{00000000-0005-0000-0000-000085030000}"/>
    <cellStyle name="20% - Accent2 12 3 4 2 3 2" xfId="5442" xr:uid="{00000000-0005-0000-0000-000086030000}"/>
    <cellStyle name="20% - Accent2 12 3 4 2 4" xfId="5443" xr:uid="{00000000-0005-0000-0000-000087030000}"/>
    <cellStyle name="20% - Accent2 12 3 4 3" xfId="5444" xr:uid="{00000000-0005-0000-0000-000088030000}"/>
    <cellStyle name="20% - Accent2 12 3 4 3 2" xfId="5445" xr:uid="{00000000-0005-0000-0000-000089030000}"/>
    <cellStyle name="20% - Accent2 12 3 4 4" xfId="5446" xr:uid="{00000000-0005-0000-0000-00008A030000}"/>
    <cellStyle name="20% - Accent2 12 3 4 4 2" xfId="5447" xr:uid="{00000000-0005-0000-0000-00008B030000}"/>
    <cellStyle name="20% - Accent2 12 3 4 5" xfId="5448" xr:uid="{00000000-0005-0000-0000-00008C030000}"/>
    <cellStyle name="20% - Accent2 12 3 4 6" xfId="5449" xr:uid="{00000000-0005-0000-0000-00008D030000}"/>
    <cellStyle name="20% - Accent2 12 3 5" xfId="5450" xr:uid="{00000000-0005-0000-0000-00008E030000}"/>
    <cellStyle name="20% - Accent2 12 3 5 2" xfId="5451" xr:uid="{00000000-0005-0000-0000-00008F030000}"/>
    <cellStyle name="20% - Accent2 12 3 5 2 2" xfId="5452" xr:uid="{00000000-0005-0000-0000-000090030000}"/>
    <cellStyle name="20% - Accent2 12 3 5 3" xfId="5453" xr:uid="{00000000-0005-0000-0000-000091030000}"/>
    <cellStyle name="20% - Accent2 12 3 5 3 2" xfId="5454" xr:uid="{00000000-0005-0000-0000-000092030000}"/>
    <cellStyle name="20% - Accent2 12 3 5 4" xfId="5455" xr:uid="{00000000-0005-0000-0000-000093030000}"/>
    <cellStyle name="20% - Accent2 12 3 6" xfId="5456" xr:uid="{00000000-0005-0000-0000-000094030000}"/>
    <cellStyle name="20% - Accent2 12 3 6 2" xfId="5457" xr:uid="{00000000-0005-0000-0000-000095030000}"/>
    <cellStyle name="20% - Accent2 12 3 6 2 2" xfId="5458" xr:uid="{00000000-0005-0000-0000-000096030000}"/>
    <cellStyle name="20% - Accent2 12 3 6 3" xfId="5459" xr:uid="{00000000-0005-0000-0000-000097030000}"/>
    <cellStyle name="20% - Accent2 12 3 7" xfId="5460" xr:uid="{00000000-0005-0000-0000-000098030000}"/>
    <cellStyle name="20% - Accent2 12 3 7 2" xfId="5461" xr:uid="{00000000-0005-0000-0000-000099030000}"/>
    <cellStyle name="20% - Accent2 12 3 8" xfId="5462" xr:uid="{00000000-0005-0000-0000-00009A030000}"/>
    <cellStyle name="20% - Accent2 12 3 8 2" xfId="5463" xr:uid="{00000000-0005-0000-0000-00009B030000}"/>
    <cellStyle name="20% - Accent2 12 3 9" xfId="5464" xr:uid="{00000000-0005-0000-0000-00009C030000}"/>
    <cellStyle name="20% - Accent2 12 4" xfId="5465" xr:uid="{00000000-0005-0000-0000-00009D030000}"/>
    <cellStyle name="20% - Accent2 12 4 10" xfId="5466" xr:uid="{00000000-0005-0000-0000-00009E030000}"/>
    <cellStyle name="20% - Accent2 12 4 2" xfId="5467" xr:uid="{00000000-0005-0000-0000-00009F030000}"/>
    <cellStyle name="20% - Accent2 12 4 2 2" xfId="5468" xr:uid="{00000000-0005-0000-0000-0000A0030000}"/>
    <cellStyle name="20% - Accent2 12 4 2 2 2" xfId="5469" xr:uid="{00000000-0005-0000-0000-0000A1030000}"/>
    <cellStyle name="20% - Accent2 12 4 2 2 2 2" xfId="5470" xr:uid="{00000000-0005-0000-0000-0000A2030000}"/>
    <cellStyle name="20% - Accent2 12 4 2 2 2 2 2" xfId="5471" xr:uid="{00000000-0005-0000-0000-0000A3030000}"/>
    <cellStyle name="20% - Accent2 12 4 2 2 2 3" xfId="5472" xr:uid="{00000000-0005-0000-0000-0000A4030000}"/>
    <cellStyle name="20% - Accent2 12 4 2 2 2 3 2" xfId="5473" xr:uid="{00000000-0005-0000-0000-0000A5030000}"/>
    <cellStyle name="20% - Accent2 12 4 2 2 2 4" xfId="5474" xr:uid="{00000000-0005-0000-0000-0000A6030000}"/>
    <cellStyle name="20% - Accent2 12 4 2 2 3" xfId="5475" xr:uid="{00000000-0005-0000-0000-0000A7030000}"/>
    <cellStyle name="20% - Accent2 12 4 2 2 3 2" xfId="5476" xr:uid="{00000000-0005-0000-0000-0000A8030000}"/>
    <cellStyle name="20% - Accent2 12 4 2 2 4" xfId="5477" xr:uid="{00000000-0005-0000-0000-0000A9030000}"/>
    <cellStyle name="20% - Accent2 12 4 2 2 4 2" xfId="5478" xr:uid="{00000000-0005-0000-0000-0000AA030000}"/>
    <cellStyle name="20% - Accent2 12 4 2 2 5" xfId="5479" xr:uid="{00000000-0005-0000-0000-0000AB030000}"/>
    <cellStyle name="20% - Accent2 12 4 2 2 6" xfId="5480" xr:uid="{00000000-0005-0000-0000-0000AC030000}"/>
    <cellStyle name="20% - Accent2 12 4 2 3" xfId="5481" xr:uid="{00000000-0005-0000-0000-0000AD030000}"/>
    <cellStyle name="20% - Accent2 12 4 2 3 2" xfId="5482" xr:uid="{00000000-0005-0000-0000-0000AE030000}"/>
    <cellStyle name="20% - Accent2 12 4 2 3 2 2" xfId="5483" xr:uid="{00000000-0005-0000-0000-0000AF030000}"/>
    <cellStyle name="20% - Accent2 12 4 2 3 3" xfId="5484" xr:uid="{00000000-0005-0000-0000-0000B0030000}"/>
    <cellStyle name="20% - Accent2 12 4 2 3 3 2" xfId="5485" xr:uid="{00000000-0005-0000-0000-0000B1030000}"/>
    <cellStyle name="20% - Accent2 12 4 2 3 4" xfId="5486" xr:uid="{00000000-0005-0000-0000-0000B2030000}"/>
    <cellStyle name="20% - Accent2 12 4 2 4" xfId="5487" xr:uid="{00000000-0005-0000-0000-0000B3030000}"/>
    <cellStyle name="20% - Accent2 12 4 2 4 2" xfId="5488" xr:uid="{00000000-0005-0000-0000-0000B4030000}"/>
    <cellStyle name="20% - Accent2 12 4 2 5" xfId="5489" xr:uid="{00000000-0005-0000-0000-0000B5030000}"/>
    <cellStyle name="20% - Accent2 12 4 2 5 2" xfId="5490" xr:uid="{00000000-0005-0000-0000-0000B6030000}"/>
    <cellStyle name="20% - Accent2 12 4 2 6" xfId="5491" xr:uid="{00000000-0005-0000-0000-0000B7030000}"/>
    <cellStyle name="20% - Accent2 12 4 2 7" xfId="5492" xr:uid="{00000000-0005-0000-0000-0000B8030000}"/>
    <cellStyle name="20% - Accent2 12 4 3" xfId="5493" xr:uid="{00000000-0005-0000-0000-0000B9030000}"/>
    <cellStyle name="20% - Accent2 12 4 3 2" xfId="5494" xr:uid="{00000000-0005-0000-0000-0000BA030000}"/>
    <cellStyle name="20% - Accent2 12 4 3 2 2" xfId="5495" xr:uid="{00000000-0005-0000-0000-0000BB030000}"/>
    <cellStyle name="20% - Accent2 12 4 3 2 2 2" xfId="5496" xr:uid="{00000000-0005-0000-0000-0000BC030000}"/>
    <cellStyle name="20% - Accent2 12 4 3 2 3" xfId="5497" xr:uid="{00000000-0005-0000-0000-0000BD030000}"/>
    <cellStyle name="20% - Accent2 12 4 3 2 3 2" xfId="5498" xr:uid="{00000000-0005-0000-0000-0000BE030000}"/>
    <cellStyle name="20% - Accent2 12 4 3 2 4" xfId="5499" xr:uid="{00000000-0005-0000-0000-0000BF030000}"/>
    <cellStyle name="20% - Accent2 12 4 3 3" xfId="5500" xr:uid="{00000000-0005-0000-0000-0000C0030000}"/>
    <cellStyle name="20% - Accent2 12 4 3 3 2" xfId="5501" xr:uid="{00000000-0005-0000-0000-0000C1030000}"/>
    <cellStyle name="20% - Accent2 12 4 3 4" xfId="5502" xr:uid="{00000000-0005-0000-0000-0000C2030000}"/>
    <cellStyle name="20% - Accent2 12 4 3 4 2" xfId="5503" xr:uid="{00000000-0005-0000-0000-0000C3030000}"/>
    <cellStyle name="20% - Accent2 12 4 3 5" xfId="5504" xr:uid="{00000000-0005-0000-0000-0000C4030000}"/>
    <cellStyle name="20% - Accent2 12 4 3 6" xfId="5505" xr:uid="{00000000-0005-0000-0000-0000C5030000}"/>
    <cellStyle name="20% - Accent2 12 4 4" xfId="5506" xr:uid="{00000000-0005-0000-0000-0000C6030000}"/>
    <cellStyle name="20% - Accent2 12 4 4 2" xfId="5507" xr:uid="{00000000-0005-0000-0000-0000C7030000}"/>
    <cellStyle name="20% - Accent2 12 4 4 2 2" xfId="5508" xr:uid="{00000000-0005-0000-0000-0000C8030000}"/>
    <cellStyle name="20% - Accent2 12 4 4 2 2 2" xfId="5509" xr:uid="{00000000-0005-0000-0000-0000C9030000}"/>
    <cellStyle name="20% - Accent2 12 4 4 2 3" xfId="5510" xr:uid="{00000000-0005-0000-0000-0000CA030000}"/>
    <cellStyle name="20% - Accent2 12 4 4 2 3 2" xfId="5511" xr:uid="{00000000-0005-0000-0000-0000CB030000}"/>
    <cellStyle name="20% - Accent2 12 4 4 2 4" xfId="5512" xr:uid="{00000000-0005-0000-0000-0000CC030000}"/>
    <cellStyle name="20% - Accent2 12 4 4 3" xfId="5513" xr:uid="{00000000-0005-0000-0000-0000CD030000}"/>
    <cellStyle name="20% - Accent2 12 4 4 3 2" xfId="5514" xr:uid="{00000000-0005-0000-0000-0000CE030000}"/>
    <cellStyle name="20% - Accent2 12 4 4 4" xfId="5515" xr:uid="{00000000-0005-0000-0000-0000CF030000}"/>
    <cellStyle name="20% - Accent2 12 4 4 4 2" xfId="5516" xr:uid="{00000000-0005-0000-0000-0000D0030000}"/>
    <cellStyle name="20% - Accent2 12 4 4 5" xfId="5517" xr:uid="{00000000-0005-0000-0000-0000D1030000}"/>
    <cellStyle name="20% - Accent2 12 4 4 6" xfId="5518" xr:uid="{00000000-0005-0000-0000-0000D2030000}"/>
    <cellStyle name="20% - Accent2 12 4 5" xfId="5519" xr:uid="{00000000-0005-0000-0000-0000D3030000}"/>
    <cellStyle name="20% - Accent2 12 4 5 2" xfId="5520" xr:uid="{00000000-0005-0000-0000-0000D4030000}"/>
    <cellStyle name="20% - Accent2 12 4 5 2 2" xfId="5521" xr:uid="{00000000-0005-0000-0000-0000D5030000}"/>
    <cellStyle name="20% - Accent2 12 4 5 3" xfId="5522" xr:uid="{00000000-0005-0000-0000-0000D6030000}"/>
    <cellStyle name="20% - Accent2 12 4 5 3 2" xfId="5523" xr:uid="{00000000-0005-0000-0000-0000D7030000}"/>
    <cellStyle name="20% - Accent2 12 4 5 4" xfId="5524" xr:uid="{00000000-0005-0000-0000-0000D8030000}"/>
    <cellStyle name="20% - Accent2 12 4 6" xfId="5525" xr:uid="{00000000-0005-0000-0000-0000D9030000}"/>
    <cellStyle name="20% - Accent2 12 4 6 2" xfId="5526" xr:uid="{00000000-0005-0000-0000-0000DA030000}"/>
    <cellStyle name="20% - Accent2 12 4 6 2 2" xfId="5527" xr:uid="{00000000-0005-0000-0000-0000DB030000}"/>
    <cellStyle name="20% - Accent2 12 4 6 3" xfId="5528" xr:uid="{00000000-0005-0000-0000-0000DC030000}"/>
    <cellStyle name="20% - Accent2 12 4 7" xfId="5529" xr:uid="{00000000-0005-0000-0000-0000DD030000}"/>
    <cellStyle name="20% - Accent2 12 4 7 2" xfId="5530" xr:uid="{00000000-0005-0000-0000-0000DE030000}"/>
    <cellStyle name="20% - Accent2 12 4 8" xfId="5531" xr:uid="{00000000-0005-0000-0000-0000DF030000}"/>
    <cellStyle name="20% - Accent2 12 4 8 2" xfId="5532" xr:uid="{00000000-0005-0000-0000-0000E0030000}"/>
    <cellStyle name="20% - Accent2 12 4 9" xfId="5533" xr:uid="{00000000-0005-0000-0000-0000E1030000}"/>
    <cellStyle name="20% - Accent2 12 5" xfId="5534" xr:uid="{00000000-0005-0000-0000-0000E2030000}"/>
    <cellStyle name="20% - Accent2 12 5 10" xfId="5535" xr:uid="{00000000-0005-0000-0000-0000E3030000}"/>
    <cellStyle name="20% - Accent2 12 5 2" xfId="5536" xr:uid="{00000000-0005-0000-0000-0000E4030000}"/>
    <cellStyle name="20% - Accent2 12 5 2 2" xfId="5537" xr:uid="{00000000-0005-0000-0000-0000E5030000}"/>
    <cellStyle name="20% - Accent2 12 5 2 2 2" xfId="5538" xr:uid="{00000000-0005-0000-0000-0000E6030000}"/>
    <cellStyle name="20% - Accent2 12 5 2 2 2 2" xfId="5539" xr:uid="{00000000-0005-0000-0000-0000E7030000}"/>
    <cellStyle name="20% - Accent2 12 5 2 2 2 2 2" xfId="5540" xr:uid="{00000000-0005-0000-0000-0000E8030000}"/>
    <cellStyle name="20% - Accent2 12 5 2 2 2 3" xfId="5541" xr:uid="{00000000-0005-0000-0000-0000E9030000}"/>
    <cellStyle name="20% - Accent2 12 5 2 2 2 3 2" xfId="5542" xr:uid="{00000000-0005-0000-0000-0000EA030000}"/>
    <cellStyle name="20% - Accent2 12 5 2 2 2 4" xfId="5543" xr:uid="{00000000-0005-0000-0000-0000EB030000}"/>
    <cellStyle name="20% - Accent2 12 5 2 2 3" xfId="5544" xr:uid="{00000000-0005-0000-0000-0000EC030000}"/>
    <cellStyle name="20% - Accent2 12 5 2 2 3 2" xfId="5545" xr:uid="{00000000-0005-0000-0000-0000ED030000}"/>
    <cellStyle name="20% - Accent2 12 5 2 2 4" xfId="5546" xr:uid="{00000000-0005-0000-0000-0000EE030000}"/>
    <cellStyle name="20% - Accent2 12 5 2 2 4 2" xfId="5547" xr:uid="{00000000-0005-0000-0000-0000EF030000}"/>
    <cellStyle name="20% - Accent2 12 5 2 2 5" xfId="5548" xr:uid="{00000000-0005-0000-0000-0000F0030000}"/>
    <cellStyle name="20% - Accent2 12 5 2 2 6" xfId="5549" xr:uid="{00000000-0005-0000-0000-0000F1030000}"/>
    <cellStyle name="20% - Accent2 12 5 2 3" xfId="5550" xr:uid="{00000000-0005-0000-0000-0000F2030000}"/>
    <cellStyle name="20% - Accent2 12 5 2 3 2" xfId="5551" xr:uid="{00000000-0005-0000-0000-0000F3030000}"/>
    <cellStyle name="20% - Accent2 12 5 2 3 2 2" xfId="5552" xr:uid="{00000000-0005-0000-0000-0000F4030000}"/>
    <cellStyle name="20% - Accent2 12 5 2 3 3" xfId="5553" xr:uid="{00000000-0005-0000-0000-0000F5030000}"/>
    <cellStyle name="20% - Accent2 12 5 2 3 3 2" xfId="5554" xr:uid="{00000000-0005-0000-0000-0000F6030000}"/>
    <cellStyle name="20% - Accent2 12 5 2 3 4" xfId="5555" xr:uid="{00000000-0005-0000-0000-0000F7030000}"/>
    <cellStyle name="20% - Accent2 12 5 2 4" xfId="5556" xr:uid="{00000000-0005-0000-0000-0000F8030000}"/>
    <cellStyle name="20% - Accent2 12 5 2 4 2" xfId="5557" xr:uid="{00000000-0005-0000-0000-0000F9030000}"/>
    <cellStyle name="20% - Accent2 12 5 2 5" xfId="5558" xr:uid="{00000000-0005-0000-0000-0000FA030000}"/>
    <cellStyle name="20% - Accent2 12 5 2 5 2" xfId="5559" xr:uid="{00000000-0005-0000-0000-0000FB030000}"/>
    <cellStyle name="20% - Accent2 12 5 2 6" xfId="5560" xr:uid="{00000000-0005-0000-0000-0000FC030000}"/>
    <cellStyle name="20% - Accent2 12 5 2 7" xfId="5561" xr:uid="{00000000-0005-0000-0000-0000FD030000}"/>
    <cellStyle name="20% - Accent2 12 5 3" xfId="5562" xr:uid="{00000000-0005-0000-0000-0000FE030000}"/>
    <cellStyle name="20% - Accent2 12 5 3 2" xfId="5563" xr:uid="{00000000-0005-0000-0000-0000FF030000}"/>
    <cellStyle name="20% - Accent2 12 5 3 2 2" xfId="5564" xr:uid="{00000000-0005-0000-0000-000000040000}"/>
    <cellStyle name="20% - Accent2 12 5 3 2 2 2" xfId="5565" xr:uid="{00000000-0005-0000-0000-000001040000}"/>
    <cellStyle name="20% - Accent2 12 5 3 2 3" xfId="5566" xr:uid="{00000000-0005-0000-0000-000002040000}"/>
    <cellStyle name="20% - Accent2 12 5 3 2 3 2" xfId="5567" xr:uid="{00000000-0005-0000-0000-000003040000}"/>
    <cellStyle name="20% - Accent2 12 5 3 2 4" xfId="5568" xr:uid="{00000000-0005-0000-0000-000004040000}"/>
    <cellStyle name="20% - Accent2 12 5 3 3" xfId="5569" xr:uid="{00000000-0005-0000-0000-000005040000}"/>
    <cellStyle name="20% - Accent2 12 5 3 3 2" xfId="5570" xr:uid="{00000000-0005-0000-0000-000006040000}"/>
    <cellStyle name="20% - Accent2 12 5 3 4" xfId="5571" xr:uid="{00000000-0005-0000-0000-000007040000}"/>
    <cellStyle name="20% - Accent2 12 5 3 4 2" xfId="5572" xr:uid="{00000000-0005-0000-0000-000008040000}"/>
    <cellStyle name="20% - Accent2 12 5 3 5" xfId="5573" xr:uid="{00000000-0005-0000-0000-000009040000}"/>
    <cellStyle name="20% - Accent2 12 5 3 6" xfId="5574" xr:uid="{00000000-0005-0000-0000-00000A040000}"/>
    <cellStyle name="20% - Accent2 12 5 4" xfId="5575" xr:uid="{00000000-0005-0000-0000-00000B040000}"/>
    <cellStyle name="20% - Accent2 12 5 4 2" xfId="5576" xr:uid="{00000000-0005-0000-0000-00000C040000}"/>
    <cellStyle name="20% - Accent2 12 5 4 2 2" xfId="5577" xr:uid="{00000000-0005-0000-0000-00000D040000}"/>
    <cellStyle name="20% - Accent2 12 5 4 2 2 2" xfId="5578" xr:uid="{00000000-0005-0000-0000-00000E040000}"/>
    <cellStyle name="20% - Accent2 12 5 4 2 3" xfId="5579" xr:uid="{00000000-0005-0000-0000-00000F040000}"/>
    <cellStyle name="20% - Accent2 12 5 4 2 3 2" xfId="5580" xr:uid="{00000000-0005-0000-0000-000010040000}"/>
    <cellStyle name="20% - Accent2 12 5 4 2 4" xfId="5581" xr:uid="{00000000-0005-0000-0000-000011040000}"/>
    <cellStyle name="20% - Accent2 12 5 4 3" xfId="5582" xr:uid="{00000000-0005-0000-0000-000012040000}"/>
    <cellStyle name="20% - Accent2 12 5 4 3 2" xfId="5583" xr:uid="{00000000-0005-0000-0000-000013040000}"/>
    <cellStyle name="20% - Accent2 12 5 4 4" xfId="5584" xr:uid="{00000000-0005-0000-0000-000014040000}"/>
    <cellStyle name="20% - Accent2 12 5 4 4 2" xfId="5585" xr:uid="{00000000-0005-0000-0000-000015040000}"/>
    <cellStyle name="20% - Accent2 12 5 4 5" xfId="5586" xr:uid="{00000000-0005-0000-0000-000016040000}"/>
    <cellStyle name="20% - Accent2 12 5 4 6" xfId="5587" xr:uid="{00000000-0005-0000-0000-000017040000}"/>
    <cellStyle name="20% - Accent2 12 5 5" xfId="5588" xr:uid="{00000000-0005-0000-0000-000018040000}"/>
    <cellStyle name="20% - Accent2 12 5 5 2" xfId="5589" xr:uid="{00000000-0005-0000-0000-000019040000}"/>
    <cellStyle name="20% - Accent2 12 5 5 2 2" xfId="5590" xr:uid="{00000000-0005-0000-0000-00001A040000}"/>
    <cellStyle name="20% - Accent2 12 5 5 3" xfId="5591" xr:uid="{00000000-0005-0000-0000-00001B040000}"/>
    <cellStyle name="20% - Accent2 12 5 5 3 2" xfId="5592" xr:uid="{00000000-0005-0000-0000-00001C040000}"/>
    <cellStyle name="20% - Accent2 12 5 5 4" xfId="5593" xr:uid="{00000000-0005-0000-0000-00001D040000}"/>
    <cellStyle name="20% - Accent2 12 5 6" xfId="5594" xr:uid="{00000000-0005-0000-0000-00001E040000}"/>
    <cellStyle name="20% - Accent2 12 5 6 2" xfId="5595" xr:uid="{00000000-0005-0000-0000-00001F040000}"/>
    <cellStyle name="20% - Accent2 12 5 6 2 2" xfId="5596" xr:uid="{00000000-0005-0000-0000-000020040000}"/>
    <cellStyle name="20% - Accent2 12 5 6 3" xfId="5597" xr:uid="{00000000-0005-0000-0000-000021040000}"/>
    <cellStyle name="20% - Accent2 12 5 7" xfId="5598" xr:uid="{00000000-0005-0000-0000-000022040000}"/>
    <cellStyle name="20% - Accent2 12 5 7 2" xfId="5599" xr:uid="{00000000-0005-0000-0000-000023040000}"/>
    <cellStyle name="20% - Accent2 12 5 8" xfId="5600" xr:uid="{00000000-0005-0000-0000-000024040000}"/>
    <cellStyle name="20% - Accent2 12 5 8 2" xfId="5601" xr:uid="{00000000-0005-0000-0000-000025040000}"/>
    <cellStyle name="20% - Accent2 12 5 9" xfId="5602" xr:uid="{00000000-0005-0000-0000-000026040000}"/>
    <cellStyle name="20% - Accent2 12 6" xfId="5603" xr:uid="{00000000-0005-0000-0000-000027040000}"/>
    <cellStyle name="20% - Accent2 12 6 2" xfId="5604" xr:uid="{00000000-0005-0000-0000-000028040000}"/>
    <cellStyle name="20% - Accent2 12 6 2 2" xfId="5605" xr:uid="{00000000-0005-0000-0000-000029040000}"/>
    <cellStyle name="20% - Accent2 12 6 2 2 2" xfId="5606" xr:uid="{00000000-0005-0000-0000-00002A040000}"/>
    <cellStyle name="20% - Accent2 12 6 2 2 2 2" xfId="5607" xr:uid="{00000000-0005-0000-0000-00002B040000}"/>
    <cellStyle name="20% - Accent2 12 6 2 2 3" xfId="5608" xr:uid="{00000000-0005-0000-0000-00002C040000}"/>
    <cellStyle name="20% - Accent2 12 6 2 2 3 2" xfId="5609" xr:uid="{00000000-0005-0000-0000-00002D040000}"/>
    <cellStyle name="20% - Accent2 12 6 2 2 4" xfId="5610" xr:uid="{00000000-0005-0000-0000-00002E040000}"/>
    <cellStyle name="20% - Accent2 12 6 2 3" xfId="5611" xr:uid="{00000000-0005-0000-0000-00002F040000}"/>
    <cellStyle name="20% - Accent2 12 6 2 3 2" xfId="5612" xr:uid="{00000000-0005-0000-0000-000030040000}"/>
    <cellStyle name="20% - Accent2 12 6 2 4" xfId="5613" xr:uid="{00000000-0005-0000-0000-000031040000}"/>
    <cellStyle name="20% - Accent2 12 6 2 4 2" xfId="5614" xr:uid="{00000000-0005-0000-0000-000032040000}"/>
    <cellStyle name="20% - Accent2 12 6 2 5" xfId="5615" xr:uid="{00000000-0005-0000-0000-000033040000}"/>
    <cellStyle name="20% - Accent2 12 6 2 6" xfId="5616" xr:uid="{00000000-0005-0000-0000-000034040000}"/>
    <cellStyle name="20% - Accent2 12 6 3" xfId="5617" xr:uid="{00000000-0005-0000-0000-000035040000}"/>
    <cellStyle name="20% - Accent2 12 6 3 2" xfId="5618" xr:uid="{00000000-0005-0000-0000-000036040000}"/>
    <cellStyle name="20% - Accent2 12 6 3 2 2" xfId="5619" xr:uid="{00000000-0005-0000-0000-000037040000}"/>
    <cellStyle name="20% - Accent2 12 6 3 3" xfId="5620" xr:uid="{00000000-0005-0000-0000-000038040000}"/>
    <cellStyle name="20% - Accent2 12 6 3 3 2" xfId="5621" xr:uid="{00000000-0005-0000-0000-000039040000}"/>
    <cellStyle name="20% - Accent2 12 6 3 4" xfId="5622" xr:uid="{00000000-0005-0000-0000-00003A040000}"/>
    <cellStyle name="20% - Accent2 12 6 4" xfId="5623" xr:uid="{00000000-0005-0000-0000-00003B040000}"/>
    <cellStyle name="20% - Accent2 12 6 4 2" xfId="5624" xr:uid="{00000000-0005-0000-0000-00003C040000}"/>
    <cellStyle name="20% - Accent2 12 6 5" xfId="5625" xr:uid="{00000000-0005-0000-0000-00003D040000}"/>
    <cellStyle name="20% - Accent2 12 6 5 2" xfId="5626" xr:uid="{00000000-0005-0000-0000-00003E040000}"/>
    <cellStyle name="20% - Accent2 12 6 6" xfId="5627" xr:uid="{00000000-0005-0000-0000-00003F040000}"/>
    <cellStyle name="20% - Accent2 12 6 7" xfId="5628" xr:uid="{00000000-0005-0000-0000-000040040000}"/>
    <cellStyle name="20% - Accent2 12 7" xfId="5629" xr:uid="{00000000-0005-0000-0000-000041040000}"/>
    <cellStyle name="20% - Accent2 12 7 2" xfId="5630" xr:uid="{00000000-0005-0000-0000-000042040000}"/>
    <cellStyle name="20% - Accent2 12 7 2 2" xfId="5631" xr:uid="{00000000-0005-0000-0000-000043040000}"/>
    <cellStyle name="20% - Accent2 12 7 2 2 2" xfId="5632" xr:uid="{00000000-0005-0000-0000-000044040000}"/>
    <cellStyle name="20% - Accent2 12 7 2 3" xfId="5633" xr:uid="{00000000-0005-0000-0000-000045040000}"/>
    <cellStyle name="20% - Accent2 12 7 2 3 2" xfId="5634" xr:uid="{00000000-0005-0000-0000-000046040000}"/>
    <cellStyle name="20% - Accent2 12 7 2 4" xfId="5635" xr:uid="{00000000-0005-0000-0000-000047040000}"/>
    <cellStyle name="20% - Accent2 12 7 3" xfId="5636" xr:uid="{00000000-0005-0000-0000-000048040000}"/>
    <cellStyle name="20% - Accent2 12 7 3 2" xfId="5637" xr:uid="{00000000-0005-0000-0000-000049040000}"/>
    <cellStyle name="20% - Accent2 12 7 4" xfId="5638" xr:uid="{00000000-0005-0000-0000-00004A040000}"/>
    <cellStyle name="20% - Accent2 12 7 4 2" xfId="5639" xr:uid="{00000000-0005-0000-0000-00004B040000}"/>
    <cellStyle name="20% - Accent2 12 7 5" xfId="5640" xr:uid="{00000000-0005-0000-0000-00004C040000}"/>
    <cellStyle name="20% - Accent2 12 7 6" xfId="5641" xr:uid="{00000000-0005-0000-0000-00004D040000}"/>
    <cellStyle name="20% - Accent2 12 8" xfId="5642" xr:uid="{00000000-0005-0000-0000-00004E040000}"/>
    <cellStyle name="20% - Accent2 12 8 2" xfId="5643" xr:uid="{00000000-0005-0000-0000-00004F040000}"/>
    <cellStyle name="20% - Accent2 12 8 2 2" xfId="5644" xr:uid="{00000000-0005-0000-0000-000050040000}"/>
    <cellStyle name="20% - Accent2 12 8 2 2 2" xfId="5645" xr:uid="{00000000-0005-0000-0000-000051040000}"/>
    <cellStyle name="20% - Accent2 12 8 2 3" xfId="5646" xr:uid="{00000000-0005-0000-0000-000052040000}"/>
    <cellStyle name="20% - Accent2 12 8 2 3 2" xfId="5647" xr:uid="{00000000-0005-0000-0000-000053040000}"/>
    <cellStyle name="20% - Accent2 12 8 2 4" xfId="5648" xr:uid="{00000000-0005-0000-0000-000054040000}"/>
    <cellStyle name="20% - Accent2 12 8 3" xfId="5649" xr:uid="{00000000-0005-0000-0000-000055040000}"/>
    <cellStyle name="20% - Accent2 12 8 3 2" xfId="5650" xr:uid="{00000000-0005-0000-0000-000056040000}"/>
    <cellStyle name="20% - Accent2 12 8 4" xfId="5651" xr:uid="{00000000-0005-0000-0000-000057040000}"/>
    <cellStyle name="20% - Accent2 12 8 4 2" xfId="5652" xr:uid="{00000000-0005-0000-0000-000058040000}"/>
    <cellStyle name="20% - Accent2 12 8 5" xfId="5653" xr:uid="{00000000-0005-0000-0000-000059040000}"/>
    <cellStyle name="20% - Accent2 12 8 6" xfId="5654" xr:uid="{00000000-0005-0000-0000-00005A040000}"/>
    <cellStyle name="20% - Accent2 12 9" xfId="5655" xr:uid="{00000000-0005-0000-0000-00005B040000}"/>
    <cellStyle name="20% - Accent2 12 9 2" xfId="5656" xr:uid="{00000000-0005-0000-0000-00005C040000}"/>
    <cellStyle name="20% - Accent2 12 9 2 2" xfId="5657" xr:uid="{00000000-0005-0000-0000-00005D040000}"/>
    <cellStyle name="20% - Accent2 12 9 3" xfId="5658" xr:uid="{00000000-0005-0000-0000-00005E040000}"/>
    <cellStyle name="20% - Accent2 12 9 3 2" xfId="5659" xr:uid="{00000000-0005-0000-0000-00005F040000}"/>
    <cellStyle name="20% - Accent2 12 9 4" xfId="5660" xr:uid="{00000000-0005-0000-0000-000060040000}"/>
    <cellStyle name="20% - Accent2 13" xfId="63" xr:uid="{00000000-0005-0000-0000-000061040000}"/>
    <cellStyle name="20% - Accent2 13 2" xfId="5662" xr:uid="{00000000-0005-0000-0000-000062040000}"/>
    <cellStyle name="20% - Accent2 13 3" xfId="5661" xr:uid="{00000000-0005-0000-0000-000063040000}"/>
    <cellStyle name="20% - Accent2 14" xfId="64" xr:uid="{00000000-0005-0000-0000-000064040000}"/>
    <cellStyle name="20% - Accent2 14 2" xfId="5663" xr:uid="{00000000-0005-0000-0000-000065040000}"/>
    <cellStyle name="20% - Accent2 15" xfId="65" xr:uid="{00000000-0005-0000-0000-000066040000}"/>
    <cellStyle name="20% - Accent2 15 2" xfId="5664" xr:uid="{00000000-0005-0000-0000-000067040000}"/>
    <cellStyle name="20% - Accent2 16" xfId="66" xr:uid="{00000000-0005-0000-0000-000068040000}"/>
    <cellStyle name="20% - Accent2 17" xfId="67" xr:uid="{00000000-0005-0000-0000-000069040000}"/>
    <cellStyle name="20% - Accent2 18" xfId="68" xr:uid="{00000000-0005-0000-0000-00006A040000}"/>
    <cellStyle name="20% - Accent2 19" xfId="69" xr:uid="{00000000-0005-0000-0000-00006B040000}"/>
    <cellStyle name="20% - Accent2 2" xfId="70" xr:uid="{00000000-0005-0000-0000-00006C040000}"/>
    <cellStyle name="20% - Accent2 2 10" xfId="71" xr:uid="{00000000-0005-0000-0000-00006D040000}"/>
    <cellStyle name="20% - Accent2 2 11" xfId="72" xr:uid="{00000000-0005-0000-0000-00006E040000}"/>
    <cellStyle name="20% - Accent2 2 12" xfId="73" xr:uid="{00000000-0005-0000-0000-00006F040000}"/>
    <cellStyle name="20% - Accent2 2 13" xfId="74" xr:uid="{00000000-0005-0000-0000-000070040000}"/>
    <cellStyle name="20% - Accent2 2 14" xfId="75" xr:uid="{00000000-0005-0000-0000-000071040000}"/>
    <cellStyle name="20% - Accent2 2 15" xfId="76" xr:uid="{00000000-0005-0000-0000-000072040000}"/>
    <cellStyle name="20% - Accent2 2 16" xfId="77" xr:uid="{00000000-0005-0000-0000-000073040000}"/>
    <cellStyle name="20% - Accent2 2 17" xfId="78" xr:uid="{00000000-0005-0000-0000-000074040000}"/>
    <cellStyle name="20% - Accent2 2 18" xfId="79" xr:uid="{00000000-0005-0000-0000-000075040000}"/>
    <cellStyle name="20% - Accent2 2 19" xfId="80" xr:uid="{00000000-0005-0000-0000-000076040000}"/>
    <cellStyle name="20% - Accent2 2 2" xfId="81" xr:uid="{00000000-0005-0000-0000-000077040000}"/>
    <cellStyle name="20% - Accent2 2 2 2" xfId="2505" xr:uid="{00000000-0005-0000-0000-000078040000}"/>
    <cellStyle name="20% - Accent2 2 2 2 2" xfId="5665" xr:uid="{00000000-0005-0000-0000-000079040000}"/>
    <cellStyle name="20% - Accent2 2 2 2 2 2" xfId="5666" xr:uid="{00000000-0005-0000-0000-00007A040000}"/>
    <cellStyle name="20% - Accent2 2 2 2 3" xfId="5667" xr:uid="{00000000-0005-0000-0000-00007B040000}"/>
    <cellStyle name="20% - Accent2 2 2 2 4" xfId="38861" xr:uid="{00000000-0005-0000-0000-00007C040000}"/>
    <cellStyle name="20% - Accent2 2 2 2 5" xfId="4460" xr:uid="{00000000-0005-0000-0000-00007D040000}"/>
    <cellStyle name="20% - Accent2 2 2 3" xfId="2416" xr:uid="{00000000-0005-0000-0000-00007E040000}"/>
    <cellStyle name="20% - Accent2 2 2 3 2" xfId="5668" xr:uid="{00000000-0005-0000-0000-00007F040000}"/>
    <cellStyle name="20% - Accent2 2 2 3 3" xfId="5669" xr:uid="{00000000-0005-0000-0000-000080040000}"/>
    <cellStyle name="20% - Accent2 2 2 3 4" xfId="5670" xr:uid="{00000000-0005-0000-0000-000081040000}"/>
    <cellStyle name="20% - Accent2 2 2 3 5" xfId="4461" xr:uid="{00000000-0005-0000-0000-000082040000}"/>
    <cellStyle name="20% - Accent2 2 2 3 6" xfId="4094" xr:uid="{00000000-0005-0000-0000-000083040000}"/>
    <cellStyle name="20% - Accent2 2 2 4" xfId="3886" xr:uid="{00000000-0005-0000-0000-000084040000}"/>
    <cellStyle name="20% - Accent2 2 2 4 2" xfId="5671" xr:uid="{00000000-0005-0000-0000-000085040000}"/>
    <cellStyle name="20% - Accent2 2 2 4 3" xfId="5672" xr:uid="{00000000-0005-0000-0000-000086040000}"/>
    <cellStyle name="20% - Accent2 2 2 5" xfId="4462" xr:uid="{00000000-0005-0000-0000-000087040000}"/>
    <cellStyle name="20% - Accent2 2 2 5 2" xfId="5673" xr:uid="{00000000-0005-0000-0000-000088040000}"/>
    <cellStyle name="20% - Accent2 2 2 5 3" xfId="5674" xr:uid="{00000000-0005-0000-0000-000089040000}"/>
    <cellStyle name="20% - Accent2 2 20" xfId="82" xr:uid="{00000000-0005-0000-0000-00008A040000}"/>
    <cellStyle name="20% - Accent2 2 21" xfId="83" xr:uid="{00000000-0005-0000-0000-00008B040000}"/>
    <cellStyle name="20% - Accent2 2 22" xfId="84" xr:uid="{00000000-0005-0000-0000-00008C040000}"/>
    <cellStyle name="20% - Accent2 2 23" xfId="2326" xr:uid="{00000000-0005-0000-0000-00008D040000}"/>
    <cellStyle name="20% - Accent2 2 23 2" xfId="4093" xr:uid="{00000000-0005-0000-0000-00008E040000}"/>
    <cellStyle name="20% - Accent2 2 24" xfId="3815" xr:uid="{00000000-0005-0000-0000-00008F040000}"/>
    <cellStyle name="20% - Accent2 2 3" xfId="85" xr:uid="{00000000-0005-0000-0000-000090040000}"/>
    <cellStyle name="20% - Accent2 2 3 2" xfId="2529" xr:uid="{00000000-0005-0000-0000-000091040000}"/>
    <cellStyle name="20% - Accent2 2 3 2 2" xfId="5675" xr:uid="{00000000-0005-0000-0000-000092040000}"/>
    <cellStyle name="20% - Accent2 2 3 2 3" xfId="38884" xr:uid="{00000000-0005-0000-0000-000093040000}"/>
    <cellStyle name="20% - Accent2 2 3 3" xfId="2453" xr:uid="{00000000-0005-0000-0000-000094040000}"/>
    <cellStyle name="20% - Accent2 2 3 3 2" xfId="5676" xr:uid="{00000000-0005-0000-0000-000095040000}"/>
    <cellStyle name="20% - Accent2 2 3 3 3" xfId="4095" xr:uid="{00000000-0005-0000-0000-000096040000}"/>
    <cellStyle name="20% - Accent2 2 3 4" xfId="3911" xr:uid="{00000000-0005-0000-0000-000097040000}"/>
    <cellStyle name="20% - Accent2 2 3 5" xfId="5677" xr:uid="{00000000-0005-0000-0000-000098040000}"/>
    <cellStyle name="20% - Accent2 2 4" xfId="86" xr:uid="{00000000-0005-0000-0000-000099040000}"/>
    <cellStyle name="20% - Accent2 2 4 2" xfId="5678" xr:uid="{00000000-0005-0000-0000-00009A040000}"/>
    <cellStyle name="20% - Accent2 2 4 3" xfId="5679" xr:uid="{00000000-0005-0000-0000-00009B040000}"/>
    <cellStyle name="20% - Accent2 2 4 4" xfId="5680" xr:uid="{00000000-0005-0000-0000-00009C040000}"/>
    <cellStyle name="20% - Accent2 2 4 5" xfId="5681" xr:uid="{00000000-0005-0000-0000-00009D040000}"/>
    <cellStyle name="20% - Accent2 2 4 6" xfId="4463" xr:uid="{00000000-0005-0000-0000-00009E040000}"/>
    <cellStyle name="20% - Accent2 2 5" xfId="87" xr:uid="{00000000-0005-0000-0000-00009F040000}"/>
    <cellStyle name="20% - Accent2 2 5 2" xfId="5682" xr:uid="{00000000-0005-0000-0000-0000A0040000}"/>
    <cellStyle name="20% - Accent2 2 5 3" xfId="5683" xr:uid="{00000000-0005-0000-0000-0000A1040000}"/>
    <cellStyle name="20% - Accent2 2 5 4" xfId="4464" xr:uid="{00000000-0005-0000-0000-0000A2040000}"/>
    <cellStyle name="20% - Accent2 2 6" xfId="88" xr:uid="{00000000-0005-0000-0000-0000A3040000}"/>
    <cellStyle name="20% - Accent2 2 7" xfId="89" xr:uid="{00000000-0005-0000-0000-0000A4040000}"/>
    <cellStyle name="20% - Accent2 2 8" xfId="90" xr:uid="{00000000-0005-0000-0000-0000A5040000}"/>
    <cellStyle name="20% - Accent2 2 9" xfId="91" xr:uid="{00000000-0005-0000-0000-0000A6040000}"/>
    <cellStyle name="20% - Accent2 20" xfId="92" xr:uid="{00000000-0005-0000-0000-0000A7040000}"/>
    <cellStyle name="20% - Accent2 21" xfId="93" xr:uid="{00000000-0005-0000-0000-0000A8040000}"/>
    <cellStyle name="20% - Accent2 22" xfId="94" xr:uid="{00000000-0005-0000-0000-0000A9040000}"/>
    <cellStyle name="20% - Accent2 23" xfId="95" xr:uid="{00000000-0005-0000-0000-0000AA040000}"/>
    <cellStyle name="20% - Accent2 24" xfId="96" xr:uid="{00000000-0005-0000-0000-0000AB040000}"/>
    <cellStyle name="20% - Accent2 25" xfId="97" xr:uid="{00000000-0005-0000-0000-0000AC040000}"/>
    <cellStyle name="20% - Accent2 26" xfId="98" xr:uid="{00000000-0005-0000-0000-0000AD040000}"/>
    <cellStyle name="20% - Accent2 27" xfId="99" xr:uid="{00000000-0005-0000-0000-0000AE040000}"/>
    <cellStyle name="20% - Accent2 28" xfId="100" xr:uid="{00000000-0005-0000-0000-0000AF040000}"/>
    <cellStyle name="20% - Accent2 29" xfId="101" xr:uid="{00000000-0005-0000-0000-0000B0040000}"/>
    <cellStyle name="20% - Accent2 3" xfId="102" xr:uid="{00000000-0005-0000-0000-0000B1040000}"/>
    <cellStyle name="20% - Accent2 3 2" xfId="2415" xr:uid="{00000000-0005-0000-0000-0000B2040000}"/>
    <cellStyle name="20% - Accent2 3 2 2" xfId="2530" xr:uid="{00000000-0005-0000-0000-0000B3040000}"/>
    <cellStyle name="20% - Accent2 3 2 2 2" xfId="5684" xr:uid="{00000000-0005-0000-0000-0000B4040000}"/>
    <cellStyle name="20% - Accent2 3 2 2 3" xfId="5685" xr:uid="{00000000-0005-0000-0000-0000B5040000}"/>
    <cellStyle name="20% - Accent2 3 2 3" xfId="4465" xr:uid="{00000000-0005-0000-0000-0000B6040000}"/>
    <cellStyle name="20% - Accent2 3 2 3 2" xfId="5686" xr:uid="{00000000-0005-0000-0000-0000B7040000}"/>
    <cellStyle name="20% - Accent2 3 2 3 3" xfId="5687" xr:uid="{00000000-0005-0000-0000-0000B8040000}"/>
    <cellStyle name="20% - Accent2 3 2 3 4" xfId="5688" xr:uid="{00000000-0005-0000-0000-0000B9040000}"/>
    <cellStyle name="20% - Accent2 3 2 4" xfId="5689" xr:uid="{00000000-0005-0000-0000-0000BA040000}"/>
    <cellStyle name="20% - Accent2 3 3" xfId="2466" xr:uid="{00000000-0005-0000-0000-0000BB040000}"/>
    <cellStyle name="20% - Accent2 3 3 2" xfId="5690" xr:uid="{00000000-0005-0000-0000-0000BC040000}"/>
    <cellStyle name="20% - Accent2 3 3 2 2" xfId="5691" xr:uid="{00000000-0005-0000-0000-0000BD040000}"/>
    <cellStyle name="20% - Accent2 3 3 3" xfId="5692" xr:uid="{00000000-0005-0000-0000-0000BE040000}"/>
    <cellStyle name="20% - Accent2 3 3 4" xfId="38848" xr:uid="{00000000-0005-0000-0000-0000BF040000}"/>
    <cellStyle name="20% - Accent2 3 3 5" xfId="4466" xr:uid="{00000000-0005-0000-0000-0000C0040000}"/>
    <cellStyle name="20% - Accent2 3 4" xfId="2373" xr:uid="{00000000-0005-0000-0000-0000C1040000}"/>
    <cellStyle name="20% - Accent2 3 4 2" xfId="4467" xr:uid="{00000000-0005-0000-0000-0000C2040000}"/>
    <cellStyle name="20% - Accent2 3 5" xfId="4468" xr:uid="{00000000-0005-0000-0000-0000C3040000}"/>
    <cellStyle name="20% - Accent2 3 5 2" xfId="5693" xr:uid="{00000000-0005-0000-0000-0000C4040000}"/>
    <cellStyle name="20% - Accent2 3 5 3" xfId="5694" xr:uid="{00000000-0005-0000-0000-0000C5040000}"/>
    <cellStyle name="20% - Accent2 30" xfId="103" xr:uid="{00000000-0005-0000-0000-0000C6040000}"/>
    <cellStyle name="20% - Accent2 31" xfId="104" xr:uid="{00000000-0005-0000-0000-0000C7040000}"/>
    <cellStyle name="20% - Accent2 32" xfId="2306" xr:uid="{00000000-0005-0000-0000-0000C8040000}"/>
    <cellStyle name="20% - Accent2 32 2" xfId="4067" xr:uid="{00000000-0005-0000-0000-0000C9040000}"/>
    <cellStyle name="20% - Accent2 33" xfId="3795" xr:uid="{00000000-0005-0000-0000-0000CA040000}"/>
    <cellStyle name="20% - Accent2 4" xfId="105" xr:uid="{00000000-0005-0000-0000-0000CB040000}"/>
    <cellStyle name="20% - Accent2 4 2" xfId="2481" xr:uid="{00000000-0005-0000-0000-0000CC040000}"/>
    <cellStyle name="20% - Accent2 4 2 2" xfId="2532" xr:uid="{00000000-0005-0000-0000-0000CD040000}"/>
    <cellStyle name="20% - Accent2 4 2 2 2" xfId="38886" xr:uid="{00000000-0005-0000-0000-0000CE040000}"/>
    <cellStyle name="20% - Accent2 4 2 3" xfId="5695" xr:uid="{00000000-0005-0000-0000-0000CF040000}"/>
    <cellStyle name="20% - Accent2 4 2 3 2" xfId="5696" xr:uid="{00000000-0005-0000-0000-0000D0040000}"/>
    <cellStyle name="20% - Accent2 4 2 4" xfId="5697" xr:uid="{00000000-0005-0000-0000-0000D1040000}"/>
    <cellStyle name="20% - Accent2 4 2 5" xfId="5698" xr:uid="{00000000-0005-0000-0000-0000D2040000}"/>
    <cellStyle name="20% - Accent2 4 3" xfId="2531" xr:uid="{00000000-0005-0000-0000-0000D3040000}"/>
    <cellStyle name="20% - Accent2 4 3 2" xfId="5699" xr:uid="{00000000-0005-0000-0000-0000D4040000}"/>
    <cellStyle name="20% - Accent2 4 3 3" xfId="38885" xr:uid="{00000000-0005-0000-0000-0000D5040000}"/>
    <cellStyle name="20% - Accent2 4 4" xfId="2390" xr:uid="{00000000-0005-0000-0000-0000D6040000}"/>
    <cellStyle name="20% - Accent2 4 4 2" xfId="5701" xr:uid="{00000000-0005-0000-0000-0000D7040000}"/>
    <cellStyle name="20% - Accent2 4 4 3" xfId="5700" xr:uid="{00000000-0005-0000-0000-0000D8040000}"/>
    <cellStyle name="20% - Accent2 4 4 4" xfId="4096" xr:uid="{00000000-0005-0000-0000-0000D9040000}"/>
    <cellStyle name="20% - Accent2 4 5" xfId="3862" xr:uid="{00000000-0005-0000-0000-0000DA040000}"/>
    <cellStyle name="20% - Accent2 4 5 2" xfId="5702" xr:uid="{00000000-0005-0000-0000-0000DB040000}"/>
    <cellStyle name="20% - Accent2 5" xfId="106" xr:uid="{00000000-0005-0000-0000-0000DC040000}"/>
    <cellStyle name="20% - Accent2 5 2" xfId="2494" xr:uid="{00000000-0005-0000-0000-0000DD040000}"/>
    <cellStyle name="20% - Accent2 5 2 2" xfId="2534" xr:uid="{00000000-0005-0000-0000-0000DE040000}"/>
    <cellStyle name="20% - Accent2 5 2 2 2" xfId="38888" xr:uid="{00000000-0005-0000-0000-0000DF040000}"/>
    <cellStyle name="20% - Accent2 5 2 3" xfId="5703" xr:uid="{00000000-0005-0000-0000-0000E0040000}"/>
    <cellStyle name="20% - Accent2 5 2 3 2" xfId="5704" xr:uid="{00000000-0005-0000-0000-0000E1040000}"/>
    <cellStyle name="20% - Accent2 5 2 4" xfId="5705" xr:uid="{00000000-0005-0000-0000-0000E2040000}"/>
    <cellStyle name="20% - Accent2 5 2 5" xfId="5706" xr:uid="{00000000-0005-0000-0000-0000E3040000}"/>
    <cellStyle name="20% - Accent2 5 3" xfId="2533" xr:uid="{00000000-0005-0000-0000-0000E4040000}"/>
    <cellStyle name="20% - Accent2 5 3 2" xfId="5707" xr:uid="{00000000-0005-0000-0000-0000E5040000}"/>
    <cellStyle name="20% - Accent2 5 3 3" xfId="38887" xr:uid="{00000000-0005-0000-0000-0000E6040000}"/>
    <cellStyle name="20% - Accent2 5 4" xfId="2403" xr:uid="{00000000-0005-0000-0000-0000E7040000}"/>
    <cellStyle name="20% - Accent2 5 4 2" xfId="5709" xr:uid="{00000000-0005-0000-0000-0000E8040000}"/>
    <cellStyle name="20% - Accent2 5 4 3" xfId="5708" xr:uid="{00000000-0005-0000-0000-0000E9040000}"/>
    <cellStyle name="20% - Accent2 5 4 4" xfId="4097" xr:uid="{00000000-0005-0000-0000-0000EA040000}"/>
    <cellStyle name="20% - Accent2 5 5" xfId="3875" xr:uid="{00000000-0005-0000-0000-0000EB040000}"/>
    <cellStyle name="20% - Accent2 5 5 2" xfId="5710" xr:uid="{00000000-0005-0000-0000-0000EC040000}"/>
    <cellStyle name="20% - Accent2 6" xfId="107" xr:uid="{00000000-0005-0000-0000-0000ED040000}"/>
    <cellStyle name="20% - Accent2 6 2" xfId="2535" xr:uid="{00000000-0005-0000-0000-0000EE040000}"/>
    <cellStyle name="20% - Accent2 6 2 2" xfId="5711" xr:uid="{00000000-0005-0000-0000-0000EF040000}"/>
    <cellStyle name="20% - Accent2 6 2 2 2" xfId="5712" xr:uid="{00000000-0005-0000-0000-0000F0040000}"/>
    <cellStyle name="20% - Accent2 6 2 3" xfId="5713" xr:uid="{00000000-0005-0000-0000-0000F1040000}"/>
    <cellStyle name="20% - Accent2 6 2 4" xfId="38889" xr:uid="{00000000-0005-0000-0000-0000F2040000}"/>
    <cellStyle name="20% - Accent2 6 3" xfId="2442" xr:uid="{00000000-0005-0000-0000-0000F3040000}"/>
    <cellStyle name="20% - Accent2 6 3 2" xfId="5715" xr:uid="{00000000-0005-0000-0000-0000F4040000}"/>
    <cellStyle name="20% - Accent2 6 3 3" xfId="5714" xr:uid="{00000000-0005-0000-0000-0000F5040000}"/>
    <cellStyle name="20% - Accent2 6 3 4" xfId="4098" xr:uid="{00000000-0005-0000-0000-0000F6040000}"/>
    <cellStyle name="20% - Accent2 6 4" xfId="3900" xr:uid="{00000000-0005-0000-0000-0000F7040000}"/>
    <cellStyle name="20% - Accent2 6 4 2" xfId="5716" xr:uid="{00000000-0005-0000-0000-0000F8040000}"/>
    <cellStyle name="20% - Accent2 7" xfId="108" xr:uid="{00000000-0005-0000-0000-0000F9040000}"/>
    <cellStyle name="20% - Accent2 7 2" xfId="2536" xr:uid="{00000000-0005-0000-0000-0000FA040000}"/>
    <cellStyle name="20% - Accent2 7 2 2" xfId="5718" xr:uid="{00000000-0005-0000-0000-0000FB040000}"/>
    <cellStyle name="20% - Accent2 7 2 3" xfId="5719" xr:uid="{00000000-0005-0000-0000-0000FC040000}"/>
    <cellStyle name="20% - Accent2 7 2 4" xfId="5717" xr:uid="{00000000-0005-0000-0000-0000FD040000}"/>
    <cellStyle name="20% - Accent2 7 2 5" xfId="4099" xr:uid="{00000000-0005-0000-0000-0000FE040000}"/>
    <cellStyle name="20% - Accent2 7 3" xfId="3928" xr:uid="{00000000-0005-0000-0000-0000FF040000}"/>
    <cellStyle name="20% - Accent2 7 3 2" xfId="5721" xr:uid="{00000000-0005-0000-0000-000000050000}"/>
    <cellStyle name="20% - Accent2 7 3 3" xfId="5720" xr:uid="{00000000-0005-0000-0000-000001050000}"/>
    <cellStyle name="20% - Accent2 7 4" xfId="38890" xr:uid="{00000000-0005-0000-0000-000002050000}"/>
    <cellStyle name="20% - Accent2 8" xfId="109" xr:uid="{00000000-0005-0000-0000-000003050000}"/>
    <cellStyle name="20% - Accent2 8 2" xfId="2537" xr:uid="{00000000-0005-0000-0000-000004050000}"/>
    <cellStyle name="20% - Accent2 8 2 2" xfId="5723" xr:uid="{00000000-0005-0000-0000-000005050000}"/>
    <cellStyle name="20% - Accent2 8 2 3" xfId="5722" xr:uid="{00000000-0005-0000-0000-000006050000}"/>
    <cellStyle name="20% - Accent2 8 2 4" xfId="4100" xr:uid="{00000000-0005-0000-0000-000007050000}"/>
    <cellStyle name="20% - Accent2 8 3" xfId="3929" xr:uid="{00000000-0005-0000-0000-000008050000}"/>
    <cellStyle name="20% - Accent2 8 3 2" xfId="5725" xr:uid="{00000000-0005-0000-0000-000009050000}"/>
    <cellStyle name="20% - Accent2 8 3 3" xfId="5724" xr:uid="{00000000-0005-0000-0000-00000A050000}"/>
    <cellStyle name="20% - Accent2 8 4" xfId="5726" xr:uid="{00000000-0005-0000-0000-00000B050000}"/>
    <cellStyle name="20% - Accent2 8 5" xfId="38891" xr:uid="{00000000-0005-0000-0000-00000C050000}"/>
    <cellStyle name="20% - Accent2 9" xfId="110" xr:uid="{00000000-0005-0000-0000-00000D050000}"/>
    <cellStyle name="20% - Accent2 9 2" xfId="2538" xr:uid="{00000000-0005-0000-0000-00000E050000}"/>
    <cellStyle name="20% - Accent2 9 2 2" xfId="5728" xr:uid="{00000000-0005-0000-0000-00000F050000}"/>
    <cellStyle name="20% - Accent2 9 2 3" xfId="5727" xr:uid="{00000000-0005-0000-0000-000010050000}"/>
    <cellStyle name="20% - Accent2 9 2 4" xfId="4101" xr:uid="{00000000-0005-0000-0000-000011050000}"/>
    <cellStyle name="20% - Accent2 9 3" xfId="3930" xr:uid="{00000000-0005-0000-0000-000012050000}"/>
    <cellStyle name="20% - Accent2 9 3 2" xfId="5730" xr:uid="{00000000-0005-0000-0000-000013050000}"/>
    <cellStyle name="20% - Accent2 9 3 3" xfId="5729" xr:uid="{00000000-0005-0000-0000-000014050000}"/>
    <cellStyle name="20% - Accent2 9 4" xfId="5731" xr:uid="{00000000-0005-0000-0000-000015050000}"/>
    <cellStyle name="20% - Accent2 9 5" xfId="38892" xr:uid="{00000000-0005-0000-0000-000016050000}"/>
    <cellStyle name="20% - Accent3" xfId="2816" builtinId="38" customBuiltin="1"/>
    <cellStyle name="20% - Accent3 10" xfId="111" xr:uid="{00000000-0005-0000-0000-000018050000}"/>
    <cellStyle name="20% - Accent3 10 2" xfId="2539" xr:uid="{00000000-0005-0000-0000-000019050000}"/>
    <cellStyle name="20% - Accent3 10 2 2" xfId="5733" xr:uid="{00000000-0005-0000-0000-00001A050000}"/>
    <cellStyle name="20% - Accent3 10 2 3" xfId="5732" xr:uid="{00000000-0005-0000-0000-00001B050000}"/>
    <cellStyle name="20% - Accent3 10 2 4" xfId="4102" xr:uid="{00000000-0005-0000-0000-00001C050000}"/>
    <cellStyle name="20% - Accent3 10 3" xfId="3931" xr:uid="{00000000-0005-0000-0000-00001D050000}"/>
    <cellStyle name="20% - Accent3 10 3 2" xfId="5735" xr:uid="{00000000-0005-0000-0000-00001E050000}"/>
    <cellStyle name="20% - Accent3 10 3 3" xfId="5734" xr:uid="{00000000-0005-0000-0000-00001F050000}"/>
    <cellStyle name="20% - Accent3 10 4" xfId="5736" xr:uid="{00000000-0005-0000-0000-000020050000}"/>
    <cellStyle name="20% - Accent3 10 5" xfId="38893" xr:uid="{00000000-0005-0000-0000-000021050000}"/>
    <cellStyle name="20% - Accent3 11" xfId="112" xr:uid="{00000000-0005-0000-0000-000022050000}"/>
    <cellStyle name="20% - Accent3 11 2" xfId="5737" xr:uid="{00000000-0005-0000-0000-000023050000}"/>
    <cellStyle name="20% - Accent3 11 2 2" xfId="5738" xr:uid="{00000000-0005-0000-0000-000024050000}"/>
    <cellStyle name="20% - Accent3 11 3" xfId="5739" xr:uid="{00000000-0005-0000-0000-000025050000}"/>
    <cellStyle name="20% - Accent3 11 4" xfId="4469" xr:uid="{00000000-0005-0000-0000-000026050000}"/>
    <cellStyle name="20% - Accent3 12" xfId="113" xr:uid="{00000000-0005-0000-0000-000027050000}"/>
    <cellStyle name="20% - Accent3 12 10" xfId="5740" xr:uid="{00000000-0005-0000-0000-000028050000}"/>
    <cellStyle name="20% - Accent3 12 10 2" xfId="5741" xr:uid="{00000000-0005-0000-0000-000029050000}"/>
    <cellStyle name="20% - Accent3 12 10 2 2" xfId="5742" xr:uid="{00000000-0005-0000-0000-00002A050000}"/>
    <cellStyle name="20% - Accent3 12 10 3" xfId="5743" xr:uid="{00000000-0005-0000-0000-00002B050000}"/>
    <cellStyle name="20% - Accent3 12 11" xfId="5744" xr:uid="{00000000-0005-0000-0000-00002C050000}"/>
    <cellStyle name="20% - Accent3 12 11 2" xfId="5745" xr:uid="{00000000-0005-0000-0000-00002D050000}"/>
    <cellStyle name="20% - Accent3 12 11 2 2" xfId="5746" xr:uid="{00000000-0005-0000-0000-00002E050000}"/>
    <cellStyle name="20% - Accent3 12 11 3" xfId="5747" xr:uid="{00000000-0005-0000-0000-00002F050000}"/>
    <cellStyle name="20% - Accent3 12 12" xfId="5748" xr:uid="{00000000-0005-0000-0000-000030050000}"/>
    <cellStyle name="20% - Accent3 12 12 2" xfId="5749" xr:uid="{00000000-0005-0000-0000-000031050000}"/>
    <cellStyle name="20% - Accent3 12 13" xfId="5750" xr:uid="{00000000-0005-0000-0000-000032050000}"/>
    <cellStyle name="20% - Accent3 12 14" xfId="5751" xr:uid="{00000000-0005-0000-0000-000033050000}"/>
    <cellStyle name="20% - Accent3 12 15" xfId="5752" xr:uid="{00000000-0005-0000-0000-000034050000}"/>
    <cellStyle name="20% - Accent3 12 16" xfId="5753" xr:uid="{00000000-0005-0000-0000-000035050000}"/>
    <cellStyle name="20% - Accent3 12 2" xfId="5754" xr:uid="{00000000-0005-0000-0000-000036050000}"/>
    <cellStyle name="20% - Accent3 12 2 10" xfId="5755" xr:uid="{00000000-0005-0000-0000-000037050000}"/>
    <cellStyle name="20% - Accent3 12 2 11" xfId="5756" xr:uid="{00000000-0005-0000-0000-000038050000}"/>
    <cellStyle name="20% - Accent3 12 2 12" xfId="5757" xr:uid="{00000000-0005-0000-0000-000039050000}"/>
    <cellStyle name="20% - Accent3 12 2 2" xfId="5758" xr:uid="{00000000-0005-0000-0000-00003A050000}"/>
    <cellStyle name="20% - Accent3 12 2 2 10" xfId="5759" xr:uid="{00000000-0005-0000-0000-00003B050000}"/>
    <cellStyle name="20% - Accent3 12 2 2 2" xfId="5760" xr:uid="{00000000-0005-0000-0000-00003C050000}"/>
    <cellStyle name="20% - Accent3 12 2 2 2 2" xfId="5761" xr:uid="{00000000-0005-0000-0000-00003D050000}"/>
    <cellStyle name="20% - Accent3 12 2 2 2 2 2" xfId="5762" xr:uid="{00000000-0005-0000-0000-00003E050000}"/>
    <cellStyle name="20% - Accent3 12 2 2 2 2 2 2" xfId="5763" xr:uid="{00000000-0005-0000-0000-00003F050000}"/>
    <cellStyle name="20% - Accent3 12 2 2 2 2 2 2 2" xfId="5764" xr:uid="{00000000-0005-0000-0000-000040050000}"/>
    <cellStyle name="20% - Accent3 12 2 2 2 2 2 3" xfId="5765" xr:uid="{00000000-0005-0000-0000-000041050000}"/>
    <cellStyle name="20% - Accent3 12 2 2 2 2 2 3 2" xfId="5766" xr:uid="{00000000-0005-0000-0000-000042050000}"/>
    <cellStyle name="20% - Accent3 12 2 2 2 2 2 4" xfId="5767" xr:uid="{00000000-0005-0000-0000-000043050000}"/>
    <cellStyle name="20% - Accent3 12 2 2 2 2 3" xfId="5768" xr:uid="{00000000-0005-0000-0000-000044050000}"/>
    <cellStyle name="20% - Accent3 12 2 2 2 2 3 2" xfId="5769" xr:uid="{00000000-0005-0000-0000-000045050000}"/>
    <cellStyle name="20% - Accent3 12 2 2 2 2 4" xfId="5770" xr:uid="{00000000-0005-0000-0000-000046050000}"/>
    <cellStyle name="20% - Accent3 12 2 2 2 2 4 2" xfId="5771" xr:uid="{00000000-0005-0000-0000-000047050000}"/>
    <cellStyle name="20% - Accent3 12 2 2 2 2 5" xfId="5772" xr:uid="{00000000-0005-0000-0000-000048050000}"/>
    <cellStyle name="20% - Accent3 12 2 2 2 2 6" xfId="5773" xr:uid="{00000000-0005-0000-0000-000049050000}"/>
    <cellStyle name="20% - Accent3 12 2 2 2 3" xfId="5774" xr:uid="{00000000-0005-0000-0000-00004A050000}"/>
    <cellStyle name="20% - Accent3 12 2 2 2 3 2" xfId="5775" xr:uid="{00000000-0005-0000-0000-00004B050000}"/>
    <cellStyle name="20% - Accent3 12 2 2 2 3 2 2" xfId="5776" xr:uid="{00000000-0005-0000-0000-00004C050000}"/>
    <cellStyle name="20% - Accent3 12 2 2 2 3 3" xfId="5777" xr:uid="{00000000-0005-0000-0000-00004D050000}"/>
    <cellStyle name="20% - Accent3 12 2 2 2 3 3 2" xfId="5778" xr:uid="{00000000-0005-0000-0000-00004E050000}"/>
    <cellStyle name="20% - Accent3 12 2 2 2 3 4" xfId="5779" xr:uid="{00000000-0005-0000-0000-00004F050000}"/>
    <cellStyle name="20% - Accent3 12 2 2 2 4" xfId="5780" xr:uid="{00000000-0005-0000-0000-000050050000}"/>
    <cellStyle name="20% - Accent3 12 2 2 2 4 2" xfId="5781" xr:uid="{00000000-0005-0000-0000-000051050000}"/>
    <cellStyle name="20% - Accent3 12 2 2 2 5" xfId="5782" xr:uid="{00000000-0005-0000-0000-000052050000}"/>
    <cellStyle name="20% - Accent3 12 2 2 2 5 2" xfId="5783" xr:uid="{00000000-0005-0000-0000-000053050000}"/>
    <cellStyle name="20% - Accent3 12 2 2 2 6" xfId="5784" xr:uid="{00000000-0005-0000-0000-000054050000}"/>
    <cellStyle name="20% - Accent3 12 2 2 2 7" xfId="5785" xr:uid="{00000000-0005-0000-0000-000055050000}"/>
    <cellStyle name="20% - Accent3 12 2 2 3" xfId="5786" xr:uid="{00000000-0005-0000-0000-000056050000}"/>
    <cellStyle name="20% - Accent3 12 2 2 3 2" xfId="5787" xr:uid="{00000000-0005-0000-0000-000057050000}"/>
    <cellStyle name="20% - Accent3 12 2 2 3 2 2" xfId="5788" xr:uid="{00000000-0005-0000-0000-000058050000}"/>
    <cellStyle name="20% - Accent3 12 2 2 3 2 2 2" xfId="5789" xr:uid="{00000000-0005-0000-0000-000059050000}"/>
    <cellStyle name="20% - Accent3 12 2 2 3 2 3" xfId="5790" xr:uid="{00000000-0005-0000-0000-00005A050000}"/>
    <cellStyle name="20% - Accent3 12 2 2 3 2 3 2" xfId="5791" xr:uid="{00000000-0005-0000-0000-00005B050000}"/>
    <cellStyle name="20% - Accent3 12 2 2 3 2 4" xfId="5792" xr:uid="{00000000-0005-0000-0000-00005C050000}"/>
    <cellStyle name="20% - Accent3 12 2 2 3 3" xfId="5793" xr:uid="{00000000-0005-0000-0000-00005D050000}"/>
    <cellStyle name="20% - Accent3 12 2 2 3 3 2" xfId="5794" xr:uid="{00000000-0005-0000-0000-00005E050000}"/>
    <cellStyle name="20% - Accent3 12 2 2 3 4" xfId="5795" xr:uid="{00000000-0005-0000-0000-00005F050000}"/>
    <cellStyle name="20% - Accent3 12 2 2 3 4 2" xfId="5796" xr:uid="{00000000-0005-0000-0000-000060050000}"/>
    <cellStyle name="20% - Accent3 12 2 2 3 5" xfId="5797" xr:uid="{00000000-0005-0000-0000-000061050000}"/>
    <cellStyle name="20% - Accent3 12 2 2 3 6" xfId="5798" xr:uid="{00000000-0005-0000-0000-000062050000}"/>
    <cellStyle name="20% - Accent3 12 2 2 4" xfId="5799" xr:uid="{00000000-0005-0000-0000-000063050000}"/>
    <cellStyle name="20% - Accent3 12 2 2 4 2" xfId="5800" xr:uid="{00000000-0005-0000-0000-000064050000}"/>
    <cellStyle name="20% - Accent3 12 2 2 4 2 2" xfId="5801" xr:uid="{00000000-0005-0000-0000-000065050000}"/>
    <cellStyle name="20% - Accent3 12 2 2 4 2 2 2" xfId="5802" xr:uid="{00000000-0005-0000-0000-000066050000}"/>
    <cellStyle name="20% - Accent3 12 2 2 4 2 3" xfId="5803" xr:uid="{00000000-0005-0000-0000-000067050000}"/>
    <cellStyle name="20% - Accent3 12 2 2 4 2 3 2" xfId="5804" xr:uid="{00000000-0005-0000-0000-000068050000}"/>
    <cellStyle name="20% - Accent3 12 2 2 4 2 4" xfId="5805" xr:uid="{00000000-0005-0000-0000-000069050000}"/>
    <cellStyle name="20% - Accent3 12 2 2 4 3" xfId="5806" xr:uid="{00000000-0005-0000-0000-00006A050000}"/>
    <cellStyle name="20% - Accent3 12 2 2 4 3 2" xfId="5807" xr:uid="{00000000-0005-0000-0000-00006B050000}"/>
    <cellStyle name="20% - Accent3 12 2 2 4 4" xfId="5808" xr:uid="{00000000-0005-0000-0000-00006C050000}"/>
    <cellStyle name="20% - Accent3 12 2 2 4 4 2" xfId="5809" xr:uid="{00000000-0005-0000-0000-00006D050000}"/>
    <cellStyle name="20% - Accent3 12 2 2 4 5" xfId="5810" xr:uid="{00000000-0005-0000-0000-00006E050000}"/>
    <cellStyle name="20% - Accent3 12 2 2 4 6" xfId="5811" xr:uid="{00000000-0005-0000-0000-00006F050000}"/>
    <cellStyle name="20% - Accent3 12 2 2 5" xfId="5812" xr:uid="{00000000-0005-0000-0000-000070050000}"/>
    <cellStyle name="20% - Accent3 12 2 2 5 2" xfId="5813" xr:uid="{00000000-0005-0000-0000-000071050000}"/>
    <cellStyle name="20% - Accent3 12 2 2 5 2 2" xfId="5814" xr:uid="{00000000-0005-0000-0000-000072050000}"/>
    <cellStyle name="20% - Accent3 12 2 2 5 3" xfId="5815" xr:uid="{00000000-0005-0000-0000-000073050000}"/>
    <cellStyle name="20% - Accent3 12 2 2 5 3 2" xfId="5816" xr:uid="{00000000-0005-0000-0000-000074050000}"/>
    <cellStyle name="20% - Accent3 12 2 2 5 4" xfId="5817" xr:uid="{00000000-0005-0000-0000-000075050000}"/>
    <cellStyle name="20% - Accent3 12 2 2 6" xfId="5818" xr:uid="{00000000-0005-0000-0000-000076050000}"/>
    <cellStyle name="20% - Accent3 12 2 2 6 2" xfId="5819" xr:uid="{00000000-0005-0000-0000-000077050000}"/>
    <cellStyle name="20% - Accent3 12 2 2 6 2 2" xfId="5820" xr:uid="{00000000-0005-0000-0000-000078050000}"/>
    <cellStyle name="20% - Accent3 12 2 2 6 3" xfId="5821" xr:uid="{00000000-0005-0000-0000-000079050000}"/>
    <cellStyle name="20% - Accent3 12 2 2 7" xfId="5822" xr:uid="{00000000-0005-0000-0000-00007A050000}"/>
    <cellStyle name="20% - Accent3 12 2 2 7 2" xfId="5823" xr:uid="{00000000-0005-0000-0000-00007B050000}"/>
    <cellStyle name="20% - Accent3 12 2 2 8" xfId="5824" xr:uid="{00000000-0005-0000-0000-00007C050000}"/>
    <cellStyle name="20% - Accent3 12 2 2 8 2" xfId="5825" xr:uid="{00000000-0005-0000-0000-00007D050000}"/>
    <cellStyle name="20% - Accent3 12 2 2 9" xfId="5826" xr:uid="{00000000-0005-0000-0000-00007E050000}"/>
    <cellStyle name="20% - Accent3 12 2 3" xfId="5827" xr:uid="{00000000-0005-0000-0000-00007F050000}"/>
    <cellStyle name="20% - Accent3 12 2 3 2" xfId="5828" xr:uid="{00000000-0005-0000-0000-000080050000}"/>
    <cellStyle name="20% - Accent3 12 2 3 2 2" xfId="5829" xr:uid="{00000000-0005-0000-0000-000081050000}"/>
    <cellStyle name="20% - Accent3 12 2 3 2 2 2" xfId="5830" xr:uid="{00000000-0005-0000-0000-000082050000}"/>
    <cellStyle name="20% - Accent3 12 2 3 2 2 2 2" xfId="5831" xr:uid="{00000000-0005-0000-0000-000083050000}"/>
    <cellStyle name="20% - Accent3 12 2 3 2 2 3" xfId="5832" xr:uid="{00000000-0005-0000-0000-000084050000}"/>
    <cellStyle name="20% - Accent3 12 2 3 2 2 3 2" xfId="5833" xr:uid="{00000000-0005-0000-0000-000085050000}"/>
    <cellStyle name="20% - Accent3 12 2 3 2 2 4" xfId="5834" xr:uid="{00000000-0005-0000-0000-000086050000}"/>
    <cellStyle name="20% - Accent3 12 2 3 2 3" xfId="5835" xr:uid="{00000000-0005-0000-0000-000087050000}"/>
    <cellStyle name="20% - Accent3 12 2 3 2 3 2" xfId="5836" xr:uid="{00000000-0005-0000-0000-000088050000}"/>
    <cellStyle name="20% - Accent3 12 2 3 2 4" xfId="5837" xr:uid="{00000000-0005-0000-0000-000089050000}"/>
    <cellStyle name="20% - Accent3 12 2 3 2 4 2" xfId="5838" xr:uid="{00000000-0005-0000-0000-00008A050000}"/>
    <cellStyle name="20% - Accent3 12 2 3 2 5" xfId="5839" xr:uid="{00000000-0005-0000-0000-00008B050000}"/>
    <cellStyle name="20% - Accent3 12 2 3 2 6" xfId="5840" xr:uid="{00000000-0005-0000-0000-00008C050000}"/>
    <cellStyle name="20% - Accent3 12 2 3 3" xfId="5841" xr:uid="{00000000-0005-0000-0000-00008D050000}"/>
    <cellStyle name="20% - Accent3 12 2 3 3 2" xfId="5842" xr:uid="{00000000-0005-0000-0000-00008E050000}"/>
    <cellStyle name="20% - Accent3 12 2 3 3 2 2" xfId="5843" xr:uid="{00000000-0005-0000-0000-00008F050000}"/>
    <cellStyle name="20% - Accent3 12 2 3 3 3" xfId="5844" xr:uid="{00000000-0005-0000-0000-000090050000}"/>
    <cellStyle name="20% - Accent3 12 2 3 3 3 2" xfId="5845" xr:uid="{00000000-0005-0000-0000-000091050000}"/>
    <cellStyle name="20% - Accent3 12 2 3 3 4" xfId="5846" xr:uid="{00000000-0005-0000-0000-000092050000}"/>
    <cellStyle name="20% - Accent3 12 2 3 4" xfId="5847" xr:uid="{00000000-0005-0000-0000-000093050000}"/>
    <cellStyle name="20% - Accent3 12 2 3 4 2" xfId="5848" xr:uid="{00000000-0005-0000-0000-000094050000}"/>
    <cellStyle name="20% - Accent3 12 2 3 5" xfId="5849" xr:uid="{00000000-0005-0000-0000-000095050000}"/>
    <cellStyle name="20% - Accent3 12 2 3 5 2" xfId="5850" xr:uid="{00000000-0005-0000-0000-000096050000}"/>
    <cellStyle name="20% - Accent3 12 2 3 6" xfId="5851" xr:uid="{00000000-0005-0000-0000-000097050000}"/>
    <cellStyle name="20% - Accent3 12 2 3 7" xfId="5852" xr:uid="{00000000-0005-0000-0000-000098050000}"/>
    <cellStyle name="20% - Accent3 12 2 4" xfId="5853" xr:uid="{00000000-0005-0000-0000-000099050000}"/>
    <cellStyle name="20% - Accent3 12 2 4 2" xfId="5854" xr:uid="{00000000-0005-0000-0000-00009A050000}"/>
    <cellStyle name="20% - Accent3 12 2 4 2 2" xfId="5855" xr:uid="{00000000-0005-0000-0000-00009B050000}"/>
    <cellStyle name="20% - Accent3 12 2 4 2 2 2" xfId="5856" xr:uid="{00000000-0005-0000-0000-00009C050000}"/>
    <cellStyle name="20% - Accent3 12 2 4 2 3" xfId="5857" xr:uid="{00000000-0005-0000-0000-00009D050000}"/>
    <cellStyle name="20% - Accent3 12 2 4 2 3 2" xfId="5858" xr:uid="{00000000-0005-0000-0000-00009E050000}"/>
    <cellStyle name="20% - Accent3 12 2 4 2 4" xfId="5859" xr:uid="{00000000-0005-0000-0000-00009F050000}"/>
    <cellStyle name="20% - Accent3 12 2 4 3" xfId="5860" xr:uid="{00000000-0005-0000-0000-0000A0050000}"/>
    <cellStyle name="20% - Accent3 12 2 4 3 2" xfId="5861" xr:uid="{00000000-0005-0000-0000-0000A1050000}"/>
    <cellStyle name="20% - Accent3 12 2 4 4" xfId="5862" xr:uid="{00000000-0005-0000-0000-0000A2050000}"/>
    <cellStyle name="20% - Accent3 12 2 4 4 2" xfId="5863" xr:uid="{00000000-0005-0000-0000-0000A3050000}"/>
    <cellStyle name="20% - Accent3 12 2 4 5" xfId="5864" xr:uid="{00000000-0005-0000-0000-0000A4050000}"/>
    <cellStyle name="20% - Accent3 12 2 4 6" xfId="5865" xr:uid="{00000000-0005-0000-0000-0000A5050000}"/>
    <cellStyle name="20% - Accent3 12 2 5" xfId="5866" xr:uid="{00000000-0005-0000-0000-0000A6050000}"/>
    <cellStyle name="20% - Accent3 12 2 5 2" xfId="5867" xr:uid="{00000000-0005-0000-0000-0000A7050000}"/>
    <cellStyle name="20% - Accent3 12 2 5 2 2" xfId="5868" xr:uid="{00000000-0005-0000-0000-0000A8050000}"/>
    <cellStyle name="20% - Accent3 12 2 5 2 2 2" xfId="5869" xr:uid="{00000000-0005-0000-0000-0000A9050000}"/>
    <cellStyle name="20% - Accent3 12 2 5 2 3" xfId="5870" xr:uid="{00000000-0005-0000-0000-0000AA050000}"/>
    <cellStyle name="20% - Accent3 12 2 5 2 3 2" xfId="5871" xr:uid="{00000000-0005-0000-0000-0000AB050000}"/>
    <cellStyle name="20% - Accent3 12 2 5 2 4" xfId="5872" xr:uid="{00000000-0005-0000-0000-0000AC050000}"/>
    <cellStyle name="20% - Accent3 12 2 5 3" xfId="5873" xr:uid="{00000000-0005-0000-0000-0000AD050000}"/>
    <cellStyle name="20% - Accent3 12 2 5 3 2" xfId="5874" xr:uid="{00000000-0005-0000-0000-0000AE050000}"/>
    <cellStyle name="20% - Accent3 12 2 5 4" xfId="5875" xr:uid="{00000000-0005-0000-0000-0000AF050000}"/>
    <cellStyle name="20% - Accent3 12 2 5 4 2" xfId="5876" xr:uid="{00000000-0005-0000-0000-0000B0050000}"/>
    <cellStyle name="20% - Accent3 12 2 5 5" xfId="5877" xr:uid="{00000000-0005-0000-0000-0000B1050000}"/>
    <cellStyle name="20% - Accent3 12 2 5 6" xfId="5878" xr:uid="{00000000-0005-0000-0000-0000B2050000}"/>
    <cellStyle name="20% - Accent3 12 2 6" xfId="5879" xr:uid="{00000000-0005-0000-0000-0000B3050000}"/>
    <cellStyle name="20% - Accent3 12 2 6 2" xfId="5880" xr:uid="{00000000-0005-0000-0000-0000B4050000}"/>
    <cellStyle name="20% - Accent3 12 2 6 2 2" xfId="5881" xr:uid="{00000000-0005-0000-0000-0000B5050000}"/>
    <cellStyle name="20% - Accent3 12 2 6 3" xfId="5882" xr:uid="{00000000-0005-0000-0000-0000B6050000}"/>
    <cellStyle name="20% - Accent3 12 2 6 3 2" xfId="5883" xr:uid="{00000000-0005-0000-0000-0000B7050000}"/>
    <cellStyle name="20% - Accent3 12 2 6 4" xfId="5884" xr:uid="{00000000-0005-0000-0000-0000B8050000}"/>
    <cellStyle name="20% - Accent3 12 2 7" xfId="5885" xr:uid="{00000000-0005-0000-0000-0000B9050000}"/>
    <cellStyle name="20% - Accent3 12 2 7 2" xfId="5886" xr:uid="{00000000-0005-0000-0000-0000BA050000}"/>
    <cellStyle name="20% - Accent3 12 2 7 2 2" xfId="5887" xr:uid="{00000000-0005-0000-0000-0000BB050000}"/>
    <cellStyle name="20% - Accent3 12 2 7 3" xfId="5888" xr:uid="{00000000-0005-0000-0000-0000BC050000}"/>
    <cellStyle name="20% - Accent3 12 2 8" xfId="5889" xr:uid="{00000000-0005-0000-0000-0000BD050000}"/>
    <cellStyle name="20% - Accent3 12 2 8 2" xfId="5890" xr:uid="{00000000-0005-0000-0000-0000BE050000}"/>
    <cellStyle name="20% - Accent3 12 2 9" xfId="5891" xr:uid="{00000000-0005-0000-0000-0000BF050000}"/>
    <cellStyle name="20% - Accent3 12 2 9 2" xfId="5892" xr:uid="{00000000-0005-0000-0000-0000C0050000}"/>
    <cellStyle name="20% - Accent3 12 3" xfId="5893" xr:uid="{00000000-0005-0000-0000-0000C1050000}"/>
    <cellStyle name="20% - Accent3 12 3 10" xfId="5894" xr:uid="{00000000-0005-0000-0000-0000C2050000}"/>
    <cellStyle name="20% - Accent3 12 3 11" xfId="5895" xr:uid="{00000000-0005-0000-0000-0000C3050000}"/>
    <cellStyle name="20% - Accent3 12 3 2" xfId="5896" xr:uid="{00000000-0005-0000-0000-0000C4050000}"/>
    <cellStyle name="20% - Accent3 12 3 2 2" xfId="5897" xr:uid="{00000000-0005-0000-0000-0000C5050000}"/>
    <cellStyle name="20% - Accent3 12 3 2 2 2" xfId="5898" xr:uid="{00000000-0005-0000-0000-0000C6050000}"/>
    <cellStyle name="20% - Accent3 12 3 2 2 2 2" xfId="5899" xr:uid="{00000000-0005-0000-0000-0000C7050000}"/>
    <cellStyle name="20% - Accent3 12 3 2 2 2 2 2" xfId="5900" xr:uid="{00000000-0005-0000-0000-0000C8050000}"/>
    <cellStyle name="20% - Accent3 12 3 2 2 2 3" xfId="5901" xr:uid="{00000000-0005-0000-0000-0000C9050000}"/>
    <cellStyle name="20% - Accent3 12 3 2 2 2 3 2" xfId="5902" xr:uid="{00000000-0005-0000-0000-0000CA050000}"/>
    <cellStyle name="20% - Accent3 12 3 2 2 2 4" xfId="5903" xr:uid="{00000000-0005-0000-0000-0000CB050000}"/>
    <cellStyle name="20% - Accent3 12 3 2 2 3" xfId="5904" xr:uid="{00000000-0005-0000-0000-0000CC050000}"/>
    <cellStyle name="20% - Accent3 12 3 2 2 3 2" xfId="5905" xr:uid="{00000000-0005-0000-0000-0000CD050000}"/>
    <cellStyle name="20% - Accent3 12 3 2 2 4" xfId="5906" xr:uid="{00000000-0005-0000-0000-0000CE050000}"/>
    <cellStyle name="20% - Accent3 12 3 2 2 4 2" xfId="5907" xr:uid="{00000000-0005-0000-0000-0000CF050000}"/>
    <cellStyle name="20% - Accent3 12 3 2 2 5" xfId="5908" xr:uid="{00000000-0005-0000-0000-0000D0050000}"/>
    <cellStyle name="20% - Accent3 12 3 2 2 6" xfId="5909" xr:uid="{00000000-0005-0000-0000-0000D1050000}"/>
    <cellStyle name="20% - Accent3 12 3 2 3" xfId="5910" xr:uid="{00000000-0005-0000-0000-0000D2050000}"/>
    <cellStyle name="20% - Accent3 12 3 2 3 2" xfId="5911" xr:uid="{00000000-0005-0000-0000-0000D3050000}"/>
    <cellStyle name="20% - Accent3 12 3 2 3 2 2" xfId="5912" xr:uid="{00000000-0005-0000-0000-0000D4050000}"/>
    <cellStyle name="20% - Accent3 12 3 2 3 3" xfId="5913" xr:uid="{00000000-0005-0000-0000-0000D5050000}"/>
    <cellStyle name="20% - Accent3 12 3 2 3 3 2" xfId="5914" xr:uid="{00000000-0005-0000-0000-0000D6050000}"/>
    <cellStyle name="20% - Accent3 12 3 2 3 4" xfId="5915" xr:uid="{00000000-0005-0000-0000-0000D7050000}"/>
    <cellStyle name="20% - Accent3 12 3 2 4" xfId="5916" xr:uid="{00000000-0005-0000-0000-0000D8050000}"/>
    <cellStyle name="20% - Accent3 12 3 2 4 2" xfId="5917" xr:uid="{00000000-0005-0000-0000-0000D9050000}"/>
    <cellStyle name="20% - Accent3 12 3 2 5" xfId="5918" xr:uid="{00000000-0005-0000-0000-0000DA050000}"/>
    <cellStyle name="20% - Accent3 12 3 2 5 2" xfId="5919" xr:uid="{00000000-0005-0000-0000-0000DB050000}"/>
    <cellStyle name="20% - Accent3 12 3 2 6" xfId="5920" xr:uid="{00000000-0005-0000-0000-0000DC050000}"/>
    <cellStyle name="20% - Accent3 12 3 2 7" xfId="5921" xr:uid="{00000000-0005-0000-0000-0000DD050000}"/>
    <cellStyle name="20% - Accent3 12 3 3" xfId="5922" xr:uid="{00000000-0005-0000-0000-0000DE050000}"/>
    <cellStyle name="20% - Accent3 12 3 3 2" xfId="5923" xr:uid="{00000000-0005-0000-0000-0000DF050000}"/>
    <cellStyle name="20% - Accent3 12 3 3 2 2" xfId="5924" xr:uid="{00000000-0005-0000-0000-0000E0050000}"/>
    <cellStyle name="20% - Accent3 12 3 3 2 2 2" xfId="5925" xr:uid="{00000000-0005-0000-0000-0000E1050000}"/>
    <cellStyle name="20% - Accent3 12 3 3 2 3" xfId="5926" xr:uid="{00000000-0005-0000-0000-0000E2050000}"/>
    <cellStyle name="20% - Accent3 12 3 3 2 3 2" xfId="5927" xr:uid="{00000000-0005-0000-0000-0000E3050000}"/>
    <cellStyle name="20% - Accent3 12 3 3 2 4" xfId="5928" xr:uid="{00000000-0005-0000-0000-0000E4050000}"/>
    <cellStyle name="20% - Accent3 12 3 3 3" xfId="5929" xr:uid="{00000000-0005-0000-0000-0000E5050000}"/>
    <cellStyle name="20% - Accent3 12 3 3 3 2" xfId="5930" xr:uid="{00000000-0005-0000-0000-0000E6050000}"/>
    <cellStyle name="20% - Accent3 12 3 3 4" xfId="5931" xr:uid="{00000000-0005-0000-0000-0000E7050000}"/>
    <cellStyle name="20% - Accent3 12 3 3 4 2" xfId="5932" xr:uid="{00000000-0005-0000-0000-0000E8050000}"/>
    <cellStyle name="20% - Accent3 12 3 3 5" xfId="5933" xr:uid="{00000000-0005-0000-0000-0000E9050000}"/>
    <cellStyle name="20% - Accent3 12 3 3 6" xfId="5934" xr:uid="{00000000-0005-0000-0000-0000EA050000}"/>
    <cellStyle name="20% - Accent3 12 3 4" xfId="5935" xr:uid="{00000000-0005-0000-0000-0000EB050000}"/>
    <cellStyle name="20% - Accent3 12 3 4 2" xfId="5936" xr:uid="{00000000-0005-0000-0000-0000EC050000}"/>
    <cellStyle name="20% - Accent3 12 3 4 2 2" xfId="5937" xr:uid="{00000000-0005-0000-0000-0000ED050000}"/>
    <cellStyle name="20% - Accent3 12 3 4 2 2 2" xfId="5938" xr:uid="{00000000-0005-0000-0000-0000EE050000}"/>
    <cellStyle name="20% - Accent3 12 3 4 2 3" xfId="5939" xr:uid="{00000000-0005-0000-0000-0000EF050000}"/>
    <cellStyle name="20% - Accent3 12 3 4 2 3 2" xfId="5940" xr:uid="{00000000-0005-0000-0000-0000F0050000}"/>
    <cellStyle name="20% - Accent3 12 3 4 2 4" xfId="5941" xr:uid="{00000000-0005-0000-0000-0000F1050000}"/>
    <cellStyle name="20% - Accent3 12 3 4 3" xfId="5942" xr:uid="{00000000-0005-0000-0000-0000F2050000}"/>
    <cellStyle name="20% - Accent3 12 3 4 3 2" xfId="5943" xr:uid="{00000000-0005-0000-0000-0000F3050000}"/>
    <cellStyle name="20% - Accent3 12 3 4 4" xfId="5944" xr:uid="{00000000-0005-0000-0000-0000F4050000}"/>
    <cellStyle name="20% - Accent3 12 3 4 4 2" xfId="5945" xr:uid="{00000000-0005-0000-0000-0000F5050000}"/>
    <cellStyle name="20% - Accent3 12 3 4 5" xfId="5946" xr:uid="{00000000-0005-0000-0000-0000F6050000}"/>
    <cellStyle name="20% - Accent3 12 3 4 6" xfId="5947" xr:uid="{00000000-0005-0000-0000-0000F7050000}"/>
    <cellStyle name="20% - Accent3 12 3 5" xfId="5948" xr:uid="{00000000-0005-0000-0000-0000F8050000}"/>
    <cellStyle name="20% - Accent3 12 3 5 2" xfId="5949" xr:uid="{00000000-0005-0000-0000-0000F9050000}"/>
    <cellStyle name="20% - Accent3 12 3 5 2 2" xfId="5950" xr:uid="{00000000-0005-0000-0000-0000FA050000}"/>
    <cellStyle name="20% - Accent3 12 3 5 3" xfId="5951" xr:uid="{00000000-0005-0000-0000-0000FB050000}"/>
    <cellStyle name="20% - Accent3 12 3 5 3 2" xfId="5952" xr:uid="{00000000-0005-0000-0000-0000FC050000}"/>
    <cellStyle name="20% - Accent3 12 3 5 4" xfId="5953" xr:uid="{00000000-0005-0000-0000-0000FD050000}"/>
    <cellStyle name="20% - Accent3 12 3 6" xfId="5954" xr:uid="{00000000-0005-0000-0000-0000FE050000}"/>
    <cellStyle name="20% - Accent3 12 3 6 2" xfId="5955" xr:uid="{00000000-0005-0000-0000-0000FF050000}"/>
    <cellStyle name="20% - Accent3 12 3 6 2 2" xfId="5956" xr:uid="{00000000-0005-0000-0000-000000060000}"/>
    <cellStyle name="20% - Accent3 12 3 6 3" xfId="5957" xr:uid="{00000000-0005-0000-0000-000001060000}"/>
    <cellStyle name="20% - Accent3 12 3 7" xfId="5958" xr:uid="{00000000-0005-0000-0000-000002060000}"/>
    <cellStyle name="20% - Accent3 12 3 7 2" xfId="5959" xr:uid="{00000000-0005-0000-0000-000003060000}"/>
    <cellStyle name="20% - Accent3 12 3 8" xfId="5960" xr:uid="{00000000-0005-0000-0000-000004060000}"/>
    <cellStyle name="20% - Accent3 12 3 8 2" xfId="5961" xr:uid="{00000000-0005-0000-0000-000005060000}"/>
    <cellStyle name="20% - Accent3 12 3 9" xfId="5962" xr:uid="{00000000-0005-0000-0000-000006060000}"/>
    <cellStyle name="20% - Accent3 12 4" xfId="5963" xr:uid="{00000000-0005-0000-0000-000007060000}"/>
    <cellStyle name="20% - Accent3 12 4 10" xfId="5964" xr:uid="{00000000-0005-0000-0000-000008060000}"/>
    <cellStyle name="20% - Accent3 12 4 2" xfId="5965" xr:uid="{00000000-0005-0000-0000-000009060000}"/>
    <cellStyle name="20% - Accent3 12 4 2 2" xfId="5966" xr:uid="{00000000-0005-0000-0000-00000A060000}"/>
    <cellStyle name="20% - Accent3 12 4 2 2 2" xfId="5967" xr:uid="{00000000-0005-0000-0000-00000B060000}"/>
    <cellStyle name="20% - Accent3 12 4 2 2 2 2" xfId="5968" xr:uid="{00000000-0005-0000-0000-00000C060000}"/>
    <cellStyle name="20% - Accent3 12 4 2 2 2 2 2" xfId="5969" xr:uid="{00000000-0005-0000-0000-00000D060000}"/>
    <cellStyle name="20% - Accent3 12 4 2 2 2 3" xfId="5970" xr:uid="{00000000-0005-0000-0000-00000E060000}"/>
    <cellStyle name="20% - Accent3 12 4 2 2 2 3 2" xfId="5971" xr:uid="{00000000-0005-0000-0000-00000F060000}"/>
    <cellStyle name="20% - Accent3 12 4 2 2 2 4" xfId="5972" xr:uid="{00000000-0005-0000-0000-000010060000}"/>
    <cellStyle name="20% - Accent3 12 4 2 2 3" xfId="5973" xr:uid="{00000000-0005-0000-0000-000011060000}"/>
    <cellStyle name="20% - Accent3 12 4 2 2 3 2" xfId="5974" xr:uid="{00000000-0005-0000-0000-000012060000}"/>
    <cellStyle name="20% - Accent3 12 4 2 2 4" xfId="5975" xr:uid="{00000000-0005-0000-0000-000013060000}"/>
    <cellStyle name="20% - Accent3 12 4 2 2 4 2" xfId="5976" xr:uid="{00000000-0005-0000-0000-000014060000}"/>
    <cellStyle name="20% - Accent3 12 4 2 2 5" xfId="5977" xr:uid="{00000000-0005-0000-0000-000015060000}"/>
    <cellStyle name="20% - Accent3 12 4 2 2 6" xfId="5978" xr:uid="{00000000-0005-0000-0000-000016060000}"/>
    <cellStyle name="20% - Accent3 12 4 2 3" xfId="5979" xr:uid="{00000000-0005-0000-0000-000017060000}"/>
    <cellStyle name="20% - Accent3 12 4 2 3 2" xfId="5980" xr:uid="{00000000-0005-0000-0000-000018060000}"/>
    <cellStyle name="20% - Accent3 12 4 2 3 2 2" xfId="5981" xr:uid="{00000000-0005-0000-0000-000019060000}"/>
    <cellStyle name="20% - Accent3 12 4 2 3 3" xfId="5982" xr:uid="{00000000-0005-0000-0000-00001A060000}"/>
    <cellStyle name="20% - Accent3 12 4 2 3 3 2" xfId="5983" xr:uid="{00000000-0005-0000-0000-00001B060000}"/>
    <cellStyle name="20% - Accent3 12 4 2 3 4" xfId="5984" xr:uid="{00000000-0005-0000-0000-00001C060000}"/>
    <cellStyle name="20% - Accent3 12 4 2 4" xfId="5985" xr:uid="{00000000-0005-0000-0000-00001D060000}"/>
    <cellStyle name="20% - Accent3 12 4 2 4 2" xfId="5986" xr:uid="{00000000-0005-0000-0000-00001E060000}"/>
    <cellStyle name="20% - Accent3 12 4 2 5" xfId="5987" xr:uid="{00000000-0005-0000-0000-00001F060000}"/>
    <cellStyle name="20% - Accent3 12 4 2 5 2" xfId="5988" xr:uid="{00000000-0005-0000-0000-000020060000}"/>
    <cellStyle name="20% - Accent3 12 4 2 6" xfId="5989" xr:uid="{00000000-0005-0000-0000-000021060000}"/>
    <cellStyle name="20% - Accent3 12 4 2 7" xfId="5990" xr:uid="{00000000-0005-0000-0000-000022060000}"/>
    <cellStyle name="20% - Accent3 12 4 3" xfId="5991" xr:uid="{00000000-0005-0000-0000-000023060000}"/>
    <cellStyle name="20% - Accent3 12 4 3 2" xfId="5992" xr:uid="{00000000-0005-0000-0000-000024060000}"/>
    <cellStyle name="20% - Accent3 12 4 3 2 2" xfId="5993" xr:uid="{00000000-0005-0000-0000-000025060000}"/>
    <cellStyle name="20% - Accent3 12 4 3 2 2 2" xfId="5994" xr:uid="{00000000-0005-0000-0000-000026060000}"/>
    <cellStyle name="20% - Accent3 12 4 3 2 3" xfId="5995" xr:uid="{00000000-0005-0000-0000-000027060000}"/>
    <cellStyle name="20% - Accent3 12 4 3 2 3 2" xfId="5996" xr:uid="{00000000-0005-0000-0000-000028060000}"/>
    <cellStyle name="20% - Accent3 12 4 3 2 4" xfId="5997" xr:uid="{00000000-0005-0000-0000-000029060000}"/>
    <cellStyle name="20% - Accent3 12 4 3 3" xfId="5998" xr:uid="{00000000-0005-0000-0000-00002A060000}"/>
    <cellStyle name="20% - Accent3 12 4 3 3 2" xfId="5999" xr:uid="{00000000-0005-0000-0000-00002B060000}"/>
    <cellStyle name="20% - Accent3 12 4 3 4" xfId="6000" xr:uid="{00000000-0005-0000-0000-00002C060000}"/>
    <cellStyle name="20% - Accent3 12 4 3 4 2" xfId="6001" xr:uid="{00000000-0005-0000-0000-00002D060000}"/>
    <cellStyle name="20% - Accent3 12 4 3 5" xfId="6002" xr:uid="{00000000-0005-0000-0000-00002E060000}"/>
    <cellStyle name="20% - Accent3 12 4 3 6" xfId="6003" xr:uid="{00000000-0005-0000-0000-00002F060000}"/>
    <cellStyle name="20% - Accent3 12 4 4" xfId="6004" xr:uid="{00000000-0005-0000-0000-000030060000}"/>
    <cellStyle name="20% - Accent3 12 4 4 2" xfId="6005" xr:uid="{00000000-0005-0000-0000-000031060000}"/>
    <cellStyle name="20% - Accent3 12 4 4 2 2" xfId="6006" xr:uid="{00000000-0005-0000-0000-000032060000}"/>
    <cellStyle name="20% - Accent3 12 4 4 2 2 2" xfId="6007" xr:uid="{00000000-0005-0000-0000-000033060000}"/>
    <cellStyle name="20% - Accent3 12 4 4 2 3" xfId="6008" xr:uid="{00000000-0005-0000-0000-000034060000}"/>
    <cellStyle name="20% - Accent3 12 4 4 2 3 2" xfId="6009" xr:uid="{00000000-0005-0000-0000-000035060000}"/>
    <cellStyle name="20% - Accent3 12 4 4 2 4" xfId="6010" xr:uid="{00000000-0005-0000-0000-000036060000}"/>
    <cellStyle name="20% - Accent3 12 4 4 3" xfId="6011" xr:uid="{00000000-0005-0000-0000-000037060000}"/>
    <cellStyle name="20% - Accent3 12 4 4 3 2" xfId="6012" xr:uid="{00000000-0005-0000-0000-000038060000}"/>
    <cellStyle name="20% - Accent3 12 4 4 4" xfId="6013" xr:uid="{00000000-0005-0000-0000-000039060000}"/>
    <cellStyle name="20% - Accent3 12 4 4 4 2" xfId="6014" xr:uid="{00000000-0005-0000-0000-00003A060000}"/>
    <cellStyle name="20% - Accent3 12 4 4 5" xfId="6015" xr:uid="{00000000-0005-0000-0000-00003B060000}"/>
    <cellStyle name="20% - Accent3 12 4 4 6" xfId="6016" xr:uid="{00000000-0005-0000-0000-00003C060000}"/>
    <cellStyle name="20% - Accent3 12 4 5" xfId="6017" xr:uid="{00000000-0005-0000-0000-00003D060000}"/>
    <cellStyle name="20% - Accent3 12 4 5 2" xfId="6018" xr:uid="{00000000-0005-0000-0000-00003E060000}"/>
    <cellStyle name="20% - Accent3 12 4 5 2 2" xfId="6019" xr:uid="{00000000-0005-0000-0000-00003F060000}"/>
    <cellStyle name="20% - Accent3 12 4 5 3" xfId="6020" xr:uid="{00000000-0005-0000-0000-000040060000}"/>
    <cellStyle name="20% - Accent3 12 4 5 3 2" xfId="6021" xr:uid="{00000000-0005-0000-0000-000041060000}"/>
    <cellStyle name="20% - Accent3 12 4 5 4" xfId="6022" xr:uid="{00000000-0005-0000-0000-000042060000}"/>
    <cellStyle name="20% - Accent3 12 4 6" xfId="6023" xr:uid="{00000000-0005-0000-0000-000043060000}"/>
    <cellStyle name="20% - Accent3 12 4 6 2" xfId="6024" xr:uid="{00000000-0005-0000-0000-000044060000}"/>
    <cellStyle name="20% - Accent3 12 4 6 2 2" xfId="6025" xr:uid="{00000000-0005-0000-0000-000045060000}"/>
    <cellStyle name="20% - Accent3 12 4 6 3" xfId="6026" xr:uid="{00000000-0005-0000-0000-000046060000}"/>
    <cellStyle name="20% - Accent3 12 4 7" xfId="6027" xr:uid="{00000000-0005-0000-0000-000047060000}"/>
    <cellStyle name="20% - Accent3 12 4 7 2" xfId="6028" xr:uid="{00000000-0005-0000-0000-000048060000}"/>
    <cellStyle name="20% - Accent3 12 4 8" xfId="6029" xr:uid="{00000000-0005-0000-0000-000049060000}"/>
    <cellStyle name="20% - Accent3 12 4 8 2" xfId="6030" xr:uid="{00000000-0005-0000-0000-00004A060000}"/>
    <cellStyle name="20% - Accent3 12 4 9" xfId="6031" xr:uid="{00000000-0005-0000-0000-00004B060000}"/>
    <cellStyle name="20% - Accent3 12 5" xfId="6032" xr:uid="{00000000-0005-0000-0000-00004C060000}"/>
    <cellStyle name="20% - Accent3 12 5 10" xfId="6033" xr:uid="{00000000-0005-0000-0000-00004D060000}"/>
    <cellStyle name="20% - Accent3 12 5 2" xfId="6034" xr:uid="{00000000-0005-0000-0000-00004E060000}"/>
    <cellStyle name="20% - Accent3 12 5 2 2" xfId="6035" xr:uid="{00000000-0005-0000-0000-00004F060000}"/>
    <cellStyle name="20% - Accent3 12 5 2 2 2" xfId="6036" xr:uid="{00000000-0005-0000-0000-000050060000}"/>
    <cellStyle name="20% - Accent3 12 5 2 2 2 2" xfId="6037" xr:uid="{00000000-0005-0000-0000-000051060000}"/>
    <cellStyle name="20% - Accent3 12 5 2 2 2 2 2" xfId="6038" xr:uid="{00000000-0005-0000-0000-000052060000}"/>
    <cellStyle name="20% - Accent3 12 5 2 2 2 3" xfId="6039" xr:uid="{00000000-0005-0000-0000-000053060000}"/>
    <cellStyle name="20% - Accent3 12 5 2 2 2 3 2" xfId="6040" xr:uid="{00000000-0005-0000-0000-000054060000}"/>
    <cellStyle name="20% - Accent3 12 5 2 2 2 4" xfId="6041" xr:uid="{00000000-0005-0000-0000-000055060000}"/>
    <cellStyle name="20% - Accent3 12 5 2 2 3" xfId="6042" xr:uid="{00000000-0005-0000-0000-000056060000}"/>
    <cellStyle name="20% - Accent3 12 5 2 2 3 2" xfId="6043" xr:uid="{00000000-0005-0000-0000-000057060000}"/>
    <cellStyle name="20% - Accent3 12 5 2 2 4" xfId="6044" xr:uid="{00000000-0005-0000-0000-000058060000}"/>
    <cellStyle name="20% - Accent3 12 5 2 2 4 2" xfId="6045" xr:uid="{00000000-0005-0000-0000-000059060000}"/>
    <cellStyle name="20% - Accent3 12 5 2 2 5" xfId="6046" xr:uid="{00000000-0005-0000-0000-00005A060000}"/>
    <cellStyle name="20% - Accent3 12 5 2 2 6" xfId="6047" xr:uid="{00000000-0005-0000-0000-00005B060000}"/>
    <cellStyle name="20% - Accent3 12 5 2 3" xfId="6048" xr:uid="{00000000-0005-0000-0000-00005C060000}"/>
    <cellStyle name="20% - Accent3 12 5 2 3 2" xfId="6049" xr:uid="{00000000-0005-0000-0000-00005D060000}"/>
    <cellStyle name="20% - Accent3 12 5 2 3 2 2" xfId="6050" xr:uid="{00000000-0005-0000-0000-00005E060000}"/>
    <cellStyle name="20% - Accent3 12 5 2 3 3" xfId="6051" xr:uid="{00000000-0005-0000-0000-00005F060000}"/>
    <cellStyle name="20% - Accent3 12 5 2 3 3 2" xfId="6052" xr:uid="{00000000-0005-0000-0000-000060060000}"/>
    <cellStyle name="20% - Accent3 12 5 2 3 4" xfId="6053" xr:uid="{00000000-0005-0000-0000-000061060000}"/>
    <cellStyle name="20% - Accent3 12 5 2 4" xfId="6054" xr:uid="{00000000-0005-0000-0000-000062060000}"/>
    <cellStyle name="20% - Accent3 12 5 2 4 2" xfId="6055" xr:uid="{00000000-0005-0000-0000-000063060000}"/>
    <cellStyle name="20% - Accent3 12 5 2 5" xfId="6056" xr:uid="{00000000-0005-0000-0000-000064060000}"/>
    <cellStyle name="20% - Accent3 12 5 2 5 2" xfId="6057" xr:uid="{00000000-0005-0000-0000-000065060000}"/>
    <cellStyle name="20% - Accent3 12 5 2 6" xfId="6058" xr:uid="{00000000-0005-0000-0000-000066060000}"/>
    <cellStyle name="20% - Accent3 12 5 2 7" xfId="6059" xr:uid="{00000000-0005-0000-0000-000067060000}"/>
    <cellStyle name="20% - Accent3 12 5 3" xfId="6060" xr:uid="{00000000-0005-0000-0000-000068060000}"/>
    <cellStyle name="20% - Accent3 12 5 3 2" xfId="6061" xr:uid="{00000000-0005-0000-0000-000069060000}"/>
    <cellStyle name="20% - Accent3 12 5 3 2 2" xfId="6062" xr:uid="{00000000-0005-0000-0000-00006A060000}"/>
    <cellStyle name="20% - Accent3 12 5 3 2 2 2" xfId="6063" xr:uid="{00000000-0005-0000-0000-00006B060000}"/>
    <cellStyle name="20% - Accent3 12 5 3 2 3" xfId="6064" xr:uid="{00000000-0005-0000-0000-00006C060000}"/>
    <cellStyle name="20% - Accent3 12 5 3 2 3 2" xfId="6065" xr:uid="{00000000-0005-0000-0000-00006D060000}"/>
    <cellStyle name="20% - Accent3 12 5 3 2 4" xfId="6066" xr:uid="{00000000-0005-0000-0000-00006E060000}"/>
    <cellStyle name="20% - Accent3 12 5 3 3" xfId="6067" xr:uid="{00000000-0005-0000-0000-00006F060000}"/>
    <cellStyle name="20% - Accent3 12 5 3 3 2" xfId="6068" xr:uid="{00000000-0005-0000-0000-000070060000}"/>
    <cellStyle name="20% - Accent3 12 5 3 4" xfId="6069" xr:uid="{00000000-0005-0000-0000-000071060000}"/>
    <cellStyle name="20% - Accent3 12 5 3 4 2" xfId="6070" xr:uid="{00000000-0005-0000-0000-000072060000}"/>
    <cellStyle name="20% - Accent3 12 5 3 5" xfId="6071" xr:uid="{00000000-0005-0000-0000-000073060000}"/>
    <cellStyle name="20% - Accent3 12 5 3 6" xfId="6072" xr:uid="{00000000-0005-0000-0000-000074060000}"/>
    <cellStyle name="20% - Accent3 12 5 4" xfId="6073" xr:uid="{00000000-0005-0000-0000-000075060000}"/>
    <cellStyle name="20% - Accent3 12 5 4 2" xfId="6074" xr:uid="{00000000-0005-0000-0000-000076060000}"/>
    <cellStyle name="20% - Accent3 12 5 4 2 2" xfId="6075" xr:uid="{00000000-0005-0000-0000-000077060000}"/>
    <cellStyle name="20% - Accent3 12 5 4 2 2 2" xfId="6076" xr:uid="{00000000-0005-0000-0000-000078060000}"/>
    <cellStyle name="20% - Accent3 12 5 4 2 3" xfId="6077" xr:uid="{00000000-0005-0000-0000-000079060000}"/>
    <cellStyle name="20% - Accent3 12 5 4 2 3 2" xfId="6078" xr:uid="{00000000-0005-0000-0000-00007A060000}"/>
    <cellStyle name="20% - Accent3 12 5 4 2 4" xfId="6079" xr:uid="{00000000-0005-0000-0000-00007B060000}"/>
    <cellStyle name="20% - Accent3 12 5 4 3" xfId="6080" xr:uid="{00000000-0005-0000-0000-00007C060000}"/>
    <cellStyle name="20% - Accent3 12 5 4 3 2" xfId="6081" xr:uid="{00000000-0005-0000-0000-00007D060000}"/>
    <cellStyle name="20% - Accent3 12 5 4 4" xfId="6082" xr:uid="{00000000-0005-0000-0000-00007E060000}"/>
    <cellStyle name="20% - Accent3 12 5 4 4 2" xfId="6083" xr:uid="{00000000-0005-0000-0000-00007F060000}"/>
    <cellStyle name="20% - Accent3 12 5 4 5" xfId="6084" xr:uid="{00000000-0005-0000-0000-000080060000}"/>
    <cellStyle name="20% - Accent3 12 5 4 6" xfId="6085" xr:uid="{00000000-0005-0000-0000-000081060000}"/>
    <cellStyle name="20% - Accent3 12 5 5" xfId="6086" xr:uid="{00000000-0005-0000-0000-000082060000}"/>
    <cellStyle name="20% - Accent3 12 5 5 2" xfId="6087" xr:uid="{00000000-0005-0000-0000-000083060000}"/>
    <cellStyle name="20% - Accent3 12 5 5 2 2" xfId="6088" xr:uid="{00000000-0005-0000-0000-000084060000}"/>
    <cellStyle name="20% - Accent3 12 5 5 3" xfId="6089" xr:uid="{00000000-0005-0000-0000-000085060000}"/>
    <cellStyle name="20% - Accent3 12 5 5 3 2" xfId="6090" xr:uid="{00000000-0005-0000-0000-000086060000}"/>
    <cellStyle name="20% - Accent3 12 5 5 4" xfId="6091" xr:uid="{00000000-0005-0000-0000-000087060000}"/>
    <cellStyle name="20% - Accent3 12 5 6" xfId="6092" xr:uid="{00000000-0005-0000-0000-000088060000}"/>
    <cellStyle name="20% - Accent3 12 5 6 2" xfId="6093" xr:uid="{00000000-0005-0000-0000-000089060000}"/>
    <cellStyle name="20% - Accent3 12 5 6 2 2" xfId="6094" xr:uid="{00000000-0005-0000-0000-00008A060000}"/>
    <cellStyle name="20% - Accent3 12 5 6 3" xfId="6095" xr:uid="{00000000-0005-0000-0000-00008B060000}"/>
    <cellStyle name="20% - Accent3 12 5 7" xfId="6096" xr:uid="{00000000-0005-0000-0000-00008C060000}"/>
    <cellStyle name="20% - Accent3 12 5 7 2" xfId="6097" xr:uid="{00000000-0005-0000-0000-00008D060000}"/>
    <cellStyle name="20% - Accent3 12 5 8" xfId="6098" xr:uid="{00000000-0005-0000-0000-00008E060000}"/>
    <cellStyle name="20% - Accent3 12 5 8 2" xfId="6099" xr:uid="{00000000-0005-0000-0000-00008F060000}"/>
    <cellStyle name="20% - Accent3 12 5 9" xfId="6100" xr:uid="{00000000-0005-0000-0000-000090060000}"/>
    <cellStyle name="20% - Accent3 12 6" xfId="6101" xr:uid="{00000000-0005-0000-0000-000091060000}"/>
    <cellStyle name="20% - Accent3 12 6 2" xfId="6102" xr:uid="{00000000-0005-0000-0000-000092060000}"/>
    <cellStyle name="20% - Accent3 12 6 2 2" xfId="6103" xr:uid="{00000000-0005-0000-0000-000093060000}"/>
    <cellStyle name="20% - Accent3 12 6 2 2 2" xfId="6104" xr:uid="{00000000-0005-0000-0000-000094060000}"/>
    <cellStyle name="20% - Accent3 12 6 2 2 2 2" xfId="6105" xr:uid="{00000000-0005-0000-0000-000095060000}"/>
    <cellStyle name="20% - Accent3 12 6 2 2 3" xfId="6106" xr:uid="{00000000-0005-0000-0000-000096060000}"/>
    <cellStyle name="20% - Accent3 12 6 2 2 3 2" xfId="6107" xr:uid="{00000000-0005-0000-0000-000097060000}"/>
    <cellStyle name="20% - Accent3 12 6 2 2 4" xfId="6108" xr:uid="{00000000-0005-0000-0000-000098060000}"/>
    <cellStyle name="20% - Accent3 12 6 2 3" xfId="6109" xr:uid="{00000000-0005-0000-0000-000099060000}"/>
    <cellStyle name="20% - Accent3 12 6 2 3 2" xfId="6110" xr:uid="{00000000-0005-0000-0000-00009A060000}"/>
    <cellStyle name="20% - Accent3 12 6 2 4" xfId="6111" xr:uid="{00000000-0005-0000-0000-00009B060000}"/>
    <cellStyle name="20% - Accent3 12 6 2 4 2" xfId="6112" xr:uid="{00000000-0005-0000-0000-00009C060000}"/>
    <cellStyle name="20% - Accent3 12 6 2 5" xfId="6113" xr:uid="{00000000-0005-0000-0000-00009D060000}"/>
    <cellStyle name="20% - Accent3 12 6 2 6" xfId="6114" xr:uid="{00000000-0005-0000-0000-00009E060000}"/>
    <cellStyle name="20% - Accent3 12 6 3" xfId="6115" xr:uid="{00000000-0005-0000-0000-00009F060000}"/>
    <cellStyle name="20% - Accent3 12 6 3 2" xfId="6116" xr:uid="{00000000-0005-0000-0000-0000A0060000}"/>
    <cellStyle name="20% - Accent3 12 6 3 2 2" xfId="6117" xr:uid="{00000000-0005-0000-0000-0000A1060000}"/>
    <cellStyle name="20% - Accent3 12 6 3 3" xfId="6118" xr:uid="{00000000-0005-0000-0000-0000A2060000}"/>
    <cellStyle name="20% - Accent3 12 6 3 3 2" xfId="6119" xr:uid="{00000000-0005-0000-0000-0000A3060000}"/>
    <cellStyle name="20% - Accent3 12 6 3 4" xfId="6120" xr:uid="{00000000-0005-0000-0000-0000A4060000}"/>
    <cellStyle name="20% - Accent3 12 6 4" xfId="6121" xr:uid="{00000000-0005-0000-0000-0000A5060000}"/>
    <cellStyle name="20% - Accent3 12 6 4 2" xfId="6122" xr:uid="{00000000-0005-0000-0000-0000A6060000}"/>
    <cellStyle name="20% - Accent3 12 6 5" xfId="6123" xr:uid="{00000000-0005-0000-0000-0000A7060000}"/>
    <cellStyle name="20% - Accent3 12 6 5 2" xfId="6124" xr:uid="{00000000-0005-0000-0000-0000A8060000}"/>
    <cellStyle name="20% - Accent3 12 6 6" xfId="6125" xr:uid="{00000000-0005-0000-0000-0000A9060000}"/>
    <cellStyle name="20% - Accent3 12 6 7" xfId="6126" xr:uid="{00000000-0005-0000-0000-0000AA060000}"/>
    <cellStyle name="20% - Accent3 12 7" xfId="6127" xr:uid="{00000000-0005-0000-0000-0000AB060000}"/>
    <cellStyle name="20% - Accent3 12 7 2" xfId="6128" xr:uid="{00000000-0005-0000-0000-0000AC060000}"/>
    <cellStyle name="20% - Accent3 12 7 2 2" xfId="6129" xr:uid="{00000000-0005-0000-0000-0000AD060000}"/>
    <cellStyle name="20% - Accent3 12 7 2 2 2" xfId="6130" xr:uid="{00000000-0005-0000-0000-0000AE060000}"/>
    <cellStyle name="20% - Accent3 12 7 2 3" xfId="6131" xr:uid="{00000000-0005-0000-0000-0000AF060000}"/>
    <cellStyle name="20% - Accent3 12 7 2 3 2" xfId="6132" xr:uid="{00000000-0005-0000-0000-0000B0060000}"/>
    <cellStyle name="20% - Accent3 12 7 2 4" xfId="6133" xr:uid="{00000000-0005-0000-0000-0000B1060000}"/>
    <cellStyle name="20% - Accent3 12 7 3" xfId="6134" xr:uid="{00000000-0005-0000-0000-0000B2060000}"/>
    <cellStyle name="20% - Accent3 12 7 3 2" xfId="6135" xr:uid="{00000000-0005-0000-0000-0000B3060000}"/>
    <cellStyle name="20% - Accent3 12 7 4" xfId="6136" xr:uid="{00000000-0005-0000-0000-0000B4060000}"/>
    <cellStyle name="20% - Accent3 12 7 4 2" xfId="6137" xr:uid="{00000000-0005-0000-0000-0000B5060000}"/>
    <cellStyle name="20% - Accent3 12 7 5" xfId="6138" xr:uid="{00000000-0005-0000-0000-0000B6060000}"/>
    <cellStyle name="20% - Accent3 12 7 6" xfId="6139" xr:uid="{00000000-0005-0000-0000-0000B7060000}"/>
    <cellStyle name="20% - Accent3 12 8" xfId="6140" xr:uid="{00000000-0005-0000-0000-0000B8060000}"/>
    <cellStyle name="20% - Accent3 12 8 2" xfId="6141" xr:uid="{00000000-0005-0000-0000-0000B9060000}"/>
    <cellStyle name="20% - Accent3 12 8 2 2" xfId="6142" xr:uid="{00000000-0005-0000-0000-0000BA060000}"/>
    <cellStyle name="20% - Accent3 12 8 2 2 2" xfId="6143" xr:uid="{00000000-0005-0000-0000-0000BB060000}"/>
    <cellStyle name="20% - Accent3 12 8 2 3" xfId="6144" xr:uid="{00000000-0005-0000-0000-0000BC060000}"/>
    <cellStyle name="20% - Accent3 12 8 2 3 2" xfId="6145" xr:uid="{00000000-0005-0000-0000-0000BD060000}"/>
    <cellStyle name="20% - Accent3 12 8 2 4" xfId="6146" xr:uid="{00000000-0005-0000-0000-0000BE060000}"/>
    <cellStyle name="20% - Accent3 12 8 3" xfId="6147" xr:uid="{00000000-0005-0000-0000-0000BF060000}"/>
    <cellStyle name="20% - Accent3 12 8 3 2" xfId="6148" xr:uid="{00000000-0005-0000-0000-0000C0060000}"/>
    <cellStyle name="20% - Accent3 12 8 4" xfId="6149" xr:uid="{00000000-0005-0000-0000-0000C1060000}"/>
    <cellStyle name="20% - Accent3 12 8 4 2" xfId="6150" xr:uid="{00000000-0005-0000-0000-0000C2060000}"/>
    <cellStyle name="20% - Accent3 12 8 5" xfId="6151" xr:uid="{00000000-0005-0000-0000-0000C3060000}"/>
    <cellStyle name="20% - Accent3 12 8 6" xfId="6152" xr:uid="{00000000-0005-0000-0000-0000C4060000}"/>
    <cellStyle name="20% - Accent3 12 9" xfId="6153" xr:uid="{00000000-0005-0000-0000-0000C5060000}"/>
    <cellStyle name="20% - Accent3 12 9 2" xfId="6154" xr:uid="{00000000-0005-0000-0000-0000C6060000}"/>
    <cellStyle name="20% - Accent3 12 9 2 2" xfId="6155" xr:uid="{00000000-0005-0000-0000-0000C7060000}"/>
    <cellStyle name="20% - Accent3 12 9 3" xfId="6156" xr:uid="{00000000-0005-0000-0000-0000C8060000}"/>
    <cellStyle name="20% - Accent3 12 9 3 2" xfId="6157" xr:uid="{00000000-0005-0000-0000-0000C9060000}"/>
    <cellStyle name="20% - Accent3 12 9 4" xfId="6158" xr:uid="{00000000-0005-0000-0000-0000CA060000}"/>
    <cellStyle name="20% - Accent3 13" xfId="114" xr:uid="{00000000-0005-0000-0000-0000CB060000}"/>
    <cellStyle name="20% - Accent3 13 2" xfId="6160" xr:uid="{00000000-0005-0000-0000-0000CC060000}"/>
    <cellStyle name="20% - Accent3 13 3" xfId="6159" xr:uid="{00000000-0005-0000-0000-0000CD060000}"/>
    <cellStyle name="20% - Accent3 14" xfId="115" xr:uid="{00000000-0005-0000-0000-0000CE060000}"/>
    <cellStyle name="20% - Accent3 14 2" xfId="6161" xr:uid="{00000000-0005-0000-0000-0000CF060000}"/>
    <cellStyle name="20% - Accent3 15" xfId="116" xr:uid="{00000000-0005-0000-0000-0000D0060000}"/>
    <cellStyle name="20% - Accent3 15 2" xfId="6162" xr:uid="{00000000-0005-0000-0000-0000D1060000}"/>
    <cellStyle name="20% - Accent3 16" xfId="117" xr:uid="{00000000-0005-0000-0000-0000D2060000}"/>
    <cellStyle name="20% - Accent3 17" xfId="118" xr:uid="{00000000-0005-0000-0000-0000D3060000}"/>
    <cellStyle name="20% - Accent3 18" xfId="119" xr:uid="{00000000-0005-0000-0000-0000D4060000}"/>
    <cellStyle name="20% - Accent3 19" xfId="120" xr:uid="{00000000-0005-0000-0000-0000D5060000}"/>
    <cellStyle name="20% - Accent3 2" xfId="121" xr:uid="{00000000-0005-0000-0000-0000D6060000}"/>
    <cellStyle name="20% - Accent3 2 10" xfId="122" xr:uid="{00000000-0005-0000-0000-0000D7060000}"/>
    <cellStyle name="20% - Accent3 2 11" xfId="123" xr:uid="{00000000-0005-0000-0000-0000D8060000}"/>
    <cellStyle name="20% - Accent3 2 12" xfId="124" xr:uid="{00000000-0005-0000-0000-0000D9060000}"/>
    <cellStyle name="20% - Accent3 2 13" xfId="125" xr:uid="{00000000-0005-0000-0000-0000DA060000}"/>
    <cellStyle name="20% - Accent3 2 14" xfId="126" xr:uid="{00000000-0005-0000-0000-0000DB060000}"/>
    <cellStyle name="20% - Accent3 2 15" xfId="127" xr:uid="{00000000-0005-0000-0000-0000DC060000}"/>
    <cellStyle name="20% - Accent3 2 16" xfId="128" xr:uid="{00000000-0005-0000-0000-0000DD060000}"/>
    <cellStyle name="20% - Accent3 2 17" xfId="129" xr:uid="{00000000-0005-0000-0000-0000DE060000}"/>
    <cellStyle name="20% - Accent3 2 18" xfId="130" xr:uid="{00000000-0005-0000-0000-0000DF060000}"/>
    <cellStyle name="20% - Accent3 2 19" xfId="131" xr:uid="{00000000-0005-0000-0000-0000E0060000}"/>
    <cellStyle name="20% - Accent3 2 2" xfId="132" xr:uid="{00000000-0005-0000-0000-0000E1060000}"/>
    <cellStyle name="20% - Accent3 2 2 2" xfId="2506" xr:uid="{00000000-0005-0000-0000-0000E2060000}"/>
    <cellStyle name="20% - Accent3 2 2 2 2" xfId="6163" xr:uid="{00000000-0005-0000-0000-0000E3060000}"/>
    <cellStyle name="20% - Accent3 2 2 2 2 2" xfId="6164" xr:uid="{00000000-0005-0000-0000-0000E4060000}"/>
    <cellStyle name="20% - Accent3 2 2 2 3" xfId="6165" xr:uid="{00000000-0005-0000-0000-0000E5060000}"/>
    <cellStyle name="20% - Accent3 2 2 2 4" xfId="38862" xr:uid="{00000000-0005-0000-0000-0000E6060000}"/>
    <cellStyle name="20% - Accent3 2 2 2 5" xfId="4470" xr:uid="{00000000-0005-0000-0000-0000E7060000}"/>
    <cellStyle name="20% - Accent3 2 2 3" xfId="2418" xr:uid="{00000000-0005-0000-0000-0000E8060000}"/>
    <cellStyle name="20% - Accent3 2 2 3 2" xfId="6166" xr:uid="{00000000-0005-0000-0000-0000E9060000}"/>
    <cellStyle name="20% - Accent3 2 2 3 3" xfId="6167" xr:uid="{00000000-0005-0000-0000-0000EA060000}"/>
    <cellStyle name="20% - Accent3 2 2 3 4" xfId="6168" xr:uid="{00000000-0005-0000-0000-0000EB060000}"/>
    <cellStyle name="20% - Accent3 2 2 3 5" xfId="4471" xr:uid="{00000000-0005-0000-0000-0000EC060000}"/>
    <cellStyle name="20% - Accent3 2 2 3 6" xfId="4104" xr:uid="{00000000-0005-0000-0000-0000ED060000}"/>
    <cellStyle name="20% - Accent3 2 2 4" xfId="3887" xr:uid="{00000000-0005-0000-0000-0000EE060000}"/>
    <cellStyle name="20% - Accent3 2 2 4 2" xfId="6169" xr:uid="{00000000-0005-0000-0000-0000EF060000}"/>
    <cellStyle name="20% - Accent3 2 2 4 3" xfId="6170" xr:uid="{00000000-0005-0000-0000-0000F0060000}"/>
    <cellStyle name="20% - Accent3 2 2 5" xfId="4472" xr:uid="{00000000-0005-0000-0000-0000F1060000}"/>
    <cellStyle name="20% - Accent3 2 2 5 2" xfId="6171" xr:uid="{00000000-0005-0000-0000-0000F2060000}"/>
    <cellStyle name="20% - Accent3 2 2 5 3" xfId="6172" xr:uid="{00000000-0005-0000-0000-0000F3060000}"/>
    <cellStyle name="20% - Accent3 2 20" xfId="133" xr:uid="{00000000-0005-0000-0000-0000F4060000}"/>
    <cellStyle name="20% - Accent3 2 21" xfId="134" xr:uid="{00000000-0005-0000-0000-0000F5060000}"/>
    <cellStyle name="20% - Accent3 2 22" xfId="135" xr:uid="{00000000-0005-0000-0000-0000F6060000}"/>
    <cellStyle name="20% - Accent3 2 23" xfId="2327" xr:uid="{00000000-0005-0000-0000-0000F7060000}"/>
    <cellStyle name="20% - Accent3 2 23 2" xfId="4103" xr:uid="{00000000-0005-0000-0000-0000F8060000}"/>
    <cellStyle name="20% - Accent3 2 24" xfId="3816" xr:uid="{00000000-0005-0000-0000-0000F9060000}"/>
    <cellStyle name="20% - Accent3 2 3" xfId="136" xr:uid="{00000000-0005-0000-0000-0000FA060000}"/>
    <cellStyle name="20% - Accent3 2 3 2" xfId="2540" xr:uid="{00000000-0005-0000-0000-0000FB060000}"/>
    <cellStyle name="20% - Accent3 2 3 2 2" xfId="6173" xr:uid="{00000000-0005-0000-0000-0000FC060000}"/>
    <cellStyle name="20% - Accent3 2 3 2 3" xfId="38894" xr:uid="{00000000-0005-0000-0000-0000FD060000}"/>
    <cellStyle name="20% - Accent3 2 3 3" xfId="2454" xr:uid="{00000000-0005-0000-0000-0000FE060000}"/>
    <cellStyle name="20% - Accent3 2 3 3 2" xfId="6174" xr:uid="{00000000-0005-0000-0000-0000FF060000}"/>
    <cellStyle name="20% - Accent3 2 3 3 3" xfId="4105" xr:uid="{00000000-0005-0000-0000-000000070000}"/>
    <cellStyle name="20% - Accent3 2 3 4" xfId="3912" xr:uid="{00000000-0005-0000-0000-000001070000}"/>
    <cellStyle name="20% - Accent3 2 3 5" xfId="6175" xr:uid="{00000000-0005-0000-0000-000002070000}"/>
    <cellStyle name="20% - Accent3 2 4" xfId="137" xr:uid="{00000000-0005-0000-0000-000003070000}"/>
    <cellStyle name="20% - Accent3 2 4 2" xfId="6176" xr:uid="{00000000-0005-0000-0000-000004070000}"/>
    <cellStyle name="20% - Accent3 2 4 3" xfId="6177" xr:uid="{00000000-0005-0000-0000-000005070000}"/>
    <cellStyle name="20% - Accent3 2 4 4" xfId="6178" xr:uid="{00000000-0005-0000-0000-000006070000}"/>
    <cellStyle name="20% - Accent3 2 4 5" xfId="6179" xr:uid="{00000000-0005-0000-0000-000007070000}"/>
    <cellStyle name="20% - Accent3 2 4 6" xfId="4473" xr:uid="{00000000-0005-0000-0000-000008070000}"/>
    <cellStyle name="20% - Accent3 2 5" xfId="138" xr:uid="{00000000-0005-0000-0000-000009070000}"/>
    <cellStyle name="20% - Accent3 2 5 2" xfId="6180" xr:uid="{00000000-0005-0000-0000-00000A070000}"/>
    <cellStyle name="20% - Accent3 2 5 3" xfId="6181" xr:uid="{00000000-0005-0000-0000-00000B070000}"/>
    <cellStyle name="20% - Accent3 2 5 4" xfId="4474" xr:uid="{00000000-0005-0000-0000-00000C070000}"/>
    <cellStyle name="20% - Accent3 2 6" xfId="139" xr:uid="{00000000-0005-0000-0000-00000D070000}"/>
    <cellStyle name="20% - Accent3 2 7" xfId="140" xr:uid="{00000000-0005-0000-0000-00000E070000}"/>
    <cellStyle name="20% - Accent3 2 8" xfId="141" xr:uid="{00000000-0005-0000-0000-00000F070000}"/>
    <cellStyle name="20% - Accent3 2 9" xfId="142" xr:uid="{00000000-0005-0000-0000-000010070000}"/>
    <cellStyle name="20% - Accent3 20" xfId="143" xr:uid="{00000000-0005-0000-0000-000011070000}"/>
    <cellStyle name="20% - Accent3 21" xfId="144" xr:uid="{00000000-0005-0000-0000-000012070000}"/>
    <cellStyle name="20% - Accent3 22" xfId="145" xr:uid="{00000000-0005-0000-0000-000013070000}"/>
    <cellStyle name="20% - Accent3 23" xfId="146" xr:uid="{00000000-0005-0000-0000-000014070000}"/>
    <cellStyle name="20% - Accent3 24" xfId="147" xr:uid="{00000000-0005-0000-0000-000015070000}"/>
    <cellStyle name="20% - Accent3 25" xfId="148" xr:uid="{00000000-0005-0000-0000-000016070000}"/>
    <cellStyle name="20% - Accent3 26" xfId="149" xr:uid="{00000000-0005-0000-0000-000017070000}"/>
    <cellStyle name="20% - Accent3 27" xfId="150" xr:uid="{00000000-0005-0000-0000-000018070000}"/>
    <cellStyle name="20% - Accent3 28" xfId="151" xr:uid="{00000000-0005-0000-0000-000019070000}"/>
    <cellStyle name="20% - Accent3 29" xfId="152" xr:uid="{00000000-0005-0000-0000-00001A070000}"/>
    <cellStyle name="20% - Accent3 3" xfId="153" xr:uid="{00000000-0005-0000-0000-00001B070000}"/>
    <cellStyle name="20% - Accent3 3 2" xfId="2417" xr:uid="{00000000-0005-0000-0000-00001C070000}"/>
    <cellStyle name="20% - Accent3 3 2 2" xfId="2541" xr:uid="{00000000-0005-0000-0000-00001D070000}"/>
    <cellStyle name="20% - Accent3 3 2 2 2" xfId="6182" xr:uid="{00000000-0005-0000-0000-00001E070000}"/>
    <cellStyle name="20% - Accent3 3 2 2 3" xfId="6183" xr:uid="{00000000-0005-0000-0000-00001F070000}"/>
    <cellStyle name="20% - Accent3 3 2 3" xfId="4475" xr:uid="{00000000-0005-0000-0000-000020070000}"/>
    <cellStyle name="20% - Accent3 3 2 3 2" xfId="6184" xr:uid="{00000000-0005-0000-0000-000021070000}"/>
    <cellStyle name="20% - Accent3 3 2 3 3" xfId="6185" xr:uid="{00000000-0005-0000-0000-000022070000}"/>
    <cellStyle name="20% - Accent3 3 2 3 4" xfId="6186" xr:uid="{00000000-0005-0000-0000-000023070000}"/>
    <cellStyle name="20% - Accent3 3 2 4" xfId="6187" xr:uid="{00000000-0005-0000-0000-000024070000}"/>
    <cellStyle name="20% - Accent3 3 3" xfId="2467" xr:uid="{00000000-0005-0000-0000-000025070000}"/>
    <cellStyle name="20% - Accent3 3 3 2" xfId="6188" xr:uid="{00000000-0005-0000-0000-000026070000}"/>
    <cellStyle name="20% - Accent3 3 3 2 2" xfId="6189" xr:uid="{00000000-0005-0000-0000-000027070000}"/>
    <cellStyle name="20% - Accent3 3 3 3" xfId="6190" xr:uid="{00000000-0005-0000-0000-000028070000}"/>
    <cellStyle name="20% - Accent3 3 3 4" xfId="38849" xr:uid="{00000000-0005-0000-0000-000029070000}"/>
    <cellStyle name="20% - Accent3 3 3 5" xfId="4476" xr:uid="{00000000-0005-0000-0000-00002A070000}"/>
    <cellStyle name="20% - Accent3 3 4" xfId="2374" xr:uid="{00000000-0005-0000-0000-00002B070000}"/>
    <cellStyle name="20% - Accent3 3 4 2" xfId="4477" xr:uid="{00000000-0005-0000-0000-00002C070000}"/>
    <cellStyle name="20% - Accent3 3 5" xfId="4478" xr:uid="{00000000-0005-0000-0000-00002D070000}"/>
    <cellStyle name="20% - Accent3 3 5 2" xfId="6191" xr:uid="{00000000-0005-0000-0000-00002E070000}"/>
    <cellStyle name="20% - Accent3 3 5 3" xfId="6192" xr:uid="{00000000-0005-0000-0000-00002F070000}"/>
    <cellStyle name="20% - Accent3 30" xfId="154" xr:uid="{00000000-0005-0000-0000-000030070000}"/>
    <cellStyle name="20% - Accent3 31" xfId="155" xr:uid="{00000000-0005-0000-0000-000031070000}"/>
    <cellStyle name="20% - Accent3 32" xfId="2310" xr:uid="{00000000-0005-0000-0000-000032070000}"/>
    <cellStyle name="20% - Accent3 32 2" xfId="4070" xr:uid="{00000000-0005-0000-0000-000033070000}"/>
    <cellStyle name="20% - Accent3 33" xfId="3799" xr:uid="{00000000-0005-0000-0000-000034070000}"/>
    <cellStyle name="20% - Accent3 4" xfId="156" xr:uid="{00000000-0005-0000-0000-000035070000}"/>
    <cellStyle name="20% - Accent3 4 2" xfId="2483" xr:uid="{00000000-0005-0000-0000-000036070000}"/>
    <cellStyle name="20% - Accent3 4 2 2" xfId="2543" xr:uid="{00000000-0005-0000-0000-000037070000}"/>
    <cellStyle name="20% - Accent3 4 2 2 2" xfId="38896" xr:uid="{00000000-0005-0000-0000-000038070000}"/>
    <cellStyle name="20% - Accent3 4 2 3" xfId="6193" xr:uid="{00000000-0005-0000-0000-000039070000}"/>
    <cellStyle name="20% - Accent3 4 2 3 2" xfId="6194" xr:uid="{00000000-0005-0000-0000-00003A070000}"/>
    <cellStyle name="20% - Accent3 4 2 4" xfId="6195" xr:uid="{00000000-0005-0000-0000-00003B070000}"/>
    <cellStyle name="20% - Accent3 4 2 5" xfId="6196" xr:uid="{00000000-0005-0000-0000-00003C070000}"/>
    <cellStyle name="20% - Accent3 4 3" xfId="2542" xr:uid="{00000000-0005-0000-0000-00003D070000}"/>
    <cellStyle name="20% - Accent3 4 3 2" xfId="6197" xr:uid="{00000000-0005-0000-0000-00003E070000}"/>
    <cellStyle name="20% - Accent3 4 3 3" xfId="38895" xr:uid="{00000000-0005-0000-0000-00003F070000}"/>
    <cellStyle name="20% - Accent3 4 4" xfId="2392" xr:uid="{00000000-0005-0000-0000-000040070000}"/>
    <cellStyle name="20% - Accent3 4 4 2" xfId="6199" xr:uid="{00000000-0005-0000-0000-000041070000}"/>
    <cellStyle name="20% - Accent3 4 4 3" xfId="6198" xr:uid="{00000000-0005-0000-0000-000042070000}"/>
    <cellStyle name="20% - Accent3 4 4 4" xfId="4106" xr:uid="{00000000-0005-0000-0000-000043070000}"/>
    <cellStyle name="20% - Accent3 4 5" xfId="3864" xr:uid="{00000000-0005-0000-0000-000044070000}"/>
    <cellStyle name="20% - Accent3 4 5 2" xfId="6200" xr:uid="{00000000-0005-0000-0000-000045070000}"/>
    <cellStyle name="20% - Accent3 5" xfId="157" xr:uid="{00000000-0005-0000-0000-000046070000}"/>
    <cellStyle name="20% - Accent3 5 2" xfId="2496" xr:uid="{00000000-0005-0000-0000-000047070000}"/>
    <cellStyle name="20% - Accent3 5 2 2" xfId="2545" xr:uid="{00000000-0005-0000-0000-000048070000}"/>
    <cellStyle name="20% - Accent3 5 2 2 2" xfId="38898" xr:uid="{00000000-0005-0000-0000-000049070000}"/>
    <cellStyle name="20% - Accent3 5 2 3" xfId="6201" xr:uid="{00000000-0005-0000-0000-00004A070000}"/>
    <cellStyle name="20% - Accent3 5 2 3 2" xfId="6202" xr:uid="{00000000-0005-0000-0000-00004B070000}"/>
    <cellStyle name="20% - Accent3 5 2 4" xfId="6203" xr:uid="{00000000-0005-0000-0000-00004C070000}"/>
    <cellStyle name="20% - Accent3 5 2 5" xfId="6204" xr:uid="{00000000-0005-0000-0000-00004D070000}"/>
    <cellStyle name="20% - Accent3 5 3" xfId="2544" xr:uid="{00000000-0005-0000-0000-00004E070000}"/>
    <cellStyle name="20% - Accent3 5 3 2" xfId="6205" xr:uid="{00000000-0005-0000-0000-00004F070000}"/>
    <cellStyle name="20% - Accent3 5 3 3" xfId="38897" xr:uid="{00000000-0005-0000-0000-000050070000}"/>
    <cellStyle name="20% - Accent3 5 4" xfId="2405" xr:uid="{00000000-0005-0000-0000-000051070000}"/>
    <cellStyle name="20% - Accent3 5 4 2" xfId="6207" xr:uid="{00000000-0005-0000-0000-000052070000}"/>
    <cellStyle name="20% - Accent3 5 4 3" xfId="6206" xr:uid="{00000000-0005-0000-0000-000053070000}"/>
    <cellStyle name="20% - Accent3 5 4 4" xfId="4107" xr:uid="{00000000-0005-0000-0000-000054070000}"/>
    <cellStyle name="20% - Accent3 5 5" xfId="3877" xr:uid="{00000000-0005-0000-0000-000055070000}"/>
    <cellStyle name="20% - Accent3 5 5 2" xfId="6208" xr:uid="{00000000-0005-0000-0000-000056070000}"/>
    <cellStyle name="20% - Accent3 6" xfId="158" xr:uid="{00000000-0005-0000-0000-000057070000}"/>
    <cellStyle name="20% - Accent3 6 2" xfId="2546" xr:uid="{00000000-0005-0000-0000-000058070000}"/>
    <cellStyle name="20% - Accent3 6 2 2" xfId="6209" xr:uid="{00000000-0005-0000-0000-000059070000}"/>
    <cellStyle name="20% - Accent3 6 2 2 2" xfId="6210" xr:uid="{00000000-0005-0000-0000-00005A070000}"/>
    <cellStyle name="20% - Accent3 6 2 3" xfId="6211" xr:uid="{00000000-0005-0000-0000-00005B070000}"/>
    <cellStyle name="20% - Accent3 6 2 4" xfId="38899" xr:uid="{00000000-0005-0000-0000-00005C070000}"/>
    <cellStyle name="20% - Accent3 6 3" xfId="2444" xr:uid="{00000000-0005-0000-0000-00005D070000}"/>
    <cellStyle name="20% - Accent3 6 3 2" xfId="6213" xr:uid="{00000000-0005-0000-0000-00005E070000}"/>
    <cellStyle name="20% - Accent3 6 3 3" xfId="6212" xr:uid="{00000000-0005-0000-0000-00005F070000}"/>
    <cellStyle name="20% - Accent3 6 3 4" xfId="4108" xr:uid="{00000000-0005-0000-0000-000060070000}"/>
    <cellStyle name="20% - Accent3 6 4" xfId="3902" xr:uid="{00000000-0005-0000-0000-000061070000}"/>
    <cellStyle name="20% - Accent3 6 4 2" xfId="6214" xr:uid="{00000000-0005-0000-0000-000062070000}"/>
    <cellStyle name="20% - Accent3 7" xfId="159" xr:uid="{00000000-0005-0000-0000-000063070000}"/>
    <cellStyle name="20% - Accent3 7 2" xfId="2547" xr:uid="{00000000-0005-0000-0000-000064070000}"/>
    <cellStyle name="20% - Accent3 7 2 2" xfId="6216" xr:uid="{00000000-0005-0000-0000-000065070000}"/>
    <cellStyle name="20% - Accent3 7 2 3" xfId="6217" xr:uid="{00000000-0005-0000-0000-000066070000}"/>
    <cellStyle name="20% - Accent3 7 2 4" xfId="6215" xr:uid="{00000000-0005-0000-0000-000067070000}"/>
    <cellStyle name="20% - Accent3 7 2 5" xfId="4109" xr:uid="{00000000-0005-0000-0000-000068070000}"/>
    <cellStyle name="20% - Accent3 7 3" xfId="3932" xr:uid="{00000000-0005-0000-0000-000069070000}"/>
    <cellStyle name="20% - Accent3 7 3 2" xfId="6219" xr:uid="{00000000-0005-0000-0000-00006A070000}"/>
    <cellStyle name="20% - Accent3 7 3 3" xfId="6218" xr:uid="{00000000-0005-0000-0000-00006B070000}"/>
    <cellStyle name="20% - Accent3 7 4" xfId="38900" xr:uid="{00000000-0005-0000-0000-00006C070000}"/>
    <cellStyle name="20% - Accent3 8" xfId="160" xr:uid="{00000000-0005-0000-0000-00006D070000}"/>
    <cellStyle name="20% - Accent3 8 2" xfId="2548" xr:uid="{00000000-0005-0000-0000-00006E070000}"/>
    <cellStyle name="20% - Accent3 8 2 2" xfId="6221" xr:uid="{00000000-0005-0000-0000-00006F070000}"/>
    <cellStyle name="20% - Accent3 8 2 3" xfId="6220" xr:uid="{00000000-0005-0000-0000-000070070000}"/>
    <cellStyle name="20% - Accent3 8 2 4" xfId="4110" xr:uid="{00000000-0005-0000-0000-000071070000}"/>
    <cellStyle name="20% - Accent3 8 3" xfId="3933" xr:uid="{00000000-0005-0000-0000-000072070000}"/>
    <cellStyle name="20% - Accent3 8 3 2" xfId="6223" xr:uid="{00000000-0005-0000-0000-000073070000}"/>
    <cellStyle name="20% - Accent3 8 3 3" xfId="6222" xr:uid="{00000000-0005-0000-0000-000074070000}"/>
    <cellStyle name="20% - Accent3 8 4" xfId="6224" xr:uid="{00000000-0005-0000-0000-000075070000}"/>
    <cellStyle name="20% - Accent3 8 5" xfId="38901" xr:uid="{00000000-0005-0000-0000-000076070000}"/>
    <cellStyle name="20% - Accent3 9" xfId="161" xr:uid="{00000000-0005-0000-0000-000077070000}"/>
    <cellStyle name="20% - Accent3 9 2" xfId="2549" xr:uid="{00000000-0005-0000-0000-000078070000}"/>
    <cellStyle name="20% - Accent3 9 2 2" xfId="6226" xr:uid="{00000000-0005-0000-0000-000079070000}"/>
    <cellStyle name="20% - Accent3 9 2 3" xfId="6225" xr:uid="{00000000-0005-0000-0000-00007A070000}"/>
    <cellStyle name="20% - Accent3 9 2 4" xfId="4111" xr:uid="{00000000-0005-0000-0000-00007B070000}"/>
    <cellStyle name="20% - Accent3 9 3" xfId="3934" xr:uid="{00000000-0005-0000-0000-00007C070000}"/>
    <cellStyle name="20% - Accent3 9 3 2" xfId="6228" xr:uid="{00000000-0005-0000-0000-00007D070000}"/>
    <cellStyle name="20% - Accent3 9 3 3" xfId="6227" xr:uid="{00000000-0005-0000-0000-00007E070000}"/>
    <cellStyle name="20% - Accent3 9 4" xfId="6229" xr:uid="{00000000-0005-0000-0000-00007F070000}"/>
    <cellStyle name="20% - Accent3 9 5" xfId="38902" xr:uid="{00000000-0005-0000-0000-000080070000}"/>
    <cellStyle name="20% - Accent4" xfId="2819" builtinId="42" customBuiltin="1"/>
    <cellStyle name="20% - Accent4 10" xfId="162" xr:uid="{00000000-0005-0000-0000-000082070000}"/>
    <cellStyle name="20% - Accent4 10 2" xfId="2550" xr:uid="{00000000-0005-0000-0000-000083070000}"/>
    <cellStyle name="20% - Accent4 10 2 2" xfId="6231" xr:uid="{00000000-0005-0000-0000-000084070000}"/>
    <cellStyle name="20% - Accent4 10 2 3" xfId="6230" xr:uid="{00000000-0005-0000-0000-000085070000}"/>
    <cellStyle name="20% - Accent4 10 2 4" xfId="4112" xr:uid="{00000000-0005-0000-0000-000086070000}"/>
    <cellStyle name="20% - Accent4 10 3" xfId="3935" xr:uid="{00000000-0005-0000-0000-000087070000}"/>
    <cellStyle name="20% - Accent4 10 3 2" xfId="6233" xr:uid="{00000000-0005-0000-0000-000088070000}"/>
    <cellStyle name="20% - Accent4 10 3 3" xfId="6232" xr:uid="{00000000-0005-0000-0000-000089070000}"/>
    <cellStyle name="20% - Accent4 10 4" xfId="6234" xr:uid="{00000000-0005-0000-0000-00008A070000}"/>
    <cellStyle name="20% - Accent4 10 5" xfId="38903" xr:uid="{00000000-0005-0000-0000-00008B070000}"/>
    <cellStyle name="20% - Accent4 11" xfId="163" xr:uid="{00000000-0005-0000-0000-00008C070000}"/>
    <cellStyle name="20% - Accent4 11 2" xfId="6235" xr:uid="{00000000-0005-0000-0000-00008D070000}"/>
    <cellStyle name="20% - Accent4 11 2 2" xfId="6236" xr:uid="{00000000-0005-0000-0000-00008E070000}"/>
    <cellStyle name="20% - Accent4 11 3" xfId="6237" xr:uid="{00000000-0005-0000-0000-00008F070000}"/>
    <cellStyle name="20% - Accent4 11 4" xfId="4479" xr:uid="{00000000-0005-0000-0000-000090070000}"/>
    <cellStyle name="20% - Accent4 12" xfId="164" xr:uid="{00000000-0005-0000-0000-000091070000}"/>
    <cellStyle name="20% - Accent4 12 10" xfId="6238" xr:uid="{00000000-0005-0000-0000-000092070000}"/>
    <cellStyle name="20% - Accent4 12 10 2" xfId="6239" xr:uid="{00000000-0005-0000-0000-000093070000}"/>
    <cellStyle name="20% - Accent4 12 10 2 2" xfId="6240" xr:uid="{00000000-0005-0000-0000-000094070000}"/>
    <cellStyle name="20% - Accent4 12 10 3" xfId="6241" xr:uid="{00000000-0005-0000-0000-000095070000}"/>
    <cellStyle name="20% - Accent4 12 11" xfId="6242" xr:uid="{00000000-0005-0000-0000-000096070000}"/>
    <cellStyle name="20% - Accent4 12 11 2" xfId="6243" xr:uid="{00000000-0005-0000-0000-000097070000}"/>
    <cellStyle name="20% - Accent4 12 11 2 2" xfId="6244" xr:uid="{00000000-0005-0000-0000-000098070000}"/>
    <cellStyle name="20% - Accent4 12 11 3" xfId="6245" xr:uid="{00000000-0005-0000-0000-000099070000}"/>
    <cellStyle name="20% - Accent4 12 12" xfId="6246" xr:uid="{00000000-0005-0000-0000-00009A070000}"/>
    <cellStyle name="20% - Accent4 12 12 2" xfId="6247" xr:uid="{00000000-0005-0000-0000-00009B070000}"/>
    <cellStyle name="20% - Accent4 12 13" xfId="6248" xr:uid="{00000000-0005-0000-0000-00009C070000}"/>
    <cellStyle name="20% - Accent4 12 14" xfId="6249" xr:uid="{00000000-0005-0000-0000-00009D070000}"/>
    <cellStyle name="20% - Accent4 12 15" xfId="6250" xr:uid="{00000000-0005-0000-0000-00009E070000}"/>
    <cellStyle name="20% - Accent4 12 16" xfId="6251" xr:uid="{00000000-0005-0000-0000-00009F070000}"/>
    <cellStyle name="20% - Accent4 12 2" xfId="6252" xr:uid="{00000000-0005-0000-0000-0000A0070000}"/>
    <cellStyle name="20% - Accent4 12 2 10" xfId="6253" xr:uid="{00000000-0005-0000-0000-0000A1070000}"/>
    <cellStyle name="20% - Accent4 12 2 11" xfId="6254" xr:uid="{00000000-0005-0000-0000-0000A2070000}"/>
    <cellStyle name="20% - Accent4 12 2 12" xfId="6255" xr:uid="{00000000-0005-0000-0000-0000A3070000}"/>
    <cellStyle name="20% - Accent4 12 2 2" xfId="6256" xr:uid="{00000000-0005-0000-0000-0000A4070000}"/>
    <cellStyle name="20% - Accent4 12 2 2 10" xfId="6257" xr:uid="{00000000-0005-0000-0000-0000A5070000}"/>
    <cellStyle name="20% - Accent4 12 2 2 2" xfId="6258" xr:uid="{00000000-0005-0000-0000-0000A6070000}"/>
    <cellStyle name="20% - Accent4 12 2 2 2 2" xfId="6259" xr:uid="{00000000-0005-0000-0000-0000A7070000}"/>
    <cellStyle name="20% - Accent4 12 2 2 2 2 2" xfId="6260" xr:uid="{00000000-0005-0000-0000-0000A8070000}"/>
    <cellStyle name="20% - Accent4 12 2 2 2 2 2 2" xfId="6261" xr:uid="{00000000-0005-0000-0000-0000A9070000}"/>
    <cellStyle name="20% - Accent4 12 2 2 2 2 2 2 2" xfId="6262" xr:uid="{00000000-0005-0000-0000-0000AA070000}"/>
    <cellStyle name="20% - Accent4 12 2 2 2 2 2 3" xfId="6263" xr:uid="{00000000-0005-0000-0000-0000AB070000}"/>
    <cellStyle name="20% - Accent4 12 2 2 2 2 2 3 2" xfId="6264" xr:uid="{00000000-0005-0000-0000-0000AC070000}"/>
    <cellStyle name="20% - Accent4 12 2 2 2 2 2 4" xfId="6265" xr:uid="{00000000-0005-0000-0000-0000AD070000}"/>
    <cellStyle name="20% - Accent4 12 2 2 2 2 3" xfId="6266" xr:uid="{00000000-0005-0000-0000-0000AE070000}"/>
    <cellStyle name="20% - Accent4 12 2 2 2 2 3 2" xfId="6267" xr:uid="{00000000-0005-0000-0000-0000AF070000}"/>
    <cellStyle name="20% - Accent4 12 2 2 2 2 4" xfId="6268" xr:uid="{00000000-0005-0000-0000-0000B0070000}"/>
    <cellStyle name="20% - Accent4 12 2 2 2 2 4 2" xfId="6269" xr:uid="{00000000-0005-0000-0000-0000B1070000}"/>
    <cellStyle name="20% - Accent4 12 2 2 2 2 5" xfId="6270" xr:uid="{00000000-0005-0000-0000-0000B2070000}"/>
    <cellStyle name="20% - Accent4 12 2 2 2 2 6" xfId="6271" xr:uid="{00000000-0005-0000-0000-0000B3070000}"/>
    <cellStyle name="20% - Accent4 12 2 2 2 3" xfId="6272" xr:uid="{00000000-0005-0000-0000-0000B4070000}"/>
    <cellStyle name="20% - Accent4 12 2 2 2 3 2" xfId="6273" xr:uid="{00000000-0005-0000-0000-0000B5070000}"/>
    <cellStyle name="20% - Accent4 12 2 2 2 3 2 2" xfId="6274" xr:uid="{00000000-0005-0000-0000-0000B6070000}"/>
    <cellStyle name="20% - Accent4 12 2 2 2 3 3" xfId="6275" xr:uid="{00000000-0005-0000-0000-0000B7070000}"/>
    <cellStyle name="20% - Accent4 12 2 2 2 3 3 2" xfId="6276" xr:uid="{00000000-0005-0000-0000-0000B8070000}"/>
    <cellStyle name="20% - Accent4 12 2 2 2 3 4" xfId="6277" xr:uid="{00000000-0005-0000-0000-0000B9070000}"/>
    <cellStyle name="20% - Accent4 12 2 2 2 4" xfId="6278" xr:uid="{00000000-0005-0000-0000-0000BA070000}"/>
    <cellStyle name="20% - Accent4 12 2 2 2 4 2" xfId="6279" xr:uid="{00000000-0005-0000-0000-0000BB070000}"/>
    <cellStyle name="20% - Accent4 12 2 2 2 5" xfId="6280" xr:uid="{00000000-0005-0000-0000-0000BC070000}"/>
    <cellStyle name="20% - Accent4 12 2 2 2 5 2" xfId="6281" xr:uid="{00000000-0005-0000-0000-0000BD070000}"/>
    <cellStyle name="20% - Accent4 12 2 2 2 6" xfId="6282" xr:uid="{00000000-0005-0000-0000-0000BE070000}"/>
    <cellStyle name="20% - Accent4 12 2 2 2 7" xfId="6283" xr:uid="{00000000-0005-0000-0000-0000BF070000}"/>
    <cellStyle name="20% - Accent4 12 2 2 3" xfId="6284" xr:uid="{00000000-0005-0000-0000-0000C0070000}"/>
    <cellStyle name="20% - Accent4 12 2 2 3 2" xfId="6285" xr:uid="{00000000-0005-0000-0000-0000C1070000}"/>
    <cellStyle name="20% - Accent4 12 2 2 3 2 2" xfId="6286" xr:uid="{00000000-0005-0000-0000-0000C2070000}"/>
    <cellStyle name="20% - Accent4 12 2 2 3 2 2 2" xfId="6287" xr:uid="{00000000-0005-0000-0000-0000C3070000}"/>
    <cellStyle name="20% - Accent4 12 2 2 3 2 3" xfId="6288" xr:uid="{00000000-0005-0000-0000-0000C4070000}"/>
    <cellStyle name="20% - Accent4 12 2 2 3 2 3 2" xfId="6289" xr:uid="{00000000-0005-0000-0000-0000C5070000}"/>
    <cellStyle name="20% - Accent4 12 2 2 3 2 4" xfId="6290" xr:uid="{00000000-0005-0000-0000-0000C6070000}"/>
    <cellStyle name="20% - Accent4 12 2 2 3 3" xfId="6291" xr:uid="{00000000-0005-0000-0000-0000C7070000}"/>
    <cellStyle name="20% - Accent4 12 2 2 3 3 2" xfId="6292" xr:uid="{00000000-0005-0000-0000-0000C8070000}"/>
    <cellStyle name="20% - Accent4 12 2 2 3 4" xfId="6293" xr:uid="{00000000-0005-0000-0000-0000C9070000}"/>
    <cellStyle name="20% - Accent4 12 2 2 3 4 2" xfId="6294" xr:uid="{00000000-0005-0000-0000-0000CA070000}"/>
    <cellStyle name="20% - Accent4 12 2 2 3 5" xfId="6295" xr:uid="{00000000-0005-0000-0000-0000CB070000}"/>
    <cellStyle name="20% - Accent4 12 2 2 3 6" xfId="6296" xr:uid="{00000000-0005-0000-0000-0000CC070000}"/>
    <cellStyle name="20% - Accent4 12 2 2 4" xfId="6297" xr:uid="{00000000-0005-0000-0000-0000CD070000}"/>
    <cellStyle name="20% - Accent4 12 2 2 4 2" xfId="6298" xr:uid="{00000000-0005-0000-0000-0000CE070000}"/>
    <cellStyle name="20% - Accent4 12 2 2 4 2 2" xfId="6299" xr:uid="{00000000-0005-0000-0000-0000CF070000}"/>
    <cellStyle name="20% - Accent4 12 2 2 4 2 2 2" xfId="6300" xr:uid="{00000000-0005-0000-0000-0000D0070000}"/>
    <cellStyle name="20% - Accent4 12 2 2 4 2 3" xfId="6301" xr:uid="{00000000-0005-0000-0000-0000D1070000}"/>
    <cellStyle name="20% - Accent4 12 2 2 4 2 3 2" xfId="6302" xr:uid="{00000000-0005-0000-0000-0000D2070000}"/>
    <cellStyle name="20% - Accent4 12 2 2 4 2 4" xfId="6303" xr:uid="{00000000-0005-0000-0000-0000D3070000}"/>
    <cellStyle name="20% - Accent4 12 2 2 4 3" xfId="6304" xr:uid="{00000000-0005-0000-0000-0000D4070000}"/>
    <cellStyle name="20% - Accent4 12 2 2 4 3 2" xfId="6305" xr:uid="{00000000-0005-0000-0000-0000D5070000}"/>
    <cellStyle name="20% - Accent4 12 2 2 4 4" xfId="6306" xr:uid="{00000000-0005-0000-0000-0000D6070000}"/>
    <cellStyle name="20% - Accent4 12 2 2 4 4 2" xfId="6307" xr:uid="{00000000-0005-0000-0000-0000D7070000}"/>
    <cellStyle name="20% - Accent4 12 2 2 4 5" xfId="6308" xr:uid="{00000000-0005-0000-0000-0000D8070000}"/>
    <cellStyle name="20% - Accent4 12 2 2 4 6" xfId="6309" xr:uid="{00000000-0005-0000-0000-0000D9070000}"/>
    <cellStyle name="20% - Accent4 12 2 2 5" xfId="6310" xr:uid="{00000000-0005-0000-0000-0000DA070000}"/>
    <cellStyle name="20% - Accent4 12 2 2 5 2" xfId="6311" xr:uid="{00000000-0005-0000-0000-0000DB070000}"/>
    <cellStyle name="20% - Accent4 12 2 2 5 2 2" xfId="6312" xr:uid="{00000000-0005-0000-0000-0000DC070000}"/>
    <cellStyle name="20% - Accent4 12 2 2 5 3" xfId="6313" xr:uid="{00000000-0005-0000-0000-0000DD070000}"/>
    <cellStyle name="20% - Accent4 12 2 2 5 3 2" xfId="6314" xr:uid="{00000000-0005-0000-0000-0000DE070000}"/>
    <cellStyle name="20% - Accent4 12 2 2 5 4" xfId="6315" xr:uid="{00000000-0005-0000-0000-0000DF070000}"/>
    <cellStyle name="20% - Accent4 12 2 2 6" xfId="6316" xr:uid="{00000000-0005-0000-0000-0000E0070000}"/>
    <cellStyle name="20% - Accent4 12 2 2 6 2" xfId="6317" xr:uid="{00000000-0005-0000-0000-0000E1070000}"/>
    <cellStyle name="20% - Accent4 12 2 2 6 2 2" xfId="6318" xr:uid="{00000000-0005-0000-0000-0000E2070000}"/>
    <cellStyle name="20% - Accent4 12 2 2 6 3" xfId="6319" xr:uid="{00000000-0005-0000-0000-0000E3070000}"/>
    <cellStyle name="20% - Accent4 12 2 2 7" xfId="6320" xr:uid="{00000000-0005-0000-0000-0000E4070000}"/>
    <cellStyle name="20% - Accent4 12 2 2 7 2" xfId="6321" xr:uid="{00000000-0005-0000-0000-0000E5070000}"/>
    <cellStyle name="20% - Accent4 12 2 2 8" xfId="6322" xr:uid="{00000000-0005-0000-0000-0000E6070000}"/>
    <cellStyle name="20% - Accent4 12 2 2 8 2" xfId="6323" xr:uid="{00000000-0005-0000-0000-0000E7070000}"/>
    <cellStyle name="20% - Accent4 12 2 2 9" xfId="6324" xr:uid="{00000000-0005-0000-0000-0000E8070000}"/>
    <cellStyle name="20% - Accent4 12 2 3" xfId="6325" xr:uid="{00000000-0005-0000-0000-0000E9070000}"/>
    <cellStyle name="20% - Accent4 12 2 3 2" xfId="6326" xr:uid="{00000000-0005-0000-0000-0000EA070000}"/>
    <cellStyle name="20% - Accent4 12 2 3 2 2" xfId="6327" xr:uid="{00000000-0005-0000-0000-0000EB070000}"/>
    <cellStyle name="20% - Accent4 12 2 3 2 2 2" xfId="6328" xr:uid="{00000000-0005-0000-0000-0000EC070000}"/>
    <cellStyle name="20% - Accent4 12 2 3 2 2 2 2" xfId="6329" xr:uid="{00000000-0005-0000-0000-0000ED070000}"/>
    <cellStyle name="20% - Accent4 12 2 3 2 2 3" xfId="6330" xr:uid="{00000000-0005-0000-0000-0000EE070000}"/>
    <cellStyle name="20% - Accent4 12 2 3 2 2 3 2" xfId="6331" xr:uid="{00000000-0005-0000-0000-0000EF070000}"/>
    <cellStyle name="20% - Accent4 12 2 3 2 2 4" xfId="6332" xr:uid="{00000000-0005-0000-0000-0000F0070000}"/>
    <cellStyle name="20% - Accent4 12 2 3 2 3" xfId="6333" xr:uid="{00000000-0005-0000-0000-0000F1070000}"/>
    <cellStyle name="20% - Accent4 12 2 3 2 3 2" xfId="6334" xr:uid="{00000000-0005-0000-0000-0000F2070000}"/>
    <cellStyle name="20% - Accent4 12 2 3 2 4" xfId="6335" xr:uid="{00000000-0005-0000-0000-0000F3070000}"/>
    <cellStyle name="20% - Accent4 12 2 3 2 4 2" xfId="6336" xr:uid="{00000000-0005-0000-0000-0000F4070000}"/>
    <cellStyle name="20% - Accent4 12 2 3 2 5" xfId="6337" xr:uid="{00000000-0005-0000-0000-0000F5070000}"/>
    <cellStyle name="20% - Accent4 12 2 3 2 6" xfId="6338" xr:uid="{00000000-0005-0000-0000-0000F6070000}"/>
    <cellStyle name="20% - Accent4 12 2 3 3" xfId="6339" xr:uid="{00000000-0005-0000-0000-0000F7070000}"/>
    <cellStyle name="20% - Accent4 12 2 3 3 2" xfId="6340" xr:uid="{00000000-0005-0000-0000-0000F8070000}"/>
    <cellStyle name="20% - Accent4 12 2 3 3 2 2" xfId="6341" xr:uid="{00000000-0005-0000-0000-0000F9070000}"/>
    <cellStyle name="20% - Accent4 12 2 3 3 3" xfId="6342" xr:uid="{00000000-0005-0000-0000-0000FA070000}"/>
    <cellStyle name="20% - Accent4 12 2 3 3 3 2" xfId="6343" xr:uid="{00000000-0005-0000-0000-0000FB070000}"/>
    <cellStyle name="20% - Accent4 12 2 3 3 4" xfId="6344" xr:uid="{00000000-0005-0000-0000-0000FC070000}"/>
    <cellStyle name="20% - Accent4 12 2 3 4" xfId="6345" xr:uid="{00000000-0005-0000-0000-0000FD070000}"/>
    <cellStyle name="20% - Accent4 12 2 3 4 2" xfId="6346" xr:uid="{00000000-0005-0000-0000-0000FE070000}"/>
    <cellStyle name="20% - Accent4 12 2 3 5" xfId="6347" xr:uid="{00000000-0005-0000-0000-0000FF070000}"/>
    <cellStyle name="20% - Accent4 12 2 3 5 2" xfId="6348" xr:uid="{00000000-0005-0000-0000-000000080000}"/>
    <cellStyle name="20% - Accent4 12 2 3 6" xfId="6349" xr:uid="{00000000-0005-0000-0000-000001080000}"/>
    <cellStyle name="20% - Accent4 12 2 3 7" xfId="6350" xr:uid="{00000000-0005-0000-0000-000002080000}"/>
    <cellStyle name="20% - Accent4 12 2 4" xfId="6351" xr:uid="{00000000-0005-0000-0000-000003080000}"/>
    <cellStyle name="20% - Accent4 12 2 4 2" xfId="6352" xr:uid="{00000000-0005-0000-0000-000004080000}"/>
    <cellStyle name="20% - Accent4 12 2 4 2 2" xfId="6353" xr:uid="{00000000-0005-0000-0000-000005080000}"/>
    <cellStyle name="20% - Accent4 12 2 4 2 2 2" xfId="6354" xr:uid="{00000000-0005-0000-0000-000006080000}"/>
    <cellStyle name="20% - Accent4 12 2 4 2 3" xfId="6355" xr:uid="{00000000-0005-0000-0000-000007080000}"/>
    <cellStyle name="20% - Accent4 12 2 4 2 3 2" xfId="6356" xr:uid="{00000000-0005-0000-0000-000008080000}"/>
    <cellStyle name="20% - Accent4 12 2 4 2 4" xfId="6357" xr:uid="{00000000-0005-0000-0000-000009080000}"/>
    <cellStyle name="20% - Accent4 12 2 4 3" xfId="6358" xr:uid="{00000000-0005-0000-0000-00000A080000}"/>
    <cellStyle name="20% - Accent4 12 2 4 3 2" xfId="6359" xr:uid="{00000000-0005-0000-0000-00000B080000}"/>
    <cellStyle name="20% - Accent4 12 2 4 4" xfId="6360" xr:uid="{00000000-0005-0000-0000-00000C080000}"/>
    <cellStyle name="20% - Accent4 12 2 4 4 2" xfId="6361" xr:uid="{00000000-0005-0000-0000-00000D080000}"/>
    <cellStyle name="20% - Accent4 12 2 4 5" xfId="6362" xr:uid="{00000000-0005-0000-0000-00000E080000}"/>
    <cellStyle name="20% - Accent4 12 2 4 6" xfId="6363" xr:uid="{00000000-0005-0000-0000-00000F080000}"/>
    <cellStyle name="20% - Accent4 12 2 5" xfId="6364" xr:uid="{00000000-0005-0000-0000-000010080000}"/>
    <cellStyle name="20% - Accent4 12 2 5 2" xfId="6365" xr:uid="{00000000-0005-0000-0000-000011080000}"/>
    <cellStyle name="20% - Accent4 12 2 5 2 2" xfId="6366" xr:uid="{00000000-0005-0000-0000-000012080000}"/>
    <cellStyle name="20% - Accent4 12 2 5 2 2 2" xfId="6367" xr:uid="{00000000-0005-0000-0000-000013080000}"/>
    <cellStyle name="20% - Accent4 12 2 5 2 3" xfId="6368" xr:uid="{00000000-0005-0000-0000-000014080000}"/>
    <cellStyle name="20% - Accent4 12 2 5 2 3 2" xfId="6369" xr:uid="{00000000-0005-0000-0000-000015080000}"/>
    <cellStyle name="20% - Accent4 12 2 5 2 4" xfId="6370" xr:uid="{00000000-0005-0000-0000-000016080000}"/>
    <cellStyle name="20% - Accent4 12 2 5 3" xfId="6371" xr:uid="{00000000-0005-0000-0000-000017080000}"/>
    <cellStyle name="20% - Accent4 12 2 5 3 2" xfId="6372" xr:uid="{00000000-0005-0000-0000-000018080000}"/>
    <cellStyle name="20% - Accent4 12 2 5 4" xfId="6373" xr:uid="{00000000-0005-0000-0000-000019080000}"/>
    <cellStyle name="20% - Accent4 12 2 5 4 2" xfId="6374" xr:uid="{00000000-0005-0000-0000-00001A080000}"/>
    <cellStyle name="20% - Accent4 12 2 5 5" xfId="6375" xr:uid="{00000000-0005-0000-0000-00001B080000}"/>
    <cellStyle name="20% - Accent4 12 2 5 6" xfId="6376" xr:uid="{00000000-0005-0000-0000-00001C080000}"/>
    <cellStyle name="20% - Accent4 12 2 6" xfId="6377" xr:uid="{00000000-0005-0000-0000-00001D080000}"/>
    <cellStyle name="20% - Accent4 12 2 6 2" xfId="6378" xr:uid="{00000000-0005-0000-0000-00001E080000}"/>
    <cellStyle name="20% - Accent4 12 2 6 2 2" xfId="6379" xr:uid="{00000000-0005-0000-0000-00001F080000}"/>
    <cellStyle name="20% - Accent4 12 2 6 3" xfId="6380" xr:uid="{00000000-0005-0000-0000-000020080000}"/>
    <cellStyle name="20% - Accent4 12 2 6 3 2" xfId="6381" xr:uid="{00000000-0005-0000-0000-000021080000}"/>
    <cellStyle name="20% - Accent4 12 2 6 4" xfId="6382" xr:uid="{00000000-0005-0000-0000-000022080000}"/>
    <cellStyle name="20% - Accent4 12 2 7" xfId="6383" xr:uid="{00000000-0005-0000-0000-000023080000}"/>
    <cellStyle name="20% - Accent4 12 2 7 2" xfId="6384" xr:uid="{00000000-0005-0000-0000-000024080000}"/>
    <cellStyle name="20% - Accent4 12 2 7 2 2" xfId="6385" xr:uid="{00000000-0005-0000-0000-000025080000}"/>
    <cellStyle name="20% - Accent4 12 2 7 3" xfId="6386" xr:uid="{00000000-0005-0000-0000-000026080000}"/>
    <cellStyle name="20% - Accent4 12 2 8" xfId="6387" xr:uid="{00000000-0005-0000-0000-000027080000}"/>
    <cellStyle name="20% - Accent4 12 2 8 2" xfId="6388" xr:uid="{00000000-0005-0000-0000-000028080000}"/>
    <cellStyle name="20% - Accent4 12 2 9" xfId="6389" xr:uid="{00000000-0005-0000-0000-000029080000}"/>
    <cellStyle name="20% - Accent4 12 2 9 2" xfId="6390" xr:uid="{00000000-0005-0000-0000-00002A080000}"/>
    <cellStyle name="20% - Accent4 12 3" xfId="6391" xr:uid="{00000000-0005-0000-0000-00002B080000}"/>
    <cellStyle name="20% - Accent4 12 3 10" xfId="6392" xr:uid="{00000000-0005-0000-0000-00002C080000}"/>
    <cellStyle name="20% - Accent4 12 3 11" xfId="6393" xr:uid="{00000000-0005-0000-0000-00002D080000}"/>
    <cellStyle name="20% - Accent4 12 3 2" xfId="6394" xr:uid="{00000000-0005-0000-0000-00002E080000}"/>
    <cellStyle name="20% - Accent4 12 3 2 2" xfId="6395" xr:uid="{00000000-0005-0000-0000-00002F080000}"/>
    <cellStyle name="20% - Accent4 12 3 2 2 2" xfId="6396" xr:uid="{00000000-0005-0000-0000-000030080000}"/>
    <cellStyle name="20% - Accent4 12 3 2 2 2 2" xfId="6397" xr:uid="{00000000-0005-0000-0000-000031080000}"/>
    <cellStyle name="20% - Accent4 12 3 2 2 2 2 2" xfId="6398" xr:uid="{00000000-0005-0000-0000-000032080000}"/>
    <cellStyle name="20% - Accent4 12 3 2 2 2 3" xfId="6399" xr:uid="{00000000-0005-0000-0000-000033080000}"/>
    <cellStyle name="20% - Accent4 12 3 2 2 2 3 2" xfId="6400" xr:uid="{00000000-0005-0000-0000-000034080000}"/>
    <cellStyle name="20% - Accent4 12 3 2 2 2 4" xfId="6401" xr:uid="{00000000-0005-0000-0000-000035080000}"/>
    <cellStyle name="20% - Accent4 12 3 2 2 3" xfId="6402" xr:uid="{00000000-0005-0000-0000-000036080000}"/>
    <cellStyle name="20% - Accent4 12 3 2 2 3 2" xfId="6403" xr:uid="{00000000-0005-0000-0000-000037080000}"/>
    <cellStyle name="20% - Accent4 12 3 2 2 4" xfId="6404" xr:uid="{00000000-0005-0000-0000-000038080000}"/>
    <cellStyle name="20% - Accent4 12 3 2 2 4 2" xfId="6405" xr:uid="{00000000-0005-0000-0000-000039080000}"/>
    <cellStyle name="20% - Accent4 12 3 2 2 5" xfId="6406" xr:uid="{00000000-0005-0000-0000-00003A080000}"/>
    <cellStyle name="20% - Accent4 12 3 2 2 6" xfId="6407" xr:uid="{00000000-0005-0000-0000-00003B080000}"/>
    <cellStyle name="20% - Accent4 12 3 2 3" xfId="6408" xr:uid="{00000000-0005-0000-0000-00003C080000}"/>
    <cellStyle name="20% - Accent4 12 3 2 3 2" xfId="6409" xr:uid="{00000000-0005-0000-0000-00003D080000}"/>
    <cellStyle name="20% - Accent4 12 3 2 3 2 2" xfId="6410" xr:uid="{00000000-0005-0000-0000-00003E080000}"/>
    <cellStyle name="20% - Accent4 12 3 2 3 3" xfId="6411" xr:uid="{00000000-0005-0000-0000-00003F080000}"/>
    <cellStyle name="20% - Accent4 12 3 2 3 3 2" xfId="6412" xr:uid="{00000000-0005-0000-0000-000040080000}"/>
    <cellStyle name="20% - Accent4 12 3 2 3 4" xfId="6413" xr:uid="{00000000-0005-0000-0000-000041080000}"/>
    <cellStyle name="20% - Accent4 12 3 2 4" xfId="6414" xr:uid="{00000000-0005-0000-0000-000042080000}"/>
    <cellStyle name="20% - Accent4 12 3 2 4 2" xfId="6415" xr:uid="{00000000-0005-0000-0000-000043080000}"/>
    <cellStyle name="20% - Accent4 12 3 2 5" xfId="6416" xr:uid="{00000000-0005-0000-0000-000044080000}"/>
    <cellStyle name="20% - Accent4 12 3 2 5 2" xfId="6417" xr:uid="{00000000-0005-0000-0000-000045080000}"/>
    <cellStyle name="20% - Accent4 12 3 2 6" xfId="6418" xr:uid="{00000000-0005-0000-0000-000046080000}"/>
    <cellStyle name="20% - Accent4 12 3 2 7" xfId="6419" xr:uid="{00000000-0005-0000-0000-000047080000}"/>
    <cellStyle name="20% - Accent4 12 3 3" xfId="6420" xr:uid="{00000000-0005-0000-0000-000048080000}"/>
    <cellStyle name="20% - Accent4 12 3 3 2" xfId="6421" xr:uid="{00000000-0005-0000-0000-000049080000}"/>
    <cellStyle name="20% - Accent4 12 3 3 2 2" xfId="6422" xr:uid="{00000000-0005-0000-0000-00004A080000}"/>
    <cellStyle name="20% - Accent4 12 3 3 2 2 2" xfId="6423" xr:uid="{00000000-0005-0000-0000-00004B080000}"/>
    <cellStyle name="20% - Accent4 12 3 3 2 3" xfId="6424" xr:uid="{00000000-0005-0000-0000-00004C080000}"/>
    <cellStyle name="20% - Accent4 12 3 3 2 3 2" xfId="6425" xr:uid="{00000000-0005-0000-0000-00004D080000}"/>
    <cellStyle name="20% - Accent4 12 3 3 2 4" xfId="6426" xr:uid="{00000000-0005-0000-0000-00004E080000}"/>
    <cellStyle name="20% - Accent4 12 3 3 3" xfId="6427" xr:uid="{00000000-0005-0000-0000-00004F080000}"/>
    <cellStyle name="20% - Accent4 12 3 3 3 2" xfId="6428" xr:uid="{00000000-0005-0000-0000-000050080000}"/>
    <cellStyle name="20% - Accent4 12 3 3 4" xfId="6429" xr:uid="{00000000-0005-0000-0000-000051080000}"/>
    <cellStyle name="20% - Accent4 12 3 3 4 2" xfId="6430" xr:uid="{00000000-0005-0000-0000-000052080000}"/>
    <cellStyle name="20% - Accent4 12 3 3 5" xfId="6431" xr:uid="{00000000-0005-0000-0000-000053080000}"/>
    <cellStyle name="20% - Accent4 12 3 3 6" xfId="6432" xr:uid="{00000000-0005-0000-0000-000054080000}"/>
    <cellStyle name="20% - Accent4 12 3 4" xfId="6433" xr:uid="{00000000-0005-0000-0000-000055080000}"/>
    <cellStyle name="20% - Accent4 12 3 4 2" xfId="6434" xr:uid="{00000000-0005-0000-0000-000056080000}"/>
    <cellStyle name="20% - Accent4 12 3 4 2 2" xfId="6435" xr:uid="{00000000-0005-0000-0000-000057080000}"/>
    <cellStyle name="20% - Accent4 12 3 4 2 2 2" xfId="6436" xr:uid="{00000000-0005-0000-0000-000058080000}"/>
    <cellStyle name="20% - Accent4 12 3 4 2 3" xfId="6437" xr:uid="{00000000-0005-0000-0000-000059080000}"/>
    <cellStyle name="20% - Accent4 12 3 4 2 3 2" xfId="6438" xr:uid="{00000000-0005-0000-0000-00005A080000}"/>
    <cellStyle name="20% - Accent4 12 3 4 2 4" xfId="6439" xr:uid="{00000000-0005-0000-0000-00005B080000}"/>
    <cellStyle name="20% - Accent4 12 3 4 3" xfId="6440" xr:uid="{00000000-0005-0000-0000-00005C080000}"/>
    <cellStyle name="20% - Accent4 12 3 4 3 2" xfId="6441" xr:uid="{00000000-0005-0000-0000-00005D080000}"/>
    <cellStyle name="20% - Accent4 12 3 4 4" xfId="6442" xr:uid="{00000000-0005-0000-0000-00005E080000}"/>
    <cellStyle name="20% - Accent4 12 3 4 4 2" xfId="6443" xr:uid="{00000000-0005-0000-0000-00005F080000}"/>
    <cellStyle name="20% - Accent4 12 3 4 5" xfId="6444" xr:uid="{00000000-0005-0000-0000-000060080000}"/>
    <cellStyle name="20% - Accent4 12 3 4 6" xfId="6445" xr:uid="{00000000-0005-0000-0000-000061080000}"/>
    <cellStyle name="20% - Accent4 12 3 5" xfId="6446" xr:uid="{00000000-0005-0000-0000-000062080000}"/>
    <cellStyle name="20% - Accent4 12 3 5 2" xfId="6447" xr:uid="{00000000-0005-0000-0000-000063080000}"/>
    <cellStyle name="20% - Accent4 12 3 5 2 2" xfId="6448" xr:uid="{00000000-0005-0000-0000-000064080000}"/>
    <cellStyle name="20% - Accent4 12 3 5 3" xfId="6449" xr:uid="{00000000-0005-0000-0000-000065080000}"/>
    <cellStyle name="20% - Accent4 12 3 5 3 2" xfId="6450" xr:uid="{00000000-0005-0000-0000-000066080000}"/>
    <cellStyle name="20% - Accent4 12 3 5 4" xfId="6451" xr:uid="{00000000-0005-0000-0000-000067080000}"/>
    <cellStyle name="20% - Accent4 12 3 6" xfId="6452" xr:uid="{00000000-0005-0000-0000-000068080000}"/>
    <cellStyle name="20% - Accent4 12 3 6 2" xfId="6453" xr:uid="{00000000-0005-0000-0000-000069080000}"/>
    <cellStyle name="20% - Accent4 12 3 6 2 2" xfId="6454" xr:uid="{00000000-0005-0000-0000-00006A080000}"/>
    <cellStyle name="20% - Accent4 12 3 6 3" xfId="6455" xr:uid="{00000000-0005-0000-0000-00006B080000}"/>
    <cellStyle name="20% - Accent4 12 3 7" xfId="6456" xr:uid="{00000000-0005-0000-0000-00006C080000}"/>
    <cellStyle name="20% - Accent4 12 3 7 2" xfId="6457" xr:uid="{00000000-0005-0000-0000-00006D080000}"/>
    <cellStyle name="20% - Accent4 12 3 8" xfId="6458" xr:uid="{00000000-0005-0000-0000-00006E080000}"/>
    <cellStyle name="20% - Accent4 12 3 8 2" xfId="6459" xr:uid="{00000000-0005-0000-0000-00006F080000}"/>
    <cellStyle name="20% - Accent4 12 3 9" xfId="6460" xr:uid="{00000000-0005-0000-0000-000070080000}"/>
    <cellStyle name="20% - Accent4 12 4" xfId="6461" xr:uid="{00000000-0005-0000-0000-000071080000}"/>
    <cellStyle name="20% - Accent4 12 4 10" xfId="6462" xr:uid="{00000000-0005-0000-0000-000072080000}"/>
    <cellStyle name="20% - Accent4 12 4 2" xfId="6463" xr:uid="{00000000-0005-0000-0000-000073080000}"/>
    <cellStyle name="20% - Accent4 12 4 2 2" xfId="6464" xr:uid="{00000000-0005-0000-0000-000074080000}"/>
    <cellStyle name="20% - Accent4 12 4 2 2 2" xfId="6465" xr:uid="{00000000-0005-0000-0000-000075080000}"/>
    <cellStyle name="20% - Accent4 12 4 2 2 2 2" xfId="6466" xr:uid="{00000000-0005-0000-0000-000076080000}"/>
    <cellStyle name="20% - Accent4 12 4 2 2 2 2 2" xfId="6467" xr:uid="{00000000-0005-0000-0000-000077080000}"/>
    <cellStyle name="20% - Accent4 12 4 2 2 2 3" xfId="6468" xr:uid="{00000000-0005-0000-0000-000078080000}"/>
    <cellStyle name="20% - Accent4 12 4 2 2 2 3 2" xfId="6469" xr:uid="{00000000-0005-0000-0000-000079080000}"/>
    <cellStyle name="20% - Accent4 12 4 2 2 2 4" xfId="6470" xr:uid="{00000000-0005-0000-0000-00007A080000}"/>
    <cellStyle name="20% - Accent4 12 4 2 2 3" xfId="6471" xr:uid="{00000000-0005-0000-0000-00007B080000}"/>
    <cellStyle name="20% - Accent4 12 4 2 2 3 2" xfId="6472" xr:uid="{00000000-0005-0000-0000-00007C080000}"/>
    <cellStyle name="20% - Accent4 12 4 2 2 4" xfId="6473" xr:uid="{00000000-0005-0000-0000-00007D080000}"/>
    <cellStyle name="20% - Accent4 12 4 2 2 4 2" xfId="6474" xr:uid="{00000000-0005-0000-0000-00007E080000}"/>
    <cellStyle name="20% - Accent4 12 4 2 2 5" xfId="6475" xr:uid="{00000000-0005-0000-0000-00007F080000}"/>
    <cellStyle name="20% - Accent4 12 4 2 2 6" xfId="6476" xr:uid="{00000000-0005-0000-0000-000080080000}"/>
    <cellStyle name="20% - Accent4 12 4 2 3" xfId="6477" xr:uid="{00000000-0005-0000-0000-000081080000}"/>
    <cellStyle name="20% - Accent4 12 4 2 3 2" xfId="6478" xr:uid="{00000000-0005-0000-0000-000082080000}"/>
    <cellStyle name="20% - Accent4 12 4 2 3 2 2" xfId="6479" xr:uid="{00000000-0005-0000-0000-000083080000}"/>
    <cellStyle name="20% - Accent4 12 4 2 3 3" xfId="6480" xr:uid="{00000000-0005-0000-0000-000084080000}"/>
    <cellStyle name="20% - Accent4 12 4 2 3 3 2" xfId="6481" xr:uid="{00000000-0005-0000-0000-000085080000}"/>
    <cellStyle name="20% - Accent4 12 4 2 3 4" xfId="6482" xr:uid="{00000000-0005-0000-0000-000086080000}"/>
    <cellStyle name="20% - Accent4 12 4 2 4" xfId="6483" xr:uid="{00000000-0005-0000-0000-000087080000}"/>
    <cellStyle name="20% - Accent4 12 4 2 4 2" xfId="6484" xr:uid="{00000000-0005-0000-0000-000088080000}"/>
    <cellStyle name="20% - Accent4 12 4 2 5" xfId="6485" xr:uid="{00000000-0005-0000-0000-000089080000}"/>
    <cellStyle name="20% - Accent4 12 4 2 5 2" xfId="6486" xr:uid="{00000000-0005-0000-0000-00008A080000}"/>
    <cellStyle name="20% - Accent4 12 4 2 6" xfId="6487" xr:uid="{00000000-0005-0000-0000-00008B080000}"/>
    <cellStyle name="20% - Accent4 12 4 2 7" xfId="6488" xr:uid="{00000000-0005-0000-0000-00008C080000}"/>
    <cellStyle name="20% - Accent4 12 4 3" xfId="6489" xr:uid="{00000000-0005-0000-0000-00008D080000}"/>
    <cellStyle name="20% - Accent4 12 4 3 2" xfId="6490" xr:uid="{00000000-0005-0000-0000-00008E080000}"/>
    <cellStyle name="20% - Accent4 12 4 3 2 2" xfId="6491" xr:uid="{00000000-0005-0000-0000-00008F080000}"/>
    <cellStyle name="20% - Accent4 12 4 3 2 2 2" xfId="6492" xr:uid="{00000000-0005-0000-0000-000090080000}"/>
    <cellStyle name="20% - Accent4 12 4 3 2 3" xfId="6493" xr:uid="{00000000-0005-0000-0000-000091080000}"/>
    <cellStyle name="20% - Accent4 12 4 3 2 3 2" xfId="6494" xr:uid="{00000000-0005-0000-0000-000092080000}"/>
    <cellStyle name="20% - Accent4 12 4 3 2 4" xfId="6495" xr:uid="{00000000-0005-0000-0000-000093080000}"/>
    <cellStyle name="20% - Accent4 12 4 3 3" xfId="6496" xr:uid="{00000000-0005-0000-0000-000094080000}"/>
    <cellStyle name="20% - Accent4 12 4 3 3 2" xfId="6497" xr:uid="{00000000-0005-0000-0000-000095080000}"/>
    <cellStyle name="20% - Accent4 12 4 3 4" xfId="6498" xr:uid="{00000000-0005-0000-0000-000096080000}"/>
    <cellStyle name="20% - Accent4 12 4 3 4 2" xfId="6499" xr:uid="{00000000-0005-0000-0000-000097080000}"/>
    <cellStyle name="20% - Accent4 12 4 3 5" xfId="6500" xr:uid="{00000000-0005-0000-0000-000098080000}"/>
    <cellStyle name="20% - Accent4 12 4 3 6" xfId="6501" xr:uid="{00000000-0005-0000-0000-000099080000}"/>
    <cellStyle name="20% - Accent4 12 4 4" xfId="6502" xr:uid="{00000000-0005-0000-0000-00009A080000}"/>
    <cellStyle name="20% - Accent4 12 4 4 2" xfId="6503" xr:uid="{00000000-0005-0000-0000-00009B080000}"/>
    <cellStyle name="20% - Accent4 12 4 4 2 2" xfId="6504" xr:uid="{00000000-0005-0000-0000-00009C080000}"/>
    <cellStyle name="20% - Accent4 12 4 4 2 2 2" xfId="6505" xr:uid="{00000000-0005-0000-0000-00009D080000}"/>
    <cellStyle name="20% - Accent4 12 4 4 2 3" xfId="6506" xr:uid="{00000000-0005-0000-0000-00009E080000}"/>
    <cellStyle name="20% - Accent4 12 4 4 2 3 2" xfId="6507" xr:uid="{00000000-0005-0000-0000-00009F080000}"/>
    <cellStyle name="20% - Accent4 12 4 4 2 4" xfId="6508" xr:uid="{00000000-0005-0000-0000-0000A0080000}"/>
    <cellStyle name="20% - Accent4 12 4 4 3" xfId="6509" xr:uid="{00000000-0005-0000-0000-0000A1080000}"/>
    <cellStyle name="20% - Accent4 12 4 4 3 2" xfId="6510" xr:uid="{00000000-0005-0000-0000-0000A2080000}"/>
    <cellStyle name="20% - Accent4 12 4 4 4" xfId="6511" xr:uid="{00000000-0005-0000-0000-0000A3080000}"/>
    <cellStyle name="20% - Accent4 12 4 4 4 2" xfId="6512" xr:uid="{00000000-0005-0000-0000-0000A4080000}"/>
    <cellStyle name="20% - Accent4 12 4 4 5" xfId="6513" xr:uid="{00000000-0005-0000-0000-0000A5080000}"/>
    <cellStyle name="20% - Accent4 12 4 4 6" xfId="6514" xr:uid="{00000000-0005-0000-0000-0000A6080000}"/>
    <cellStyle name="20% - Accent4 12 4 5" xfId="6515" xr:uid="{00000000-0005-0000-0000-0000A7080000}"/>
    <cellStyle name="20% - Accent4 12 4 5 2" xfId="6516" xr:uid="{00000000-0005-0000-0000-0000A8080000}"/>
    <cellStyle name="20% - Accent4 12 4 5 2 2" xfId="6517" xr:uid="{00000000-0005-0000-0000-0000A9080000}"/>
    <cellStyle name="20% - Accent4 12 4 5 3" xfId="6518" xr:uid="{00000000-0005-0000-0000-0000AA080000}"/>
    <cellStyle name="20% - Accent4 12 4 5 3 2" xfId="6519" xr:uid="{00000000-0005-0000-0000-0000AB080000}"/>
    <cellStyle name="20% - Accent4 12 4 5 4" xfId="6520" xr:uid="{00000000-0005-0000-0000-0000AC080000}"/>
    <cellStyle name="20% - Accent4 12 4 6" xfId="6521" xr:uid="{00000000-0005-0000-0000-0000AD080000}"/>
    <cellStyle name="20% - Accent4 12 4 6 2" xfId="6522" xr:uid="{00000000-0005-0000-0000-0000AE080000}"/>
    <cellStyle name="20% - Accent4 12 4 6 2 2" xfId="6523" xr:uid="{00000000-0005-0000-0000-0000AF080000}"/>
    <cellStyle name="20% - Accent4 12 4 6 3" xfId="6524" xr:uid="{00000000-0005-0000-0000-0000B0080000}"/>
    <cellStyle name="20% - Accent4 12 4 7" xfId="6525" xr:uid="{00000000-0005-0000-0000-0000B1080000}"/>
    <cellStyle name="20% - Accent4 12 4 7 2" xfId="6526" xr:uid="{00000000-0005-0000-0000-0000B2080000}"/>
    <cellStyle name="20% - Accent4 12 4 8" xfId="6527" xr:uid="{00000000-0005-0000-0000-0000B3080000}"/>
    <cellStyle name="20% - Accent4 12 4 8 2" xfId="6528" xr:uid="{00000000-0005-0000-0000-0000B4080000}"/>
    <cellStyle name="20% - Accent4 12 4 9" xfId="6529" xr:uid="{00000000-0005-0000-0000-0000B5080000}"/>
    <cellStyle name="20% - Accent4 12 5" xfId="6530" xr:uid="{00000000-0005-0000-0000-0000B6080000}"/>
    <cellStyle name="20% - Accent4 12 5 10" xfId="6531" xr:uid="{00000000-0005-0000-0000-0000B7080000}"/>
    <cellStyle name="20% - Accent4 12 5 2" xfId="6532" xr:uid="{00000000-0005-0000-0000-0000B8080000}"/>
    <cellStyle name="20% - Accent4 12 5 2 2" xfId="6533" xr:uid="{00000000-0005-0000-0000-0000B9080000}"/>
    <cellStyle name="20% - Accent4 12 5 2 2 2" xfId="6534" xr:uid="{00000000-0005-0000-0000-0000BA080000}"/>
    <cellStyle name="20% - Accent4 12 5 2 2 2 2" xfId="6535" xr:uid="{00000000-0005-0000-0000-0000BB080000}"/>
    <cellStyle name="20% - Accent4 12 5 2 2 2 2 2" xfId="6536" xr:uid="{00000000-0005-0000-0000-0000BC080000}"/>
    <cellStyle name="20% - Accent4 12 5 2 2 2 3" xfId="6537" xr:uid="{00000000-0005-0000-0000-0000BD080000}"/>
    <cellStyle name="20% - Accent4 12 5 2 2 2 3 2" xfId="6538" xr:uid="{00000000-0005-0000-0000-0000BE080000}"/>
    <cellStyle name="20% - Accent4 12 5 2 2 2 4" xfId="6539" xr:uid="{00000000-0005-0000-0000-0000BF080000}"/>
    <cellStyle name="20% - Accent4 12 5 2 2 3" xfId="6540" xr:uid="{00000000-0005-0000-0000-0000C0080000}"/>
    <cellStyle name="20% - Accent4 12 5 2 2 3 2" xfId="6541" xr:uid="{00000000-0005-0000-0000-0000C1080000}"/>
    <cellStyle name="20% - Accent4 12 5 2 2 4" xfId="6542" xr:uid="{00000000-0005-0000-0000-0000C2080000}"/>
    <cellStyle name="20% - Accent4 12 5 2 2 4 2" xfId="6543" xr:uid="{00000000-0005-0000-0000-0000C3080000}"/>
    <cellStyle name="20% - Accent4 12 5 2 2 5" xfId="6544" xr:uid="{00000000-0005-0000-0000-0000C4080000}"/>
    <cellStyle name="20% - Accent4 12 5 2 2 6" xfId="6545" xr:uid="{00000000-0005-0000-0000-0000C5080000}"/>
    <cellStyle name="20% - Accent4 12 5 2 3" xfId="6546" xr:uid="{00000000-0005-0000-0000-0000C6080000}"/>
    <cellStyle name="20% - Accent4 12 5 2 3 2" xfId="6547" xr:uid="{00000000-0005-0000-0000-0000C7080000}"/>
    <cellStyle name="20% - Accent4 12 5 2 3 2 2" xfId="6548" xr:uid="{00000000-0005-0000-0000-0000C8080000}"/>
    <cellStyle name="20% - Accent4 12 5 2 3 3" xfId="6549" xr:uid="{00000000-0005-0000-0000-0000C9080000}"/>
    <cellStyle name="20% - Accent4 12 5 2 3 3 2" xfId="6550" xr:uid="{00000000-0005-0000-0000-0000CA080000}"/>
    <cellStyle name="20% - Accent4 12 5 2 3 4" xfId="6551" xr:uid="{00000000-0005-0000-0000-0000CB080000}"/>
    <cellStyle name="20% - Accent4 12 5 2 4" xfId="6552" xr:uid="{00000000-0005-0000-0000-0000CC080000}"/>
    <cellStyle name="20% - Accent4 12 5 2 4 2" xfId="6553" xr:uid="{00000000-0005-0000-0000-0000CD080000}"/>
    <cellStyle name="20% - Accent4 12 5 2 5" xfId="6554" xr:uid="{00000000-0005-0000-0000-0000CE080000}"/>
    <cellStyle name="20% - Accent4 12 5 2 5 2" xfId="6555" xr:uid="{00000000-0005-0000-0000-0000CF080000}"/>
    <cellStyle name="20% - Accent4 12 5 2 6" xfId="6556" xr:uid="{00000000-0005-0000-0000-0000D0080000}"/>
    <cellStyle name="20% - Accent4 12 5 2 7" xfId="6557" xr:uid="{00000000-0005-0000-0000-0000D1080000}"/>
    <cellStyle name="20% - Accent4 12 5 3" xfId="6558" xr:uid="{00000000-0005-0000-0000-0000D2080000}"/>
    <cellStyle name="20% - Accent4 12 5 3 2" xfId="6559" xr:uid="{00000000-0005-0000-0000-0000D3080000}"/>
    <cellStyle name="20% - Accent4 12 5 3 2 2" xfId="6560" xr:uid="{00000000-0005-0000-0000-0000D4080000}"/>
    <cellStyle name="20% - Accent4 12 5 3 2 2 2" xfId="6561" xr:uid="{00000000-0005-0000-0000-0000D5080000}"/>
    <cellStyle name="20% - Accent4 12 5 3 2 3" xfId="6562" xr:uid="{00000000-0005-0000-0000-0000D6080000}"/>
    <cellStyle name="20% - Accent4 12 5 3 2 3 2" xfId="6563" xr:uid="{00000000-0005-0000-0000-0000D7080000}"/>
    <cellStyle name="20% - Accent4 12 5 3 2 4" xfId="6564" xr:uid="{00000000-0005-0000-0000-0000D8080000}"/>
    <cellStyle name="20% - Accent4 12 5 3 3" xfId="6565" xr:uid="{00000000-0005-0000-0000-0000D9080000}"/>
    <cellStyle name="20% - Accent4 12 5 3 3 2" xfId="6566" xr:uid="{00000000-0005-0000-0000-0000DA080000}"/>
    <cellStyle name="20% - Accent4 12 5 3 4" xfId="6567" xr:uid="{00000000-0005-0000-0000-0000DB080000}"/>
    <cellStyle name="20% - Accent4 12 5 3 4 2" xfId="6568" xr:uid="{00000000-0005-0000-0000-0000DC080000}"/>
    <cellStyle name="20% - Accent4 12 5 3 5" xfId="6569" xr:uid="{00000000-0005-0000-0000-0000DD080000}"/>
    <cellStyle name="20% - Accent4 12 5 3 6" xfId="6570" xr:uid="{00000000-0005-0000-0000-0000DE080000}"/>
    <cellStyle name="20% - Accent4 12 5 4" xfId="6571" xr:uid="{00000000-0005-0000-0000-0000DF080000}"/>
    <cellStyle name="20% - Accent4 12 5 4 2" xfId="6572" xr:uid="{00000000-0005-0000-0000-0000E0080000}"/>
    <cellStyle name="20% - Accent4 12 5 4 2 2" xfId="6573" xr:uid="{00000000-0005-0000-0000-0000E1080000}"/>
    <cellStyle name="20% - Accent4 12 5 4 2 2 2" xfId="6574" xr:uid="{00000000-0005-0000-0000-0000E2080000}"/>
    <cellStyle name="20% - Accent4 12 5 4 2 3" xfId="6575" xr:uid="{00000000-0005-0000-0000-0000E3080000}"/>
    <cellStyle name="20% - Accent4 12 5 4 2 3 2" xfId="6576" xr:uid="{00000000-0005-0000-0000-0000E4080000}"/>
    <cellStyle name="20% - Accent4 12 5 4 2 4" xfId="6577" xr:uid="{00000000-0005-0000-0000-0000E5080000}"/>
    <cellStyle name="20% - Accent4 12 5 4 3" xfId="6578" xr:uid="{00000000-0005-0000-0000-0000E6080000}"/>
    <cellStyle name="20% - Accent4 12 5 4 3 2" xfId="6579" xr:uid="{00000000-0005-0000-0000-0000E7080000}"/>
    <cellStyle name="20% - Accent4 12 5 4 4" xfId="6580" xr:uid="{00000000-0005-0000-0000-0000E8080000}"/>
    <cellStyle name="20% - Accent4 12 5 4 4 2" xfId="6581" xr:uid="{00000000-0005-0000-0000-0000E9080000}"/>
    <cellStyle name="20% - Accent4 12 5 4 5" xfId="6582" xr:uid="{00000000-0005-0000-0000-0000EA080000}"/>
    <cellStyle name="20% - Accent4 12 5 4 6" xfId="6583" xr:uid="{00000000-0005-0000-0000-0000EB080000}"/>
    <cellStyle name="20% - Accent4 12 5 5" xfId="6584" xr:uid="{00000000-0005-0000-0000-0000EC080000}"/>
    <cellStyle name="20% - Accent4 12 5 5 2" xfId="6585" xr:uid="{00000000-0005-0000-0000-0000ED080000}"/>
    <cellStyle name="20% - Accent4 12 5 5 2 2" xfId="6586" xr:uid="{00000000-0005-0000-0000-0000EE080000}"/>
    <cellStyle name="20% - Accent4 12 5 5 3" xfId="6587" xr:uid="{00000000-0005-0000-0000-0000EF080000}"/>
    <cellStyle name="20% - Accent4 12 5 5 3 2" xfId="6588" xr:uid="{00000000-0005-0000-0000-0000F0080000}"/>
    <cellStyle name="20% - Accent4 12 5 5 4" xfId="6589" xr:uid="{00000000-0005-0000-0000-0000F1080000}"/>
    <cellStyle name="20% - Accent4 12 5 6" xfId="6590" xr:uid="{00000000-0005-0000-0000-0000F2080000}"/>
    <cellStyle name="20% - Accent4 12 5 6 2" xfId="6591" xr:uid="{00000000-0005-0000-0000-0000F3080000}"/>
    <cellStyle name="20% - Accent4 12 5 6 2 2" xfId="6592" xr:uid="{00000000-0005-0000-0000-0000F4080000}"/>
    <cellStyle name="20% - Accent4 12 5 6 3" xfId="6593" xr:uid="{00000000-0005-0000-0000-0000F5080000}"/>
    <cellStyle name="20% - Accent4 12 5 7" xfId="6594" xr:uid="{00000000-0005-0000-0000-0000F6080000}"/>
    <cellStyle name="20% - Accent4 12 5 7 2" xfId="6595" xr:uid="{00000000-0005-0000-0000-0000F7080000}"/>
    <cellStyle name="20% - Accent4 12 5 8" xfId="6596" xr:uid="{00000000-0005-0000-0000-0000F8080000}"/>
    <cellStyle name="20% - Accent4 12 5 8 2" xfId="6597" xr:uid="{00000000-0005-0000-0000-0000F9080000}"/>
    <cellStyle name="20% - Accent4 12 5 9" xfId="6598" xr:uid="{00000000-0005-0000-0000-0000FA080000}"/>
    <cellStyle name="20% - Accent4 12 6" xfId="6599" xr:uid="{00000000-0005-0000-0000-0000FB080000}"/>
    <cellStyle name="20% - Accent4 12 6 2" xfId="6600" xr:uid="{00000000-0005-0000-0000-0000FC080000}"/>
    <cellStyle name="20% - Accent4 12 6 2 2" xfId="6601" xr:uid="{00000000-0005-0000-0000-0000FD080000}"/>
    <cellStyle name="20% - Accent4 12 6 2 2 2" xfId="6602" xr:uid="{00000000-0005-0000-0000-0000FE080000}"/>
    <cellStyle name="20% - Accent4 12 6 2 2 2 2" xfId="6603" xr:uid="{00000000-0005-0000-0000-0000FF080000}"/>
    <cellStyle name="20% - Accent4 12 6 2 2 3" xfId="6604" xr:uid="{00000000-0005-0000-0000-000000090000}"/>
    <cellStyle name="20% - Accent4 12 6 2 2 3 2" xfId="6605" xr:uid="{00000000-0005-0000-0000-000001090000}"/>
    <cellStyle name="20% - Accent4 12 6 2 2 4" xfId="6606" xr:uid="{00000000-0005-0000-0000-000002090000}"/>
    <cellStyle name="20% - Accent4 12 6 2 3" xfId="6607" xr:uid="{00000000-0005-0000-0000-000003090000}"/>
    <cellStyle name="20% - Accent4 12 6 2 3 2" xfId="6608" xr:uid="{00000000-0005-0000-0000-000004090000}"/>
    <cellStyle name="20% - Accent4 12 6 2 4" xfId="6609" xr:uid="{00000000-0005-0000-0000-000005090000}"/>
    <cellStyle name="20% - Accent4 12 6 2 4 2" xfId="6610" xr:uid="{00000000-0005-0000-0000-000006090000}"/>
    <cellStyle name="20% - Accent4 12 6 2 5" xfId="6611" xr:uid="{00000000-0005-0000-0000-000007090000}"/>
    <cellStyle name="20% - Accent4 12 6 2 6" xfId="6612" xr:uid="{00000000-0005-0000-0000-000008090000}"/>
    <cellStyle name="20% - Accent4 12 6 3" xfId="6613" xr:uid="{00000000-0005-0000-0000-000009090000}"/>
    <cellStyle name="20% - Accent4 12 6 3 2" xfId="6614" xr:uid="{00000000-0005-0000-0000-00000A090000}"/>
    <cellStyle name="20% - Accent4 12 6 3 2 2" xfId="6615" xr:uid="{00000000-0005-0000-0000-00000B090000}"/>
    <cellStyle name="20% - Accent4 12 6 3 3" xfId="6616" xr:uid="{00000000-0005-0000-0000-00000C090000}"/>
    <cellStyle name="20% - Accent4 12 6 3 3 2" xfId="6617" xr:uid="{00000000-0005-0000-0000-00000D090000}"/>
    <cellStyle name="20% - Accent4 12 6 3 4" xfId="6618" xr:uid="{00000000-0005-0000-0000-00000E090000}"/>
    <cellStyle name="20% - Accent4 12 6 4" xfId="6619" xr:uid="{00000000-0005-0000-0000-00000F090000}"/>
    <cellStyle name="20% - Accent4 12 6 4 2" xfId="6620" xr:uid="{00000000-0005-0000-0000-000010090000}"/>
    <cellStyle name="20% - Accent4 12 6 5" xfId="6621" xr:uid="{00000000-0005-0000-0000-000011090000}"/>
    <cellStyle name="20% - Accent4 12 6 5 2" xfId="6622" xr:uid="{00000000-0005-0000-0000-000012090000}"/>
    <cellStyle name="20% - Accent4 12 6 6" xfId="6623" xr:uid="{00000000-0005-0000-0000-000013090000}"/>
    <cellStyle name="20% - Accent4 12 6 7" xfId="6624" xr:uid="{00000000-0005-0000-0000-000014090000}"/>
    <cellStyle name="20% - Accent4 12 7" xfId="6625" xr:uid="{00000000-0005-0000-0000-000015090000}"/>
    <cellStyle name="20% - Accent4 12 7 2" xfId="6626" xr:uid="{00000000-0005-0000-0000-000016090000}"/>
    <cellStyle name="20% - Accent4 12 7 2 2" xfId="6627" xr:uid="{00000000-0005-0000-0000-000017090000}"/>
    <cellStyle name="20% - Accent4 12 7 2 2 2" xfId="6628" xr:uid="{00000000-0005-0000-0000-000018090000}"/>
    <cellStyle name="20% - Accent4 12 7 2 3" xfId="6629" xr:uid="{00000000-0005-0000-0000-000019090000}"/>
    <cellStyle name="20% - Accent4 12 7 2 3 2" xfId="6630" xr:uid="{00000000-0005-0000-0000-00001A090000}"/>
    <cellStyle name="20% - Accent4 12 7 2 4" xfId="6631" xr:uid="{00000000-0005-0000-0000-00001B090000}"/>
    <cellStyle name="20% - Accent4 12 7 3" xfId="6632" xr:uid="{00000000-0005-0000-0000-00001C090000}"/>
    <cellStyle name="20% - Accent4 12 7 3 2" xfId="6633" xr:uid="{00000000-0005-0000-0000-00001D090000}"/>
    <cellStyle name="20% - Accent4 12 7 4" xfId="6634" xr:uid="{00000000-0005-0000-0000-00001E090000}"/>
    <cellStyle name="20% - Accent4 12 7 4 2" xfId="6635" xr:uid="{00000000-0005-0000-0000-00001F090000}"/>
    <cellStyle name="20% - Accent4 12 7 5" xfId="6636" xr:uid="{00000000-0005-0000-0000-000020090000}"/>
    <cellStyle name="20% - Accent4 12 7 6" xfId="6637" xr:uid="{00000000-0005-0000-0000-000021090000}"/>
    <cellStyle name="20% - Accent4 12 8" xfId="6638" xr:uid="{00000000-0005-0000-0000-000022090000}"/>
    <cellStyle name="20% - Accent4 12 8 2" xfId="6639" xr:uid="{00000000-0005-0000-0000-000023090000}"/>
    <cellStyle name="20% - Accent4 12 8 2 2" xfId="6640" xr:uid="{00000000-0005-0000-0000-000024090000}"/>
    <cellStyle name="20% - Accent4 12 8 2 2 2" xfId="6641" xr:uid="{00000000-0005-0000-0000-000025090000}"/>
    <cellStyle name="20% - Accent4 12 8 2 3" xfId="6642" xr:uid="{00000000-0005-0000-0000-000026090000}"/>
    <cellStyle name="20% - Accent4 12 8 2 3 2" xfId="6643" xr:uid="{00000000-0005-0000-0000-000027090000}"/>
    <cellStyle name="20% - Accent4 12 8 2 4" xfId="6644" xr:uid="{00000000-0005-0000-0000-000028090000}"/>
    <cellStyle name="20% - Accent4 12 8 3" xfId="6645" xr:uid="{00000000-0005-0000-0000-000029090000}"/>
    <cellStyle name="20% - Accent4 12 8 3 2" xfId="6646" xr:uid="{00000000-0005-0000-0000-00002A090000}"/>
    <cellStyle name="20% - Accent4 12 8 4" xfId="6647" xr:uid="{00000000-0005-0000-0000-00002B090000}"/>
    <cellStyle name="20% - Accent4 12 8 4 2" xfId="6648" xr:uid="{00000000-0005-0000-0000-00002C090000}"/>
    <cellStyle name="20% - Accent4 12 8 5" xfId="6649" xr:uid="{00000000-0005-0000-0000-00002D090000}"/>
    <cellStyle name="20% - Accent4 12 8 6" xfId="6650" xr:uid="{00000000-0005-0000-0000-00002E090000}"/>
    <cellStyle name="20% - Accent4 12 9" xfId="6651" xr:uid="{00000000-0005-0000-0000-00002F090000}"/>
    <cellStyle name="20% - Accent4 12 9 2" xfId="6652" xr:uid="{00000000-0005-0000-0000-000030090000}"/>
    <cellStyle name="20% - Accent4 12 9 2 2" xfId="6653" xr:uid="{00000000-0005-0000-0000-000031090000}"/>
    <cellStyle name="20% - Accent4 12 9 3" xfId="6654" xr:uid="{00000000-0005-0000-0000-000032090000}"/>
    <cellStyle name="20% - Accent4 12 9 3 2" xfId="6655" xr:uid="{00000000-0005-0000-0000-000033090000}"/>
    <cellStyle name="20% - Accent4 12 9 4" xfId="6656" xr:uid="{00000000-0005-0000-0000-000034090000}"/>
    <cellStyle name="20% - Accent4 13" xfId="165" xr:uid="{00000000-0005-0000-0000-000035090000}"/>
    <cellStyle name="20% - Accent4 13 2" xfId="6658" xr:uid="{00000000-0005-0000-0000-000036090000}"/>
    <cellStyle name="20% - Accent4 13 3" xfId="6657" xr:uid="{00000000-0005-0000-0000-000037090000}"/>
    <cellStyle name="20% - Accent4 14" xfId="166" xr:uid="{00000000-0005-0000-0000-000038090000}"/>
    <cellStyle name="20% - Accent4 14 2" xfId="6659" xr:uid="{00000000-0005-0000-0000-000039090000}"/>
    <cellStyle name="20% - Accent4 15" xfId="167" xr:uid="{00000000-0005-0000-0000-00003A090000}"/>
    <cellStyle name="20% - Accent4 15 2" xfId="6660" xr:uid="{00000000-0005-0000-0000-00003B090000}"/>
    <cellStyle name="20% - Accent4 16" xfId="168" xr:uid="{00000000-0005-0000-0000-00003C090000}"/>
    <cellStyle name="20% - Accent4 17" xfId="169" xr:uid="{00000000-0005-0000-0000-00003D090000}"/>
    <cellStyle name="20% - Accent4 18" xfId="170" xr:uid="{00000000-0005-0000-0000-00003E090000}"/>
    <cellStyle name="20% - Accent4 19" xfId="171" xr:uid="{00000000-0005-0000-0000-00003F090000}"/>
    <cellStyle name="20% - Accent4 2" xfId="172" xr:uid="{00000000-0005-0000-0000-000040090000}"/>
    <cellStyle name="20% - Accent4 2 10" xfId="173" xr:uid="{00000000-0005-0000-0000-000041090000}"/>
    <cellStyle name="20% - Accent4 2 11" xfId="174" xr:uid="{00000000-0005-0000-0000-000042090000}"/>
    <cellStyle name="20% - Accent4 2 12" xfId="175" xr:uid="{00000000-0005-0000-0000-000043090000}"/>
    <cellStyle name="20% - Accent4 2 13" xfId="176" xr:uid="{00000000-0005-0000-0000-000044090000}"/>
    <cellStyle name="20% - Accent4 2 14" xfId="177" xr:uid="{00000000-0005-0000-0000-000045090000}"/>
    <cellStyle name="20% - Accent4 2 15" xfId="178" xr:uid="{00000000-0005-0000-0000-000046090000}"/>
    <cellStyle name="20% - Accent4 2 16" xfId="179" xr:uid="{00000000-0005-0000-0000-000047090000}"/>
    <cellStyle name="20% - Accent4 2 17" xfId="180" xr:uid="{00000000-0005-0000-0000-000048090000}"/>
    <cellStyle name="20% - Accent4 2 18" xfId="181" xr:uid="{00000000-0005-0000-0000-000049090000}"/>
    <cellStyle name="20% - Accent4 2 19" xfId="182" xr:uid="{00000000-0005-0000-0000-00004A090000}"/>
    <cellStyle name="20% - Accent4 2 2" xfId="183" xr:uid="{00000000-0005-0000-0000-00004B090000}"/>
    <cellStyle name="20% - Accent4 2 2 2" xfId="2507" xr:uid="{00000000-0005-0000-0000-00004C090000}"/>
    <cellStyle name="20% - Accent4 2 2 2 2" xfId="6661" xr:uid="{00000000-0005-0000-0000-00004D090000}"/>
    <cellStyle name="20% - Accent4 2 2 2 2 2" xfId="6662" xr:uid="{00000000-0005-0000-0000-00004E090000}"/>
    <cellStyle name="20% - Accent4 2 2 2 3" xfId="6663" xr:uid="{00000000-0005-0000-0000-00004F090000}"/>
    <cellStyle name="20% - Accent4 2 2 2 4" xfId="38863" xr:uid="{00000000-0005-0000-0000-000050090000}"/>
    <cellStyle name="20% - Accent4 2 2 2 5" xfId="4480" xr:uid="{00000000-0005-0000-0000-000051090000}"/>
    <cellStyle name="20% - Accent4 2 2 3" xfId="2420" xr:uid="{00000000-0005-0000-0000-000052090000}"/>
    <cellStyle name="20% - Accent4 2 2 3 2" xfId="6664" xr:uid="{00000000-0005-0000-0000-000053090000}"/>
    <cellStyle name="20% - Accent4 2 2 3 3" xfId="6665" xr:uid="{00000000-0005-0000-0000-000054090000}"/>
    <cellStyle name="20% - Accent4 2 2 3 4" xfId="6666" xr:uid="{00000000-0005-0000-0000-000055090000}"/>
    <cellStyle name="20% - Accent4 2 2 3 5" xfId="4481" xr:uid="{00000000-0005-0000-0000-000056090000}"/>
    <cellStyle name="20% - Accent4 2 2 3 6" xfId="4114" xr:uid="{00000000-0005-0000-0000-000057090000}"/>
    <cellStyle name="20% - Accent4 2 2 4" xfId="3888" xr:uid="{00000000-0005-0000-0000-000058090000}"/>
    <cellStyle name="20% - Accent4 2 2 4 2" xfId="6667" xr:uid="{00000000-0005-0000-0000-000059090000}"/>
    <cellStyle name="20% - Accent4 2 2 4 3" xfId="6668" xr:uid="{00000000-0005-0000-0000-00005A090000}"/>
    <cellStyle name="20% - Accent4 2 2 5" xfId="4482" xr:uid="{00000000-0005-0000-0000-00005B090000}"/>
    <cellStyle name="20% - Accent4 2 2 5 2" xfId="6669" xr:uid="{00000000-0005-0000-0000-00005C090000}"/>
    <cellStyle name="20% - Accent4 2 2 5 3" xfId="6670" xr:uid="{00000000-0005-0000-0000-00005D090000}"/>
    <cellStyle name="20% - Accent4 2 20" xfId="184" xr:uid="{00000000-0005-0000-0000-00005E090000}"/>
    <cellStyle name="20% - Accent4 2 21" xfId="185" xr:uid="{00000000-0005-0000-0000-00005F090000}"/>
    <cellStyle name="20% - Accent4 2 22" xfId="186" xr:uid="{00000000-0005-0000-0000-000060090000}"/>
    <cellStyle name="20% - Accent4 2 23" xfId="2328" xr:uid="{00000000-0005-0000-0000-000061090000}"/>
    <cellStyle name="20% - Accent4 2 23 2" xfId="4113" xr:uid="{00000000-0005-0000-0000-000062090000}"/>
    <cellStyle name="20% - Accent4 2 24" xfId="3817" xr:uid="{00000000-0005-0000-0000-000063090000}"/>
    <cellStyle name="20% - Accent4 2 3" xfId="187" xr:uid="{00000000-0005-0000-0000-000064090000}"/>
    <cellStyle name="20% - Accent4 2 3 2" xfId="2551" xr:uid="{00000000-0005-0000-0000-000065090000}"/>
    <cellStyle name="20% - Accent4 2 3 2 2" xfId="6671" xr:uid="{00000000-0005-0000-0000-000066090000}"/>
    <cellStyle name="20% - Accent4 2 3 2 3" xfId="38904" xr:uid="{00000000-0005-0000-0000-000067090000}"/>
    <cellStyle name="20% - Accent4 2 3 3" xfId="2455" xr:uid="{00000000-0005-0000-0000-000068090000}"/>
    <cellStyle name="20% - Accent4 2 3 3 2" xfId="6672" xr:uid="{00000000-0005-0000-0000-000069090000}"/>
    <cellStyle name="20% - Accent4 2 3 3 3" xfId="4115" xr:uid="{00000000-0005-0000-0000-00006A090000}"/>
    <cellStyle name="20% - Accent4 2 3 4" xfId="3913" xr:uid="{00000000-0005-0000-0000-00006B090000}"/>
    <cellStyle name="20% - Accent4 2 3 5" xfId="6673" xr:uid="{00000000-0005-0000-0000-00006C090000}"/>
    <cellStyle name="20% - Accent4 2 4" xfId="188" xr:uid="{00000000-0005-0000-0000-00006D090000}"/>
    <cellStyle name="20% - Accent4 2 4 2" xfId="6674" xr:uid="{00000000-0005-0000-0000-00006E090000}"/>
    <cellStyle name="20% - Accent4 2 4 3" xfId="6675" xr:uid="{00000000-0005-0000-0000-00006F090000}"/>
    <cellStyle name="20% - Accent4 2 4 4" xfId="6676" xr:uid="{00000000-0005-0000-0000-000070090000}"/>
    <cellStyle name="20% - Accent4 2 4 5" xfId="6677" xr:uid="{00000000-0005-0000-0000-000071090000}"/>
    <cellStyle name="20% - Accent4 2 4 6" xfId="4483" xr:uid="{00000000-0005-0000-0000-000072090000}"/>
    <cellStyle name="20% - Accent4 2 5" xfId="189" xr:uid="{00000000-0005-0000-0000-000073090000}"/>
    <cellStyle name="20% - Accent4 2 5 2" xfId="6678" xr:uid="{00000000-0005-0000-0000-000074090000}"/>
    <cellStyle name="20% - Accent4 2 5 3" xfId="6679" xr:uid="{00000000-0005-0000-0000-000075090000}"/>
    <cellStyle name="20% - Accent4 2 5 4" xfId="4484" xr:uid="{00000000-0005-0000-0000-000076090000}"/>
    <cellStyle name="20% - Accent4 2 6" xfId="190" xr:uid="{00000000-0005-0000-0000-000077090000}"/>
    <cellStyle name="20% - Accent4 2 7" xfId="191" xr:uid="{00000000-0005-0000-0000-000078090000}"/>
    <cellStyle name="20% - Accent4 2 8" xfId="192" xr:uid="{00000000-0005-0000-0000-000079090000}"/>
    <cellStyle name="20% - Accent4 2 9" xfId="193" xr:uid="{00000000-0005-0000-0000-00007A090000}"/>
    <cellStyle name="20% - Accent4 20" xfId="194" xr:uid="{00000000-0005-0000-0000-00007B090000}"/>
    <cellStyle name="20% - Accent4 21" xfId="195" xr:uid="{00000000-0005-0000-0000-00007C090000}"/>
    <cellStyle name="20% - Accent4 22" xfId="196" xr:uid="{00000000-0005-0000-0000-00007D090000}"/>
    <cellStyle name="20% - Accent4 23" xfId="197" xr:uid="{00000000-0005-0000-0000-00007E090000}"/>
    <cellStyle name="20% - Accent4 24" xfId="198" xr:uid="{00000000-0005-0000-0000-00007F090000}"/>
    <cellStyle name="20% - Accent4 25" xfId="199" xr:uid="{00000000-0005-0000-0000-000080090000}"/>
    <cellStyle name="20% - Accent4 26" xfId="200" xr:uid="{00000000-0005-0000-0000-000081090000}"/>
    <cellStyle name="20% - Accent4 27" xfId="201" xr:uid="{00000000-0005-0000-0000-000082090000}"/>
    <cellStyle name="20% - Accent4 28" xfId="202" xr:uid="{00000000-0005-0000-0000-000083090000}"/>
    <cellStyle name="20% - Accent4 29" xfId="203" xr:uid="{00000000-0005-0000-0000-000084090000}"/>
    <cellStyle name="20% - Accent4 3" xfId="204" xr:uid="{00000000-0005-0000-0000-000085090000}"/>
    <cellStyle name="20% - Accent4 3 2" xfId="2419" xr:uid="{00000000-0005-0000-0000-000086090000}"/>
    <cellStyle name="20% - Accent4 3 2 2" xfId="2552" xr:uid="{00000000-0005-0000-0000-000087090000}"/>
    <cellStyle name="20% - Accent4 3 2 2 2" xfId="6680" xr:uid="{00000000-0005-0000-0000-000088090000}"/>
    <cellStyle name="20% - Accent4 3 2 2 3" xfId="6681" xr:uid="{00000000-0005-0000-0000-000089090000}"/>
    <cellStyle name="20% - Accent4 3 2 3" xfId="4485" xr:uid="{00000000-0005-0000-0000-00008A090000}"/>
    <cellStyle name="20% - Accent4 3 2 3 2" xfId="6682" xr:uid="{00000000-0005-0000-0000-00008B090000}"/>
    <cellStyle name="20% - Accent4 3 2 3 3" xfId="6683" xr:uid="{00000000-0005-0000-0000-00008C090000}"/>
    <cellStyle name="20% - Accent4 3 2 3 4" xfId="6684" xr:uid="{00000000-0005-0000-0000-00008D090000}"/>
    <cellStyle name="20% - Accent4 3 2 4" xfId="6685" xr:uid="{00000000-0005-0000-0000-00008E090000}"/>
    <cellStyle name="20% - Accent4 3 3" xfId="2468" xr:uid="{00000000-0005-0000-0000-00008F090000}"/>
    <cellStyle name="20% - Accent4 3 3 2" xfId="6686" xr:uid="{00000000-0005-0000-0000-000090090000}"/>
    <cellStyle name="20% - Accent4 3 3 2 2" xfId="6687" xr:uid="{00000000-0005-0000-0000-000091090000}"/>
    <cellStyle name="20% - Accent4 3 3 3" xfId="6688" xr:uid="{00000000-0005-0000-0000-000092090000}"/>
    <cellStyle name="20% - Accent4 3 3 4" xfId="38850" xr:uid="{00000000-0005-0000-0000-000093090000}"/>
    <cellStyle name="20% - Accent4 3 3 5" xfId="4486" xr:uid="{00000000-0005-0000-0000-000094090000}"/>
    <cellStyle name="20% - Accent4 3 4" xfId="2375" xr:uid="{00000000-0005-0000-0000-000095090000}"/>
    <cellStyle name="20% - Accent4 3 4 2" xfId="4487" xr:uid="{00000000-0005-0000-0000-000096090000}"/>
    <cellStyle name="20% - Accent4 3 5" xfId="4488" xr:uid="{00000000-0005-0000-0000-000097090000}"/>
    <cellStyle name="20% - Accent4 3 5 2" xfId="6689" xr:uid="{00000000-0005-0000-0000-000098090000}"/>
    <cellStyle name="20% - Accent4 3 5 3" xfId="6690" xr:uid="{00000000-0005-0000-0000-000099090000}"/>
    <cellStyle name="20% - Accent4 30" xfId="205" xr:uid="{00000000-0005-0000-0000-00009A090000}"/>
    <cellStyle name="20% - Accent4 31" xfId="206" xr:uid="{00000000-0005-0000-0000-00009B090000}"/>
    <cellStyle name="20% - Accent4 32" xfId="2314" xr:uid="{00000000-0005-0000-0000-00009C090000}"/>
    <cellStyle name="20% - Accent4 32 2" xfId="4073" xr:uid="{00000000-0005-0000-0000-00009D090000}"/>
    <cellStyle name="20% - Accent4 33" xfId="3803" xr:uid="{00000000-0005-0000-0000-00009E090000}"/>
    <cellStyle name="20% - Accent4 4" xfId="207" xr:uid="{00000000-0005-0000-0000-00009F090000}"/>
    <cellStyle name="20% - Accent4 4 2" xfId="2485" xr:uid="{00000000-0005-0000-0000-0000A0090000}"/>
    <cellStyle name="20% - Accent4 4 2 2" xfId="2554" xr:uid="{00000000-0005-0000-0000-0000A1090000}"/>
    <cellStyle name="20% - Accent4 4 2 2 2" xfId="38906" xr:uid="{00000000-0005-0000-0000-0000A2090000}"/>
    <cellStyle name="20% - Accent4 4 2 3" xfId="6691" xr:uid="{00000000-0005-0000-0000-0000A3090000}"/>
    <cellStyle name="20% - Accent4 4 2 3 2" xfId="6692" xr:uid="{00000000-0005-0000-0000-0000A4090000}"/>
    <cellStyle name="20% - Accent4 4 2 4" xfId="6693" xr:uid="{00000000-0005-0000-0000-0000A5090000}"/>
    <cellStyle name="20% - Accent4 4 2 5" xfId="6694" xr:uid="{00000000-0005-0000-0000-0000A6090000}"/>
    <cellStyle name="20% - Accent4 4 3" xfId="2553" xr:uid="{00000000-0005-0000-0000-0000A7090000}"/>
    <cellStyle name="20% - Accent4 4 3 2" xfId="6695" xr:uid="{00000000-0005-0000-0000-0000A8090000}"/>
    <cellStyle name="20% - Accent4 4 3 3" xfId="38905" xr:uid="{00000000-0005-0000-0000-0000A9090000}"/>
    <cellStyle name="20% - Accent4 4 4" xfId="2394" xr:uid="{00000000-0005-0000-0000-0000AA090000}"/>
    <cellStyle name="20% - Accent4 4 4 2" xfId="6697" xr:uid="{00000000-0005-0000-0000-0000AB090000}"/>
    <cellStyle name="20% - Accent4 4 4 3" xfId="6696" xr:uid="{00000000-0005-0000-0000-0000AC090000}"/>
    <cellStyle name="20% - Accent4 4 4 4" xfId="4116" xr:uid="{00000000-0005-0000-0000-0000AD090000}"/>
    <cellStyle name="20% - Accent4 4 5" xfId="3866" xr:uid="{00000000-0005-0000-0000-0000AE090000}"/>
    <cellStyle name="20% - Accent4 4 5 2" xfId="6698" xr:uid="{00000000-0005-0000-0000-0000AF090000}"/>
    <cellStyle name="20% - Accent4 5" xfId="208" xr:uid="{00000000-0005-0000-0000-0000B0090000}"/>
    <cellStyle name="20% - Accent4 5 2" xfId="2498" xr:uid="{00000000-0005-0000-0000-0000B1090000}"/>
    <cellStyle name="20% - Accent4 5 2 2" xfId="2556" xr:uid="{00000000-0005-0000-0000-0000B2090000}"/>
    <cellStyle name="20% - Accent4 5 2 2 2" xfId="38908" xr:uid="{00000000-0005-0000-0000-0000B3090000}"/>
    <cellStyle name="20% - Accent4 5 2 3" xfId="6699" xr:uid="{00000000-0005-0000-0000-0000B4090000}"/>
    <cellStyle name="20% - Accent4 5 2 3 2" xfId="6700" xr:uid="{00000000-0005-0000-0000-0000B5090000}"/>
    <cellStyle name="20% - Accent4 5 2 4" xfId="6701" xr:uid="{00000000-0005-0000-0000-0000B6090000}"/>
    <cellStyle name="20% - Accent4 5 2 5" xfId="6702" xr:uid="{00000000-0005-0000-0000-0000B7090000}"/>
    <cellStyle name="20% - Accent4 5 3" xfId="2555" xr:uid="{00000000-0005-0000-0000-0000B8090000}"/>
    <cellStyle name="20% - Accent4 5 3 2" xfId="6703" xr:uid="{00000000-0005-0000-0000-0000B9090000}"/>
    <cellStyle name="20% - Accent4 5 3 3" xfId="38907" xr:uid="{00000000-0005-0000-0000-0000BA090000}"/>
    <cellStyle name="20% - Accent4 5 4" xfId="2407" xr:uid="{00000000-0005-0000-0000-0000BB090000}"/>
    <cellStyle name="20% - Accent4 5 4 2" xfId="6705" xr:uid="{00000000-0005-0000-0000-0000BC090000}"/>
    <cellStyle name="20% - Accent4 5 4 3" xfId="6704" xr:uid="{00000000-0005-0000-0000-0000BD090000}"/>
    <cellStyle name="20% - Accent4 5 4 4" xfId="4117" xr:uid="{00000000-0005-0000-0000-0000BE090000}"/>
    <cellStyle name="20% - Accent4 5 5" xfId="3879" xr:uid="{00000000-0005-0000-0000-0000BF090000}"/>
    <cellStyle name="20% - Accent4 5 5 2" xfId="6706" xr:uid="{00000000-0005-0000-0000-0000C0090000}"/>
    <cellStyle name="20% - Accent4 6" xfId="209" xr:uid="{00000000-0005-0000-0000-0000C1090000}"/>
    <cellStyle name="20% - Accent4 6 2" xfId="2557" xr:uid="{00000000-0005-0000-0000-0000C2090000}"/>
    <cellStyle name="20% - Accent4 6 2 2" xfId="6707" xr:uid="{00000000-0005-0000-0000-0000C3090000}"/>
    <cellStyle name="20% - Accent4 6 2 2 2" xfId="6708" xr:uid="{00000000-0005-0000-0000-0000C4090000}"/>
    <cellStyle name="20% - Accent4 6 2 3" xfId="6709" xr:uid="{00000000-0005-0000-0000-0000C5090000}"/>
    <cellStyle name="20% - Accent4 6 2 4" xfId="38909" xr:uid="{00000000-0005-0000-0000-0000C6090000}"/>
    <cellStyle name="20% - Accent4 6 3" xfId="2446" xr:uid="{00000000-0005-0000-0000-0000C7090000}"/>
    <cellStyle name="20% - Accent4 6 3 2" xfId="6711" xr:uid="{00000000-0005-0000-0000-0000C8090000}"/>
    <cellStyle name="20% - Accent4 6 3 3" xfId="6710" xr:uid="{00000000-0005-0000-0000-0000C9090000}"/>
    <cellStyle name="20% - Accent4 6 3 4" xfId="4118" xr:uid="{00000000-0005-0000-0000-0000CA090000}"/>
    <cellStyle name="20% - Accent4 6 4" xfId="3904" xr:uid="{00000000-0005-0000-0000-0000CB090000}"/>
    <cellStyle name="20% - Accent4 6 4 2" xfId="6712" xr:uid="{00000000-0005-0000-0000-0000CC090000}"/>
    <cellStyle name="20% - Accent4 7" xfId="210" xr:uid="{00000000-0005-0000-0000-0000CD090000}"/>
    <cellStyle name="20% - Accent4 7 2" xfId="2558" xr:uid="{00000000-0005-0000-0000-0000CE090000}"/>
    <cellStyle name="20% - Accent4 7 2 2" xfId="6714" xr:uid="{00000000-0005-0000-0000-0000CF090000}"/>
    <cellStyle name="20% - Accent4 7 2 3" xfId="6715" xr:uid="{00000000-0005-0000-0000-0000D0090000}"/>
    <cellStyle name="20% - Accent4 7 2 4" xfId="6713" xr:uid="{00000000-0005-0000-0000-0000D1090000}"/>
    <cellStyle name="20% - Accent4 7 2 5" xfId="4119" xr:uid="{00000000-0005-0000-0000-0000D2090000}"/>
    <cellStyle name="20% - Accent4 7 3" xfId="3936" xr:uid="{00000000-0005-0000-0000-0000D3090000}"/>
    <cellStyle name="20% - Accent4 7 3 2" xfId="6717" xr:uid="{00000000-0005-0000-0000-0000D4090000}"/>
    <cellStyle name="20% - Accent4 7 3 3" xfId="6716" xr:uid="{00000000-0005-0000-0000-0000D5090000}"/>
    <cellStyle name="20% - Accent4 7 4" xfId="38910" xr:uid="{00000000-0005-0000-0000-0000D6090000}"/>
    <cellStyle name="20% - Accent4 8" xfId="211" xr:uid="{00000000-0005-0000-0000-0000D7090000}"/>
    <cellStyle name="20% - Accent4 8 2" xfId="2559" xr:uid="{00000000-0005-0000-0000-0000D8090000}"/>
    <cellStyle name="20% - Accent4 8 2 2" xfId="6719" xr:uid="{00000000-0005-0000-0000-0000D9090000}"/>
    <cellStyle name="20% - Accent4 8 2 3" xfId="6718" xr:uid="{00000000-0005-0000-0000-0000DA090000}"/>
    <cellStyle name="20% - Accent4 8 2 4" xfId="4120" xr:uid="{00000000-0005-0000-0000-0000DB090000}"/>
    <cellStyle name="20% - Accent4 8 3" xfId="3937" xr:uid="{00000000-0005-0000-0000-0000DC090000}"/>
    <cellStyle name="20% - Accent4 8 3 2" xfId="6721" xr:uid="{00000000-0005-0000-0000-0000DD090000}"/>
    <cellStyle name="20% - Accent4 8 3 3" xfId="6720" xr:uid="{00000000-0005-0000-0000-0000DE090000}"/>
    <cellStyle name="20% - Accent4 8 4" xfId="6722" xr:uid="{00000000-0005-0000-0000-0000DF090000}"/>
    <cellStyle name="20% - Accent4 8 5" xfId="38911" xr:uid="{00000000-0005-0000-0000-0000E0090000}"/>
    <cellStyle name="20% - Accent4 9" xfId="212" xr:uid="{00000000-0005-0000-0000-0000E1090000}"/>
    <cellStyle name="20% - Accent4 9 2" xfId="2560" xr:uid="{00000000-0005-0000-0000-0000E2090000}"/>
    <cellStyle name="20% - Accent4 9 2 2" xfId="6724" xr:uid="{00000000-0005-0000-0000-0000E3090000}"/>
    <cellStyle name="20% - Accent4 9 2 3" xfId="6723" xr:uid="{00000000-0005-0000-0000-0000E4090000}"/>
    <cellStyle name="20% - Accent4 9 2 4" xfId="4121" xr:uid="{00000000-0005-0000-0000-0000E5090000}"/>
    <cellStyle name="20% - Accent4 9 3" xfId="3938" xr:uid="{00000000-0005-0000-0000-0000E6090000}"/>
    <cellStyle name="20% - Accent4 9 3 2" xfId="6726" xr:uid="{00000000-0005-0000-0000-0000E7090000}"/>
    <cellStyle name="20% - Accent4 9 3 3" xfId="6725" xr:uid="{00000000-0005-0000-0000-0000E8090000}"/>
    <cellStyle name="20% - Accent4 9 4" xfId="6727" xr:uid="{00000000-0005-0000-0000-0000E9090000}"/>
    <cellStyle name="20% - Accent4 9 5" xfId="38912" xr:uid="{00000000-0005-0000-0000-0000EA090000}"/>
    <cellStyle name="20% - Accent5" xfId="2822" builtinId="46" customBuiltin="1"/>
    <cellStyle name="20% - Accent5 10" xfId="213" xr:uid="{00000000-0005-0000-0000-0000EC090000}"/>
    <cellStyle name="20% - Accent5 10 2" xfId="2561" xr:uid="{00000000-0005-0000-0000-0000ED090000}"/>
    <cellStyle name="20% - Accent5 10 2 2" xfId="6729" xr:uid="{00000000-0005-0000-0000-0000EE090000}"/>
    <cellStyle name="20% - Accent5 10 2 3" xfId="6728" xr:uid="{00000000-0005-0000-0000-0000EF090000}"/>
    <cellStyle name="20% - Accent5 10 2 4" xfId="4122" xr:uid="{00000000-0005-0000-0000-0000F0090000}"/>
    <cellStyle name="20% - Accent5 10 3" xfId="3939" xr:uid="{00000000-0005-0000-0000-0000F1090000}"/>
    <cellStyle name="20% - Accent5 10 3 2" xfId="6731" xr:uid="{00000000-0005-0000-0000-0000F2090000}"/>
    <cellStyle name="20% - Accent5 10 3 3" xfId="6730" xr:uid="{00000000-0005-0000-0000-0000F3090000}"/>
    <cellStyle name="20% - Accent5 10 4" xfId="6732" xr:uid="{00000000-0005-0000-0000-0000F4090000}"/>
    <cellStyle name="20% - Accent5 10 5" xfId="38913" xr:uid="{00000000-0005-0000-0000-0000F5090000}"/>
    <cellStyle name="20% - Accent5 11" xfId="214" xr:uid="{00000000-0005-0000-0000-0000F6090000}"/>
    <cellStyle name="20% - Accent5 11 2" xfId="6733" xr:uid="{00000000-0005-0000-0000-0000F7090000}"/>
    <cellStyle name="20% - Accent5 11 2 2" xfId="6734" xr:uid="{00000000-0005-0000-0000-0000F8090000}"/>
    <cellStyle name="20% - Accent5 11 3" xfId="6735" xr:uid="{00000000-0005-0000-0000-0000F9090000}"/>
    <cellStyle name="20% - Accent5 11 4" xfId="4489" xr:uid="{00000000-0005-0000-0000-0000FA090000}"/>
    <cellStyle name="20% - Accent5 12" xfId="215" xr:uid="{00000000-0005-0000-0000-0000FB090000}"/>
    <cellStyle name="20% - Accent5 12 10" xfId="6736" xr:uid="{00000000-0005-0000-0000-0000FC090000}"/>
    <cellStyle name="20% - Accent5 12 10 2" xfId="6737" xr:uid="{00000000-0005-0000-0000-0000FD090000}"/>
    <cellStyle name="20% - Accent5 12 10 2 2" xfId="6738" xr:uid="{00000000-0005-0000-0000-0000FE090000}"/>
    <cellStyle name="20% - Accent5 12 10 3" xfId="6739" xr:uid="{00000000-0005-0000-0000-0000FF090000}"/>
    <cellStyle name="20% - Accent5 12 11" xfId="6740" xr:uid="{00000000-0005-0000-0000-0000000A0000}"/>
    <cellStyle name="20% - Accent5 12 11 2" xfId="6741" xr:uid="{00000000-0005-0000-0000-0000010A0000}"/>
    <cellStyle name="20% - Accent5 12 11 2 2" xfId="6742" xr:uid="{00000000-0005-0000-0000-0000020A0000}"/>
    <cellStyle name="20% - Accent5 12 11 3" xfId="6743" xr:uid="{00000000-0005-0000-0000-0000030A0000}"/>
    <cellStyle name="20% - Accent5 12 12" xfId="6744" xr:uid="{00000000-0005-0000-0000-0000040A0000}"/>
    <cellStyle name="20% - Accent5 12 12 2" xfId="6745" xr:uid="{00000000-0005-0000-0000-0000050A0000}"/>
    <cellStyle name="20% - Accent5 12 13" xfId="6746" xr:uid="{00000000-0005-0000-0000-0000060A0000}"/>
    <cellStyle name="20% - Accent5 12 14" xfId="6747" xr:uid="{00000000-0005-0000-0000-0000070A0000}"/>
    <cellStyle name="20% - Accent5 12 15" xfId="6748" xr:uid="{00000000-0005-0000-0000-0000080A0000}"/>
    <cellStyle name="20% - Accent5 12 16" xfId="6749" xr:uid="{00000000-0005-0000-0000-0000090A0000}"/>
    <cellStyle name="20% - Accent5 12 2" xfId="6750" xr:uid="{00000000-0005-0000-0000-00000A0A0000}"/>
    <cellStyle name="20% - Accent5 12 2 10" xfId="6751" xr:uid="{00000000-0005-0000-0000-00000B0A0000}"/>
    <cellStyle name="20% - Accent5 12 2 11" xfId="6752" xr:uid="{00000000-0005-0000-0000-00000C0A0000}"/>
    <cellStyle name="20% - Accent5 12 2 12" xfId="6753" xr:uid="{00000000-0005-0000-0000-00000D0A0000}"/>
    <cellStyle name="20% - Accent5 12 2 2" xfId="6754" xr:uid="{00000000-0005-0000-0000-00000E0A0000}"/>
    <cellStyle name="20% - Accent5 12 2 2 10" xfId="6755" xr:uid="{00000000-0005-0000-0000-00000F0A0000}"/>
    <cellStyle name="20% - Accent5 12 2 2 2" xfId="6756" xr:uid="{00000000-0005-0000-0000-0000100A0000}"/>
    <cellStyle name="20% - Accent5 12 2 2 2 2" xfId="6757" xr:uid="{00000000-0005-0000-0000-0000110A0000}"/>
    <cellStyle name="20% - Accent5 12 2 2 2 2 2" xfId="6758" xr:uid="{00000000-0005-0000-0000-0000120A0000}"/>
    <cellStyle name="20% - Accent5 12 2 2 2 2 2 2" xfId="6759" xr:uid="{00000000-0005-0000-0000-0000130A0000}"/>
    <cellStyle name="20% - Accent5 12 2 2 2 2 2 2 2" xfId="6760" xr:uid="{00000000-0005-0000-0000-0000140A0000}"/>
    <cellStyle name="20% - Accent5 12 2 2 2 2 2 3" xfId="6761" xr:uid="{00000000-0005-0000-0000-0000150A0000}"/>
    <cellStyle name="20% - Accent5 12 2 2 2 2 2 3 2" xfId="6762" xr:uid="{00000000-0005-0000-0000-0000160A0000}"/>
    <cellStyle name="20% - Accent5 12 2 2 2 2 2 4" xfId="6763" xr:uid="{00000000-0005-0000-0000-0000170A0000}"/>
    <cellStyle name="20% - Accent5 12 2 2 2 2 3" xfId="6764" xr:uid="{00000000-0005-0000-0000-0000180A0000}"/>
    <cellStyle name="20% - Accent5 12 2 2 2 2 3 2" xfId="6765" xr:uid="{00000000-0005-0000-0000-0000190A0000}"/>
    <cellStyle name="20% - Accent5 12 2 2 2 2 4" xfId="6766" xr:uid="{00000000-0005-0000-0000-00001A0A0000}"/>
    <cellStyle name="20% - Accent5 12 2 2 2 2 4 2" xfId="6767" xr:uid="{00000000-0005-0000-0000-00001B0A0000}"/>
    <cellStyle name="20% - Accent5 12 2 2 2 2 5" xfId="6768" xr:uid="{00000000-0005-0000-0000-00001C0A0000}"/>
    <cellStyle name="20% - Accent5 12 2 2 2 2 6" xfId="6769" xr:uid="{00000000-0005-0000-0000-00001D0A0000}"/>
    <cellStyle name="20% - Accent5 12 2 2 2 3" xfId="6770" xr:uid="{00000000-0005-0000-0000-00001E0A0000}"/>
    <cellStyle name="20% - Accent5 12 2 2 2 3 2" xfId="6771" xr:uid="{00000000-0005-0000-0000-00001F0A0000}"/>
    <cellStyle name="20% - Accent5 12 2 2 2 3 2 2" xfId="6772" xr:uid="{00000000-0005-0000-0000-0000200A0000}"/>
    <cellStyle name="20% - Accent5 12 2 2 2 3 3" xfId="6773" xr:uid="{00000000-0005-0000-0000-0000210A0000}"/>
    <cellStyle name="20% - Accent5 12 2 2 2 3 3 2" xfId="6774" xr:uid="{00000000-0005-0000-0000-0000220A0000}"/>
    <cellStyle name="20% - Accent5 12 2 2 2 3 4" xfId="6775" xr:uid="{00000000-0005-0000-0000-0000230A0000}"/>
    <cellStyle name="20% - Accent5 12 2 2 2 4" xfId="6776" xr:uid="{00000000-0005-0000-0000-0000240A0000}"/>
    <cellStyle name="20% - Accent5 12 2 2 2 4 2" xfId="6777" xr:uid="{00000000-0005-0000-0000-0000250A0000}"/>
    <cellStyle name="20% - Accent5 12 2 2 2 5" xfId="6778" xr:uid="{00000000-0005-0000-0000-0000260A0000}"/>
    <cellStyle name="20% - Accent5 12 2 2 2 5 2" xfId="6779" xr:uid="{00000000-0005-0000-0000-0000270A0000}"/>
    <cellStyle name="20% - Accent5 12 2 2 2 6" xfId="6780" xr:uid="{00000000-0005-0000-0000-0000280A0000}"/>
    <cellStyle name="20% - Accent5 12 2 2 2 7" xfId="6781" xr:uid="{00000000-0005-0000-0000-0000290A0000}"/>
    <cellStyle name="20% - Accent5 12 2 2 3" xfId="6782" xr:uid="{00000000-0005-0000-0000-00002A0A0000}"/>
    <cellStyle name="20% - Accent5 12 2 2 3 2" xfId="6783" xr:uid="{00000000-0005-0000-0000-00002B0A0000}"/>
    <cellStyle name="20% - Accent5 12 2 2 3 2 2" xfId="6784" xr:uid="{00000000-0005-0000-0000-00002C0A0000}"/>
    <cellStyle name="20% - Accent5 12 2 2 3 2 2 2" xfId="6785" xr:uid="{00000000-0005-0000-0000-00002D0A0000}"/>
    <cellStyle name="20% - Accent5 12 2 2 3 2 3" xfId="6786" xr:uid="{00000000-0005-0000-0000-00002E0A0000}"/>
    <cellStyle name="20% - Accent5 12 2 2 3 2 3 2" xfId="6787" xr:uid="{00000000-0005-0000-0000-00002F0A0000}"/>
    <cellStyle name="20% - Accent5 12 2 2 3 2 4" xfId="6788" xr:uid="{00000000-0005-0000-0000-0000300A0000}"/>
    <cellStyle name="20% - Accent5 12 2 2 3 3" xfId="6789" xr:uid="{00000000-0005-0000-0000-0000310A0000}"/>
    <cellStyle name="20% - Accent5 12 2 2 3 3 2" xfId="6790" xr:uid="{00000000-0005-0000-0000-0000320A0000}"/>
    <cellStyle name="20% - Accent5 12 2 2 3 4" xfId="6791" xr:uid="{00000000-0005-0000-0000-0000330A0000}"/>
    <cellStyle name="20% - Accent5 12 2 2 3 4 2" xfId="6792" xr:uid="{00000000-0005-0000-0000-0000340A0000}"/>
    <cellStyle name="20% - Accent5 12 2 2 3 5" xfId="6793" xr:uid="{00000000-0005-0000-0000-0000350A0000}"/>
    <cellStyle name="20% - Accent5 12 2 2 3 6" xfId="6794" xr:uid="{00000000-0005-0000-0000-0000360A0000}"/>
    <cellStyle name="20% - Accent5 12 2 2 4" xfId="6795" xr:uid="{00000000-0005-0000-0000-0000370A0000}"/>
    <cellStyle name="20% - Accent5 12 2 2 4 2" xfId="6796" xr:uid="{00000000-0005-0000-0000-0000380A0000}"/>
    <cellStyle name="20% - Accent5 12 2 2 4 2 2" xfId="6797" xr:uid="{00000000-0005-0000-0000-0000390A0000}"/>
    <cellStyle name="20% - Accent5 12 2 2 4 2 2 2" xfId="6798" xr:uid="{00000000-0005-0000-0000-00003A0A0000}"/>
    <cellStyle name="20% - Accent5 12 2 2 4 2 3" xfId="6799" xr:uid="{00000000-0005-0000-0000-00003B0A0000}"/>
    <cellStyle name="20% - Accent5 12 2 2 4 2 3 2" xfId="6800" xr:uid="{00000000-0005-0000-0000-00003C0A0000}"/>
    <cellStyle name="20% - Accent5 12 2 2 4 2 4" xfId="6801" xr:uid="{00000000-0005-0000-0000-00003D0A0000}"/>
    <cellStyle name="20% - Accent5 12 2 2 4 3" xfId="6802" xr:uid="{00000000-0005-0000-0000-00003E0A0000}"/>
    <cellStyle name="20% - Accent5 12 2 2 4 3 2" xfId="6803" xr:uid="{00000000-0005-0000-0000-00003F0A0000}"/>
    <cellStyle name="20% - Accent5 12 2 2 4 4" xfId="6804" xr:uid="{00000000-0005-0000-0000-0000400A0000}"/>
    <cellStyle name="20% - Accent5 12 2 2 4 4 2" xfId="6805" xr:uid="{00000000-0005-0000-0000-0000410A0000}"/>
    <cellStyle name="20% - Accent5 12 2 2 4 5" xfId="6806" xr:uid="{00000000-0005-0000-0000-0000420A0000}"/>
    <cellStyle name="20% - Accent5 12 2 2 4 6" xfId="6807" xr:uid="{00000000-0005-0000-0000-0000430A0000}"/>
    <cellStyle name="20% - Accent5 12 2 2 5" xfId="6808" xr:uid="{00000000-0005-0000-0000-0000440A0000}"/>
    <cellStyle name="20% - Accent5 12 2 2 5 2" xfId="6809" xr:uid="{00000000-0005-0000-0000-0000450A0000}"/>
    <cellStyle name="20% - Accent5 12 2 2 5 2 2" xfId="6810" xr:uid="{00000000-0005-0000-0000-0000460A0000}"/>
    <cellStyle name="20% - Accent5 12 2 2 5 3" xfId="6811" xr:uid="{00000000-0005-0000-0000-0000470A0000}"/>
    <cellStyle name="20% - Accent5 12 2 2 5 3 2" xfId="6812" xr:uid="{00000000-0005-0000-0000-0000480A0000}"/>
    <cellStyle name="20% - Accent5 12 2 2 5 4" xfId="6813" xr:uid="{00000000-0005-0000-0000-0000490A0000}"/>
    <cellStyle name="20% - Accent5 12 2 2 6" xfId="6814" xr:uid="{00000000-0005-0000-0000-00004A0A0000}"/>
    <cellStyle name="20% - Accent5 12 2 2 6 2" xfId="6815" xr:uid="{00000000-0005-0000-0000-00004B0A0000}"/>
    <cellStyle name="20% - Accent5 12 2 2 6 2 2" xfId="6816" xr:uid="{00000000-0005-0000-0000-00004C0A0000}"/>
    <cellStyle name="20% - Accent5 12 2 2 6 3" xfId="6817" xr:uid="{00000000-0005-0000-0000-00004D0A0000}"/>
    <cellStyle name="20% - Accent5 12 2 2 7" xfId="6818" xr:uid="{00000000-0005-0000-0000-00004E0A0000}"/>
    <cellStyle name="20% - Accent5 12 2 2 7 2" xfId="6819" xr:uid="{00000000-0005-0000-0000-00004F0A0000}"/>
    <cellStyle name="20% - Accent5 12 2 2 8" xfId="6820" xr:uid="{00000000-0005-0000-0000-0000500A0000}"/>
    <cellStyle name="20% - Accent5 12 2 2 8 2" xfId="6821" xr:uid="{00000000-0005-0000-0000-0000510A0000}"/>
    <cellStyle name="20% - Accent5 12 2 2 9" xfId="6822" xr:uid="{00000000-0005-0000-0000-0000520A0000}"/>
    <cellStyle name="20% - Accent5 12 2 3" xfId="6823" xr:uid="{00000000-0005-0000-0000-0000530A0000}"/>
    <cellStyle name="20% - Accent5 12 2 3 2" xfId="6824" xr:uid="{00000000-0005-0000-0000-0000540A0000}"/>
    <cellStyle name="20% - Accent5 12 2 3 2 2" xfId="6825" xr:uid="{00000000-0005-0000-0000-0000550A0000}"/>
    <cellStyle name="20% - Accent5 12 2 3 2 2 2" xfId="6826" xr:uid="{00000000-0005-0000-0000-0000560A0000}"/>
    <cellStyle name="20% - Accent5 12 2 3 2 2 2 2" xfId="6827" xr:uid="{00000000-0005-0000-0000-0000570A0000}"/>
    <cellStyle name="20% - Accent5 12 2 3 2 2 3" xfId="6828" xr:uid="{00000000-0005-0000-0000-0000580A0000}"/>
    <cellStyle name="20% - Accent5 12 2 3 2 2 3 2" xfId="6829" xr:uid="{00000000-0005-0000-0000-0000590A0000}"/>
    <cellStyle name="20% - Accent5 12 2 3 2 2 4" xfId="6830" xr:uid="{00000000-0005-0000-0000-00005A0A0000}"/>
    <cellStyle name="20% - Accent5 12 2 3 2 3" xfId="6831" xr:uid="{00000000-0005-0000-0000-00005B0A0000}"/>
    <cellStyle name="20% - Accent5 12 2 3 2 3 2" xfId="6832" xr:uid="{00000000-0005-0000-0000-00005C0A0000}"/>
    <cellStyle name="20% - Accent5 12 2 3 2 4" xfId="6833" xr:uid="{00000000-0005-0000-0000-00005D0A0000}"/>
    <cellStyle name="20% - Accent5 12 2 3 2 4 2" xfId="6834" xr:uid="{00000000-0005-0000-0000-00005E0A0000}"/>
    <cellStyle name="20% - Accent5 12 2 3 2 5" xfId="6835" xr:uid="{00000000-0005-0000-0000-00005F0A0000}"/>
    <cellStyle name="20% - Accent5 12 2 3 2 6" xfId="6836" xr:uid="{00000000-0005-0000-0000-0000600A0000}"/>
    <cellStyle name="20% - Accent5 12 2 3 3" xfId="6837" xr:uid="{00000000-0005-0000-0000-0000610A0000}"/>
    <cellStyle name="20% - Accent5 12 2 3 3 2" xfId="6838" xr:uid="{00000000-0005-0000-0000-0000620A0000}"/>
    <cellStyle name="20% - Accent5 12 2 3 3 2 2" xfId="6839" xr:uid="{00000000-0005-0000-0000-0000630A0000}"/>
    <cellStyle name="20% - Accent5 12 2 3 3 3" xfId="6840" xr:uid="{00000000-0005-0000-0000-0000640A0000}"/>
    <cellStyle name="20% - Accent5 12 2 3 3 3 2" xfId="6841" xr:uid="{00000000-0005-0000-0000-0000650A0000}"/>
    <cellStyle name="20% - Accent5 12 2 3 3 4" xfId="6842" xr:uid="{00000000-0005-0000-0000-0000660A0000}"/>
    <cellStyle name="20% - Accent5 12 2 3 4" xfId="6843" xr:uid="{00000000-0005-0000-0000-0000670A0000}"/>
    <cellStyle name="20% - Accent5 12 2 3 4 2" xfId="6844" xr:uid="{00000000-0005-0000-0000-0000680A0000}"/>
    <cellStyle name="20% - Accent5 12 2 3 5" xfId="6845" xr:uid="{00000000-0005-0000-0000-0000690A0000}"/>
    <cellStyle name="20% - Accent5 12 2 3 5 2" xfId="6846" xr:uid="{00000000-0005-0000-0000-00006A0A0000}"/>
    <cellStyle name="20% - Accent5 12 2 3 6" xfId="6847" xr:uid="{00000000-0005-0000-0000-00006B0A0000}"/>
    <cellStyle name="20% - Accent5 12 2 3 7" xfId="6848" xr:uid="{00000000-0005-0000-0000-00006C0A0000}"/>
    <cellStyle name="20% - Accent5 12 2 4" xfId="6849" xr:uid="{00000000-0005-0000-0000-00006D0A0000}"/>
    <cellStyle name="20% - Accent5 12 2 4 2" xfId="6850" xr:uid="{00000000-0005-0000-0000-00006E0A0000}"/>
    <cellStyle name="20% - Accent5 12 2 4 2 2" xfId="6851" xr:uid="{00000000-0005-0000-0000-00006F0A0000}"/>
    <cellStyle name="20% - Accent5 12 2 4 2 2 2" xfId="6852" xr:uid="{00000000-0005-0000-0000-0000700A0000}"/>
    <cellStyle name="20% - Accent5 12 2 4 2 3" xfId="6853" xr:uid="{00000000-0005-0000-0000-0000710A0000}"/>
    <cellStyle name="20% - Accent5 12 2 4 2 3 2" xfId="6854" xr:uid="{00000000-0005-0000-0000-0000720A0000}"/>
    <cellStyle name="20% - Accent5 12 2 4 2 4" xfId="6855" xr:uid="{00000000-0005-0000-0000-0000730A0000}"/>
    <cellStyle name="20% - Accent5 12 2 4 3" xfId="6856" xr:uid="{00000000-0005-0000-0000-0000740A0000}"/>
    <cellStyle name="20% - Accent5 12 2 4 3 2" xfId="6857" xr:uid="{00000000-0005-0000-0000-0000750A0000}"/>
    <cellStyle name="20% - Accent5 12 2 4 4" xfId="6858" xr:uid="{00000000-0005-0000-0000-0000760A0000}"/>
    <cellStyle name="20% - Accent5 12 2 4 4 2" xfId="6859" xr:uid="{00000000-0005-0000-0000-0000770A0000}"/>
    <cellStyle name="20% - Accent5 12 2 4 5" xfId="6860" xr:uid="{00000000-0005-0000-0000-0000780A0000}"/>
    <cellStyle name="20% - Accent5 12 2 4 6" xfId="6861" xr:uid="{00000000-0005-0000-0000-0000790A0000}"/>
    <cellStyle name="20% - Accent5 12 2 5" xfId="6862" xr:uid="{00000000-0005-0000-0000-00007A0A0000}"/>
    <cellStyle name="20% - Accent5 12 2 5 2" xfId="6863" xr:uid="{00000000-0005-0000-0000-00007B0A0000}"/>
    <cellStyle name="20% - Accent5 12 2 5 2 2" xfId="6864" xr:uid="{00000000-0005-0000-0000-00007C0A0000}"/>
    <cellStyle name="20% - Accent5 12 2 5 2 2 2" xfId="6865" xr:uid="{00000000-0005-0000-0000-00007D0A0000}"/>
    <cellStyle name="20% - Accent5 12 2 5 2 3" xfId="6866" xr:uid="{00000000-0005-0000-0000-00007E0A0000}"/>
    <cellStyle name="20% - Accent5 12 2 5 2 3 2" xfId="6867" xr:uid="{00000000-0005-0000-0000-00007F0A0000}"/>
    <cellStyle name="20% - Accent5 12 2 5 2 4" xfId="6868" xr:uid="{00000000-0005-0000-0000-0000800A0000}"/>
    <cellStyle name="20% - Accent5 12 2 5 3" xfId="6869" xr:uid="{00000000-0005-0000-0000-0000810A0000}"/>
    <cellStyle name="20% - Accent5 12 2 5 3 2" xfId="6870" xr:uid="{00000000-0005-0000-0000-0000820A0000}"/>
    <cellStyle name="20% - Accent5 12 2 5 4" xfId="6871" xr:uid="{00000000-0005-0000-0000-0000830A0000}"/>
    <cellStyle name="20% - Accent5 12 2 5 4 2" xfId="6872" xr:uid="{00000000-0005-0000-0000-0000840A0000}"/>
    <cellStyle name="20% - Accent5 12 2 5 5" xfId="6873" xr:uid="{00000000-0005-0000-0000-0000850A0000}"/>
    <cellStyle name="20% - Accent5 12 2 5 6" xfId="6874" xr:uid="{00000000-0005-0000-0000-0000860A0000}"/>
    <cellStyle name="20% - Accent5 12 2 6" xfId="6875" xr:uid="{00000000-0005-0000-0000-0000870A0000}"/>
    <cellStyle name="20% - Accent5 12 2 6 2" xfId="6876" xr:uid="{00000000-0005-0000-0000-0000880A0000}"/>
    <cellStyle name="20% - Accent5 12 2 6 2 2" xfId="6877" xr:uid="{00000000-0005-0000-0000-0000890A0000}"/>
    <cellStyle name="20% - Accent5 12 2 6 3" xfId="6878" xr:uid="{00000000-0005-0000-0000-00008A0A0000}"/>
    <cellStyle name="20% - Accent5 12 2 6 3 2" xfId="6879" xr:uid="{00000000-0005-0000-0000-00008B0A0000}"/>
    <cellStyle name="20% - Accent5 12 2 6 4" xfId="6880" xr:uid="{00000000-0005-0000-0000-00008C0A0000}"/>
    <cellStyle name="20% - Accent5 12 2 7" xfId="6881" xr:uid="{00000000-0005-0000-0000-00008D0A0000}"/>
    <cellStyle name="20% - Accent5 12 2 7 2" xfId="6882" xr:uid="{00000000-0005-0000-0000-00008E0A0000}"/>
    <cellStyle name="20% - Accent5 12 2 7 2 2" xfId="6883" xr:uid="{00000000-0005-0000-0000-00008F0A0000}"/>
    <cellStyle name="20% - Accent5 12 2 7 3" xfId="6884" xr:uid="{00000000-0005-0000-0000-0000900A0000}"/>
    <cellStyle name="20% - Accent5 12 2 8" xfId="6885" xr:uid="{00000000-0005-0000-0000-0000910A0000}"/>
    <cellStyle name="20% - Accent5 12 2 8 2" xfId="6886" xr:uid="{00000000-0005-0000-0000-0000920A0000}"/>
    <cellStyle name="20% - Accent5 12 2 9" xfId="6887" xr:uid="{00000000-0005-0000-0000-0000930A0000}"/>
    <cellStyle name="20% - Accent5 12 2 9 2" xfId="6888" xr:uid="{00000000-0005-0000-0000-0000940A0000}"/>
    <cellStyle name="20% - Accent5 12 3" xfId="6889" xr:uid="{00000000-0005-0000-0000-0000950A0000}"/>
    <cellStyle name="20% - Accent5 12 3 10" xfId="6890" xr:uid="{00000000-0005-0000-0000-0000960A0000}"/>
    <cellStyle name="20% - Accent5 12 3 11" xfId="6891" xr:uid="{00000000-0005-0000-0000-0000970A0000}"/>
    <cellStyle name="20% - Accent5 12 3 2" xfId="6892" xr:uid="{00000000-0005-0000-0000-0000980A0000}"/>
    <cellStyle name="20% - Accent5 12 3 2 2" xfId="6893" xr:uid="{00000000-0005-0000-0000-0000990A0000}"/>
    <cellStyle name="20% - Accent5 12 3 2 2 2" xfId="6894" xr:uid="{00000000-0005-0000-0000-00009A0A0000}"/>
    <cellStyle name="20% - Accent5 12 3 2 2 2 2" xfId="6895" xr:uid="{00000000-0005-0000-0000-00009B0A0000}"/>
    <cellStyle name="20% - Accent5 12 3 2 2 2 2 2" xfId="6896" xr:uid="{00000000-0005-0000-0000-00009C0A0000}"/>
    <cellStyle name="20% - Accent5 12 3 2 2 2 3" xfId="6897" xr:uid="{00000000-0005-0000-0000-00009D0A0000}"/>
    <cellStyle name="20% - Accent5 12 3 2 2 2 3 2" xfId="6898" xr:uid="{00000000-0005-0000-0000-00009E0A0000}"/>
    <cellStyle name="20% - Accent5 12 3 2 2 2 4" xfId="6899" xr:uid="{00000000-0005-0000-0000-00009F0A0000}"/>
    <cellStyle name="20% - Accent5 12 3 2 2 3" xfId="6900" xr:uid="{00000000-0005-0000-0000-0000A00A0000}"/>
    <cellStyle name="20% - Accent5 12 3 2 2 3 2" xfId="6901" xr:uid="{00000000-0005-0000-0000-0000A10A0000}"/>
    <cellStyle name="20% - Accent5 12 3 2 2 4" xfId="6902" xr:uid="{00000000-0005-0000-0000-0000A20A0000}"/>
    <cellStyle name="20% - Accent5 12 3 2 2 4 2" xfId="6903" xr:uid="{00000000-0005-0000-0000-0000A30A0000}"/>
    <cellStyle name="20% - Accent5 12 3 2 2 5" xfId="6904" xr:uid="{00000000-0005-0000-0000-0000A40A0000}"/>
    <cellStyle name="20% - Accent5 12 3 2 2 6" xfId="6905" xr:uid="{00000000-0005-0000-0000-0000A50A0000}"/>
    <cellStyle name="20% - Accent5 12 3 2 3" xfId="6906" xr:uid="{00000000-0005-0000-0000-0000A60A0000}"/>
    <cellStyle name="20% - Accent5 12 3 2 3 2" xfId="6907" xr:uid="{00000000-0005-0000-0000-0000A70A0000}"/>
    <cellStyle name="20% - Accent5 12 3 2 3 2 2" xfId="6908" xr:uid="{00000000-0005-0000-0000-0000A80A0000}"/>
    <cellStyle name="20% - Accent5 12 3 2 3 3" xfId="6909" xr:uid="{00000000-0005-0000-0000-0000A90A0000}"/>
    <cellStyle name="20% - Accent5 12 3 2 3 3 2" xfId="6910" xr:uid="{00000000-0005-0000-0000-0000AA0A0000}"/>
    <cellStyle name="20% - Accent5 12 3 2 3 4" xfId="6911" xr:uid="{00000000-0005-0000-0000-0000AB0A0000}"/>
    <cellStyle name="20% - Accent5 12 3 2 4" xfId="6912" xr:uid="{00000000-0005-0000-0000-0000AC0A0000}"/>
    <cellStyle name="20% - Accent5 12 3 2 4 2" xfId="6913" xr:uid="{00000000-0005-0000-0000-0000AD0A0000}"/>
    <cellStyle name="20% - Accent5 12 3 2 5" xfId="6914" xr:uid="{00000000-0005-0000-0000-0000AE0A0000}"/>
    <cellStyle name="20% - Accent5 12 3 2 5 2" xfId="6915" xr:uid="{00000000-0005-0000-0000-0000AF0A0000}"/>
    <cellStyle name="20% - Accent5 12 3 2 6" xfId="6916" xr:uid="{00000000-0005-0000-0000-0000B00A0000}"/>
    <cellStyle name="20% - Accent5 12 3 2 7" xfId="6917" xr:uid="{00000000-0005-0000-0000-0000B10A0000}"/>
    <cellStyle name="20% - Accent5 12 3 3" xfId="6918" xr:uid="{00000000-0005-0000-0000-0000B20A0000}"/>
    <cellStyle name="20% - Accent5 12 3 3 2" xfId="6919" xr:uid="{00000000-0005-0000-0000-0000B30A0000}"/>
    <cellStyle name="20% - Accent5 12 3 3 2 2" xfId="6920" xr:uid="{00000000-0005-0000-0000-0000B40A0000}"/>
    <cellStyle name="20% - Accent5 12 3 3 2 2 2" xfId="6921" xr:uid="{00000000-0005-0000-0000-0000B50A0000}"/>
    <cellStyle name="20% - Accent5 12 3 3 2 3" xfId="6922" xr:uid="{00000000-0005-0000-0000-0000B60A0000}"/>
    <cellStyle name="20% - Accent5 12 3 3 2 3 2" xfId="6923" xr:uid="{00000000-0005-0000-0000-0000B70A0000}"/>
    <cellStyle name="20% - Accent5 12 3 3 2 4" xfId="6924" xr:uid="{00000000-0005-0000-0000-0000B80A0000}"/>
    <cellStyle name="20% - Accent5 12 3 3 3" xfId="6925" xr:uid="{00000000-0005-0000-0000-0000B90A0000}"/>
    <cellStyle name="20% - Accent5 12 3 3 3 2" xfId="6926" xr:uid="{00000000-0005-0000-0000-0000BA0A0000}"/>
    <cellStyle name="20% - Accent5 12 3 3 4" xfId="6927" xr:uid="{00000000-0005-0000-0000-0000BB0A0000}"/>
    <cellStyle name="20% - Accent5 12 3 3 4 2" xfId="6928" xr:uid="{00000000-0005-0000-0000-0000BC0A0000}"/>
    <cellStyle name="20% - Accent5 12 3 3 5" xfId="6929" xr:uid="{00000000-0005-0000-0000-0000BD0A0000}"/>
    <cellStyle name="20% - Accent5 12 3 3 6" xfId="6930" xr:uid="{00000000-0005-0000-0000-0000BE0A0000}"/>
    <cellStyle name="20% - Accent5 12 3 4" xfId="6931" xr:uid="{00000000-0005-0000-0000-0000BF0A0000}"/>
    <cellStyle name="20% - Accent5 12 3 4 2" xfId="6932" xr:uid="{00000000-0005-0000-0000-0000C00A0000}"/>
    <cellStyle name="20% - Accent5 12 3 4 2 2" xfId="6933" xr:uid="{00000000-0005-0000-0000-0000C10A0000}"/>
    <cellStyle name="20% - Accent5 12 3 4 2 2 2" xfId="6934" xr:uid="{00000000-0005-0000-0000-0000C20A0000}"/>
    <cellStyle name="20% - Accent5 12 3 4 2 3" xfId="6935" xr:uid="{00000000-0005-0000-0000-0000C30A0000}"/>
    <cellStyle name="20% - Accent5 12 3 4 2 3 2" xfId="6936" xr:uid="{00000000-0005-0000-0000-0000C40A0000}"/>
    <cellStyle name="20% - Accent5 12 3 4 2 4" xfId="6937" xr:uid="{00000000-0005-0000-0000-0000C50A0000}"/>
    <cellStyle name="20% - Accent5 12 3 4 3" xfId="6938" xr:uid="{00000000-0005-0000-0000-0000C60A0000}"/>
    <cellStyle name="20% - Accent5 12 3 4 3 2" xfId="6939" xr:uid="{00000000-0005-0000-0000-0000C70A0000}"/>
    <cellStyle name="20% - Accent5 12 3 4 4" xfId="6940" xr:uid="{00000000-0005-0000-0000-0000C80A0000}"/>
    <cellStyle name="20% - Accent5 12 3 4 4 2" xfId="6941" xr:uid="{00000000-0005-0000-0000-0000C90A0000}"/>
    <cellStyle name="20% - Accent5 12 3 4 5" xfId="6942" xr:uid="{00000000-0005-0000-0000-0000CA0A0000}"/>
    <cellStyle name="20% - Accent5 12 3 4 6" xfId="6943" xr:uid="{00000000-0005-0000-0000-0000CB0A0000}"/>
    <cellStyle name="20% - Accent5 12 3 5" xfId="6944" xr:uid="{00000000-0005-0000-0000-0000CC0A0000}"/>
    <cellStyle name="20% - Accent5 12 3 5 2" xfId="6945" xr:uid="{00000000-0005-0000-0000-0000CD0A0000}"/>
    <cellStyle name="20% - Accent5 12 3 5 2 2" xfId="6946" xr:uid="{00000000-0005-0000-0000-0000CE0A0000}"/>
    <cellStyle name="20% - Accent5 12 3 5 3" xfId="6947" xr:uid="{00000000-0005-0000-0000-0000CF0A0000}"/>
    <cellStyle name="20% - Accent5 12 3 5 3 2" xfId="6948" xr:uid="{00000000-0005-0000-0000-0000D00A0000}"/>
    <cellStyle name="20% - Accent5 12 3 5 4" xfId="6949" xr:uid="{00000000-0005-0000-0000-0000D10A0000}"/>
    <cellStyle name="20% - Accent5 12 3 6" xfId="6950" xr:uid="{00000000-0005-0000-0000-0000D20A0000}"/>
    <cellStyle name="20% - Accent5 12 3 6 2" xfId="6951" xr:uid="{00000000-0005-0000-0000-0000D30A0000}"/>
    <cellStyle name="20% - Accent5 12 3 6 2 2" xfId="6952" xr:uid="{00000000-0005-0000-0000-0000D40A0000}"/>
    <cellStyle name="20% - Accent5 12 3 6 3" xfId="6953" xr:uid="{00000000-0005-0000-0000-0000D50A0000}"/>
    <cellStyle name="20% - Accent5 12 3 7" xfId="6954" xr:uid="{00000000-0005-0000-0000-0000D60A0000}"/>
    <cellStyle name="20% - Accent5 12 3 7 2" xfId="6955" xr:uid="{00000000-0005-0000-0000-0000D70A0000}"/>
    <cellStyle name="20% - Accent5 12 3 8" xfId="6956" xr:uid="{00000000-0005-0000-0000-0000D80A0000}"/>
    <cellStyle name="20% - Accent5 12 3 8 2" xfId="6957" xr:uid="{00000000-0005-0000-0000-0000D90A0000}"/>
    <cellStyle name="20% - Accent5 12 3 9" xfId="6958" xr:uid="{00000000-0005-0000-0000-0000DA0A0000}"/>
    <cellStyle name="20% - Accent5 12 4" xfId="6959" xr:uid="{00000000-0005-0000-0000-0000DB0A0000}"/>
    <cellStyle name="20% - Accent5 12 4 10" xfId="6960" xr:uid="{00000000-0005-0000-0000-0000DC0A0000}"/>
    <cellStyle name="20% - Accent5 12 4 2" xfId="6961" xr:uid="{00000000-0005-0000-0000-0000DD0A0000}"/>
    <cellStyle name="20% - Accent5 12 4 2 2" xfId="6962" xr:uid="{00000000-0005-0000-0000-0000DE0A0000}"/>
    <cellStyle name="20% - Accent5 12 4 2 2 2" xfId="6963" xr:uid="{00000000-0005-0000-0000-0000DF0A0000}"/>
    <cellStyle name="20% - Accent5 12 4 2 2 2 2" xfId="6964" xr:uid="{00000000-0005-0000-0000-0000E00A0000}"/>
    <cellStyle name="20% - Accent5 12 4 2 2 2 2 2" xfId="6965" xr:uid="{00000000-0005-0000-0000-0000E10A0000}"/>
    <cellStyle name="20% - Accent5 12 4 2 2 2 3" xfId="6966" xr:uid="{00000000-0005-0000-0000-0000E20A0000}"/>
    <cellStyle name="20% - Accent5 12 4 2 2 2 3 2" xfId="6967" xr:uid="{00000000-0005-0000-0000-0000E30A0000}"/>
    <cellStyle name="20% - Accent5 12 4 2 2 2 4" xfId="6968" xr:uid="{00000000-0005-0000-0000-0000E40A0000}"/>
    <cellStyle name="20% - Accent5 12 4 2 2 3" xfId="6969" xr:uid="{00000000-0005-0000-0000-0000E50A0000}"/>
    <cellStyle name="20% - Accent5 12 4 2 2 3 2" xfId="6970" xr:uid="{00000000-0005-0000-0000-0000E60A0000}"/>
    <cellStyle name="20% - Accent5 12 4 2 2 4" xfId="6971" xr:uid="{00000000-0005-0000-0000-0000E70A0000}"/>
    <cellStyle name="20% - Accent5 12 4 2 2 4 2" xfId="6972" xr:uid="{00000000-0005-0000-0000-0000E80A0000}"/>
    <cellStyle name="20% - Accent5 12 4 2 2 5" xfId="6973" xr:uid="{00000000-0005-0000-0000-0000E90A0000}"/>
    <cellStyle name="20% - Accent5 12 4 2 2 6" xfId="6974" xr:uid="{00000000-0005-0000-0000-0000EA0A0000}"/>
    <cellStyle name="20% - Accent5 12 4 2 3" xfId="6975" xr:uid="{00000000-0005-0000-0000-0000EB0A0000}"/>
    <cellStyle name="20% - Accent5 12 4 2 3 2" xfId="6976" xr:uid="{00000000-0005-0000-0000-0000EC0A0000}"/>
    <cellStyle name="20% - Accent5 12 4 2 3 2 2" xfId="6977" xr:uid="{00000000-0005-0000-0000-0000ED0A0000}"/>
    <cellStyle name="20% - Accent5 12 4 2 3 3" xfId="6978" xr:uid="{00000000-0005-0000-0000-0000EE0A0000}"/>
    <cellStyle name="20% - Accent5 12 4 2 3 3 2" xfId="6979" xr:uid="{00000000-0005-0000-0000-0000EF0A0000}"/>
    <cellStyle name="20% - Accent5 12 4 2 3 4" xfId="6980" xr:uid="{00000000-0005-0000-0000-0000F00A0000}"/>
    <cellStyle name="20% - Accent5 12 4 2 4" xfId="6981" xr:uid="{00000000-0005-0000-0000-0000F10A0000}"/>
    <cellStyle name="20% - Accent5 12 4 2 4 2" xfId="6982" xr:uid="{00000000-0005-0000-0000-0000F20A0000}"/>
    <cellStyle name="20% - Accent5 12 4 2 5" xfId="6983" xr:uid="{00000000-0005-0000-0000-0000F30A0000}"/>
    <cellStyle name="20% - Accent5 12 4 2 5 2" xfId="6984" xr:uid="{00000000-0005-0000-0000-0000F40A0000}"/>
    <cellStyle name="20% - Accent5 12 4 2 6" xfId="6985" xr:uid="{00000000-0005-0000-0000-0000F50A0000}"/>
    <cellStyle name="20% - Accent5 12 4 2 7" xfId="6986" xr:uid="{00000000-0005-0000-0000-0000F60A0000}"/>
    <cellStyle name="20% - Accent5 12 4 3" xfId="6987" xr:uid="{00000000-0005-0000-0000-0000F70A0000}"/>
    <cellStyle name="20% - Accent5 12 4 3 2" xfId="6988" xr:uid="{00000000-0005-0000-0000-0000F80A0000}"/>
    <cellStyle name="20% - Accent5 12 4 3 2 2" xfId="6989" xr:uid="{00000000-0005-0000-0000-0000F90A0000}"/>
    <cellStyle name="20% - Accent5 12 4 3 2 2 2" xfId="6990" xr:uid="{00000000-0005-0000-0000-0000FA0A0000}"/>
    <cellStyle name="20% - Accent5 12 4 3 2 3" xfId="6991" xr:uid="{00000000-0005-0000-0000-0000FB0A0000}"/>
    <cellStyle name="20% - Accent5 12 4 3 2 3 2" xfId="6992" xr:uid="{00000000-0005-0000-0000-0000FC0A0000}"/>
    <cellStyle name="20% - Accent5 12 4 3 2 4" xfId="6993" xr:uid="{00000000-0005-0000-0000-0000FD0A0000}"/>
    <cellStyle name="20% - Accent5 12 4 3 3" xfId="6994" xr:uid="{00000000-0005-0000-0000-0000FE0A0000}"/>
    <cellStyle name="20% - Accent5 12 4 3 3 2" xfId="6995" xr:uid="{00000000-0005-0000-0000-0000FF0A0000}"/>
    <cellStyle name="20% - Accent5 12 4 3 4" xfId="6996" xr:uid="{00000000-0005-0000-0000-0000000B0000}"/>
    <cellStyle name="20% - Accent5 12 4 3 4 2" xfId="6997" xr:uid="{00000000-0005-0000-0000-0000010B0000}"/>
    <cellStyle name="20% - Accent5 12 4 3 5" xfId="6998" xr:uid="{00000000-0005-0000-0000-0000020B0000}"/>
    <cellStyle name="20% - Accent5 12 4 3 6" xfId="6999" xr:uid="{00000000-0005-0000-0000-0000030B0000}"/>
    <cellStyle name="20% - Accent5 12 4 4" xfId="7000" xr:uid="{00000000-0005-0000-0000-0000040B0000}"/>
    <cellStyle name="20% - Accent5 12 4 4 2" xfId="7001" xr:uid="{00000000-0005-0000-0000-0000050B0000}"/>
    <cellStyle name="20% - Accent5 12 4 4 2 2" xfId="7002" xr:uid="{00000000-0005-0000-0000-0000060B0000}"/>
    <cellStyle name="20% - Accent5 12 4 4 2 2 2" xfId="7003" xr:uid="{00000000-0005-0000-0000-0000070B0000}"/>
    <cellStyle name="20% - Accent5 12 4 4 2 3" xfId="7004" xr:uid="{00000000-0005-0000-0000-0000080B0000}"/>
    <cellStyle name="20% - Accent5 12 4 4 2 3 2" xfId="7005" xr:uid="{00000000-0005-0000-0000-0000090B0000}"/>
    <cellStyle name="20% - Accent5 12 4 4 2 4" xfId="7006" xr:uid="{00000000-0005-0000-0000-00000A0B0000}"/>
    <cellStyle name="20% - Accent5 12 4 4 3" xfId="7007" xr:uid="{00000000-0005-0000-0000-00000B0B0000}"/>
    <cellStyle name="20% - Accent5 12 4 4 3 2" xfId="7008" xr:uid="{00000000-0005-0000-0000-00000C0B0000}"/>
    <cellStyle name="20% - Accent5 12 4 4 4" xfId="7009" xr:uid="{00000000-0005-0000-0000-00000D0B0000}"/>
    <cellStyle name="20% - Accent5 12 4 4 4 2" xfId="7010" xr:uid="{00000000-0005-0000-0000-00000E0B0000}"/>
    <cellStyle name="20% - Accent5 12 4 4 5" xfId="7011" xr:uid="{00000000-0005-0000-0000-00000F0B0000}"/>
    <cellStyle name="20% - Accent5 12 4 4 6" xfId="7012" xr:uid="{00000000-0005-0000-0000-0000100B0000}"/>
    <cellStyle name="20% - Accent5 12 4 5" xfId="7013" xr:uid="{00000000-0005-0000-0000-0000110B0000}"/>
    <cellStyle name="20% - Accent5 12 4 5 2" xfId="7014" xr:uid="{00000000-0005-0000-0000-0000120B0000}"/>
    <cellStyle name="20% - Accent5 12 4 5 2 2" xfId="7015" xr:uid="{00000000-0005-0000-0000-0000130B0000}"/>
    <cellStyle name="20% - Accent5 12 4 5 3" xfId="7016" xr:uid="{00000000-0005-0000-0000-0000140B0000}"/>
    <cellStyle name="20% - Accent5 12 4 5 3 2" xfId="7017" xr:uid="{00000000-0005-0000-0000-0000150B0000}"/>
    <cellStyle name="20% - Accent5 12 4 5 4" xfId="7018" xr:uid="{00000000-0005-0000-0000-0000160B0000}"/>
    <cellStyle name="20% - Accent5 12 4 6" xfId="7019" xr:uid="{00000000-0005-0000-0000-0000170B0000}"/>
    <cellStyle name="20% - Accent5 12 4 6 2" xfId="7020" xr:uid="{00000000-0005-0000-0000-0000180B0000}"/>
    <cellStyle name="20% - Accent5 12 4 6 2 2" xfId="7021" xr:uid="{00000000-0005-0000-0000-0000190B0000}"/>
    <cellStyle name="20% - Accent5 12 4 6 3" xfId="7022" xr:uid="{00000000-0005-0000-0000-00001A0B0000}"/>
    <cellStyle name="20% - Accent5 12 4 7" xfId="7023" xr:uid="{00000000-0005-0000-0000-00001B0B0000}"/>
    <cellStyle name="20% - Accent5 12 4 7 2" xfId="7024" xr:uid="{00000000-0005-0000-0000-00001C0B0000}"/>
    <cellStyle name="20% - Accent5 12 4 8" xfId="7025" xr:uid="{00000000-0005-0000-0000-00001D0B0000}"/>
    <cellStyle name="20% - Accent5 12 4 8 2" xfId="7026" xr:uid="{00000000-0005-0000-0000-00001E0B0000}"/>
    <cellStyle name="20% - Accent5 12 4 9" xfId="7027" xr:uid="{00000000-0005-0000-0000-00001F0B0000}"/>
    <cellStyle name="20% - Accent5 12 5" xfId="7028" xr:uid="{00000000-0005-0000-0000-0000200B0000}"/>
    <cellStyle name="20% - Accent5 12 5 10" xfId="7029" xr:uid="{00000000-0005-0000-0000-0000210B0000}"/>
    <cellStyle name="20% - Accent5 12 5 2" xfId="7030" xr:uid="{00000000-0005-0000-0000-0000220B0000}"/>
    <cellStyle name="20% - Accent5 12 5 2 2" xfId="7031" xr:uid="{00000000-0005-0000-0000-0000230B0000}"/>
    <cellStyle name="20% - Accent5 12 5 2 2 2" xfId="7032" xr:uid="{00000000-0005-0000-0000-0000240B0000}"/>
    <cellStyle name="20% - Accent5 12 5 2 2 2 2" xfId="7033" xr:uid="{00000000-0005-0000-0000-0000250B0000}"/>
    <cellStyle name="20% - Accent5 12 5 2 2 2 2 2" xfId="7034" xr:uid="{00000000-0005-0000-0000-0000260B0000}"/>
    <cellStyle name="20% - Accent5 12 5 2 2 2 3" xfId="7035" xr:uid="{00000000-0005-0000-0000-0000270B0000}"/>
    <cellStyle name="20% - Accent5 12 5 2 2 2 3 2" xfId="7036" xr:uid="{00000000-0005-0000-0000-0000280B0000}"/>
    <cellStyle name="20% - Accent5 12 5 2 2 2 4" xfId="7037" xr:uid="{00000000-0005-0000-0000-0000290B0000}"/>
    <cellStyle name="20% - Accent5 12 5 2 2 3" xfId="7038" xr:uid="{00000000-0005-0000-0000-00002A0B0000}"/>
    <cellStyle name="20% - Accent5 12 5 2 2 3 2" xfId="7039" xr:uid="{00000000-0005-0000-0000-00002B0B0000}"/>
    <cellStyle name="20% - Accent5 12 5 2 2 4" xfId="7040" xr:uid="{00000000-0005-0000-0000-00002C0B0000}"/>
    <cellStyle name="20% - Accent5 12 5 2 2 4 2" xfId="7041" xr:uid="{00000000-0005-0000-0000-00002D0B0000}"/>
    <cellStyle name="20% - Accent5 12 5 2 2 5" xfId="7042" xr:uid="{00000000-0005-0000-0000-00002E0B0000}"/>
    <cellStyle name="20% - Accent5 12 5 2 2 6" xfId="7043" xr:uid="{00000000-0005-0000-0000-00002F0B0000}"/>
    <cellStyle name="20% - Accent5 12 5 2 3" xfId="7044" xr:uid="{00000000-0005-0000-0000-0000300B0000}"/>
    <cellStyle name="20% - Accent5 12 5 2 3 2" xfId="7045" xr:uid="{00000000-0005-0000-0000-0000310B0000}"/>
    <cellStyle name="20% - Accent5 12 5 2 3 2 2" xfId="7046" xr:uid="{00000000-0005-0000-0000-0000320B0000}"/>
    <cellStyle name="20% - Accent5 12 5 2 3 3" xfId="7047" xr:uid="{00000000-0005-0000-0000-0000330B0000}"/>
    <cellStyle name="20% - Accent5 12 5 2 3 3 2" xfId="7048" xr:uid="{00000000-0005-0000-0000-0000340B0000}"/>
    <cellStyle name="20% - Accent5 12 5 2 3 4" xfId="7049" xr:uid="{00000000-0005-0000-0000-0000350B0000}"/>
    <cellStyle name="20% - Accent5 12 5 2 4" xfId="7050" xr:uid="{00000000-0005-0000-0000-0000360B0000}"/>
    <cellStyle name="20% - Accent5 12 5 2 4 2" xfId="7051" xr:uid="{00000000-0005-0000-0000-0000370B0000}"/>
    <cellStyle name="20% - Accent5 12 5 2 5" xfId="7052" xr:uid="{00000000-0005-0000-0000-0000380B0000}"/>
    <cellStyle name="20% - Accent5 12 5 2 5 2" xfId="7053" xr:uid="{00000000-0005-0000-0000-0000390B0000}"/>
    <cellStyle name="20% - Accent5 12 5 2 6" xfId="7054" xr:uid="{00000000-0005-0000-0000-00003A0B0000}"/>
    <cellStyle name="20% - Accent5 12 5 2 7" xfId="7055" xr:uid="{00000000-0005-0000-0000-00003B0B0000}"/>
    <cellStyle name="20% - Accent5 12 5 3" xfId="7056" xr:uid="{00000000-0005-0000-0000-00003C0B0000}"/>
    <cellStyle name="20% - Accent5 12 5 3 2" xfId="7057" xr:uid="{00000000-0005-0000-0000-00003D0B0000}"/>
    <cellStyle name="20% - Accent5 12 5 3 2 2" xfId="7058" xr:uid="{00000000-0005-0000-0000-00003E0B0000}"/>
    <cellStyle name="20% - Accent5 12 5 3 2 2 2" xfId="7059" xr:uid="{00000000-0005-0000-0000-00003F0B0000}"/>
    <cellStyle name="20% - Accent5 12 5 3 2 3" xfId="7060" xr:uid="{00000000-0005-0000-0000-0000400B0000}"/>
    <cellStyle name="20% - Accent5 12 5 3 2 3 2" xfId="7061" xr:uid="{00000000-0005-0000-0000-0000410B0000}"/>
    <cellStyle name="20% - Accent5 12 5 3 2 4" xfId="7062" xr:uid="{00000000-0005-0000-0000-0000420B0000}"/>
    <cellStyle name="20% - Accent5 12 5 3 3" xfId="7063" xr:uid="{00000000-0005-0000-0000-0000430B0000}"/>
    <cellStyle name="20% - Accent5 12 5 3 3 2" xfId="7064" xr:uid="{00000000-0005-0000-0000-0000440B0000}"/>
    <cellStyle name="20% - Accent5 12 5 3 4" xfId="7065" xr:uid="{00000000-0005-0000-0000-0000450B0000}"/>
    <cellStyle name="20% - Accent5 12 5 3 4 2" xfId="7066" xr:uid="{00000000-0005-0000-0000-0000460B0000}"/>
    <cellStyle name="20% - Accent5 12 5 3 5" xfId="7067" xr:uid="{00000000-0005-0000-0000-0000470B0000}"/>
    <cellStyle name="20% - Accent5 12 5 3 6" xfId="7068" xr:uid="{00000000-0005-0000-0000-0000480B0000}"/>
    <cellStyle name="20% - Accent5 12 5 4" xfId="7069" xr:uid="{00000000-0005-0000-0000-0000490B0000}"/>
    <cellStyle name="20% - Accent5 12 5 4 2" xfId="7070" xr:uid="{00000000-0005-0000-0000-00004A0B0000}"/>
    <cellStyle name="20% - Accent5 12 5 4 2 2" xfId="7071" xr:uid="{00000000-0005-0000-0000-00004B0B0000}"/>
    <cellStyle name="20% - Accent5 12 5 4 2 2 2" xfId="7072" xr:uid="{00000000-0005-0000-0000-00004C0B0000}"/>
    <cellStyle name="20% - Accent5 12 5 4 2 3" xfId="7073" xr:uid="{00000000-0005-0000-0000-00004D0B0000}"/>
    <cellStyle name="20% - Accent5 12 5 4 2 3 2" xfId="7074" xr:uid="{00000000-0005-0000-0000-00004E0B0000}"/>
    <cellStyle name="20% - Accent5 12 5 4 2 4" xfId="7075" xr:uid="{00000000-0005-0000-0000-00004F0B0000}"/>
    <cellStyle name="20% - Accent5 12 5 4 3" xfId="7076" xr:uid="{00000000-0005-0000-0000-0000500B0000}"/>
    <cellStyle name="20% - Accent5 12 5 4 3 2" xfId="7077" xr:uid="{00000000-0005-0000-0000-0000510B0000}"/>
    <cellStyle name="20% - Accent5 12 5 4 4" xfId="7078" xr:uid="{00000000-0005-0000-0000-0000520B0000}"/>
    <cellStyle name="20% - Accent5 12 5 4 4 2" xfId="7079" xr:uid="{00000000-0005-0000-0000-0000530B0000}"/>
    <cellStyle name="20% - Accent5 12 5 4 5" xfId="7080" xr:uid="{00000000-0005-0000-0000-0000540B0000}"/>
    <cellStyle name="20% - Accent5 12 5 4 6" xfId="7081" xr:uid="{00000000-0005-0000-0000-0000550B0000}"/>
    <cellStyle name="20% - Accent5 12 5 5" xfId="7082" xr:uid="{00000000-0005-0000-0000-0000560B0000}"/>
    <cellStyle name="20% - Accent5 12 5 5 2" xfId="7083" xr:uid="{00000000-0005-0000-0000-0000570B0000}"/>
    <cellStyle name="20% - Accent5 12 5 5 2 2" xfId="7084" xr:uid="{00000000-0005-0000-0000-0000580B0000}"/>
    <cellStyle name="20% - Accent5 12 5 5 3" xfId="7085" xr:uid="{00000000-0005-0000-0000-0000590B0000}"/>
    <cellStyle name="20% - Accent5 12 5 5 3 2" xfId="7086" xr:uid="{00000000-0005-0000-0000-00005A0B0000}"/>
    <cellStyle name="20% - Accent5 12 5 5 4" xfId="7087" xr:uid="{00000000-0005-0000-0000-00005B0B0000}"/>
    <cellStyle name="20% - Accent5 12 5 6" xfId="7088" xr:uid="{00000000-0005-0000-0000-00005C0B0000}"/>
    <cellStyle name="20% - Accent5 12 5 6 2" xfId="7089" xr:uid="{00000000-0005-0000-0000-00005D0B0000}"/>
    <cellStyle name="20% - Accent5 12 5 6 2 2" xfId="7090" xr:uid="{00000000-0005-0000-0000-00005E0B0000}"/>
    <cellStyle name="20% - Accent5 12 5 6 3" xfId="7091" xr:uid="{00000000-0005-0000-0000-00005F0B0000}"/>
    <cellStyle name="20% - Accent5 12 5 7" xfId="7092" xr:uid="{00000000-0005-0000-0000-0000600B0000}"/>
    <cellStyle name="20% - Accent5 12 5 7 2" xfId="7093" xr:uid="{00000000-0005-0000-0000-0000610B0000}"/>
    <cellStyle name="20% - Accent5 12 5 8" xfId="7094" xr:uid="{00000000-0005-0000-0000-0000620B0000}"/>
    <cellStyle name="20% - Accent5 12 5 8 2" xfId="7095" xr:uid="{00000000-0005-0000-0000-0000630B0000}"/>
    <cellStyle name="20% - Accent5 12 5 9" xfId="7096" xr:uid="{00000000-0005-0000-0000-0000640B0000}"/>
    <cellStyle name="20% - Accent5 12 6" xfId="7097" xr:uid="{00000000-0005-0000-0000-0000650B0000}"/>
    <cellStyle name="20% - Accent5 12 6 2" xfId="7098" xr:uid="{00000000-0005-0000-0000-0000660B0000}"/>
    <cellStyle name="20% - Accent5 12 6 2 2" xfId="7099" xr:uid="{00000000-0005-0000-0000-0000670B0000}"/>
    <cellStyle name="20% - Accent5 12 6 2 2 2" xfId="7100" xr:uid="{00000000-0005-0000-0000-0000680B0000}"/>
    <cellStyle name="20% - Accent5 12 6 2 2 2 2" xfId="7101" xr:uid="{00000000-0005-0000-0000-0000690B0000}"/>
    <cellStyle name="20% - Accent5 12 6 2 2 3" xfId="7102" xr:uid="{00000000-0005-0000-0000-00006A0B0000}"/>
    <cellStyle name="20% - Accent5 12 6 2 2 3 2" xfId="7103" xr:uid="{00000000-0005-0000-0000-00006B0B0000}"/>
    <cellStyle name="20% - Accent5 12 6 2 2 4" xfId="7104" xr:uid="{00000000-0005-0000-0000-00006C0B0000}"/>
    <cellStyle name="20% - Accent5 12 6 2 3" xfId="7105" xr:uid="{00000000-0005-0000-0000-00006D0B0000}"/>
    <cellStyle name="20% - Accent5 12 6 2 3 2" xfId="7106" xr:uid="{00000000-0005-0000-0000-00006E0B0000}"/>
    <cellStyle name="20% - Accent5 12 6 2 4" xfId="7107" xr:uid="{00000000-0005-0000-0000-00006F0B0000}"/>
    <cellStyle name="20% - Accent5 12 6 2 4 2" xfId="7108" xr:uid="{00000000-0005-0000-0000-0000700B0000}"/>
    <cellStyle name="20% - Accent5 12 6 2 5" xfId="7109" xr:uid="{00000000-0005-0000-0000-0000710B0000}"/>
    <cellStyle name="20% - Accent5 12 6 2 6" xfId="7110" xr:uid="{00000000-0005-0000-0000-0000720B0000}"/>
    <cellStyle name="20% - Accent5 12 6 3" xfId="7111" xr:uid="{00000000-0005-0000-0000-0000730B0000}"/>
    <cellStyle name="20% - Accent5 12 6 3 2" xfId="7112" xr:uid="{00000000-0005-0000-0000-0000740B0000}"/>
    <cellStyle name="20% - Accent5 12 6 3 2 2" xfId="7113" xr:uid="{00000000-0005-0000-0000-0000750B0000}"/>
    <cellStyle name="20% - Accent5 12 6 3 3" xfId="7114" xr:uid="{00000000-0005-0000-0000-0000760B0000}"/>
    <cellStyle name="20% - Accent5 12 6 3 3 2" xfId="7115" xr:uid="{00000000-0005-0000-0000-0000770B0000}"/>
    <cellStyle name="20% - Accent5 12 6 3 4" xfId="7116" xr:uid="{00000000-0005-0000-0000-0000780B0000}"/>
    <cellStyle name="20% - Accent5 12 6 4" xfId="7117" xr:uid="{00000000-0005-0000-0000-0000790B0000}"/>
    <cellStyle name="20% - Accent5 12 6 4 2" xfId="7118" xr:uid="{00000000-0005-0000-0000-00007A0B0000}"/>
    <cellStyle name="20% - Accent5 12 6 5" xfId="7119" xr:uid="{00000000-0005-0000-0000-00007B0B0000}"/>
    <cellStyle name="20% - Accent5 12 6 5 2" xfId="7120" xr:uid="{00000000-0005-0000-0000-00007C0B0000}"/>
    <cellStyle name="20% - Accent5 12 6 6" xfId="7121" xr:uid="{00000000-0005-0000-0000-00007D0B0000}"/>
    <cellStyle name="20% - Accent5 12 6 7" xfId="7122" xr:uid="{00000000-0005-0000-0000-00007E0B0000}"/>
    <cellStyle name="20% - Accent5 12 7" xfId="7123" xr:uid="{00000000-0005-0000-0000-00007F0B0000}"/>
    <cellStyle name="20% - Accent5 12 7 2" xfId="7124" xr:uid="{00000000-0005-0000-0000-0000800B0000}"/>
    <cellStyle name="20% - Accent5 12 7 2 2" xfId="7125" xr:uid="{00000000-0005-0000-0000-0000810B0000}"/>
    <cellStyle name="20% - Accent5 12 7 2 2 2" xfId="7126" xr:uid="{00000000-0005-0000-0000-0000820B0000}"/>
    <cellStyle name="20% - Accent5 12 7 2 3" xfId="7127" xr:uid="{00000000-0005-0000-0000-0000830B0000}"/>
    <cellStyle name="20% - Accent5 12 7 2 3 2" xfId="7128" xr:uid="{00000000-0005-0000-0000-0000840B0000}"/>
    <cellStyle name="20% - Accent5 12 7 2 4" xfId="7129" xr:uid="{00000000-0005-0000-0000-0000850B0000}"/>
    <cellStyle name="20% - Accent5 12 7 3" xfId="7130" xr:uid="{00000000-0005-0000-0000-0000860B0000}"/>
    <cellStyle name="20% - Accent5 12 7 3 2" xfId="7131" xr:uid="{00000000-0005-0000-0000-0000870B0000}"/>
    <cellStyle name="20% - Accent5 12 7 4" xfId="7132" xr:uid="{00000000-0005-0000-0000-0000880B0000}"/>
    <cellStyle name="20% - Accent5 12 7 4 2" xfId="7133" xr:uid="{00000000-0005-0000-0000-0000890B0000}"/>
    <cellStyle name="20% - Accent5 12 7 5" xfId="7134" xr:uid="{00000000-0005-0000-0000-00008A0B0000}"/>
    <cellStyle name="20% - Accent5 12 7 6" xfId="7135" xr:uid="{00000000-0005-0000-0000-00008B0B0000}"/>
    <cellStyle name="20% - Accent5 12 8" xfId="7136" xr:uid="{00000000-0005-0000-0000-00008C0B0000}"/>
    <cellStyle name="20% - Accent5 12 8 2" xfId="7137" xr:uid="{00000000-0005-0000-0000-00008D0B0000}"/>
    <cellStyle name="20% - Accent5 12 8 2 2" xfId="7138" xr:uid="{00000000-0005-0000-0000-00008E0B0000}"/>
    <cellStyle name="20% - Accent5 12 8 2 2 2" xfId="7139" xr:uid="{00000000-0005-0000-0000-00008F0B0000}"/>
    <cellStyle name="20% - Accent5 12 8 2 3" xfId="7140" xr:uid="{00000000-0005-0000-0000-0000900B0000}"/>
    <cellStyle name="20% - Accent5 12 8 2 3 2" xfId="7141" xr:uid="{00000000-0005-0000-0000-0000910B0000}"/>
    <cellStyle name="20% - Accent5 12 8 2 4" xfId="7142" xr:uid="{00000000-0005-0000-0000-0000920B0000}"/>
    <cellStyle name="20% - Accent5 12 8 3" xfId="7143" xr:uid="{00000000-0005-0000-0000-0000930B0000}"/>
    <cellStyle name="20% - Accent5 12 8 3 2" xfId="7144" xr:uid="{00000000-0005-0000-0000-0000940B0000}"/>
    <cellStyle name="20% - Accent5 12 8 4" xfId="7145" xr:uid="{00000000-0005-0000-0000-0000950B0000}"/>
    <cellStyle name="20% - Accent5 12 8 4 2" xfId="7146" xr:uid="{00000000-0005-0000-0000-0000960B0000}"/>
    <cellStyle name="20% - Accent5 12 8 5" xfId="7147" xr:uid="{00000000-0005-0000-0000-0000970B0000}"/>
    <cellStyle name="20% - Accent5 12 8 6" xfId="7148" xr:uid="{00000000-0005-0000-0000-0000980B0000}"/>
    <cellStyle name="20% - Accent5 12 9" xfId="7149" xr:uid="{00000000-0005-0000-0000-0000990B0000}"/>
    <cellStyle name="20% - Accent5 12 9 2" xfId="7150" xr:uid="{00000000-0005-0000-0000-00009A0B0000}"/>
    <cellStyle name="20% - Accent5 12 9 2 2" xfId="7151" xr:uid="{00000000-0005-0000-0000-00009B0B0000}"/>
    <cellStyle name="20% - Accent5 12 9 3" xfId="7152" xr:uid="{00000000-0005-0000-0000-00009C0B0000}"/>
    <cellStyle name="20% - Accent5 12 9 3 2" xfId="7153" xr:uid="{00000000-0005-0000-0000-00009D0B0000}"/>
    <cellStyle name="20% - Accent5 12 9 4" xfId="7154" xr:uid="{00000000-0005-0000-0000-00009E0B0000}"/>
    <cellStyle name="20% - Accent5 13" xfId="216" xr:uid="{00000000-0005-0000-0000-00009F0B0000}"/>
    <cellStyle name="20% - Accent5 13 2" xfId="7156" xr:uid="{00000000-0005-0000-0000-0000A00B0000}"/>
    <cellStyle name="20% - Accent5 13 3" xfId="7155" xr:uid="{00000000-0005-0000-0000-0000A10B0000}"/>
    <cellStyle name="20% - Accent5 14" xfId="217" xr:uid="{00000000-0005-0000-0000-0000A20B0000}"/>
    <cellStyle name="20% - Accent5 14 2" xfId="7157" xr:uid="{00000000-0005-0000-0000-0000A30B0000}"/>
    <cellStyle name="20% - Accent5 15" xfId="218" xr:uid="{00000000-0005-0000-0000-0000A40B0000}"/>
    <cellStyle name="20% - Accent5 15 2" xfId="7158" xr:uid="{00000000-0005-0000-0000-0000A50B0000}"/>
    <cellStyle name="20% - Accent5 16" xfId="219" xr:uid="{00000000-0005-0000-0000-0000A60B0000}"/>
    <cellStyle name="20% - Accent5 17" xfId="220" xr:uid="{00000000-0005-0000-0000-0000A70B0000}"/>
    <cellStyle name="20% - Accent5 18" xfId="221" xr:uid="{00000000-0005-0000-0000-0000A80B0000}"/>
    <cellStyle name="20% - Accent5 19" xfId="222" xr:uid="{00000000-0005-0000-0000-0000A90B0000}"/>
    <cellStyle name="20% - Accent5 2" xfId="223" xr:uid="{00000000-0005-0000-0000-0000AA0B0000}"/>
    <cellStyle name="20% - Accent5 2 10" xfId="224" xr:uid="{00000000-0005-0000-0000-0000AB0B0000}"/>
    <cellStyle name="20% - Accent5 2 11" xfId="225" xr:uid="{00000000-0005-0000-0000-0000AC0B0000}"/>
    <cellStyle name="20% - Accent5 2 12" xfId="226" xr:uid="{00000000-0005-0000-0000-0000AD0B0000}"/>
    <cellStyle name="20% - Accent5 2 13" xfId="227" xr:uid="{00000000-0005-0000-0000-0000AE0B0000}"/>
    <cellStyle name="20% - Accent5 2 14" xfId="228" xr:uid="{00000000-0005-0000-0000-0000AF0B0000}"/>
    <cellStyle name="20% - Accent5 2 15" xfId="229" xr:uid="{00000000-0005-0000-0000-0000B00B0000}"/>
    <cellStyle name="20% - Accent5 2 16" xfId="230" xr:uid="{00000000-0005-0000-0000-0000B10B0000}"/>
    <cellStyle name="20% - Accent5 2 17" xfId="231" xr:uid="{00000000-0005-0000-0000-0000B20B0000}"/>
    <cellStyle name="20% - Accent5 2 18" xfId="232" xr:uid="{00000000-0005-0000-0000-0000B30B0000}"/>
    <cellStyle name="20% - Accent5 2 19" xfId="233" xr:uid="{00000000-0005-0000-0000-0000B40B0000}"/>
    <cellStyle name="20% - Accent5 2 2" xfId="234" xr:uid="{00000000-0005-0000-0000-0000B50B0000}"/>
    <cellStyle name="20% - Accent5 2 2 2" xfId="2508" xr:uid="{00000000-0005-0000-0000-0000B60B0000}"/>
    <cellStyle name="20% - Accent5 2 2 2 2" xfId="7159" xr:uid="{00000000-0005-0000-0000-0000B70B0000}"/>
    <cellStyle name="20% - Accent5 2 2 2 2 2" xfId="7160" xr:uid="{00000000-0005-0000-0000-0000B80B0000}"/>
    <cellStyle name="20% - Accent5 2 2 2 3" xfId="7161" xr:uid="{00000000-0005-0000-0000-0000B90B0000}"/>
    <cellStyle name="20% - Accent5 2 2 2 4" xfId="38864" xr:uid="{00000000-0005-0000-0000-0000BA0B0000}"/>
    <cellStyle name="20% - Accent5 2 2 2 5" xfId="4490" xr:uid="{00000000-0005-0000-0000-0000BB0B0000}"/>
    <cellStyle name="20% - Accent5 2 2 3" xfId="2422" xr:uid="{00000000-0005-0000-0000-0000BC0B0000}"/>
    <cellStyle name="20% - Accent5 2 2 3 2" xfId="7162" xr:uid="{00000000-0005-0000-0000-0000BD0B0000}"/>
    <cellStyle name="20% - Accent5 2 2 3 3" xfId="7163" xr:uid="{00000000-0005-0000-0000-0000BE0B0000}"/>
    <cellStyle name="20% - Accent5 2 2 3 4" xfId="7164" xr:uid="{00000000-0005-0000-0000-0000BF0B0000}"/>
    <cellStyle name="20% - Accent5 2 2 3 5" xfId="4491" xr:uid="{00000000-0005-0000-0000-0000C00B0000}"/>
    <cellStyle name="20% - Accent5 2 2 3 6" xfId="4124" xr:uid="{00000000-0005-0000-0000-0000C10B0000}"/>
    <cellStyle name="20% - Accent5 2 2 4" xfId="3889" xr:uid="{00000000-0005-0000-0000-0000C20B0000}"/>
    <cellStyle name="20% - Accent5 2 2 4 2" xfId="7165" xr:uid="{00000000-0005-0000-0000-0000C30B0000}"/>
    <cellStyle name="20% - Accent5 2 2 4 3" xfId="7166" xr:uid="{00000000-0005-0000-0000-0000C40B0000}"/>
    <cellStyle name="20% - Accent5 2 2 5" xfId="4492" xr:uid="{00000000-0005-0000-0000-0000C50B0000}"/>
    <cellStyle name="20% - Accent5 2 2 5 2" xfId="7167" xr:uid="{00000000-0005-0000-0000-0000C60B0000}"/>
    <cellStyle name="20% - Accent5 2 2 5 3" xfId="7168" xr:uid="{00000000-0005-0000-0000-0000C70B0000}"/>
    <cellStyle name="20% - Accent5 2 20" xfId="235" xr:uid="{00000000-0005-0000-0000-0000C80B0000}"/>
    <cellStyle name="20% - Accent5 2 21" xfId="236" xr:uid="{00000000-0005-0000-0000-0000C90B0000}"/>
    <cellStyle name="20% - Accent5 2 22" xfId="237" xr:uid="{00000000-0005-0000-0000-0000CA0B0000}"/>
    <cellStyle name="20% - Accent5 2 23" xfId="2329" xr:uid="{00000000-0005-0000-0000-0000CB0B0000}"/>
    <cellStyle name="20% - Accent5 2 23 2" xfId="4123" xr:uid="{00000000-0005-0000-0000-0000CC0B0000}"/>
    <cellStyle name="20% - Accent5 2 24" xfId="3818" xr:uid="{00000000-0005-0000-0000-0000CD0B0000}"/>
    <cellStyle name="20% - Accent5 2 3" xfId="238" xr:uid="{00000000-0005-0000-0000-0000CE0B0000}"/>
    <cellStyle name="20% - Accent5 2 3 2" xfId="2562" xr:uid="{00000000-0005-0000-0000-0000CF0B0000}"/>
    <cellStyle name="20% - Accent5 2 3 2 2" xfId="7169" xr:uid="{00000000-0005-0000-0000-0000D00B0000}"/>
    <cellStyle name="20% - Accent5 2 3 2 3" xfId="38914" xr:uid="{00000000-0005-0000-0000-0000D10B0000}"/>
    <cellStyle name="20% - Accent5 2 3 3" xfId="2456" xr:uid="{00000000-0005-0000-0000-0000D20B0000}"/>
    <cellStyle name="20% - Accent5 2 3 3 2" xfId="7170" xr:uid="{00000000-0005-0000-0000-0000D30B0000}"/>
    <cellStyle name="20% - Accent5 2 3 3 3" xfId="4125" xr:uid="{00000000-0005-0000-0000-0000D40B0000}"/>
    <cellStyle name="20% - Accent5 2 3 4" xfId="3914" xr:uid="{00000000-0005-0000-0000-0000D50B0000}"/>
    <cellStyle name="20% - Accent5 2 3 5" xfId="7171" xr:uid="{00000000-0005-0000-0000-0000D60B0000}"/>
    <cellStyle name="20% - Accent5 2 4" xfId="239" xr:uid="{00000000-0005-0000-0000-0000D70B0000}"/>
    <cellStyle name="20% - Accent5 2 4 2" xfId="7172" xr:uid="{00000000-0005-0000-0000-0000D80B0000}"/>
    <cellStyle name="20% - Accent5 2 4 3" xfId="7173" xr:uid="{00000000-0005-0000-0000-0000D90B0000}"/>
    <cellStyle name="20% - Accent5 2 4 4" xfId="7174" xr:uid="{00000000-0005-0000-0000-0000DA0B0000}"/>
    <cellStyle name="20% - Accent5 2 4 5" xfId="7175" xr:uid="{00000000-0005-0000-0000-0000DB0B0000}"/>
    <cellStyle name="20% - Accent5 2 4 6" xfId="4493" xr:uid="{00000000-0005-0000-0000-0000DC0B0000}"/>
    <cellStyle name="20% - Accent5 2 5" xfId="240" xr:uid="{00000000-0005-0000-0000-0000DD0B0000}"/>
    <cellStyle name="20% - Accent5 2 5 2" xfId="7176" xr:uid="{00000000-0005-0000-0000-0000DE0B0000}"/>
    <cellStyle name="20% - Accent5 2 5 3" xfId="7177" xr:uid="{00000000-0005-0000-0000-0000DF0B0000}"/>
    <cellStyle name="20% - Accent5 2 5 4" xfId="4494" xr:uid="{00000000-0005-0000-0000-0000E00B0000}"/>
    <cellStyle name="20% - Accent5 2 6" xfId="241" xr:uid="{00000000-0005-0000-0000-0000E10B0000}"/>
    <cellStyle name="20% - Accent5 2 7" xfId="242" xr:uid="{00000000-0005-0000-0000-0000E20B0000}"/>
    <cellStyle name="20% - Accent5 2 8" xfId="243" xr:uid="{00000000-0005-0000-0000-0000E30B0000}"/>
    <cellStyle name="20% - Accent5 2 9" xfId="244" xr:uid="{00000000-0005-0000-0000-0000E40B0000}"/>
    <cellStyle name="20% - Accent5 20" xfId="245" xr:uid="{00000000-0005-0000-0000-0000E50B0000}"/>
    <cellStyle name="20% - Accent5 21" xfId="246" xr:uid="{00000000-0005-0000-0000-0000E60B0000}"/>
    <cellStyle name="20% - Accent5 22" xfId="247" xr:uid="{00000000-0005-0000-0000-0000E70B0000}"/>
    <cellStyle name="20% - Accent5 23" xfId="248" xr:uid="{00000000-0005-0000-0000-0000E80B0000}"/>
    <cellStyle name="20% - Accent5 24" xfId="249" xr:uid="{00000000-0005-0000-0000-0000E90B0000}"/>
    <cellStyle name="20% - Accent5 25" xfId="250" xr:uid="{00000000-0005-0000-0000-0000EA0B0000}"/>
    <cellStyle name="20% - Accent5 26" xfId="251" xr:uid="{00000000-0005-0000-0000-0000EB0B0000}"/>
    <cellStyle name="20% - Accent5 27" xfId="252" xr:uid="{00000000-0005-0000-0000-0000EC0B0000}"/>
    <cellStyle name="20% - Accent5 28" xfId="253" xr:uid="{00000000-0005-0000-0000-0000ED0B0000}"/>
    <cellStyle name="20% - Accent5 29" xfId="254" xr:uid="{00000000-0005-0000-0000-0000EE0B0000}"/>
    <cellStyle name="20% - Accent5 3" xfId="255" xr:uid="{00000000-0005-0000-0000-0000EF0B0000}"/>
    <cellStyle name="20% - Accent5 3 2" xfId="2421" xr:uid="{00000000-0005-0000-0000-0000F00B0000}"/>
    <cellStyle name="20% - Accent5 3 2 2" xfId="2563" xr:uid="{00000000-0005-0000-0000-0000F10B0000}"/>
    <cellStyle name="20% - Accent5 3 2 2 2" xfId="7178" xr:uid="{00000000-0005-0000-0000-0000F20B0000}"/>
    <cellStyle name="20% - Accent5 3 2 2 3" xfId="7179" xr:uid="{00000000-0005-0000-0000-0000F30B0000}"/>
    <cellStyle name="20% - Accent5 3 2 3" xfId="4495" xr:uid="{00000000-0005-0000-0000-0000F40B0000}"/>
    <cellStyle name="20% - Accent5 3 2 3 2" xfId="7180" xr:uid="{00000000-0005-0000-0000-0000F50B0000}"/>
    <cellStyle name="20% - Accent5 3 2 3 3" xfId="7181" xr:uid="{00000000-0005-0000-0000-0000F60B0000}"/>
    <cellStyle name="20% - Accent5 3 2 3 4" xfId="7182" xr:uid="{00000000-0005-0000-0000-0000F70B0000}"/>
    <cellStyle name="20% - Accent5 3 2 4" xfId="7183" xr:uid="{00000000-0005-0000-0000-0000F80B0000}"/>
    <cellStyle name="20% - Accent5 3 3" xfId="2469" xr:uid="{00000000-0005-0000-0000-0000F90B0000}"/>
    <cellStyle name="20% - Accent5 3 3 2" xfId="7184" xr:uid="{00000000-0005-0000-0000-0000FA0B0000}"/>
    <cellStyle name="20% - Accent5 3 3 2 2" xfId="7185" xr:uid="{00000000-0005-0000-0000-0000FB0B0000}"/>
    <cellStyle name="20% - Accent5 3 3 3" xfId="7186" xr:uid="{00000000-0005-0000-0000-0000FC0B0000}"/>
    <cellStyle name="20% - Accent5 3 3 4" xfId="38851" xr:uid="{00000000-0005-0000-0000-0000FD0B0000}"/>
    <cellStyle name="20% - Accent5 3 3 5" xfId="4496" xr:uid="{00000000-0005-0000-0000-0000FE0B0000}"/>
    <cellStyle name="20% - Accent5 3 4" xfId="2376" xr:uid="{00000000-0005-0000-0000-0000FF0B0000}"/>
    <cellStyle name="20% - Accent5 3 4 2" xfId="4497" xr:uid="{00000000-0005-0000-0000-0000000C0000}"/>
    <cellStyle name="20% - Accent5 3 5" xfId="4498" xr:uid="{00000000-0005-0000-0000-0000010C0000}"/>
    <cellStyle name="20% - Accent5 3 5 2" xfId="7187" xr:uid="{00000000-0005-0000-0000-0000020C0000}"/>
    <cellStyle name="20% - Accent5 3 5 3" xfId="7188" xr:uid="{00000000-0005-0000-0000-0000030C0000}"/>
    <cellStyle name="20% - Accent5 30" xfId="256" xr:uid="{00000000-0005-0000-0000-0000040C0000}"/>
    <cellStyle name="20% - Accent5 31" xfId="257" xr:uid="{00000000-0005-0000-0000-0000050C0000}"/>
    <cellStyle name="20% - Accent5 32" xfId="2318" xr:uid="{00000000-0005-0000-0000-0000060C0000}"/>
    <cellStyle name="20% - Accent5 32 2" xfId="4076" xr:uid="{00000000-0005-0000-0000-0000070C0000}"/>
    <cellStyle name="20% - Accent5 33" xfId="3807" xr:uid="{00000000-0005-0000-0000-0000080C0000}"/>
    <cellStyle name="20% - Accent5 4" xfId="258" xr:uid="{00000000-0005-0000-0000-0000090C0000}"/>
    <cellStyle name="20% - Accent5 4 2" xfId="2487" xr:uid="{00000000-0005-0000-0000-00000A0C0000}"/>
    <cellStyle name="20% - Accent5 4 2 2" xfId="2565" xr:uid="{00000000-0005-0000-0000-00000B0C0000}"/>
    <cellStyle name="20% - Accent5 4 2 2 2" xfId="38916" xr:uid="{00000000-0005-0000-0000-00000C0C0000}"/>
    <cellStyle name="20% - Accent5 4 2 3" xfId="7189" xr:uid="{00000000-0005-0000-0000-00000D0C0000}"/>
    <cellStyle name="20% - Accent5 4 2 3 2" xfId="7190" xr:uid="{00000000-0005-0000-0000-00000E0C0000}"/>
    <cellStyle name="20% - Accent5 4 2 4" xfId="7191" xr:uid="{00000000-0005-0000-0000-00000F0C0000}"/>
    <cellStyle name="20% - Accent5 4 2 5" xfId="7192" xr:uid="{00000000-0005-0000-0000-0000100C0000}"/>
    <cellStyle name="20% - Accent5 4 3" xfId="2564" xr:uid="{00000000-0005-0000-0000-0000110C0000}"/>
    <cellStyle name="20% - Accent5 4 3 2" xfId="7193" xr:uid="{00000000-0005-0000-0000-0000120C0000}"/>
    <cellStyle name="20% - Accent5 4 3 3" xfId="38915" xr:uid="{00000000-0005-0000-0000-0000130C0000}"/>
    <cellStyle name="20% - Accent5 4 4" xfId="2396" xr:uid="{00000000-0005-0000-0000-0000140C0000}"/>
    <cellStyle name="20% - Accent5 4 4 2" xfId="7195" xr:uid="{00000000-0005-0000-0000-0000150C0000}"/>
    <cellStyle name="20% - Accent5 4 4 3" xfId="7194" xr:uid="{00000000-0005-0000-0000-0000160C0000}"/>
    <cellStyle name="20% - Accent5 4 4 4" xfId="4126" xr:uid="{00000000-0005-0000-0000-0000170C0000}"/>
    <cellStyle name="20% - Accent5 4 5" xfId="3868" xr:uid="{00000000-0005-0000-0000-0000180C0000}"/>
    <cellStyle name="20% - Accent5 4 5 2" xfId="7196" xr:uid="{00000000-0005-0000-0000-0000190C0000}"/>
    <cellStyle name="20% - Accent5 5" xfId="259" xr:uid="{00000000-0005-0000-0000-00001A0C0000}"/>
    <cellStyle name="20% - Accent5 5 2" xfId="2500" xr:uid="{00000000-0005-0000-0000-00001B0C0000}"/>
    <cellStyle name="20% - Accent5 5 2 2" xfId="2567" xr:uid="{00000000-0005-0000-0000-00001C0C0000}"/>
    <cellStyle name="20% - Accent5 5 2 2 2" xfId="38918" xr:uid="{00000000-0005-0000-0000-00001D0C0000}"/>
    <cellStyle name="20% - Accent5 5 2 3" xfId="7197" xr:uid="{00000000-0005-0000-0000-00001E0C0000}"/>
    <cellStyle name="20% - Accent5 5 2 3 2" xfId="7198" xr:uid="{00000000-0005-0000-0000-00001F0C0000}"/>
    <cellStyle name="20% - Accent5 5 2 4" xfId="7199" xr:uid="{00000000-0005-0000-0000-0000200C0000}"/>
    <cellStyle name="20% - Accent5 5 2 5" xfId="7200" xr:uid="{00000000-0005-0000-0000-0000210C0000}"/>
    <cellStyle name="20% - Accent5 5 3" xfId="2566" xr:uid="{00000000-0005-0000-0000-0000220C0000}"/>
    <cellStyle name="20% - Accent5 5 3 2" xfId="7201" xr:uid="{00000000-0005-0000-0000-0000230C0000}"/>
    <cellStyle name="20% - Accent5 5 3 3" xfId="38917" xr:uid="{00000000-0005-0000-0000-0000240C0000}"/>
    <cellStyle name="20% - Accent5 5 4" xfId="2409" xr:uid="{00000000-0005-0000-0000-0000250C0000}"/>
    <cellStyle name="20% - Accent5 5 4 2" xfId="7203" xr:uid="{00000000-0005-0000-0000-0000260C0000}"/>
    <cellStyle name="20% - Accent5 5 4 3" xfId="7202" xr:uid="{00000000-0005-0000-0000-0000270C0000}"/>
    <cellStyle name="20% - Accent5 5 4 4" xfId="4127" xr:uid="{00000000-0005-0000-0000-0000280C0000}"/>
    <cellStyle name="20% - Accent5 5 5" xfId="3881" xr:uid="{00000000-0005-0000-0000-0000290C0000}"/>
    <cellStyle name="20% - Accent5 5 5 2" xfId="7204" xr:uid="{00000000-0005-0000-0000-00002A0C0000}"/>
    <cellStyle name="20% - Accent5 6" xfId="260" xr:uid="{00000000-0005-0000-0000-00002B0C0000}"/>
    <cellStyle name="20% - Accent5 6 2" xfId="2568" xr:uid="{00000000-0005-0000-0000-00002C0C0000}"/>
    <cellStyle name="20% - Accent5 6 2 2" xfId="7205" xr:uid="{00000000-0005-0000-0000-00002D0C0000}"/>
    <cellStyle name="20% - Accent5 6 2 2 2" xfId="7206" xr:uid="{00000000-0005-0000-0000-00002E0C0000}"/>
    <cellStyle name="20% - Accent5 6 2 3" xfId="7207" xr:uid="{00000000-0005-0000-0000-00002F0C0000}"/>
    <cellStyle name="20% - Accent5 6 2 4" xfId="38919" xr:uid="{00000000-0005-0000-0000-0000300C0000}"/>
    <cellStyle name="20% - Accent5 6 3" xfId="2448" xr:uid="{00000000-0005-0000-0000-0000310C0000}"/>
    <cellStyle name="20% - Accent5 6 3 2" xfId="7209" xr:uid="{00000000-0005-0000-0000-0000320C0000}"/>
    <cellStyle name="20% - Accent5 6 3 3" xfId="7208" xr:uid="{00000000-0005-0000-0000-0000330C0000}"/>
    <cellStyle name="20% - Accent5 6 3 4" xfId="4128" xr:uid="{00000000-0005-0000-0000-0000340C0000}"/>
    <cellStyle name="20% - Accent5 6 4" xfId="3906" xr:uid="{00000000-0005-0000-0000-0000350C0000}"/>
    <cellStyle name="20% - Accent5 6 4 2" xfId="7210" xr:uid="{00000000-0005-0000-0000-0000360C0000}"/>
    <cellStyle name="20% - Accent5 7" xfId="261" xr:uid="{00000000-0005-0000-0000-0000370C0000}"/>
    <cellStyle name="20% - Accent5 7 2" xfId="2569" xr:uid="{00000000-0005-0000-0000-0000380C0000}"/>
    <cellStyle name="20% - Accent5 7 2 2" xfId="7212" xr:uid="{00000000-0005-0000-0000-0000390C0000}"/>
    <cellStyle name="20% - Accent5 7 2 3" xfId="7213" xr:uid="{00000000-0005-0000-0000-00003A0C0000}"/>
    <cellStyle name="20% - Accent5 7 2 4" xfId="7211" xr:uid="{00000000-0005-0000-0000-00003B0C0000}"/>
    <cellStyle name="20% - Accent5 7 2 5" xfId="4129" xr:uid="{00000000-0005-0000-0000-00003C0C0000}"/>
    <cellStyle name="20% - Accent5 7 3" xfId="3940" xr:uid="{00000000-0005-0000-0000-00003D0C0000}"/>
    <cellStyle name="20% - Accent5 7 3 2" xfId="7215" xr:uid="{00000000-0005-0000-0000-00003E0C0000}"/>
    <cellStyle name="20% - Accent5 7 3 3" xfId="7214" xr:uid="{00000000-0005-0000-0000-00003F0C0000}"/>
    <cellStyle name="20% - Accent5 7 4" xfId="38920" xr:uid="{00000000-0005-0000-0000-0000400C0000}"/>
    <cellStyle name="20% - Accent5 8" xfId="262" xr:uid="{00000000-0005-0000-0000-0000410C0000}"/>
    <cellStyle name="20% - Accent5 8 2" xfId="2570" xr:uid="{00000000-0005-0000-0000-0000420C0000}"/>
    <cellStyle name="20% - Accent5 8 2 2" xfId="7217" xr:uid="{00000000-0005-0000-0000-0000430C0000}"/>
    <cellStyle name="20% - Accent5 8 2 3" xfId="7216" xr:uid="{00000000-0005-0000-0000-0000440C0000}"/>
    <cellStyle name="20% - Accent5 8 2 4" xfId="4130" xr:uid="{00000000-0005-0000-0000-0000450C0000}"/>
    <cellStyle name="20% - Accent5 8 3" xfId="3941" xr:uid="{00000000-0005-0000-0000-0000460C0000}"/>
    <cellStyle name="20% - Accent5 8 3 2" xfId="7219" xr:uid="{00000000-0005-0000-0000-0000470C0000}"/>
    <cellStyle name="20% - Accent5 8 3 3" xfId="7218" xr:uid="{00000000-0005-0000-0000-0000480C0000}"/>
    <cellStyle name="20% - Accent5 8 4" xfId="7220" xr:uid="{00000000-0005-0000-0000-0000490C0000}"/>
    <cellStyle name="20% - Accent5 8 5" xfId="38921" xr:uid="{00000000-0005-0000-0000-00004A0C0000}"/>
    <cellStyle name="20% - Accent5 9" xfId="263" xr:uid="{00000000-0005-0000-0000-00004B0C0000}"/>
    <cellStyle name="20% - Accent5 9 2" xfId="2571" xr:uid="{00000000-0005-0000-0000-00004C0C0000}"/>
    <cellStyle name="20% - Accent5 9 2 2" xfId="7222" xr:uid="{00000000-0005-0000-0000-00004D0C0000}"/>
    <cellStyle name="20% - Accent5 9 2 3" xfId="7221" xr:uid="{00000000-0005-0000-0000-00004E0C0000}"/>
    <cellStyle name="20% - Accent5 9 2 4" xfId="4131" xr:uid="{00000000-0005-0000-0000-00004F0C0000}"/>
    <cellStyle name="20% - Accent5 9 3" xfId="3942" xr:uid="{00000000-0005-0000-0000-0000500C0000}"/>
    <cellStyle name="20% - Accent5 9 3 2" xfId="7224" xr:uid="{00000000-0005-0000-0000-0000510C0000}"/>
    <cellStyle name="20% - Accent5 9 3 3" xfId="7223" xr:uid="{00000000-0005-0000-0000-0000520C0000}"/>
    <cellStyle name="20% - Accent5 9 4" xfId="7225" xr:uid="{00000000-0005-0000-0000-0000530C0000}"/>
    <cellStyle name="20% - Accent5 9 5" xfId="38922" xr:uid="{00000000-0005-0000-0000-0000540C0000}"/>
    <cellStyle name="20% - Accent6" xfId="2825" builtinId="50" customBuiltin="1"/>
    <cellStyle name="20% - Accent6 10" xfId="264" xr:uid="{00000000-0005-0000-0000-0000560C0000}"/>
    <cellStyle name="20% - Accent6 10 2" xfId="2572" xr:uid="{00000000-0005-0000-0000-0000570C0000}"/>
    <cellStyle name="20% - Accent6 10 2 2" xfId="7227" xr:uid="{00000000-0005-0000-0000-0000580C0000}"/>
    <cellStyle name="20% - Accent6 10 2 3" xfId="7226" xr:uid="{00000000-0005-0000-0000-0000590C0000}"/>
    <cellStyle name="20% - Accent6 10 2 4" xfId="4132" xr:uid="{00000000-0005-0000-0000-00005A0C0000}"/>
    <cellStyle name="20% - Accent6 10 3" xfId="3943" xr:uid="{00000000-0005-0000-0000-00005B0C0000}"/>
    <cellStyle name="20% - Accent6 10 3 2" xfId="7229" xr:uid="{00000000-0005-0000-0000-00005C0C0000}"/>
    <cellStyle name="20% - Accent6 10 3 3" xfId="7228" xr:uid="{00000000-0005-0000-0000-00005D0C0000}"/>
    <cellStyle name="20% - Accent6 10 4" xfId="7230" xr:uid="{00000000-0005-0000-0000-00005E0C0000}"/>
    <cellStyle name="20% - Accent6 10 5" xfId="38923" xr:uid="{00000000-0005-0000-0000-00005F0C0000}"/>
    <cellStyle name="20% - Accent6 11" xfId="265" xr:uid="{00000000-0005-0000-0000-0000600C0000}"/>
    <cellStyle name="20% - Accent6 11 2" xfId="7231" xr:uid="{00000000-0005-0000-0000-0000610C0000}"/>
    <cellStyle name="20% - Accent6 11 2 2" xfId="7232" xr:uid="{00000000-0005-0000-0000-0000620C0000}"/>
    <cellStyle name="20% - Accent6 11 3" xfId="7233" xr:uid="{00000000-0005-0000-0000-0000630C0000}"/>
    <cellStyle name="20% - Accent6 11 4" xfId="4499" xr:uid="{00000000-0005-0000-0000-0000640C0000}"/>
    <cellStyle name="20% - Accent6 12" xfId="266" xr:uid="{00000000-0005-0000-0000-0000650C0000}"/>
    <cellStyle name="20% - Accent6 12 10" xfId="7234" xr:uid="{00000000-0005-0000-0000-0000660C0000}"/>
    <cellStyle name="20% - Accent6 12 10 2" xfId="7235" xr:uid="{00000000-0005-0000-0000-0000670C0000}"/>
    <cellStyle name="20% - Accent6 12 10 2 2" xfId="7236" xr:uid="{00000000-0005-0000-0000-0000680C0000}"/>
    <cellStyle name="20% - Accent6 12 10 3" xfId="7237" xr:uid="{00000000-0005-0000-0000-0000690C0000}"/>
    <cellStyle name="20% - Accent6 12 11" xfId="7238" xr:uid="{00000000-0005-0000-0000-00006A0C0000}"/>
    <cellStyle name="20% - Accent6 12 11 2" xfId="7239" xr:uid="{00000000-0005-0000-0000-00006B0C0000}"/>
    <cellStyle name="20% - Accent6 12 11 2 2" xfId="7240" xr:uid="{00000000-0005-0000-0000-00006C0C0000}"/>
    <cellStyle name="20% - Accent6 12 11 3" xfId="7241" xr:uid="{00000000-0005-0000-0000-00006D0C0000}"/>
    <cellStyle name="20% - Accent6 12 12" xfId="7242" xr:uid="{00000000-0005-0000-0000-00006E0C0000}"/>
    <cellStyle name="20% - Accent6 12 12 2" xfId="7243" xr:uid="{00000000-0005-0000-0000-00006F0C0000}"/>
    <cellStyle name="20% - Accent6 12 13" xfId="7244" xr:uid="{00000000-0005-0000-0000-0000700C0000}"/>
    <cellStyle name="20% - Accent6 12 14" xfId="7245" xr:uid="{00000000-0005-0000-0000-0000710C0000}"/>
    <cellStyle name="20% - Accent6 12 15" xfId="7246" xr:uid="{00000000-0005-0000-0000-0000720C0000}"/>
    <cellStyle name="20% - Accent6 12 16" xfId="7247" xr:uid="{00000000-0005-0000-0000-0000730C0000}"/>
    <cellStyle name="20% - Accent6 12 2" xfId="7248" xr:uid="{00000000-0005-0000-0000-0000740C0000}"/>
    <cellStyle name="20% - Accent6 12 2 10" xfId="7249" xr:uid="{00000000-0005-0000-0000-0000750C0000}"/>
    <cellStyle name="20% - Accent6 12 2 11" xfId="7250" xr:uid="{00000000-0005-0000-0000-0000760C0000}"/>
    <cellStyle name="20% - Accent6 12 2 12" xfId="7251" xr:uid="{00000000-0005-0000-0000-0000770C0000}"/>
    <cellStyle name="20% - Accent6 12 2 2" xfId="7252" xr:uid="{00000000-0005-0000-0000-0000780C0000}"/>
    <cellStyle name="20% - Accent6 12 2 2 10" xfId="7253" xr:uid="{00000000-0005-0000-0000-0000790C0000}"/>
    <cellStyle name="20% - Accent6 12 2 2 2" xfId="7254" xr:uid="{00000000-0005-0000-0000-00007A0C0000}"/>
    <cellStyle name="20% - Accent6 12 2 2 2 2" xfId="7255" xr:uid="{00000000-0005-0000-0000-00007B0C0000}"/>
    <cellStyle name="20% - Accent6 12 2 2 2 2 2" xfId="7256" xr:uid="{00000000-0005-0000-0000-00007C0C0000}"/>
    <cellStyle name="20% - Accent6 12 2 2 2 2 2 2" xfId="7257" xr:uid="{00000000-0005-0000-0000-00007D0C0000}"/>
    <cellStyle name="20% - Accent6 12 2 2 2 2 2 2 2" xfId="7258" xr:uid="{00000000-0005-0000-0000-00007E0C0000}"/>
    <cellStyle name="20% - Accent6 12 2 2 2 2 2 3" xfId="7259" xr:uid="{00000000-0005-0000-0000-00007F0C0000}"/>
    <cellStyle name="20% - Accent6 12 2 2 2 2 2 3 2" xfId="7260" xr:uid="{00000000-0005-0000-0000-0000800C0000}"/>
    <cellStyle name="20% - Accent6 12 2 2 2 2 2 4" xfId="7261" xr:uid="{00000000-0005-0000-0000-0000810C0000}"/>
    <cellStyle name="20% - Accent6 12 2 2 2 2 3" xfId="7262" xr:uid="{00000000-0005-0000-0000-0000820C0000}"/>
    <cellStyle name="20% - Accent6 12 2 2 2 2 3 2" xfId="7263" xr:uid="{00000000-0005-0000-0000-0000830C0000}"/>
    <cellStyle name="20% - Accent6 12 2 2 2 2 4" xfId="7264" xr:uid="{00000000-0005-0000-0000-0000840C0000}"/>
    <cellStyle name="20% - Accent6 12 2 2 2 2 4 2" xfId="7265" xr:uid="{00000000-0005-0000-0000-0000850C0000}"/>
    <cellStyle name="20% - Accent6 12 2 2 2 2 5" xfId="7266" xr:uid="{00000000-0005-0000-0000-0000860C0000}"/>
    <cellStyle name="20% - Accent6 12 2 2 2 2 6" xfId="7267" xr:uid="{00000000-0005-0000-0000-0000870C0000}"/>
    <cellStyle name="20% - Accent6 12 2 2 2 3" xfId="7268" xr:uid="{00000000-0005-0000-0000-0000880C0000}"/>
    <cellStyle name="20% - Accent6 12 2 2 2 3 2" xfId="7269" xr:uid="{00000000-0005-0000-0000-0000890C0000}"/>
    <cellStyle name="20% - Accent6 12 2 2 2 3 2 2" xfId="7270" xr:uid="{00000000-0005-0000-0000-00008A0C0000}"/>
    <cellStyle name="20% - Accent6 12 2 2 2 3 3" xfId="7271" xr:uid="{00000000-0005-0000-0000-00008B0C0000}"/>
    <cellStyle name="20% - Accent6 12 2 2 2 3 3 2" xfId="7272" xr:uid="{00000000-0005-0000-0000-00008C0C0000}"/>
    <cellStyle name="20% - Accent6 12 2 2 2 3 4" xfId="7273" xr:uid="{00000000-0005-0000-0000-00008D0C0000}"/>
    <cellStyle name="20% - Accent6 12 2 2 2 4" xfId="7274" xr:uid="{00000000-0005-0000-0000-00008E0C0000}"/>
    <cellStyle name="20% - Accent6 12 2 2 2 4 2" xfId="7275" xr:uid="{00000000-0005-0000-0000-00008F0C0000}"/>
    <cellStyle name="20% - Accent6 12 2 2 2 5" xfId="7276" xr:uid="{00000000-0005-0000-0000-0000900C0000}"/>
    <cellStyle name="20% - Accent6 12 2 2 2 5 2" xfId="7277" xr:uid="{00000000-0005-0000-0000-0000910C0000}"/>
    <cellStyle name="20% - Accent6 12 2 2 2 6" xfId="7278" xr:uid="{00000000-0005-0000-0000-0000920C0000}"/>
    <cellStyle name="20% - Accent6 12 2 2 2 7" xfId="7279" xr:uid="{00000000-0005-0000-0000-0000930C0000}"/>
    <cellStyle name="20% - Accent6 12 2 2 3" xfId="7280" xr:uid="{00000000-0005-0000-0000-0000940C0000}"/>
    <cellStyle name="20% - Accent6 12 2 2 3 2" xfId="7281" xr:uid="{00000000-0005-0000-0000-0000950C0000}"/>
    <cellStyle name="20% - Accent6 12 2 2 3 2 2" xfId="7282" xr:uid="{00000000-0005-0000-0000-0000960C0000}"/>
    <cellStyle name="20% - Accent6 12 2 2 3 2 2 2" xfId="7283" xr:uid="{00000000-0005-0000-0000-0000970C0000}"/>
    <cellStyle name="20% - Accent6 12 2 2 3 2 3" xfId="7284" xr:uid="{00000000-0005-0000-0000-0000980C0000}"/>
    <cellStyle name="20% - Accent6 12 2 2 3 2 3 2" xfId="7285" xr:uid="{00000000-0005-0000-0000-0000990C0000}"/>
    <cellStyle name="20% - Accent6 12 2 2 3 2 4" xfId="7286" xr:uid="{00000000-0005-0000-0000-00009A0C0000}"/>
    <cellStyle name="20% - Accent6 12 2 2 3 3" xfId="7287" xr:uid="{00000000-0005-0000-0000-00009B0C0000}"/>
    <cellStyle name="20% - Accent6 12 2 2 3 3 2" xfId="7288" xr:uid="{00000000-0005-0000-0000-00009C0C0000}"/>
    <cellStyle name="20% - Accent6 12 2 2 3 4" xfId="7289" xr:uid="{00000000-0005-0000-0000-00009D0C0000}"/>
    <cellStyle name="20% - Accent6 12 2 2 3 4 2" xfId="7290" xr:uid="{00000000-0005-0000-0000-00009E0C0000}"/>
    <cellStyle name="20% - Accent6 12 2 2 3 5" xfId="7291" xr:uid="{00000000-0005-0000-0000-00009F0C0000}"/>
    <cellStyle name="20% - Accent6 12 2 2 3 6" xfId="7292" xr:uid="{00000000-0005-0000-0000-0000A00C0000}"/>
    <cellStyle name="20% - Accent6 12 2 2 4" xfId="7293" xr:uid="{00000000-0005-0000-0000-0000A10C0000}"/>
    <cellStyle name="20% - Accent6 12 2 2 4 2" xfId="7294" xr:uid="{00000000-0005-0000-0000-0000A20C0000}"/>
    <cellStyle name="20% - Accent6 12 2 2 4 2 2" xfId="7295" xr:uid="{00000000-0005-0000-0000-0000A30C0000}"/>
    <cellStyle name="20% - Accent6 12 2 2 4 2 2 2" xfId="7296" xr:uid="{00000000-0005-0000-0000-0000A40C0000}"/>
    <cellStyle name="20% - Accent6 12 2 2 4 2 3" xfId="7297" xr:uid="{00000000-0005-0000-0000-0000A50C0000}"/>
    <cellStyle name="20% - Accent6 12 2 2 4 2 3 2" xfId="7298" xr:uid="{00000000-0005-0000-0000-0000A60C0000}"/>
    <cellStyle name="20% - Accent6 12 2 2 4 2 4" xfId="7299" xr:uid="{00000000-0005-0000-0000-0000A70C0000}"/>
    <cellStyle name="20% - Accent6 12 2 2 4 3" xfId="7300" xr:uid="{00000000-0005-0000-0000-0000A80C0000}"/>
    <cellStyle name="20% - Accent6 12 2 2 4 3 2" xfId="7301" xr:uid="{00000000-0005-0000-0000-0000A90C0000}"/>
    <cellStyle name="20% - Accent6 12 2 2 4 4" xfId="7302" xr:uid="{00000000-0005-0000-0000-0000AA0C0000}"/>
    <cellStyle name="20% - Accent6 12 2 2 4 4 2" xfId="7303" xr:uid="{00000000-0005-0000-0000-0000AB0C0000}"/>
    <cellStyle name="20% - Accent6 12 2 2 4 5" xfId="7304" xr:uid="{00000000-0005-0000-0000-0000AC0C0000}"/>
    <cellStyle name="20% - Accent6 12 2 2 4 6" xfId="7305" xr:uid="{00000000-0005-0000-0000-0000AD0C0000}"/>
    <cellStyle name="20% - Accent6 12 2 2 5" xfId="7306" xr:uid="{00000000-0005-0000-0000-0000AE0C0000}"/>
    <cellStyle name="20% - Accent6 12 2 2 5 2" xfId="7307" xr:uid="{00000000-0005-0000-0000-0000AF0C0000}"/>
    <cellStyle name="20% - Accent6 12 2 2 5 2 2" xfId="7308" xr:uid="{00000000-0005-0000-0000-0000B00C0000}"/>
    <cellStyle name="20% - Accent6 12 2 2 5 3" xfId="7309" xr:uid="{00000000-0005-0000-0000-0000B10C0000}"/>
    <cellStyle name="20% - Accent6 12 2 2 5 3 2" xfId="7310" xr:uid="{00000000-0005-0000-0000-0000B20C0000}"/>
    <cellStyle name="20% - Accent6 12 2 2 5 4" xfId="7311" xr:uid="{00000000-0005-0000-0000-0000B30C0000}"/>
    <cellStyle name="20% - Accent6 12 2 2 6" xfId="7312" xr:uid="{00000000-0005-0000-0000-0000B40C0000}"/>
    <cellStyle name="20% - Accent6 12 2 2 6 2" xfId="7313" xr:uid="{00000000-0005-0000-0000-0000B50C0000}"/>
    <cellStyle name="20% - Accent6 12 2 2 6 2 2" xfId="7314" xr:uid="{00000000-0005-0000-0000-0000B60C0000}"/>
    <cellStyle name="20% - Accent6 12 2 2 6 3" xfId="7315" xr:uid="{00000000-0005-0000-0000-0000B70C0000}"/>
    <cellStyle name="20% - Accent6 12 2 2 7" xfId="7316" xr:uid="{00000000-0005-0000-0000-0000B80C0000}"/>
    <cellStyle name="20% - Accent6 12 2 2 7 2" xfId="7317" xr:uid="{00000000-0005-0000-0000-0000B90C0000}"/>
    <cellStyle name="20% - Accent6 12 2 2 8" xfId="7318" xr:uid="{00000000-0005-0000-0000-0000BA0C0000}"/>
    <cellStyle name="20% - Accent6 12 2 2 8 2" xfId="7319" xr:uid="{00000000-0005-0000-0000-0000BB0C0000}"/>
    <cellStyle name="20% - Accent6 12 2 2 9" xfId="7320" xr:uid="{00000000-0005-0000-0000-0000BC0C0000}"/>
    <cellStyle name="20% - Accent6 12 2 3" xfId="7321" xr:uid="{00000000-0005-0000-0000-0000BD0C0000}"/>
    <cellStyle name="20% - Accent6 12 2 3 2" xfId="7322" xr:uid="{00000000-0005-0000-0000-0000BE0C0000}"/>
    <cellStyle name="20% - Accent6 12 2 3 2 2" xfId="7323" xr:uid="{00000000-0005-0000-0000-0000BF0C0000}"/>
    <cellStyle name="20% - Accent6 12 2 3 2 2 2" xfId="7324" xr:uid="{00000000-0005-0000-0000-0000C00C0000}"/>
    <cellStyle name="20% - Accent6 12 2 3 2 2 2 2" xfId="7325" xr:uid="{00000000-0005-0000-0000-0000C10C0000}"/>
    <cellStyle name="20% - Accent6 12 2 3 2 2 3" xfId="7326" xr:uid="{00000000-0005-0000-0000-0000C20C0000}"/>
    <cellStyle name="20% - Accent6 12 2 3 2 2 3 2" xfId="7327" xr:uid="{00000000-0005-0000-0000-0000C30C0000}"/>
    <cellStyle name="20% - Accent6 12 2 3 2 2 4" xfId="7328" xr:uid="{00000000-0005-0000-0000-0000C40C0000}"/>
    <cellStyle name="20% - Accent6 12 2 3 2 3" xfId="7329" xr:uid="{00000000-0005-0000-0000-0000C50C0000}"/>
    <cellStyle name="20% - Accent6 12 2 3 2 3 2" xfId="7330" xr:uid="{00000000-0005-0000-0000-0000C60C0000}"/>
    <cellStyle name="20% - Accent6 12 2 3 2 4" xfId="7331" xr:uid="{00000000-0005-0000-0000-0000C70C0000}"/>
    <cellStyle name="20% - Accent6 12 2 3 2 4 2" xfId="7332" xr:uid="{00000000-0005-0000-0000-0000C80C0000}"/>
    <cellStyle name="20% - Accent6 12 2 3 2 5" xfId="7333" xr:uid="{00000000-0005-0000-0000-0000C90C0000}"/>
    <cellStyle name="20% - Accent6 12 2 3 2 6" xfId="7334" xr:uid="{00000000-0005-0000-0000-0000CA0C0000}"/>
    <cellStyle name="20% - Accent6 12 2 3 3" xfId="7335" xr:uid="{00000000-0005-0000-0000-0000CB0C0000}"/>
    <cellStyle name="20% - Accent6 12 2 3 3 2" xfId="7336" xr:uid="{00000000-0005-0000-0000-0000CC0C0000}"/>
    <cellStyle name="20% - Accent6 12 2 3 3 2 2" xfId="7337" xr:uid="{00000000-0005-0000-0000-0000CD0C0000}"/>
    <cellStyle name="20% - Accent6 12 2 3 3 3" xfId="7338" xr:uid="{00000000-0005-0000-0000-0000CE0C0000}"/>
    <cellStyle name="20% - Accent6 12 2 3 3 3 2" xfId="7339" xr:uid="{00000000-0005-0000-0000-0000CF0C0000}"/>
    <cellStyle name="20% - Accent6 12 2 3 3 4" xfId="7340" xr:uid="{00000000-0005-0000-0000-0000D00C0000}"/>
    <cellStyle name="20% - Accent6 12 2 3 4" xfId="7341" xr:uid="{00000000-0005-0000-0000-0000D10C0000}"/>
    <cellStyle name="20% - Accent6 12 2 3 4 2" xfId="7342" xr:uid="{00000000-0005-0000-0000-0000D20C0000}"/>
    <cellStyle name="20% - Accent6 12 2 3 5" xfId="7343" xr:uid="{00000000-0005-0000-0000-0000D30C0000}"/>
    <cellStyle name="20% - Accent6 12 2 3 5 2" xfId="7344" xr:uid="{00000000-0005-0000-0000-0000D40C0000}"/>
    <cellStyle name="20% - Accent6 12 2 3 6" xfId="7345" xr:uid="{00000000-0005-0000-0000-0000D50C0000}"/>
    <cellStyle name="20% - Accent6 12 2 3 7" xfId="7346" xr:uid="{00000000-0005-0000-0000-0000D60C0000}"/>
    <cellStyle name="20% - Accent6 12 2 4" xfId="7347" xr:uid="{00000000-0005-0000-0000-0000D70C0000}"/>
    <cellStyle name="20% - Accent6 12 2 4 2" xfId="7348" xr:uid="{00000000-0005-0000-0000-0000D80C0000}"/>
    <cellStyle name="20% - Accent6 12 2 4 2 2" xfId="7349" xr:uid="{00000000-0005-0000-0000-0000D90C0000}"/>
    <cellStyle name="20% - Accent6 12 2 4 2 2 2" xfId="7350" xr:uid="{00000000-0005-0000-0000-0000DA0C0000}"/>
    <cellStyle name="20% - Accent6 12 2 4 2 3" xfId="7351" xr:uid="{00000000-0005-0000-0000-0000DB0C0000}"/>
    <cellStyle name="20% - Accent6 12 2 4 2 3 2" xfId="7352" xr:uid="{00000000-0005-0000-0000-0000DC0C0000}"/>
    <cellStyle name="20% - Accent6 12 2 4 2 4" xfId="7353" xr:uid="{00000000-0005-0000-0000-0000DD0C0000}"/>
    <cellStyle name="20% - Accent6 12 2 4 3" xfId="7354" xr:uid="{00000000-0005-0000-0000-0000DE0C0000}"/>
    <cellStyle name="20% - Accent6 12 2 4 3 2" xfId="7355" xr:uid="{00000000-0005-0000-0000-0000DF0C0000}"/>
    <cellStyle name="20% - Accent6 12 2 4 4" xfId="7356" xr:uid="{00000000-0005-0000-0000-0000E00C0000}"/>
    <cellStyle name="20% - Accent6 12 2 4 4 2" xfId="7357" xr:uid="{00000000-0005-0000-0000-0000E10C0000}"/>
    <cellStyle name="20% - Accent6 12 2 4 5" xfId="7358" xr:uid="{00000000-0005-0000-0000-0000E20C0000}"/>
    <cellStyle name="20% - Accent6 12 2 4 6" xfId="7359" xr:uid="{00000000-0005-0000-0000-0000E30C0000}"/>
    <cellStyle name="20% - Accent6 12 2 5" xfId="7360" xr:uid="{00000000-0005-0000-0000-0000E40C0000}"/>
    <cellStyle name="20% - Accent6 12 2 5 2" xfId="7361" xr:uid="{00000000-0005-0000-0000-0000E50C0000}"/>
    <cellStyle name="20% - Accent6 12 2 5 2 2" xfId="7362" xr:uid="{00000000-0005-0000-0000-0000E60C0000}"/>
    <cellStyle name="20% - Accent6 12 2 5 2 2 2" xfId="7363" xr:uid="{00000000-0005-0000-0000-0000E70C0000}"/>
    <cellStyle name="20% - Accent6 12 2 5 2 3" xfId="7364" xr:uid="{00000000-0005-0000-0000-0000E80C0000}"/>
    <cellStyle name="20% - Accent6 12 2 5 2 3 2" xfId="7365" xr:uid="{00000000-0005-0000-0000-0000E90C0000}"/>
    <cellStyle name="20% - Accent6 12 2 5 2 4" xfId="7366" xr:uid="{00000000-0005-0000-0000-0000EA0C0000}"/>
    <cellStyle name="20% - Accent6 12 2 5 3" xfId="7367" xr:uid="{00000000-0005-0000-0000-0000EB0C0000}"/>
    <cellStyle name="20% - Accent6 12 2 5 3 2" xfId="7368" xr:uid="{00000000-0005-0000-0000-0000EC0C0000}"/>
    <cellStyle name="20% - Accent6 12 2 5 4" xfId="7369" xr:uid="{00000000-0005-0000-0000-0000ED0C0000}"/>
    <cellStyle name="20% - Accent6 12 2 5 4 2" xfId="7370" xr:uid="{00000000-0005-0000-0000-0000EE0C0000}"/>
    <cellStyle name="20% - Accent6 12 2 5 5" xfId="7371" xr:uid="{00000000-0005-0000-0000-0000EF0C0000}"/>
    <cellStyle name="20% - Accent6 12 2 5 6" xfId="7372" xr:uid="{00000000-0005-0000-0000-0000F00C0000}"/>
    <cellStyle name="20% - Accent6 12 2 6" xfId="7373" xr:uid="{00000000-0005-0000-0000-0000F10C0000}"/>
    <cellStyle name="20% - Accent6 12 2 6 2" xfId="7374" xr:uid="{00000000-0005-0000-0000-0000F20C0000}"/>
    <cellStyle name="20% - Accent6 12 2 6 2 2" xfId="7375" xr:uid="{00000000-0005-0000-0000-0000F30C0000}"/>
    <cellStyle name="20% - Accent6 12 2 6 3" xfId="7376" xr:uid="{00000000-0005-0000-0000-0000F40C0000}"/>
    <cellStyle name="20% - Accent6 12 2 6 3 2" xfId="7377" xr:uid="{00000000-0005-0000-0000-0000F50C0000}"/>
    <cellStyle name="20% - Accent6 12 2 6 4" xfId="7378" xr:uid="{00000000-0005-0000-0000-0000F60C0000}"/>
    <cellStyle name="20% - Accent6 12 2 7" xfId="7379" xr:uid="{00000000-0005-0000-0000-0000F70C0000}"/>
    <cellStyle name="20% - Accent6 12 2 7 2" xfId="7380" xr:uid="{00000000-0005-0000-0000-0000F80C0000}"/>
    <cellStyle name="20% - Accent6 12 2 7 2 2" xfId="7381" xr:uid="{00000000-0005-0000-0000-0000F90C0000}"/>
    <cellStyle name="20% - Accent6 12 2 7 3" xfId="7382" xr:uid="{00000000-0005-0000-0000-0000FA0C0000}"/>
    <cellStyle name="20% - Accent6 12 2 8" xfId="7383" xr:uid="{00000000-0005-0000-0000-0000FB0C0000}"/>
    <cellStyle name="20% - Accent6 12 2 8 2" xfId="7384" xr:uid="{00000000-0005-0000-0000-0000FC0C0000}"/>
    <cellStyle name="20% - Accent6 12 2 9" xfId="7385" xr:uid="{00000000-0005-0000-0000-0000FD0C0000}"/>
    <cellStyle name="20% - Accent6 12 2 9 2" xfId="7386" xr:uid="{00000000-0005-0000-0000-0000FE0C0000}"/>
    <cellStyle name="20% - Accent6 12 3" xfId="7387" xr:uid="{00000000-0005-0000-0000-0000FF0C0000}"/>
    <cellStyle name="20% - Accent6 12 3 10" xfId="7388" xr:uid="{00000000-0005-0000-0000-0000000D0000}"/>
    <cellStyle name="20% - Accent6 12 3 11" xfId="7389" xr:uid="{00000000-0005-0000-0000-0000010D0000}"/>
    <cellStyle name="20% - Accent6 12 3 2" xfId="7390" xr:uid="{00000000-0005-0000-0000-0000020D0000}"/>
    <cellStyle name="20% - Accent6 12 3 2 2" xfId="7391" xr:uid="{00000000-0005-0000-0000-0000030D0000}"/>
    <cellStyle name="20% - Accent6 12 3 2 2 2" xfId="7392" xr:uid="{00000000-0005-0000-0000-0000040D0000}"/>
    <cellStyle name="20% - Accent6 12 3 2 2 2 2" xfId="7393" xr:uid="{00000000-0005-0000-0000-0000050D0000}"/>
    <cellStyle name="20% - Accent6 12 3 2 2 2 2 2" xfId="7394" xr:uid="{00000000-0005-0000-0000-0000060D0000}"/>
    <cellStyle name="20% - Accent6 12 3 2 2 2 3" xfId="7395" xr:uid="{00000000-0005-0000-0000-0000070D0000}"/>
    <cellStyle name="20% - Accent6 12 3 2 2 2 3 2" xfId="7396" xr:uid="{00000000-0005-0000-0000-0000080D0000}"/>
    <cellStyle name="20% - Accent6 12 3 2 2 2 4" xfId="7397" xr:uid="{00000000-0005-0000-0000-0000090D0000}"/>
    <cellStyle name="20% - Accent6 12 3 2 2 3" xfId="7398" xr:uid="{00000000-0005-0000-0000-00000A0D0000}"/>
    <cellStyle name="20% - Accent6 12 3 2 2 3 2" xfId="7399" xr:uid="{00000000-0005-0000-0000-00000B0D0000}"/>
    <cellStyle name="20% - Accent6 12 3 2 2 4" xfId="7400" xr:uid="{00000000-0005-0000-0000-00000C0D0000}"/>
    <cellStyle name="20% - Accent6 12 3 2 2 4 2" xfId="7401" xr:uid="{00000000-0005-0000-0000-00000D0D0000}"/>
    <cellStyle name="20% - Accent6 12 3 2 2 5" xfId="7402" xr:uid="{00000000-0005-0000-0000-00000E0D0000}"/>
    <cellStyle name="20% - Accent6 12 3 2 2 6" xfId="7403" xr:uid="{00000000-0005-0000-0000-00000F0D0000}"/>
    <cellStyle name="20% - Accent6 12 3 2 3" xfId="7404" xr:uid="{00000000-0005-0000-0000-0000100D0000}"/>
    <cellStyle name="20% - Accent6 12 3 2 3 2" xfId="7405" xr:uid="{00000000-0005-0000-0000-0000110D0000}"/>
    <cellStyle name="20% - Accent6 12 3 2 3 2 2" xfId="7406" xr:uid="{00000000-0005-0000-0000-0000120D0000}"/>
    <cellStyle name="20% - Accent6 12 3 2 3 3" xfId="7407" xr:uid="{00000000-0005-0000-0000-0000130D0000}"/>
    <cellStyle name="20% - Accent6 12 3 2 3 3 2" xfId="7408" xr:uid="{00000000-0005-0000-0000-0000140D0000}"/>
    <cellStyle name="20% - Accent6 12 3 2 3 4" xfId="7409" xr:uid="{00000000-0005-0000-0000-0000150D0000}"/>
    <cellStyle name="20% - Accent6 12 3 2 4" xfId="7410" xr:uid="{00000000-0005-0000-0000-0000160D0000}"/>
    <cellStyle name="20% - Accent6 12 3 2 4 2" xfId="7411" xr:uid="{00000000-0005-0000-0000-0000170D0000}"/>
    <cellStyle name="20% - Accent6 12 3 2 5" xfId="7412" xr:uid="{00000000-0005-0000-0000-0000180D0000}"/>
    <cellStyle name="20% - Accent6 12 3 2 5 2" xfId="7413" xr:uid="{00000000-0005-0000-0000-0000190D0000}"/>
    <cellStyle name="20% - Accent6 12 3 2 6" xfId="7414" xr:uid="{00000000-0005-0000-0000-00001A0D0000}"/>
    <cellStyle name="20% - Accent6 12 3 2 7" xfId="7415" xr:uid="{00000000-0005-0000-0000-00001B0D0000}"/>
    <cellStyle name="20% - Accent6 12 3 3" xfId="7416" xr:uid="{00000000-0005-0000-0000-00001C0D0000}"/>
    <cellStyle name="20% - Accent6 12 3 3 2" xfId="7417" xr:uid="{00000000-0005-0000-0000-00001D0D0000}"/>
    <cellStyle name="20% - Accent6 12 3 3 2 2" xfId="7418" xr:uid="{00000000-0005-0000-0000-00001E0D0000}"/>
    <cellStyle name="20% - Accent6 12 3 3 2 2 2" xfId="7419" xr:uid="{00000000-0005-0000-0000-00001F0D0000}"/>
    <cellStyle name="20% - Accent6 12 3 3 2 3" xfId="7420" xr:uid="{00000000-0005-0000-0000-0000200D0000}"/>
    <cellStyle name="20% - Accent6 12 3 3 2 3 2" xfId="7421" xr:uid="{00000000-0005-0000-0000-0000210D0000}"/>
    <cellStyle name="20% - Accent6 12 3 3 2 4" xfId="7422" xr:uid="{00000000-0005-0000-0000-0000220D0000}"/>
    <cellStyle name="20% - Accent6 12 3 3 3" xfId="7423" xr:uid="{00000000-0005-0000-0000-0000230D0000}"/>
    <cellStyle name="20% - Accent6 12 3 3 3 2" xfId="7424" xr:uid="{00000000-0005-0000-0000-0000240D0000}"/>
    <cellStyle name="20% - Accent6 12 3 3 4" xfId="7425" xr:uid="{00000000-0005-0000-0000-0000250D0000}"/>
    <cellStyle name="20% - Accent6 12 3 3 4 2" xfId="7426" xr:uid="{00000000-0005-0000-0000-0000260D0000}"/>
    <cellStyle name="20% - Accent6 12 3 3 5" xfId="7427" xr:uid="{00000000-0005-0000-0000-0000270D0000}"/>
    <cellStyle name="20% - Accent6 12 3 3 6" xfId="7428" xr:uid="{00000000-0005-0000-0000-0000280D0000}"/>
    <cellStyle name="20% - Accent6 12 3 4" xfId="7429" xr:uid="{00000000-0005-0000-0000-0000290D0000}"/>
    <cellStyle name="20% - Accent6 12 3 4 2" xfId="7430" xr:uid="{00000000-0005-0000-0000-00002A0D0000}"/>
    <cellStyle name="20% - Accent6 12 3 4 2 2" xfId="7431" xr:uid="{00000000-0005-0000-0000-00002B0D0000}"/>
    <cellStyle name="20% - Accent6 12 3 4 2 2 2" xfId="7432" xr:uid="{00000000-0005-0000-0000-00002C0D0000}"/>
    <cellStyle name="20% - Accent6 12 3 4 2 3" xfId="7433" xr:uid="{00000000-0005-0000-0000-00002D0D0000}"/>
    <cellStyle name="20% - Accent6 12 3 4 2 3 2" xfId="7434" xr:uid="{00000000-0005-0000-0000-00002E0D0000}"/>
    <cellStyle name="20% - Accent6 12 3 4 2 4" xfId="7435" xr:uid="{00000000-0005-0000-0000-00002F0D0000}"/>
    <cellStyle name="20% - Accent6 12 3 4 3" xfId="7436" xr:uid="{00000000-0005-0000-0000-0000300D0000}"/>
    <cellStyle name="20% - Accent6 12 3 4 3 2" xfId="7437" xr:uid="{00000000-0005-0000-0000-0000310D0000}"/>
    <cellStyle name="20% - Accent6 12 3 4 4" xfId="7438" xr:uid="{00000000-0005-0000-0000-0000320D0000}"/>
    <cellStyle name="20% - Accent6 12 3 4 4 2" xfId="7439" xr:uid="{00000000-0005-0000-0000-0000330D0000}"/>
    <cellStyle name="20% - Accent6 12 3 4 5" xfId="7440" xr:uid="{00000000-0005-0000-0000-0000340D0000}"/>
    <cellStyle name="20% - Accent6 12 3 4 6" xfId="7441" xr:uid="{00000000-0005-0000-0000-0000350D0000}"/>
    <cellStyle name="20% - Accent6 12 3 5" xfId="7442" xr:uid="{00000000-0005-0000-0000-0000360D0000}"/>
    <cellStyle name="20% - Accent6 12 3 5 2" xfId="7443" xr:uid="{00000000-0005-0000-0000-0000370D0000}"/>
    <cellStyle name="20% - Accent6 12 3 5 2 2" xfId="7444" xr:uid="{00000000-0005-0000-0000-0000380D0000}"/>
    <cellStyle name="20% - Accent6 12 3 5 3" xfId="7445" xr:uid="{00000000-0005-0000-0000-0000390D0000}"/>
    <cellStyle name="20% - Accent6 12 3 5 3 2" xfId="7446" xr:uid="{00000000-0005-0000-0000-00003A0D0000}"/>
    <cellStyle name="20% - Accent6 12 3 5 4" xfId="7447" xr:uid="{00000000-0005-0000-0000-00003B0D0000}"/>
    <cellStyle name="20% - Accent6 12 3 6" xfId="7448" xr:uid="{00000000-0005-0000-0000-00003C0D0000}"/>
    <cellStyle name="20% - Accent6 12 3 6 2" xfId="7449" xr:uid="{00000000-0005-0000-0000-00003D0D0000}"/>
    <cellStyle name="20% - Accent6 12 3 6 2 2" xfId="7450" xr:uid="{00000000-0005-0000-0000-00003E0D0000}"/>
    <cellStyle name="20% - Accent6 12 3 6 3" xfId="7451" xr:uid="{00000000-0005-0000-0000-00003F0D0000}"/>
    <cellStyle name="20% - Accent6 12 3 7" xfId="7452" xr:uid="{00000000-0005-0000-0000-0000400D0000}"/>
    <cellStyle name="20% - Accent6 12 3 7 2" xfId="7453" xr:uid="{00000000-0005-0000-0000-0000410D0000}"/>
    <cellStyle name="20% - Accent6 12 3 8" xfId="7454" xr:uid="{00000000-0005-0000-0000-0000420D0000}"/>
    <cellStyle name="20% - Accent6 12 3 8 2" xfId="7455" xr:uid="{00000000-0005-0000-0000-0000430D0000}"/>
    <cellStyle name="20% - Accent6 12 3 9" xfId="7456" xr:uid="{00000000-0005-0000-0000-0000440D0000}"/>
    <cellStyle name="20% - Accent6 12 4" xfId="7457" xr:uid="{00000000-0005-0000-0000-0000450D0000}"/>
    <cellStyle name="20% - Accent6 12 4 10" xfId="7458" xr:uid="{00000000-0005-0000-0000-0000460D0000}"/>
    <cellStyle name="20% - Accent6 12 4 2" xfId="7459" xr:uid="{00000000-0005-0000-0000-0000470D0000}"/>
    <cellStyle name="20% - Accent6 12 4 2 2" xfId="7460" xr:uid="{00000000-0005-0000-0000-0000480D0000}"/>
    <cellStyle name="20% - Accent6 12 4 2 2 2" xfId="7461" xr:uid="{00000000-0005-0000-0000-0000490D0000}"/>
    <cellStyle name="20% - Accent6 12 4 2 2 2 2" xfId="7462" xr:uid="{00000000-0005-0000-0000-00004A0D0000}"/>
    <cellStyle name="20% - Accent6 12 4 2 2 2 2 2" xfId="7463" xr:uid="{00000000-0005-0000-0000-00004B0D0000}"/>
    <cellStyle name="20% - Accent6 12 4 2 2 2 3" xfId="7464" xr:uid="{00000000-0005-0000-0000-00004C0D0000}"/>
    <cellStyle name="20% - Accent6 12 4 2 2 2 3 2" xfId="7465" xr:uid="{00000000-0005-0000-0000-00004D0D0000}"/>
    <cellStyle name="20% - Accent6 12 4 2 2 2 4" xfId="7466" xr:uid="{00000000-0005-0000-0000-00004E0D0000}"/>
    <cellStyle name="20% - Accent6 12 4 2 2 3" xfId="7467" xr:uid="{00000000-0005-0000-0000-00004F0D0000}"/>
    <cellStyle name="20% - Accent6 12 4 2 2 3 2" xfId="7468" xr:uid="{00000000-0005-0000-0000-0000500D0000}"/>
    <cellStyle name="20% - Accent6 12 4 2 2 4" xfId="7469" xr:uid="{00000000-0005-0000-0000-0000510D0000}"/>
    <cellStyle name="20% - Accent6 12 4 2 2 4 2" xfId="7470" xr:uid="{00000000-0005-0000-0000-0000520D0000}"/>
    <cellStyle name="20% - Accent6 12 4 2 2 5" xfId="7471" xr:uid="{00000000-0005-0000-0000-0000530D0000}"/>
    <cellStyle name="20% - Accent6 12 4 2 2 6" xfId="7472" xr:uid="{00000000-0005-0000-0000-0000540D0000}"/>
    <cellStyle name="20% - Accent6 12 4 2 3" xfId="7473" xr:uid="{00000000-0005-0000-0000-0000550D0000}"/>
    <cellStyle name="20% - Accent6 12 4 2 3 2" xfId="7474" xr:uid="{00000000-0005-0000-0000-0000560D0000}"/>
    <cellStyle name="20% - Accent6 12 4 2 3 2 2" xfId="7475" xr:uid="{00000000-0005-0000-0000-0000570D0000}"/>
    <cellStyle name="20% - Accent6 12 4 2 3 3" xfId="7476" xr:uid="{00000000-0005-0000-0000-0000580D0000}"/>
    <cellStyle name="20% - Accent6 12 4 2 3 3 2" xfId="7477" xr:uid="{00000000-0005-0000-0000-0000590D0000}"/>
    <cellStyle name="20% - Accent6 12 4 2 3 4" xfId="7478" xr:uid="{00000000-0005-0000-0000-00005A0D0000}"/>
    <cellStyle name="20% - Accent6 12 4 2 4" xfId="7479" xr:uid="{00000000-0005-0000-0000-00005B0D0000}"/>
    <cellStyle name="20% - Accent6 12 4 2 4 2" xfId="7480" xr:uid="{00000000-0005-0000-0000-00005C0D0000}"/>
    <cellStyle name="20% - Accent6 12 4 2 5" xfId="7481" xr:uid="{00000000-0005-0000-0000-00005D0D0000}"/>
    <cellStyle name="20% - Accent6 12 4 2 5 2" xfId="7482" xr:uid="{00000000-0005-0000-0000-00005E0D0000}"/>
    <cellStyle name="20% - Accent6 12 4 2 6" xfId="7483" xr:uid="{00000000-0005-0000-0000-00005F0D0000}"/>
    <cellStyle name="20% - Accent6 12 4 2 7" xfId="7484" xr:uid="{00000000-0005-0000-0000-0000600D0000}"/>
    <cellStyle name="20% - Accent6 12 4 3" xfId="7485" xr:uid="{00000000-0005-0000-0000-0000610D0000}"/>
    <cellStyle name="20% - Accent6 12 4 3 2" xfId="7486" xr:uid="{00000000-0005-0000-0000-0000620D0000}"/>
    <cellStyle name="20% - Accent6 12 4 3 2 2" xfId="7487" xr:uid="{00000000-0005-0000-0000-0000630D0000}"/>
    <cellStyle name="20% - Accent6 12 4 3 2 2 2" xfId="7488" xr:uid="{00000000-0005-0000-0000-0000640D0000}"/>
    <cellStyle name="20% - Accent6 12 4 3 2 3" xfId="7489" xr:uid="{00000000-0005-0000-0000-0000650D0000}"/>
    <cellStyle name="20% - Accent6 12 4 3 2 3 2" xfId="7490" xr:uid="{00000000-0005-0000-0000-0000660D0000}"/>
    <cellStyle name="20% - Accent6 12 4 3 2 4" xfId="7491" xr:uid="{00000000-0005-0000-0000-0000670D0000}"/>
    <cellStyle name="20% - Accent6 12 4 3 3" xfId="7492" xr:uid="{00000000-0005-0000-0000-0000680D0000}"/>
    <cellStyle name="20% - Accent6 12 4 3 3 2" xfId="7493" xr:uid="{00000000-0005-0000-0000-0000690D0000}"/>
    <cellStyle name="20% - Accent6 12 4 3 4" xfId="7494" xr:uid="{00000000-0005-0000-0000-00006A0D0000}"/>
    <cellStyle name="20% - Accent6 12 4 3 4 2" xfId="7495" xr:uid="{00000000-0005-0000-0000-00006B0D0000}"/>
    <cellStyle name="20% - Accent6 12 4 3 5" xfId="7496" xr:uid="{00000000-0005-0000-0000-00006C0D0000}"/>
    <cellStyle name="20% - Accent6 12 4 3 6" xfId="7497" xr:uid="{00000000-0005-0000-0000-00006D0D0000}"/>
    <cellStyle name="20% - Accent6 12 4 4" xfId="7498" xr:uid="{00000000-0005-0000-0000-00006E0D0000}"/>
    <cellStyle name="20% - Accent6 12 4 4 2" xfId="7499" xr:uid="{00000000-0005-0000-0000-00006F0D0000}"/>
    <cellStyle name="20% - Accent6 12 4 4 2 2" xfId="7500" xr:uid="{00000000-0005-0000-0000-0000700D0000}"/>
    <cellStyle name="20% - Accent6 12 4 4 2 2 2" xfId="7501" xr:uid="{00000000-0005-0000-0000-0000710D0000}"/>
    <cellStyle name="20% - Accent6 12 4 4 2 3" xfId="7502" xr:uid="{00000000-0005-0000-0000-0000720D0000}"/>
    <cellStyle name="20% - Accent6 12 4 4 2 3 2" xfId="7503" xr:uid="{00000000-0005-0000-0000-0000730D0000}"/>
    <cellStyle name="20% - Accent6 12 4 4 2 4" xfId="7504" xr:uid="{00000000-0005-0000-0000-0000740D0000}"/>
    <cellStyle name="20% - Accent6 12 4 4 3" xfId="7505" xr:uid="{00000000-0005-0000-0000-0000750D0000}"/>
    <cellStyle name="20% - Accent6 12 4 4 3 2" xfId="7506" xr:uid="{00000000-0005-0000-0000-0000760D0000}"/>
    <cellStyle name="20% - Accent6 12 4 4 4" xfId="7507" xr:uid="{00000000-0005-0000-0000-0000770D0000}"/>
    <cellStyle name="20% - Accent6 12 4 4 4 2" xfId="7508" xr:uid="{00000000-0005-0000-0000-0000780D0000}"/>
    <cellStyle name="20% - Accent6 12 4 4 5" xfId="7509" xr:uid="{00000000-0005-0000-0000-0000790D0000}"/>
    <cellStyle name="20% - Accent6 12 4 4 6" xfId="7510" xr:uid="{00000000-0005-0000-0000-00007A0D0000}"/>
    <cellStyle name="20% - Accent6 12 4 5" xfId="7511" xr:uid="{00000000-0005-0000-0000-00007B0D0000}"/>
    <cellStyle name="20% - Accent6 12 4 5 2" xfId="7512" xr:uid="{00000000-0005-0000-0000-00007C0D0000}"/>
    <cellStyle name="20% - Accent6 12 4 5 2 2" xfId="7513" xr:uid="{00000000-0005-0000-0000-00007D0D0000}"/>
    <cellStyle name="20% - Accent6 12 4 5 3" xfId="7514" xr:uid="{00000000-0005-0000-0000-00007E0D0000}"/>
    <cellStyle name="20% - Accent6 12 4 5 3 2" xfId="7515" xr:uid="{00000000-0005-0000-0000-00007F0D0000}"/>
    <cellStyle name="20% - Accent6 12 4 5 4" xfId="7516" xr:uid="{00000000-0005-0000-0000-0000800D0000}"/>
    <cellStyle name="20% - Accent6 12 4 6" xfId="7517" xr:uid="{00000000-0005-0000-0000-0000810D0000}"/>
    <cellStyle name="20% - Accent6 12 4 6 2" xfId="7518" xr:uid="{00000000-0005-0000-0000-0000820D0000}"/>
    <cellStyle name="20% - Accent6 12 4 6 2 2" xfId="7519" xr:uid="{00000000-0005-0000-0000-0000830D0000}"/>
    <cellStyle name="20% - Accent6 12 4 6 3" xfId="7520" xr:uid="{00000000-0005-0000-0000-0000840D0000}"/>
    <cellStyle name="20% - Accent6 12 4 7" xfId="7521" xr:uid="{00000000-0005-0000-0000-0000850D0000}"/>
    <cellStyle name="20% - Accent6 12 4 7 2" xfId="7522" xr:uid="{00000000-0005-0000-0000-0000860D0000}"/>
    <cellStyle name="20% - Accent6 12 4 8" xfId="7523" xr:uid="{00000000-0005-0000-0000-0000870D0000}"/>
    <cellStyle name="20% - Accent6 12 4 8 2" xfId="7524" xr:uid="{00000000-0005-0000-0000-0000880D0000}"/>
    <cellStyle name="20% - Accent6 12 4 9" xfId="7525" xr:uid="{00000000-0005-0000-0000-0000890D0000}"/>
    <cellStyle name="20% - Accent6 12 5" xfId="7526" xr:uid="{00000000-0005-0000-0000-00008A0D0000}"/>
    <cellStyle name="20% - Accent6 12 5 10" xfId="7527" xr:uid="{00000000-0005-0000-0000-00008B0D0000}"/>
    <cellStyle name="20% - Accent6 12 5 2" xfId="7528" xr:uid="{00000000-0005-0000-0000-00008C0D0000}"/>
    <cellStyle name="20% - Accent6 12 5 2 2" xfId="7529" xr:uid="{00000000-0005-0000-0000-00008D0D0000}"/>
    <cellStyle name="20% - Accent6 12 5 2 2 2" xfId="7530" xr:uid="{00000000-0005-0000-0000-00008E0D0000}"/>
    <cellStyle name="20% - Accent6 12 5 2 2 2 2" xfId="7531" xr:uid="{00000000-0005-0000-0000-00008F0D0000}"/>
    <cellStyle name="20% - Accent6 12 5 2 2 2 2 2" xfId="7532" xr:uid="{00000000-0005-0000-0000-0000900D0000}"/>
    <cellStyle name="20% - Accent6 12 5 2 2 2 3" xfId="7533" xr:uid="{00000000-0005-0000-0000-0000910D0000}"/>
    <cellStyle name="20% - Accent6 12 5 2 2 2 3 2" xfId="7534" xr:uid="{00000000-0005-0000-0000-0000920D0000}"/>
    <cellStyle name="20% - Accent6 12 5 2 2 2 4" xfId="7535" xr:uid="{00000000-0005-0000-0000-0000930D0000}"/>
    <cellStyle name="20% - Accent6 12 5 2 2 3" xfId="7536" xr:uid="{00000000-0005-0000-0000-0000940D0000}"/>
    <cellStyle name="20% - Accent6 12 5 2 2 3 2" xfId="7537" xr:uid="{00000000-0005-0000-0000-0000950D0000}"/>
    <cellStyle name="20% - Accent6 12 5 2 2 4" xfId="7538" xr:uid="{00000000-0005-0000-0000-0000960D0000}"/>
    <cellStyle name="20% - Accent6 12 5 2 2 4 2" xfId="7539" xr:uid="{00000000-0005-0000-0000-0000970D0000}"/>
    <cellStyle name="20% - Accent6 12 5 2 2 5" xfId="7540" xr:uid="{00000000-0005-0000-0000-0000980D0000}"/>
    <cellStyle name="20% - Accent6 12 5 2 2 6" xfId="7541" xr:uid="{00000000-0005-0000-0000-0000990D0000}"/>
    <cellStyle name="20% - Accent6 12 5 2 3" xfId="7542" xr:uid="{00000000-0005-0000-0000-00009A0D0000}"/>
    <cellStyle name="20% - Accent6 12 5 2 3 2" xfId="7543" xr:uid="{00000000-0005-0000-0000-00009B0D0000}"/>
    <cellStyle name="20% - Accent6 12 5 2 3 2 2" xfId="7544" xr:uid="{00000000-0005-0000-0000-00009C0D0000}"/>
    <cellStyle name="20% - Accent6 12 5 2 3 3" xfId="7545" xr:uid="{00000000-0005-0000-0000-00009D0D0000}"/>
    <cellStyle name="20% - Accent6 12 5 2 3 3 2" xfId="7546" xr:uid="{00000000-0005-0000-0000-00009E0D0000}"/>
    <cellStyle name="20% - Accent6 12 5 2 3 4" xfId="7547" xr:uid="{00000000-0005-0000-0000-00009F0D0000}"/>
    <cellStyle name="20% - Accent6 12 5 2 4" xfId="7548" xr:uid="{00000000-0005-0000-0000-0000A00D0000}"/>
    <cellStyle name="20% - Accent6 12 5 2 4 2" xfId="7549" xr:uid="{00000000-0005-0000-0000-0000A10D0000}"/>
    <cellStyle name="20% - Accent6 12 5 2 5" xfId="7550" xr:uid="{00000000-0005-0000-0000-0000A20D0000}"/>
    <cellStyle name="20% - Accent6 12 5 2 5 2" xfId="7551" xr:uid="{00000000-0005-0000-0000-0000A30D0000}"/>
    <cellStyle name="20% - Accent6 12 5 2 6" xfId="7552" xr:uid="{00000000-0005-0000-0000-0000A40D0000}"/>
    <cellStyle name="20% - Accent6 12 5 2 7" xfId="7553" xr:uid="{00000000-0005-0000-0000-0000A50D0000}"/>
    <cellStyle name="20% - Accent6 12 5 3" xfId="7554" xr:uid="{00000000-0005-0000-0000-0000A60D0000}"/>
    <cellStyle name="20% - Accent6 12 5 3 2" xfId="7555" xr:uid="{00000000-0005-0000-0000-0000A70D0000}"/>
    <cellStyle name="20% - Accent6 12 5 3 2 2" xfId="7556" xr:uid="{00000000-0005-0000-0000-0000A80D0000}"/>
    <cellStyle name="20% - Accent6 12 5 3 2 2 2" xfId="7557" xr:uid="{00000000-0005-0000-0000-0000A90D0000}"/>
    <cellStyle name="20% - Accent6 12 5 3 2 3" xfId="7558" xr:uid="{00000000-0005-0000-0000-0000AA0D0000}"/>
    <cellStyle name="20% - Accent6 12 5 3 2 3 2" xfId="7559" xr:uid="{00000000-0005-0000-0000-0000AB0D0000}"/>
    <cellStyle name="20% - Accent6 12 5 3 2 4" xfId="7560" xr:uid="{00000000-0005-0000-0000-0000AC0D0000}"/>
    <cellStyle name="20% - Accent6 12 5 3 3" xfId="7561" xr:uid="{00000000-0005-0000-0000-0000AD0D0000}"/>
    <cellStyle name="20% - Accent6 12 5 3 3 2" xfId="7562" xr:uid="{00000000-0005-0000-0000-0000AE0D0000}"/>
    <cellStyle name="20% - Accent6 12 5 3 4" xfId="7563" xr:uid="{00000000-0005-0000-0000-0000AF0D0000}"/>
    <cellStyle name="20% - Accent6 12 5 3 4 2" xfId="7564" xr:uid="{00000000-0005-0000-0000-0000B00D0000}"/>
    <cellStyle name="20% - Accent6 12 5 3 5" xfId="7565" xr:uid="{00000000-0005-0000-0000-0000B10D0000}"/>
    <cellStyle name="20% - Accent6 12 5 3 6" xfId="7566" xr:uid="{00000000-0005-0000-0000-0000B20D0000}"/>
    <cellStyle name="20% - Accent6 12 5 4" xfId="7567" xr:uid="{00000000-0005-0000-0000-0000B30D0000}"/>
    <cellStyle name="20% - Accent6 12 5 4 2" xfId="7568" xr:uid="{00000000-0005-0000-0000-0000B40D0000}"/>
    <cellStyle name="20% - Accent6 12 5 4 2 2" xfId="7569" xr:uid="{00000000-0005-0000-0000-0000B50D0000}"/>
    <cellStyle name="20% - Accent6 12 5 4 2 2 2" xfId="7570" xr:uid="{00000000-0005-0000-0000-0000B60D0000}"/>
    <cellStyle name="20% - Accent6 12 5 4 2 3" xfId="7571" xr:uid="{00000000-0005-0000-0000-0000B70D0000}"/>
    <cellStyle name="20% - Accent6 12 5 4 2 3 2" xfId="7572" xr:uid="{00000000-0005-0000-0000-0000B80D0000}"/>
    <cellStyle name="20% - Accent6 12 5 4 2 4" xfId="7573" xr:uid="{00000000-0005-0000-0000-0000B90D0000}"/>
    <cellStyle name="20% - Accent6 12 5 4 3" xfId="7574" xr:uid="{00000000-0005-0000-0000-0000BA0D0000}"/>
    <cellStyle name="20% - Accent6 12 5 4 3 2" xfId="7575" xr:uid="{00000000-0005-0000-0000-0000BB0D0000}"/>
    <cellStyle name="20% - Accent6 12 5 4 4" xfId="7576" xr:uid="{00000000-0005-0000-0000-0000BC0D0000}"/>
    <cellStyle name="20% - Accent6 12 5 4 4 2" xfId="7577" xr:uid="{00000000-0005-0000-0000-0000BD0D0000}"/>
    <cellStyle name="20% - Accent6 12 5 4 5" xfId="7578" xr:uid="{00000000-0005-0000-0000-0000BE0D0000}"/>
    <cellStyle name="20% - Accent6 12 5 4 6" xfId="7579" xr:uid="{00000000-0005-0000-0000-0000BF0D0000}"/>
    <cellStyle name="20% - Accent6 12 5 5" xfId="7580" xr:uid="{00000000-0005-0000-0000-0000C00D0000}"/>
    <cellStyle name="20% - Accent6 12 5 5 2" xfId="7581" xr:uid="{00000000-0005-0000-0000-0000C10D0000}"/>
    <cellStyle name="20% - Accent6 12 5 5 2 2" xfId="7582" xr:uid="{00000000-0005-0000-0000-0000C20D0000}"/>
    <cellStyle name="20% - Accent6 12 5 5 3" xfId="7583" xr:uid="{00000000-0005-0000-0000-0000C30D0000}"/>
    <cellStyle name="20% - Accent6 12 5 5 3 2" xfId="7584" xr:uid="{00000000-0005-0000-0000-0000C40D0000}"/>
    <cellStyle name="20% - Accent6 12 5 5 4" xfId="7585" xr:uid="{00000000-0005-0000-0000-0000C50D0000}"/>
    <cellStyle name="20% - Accent6 12 5 6" xfId="7586" xr:uid="{00000000-0005-0000-0000-0000C60D0000}"/>
    <cellStyle name="20% - Accent6 12 5 6 2" xfId="7587" xr:uid="{00000000-0005-0000-0000-0000C70D0000}"/>
    <cellStyle name="20% - Accent6 12 5 6 2 2" xfId="7588" xr:uid="{00000000-0005-0000-0000-0000C80D0000}"/>
    <cellStyle name="20% - Accent6 12 5 6 3" xfId="7589" xr:uid="{00000000-0005-0000-0000-0000C90D0000}"/>
    <cellStyle name="20% - Accent6 12 5 7" xfId="7590" xr:uid="{00000000-0005-0000-0000-0000CA0D0000}"/>
    <cellStyle name="20% - Accent6 12 5 7 2" xfId="7591" xr:uid="{00000000-0005-0000-0000-0000CB0D0000}"/>
    <cellStyle name="20% - Accent6 12 5 8" xfId="7592" xr:uid="{00000000-0005-0000-0000-0000CC0D0000}"/>
    <cellStyle name="20% - Accent6 12 5 8 2" xfId="7593" xr:uid="{00000000-0005-0000-0000-0000CD0D0000}"/>
    <cellStyle name="20% - Accent6 12 5 9" xfId="7594" xr:uid="{00000000-0005-0000-0000-0000CE0D0000}"/>
    <cellStyle name="20% - Accent6 12 6" xfId="7595" xr:uid="{00000000-0005-0000-0000-0000CF0D0000}"/>
    <cellStyle name="20% - Accent6 12 6 2" xfId="7596" xr:uid="{00000000-0005-0000-0000-0000D00D0000}"/>
    <cellStyle name="20% - Accent6 12 6 2 2" xfId="7597" xr:uid="{00000000-0005-0000-0000-0000D10D0000}"/>
    <cellStyle name="20% - Accent6 12 6 2 2 2" xfId="7598" xr:uid="{00000000-0005-0000-0000-0000D20D0000}"/>
    <cellStyle name="20% - Accent6 12 6 2 2 2 2" xfId="7599" xr:uid="{00000000-0005-0000-0000-0000D30D0000}"/>
    <cellStyle name="20% - Accent6 12 6 2 2 3" xfId="7600" xr:uid="{00000000-0005-0000-0000-0000D40D0000}"/>
    <cellStyle name="20% - Accent6 12 6 2 2 3 2" xfId="7601" xr:uid="{00000000-0005-0000-0000-0000D50D0000}"/>
    <cellStyle name="20% - Accent6 12 6 2 2 4" xfId="7602" xr:uid="{00000000-0005-0000-0000-0000D60D0000}"/>
    <cellStyle name="20% - Accent6 12 6 2 3" xfId="7603" xr:uid="{00000000-0005-0000-0000-0000D70D0000}"/>
    <cellStyle name="20% - Accent6 12 6 2 3 2" xfId="7604" xr:uid="{00000000-0005-0000-0000-0000D80D0000}"/>
    <cellStyle name="20% - Accent6 12 6 2 4" xfId="7605" xr:uid="{00000000-0005-0000-0000-0000D90D0000}"/>
    <cellStyle name="20% - Accent6 12 6 2 4 2" xfId="7606" xr:uid="{00000000-0005-0000-0000-0000DA0D0000}"/>
    <cellStyle name="20% - Accent6 12 6 2 5" xfId="7607" xr:uid="{00000000-0005-0000-0000-0000DB0D0000}"/>
    <cellStyle name="20% - Accent6 12 6 2 6" xfId="7608" xr:uid="{00000000-0005-0000-0000-0000DC0D0000}"/>
    <cellStyle name="20% - Accent6 12 6 3" xfId="7609" xr:uid="{00000000-0005-0000-0000-0000DD0D0000}"/>
    <cellStyle name="20% - Accent6 12 6 3 2" xfId="7610" xr:uid="{00000000-0005-0000-0000-0000DE0D0000}"/>
    <cellStyle name="20% - Accent6 12 6 3 2 2" xfId="7611" xr:uid="{00000000-0005-0000-0000-0000DF0D0000}"/>
    <cellStyle name="20% - Accent6 12 6 3 3" xfId="7612" xr:uid="{00000000-0005-0000-0000-0000E00D0000}"/>
    <cellStyle name="20% - Accent6 12 6 3 3 2" xfId="7613" xr:uid="{00000000-0005-0000-0000-0000E10D0000}"/>
    <cellStyle name="20% - Accent6 12 6 3 4" xfId="7614" xr:uid="{00000000-0005-0000-0000-0000E20D0000}"/>
    <cellStyle name="20% - Accent6 12 6 4" xfId="7615" xr:uid="{00000000-0005-0000-0000-0000E30D0000}"/>
    <cellStyle name="20% - Accent6 12 6 4 2" xfId="7616" xr:uid="{00000000-0005-0000-0000-0000E40D0000}"/>
    <cellStyle name="20% - Accent6 12 6 5" xfId="7617" xr:uid="{00000000-0005-0000-0000-0000E50D0000}"/>
    <cellStyle name="20% - Accent6 12 6 5 2" xfId="7618" xr:uid="{00000000-0005-0000-0000-0000E60D0000}"/>
    <cellStyle name="20% - Accent6 12 6 6" xfId="7619" xr:uid="{00000000-0005-0000-0000-0000E70D0000}"/>
    <cellStyle name="20% - Accent6 12 6 7" xfId="7620" xr:uid="{00000000-0005-0000-0000-0000E80D0000}"/>
    <cellStyle name="20% - Accent6 12 7" xfId="7621" xr:uid="{00000000-0005-0000-0000-0000E90D0000}"/>
    <cellStyle name="20% - Accent6 12 7 2" xfId="7622" xr:uid="{00000000-0005-0000-0000-0000EA0D0000}"/>
    <cellStyle name="20% - Accent6 12 7 2 2" xfId="7623" xr:uid="{00000000-0005-0000-0000-0000EB0D0000}"/>
    <cellStyle name="20% - Accent6 12 7 2 2 2" xfId="7624" xr:uid="{00000000-0005-0000-0000-0000EC0D0000}"/>
    <cellStyle name="20% - Accent6 12 7 2 3" xfId="7625" xr:uid="{00000000-0005-0000-0000-0000ED0D0000}"/>
    <cellStyle name="20% - Accent6 12 7 2 3 2" xfId="7626" xr:uid="{00000000-0005-0000-0000-0000EE0D0000}"/>
    <cellStyle name="20% - Accent6 12 7 2 4" xfId="7627" xr:uid="{00000000-0005-0000-0000-0000EF0D0000}"/>
    <cellStyle name="20% - Accent6 12 7 3" xfId="7628" xr:uid="{00000000-0005-0000-0000-0000F00D0000}"/>
    <cellStyle name="20% - Accent6 12 7 3 2" xfId="7629" xr:uid="{00000000-0005-0000-0000-0000F10D0000}"/>
    <cellStyle name="20% - Accent6 12 7 4" xfId="7630" xr:uid="{00000000-0005-0000-0000-0000F20D0000}"/>
    <cellStyle name="20% - Accent6 12 7 4 2" xfId="7631" xr:uid="{00000000-0005-0000-0000-0000F30D0000}"/>
    <cellStyle name="20% - Accent6 12 7 5" xfId="7632" xr:uid="{00000000-0005-0000-0000-0000F40D0000}"/>
    <cellStyle name="20% - Accent6 12 7 6" xfId="7633" xr:uid="{00000000-0005-0000-0000-0000F50D0000}"/>
    <cellStyle name="20% - Accent6 12 8" xfId="7634" xr:uid="{00000000-0005-0000-0000-0000F60D0000}"/>
    <cellStyle name="20% - Accent6 12 8 2" xfId="7635" xr:uid="{00000000-0005-0000-0000-0000F70D0000}"/>
    <cellStyle name="20% - Accent6 12 8 2 2" xfId="7636" xr:uid="{00000000-0005-0000-0000-0000F80D0000}"/>
    <cellStyle name="20% - Accent6 12 8 2 2 2" xfId="7637" xr:uid="{00000000-0005-0000-0000-0000F90D0000}"/>
    <cellStyle name="20% - Accent6 12 8 2 3" xfId="7638" xr:uid="{00000000-0005-0000-0000-0000FA0D0000}"/>
    <cellStyle name="20% - Accent6 12 8 2 3 2" xfId="7639" xr:uid="{00000000-0005-0000-0000-0000FB0D0000}"/>
    <cellStyle name="20% - Accent6 12 8 2 4" xfId="7640" xr:uid="{00000000-0005-0000-0000-0000FC0D0000}"/>
    <cellStyle name="20% - Accent6 12 8 3" xfId="7641" xr:uid="{00000000-0005-0000-0000-0000FD0D0000}"/>
    <cellStyle name="20% - Accent6 12 8 3 2" xfId="7642" xr:uid="{00000000-0005-0000-0000-0000FE0D0000}"/>
    <cellStyle name="20% - Accent6 12 8 4" xfId="7643" xr:uid="{00000000-0005-0000-0000-0000FF0D0000}"/>
    <cellStyle name="20% - Accent6 12 8 4 2" xfId="7644" xr:uid="{00000000-0005-0000-0000-0000000E0000}"/>
    <cellStyle name="20% - Accent6 12 8 5" xfId="7645" xr:uid="{00000000-0005-0000-0000-0000010E0000}"/>
    <cellStyle name="20% - Accent6 12 8 6" xfId="7646" xr:uid="{00000000-0005-0000-0000-0000020E0000}"/>
    <cellStyle name="20% - Accent6 12 9" xfId="7647" xr:uid="{00000000-0005-0000-0000-0000030E0000}"/>
    <cellStyle name="20% - Accent6 12 9 2" xfId="7648" xr:uid="{00000000-0005-0000-0000-0000040E0000}"/>
    <cellStyle name="20% - Accent6 12 9 2 2" xfId="7649" xr:uid="{00000000-0005-0000-0000-0000050E0000}"/>
    <cellStyle name="20% - Accent6 12 9 3" xfId="7650" xr:uid="{00000000-0005-0000-0000-0000060E0000}"/>
    <cellStyle name="20% - Accent6 12 9 3 2" xfId="7651" xr:uid="{00000000-0005-0000-0000-0000070E0000}"/>
    <cellStyle name="20% - Accent6 12 9 4" xfId="7652" xr:uid="{00000000-0005-0000-0000-0000080E0000}"/>
    <cellStyle name="20% - Accent6 13" xfId="267" xr:uid="{00000000-0005-0000-0000-0000090E0000}"/>
    <cellStyle name="20% - Accent6 13 2" xfId="7654" xr:uid="{00000000-0005-0000-0000-00000A0E0000}"/>
    <cellStyle name="20% - Accent6 13 3" xfId="7653" xr:uid="{00000000-0005-0000-0000-00000B0E0000}"/>
    <cellStyle name="20% - Accent6 14" xfId="268" xr:uid="{00000000-0005-0000-0000-00000C0E0000}"/>
    <cellStyle name="20% - Accent6 14 2" xfId="7655" xr:uid="{00000000-0005-0000-0000-00000D0E0000}"/>
    <cellStyle name="20% - Accent6 15" xfId="269" xr:uid="{00000000-0005-0000-0000-00000E0E0000}"/>
    <cellStyle name="20% - Accent6 15 2" xfId="7656" xr:uid="{00000000-0005-0000-0000-00000F0E0000}"/>
    <cellStyle name="20% - Accent6 16" xfId="270" xr:uid="{00000000-0005-0000-0000-0000100E0000}"/>
    <cellStyle name="20% - Accent6 17" xfId="271" xr:uid="{00000000-0005-0000-0000-0000110E0000}"/>
    <cellStyle name="20% - Accent6 18" xfId="272" xr:uid="{00000000-0005-0000-0000-0000120E0000}"/>
    <cellStyle name="20% - Accent6 19" xfId="273" xr:uid="{00000000-0005-0000-0000-0000130E0000}"/>
    <cellStyle name="20% - Accent6 2" xfId="274" xr:uid="{00000000-0005-0000-0000-0000140E0000}"/>
    <cellStyle name="20% - Accent6 2 10" xfId="275" xr:uid="{00000000-0005-0000-0000-0000150E0000}"/>
    <cellStyle name="20% - Accent6 2 11" xfId="276" xr:uid="{00000000-0005-0000-0000-0000160E0000}"/>
    <cellStyle name="20% - Accent6 2 12" xfId="277" xr:uid="{00000000-0005-0000-0000-0000170E0000}"/>
    <cellStyle name="20% - Accent6 2 13" xfId="278" xr:uid="{00000000-0005-0000-0000-0000180E0000}"/>
    <cellStyle name="20% - Accent6 2 14" xfId="279" xr:uid="{00000000-0005-0000-0000-0000190E0000}"/>
    <cellStyle name="20% - Accent6 2 15" xfId="280" xr:uid="{00000000-0005-0000-0000-00001A0E0000}"/>
    <cellStyle name="20% - Accent6 2 16" xfId="281" xr:uid="{00000000-0005-0000-0000-00001B0E0000}"/>
    <cellStyle name="20% - Accent6 2 17" xfId="282" xr:uid="{00000000-0005-0000-0000-00001C0E0000}"/>
    <cellStyle name="20% - Accent6 2 18" xfId="283" xr:uid="{00000000-0005-0000-0000-00001D0E0000}"/>
    <cellStyle name="20% - Accent6 2 19" xfId="284" xr:uid="{00000000-0005-0000-0000-00001E0E0000}"/>
    <cellStyle name="20% - Accent6 2 2" xfId="285" xr:uid="{00000000-0005-0000-0000-00001F0E0000}"/>
    <cellStyle name="20% - Accent6 2 2 2" xfId="2509" xr:uid="{00000000-0005-0000-0000-0000200E0000}"/>
    <cellStyle name="20% - Accent6 2 2 2 2" xfId="7657" xr:uid="{00000000-0005-0000-0000-0000210E0000}"/>
    <cellStyle name="20% - Accent6 2 2 2 2 2" xfId="7658" xr:uid="{00000000-0005-0000-0000-0000220E0000}"/>
    <cellStyle name="20% - Accent6 2 2 2 3" xfId="7659" xr:uid="{00000000-0005-0000-0000-0000230E0000}"/>
    <cellStyle name="20% - Accent6 2 2 2 4" xfId="38865" xr:uid="{00000000-0005-0000-0000-0000240E0000}"/>
    <cellStyle name="20% - Accent6 2 2 2 5" xfId="4500" xr:uid="{00000000-0005-0000-0000-0000250E0000}"/>
    <cellStyle name="20% - Accent6 2 2 3" xfId="2424" xr:uid="{00000000-0005-0000-0000-0000260E0000}"/>
    <cellStyle name="20% - Accent6 2 2 3 2" xfId="7660" xr:uid="{00000000-0005-0000-0000-0000270E0000}"/>
    <cellStyle name="20% - Accent6 2 2 3 3" xfId="7661" xr:uid="{00000000-0005-0000-0000-0000280E0000}"/>
    <cellStyle name="20% - Accent6 2 2 3 4" xfId="7662" xr:uid="{00000000-0005-0000-0000-0000290E0000}"/>
    <cellStyle name="20% - Accent6 2 2 3 5" xfId="4501" xr:uid="{00000000-0005-0000-0000-00002A0E0000}"/>
    <cellStyle name="20% - Accent6 2 2 3 6" xfId="4134" xr:uid="{00000000-0005-0000-0000-00002B0E0000}"/>
    <cellStyle name="20% - Accent6 2 2 4" xfId="3890" xr:uid="{00000000-0005-0000-0000-00002C0E0000}"/>
    <cellStyle name="20% - Accent6 2 2 4 2" xfId="7663" xr:uid="{00000000-0005-0000-0000-00002D0E0000}"/>
    <cellStyle name="20% - Accent6 2 2 4 3" xfId="7664" xr:uid="{00000000-0005-0000-0000-00002E0E0000}"/>
    <cellStyle name="20% - Accent6 2 2 5" xfId="4502" xr:uid="{00000000-0005-0000-0000-00002F0E0000}"/>
    <cellStyle name="20% - Accent6 2 2 5 2" xfId="7665" xr:uid="{00000000-0005-0000-0000-0000300E0000}"/>
    <cellStyle name="20% - Accent6 2 2 5 3" xfId="7666" xr:uid="{00000000-0005-0000-0000-0000310E0000}"/>
    <cellStyle name="20% - Accent6 2 20" xfId="286" xr:uid="{00000000-0005-0000-0000-0000320E0000}"/>
    <cellStyle name="20% - Accent6 2 21" xfId="287" xr:uid="{00000000-0005-0000-0000-0000330E0000}"/>
    <cellStyle name="20% - Accent6 2 22" xfId="288" xr:uid="{00000000-0005-0000-0000-0000340E0000}"/>
    <cellStyle name="20% - Accent6 2 23" xfId="2330" xr:uid="{00000000-0005-0000-0000-0000350E0000}"/>
    <cellStyle name="20% - Accent6 2 23 2" xfId="4133" xr:uid="{00000000-0005-0000-0000-0000360E0000}"/>
    <cellStyle name="20% - Accent6 2 24" xfId="3819" xr:uid="{00000000-0005-0000-0000-0000370E0000}"/>
    <cellStyle name="20% - Accent6 2 3" xfId="289" xr:uid="{00000000-0005-0000-0000-0000380E0000}"/>
    <cellStyle name="20% - Accent6 2 3 2" xfId="2573" xr:uid="{00000000-0005-0000-0000-0000390E0000}"/>
    <cellStyle name="20% - Accent6 2 3 2 2" xfId="7667" xr:uid="{00000000-0005-0000-0000-00003A0E0000}"/>
    <cellStyle name="20% - Accent6 2 3 2 3" xfId="38924" xr:uid="{00000000-0005-0000-0000-00003B0E0000}"/>
    <cellStyle name="20% - Accent6 2 3 3" xfId="2457" xr:uid="{00000000-0005-0000-0000-00003C0E0000}"/>
    <cellStyle name="20% - Accent6 2 3 3 2" xfId="7668" xr:uid="{00000000-0005-0000-0000-00003D0E0000}"/>
    <cellStyle name="20% - Accent6 2 3 3 3" xfId="4135" xr:uid="{00000000-0005-0000-0000-00003E0E0000}"/>
    <cellStyle name="20% - Accent6 2 3 4" xfId="3915" xr:uid="{00000000-0005-0000-0000-00003F0E0000}"/>
    <cellStyle name="20% - Accent6 2 3 5" xfId="7669" xr:uid="{00000000-0005-0000-0000-0000400E0000}"/>
    <cellStyle name="20% - Accent6 2 4" xfId="290" xr:uid="{00000000-0005-0000-0000-0000410E0000}"/>
    <cellStyle name="20% - Accent6 2 4 2" xfId="7670" xr:uid="{00000000-0005-0000-0000-0000420E0000}"/>
    <cellStyle name="20% - Accent6 2 4 3" xfId="7671" xr:uid="{00000000-0005-0000-0000-0000430E0000}"/>
    <cellStyle name="20% - Accent6 2 4 4" xfId="7672" xr:uid="{00000000-0005-0000-0000-0000440E0000}"/>
    <cellStyle name="20% - Accent6 2 4 5" xfId="7673" xr:uid="{00000000-0005-0000-0000-0000450E0000}"/>
    <cellStyle name="20% - Accent6 2 4 6" xfId="4503" xr:uid="{00000000-0005-0000-0000-0000460E0000}"/>
    <cellStyle name="20% - Accent6 2 5" xfId="291" xr:uid="{00000000-0005-0000-0000-0000470E0000}"/>
    <cellStyle name="20% - Accent6 2 5 2" xfId="7674" xr:uid="{00000000-0005-0000-0000-0000480E0000}"/>
    <cellStyle name="20% - Accent6 2 5 3" xfId="7675" xr:uid="{00000000-0005-0000-0000-0000490E0000}"/>
    <cellStyle name="20% - Accent6 2 5 4" xfId="4504" xr:uid="{00000000-0005-0000-0000-00004A0E0000}"/>
    <cellStyle name="20% - Accent6 2 6" xfId="292" xr:uid="{00000000-0005-0000-0000-00004B0E0000}"/>
    <cellStyle name="20% - Accent6 2 7" xfId="293" xr:uid="{00000000-0005-0000-0000-00004C0E0000}"/>
    <cellStyle name="20% - Accent6 2 8" xfId="294" xr:uid="{00000000-0005-0000-0000-00004D0E0000}"/>
    <cellStyle name="20% - Accent6 2 9" xfId="295" xr:uid="{00000000-0005-0000-0000-00004E0E0000}"/>
    <cellStyle name="20% - Accent6 20" xfId="296" xr:uid="{00000000-0005-0000-0000-00004F0E0000}"/>
    <cellStyle name="20% - Accent6 21" xfId="297" xr:uid="{00000000-0005-0000-0000-0000500E0000}"/>
    <cellStyle name="20% - Accent6 22" xfId="298" xr:uid="{00000000-0005-0000-0000-0000510E0000}"/>
    <cellStyle name="20% - Accent6 23" xfId="299" xr:uid="{00000000-0005-0000-0000-0000520E0000}"/>
    <cellStyle name="20% - Accent6 24" xfId="300" xr:uid="{00000000-0005-0000-0000-0000530E0000}"/>
    <cellStyle name="20% - Accent6 25" xfId="301" xr:uid="{00000000-0005-0000-0000-0000540E0000}"/>
    <cellStyle name="20% - Accent6 26" xfId="302" xr:uid="{00000000-0005-0000-0000-0000550E0000}"/>
    <cellStyle name="20% - Accent6 27" xfId="303" xr:uid="{00000000-0005-0000-0000-0000560E0000}"/>
    <cellStyle name="20% - Accent6 28" xfId="304" xr:uid="{00000000-0005-0000-0000-0000570E0000}"/>
    <cellStyle name="20% - Accent6 29" xfId="305" xr:uid="{00000000-0005-0000-0000-0000580E0000}"/>
    <cellStyle name="20% - Accent6 3" xfId="306" xr:uid="{00000000-0005-0000-0000-0000590E0000}"/>
    <cellStyle name="20% - Accent6 3 2" xfId="2423" xr:uid="{00000000-0005-0000-0000-00005A0E0000}"/>
    <cellStyle name="20% - Accent6 3 2 2" xfId="2574" xr:uid="{00000000-0005-0000-0000-00005B0E0000}"/>
    <cellStyle name="20% - Accent6 3 2 2 2" xfId="7676" xr:uid="{00000000-0005-0000-0000-00005C0E0000}"/>
    <cellStyle name="20% - Accent6 3 2 2 3" xfId="7677" xr:uid="{00000000-0005-0000-0000-00005D0E0000}"/>
    <cellStyle name="20% - Accent6 3 2 3" xfId="4505" xr:uid="{00000000-0005-0000-0000-00005E0E0000}"/>
    <cellStyle name="20% - Accent6 3 2 3 2" xfId="7678" xr:uid="{00000000-0005-0000-0000-00005F0E0000}"/>
    <cellStyle name="20% - Accent6 3 2 3 3" xfId="7679" xr:uid="{00000000-0005-0000-0000-0000600E0000}"/>
    <cellStyle name="20% - Accent6 3 2 3 4" xfId="7680" xr:uid="{00000000-0005-0000-0000-0000610E0000}"/>
    <cellStyle name="20% - Accent6 3 2 4" xfId="7681" xr:uid="{00000000-0005-0000-0000-0000620E0000}"/>
    <cellStyle name="20% - Accent6 3 3" xfId="2470" xr:uid="{00000000-0005-0000-0000-0000630E0000}"/>
    <cellStyle name="20% - Accent6 3 3 2" xfId="7682" xr:uid="{00000000-0005-0000-0000-0000640E0000}"/>
    <cellStyle name="20% - Accent6 3 3 2 2" xfId="7683" xr:uid="{00000000-0005-0000-0000-0000650E0000}"/>
    <cellStyle name="20% - Accent6 3 3 3" xfId="7684" xr:uid="{00000000-0005-0000-0000-0000660E0000}"/>
    <cellStyle name="20% - Accent6 3 3 4" xfId="38852" xr:uid="{00000000-0005-0000-0000-0000670E0000}"/>
    <cellStyle name="20% - Accent6 3 3 5" xfId="4506" xr:uid="{00000000-0005-0000-0000-0000680E0000}"/>
    <cellStyle name="20% - Accent6 3 4" xfId="2377" xr:uid="{00000000-0005-0000-0000-0000690E0000}"/>
    <cellStyle name="20% - Accent6 3 4 2" xfId="4507" xr:uid="{00000000-0005-0000-0000-00006A0E0000}"/>
    <cellStyle name="20% - Accent6 3 5" xfId="4508" xr:uid="{00000000-0005-0000-0000-00006B0E0000}"/>
    <cellStyle name="20% - Accent6 3 5 2" xfId="7685" xr:uid="{00000000-0005-0000-0000-00006C0E0000}"/>
    <cellStyle name="20% - Accent6 3 5 3" xfId="7686" xr:uid="{00000000-0005-0000-0000-00006D0E0000}"/>
    <cellStyle name="20% - Accent6 30" xfId="307" xr:uid="{00000000-0005-0000-0000-00006E0E0000}"/>
    <cellStyle name="20% - Accent6 31" xfId="308" xr:uid="{00000000-0005-0000-0000-00006F0E0000}"/>
    <cellStyle name="20% - Accent6 32" xfId="2322" xr:uid="{00000000-0005-0000-0000-0000700E0000}"/>
    <cellStyle name="20% - Accent6 32 2" xfId="4079" xr:uid="{00000000-0005-0000-0000-0000710E0000}"/>
    <cellStyle name="20% - Accent6 33" xfId="3811" xr:uid="{00000000-0005-0000-0000-0000720E0000}"/>
    <cellStyle name="20% - Accent6 4" xfId="309" xr:uid="{00000000-0005-0000-0000-0000730E0000}"/>
    <cellStyle name="20% - Accent6 4 2" xfId="2489" xr:uid="{00000000-0005-0000-0000-0000740E0000}"/>
    <cellStyle name="20% - Accent6 4 2 2" xfId="2576" xr:uid="{00000000-0005-0000-0000-0000750E0000}"/>
    <cellStyle name="20% - Accent6 4 2 2 2" xfId="38926" xr:uid="{00000000-0005-0000-0000-0000760E0000}"/>
    <cellStyle name="20% - Accent6 4 2 3" xfId="7687" xr:uid="{00000000-0005-0000-0000-0000770E0000}"/>
    <cellStyle name="20% - Accent6 4 2 3 2" xfId="7688" xr:uid="{00000000-0005-0000-0000-0000780E0000}"/>
    <cellStyle name="20% - Accent6 4 2 4" xfId="7689" xr:uid="{00000000-0005-0000-0000-0000790E0000}"/>
    <cellStyle name="20% - Accent6 4 2 5" xfId="7690" xr:uid="{00000000-0005-0000-0000-00007A0E0000}"/>
    <cellStyle name="20% - Accent6 4 3" xfId="2575" xr:uid="{00000000-0005-0000-0000-00007B0E0000}"/>
    <cellStyle name="20% - Accent6 4 3 2" xfId="7691" xr:uid="{00000000-0005-0000-0000-00007C0E0000}"/>
    <cellStyle name="20% - Accent6 4 3 3" xfId="38925" xr:uid="{00000000-0005-0000-0000-00007D0E0000}"/>
    <cellStyle name="20% - Accent6 4 4" xfId="2398" xr:uid="{00000000-0005-0000-0000-00007E0E0000}"/>
    <cellStyle name="20% - Accent6 4 4 2" xfId="7693" xr:uid="{00000000-0005-0000-0000-00007F0E0000}"/>
    <cellStyle name="20% - Accent6 4 4 3" xfId="7692" xr:uid="{00000000-0005-0000-0000-0000800E0000}"/>
    <cellStyle name="20% - Accent6 4 4 4" xfId="4136" xr:uid="{00000000-0005-0000-0000-0000810E0000}"/>
    <cellStyle name="20% - Accent6 4 5" xfId="3870" xr:uid="{00000000-0005-0000-0000-0000820E0000}"/>
    <cellStyle name="20% - Accent6 4 5 2" xfId="7694" xr:uid="{00000000-0005-0000-0000-0000830E0000}"/>
    <cellStyle name="20% - Accent6 5" xfId="310" xr:uid="{00000000-0005-0000-0000-0000840E0000}"/>
    <cellStyle name="20% - Accent6 5 2" xfId="2502" xr:uid="{00000000-0005-0000-0000-0000850E0000}"/>
    <cellStyle name="20% - Accent6 5 2 2" xfId="2578" xr:uid="{00000000-0005-0000-0000-0000860E0000}"/>
    <cellStyle name="20% - Accent6 5 2 2 2" xfId="38928" xr:uid="{00000000-0005-0000-0000-0000870E0000}"/>
    <cellStyle name="20% - Accent6 5 2 3" xfId="7695" xr:uid="{00000000-0005-0000-0000-0000880E0000}"/>
    <cellStyle name="20% - Accent6 5 2 3 2" xfId="7696" xr:uid="{00000000-0005-0000-0000-0000890E0000}"/>
    <cellStyle name="20% - Accent6 5 2 4" xfId="7697" xr:uid="{00000000-0005-0000-0000-00008A0E0000}"/>
    <cellStyle name="20% - Accent6 5 2 5" xfId="7698" xr:uid="{00000000-0005-0000-0000-00008B0E0000}"/>
    <cellStyle name="20% - Accent6 5 3" xfId="2577" xr:uid="{00000000-0005-0000-0000-00008C0E0000}"/>
    <cellStyle name="20% - Accent6 5 3 2" xfId="7699" xr:uid="{00000000-0005-0000-0000-00008D0E0000}"/>
    <cellStyle name="20% - Accent6 5 3 3" xfId="38927" xr:uid="{00000000-0005-0000-0000-00008E0E0000}"/>
    <cellStyle name="20% - Accent6 5 4" xfId="2411" xr:uid="{00000000-0005-0000-0000-00008F0E0000}"/>
    <cellStyle name="20% - Accent6 5 4 2" xfId="7701" xr:uid="{00000000-0005-0000-0000-0000900E0000}"/>
    <cellStyle name="20% - Accent6 5 4 3" xfId="7700" xr:uid="{00000000-0005-0000-0000-0000910E0000}"/>
    <cellStyle name="20% - Accent6 5 4 4" xfId="4137" xr:uid="{00000000-0005-0000-0000-0000920E0000}"/>
    <cellStyle name="20% - Accent6 5 5" xfId="3883" xr:uid="{00000000-0005-0000-0000-0000930E0000}"/>
    <cellStyle name="20% - Accent6 5 5 2" xfId="7702" xr:uid="{00000000-0005-0000-0000-0000940E0000}"/>
    <cellStyle name="20% - Accent6 6" xfId="311" xr:uid="{00000000-0005-0000-0000-0000950E0000}"/>
    <cellStyle name="20% - Accent6 6 2" xfId="2579" xr:uid="{00000000-0005-0000-0000-0000960E0000}"/>
    <cellStyle name="20% - Accent6 6 2 2" xfId="7703" xr:uid="{00000000-0005-0000-0000-0000970E0000}"/>
    <cellStyle name="20% - Accent6 6 2 2 2" xfId="7704" xr:uid="{00000000-0005-0000-0000-0000980E0000}"/>
    <cellStyle name="20% - Accent6 6 2 3" xfId="7705" xr:uid="{00000000-0005-0000-0000-0000990E0000}"/>
    <cellStyle name="20% - Accent6 6 2 4" xfId="38929" xr:uid="{00000000-0005-0000-0000-00009A0E0000}"/>
    <cellStyle name="20% - Accent6 6 3" xfId="2450" xr:uid="{00000000-0005-0000-0000-00009B0E0000}"/>
    <cellStyle name="20% - Accent6 6 3 2" xfId="7707" xr:uid="{00000000-0005-0000-0000-00009C0E0000}"/>
    <cellStyle name="20% - Accent6 6 3 3" xfId="7706" xr:uid="{00000000-0005-0000-0000-00009D0E0000}"/>
    <cellStyle name="20% - Accent6 6 3 4" xfId="4138" xr:uid="{00000000-0005-0000-0000-00009E0E0000}"/>
    <cellStyle name="20% - Accent6 6 4" xfId="3908" xr:uid="{00000000-0005-0000-0000-00009F0E0000}"/>
    <cellStyle name="20% - Accent6 6 4 2" xfId="7708" xr:uid="{00000000-0005-0000-0000-0000A00E0000}"/>
    <cellStyle name="20% - Accent6 7" xfId="312" xr:uid="{00000000-0005-0000-0000-0000A10E0000}"/>
    <cellStyle name="20% - Accent6 7 2" xfId="2580" xr:uid="{00000000-0005-0000-0000-0000A20E0000}"/>
    <cellStyle name="20% - Accent6 7 2 2" xfId="7710" xr:uid="{00000000-0005-0000-0000-0000A30E0000}"/>
    <cellStyle name="20% - Accent6 7 2 3" xfId="7711" xr:uid="{00000000-0005-0000-0000-0000A40E0000}"/>
    <cellStyle name="20% - Accent6 7 2 4" xfId="7709" xr:uid="{00000000-0005-0000-0000-0000A50E0000}"/>
    <cellStyle name="20% - Accent6 7 2 5" xfId="4139" xr:uid="{00000000-0005-0000-0000-0000A60E0000}"/>
    <cellStyle name="20% - Accent6 7 3" xfId="3944" xr:uid="{00000000-0005-0000-0000-0000A70E0000}"/>
    <cellStyle name="20% - Accent6 7 3 2" xfId="7713" xr:uid="{00000000-0005-0000-0000-0000A80E0000}"/>
    <cellStyle name="20% - Accent6 7 3 3" xfId="7712" xr:uid="{00000000-0005-0000-0000-0000A90E0000}"/>
    <cellStyle name="20% - Accent6 7 4" xfId="38930" xr:uid="{00000000-0005-0000-0000-0000AA0E0000}"/>
    <cellStyle name="20% - Accent6 8" xfId="313" xr:uid="{00000000-0005-0000-0000-0000AB0E0000}"/>
    <cellStyle name="20% - Accent6 8 2" xfId="2581" xr:uid="{00000000-0005-0000-0000-0000AC0E0000}"/>
    <cellStyle name="20% - Accent6 8 2 2" xfId="7715" xr:uid="{00000000-0005-0000-0000-0000AD0E0000}"/>
    <cellStyle name="20% - Accent6 8 2 3" xfId="7714" xr:uid="{00000000-0005-0000-0000-0000AE0E0000}"/>
    <cellStyle name="20% - Accent6 8 2 4" xfId="4140" xr:uid="{00000000-0005-0000-0000-0000AF0E0000}"/>
    <cellStyle name="20% - Accent6 8 3" xfId="3945" xr:uid="{00000000-0005-0000-0000-0000B00E0000}"/>
    <cellStyle name="20% - Accent6 8 3 2" xfId="7717" xr:uid="{00000000-0005-0000-0000-0000B10E0000}"/>
    <cellStyle name="20% - Accent6 8 3 3" xfId="7716" xr:uid="{00000000-0005-0000-0000-0000B20E0000}"/>
    <cellStyle name="20% - Accent6 8 4" xfId="7718" xr:uid="{00000000-0005-0000-0000-0000B30E0000}"/>
    <cellStyle name="20% - Accent6 8 5" xfId="38931" xr:uid="{00000000-0005-0000-0000-0000B40E0000}"/>
    <cellStyle name="20% - Accent6 9" xfId="314" xr:uid="{00000000-0005-0000-0000-0000B50E0000}"/>
    <cellStyle name="20% - Accent6 9 2" xfId="2582" xr:uid="{00000000-0005-0000-0000-0000B60E0000}"/>
    <cellStyle name="20% - Accent6 9 2 2" xfId="7720" xr:uid="{00000000-0005-0000-0000-0000B70E0000}"/>
    <cellStyle name="20% - Accent6 9 2 3" xfId="7719" xr:uid="{00000000-0005-0000-0000-0000B80E0000}"/>
    <cellStyle name="20% - Accent6 9 2 4" xfId="4141" xr:uid="{00000000-0005-0000-0000-0000B90E0000}"/>
    <cellStyle name="20% - Accent6 9 3" xfId="3946" xr:uid="{00000000-0005-0000-0000-0000BA0E0000}"/>
    <cellStyle name="20% - Accent6 9 3 2" xfId="7722" xr:uid="{00000000-0005-0000-0000-0000BB0E0000}"/>
    <cellStyle name="20% - Accent6 9 3 3" xfId="7721" xr:uid="{00000000-0005-0000-0000-0000BC0E0000}"/>
    <cellStyle name="20% - Accent6 9 4" xfId="7723" xr:uid="{00000000-0005-0000-0000-0000BD0E0000}"/>
    <cellStyle name="20% - Accent6 9 5" xfId="38932" xr:uid="{00000000-0005-0000-0000-0000BE0E0000}"/>
    <cellStyle name="20% - 輔色1" xfId="315" xr:uid="{00000000-0005-0000-0000-0000BF0E0000}"/>
    <cellStyle name="20% - 輔色2" xfId="316" xr:uid="{00000000-0005-0000-0000-0000C00E0000}"/>
    <cellStyle name="20% - 輔色3" xfId="317" xr:uid="{00000000-0005-0000-0000-0000C10E0000}"/>
    <cellStyle name="20% - 輔色4" xfId="318" xr:uid="{00000000-0005-0000-0000-0000C20E0000}"/>
    <cellStyle name="20% - 輔色5" xfId="319" xr:uid="{00000000-0005-0000-0000-0000C30E0000}"/>
    <cellStyle name="20% - 輔色6" xfId="320" xr:uid="{00000000-0005-0000-0000-0000C40E0000}"/>
    <cellStyle name="40 % - Akzent1 2" xfId="7724" xr:uid="{00000000-0005-0000-0000-0000C50E0000}"/>
    <cellStyle name="40 % - Akzent1 2 2" xfId="7725" xr:uid="{00000000-0005-0000-0000-0000C60E0000}"/>
    <cellStyle name="40 % - Akzent1 2 3" xfId="7726" xr:uid="{00000000-0005-0000-0000-0000C70E0000}"/>
    <cellStyle name="40 % - Akzent1 3" xfId="7727" xr:uid="{00000000-0005-0000-0000-0000C80E0000}"/>
    <cellStyle name="40 % - Akzent1 3 2" xfId="7728" xr:uid="{00000000-0005-0000-0000-0000C90E0000}"/>
    <cellStyle name="40 % - Akzent2 2" xfId="7729" xr:uid="{00000000-0005-0000-0000-0000CA0E0000}"/>
    <cellStyle name="40 % - Akzent2 2 2" xfId="7730" xr:uid="{00000000-0005-0000-0000-0000CB0E0000}"/>
    <cellStyle name="40 % - Akzent2 2 3" xfId="7731" xr:uid="{00000000-0005-0000-0000-0000CC0E0000}"/>
    <cellStyle name="40 % - Akzent2 3" xfId="7732" xr:uid="{00000000-0005-0000-0000-0000CD0E0000}"/>
    <cellStyle name="40 % - Akzent2 3 2" xfId="7733" xr:uid="{00000000-0005-0000-0000-0000CE0E0000}"/>
    <cellStyle name="40 % - Akzent3 2" xfId="7734" xr:uid="{00000000-0005-0000-0000-0000CF0E0000}"/>
    <cellStyle name="40 % - Akzent3 2 2" xfId="7735" xr:uid="{00000000-0005-0000-0000-0000D00E0000}"/>
    <cellStyle name="40 % - Akzent3 2 3" xfId="7736" xr:uid="{00000000-0005-0000-0000-0000D10E0000}"/>
    <cellStyle name="40 % - Akzent3 3" xfId="7737" xr:uid="{00000000-0005-0000-0000-0000D20E0000}"/>
    <cellStyle name="40 % - Akzent3 3 2" xfId="7738" xr:uid="{00000000-0005-0000-0000-0000D30E0000}"/>
    <cellStyle name="40 % - Akzent4 2" xfId="7739" xr:uid="{00000000-0005-0000-0000-0000D40E0000}"/>
    <cellStyle name="40 % - Akzent4 2 2" xfId="7740" xr:uid="{00000000-0005-0000-0000-0000D50E0000}"/>
    <cellStyle name="40 % - Akzent4 2 3" xfId="7741" xr:uid="{00000000-0005-0000-0000-0000D60E0000}"/>
    <cellStyle name="40 % - Akzent4 3" xfId="7742" xr:uid="{00000000-0005-0000-0000-0000D70E0000}"/>
    <cellStyle name="40 % - Akzent4 3 2" xfId="7743" xr:uid="{00000000-0005-0000-0000-0000D80E0000}"/>
    <cellStyle name="40 % - Akzent5 2" xfId="7744" xr:uid="{00000000-0005-0000-0000-0000D90E0000}"/>
    <cellStyle name="40 % - Akzent5 2 2" xfId="7745" xr:uid="{00000000-0005-0000-0000-0000DA0E0000}"/>
    <cellStyle name="40 % - Akzent5 2 3" xfId="7746" xr:uid="{00000000-0005-0000-0000-0000DB0E0000}"/>
    <cellStyle name="40 % - Akzent5 3" xfId="7747" xr:uid="{00000000-0005-0000-0000-0000DC0E0000}"/>
    <cellStyle name="40 % - Akzent5 3 2" xfId="7748" xr:uid="{00000000-0005-0000-0000-0000DD0E0000}"/>
    <cellStyle name="40 % - Akzent6 2" xfId="7749" xr:uid="{00000000-0005-0000-0000-0000DE0E0000}"/>
    <cellStyle name="40 % - Akzent6 2 2" xfId="7750" xr:uid="{00000000-0005-0000-0000-0000DF0E0000}"/>
    <cellStyle name="40 % - Akzent6 2 3" xfId="7751" xr:uid="{00000000-0005-0000-0000-0000E00E0000}"/>
    <cellStyle name="40 % - Akzent6 3" xfId="7752" xr:uid="{00000000-0005-0000-0000-0000E10E0000}"/>
    <cellStyle name="40 % - Akzent6 3 2" xfId="7753" xr:uid="{00000000-0005-0000-0000-0000E20E0000}"/>
    <cellStyle name="40 % - Accent1" xfId="7754" xr:uid="{00000000-0005-0000-0000-0000E30E0000}"/>
    <cellStyle name="40 % - Accent1 2" xfId="7755" xr:uid="{00000000-0005-0000-0000-0000E40E0000}"/>
    <cellStyle name="40 % - Accent1 2 2" xfId="7756" xr:uid="{00000000-0005-0000-0000-0000E50E0000}"/>
    <cellStyle name="40 % - Accent1 3" xfId="7757" xr:uid="{00000000-0005-0000-0000-0000E60E0000}"/>
    <cellStyle name="40 % - Accent2" xfId="7758" xr:uid="{00000000-0005-0000-0000-0000E70E0000}"/>
    <cellStyle name="40 % - Accent2 2" xfId="7759" xr:uid="{00000000-0005-0000-0000-0000E80E0000}"/>
    <cellStyle name="40 % - Accent2 2 2" xfId="7760" xr:uid="{00000000-0005-0000-0000-0000E90E0000}"/>
    <cellStyle name="40 % - Accent2 3" xfId="7761" xr:uid="{00000000-0005-0000-0000-0000EA0E0000}"/>
    <cellStyle name="40 % - Accent3" xfId="7762" xr:uid="{00000000-0005-0000-0000-0000EB0E0000}"/>
    <cellStyle name="40 % - Accent3 2" xfId="7763" xr:uid="{00000000-0005-0000-0000-0000EC0E0000}"/>
    <cellStyle name="40 % - Accent3 2 2" xfId="7764" xr:uid="{00000000-0005-0000-0000-0000ED0E0000}"/>
    <cellStyle name="40 % - Accent3 3" xfId="7765" xr:uid="{00000000-0005-0000-0000-0000EE0E0000}"/>
    <cellStyle name="40 % - Accent4" xfId="7766" xr:uid="{00000000-0005-0000-0000-0000EF0E0000}"/>
    <cellStyle name="40 % - Accent4 2" xfId="7767" xr:uid="{00000000-0005-0000-0000-0000F00E0000}"/>
    <cellStyle name="40 % - Accent4 2 2" xfId="7768" xr:uid="{00000000-0005-0000-0000-0000F10E0000}"/>
    <cellStyle name="40 % - Accent4 3" xfId="7769" xr:uid="{00000000-0005-0000-0000-0000F20E0000}"/>
    <cellStyle name="40 % - Accent5" xfId="7770" xr:uid="{00000000-0005-0000-0000-0000F30E0000}"/>
    <cellStyle name="40 % - Accent5 2" xfId="7771" xr:uid="{00000000-0005-0000-0000-0000F40E0000}"/>
    <cellStyle name="40 % - Accent5 2 2" xfId="7772" xr:uid="{00000000-0005-0000-0000-0000F50E0000}"/>
    <cellStyle name="40 % - Accent5 3" xfId="7773" xr:uid="{00000000-0005-0000-0000-0000F60E0000}"/>
    <cellStyle name="40 % - Accent6" xfId="7774" xr:uid="{00000000-0005-0000-0000-0000F70E0000}"/>
    <cellStyle name="40 % - Accent6 2" xfId="7775" xr:uid="{00000000-0005-0000-0000-0000F80E0000}"/>
    <cellStyle name="40 % - Accent6 2 2" xfId="7776" xr:uid="{00000000-0005-0000-0000-0000F90E0000}"/>
    <cellStyle name="40 % - Accent6 3" xfId="7777" xr:uid="{00000000-0005-0000-0000-0000FA0E0000}"/>
    <cellStyle name="40% - Accent1" xfId="2811" builtinId="31" customBuiltin="1"/>
    <cellStyle name="40% - Accent1 10" xfId="321" xr:uid="{00000000-0005-0000-0000-0000FC0E0000}"/>
    <cellStyle name="40% - Accent1 10 2" xfId="2583" xr:uid="{00000000-0005-0000-0000-0000FD0E0000}"/>
    <cellStyle name="40% - Accent1 10 2 2" xfId="7779" xr:uid="{00000000-0005-0000-0000-0000FE0E0000}"/>
    <cellStyle name="40% - Accent1 10 2 3" xfId="7778" xr:uid="{00000000-0005-0000-0000-0000FF0E0000}"/>
    <cellStyle name="40% - Accent1 10 2 4" xfId="4142" xr:uid="{00000000-0005-0000-0000-0000000F0000}"/>
    <cellStyle name="40% - Accent1 10 3" xfId="3947" xr:uid="{00000000-0005-0000-0000-0000010F0000}"/>
    <cellStyle name="40% - Accent1 10 3 2" xfId="7781" xr:uid="{00000000-0005-0000-0000-0000020F0000}"/>
    <cellStyle name="40% - Accent1 10 3 3" xfId="7780" xr:uid="{00000000-0005-0000-0000-0000030F0000}"/>
    <cellStyle name="40% - Accent1 10 4" xfId="7782" xr:uid="{00000000-0005-0000-0000-0000040F0000}"/>
    <cellStyle name="40% - Accent1 10 5" xfId="38933" xr:uid="{00000000-0005-0000-0000-0000050F0000}"/>
    <cellStyle name="40% - Accent1 11" xfId="322" xr:uid="{00000000-0005-0000-0000-0000060F0000}"/>
    <cellStyle name="40% - Accent1 11 2" xfId="7783" xr:uid="{00000000-0005-0000-0000-0000070F0000}"/>
    <cellStyle name="40% - Accent1 11 2 2" xfId="7784" xr:uid="{00000000-0005-0000-0000-0000080F0000}"/>
    <cellStyle name="40% - Accent1 11 3" xfId="7785" xr:uid="{00000000-0005-0000-0000-0000090F0000}"/>
    <cellStyle name="40% - Accent1 11 4" xfId="4509" xr:uid="{00000000-0005-0000-0000-00000A0F0000}"/>
    <cellStyle name="40% - Accent1 12" xfId="323" xr:uid="{00000000-0005-0000-0000-00000B0F0000}"/>
    <cellStyle name="40% - Accent1 12 10" xfId="7786" xr:uid="{00000000-0005-0000-0000-00000C0F0000}"/>
    <cellStyle name="40% - Accent1 12 10 2" xfId="7787" xr:uid="{00000000-0005-0000-0000-00000D0F0000}"/>
    <cellStyle name="40% - Accent1 12 10 2 2" xfId="7788" xr:uid="{00000000-0005-0000-0000-00000E0F0000}"/>
    <cellStyle name="40% - Accent1 12 10 3" xfId="7789" xr:uid="{00000000-0005-0000-0000-00000F0F0000}"/>
    <cellStyle name="40% - Accent1 12 11" xfId="7790" xr:uid="{00000000-0005-0000-0000-0000100F0000}"/>
    <cellStyle name="40% - Accent1 12 11 2" xfId="7791" xr:uid="{00000000-0005-0000-0000-0000110F0000}"/>
    <cellStyle name="40% - Accent1 12 11 2 2" xfId="7792" xr:uid="{00000000-0005-0000-0000-0000120F0000}"/>
    <cellStyle name="40% - Accent1 12 11 3" xfId="7793" xr:uid="{00000000-0005-0000-0000-0000130F0000}"/>
    <cellStyle name="40% - Accent1 12 12" xfId="7794" xr:uid="{00000000-0005-0000-0000-0000140F0000}"/>
    <cellStyle name="40% - Accent1 12 12 2" xfId="7795" xr:uid="{00000000-0005-0000-0000-0000150F0000}"/>
    <cellStyle name="40% - Accent1 12 13" xfId="7796" xr:uid="{00000000-0005-0000-0000-0000160F0000}"/>
    <cellStyle name="40% - Accent1 12 14" xfId="7797" xr:uid="{00000000-0005-0000-0000-0000170F0000}"/>
    <cellStyle name="40% - Accent1 12 15" xfId="7798" xr:uid="{00000000-0005-0000-0000-0000180F0000}"/>
    <cellStyle name="40% - Accent1 12 16" xfId="7799" xr:uid="{00000000-0005-0000-0000-0000190F0000}"/>
    <cellStyle name="40% - Accent1 12 2" xfId="7800" xr:uid="{00000000-0005-0000-0000-00001A0F0000}"/>
    <cellStyle name="40% - Accent1 12 2 10" xfId="7801" xr:uid="{00000000-0005-0000-0000-00001B0F0000}"/>
    <cellStyle name="40% - Accent1 12 2 11" xfId="7802" xr:uid="{00000000-0005-0000-0000-00001C0F0000}"/>
    <cellStyle name="40% - Accent1 12 2 12" xfId="7803" xr:uid="{00000000-0005-0000-0000-00001D0F0000}"/>
    <cellStyle name="40% - Accent1 12 2 2" xfId="7804" xr:uid="{00000000-0005-0000-0000-00001E0F0000}"/>
    <cellStyle name="40% - Accent1 12 2 2 10" xfId="7805" xr:uid="{00000000-0005-0000-0000-00001F0F0000}"/>
    <cellStyle name="40% - Accent1 12 2 2 2" xfId="7806" xr:uid="{00000000-0005-0000-0000-0000200F0000}"/>
    <cellStyle name="40% - Accent1 12 2 2 2 2" xfId="7807" xr:uid="{00000000-0005-0000-0000-0000210F0000}"/>
    <cellStyle name="40% - Accent1 12 2 2 2 2 2" xfId="7808" xr:uid="{00000000-0005-0000-0000-0000220F0000}"/>
    <cellStyle name="40% - Accent1 12 2 2 2 2 2 2" xfId="7809" xr:uid="{00000000-0005-0000-0000-0000230F0000}"/>
    <cellStyle name="40% - Accent1 12 2 2 2 2 2 2 2" xfId="7810" xr:uid="{00000000-0005-0000-0000-0000240F0000}"/>
    <cellStyle name="40% - Accent1 12 2 2 2 2 2 3" xfId="7811" xr:uid="{00000000-0005-0000-0000-0000250F0000}"/>
    <cellStyle name="40% - Accent1 12 2 2 2 2 2 3 2" xfId="7812" xr:uid="{00000000-0005-0000-0000-0000260F0000}"/>
    <cellStyle name="40% - Accent1 12 2 2 2 2 2 4" xfId="7813" xr:uid="{00000000-0005-0000-0000-0000270F0000}"/>
    <cellStyle name="40% - Accent1 12 2 2 2 2 3" xfId="7814" xr:uid="{00000000-0005-0000-0000-0000280F0000}"/>
    <cellStyle name="40% - Accent1 12 2 2 2 2 3 2" xfId="7815" xr:uid="{00000000-0005-0000-0000-0000290F0000}"/>
    <cellStyle name="40% - Accent1 12 2 2 2 2 4" xfId="7816" xr:uid="{00000000-0005-0000-0000-00002A0F0000}"/>
    <cellStyle name="40% - Accent1 12 2 2 2 2 4 2" xfId="7817" xr:uid="{00000000-0005-0000-0000-00002B0F0000}"/>
    <cellStyle name="40% - Accent1 12 2 2 2 2 5" xfId="7818" xr:uid="{00000000-0005-0000-0000-00002C0F0000}"/>
    <cellStyle name="40% - Accent1 12 2 2 2 2 6" xfId="7819" xr:uid="{00000000-0005-0000-0000-00002D0F0000}"/>
    <cellStyle name="40% - Accent1 12 2 2 2 3" xfId="7820" xr:uid="{00000000-0005-0000-0000-00002E0F0000}"/>
    <cellStyle name="40% - Accent1 12 2 2 2 3 2" xfId="7821" xr:uid="{00000000-0005-0000-0000-00002F0F0000}"/>
    <cellStyle name="40% - Accent1 12 2 2 2 3 2 2" xfId="7822" xr:uid="{00000000-0005-0000-0000-0000300F0000}"/>
    <cellStyle name="40% - Accent1 12 2 2 2 3 3" xfId="7823" xr:uid="{00000000-0005-0000-0000-0000310F0000}"/>
    <cellStyle name="40% - Accent1 12 2 2 2 3 3 2" xfId="7824" xr:uid="{00000000-0005-0000-0000-0000320F0000}"/>
    <cellStyle name="40% - Accent1 12 2 2 2 3 4" xfId="7825" xr:uid="{00000000-0005-0000-0000-0000330F0000}"/>
    <cellStyle name="40% - Accent1 12 2 2 2 4" xfId="7826" xr:uid="{00000000-0005-0000-0000-0000340F0000}"/>
    <cellStyle name="40% - Accent1 12 2 2 2 4 2" xfId="7827" xr:uid="{00000000-0005-0000-0000-0000350F0000}"/>
    <cellStyle name="40% - Accent1 12 2 2 2 5" xfId="7828" xr:uid="{00000000-0005-0000-0000-0000360F0000}"/>
    <cellStyle name="40% - Accent1 12 2 2 2 5 2" xfId="7829" xr:uid="{00000000-0005-0000-0000-0000370F0000}"/>
    <cellStyle name="40% - Accent1 12 2 2 2 6" xfId="7830" xr:uid="{00000000-0005-0000-0000-0000380F0000}"/>
    <cellStyle name="40% - Accent1 12 2 2 2 7" xfId="7831" xr:uid="{00000000-0005-0000-0000-0000390F0000}"/>
    <cellStyle name="40% - Accent1 12 2 2 3" xfId="7832" xr:uid="{00000000-0005-0000-0000-00003A0F0000}"/>
    <cellStyle name="40% - Accent1 12 2 2 3 2" xfId="7833" xr:uid="{00000000-0005-0000-0000-00003B0F0000}"/>
    <cellStyle name="40% - Accent1 12 2 2 3 2 2" xfId="7834" xr:uid="{00000000-0005-0000-0000-00003C0F0000}"/>
    <cellStyle name="40% - Accent1 12 2 2 3 2 2 2" xfId="7835" xr:uid="{00000000-0005-0000-0000-00003D0F0000}"/>
    <cellStyle name="40% - Accent1 12 2 2 3 2 3" xfId="7836" xr:uid="{00000000-0005-0000-0000-00003E0F0000}"/>
    <cellStyle name="40% - Accent1 12 2 2 3 2 3 2" xfId="7837" xr:uid="{00000000-0005-0000-0000-00003F0F0000}"/>
    <cellStyle name="40% - Accent1 12 2 2 3 2 4" xfId="7838" xr:uid="{00000000-0005-0000-0000-0000400F0000}"/>
    <cellStyle name="40% - Accent1 12 2 2 3 3" xfId="7839" xr:uid="{00000000-0005-0000-0000-0000410F0000}"/>
    <cellStyle name="40% - Accent1 12 2 2 3 3 2" xfId="7840" xr:uid="{00000000-0005-0000-0000-0000420F0000}"/>
    <cellStyle name="40% - Accent1 12 2 2 3 4" xfId="7841" xr:uid="{00000000-0005-0000-0000-0000430F0000}"/>
    <cellStyle name="40% - Accent1 12 2 2 3 4 2" xfId="7842" xr:uid="{00000000-0005-0000-0000-0000440F0000}"/>
    <cellStyle name="40% - Accent1 12 2 2 3 5" xfId="7843" xr:uid="{00000000-0005-0000-0000-0000450F0000}"/>
    <cellStyle name="40% - Accent1 12 2 2 3 6" xfId="7844" xr:uid="{00000000-0005-0000-0000-0000460F0000}"/>
    <cellStyle name="40% - Accent1 12 2 2 4" xfId="7845" xr:uid="{00000000-0005-0000-0000-0000470F0000}"/>
    <cellStyle name="40% - Accent1 12 2 2 4 2" xfId="7846" xr:uid="{00000000-0005-0000-0000-0000480F0000}"/>
    <cellStyle name="40% - Accent1 12 2 2 4 2 2" xfId="7847" xr:uid="{00000000-0005-0000-0000-0000490F0000}"/>
    <cellStyle name="40% - Accent1 12 2 2 4 2 2 2" xfId="7848" xr:uid="{00000000-0005-0000-0000-00004A0F0000}"/>
    <cellStyle name="40% - Accent1 12 2 2 4 2 3" xfId="7849" xr:uid="{00000000-0005-0000-0000-00004B0F0000}"/>
    <cellStyle name="40% - Accent1 12 2 2 4 2 3 2" xfId="7850" xr:uid="{00000000-0005-0000-0000-00004C0F0000}"/>
    <cellStyle name="40% - Accent1 12 2 2 4 2 4" xfId="7851" xr:uid="{00000000-0005-0000-0000-00004D0F0000}"/>
    <cellStyle name="40% - Accent1 12 2 2 4 3" xfId="7852" xr:uid="{00000000-0005-0000-0000-00004E0F0000}"/>
    <cellStyle name="40% - Accent1 12 2 2 4 3 2" xfId="7853" xr:uid="{00000000-0005-0000-0000-00004F0F0000}"/>
    <cellStyle name="40% - Accent1 12 2 2 4 4" xfId="7854" xr:uid="{00000000-0005-0000-0000-0000500F0000}"/>
    <cellStyle name="40% - Accent1 12 2 2 4 4 2" xfId="7855" xr:uid="{00000000-0005-0000-0000-0000510F0000}"/>
    <cellStyle name="40% - Accent1 12 2 2 4 5" xfId="7856" xr:uid="{00000000-0005-0000-0000-0000520F0000}"/>
    <cellStyle name="40% - Accent1 12 2 2 4 6" xfId="7857" xr:uid="{00000000-0005-0000-0000-0000530F0000}"/>
    <cellStyle name="40% - Accent1 12 2 2 5" xfId="7858" xr:uid="{00000000-0005-0000-0000-0000540F0000}"/>
    <cellStyle name="40% - Accent1 12 2 2 5 2" xfId="7859" xr:uid="{00000000-0005-0000-0000-0000550F0000}"/>
    <cellStyle name="40% - Accent1 12 2 2 5 2 2" xfId="7860" xr:uid="{00000000-0005-0000-0000-0000560F0000}"/>
    <cellStyle name="40% - Accent1 12 2 2 5 3" xfId="7861" xr:uid="{00000000-0005-0000-0000-0000570F0000}"/>
    <cellStyle name="40% - Accent1 12 2 2 5 3 2" xfId="7862" xr:uid="{00000000-0005-0000-0000-0000580F0000}"/>
    <cellStyle name="40% - Accent1 12 2 2 5 4" xfId="7863" xr:uid="{00000000-0005-0000-0000-0000590F0000}"/>
    <cellStyle name="40% - Accent1 12 2 2 6" xfId="7864" xr:uid="{00000000-0005-0000-0000-00005A0F0000}"/>
    <cellStyle name="40% - Accent1 12 2 2 6 2" xfId="7865" xr:uid="{00000000-0005-0000-0000-00005B0F0000}"/>
    <cellStyle name="40% - Accent1 12 2 2 6 2 2" xfId="7866" xr:uid="{00000000-0005-0000-0000-00005C0F0000}"/>
    <cellStyle name="40% - Accent1 12 2 2 6 3" xfId="7867" xr:uid="{00000000-0005-0000-0000-00005D0F0000}"/>
    <cellStyle name="40% - Accent1 12 2 2 7" xfId="7868" xr:uid="{00000000-0005-0000-0000-00005E0F0000}"/>
    <cellStyle name="40% - Accent1 12 2 2 7 2" xfId="7869" xr:uid="{00000000-0005-0000-0000-00005F0F0000}"/>
    <cellStyle name="40% - Accent1 12 2 2 8" xfId="7870" xr:uid="{00000000-0005-0000-0000-0000600F0000}"/>
    <cellStyle name="40% - Accent1 12 2 2 8 2" xfId="7871" xr:uid="{00000000-0005-0000-0000-0000610F0000}"/>
    <cellStyle name="40% - Accent1 12 2 2 9" xfId="7872" xr:uid="{00000000-0005-0000-0000-0000620F0000}"/>
    <cellStyle name="40% - Accent1 12 2 3" xfId="7873" xr:uid="{00000000-0005-0000-0000-0000630F0000}"/>
    <cellStyle name="40% - Accent1 12 2 3 2" xfId="7874" xr:uid="{00000000-0005-0000-0000-0000640F0000}"/>
    <cellStyle name="40% - Accent1 12 2 3 2 2" xfId="7875" xr:uid="{00000000-0005-0000-0000-0000650F0000}"/>
    <cellStyle name="40% - Accent1 12 2 3 2 2 2" xfId="7876" xr:uid="{00000000-0005-0000-0000-0000660F0000}"/>
    <cellStyle name="40% - Accent1 12 2 3 2 2 2 2" xfId="7877" xr:uid="{00000000-0005-0000-0000-0000670F0000}"/>
    <cellStyle name="40% - Accent1 12 2 3 2 2 3" xfId="7878" xr:uid="{00000000-0005-0000-0000-0000680F0000}"/>
    <cellStyle name="40% - Accent1 12 2 3 2 2 3 2" xfId="7879" xr:uid="{00000000-0005-0000-0000-0000690F0000}"/>
    <cellStyle name="40% - Accent1 12 2 3 2 2 4" xfId="7880" xr:uid="{00000000-0005-0000-0000-00006A0F0000}"/>
    <cellStyle name="40% - Accent1 12 2 3 2 3" xfId="7881" xr:uid="{00000000-0005-0000-0000-00006B0F0000}"/>
    <cellStyle name="40% - Accent1 12 2 3 2 3 2" xfId="7882" xr:uid="{00000000-0005-0000-0000-00006C0F0000}"/>
    <cellStyle name="40% - Accent1 12 2 3 2 4" xfId="7883" xr:uid="{00000000-0005-0000-0000-00006D0F0000}"/>
    <cellStyle name="40% - Accent1 12 2 3 2 4 2" xfId="7884" xr:uid="{00000000-0005-0000-0000-00006E0F0000}"/>
    <cellStyle name="40% - Accent1 12 2 3 2 5" xfId="7885" xr:uid="{00000000-0005-0000-0000-00006F0F0000}"/>
    <cellStyle name="40% - Accent1 12 2 3 2 6" xfId="7886" xr:uid="{00000000-0005-0000-0000-0000700F0000}"/>
    <cellStyle name="40% - Accent1 12 2 3 3" xfId="7887" xr:uid="{00000000-0005-0000-0000-0000710F0000}"/>
    <cellStyle name="40% - Accent1 12 2 3 3 2" xfId="7888" xr:uid="{00000000-0005-0000-0000-0000720F0000}"/>
    <cellStyle name="40% - Accent1 12 2 3 3 2 2" xfId="7889" xr:uid="{00000000-0005-0000-0000-0000730F0000}"/>
    <cellStyle name="40% - Accent1 12 2 3 3 3" xfId="7890" xr:uid="{00000000-0005-0000-0000-0000740F0000}"/>
    <cellStyle name="40% - Accent1 12 2 3 3 3 2" xfId="7891" xr:uid="{00000000-0005-0000-0000-0000750F0000}"/>
    <cellStyle name="40% - Accent1 12 2 3 3 4" xfId="7892" xr:uid="{00000000-0005-0000-0000-0000760F0000}"/>
    <cellStyle name="40% - Accent1 12 2 3 4" xfId="7893" xr:uid="{00000000-0005-0000-0000-0000770F0000}"/>
    <cellStyle name="40% - Accent1 12 2 3 4 2" xfId="7894" xr:uid="{00000000-0005-0000-0000-0000780F0000}"/>
    <cellStyle name="40% - Accent1 12 2 3 5" xfId="7895" xr:uid="{00000000-0005-0000-0000-0000790F0000}"/>
    <cellStyle name="40% - Accent1 12 2 3 5 2" xfId="7896" xr:uid="{00000000-0005-0000-0000-00007A0F0000}"/>
    <cellStyle name="40% - Accent1 12 2 3 6" xfId="7897" xr:uid="{00000000-0005-0000-0000-00007B0F0000}"/>
    <cellStyle name="40% - Accent1 12 2 3 7" xfId="7898" xr:uid="{00000000-0005-0000-0000-00007C0F0000}"/>
    <cellStyle name="40% - Accent1 12 2 4" xfId="7899" xr:uid="{00000000-0005-0000-0000-00007D0F0000}"/>
    <cellStyle name="40% - Accent1 12 2 4 2" xfId="7900" xr:uid="{00000000-0005-0000-0000-00007E0F0000}"/>
    <cellStyle name="40% - Accent1 12 2 4 2 2" xfId="7901" xr:uid="{00000000-0005-0000-0000-00007F0F0000}"/>
    <cellStyle name="40% - Accent1 12 2 4 2 2 2" xfId="7902" xr:uid="{00000000-0005-0000-0000-0000800F0000}"/>
    <cellStyle name="40% - Accent1 12 2 4 2 3" xfId="7903" xr:uid="{00000000-0005-0000-0000-0000810F0000}"/>
    <cellStyle name="40% - Accent1 12 2 4 2 3 2" xfId="7904" xr:uid="{00000000-0005-0000-0000-0000820F0000}"/>
    <cellStyle name="40% - Accent1 12 2 4 2 4" xfId="7905" xr:uid="{00000000-0005-0000-0000-0000830F0000}"/>
    <cellStyle name="40% - Accent1 12 2 4 3" xfId="7906" xr:uid="{00000000-0005-0000-0000-0000840F0000}"/>
    <cellStyle name="40% - Accent1 12 2 4 3 2" xfId="7907" xr:uid="{00000000-0005-0000-0000-0000850F0000}"/>
    <cellStyle name="40% - Accent1 12 2 4 4" xfId="7908" xr:uid="{00000000-0005-0000-0000-0000860F0000}"/>
    <cellStyle name="40% - Accent1 12 2 4 4 2" xfId="7909" xr:uid="{00000000-0005-0000-0000-0000870F0000}"/>
    <cellStyle name="40% - Accent1 12 2 4 5" xfId="7910" xr:uid="{00000000-0005-0000-0000-0000880F0000}"/>
    <cellStyle name="40% - Accent1 12 2 4 6" xfId="7911" xr:uid="{00000000-0005-0000-0000-0000890F0000}"/>
    <cellStyle name="40% - Accent1 12 2 5" xfId="7912" xr:uid="{00000000-0005-0000-0000-00008A0F0000}"/>
    <cellStyle name="40% - Accent1 12 2 5 2" xfId="7913" xr:uid="{00000000-0005-0000-0000-00008B0F0000}"/>
    <cellStyle name="40% - Accent1 12 2 5 2 2" xfId="7914" xr:uid="{00000000-0005-0000-0000-00008C0F0000}"/>
    <cellStyle name="40% - Accent1 12 2 5 2 2 2" xfId="7915" xr:uid="{00000000-0005-0000-0000-00008D0F0000}"/>
    <cellStyle name="40% - Accent1 12 2 5 2 3" xfId="7916" xr:uid="{00000000-0005-0000-0000-00008E0F0000}"/>
    <cellStyle name="40% - Accent1 12 2 5 2 3 2" xfId="7917" xr:uid="{00000000-0005-0000-0000-00008F0F0000}"/>
    <cellStyle name="40% - Accent1 12 2 5 2 4" xfId="7918" xr:uid="{00000000-0005-0000-0000-0000900F0000}"/>
    <cellStyle name="40% - Accent1 12 2 5 3" xfId="7919" xr:uid="{00000000-0005-0000-0000-0000910F0000}"/>
    <cellStyle name="40% - Accent1 12 2 5 3 2" xfId="7920" xr:uid="{00000000-0005-0000-0000-0000920F0000}"/>
    <cellStyle name="40% - Accent1 12 2 5 4" xfId="7921" xr:uid="{00000000-0005-0000-0000-0000930F0000}"/>
    <cellStyle name="40% - Accent1 12 2 5 4 2" xfId="7922" xr:uid="{00000000-0005-0000-0000-0000940F0000}"/>
    <cellStyle name="40% - Accent1 12 2 5 5" xfId="7923" xr:uid="{00000000-0005-0000-0000-0000950F0000}"/>
    <cellStyle name="40% - Accent1 12 2 5 6" xfId="7924" xr:uid="{00000000-0005-0000-0000-0000960F0000}"/>
    <cellStyle name="40% - Accent1 12 2 6" xfId="7925" xr:uid="{00000000-0005-0000-0000-0000970F0000}"/>
    <cellStyle name="40% - Accent1 12 2 6 2" xfId="7926" xr:uid="{00000000-0005-0000-0000-0000980F0000}"/>
    <cellStyle name="40% - Accent1 12 2 6 2 2" xfId="7927" xr:uid="{00000000-0005-0000-0000-0000990F0000}"/>
    <cellStyle name="40% - Accent1 12 2 6 3" xfId="7928" xr:uid="{00000000-0005-0000-0000-00009A0F0000}"/>
    <cellStyle name="40% - Accent1 12 2 6 3 2" xfId="7929" xr:uid="{00000000-0005-0000-0000-00009B0F0000}"/>
    <cellStyle name="40% - Accent1 12 2 6 4" xfId="7930" xr:uid="{00000000-0005-0000-0000-00009C0F0000}"/>
    <cellStyle name="40% - Accent1 12 2 7" xfId="7931" xr:uid="{00000000-0005-0000-0000-00009D0F0000}"/>
    <cellStyle name="40% - Accent1 12 2 7 2" xfId="7932" xr:uid="{00000000-0005-0000-0000-00009E0F0000}"/>
    <cellStyle name="40% - Accent1 12 2 7 2 2" xfId="7933" xr:uid="{00000000-0005-0000-0000-00009F0F0000}"/>
    <cellStyle name="40% - Accent1 12 2 7 3" xfId="7934" xr:uid="{00000000-0005-0000-0000-0000A00F0000}"/>
    <cellStyle name="40% - Accent1 12 2 8" xfId="7935" xr:uid="{00000000-0005-0000-0000-0000A10F0000}"/>
    <cellStyle name="40% - Accent1 12 2 8 2" xfId="7936" xr:uid="{00000000-0005-0000-0000-0000A20F0000}"/>
    <cellStyle name="40% - Accent1 12 2 9" xfId="7937" xr:uid="{00000000-0005-0000-0000-0000A30F0000}"/>
    <cellStyle name="40% - Accent1 12 2 9 2" xfId="7938" xr:uid="{00000000-0005-0000-0000-0000A40F0000}"/>
    <cellStyle name="40% - Accent1 12 3" xfId="7939" xr:uid="{00000000-0005-0000-0000-0000A50F0000}"/>
    <cellStyle name="40% - Accent1 12 3 10" xfId="7940" xr:uid="{00000000-0005-0000-0000-0000A60F0000}"/>
    <cellStyle name="40% - Accent1 12 3 11" xfId="7941" xr:uid="{00000000-0005-0000-0000-0000A70F0000}"/>
    <cellStyle name="40% - Accent1 12 3 2" xfId="7942" xr:uid="{00000000-0005-0000-0000-0000A80F0000}"/>
    <cellStyle name="40% - Accent1 12 3 2 2" xfId="7943" xr:uid="{00000000-0005-0000-0000-0000A90F0000}"/>
    <cellStyle name="40% - Accent1 12 3 2 2 2" xfId="7944" xr:uid="{00000000-0005-0000-0000-0000AA0F0000}"/>
    <cellStyle name="40% - Accent1 12 3 2 2 2 2" xfId="7945" xr:uid="{00000000-0005-0000-0000-0000AB0F0000}"/>
    <cellStyle name="40% - Accent1 12 3 2 2 2 2 2" xfId="7946" xr:uid="{00000000-0005-0000-0000-0000AC0F0000}"/>
    <cellStyle name="40% - Accent1 12 3 2 2 2 3" xfId="7947" xr:uid="{00000000-0005-0000-0000-0000AD0F0000}"/>
    <cellStyle name="40% - Accent1 12 3 2 2 2 3 2" xfId="7948" xr:uid="{00000000-0005-0000-0000-0000AE0F0000}"/>
    <cellStyle name="40% - Accent1 12 3 2 2 2 4" xfId="7949" xr:uid="{00000000-0005-0000-0000-0000AF0F0000}"/>
    <cellStyle name="40% - Accent1 12 3 2 2 3" xfId="7950" xr:uid="{00000000-0005-0000-0000-0000B00F0000}"/>
    <cellStyle name="40% - Accent1 12 3 2 2 3 2" xfId="7951" xr:uid="{00000000-0005-0000-0000-0000B10F0000}"/>
    <cellStyle name="40% - Accent1 12 3 2 2 4" xfId="7952" xr:uid="{00000000-0005-0000-0000-0000B20F0000}"/>
    <cellStyle name="40% - Accent1 12 3 2 2 4 2" xfId="7953" xr:uid="{00000000-0005-0000-0000-0000B30F0000}"/>
    <cellStyle name="40% - Accent1 12 3 2 2 5" xfId="7954" xr:uid="{00000000-0005-0000-0000-0000B40F0000}"/>
    <cellStyle name="40% - Accent1 12 3 2 2 6" xfId="7955" xr:uid="{00000000-0005-0000-0000-0000B50F0000}"/>
    <cellStyle name="40% - Accent1 12 3 2 3" xfId="7956" xr:uid="{00000000-0005-0000-0000-0000B60F0000}"/>
    <cellStyle name="40% - Accent1 12 3 2 3 2" xfId="7957" xr:uid="{00000000-0005-0000-0000-0000B70F0000}"/>
    <cellStyle name="40% - Accent1 12 3 2 3 2 2" xfId="7958" xr:uid="{00000000-0005-0000-0000-0000B80F0000}"/>
    <cellStyle name="40% - Accent1 12 3 2 3 3" xfId="7959" xr:uid="{00000000-0005-0000-0000-0000B90F0000}"/>
    <cellStyle name="40% - Accent1 12 3 2 3 3 2" xfId="7960" xr:uid="{00000000-0005-0000-0000-0000BA0F0000}"/>
    <cellStyle name="40% - Accent1 12 3 2 3 4" xfId="7961" xr:uid="{00000000-0005-0000-0000-0000BB0F0000}"/>
    <cellStyle name="40% - Accent1 12 3 2 4" xfId="7962" xr:uid="{00000000-0005-0000-0000-0000BC0F0000}"/>
    <cellStyle name="40% - Accent1 12 3 2 4 2" xfId="7963" xr:uid="{00000000-0005-0000-0000-0000BD0F0000}"/>
    <cellStyle name="40% - Accent1 12 3 2 5" xfId="7964" xr:uid="{00000000-0005-0000-0000-0000BE0F0000}"/>
    <cellStyle name="40% - Accent1 12 3 2 5 2" xfId="7965" xr:uid="{00000000-0005-0000-0000-0000BF0F0000}"/>
    <cellStyle name="40% - Accent1 12 3 2 6" xfId="7966" xr:uid="{00000000-0005-0000-0000-0000C00F0000}"/>
    <cellStyle name="40% - Accent1 12 3 2 7" xfId="7967" xr:uid="{00000000-0005-0000-0000-0000C10F0000}"/>
    <cellStyle name="40% - Accent1 12 3 3" xfId="7968" xr:uid="{00000000-0005-0000-0000-0000C20F0000}"/>
    <cellStyle name="40% - Accent1 12 3 3 2" xfId="7969" xr:uid="{00000000-0005-0000-0000-0000C30F0000}"/>
    <cellStyle name="40% - Accent1 12 3 3 2 2" xfId="7970" xr:uid="{00000000-0005-0000-0000-0000C40F0000}"/>
    <cellStyle name="40% - Accent1 12 3 3 2 2 2" xfId="7971" xr:uid="{00000000-0005-0000-0000-0000C50F0000}"/>
    <cellStyle name="40% - Accent1 12 3 3 2 3" xfId="7972" xr:uid="{00000000-0005-0000-0000-0000C60F0000}"/>
    <cellStyle name="40% - Accent1 12 3 3 2 3 2" xfId="7973" xr:uid="{00000000-0005-0000-0000-0000C70F0000}"/>
    <cellStyle name="40% - Accent1 12 3 3 2 4" xfId="7974" xr:uid="{00000000-0005-0000-0000-0000C80F0000}"/>
    <cellStyle name="40% - Accent1 12 3 3 3" xfId="7975" xr:uid="{00000000-0005-0000-0000-0000C90F0000}"/>
    <cellStyle name="40% - Accent1 12 3 3 3 2" xfId="7976" xr:uid="{00000000-0005-0000-0000-0000CA0F0000}"/>
    <cellStyle name="40% - Accent1 12 3 3 4" xfId="7977" xr:uid="{00000000-0005-0000-0000-0000CB0F0000}"/>
    <cellStyle name="40% - Accent1 12 3 3 4 2" xfId="7978" xr:uid="{00000000-0005-0000-0000-0000CC0F0000}"/>
    <cellStyle name="40% - Accent1 12 3 3 5" xfId="7979" xr:uid="{00000000-0005-0000-0000-0000CD0F0000}"/>
    <cellStyle name="40% - Accent1 12 3 3 6" xfId="7980" xr:uid="{00000000-0005-0000-0000-0000CE0F0000}"/>
    <cellStyle name="40% - Accent1 12 3 4" xfId="7981" xr:uid="{00000000-0005-0000-0000-0000CF0F0000}"/>
    <cellStyle name="40% - Accent1 12 3 4 2" xfId="7982" xr:uid="{00000000-0005-0000-0000-0000D00F0000}"/>
    <cellStyle name="40% - Accent1 12 3 4 2 2" xfId="7983" xr:uid="{00000000-0005-0000-0000-0000D10F0000}"/>
    <cellStyle name="40% - Accent1 12 3 4 2 2 2" xfId="7984" xr:uid="{00000000-0005-0000-0000-0000D20F0000}"/>
    <cellStyle name="40% - Accent1 12 3 4 2 3" xfId="7985" xr:uid="{00000000-0005-0000-0000-0000D30F0000}"/>
    <cellStyle name="40% - Accent1 12 3 4 2 3 2" xfId="7986" xr:uid="{00000000-0005-0000-0000-0000D40F0000}"/>
    <cellStyle name="40% - Accent1 12 3 4 2 4" xfId="7987" xr:uid="{00000000-0005-0000-0000-0000D50F0000}"/>
    <cellStyle name="40% - Accent1 12 3 4 3" xfId="7988" xr:uid="{00000000-0005-0000-0000-0000D60F0000}"/>
    <cellStyle name="40% - Accent1 12 3 4 3 2" xfId="7989" xr:uid="{00000000-0005-0000-0000-0000D70F0000}"/>
    <cellStyle name="40% - Accent1 12 3 4 4" xfId="7990" xr:uid="{00000000-0005-0000-0000-0000D80F0000}"/>
    <cellStyle name="40% - Accent1 12 3 4 4 2" xfId="7991" xr:uid="{00000000-0005-0000-0000-0000D90F0000}"/>
    <cellStyle name="40% - Accent1 12 3 4 5" xfId="7992" xr:uid="{00000000-0005-0000-0000-0000DA0F0000}"/>
    <cellStyle name="40% - Accent1 12 3 4 6" xfId="7993" xr:uid="{00000000-0005-0000-0000-0000DB0F0000}"/>
    <cellStyle name="40% - Accent1 12 3 5" xfId="7994" xr:uid="{00000000-0005-0000-0000-0000DC0F0000}"/>
    <cellStyle name="40% - Accent1 12 3 5 2" xfId="7995" xr:uid="{00000000-0005-0000-0000-0000DD0F0000}"/>
    <cellStyle name="40% - Accent1 12 3 5 2 2" xfId="7996" xr:uid="{00000000-0005-0000-0000-0000DE0F0000}"/>
    <cellStyle name="40% - Accent1 12 3 5 3" xfId="7997" xr:uid="{00000000-0005-0000-0000-0000DF0F0000}"/>
    <cellStyle name="40% - Accent1 12 3 5 3 2" xfId="7998" xr:uid="{00000000-0005-0000-0000-0000E00F0000}"/>
    <cellStyle name="40% - Accent1 12 3 5 4" xfId="7999" xr:uid="{00000000-0005-0000-0000-0000E10F0000}"/>
    <cellStyle name="40% - Accent1 12 3 6" xfId="8000" xr:uid="{00000000-0005-0000-0000-0000E20F0000}"/>
    <cellStyle name="40% - Accent1 12 3 6 2" xfId="8001" xr:uid="{00000000-0005-0000-0000-0000E30F0000}"/>
    <cellStyle name="40% - Accent1 12 3 6 2 2" xfId="8002" xr:uid="{00000000-0005-0000-0000-0000E40F0000}"/>
    <cellStyle name="40% - Accent1 12 3 6 3" xfId="8003" xr:uid="{00000000-0005-0000-0000-0000E50F0000}"/>
    <cellStyle name="40% - Accent1 12 3 7" xfId="8004" xr:uid="{00000000-0005-0000-0000-0000E60F0000}"/>
    <cellStyle name="40% - Accent1 12 3 7 2" xfId="8005" xr:uid="{00000000-0005-0000-0000-0000E70F0000}"/>
    <cellStyle name="40% - Accent1 12 3 8" xfId="8006" xr:uid="{00000000-0005-0000-0000-0000E80F0000}"/>
    <cellStyle name="40% - Accent1 12 3 8 2" xfId="8007" xr:uid="{00000000-0005-0000-0000-0000E90F0000}"/>
    <cellStyle name="40% - Accent1 12 3 9" xfId="8008" xr:uid="{00000000-0005-0000-0000-0000EA0F0000}"/>
    <cellStyle name="40% - Accent1 12 4" xfId="8009" xr:uid="{00000000-0005-0000-0000-0000EB0F0000}"/>
    <cellStyle name="40% - Accent1 12 4 10" xfId="8010" xr:uid="{00000000-0005-0000-0000-0000EC0F0000}"/>
    <cellStyle name="40% - Accent1 12 4 2" xfId="8011" xr:uid="{00000000-0005-0000-0000-0000ED0F0000}"/>
    <cellStyle name="40% - Accent1 12 4 2 2" xfId="8012" xr:uid="{00000000-0005-0000-0000-0000EE0F0000}"/>
    <cellStyle name="40% - Accent1 12 4 2 2 2" xfId="8013" xr:uid="{00000000-0005-0000-0000-0000EF0F0000}"/>
    <cellStyle name="40% - Accent1 12 4 2 2 2 2" xfId="8014" xr:uid="{00000000-0005-0000-0000-0000F00F0000}"/>
    <cellStyle name="40% - Accent1 12 4 2 2 2 2 2" xfId="8015" xr:uid="{00000000-0005-0000-0000-0000F10F0000}"/>
    <cellStyle name="40% - Accent1 12 4 2 2 2 3" xfId="8016" xr:uid="{00000000-0005-0000-0000-0000F20F0000}"/>
    <cellStyle name="40% - Accent1 12 4 2 2 2 3 2" xfId="8017" xr:uid="{00000000-0005-0000-0000-0000F30F0000}"/>
    <cellStyle name="40% - Accent1 12 4 2 2 2 4" xfId="8018" xr:uid="{00000000-0005-0000-0000-0000F40F0000}"/>
    <cellStyle name="40% - Accent1 12 4 2 2 3" xfId="8019" xr:uid="{00000000-0005-0000-0000-0000F50F0000}"/>
    <cellStyle name="40% - Accent1 12 4 2 2 3 2" xfId="8020" xr:uid="{00000000-0005-0000-0000-0000F60F0000}"/>
    <cellStyle name="40% - Accent1 12 4 2 2 4" xfId="8021" xr:uid="{00000000-0005-0000-0000-0000F70F0000}"/>
    <cellStyle name="40% - Accent1 12 4 2 2 4 2" xfId="8022" xr:uid="{00000000-0005-0000-0000-0000F80F0000}"/>
    <cellStyle name="40% - Accent1 12 4 2 2 5" xfId="8023" xr:uid="{00000000-0005-0000-0000-0000F90F0000}"/>
    <cellStyle name="40% - Accent1 12 4 2 2 6" xfId="8024" xr:uid="{00000000-0005-0000-0000-0000FA0F0000}"/>
    <cellStyle name="40% - Accent1 12 4 2 3" xfId="8025" xr:uid="{00000000-0005-0000-0000-0000FB0F0000}"/>
    <cellStyle name="40% - Accent1 12 4 2 3 2" xfId="8026" xr:uid="{00000000-0005-0000-0000-0000FC0F0000}"/>
    <cellStyle name="40% - Accent1 12 4 2 3 2 2" xfId="8027" xr:uid="{00000000-0005-0000-0000-0000FD0F0000}"/>
    <cellStyle name="40% - Accent1 12 4 2 3 3" xfId="8028" xr:uid="{00000000-0005-0000-0000-0000FE0F0000}"/>
    <cellStyle name="40% - Accent1 12 4 2 3 3 2" xfId="8029" xr:uid="{00000000-0005-0000-0000-0000FF0F0000}"/>
    <cellStyle name="40% - Accent1 12 4 2 3 4" xfId="8030" xr:uid="{00000000-0005-0000-0000-000000100000}"/>
    <cellStyle name="40% - Accent1 12 4 2 4" xfId="8031" xr:uid="{00000000-0005-0000-0000-000001100000}"/>
    <cellStyle name="40% - Accent1 12 4 2 4 2" xfId="8032" xr:uid="{00000000-0005-0000-0000-000002100000}"/>
    <cellStyle name="40% - Accent1 12 4 2 5" xfId="8033" xr:uid="{00000000-0005-0000-0000-000003100000}"/>
    <cellStyle name="40% - Accent1 12 4 2 5 2" xfId="8034" xr:uid="{00000000-0005-0000-0000-000004100000}"/>
    <cellStyle name="40% - Accent1 12 4 2 6" xfId="8035" xr:uid="{00000000-0005-0000-0000-000005100000}"/>
    <cellStyle name="40% - Accent1 12 4 2 7" xfId="8036" xr:uid="{00000000-0005-0000-0000-000006100000}"/>
    <cellStyle name="40% - Accent1 12 4 3" xfId="8037" xr:uid="{00000000-0005-0000-0000-000007100000}"/>
    <cellStyle name="40% - Accent1 12 4 3 2" xfId="8038" xr:uid="{00000000-0005-0000-0000-000008100000}"/>
    <cellStyle name="40% - Accent1 12 4 3 2 2" xfId="8039" xr:uid="{00000000-0005-0000-0000-000009100000}"/>
    <cellStyle name="40% - Accent1 12 4 3 2 2 2" xfId="8040" xr:uid="{00000000-0005-0000-0000-00000A100000}"/>
    <cellStyle name="40% - Accent1 12 4 3 2 3" xfId="8041" xr:uid="{00000000-0005-0000-0000-00000B100000}"/>
    <cellStyle name="40% - Accent1 12 4 3 2 3 2" xfId="8042" xr:uid="{00000000-0005-0000-0000-00000C100000}"/>
    <cellStyle name="40% - Accent1 12 4 3 2 4" xfId="8043" xr:uid="{00000000-0005-0000-0000-00000D100000}"/>
    <cellStyle name="40% - Accent1 12 4 3 3" xfId="8044" xr:uid="{00000000-0005-0000-0000-00000E100000}"/>
    <cellStyle name="40% - Accent1 12 4 3 3 2" xfId="8045" xr:uid="{00000000-0005-0000-0000-00000F100000}"/>
    <cellStyle name="40% - Accent1 12 4 3 4" xfId="8046" xr:uid="{00000000-0005-0000-0000-000010100000}"/>
    <cellStyle name="40% - Accent1 12 4 3 4 2" xfId="8047" xr:uid="{00000000-0005-0000-0000-000011100000}"/>
    <cellStyle name="40% - Accent1 12 4 3 5" xfId="8048" xr:uid="{00000000-0005-0000-0000-000012100000}"/>
    <cellStyle name="40% - Accent1 12 4 3 6" xfId="8049" xr:uid="{00000000-0005-0000-0000-000013100000}"/>
    <cellStyle name="40% - Accent1 12 4 4" xfId="8050" xr:uid="{00000000-0005-0000-0000-000014100000}"/>
    <cellStyle name="40% - Accent1 12 4 4 2" xfId="8051" xr:uid="{00000000-0005-0000-0000-000015100000}"/>
    <cellStyle name="40% - Accent1 12 4 4 2 2" xfId="8052" xr:uid="{00000000-0005-0000-0000-000016100000}"/>
    <cellStyle name="40% - Accent1 12 4 4 2 2 2" xfId="8053" xr:uid="{00000000-0005-0000-0000-000017100000}"/>
    <cellStyle name="40% - Accent1 12 4 4 2 3" xfId="8054" xr:uid="{00000000-0005-0000-0000-000018100000}"/>
    <cellStyle name="40% - Accent1 12 4 4 2 3 2" xfId="8055" xr:uid="{00000000-0005-0000-0000-000019100000}"/>
    <cellStyle name="40% - Accent1 12 4 4 2 4" xfId="8056" xr:uid="{00000000-0005-0000-0000-00001A100000}"/>
    <cellStyle name="40% - Accent1 12 4 4 3" xfId="8057" xr:uid="{00000000-0005-0000-0000-00001B100000}"/>
    <cellStyle name="40% - Accent1 12 4 4 3 2" xfId="8058" xr:uid="{00000000-0005-0000-0000-00001C100000}"/>
    <cellStyle name="40% - Accent1 12 4 4 4" xfId="8059" xr:uid="{00000000-0005-0000-0000-00001D100000}"/>
    <cellStyle name="40% - Accent1 12 4 4 4 2" xfId="8060" xr:uid="{00000000-0005-0000-0000-00001E100000}"/>
    <cellStyle name="40% - Accent1 12 4 4 5" xfId="8061" xr:uid="{00000000-0005-0000-0000-00001F100000}"/>
    <cellStyle name="40% - Accent1 12 4 4 6" xfId="8062" xr:uid="{00000000-0005-0000-0000-000020100000}"/>
    <cellStyle name="40% - Accent1 12 4 5" xfId="8063" xr:uid="{00000000-0005-0000-0000-000021100000}"/>
    <cellStyle name="40% - Accent1 12 4 5 2" xfId="8064" xr:uid="{00000000-0005-0000-0000-000022100000}"/>
    <cellStyle name="40% - Accent1 12 4 5 2 2" xfId="8065" xr:uid="{00000000-0005-0000-0000-000023100000}"/>
    <cellStyle name="40% - Accent1 12 4 5 3" xfId="8066" xr:uid="{00000000-0005-0000-0000-000024100000}"/>
    <cellStyle name="40% - Accent1 12 4 5 3 2" xfId="8067" xr:uid="{00000000-0005-0000-0000-000025100000}"/>
    <cellStyle name="40% - Accent1 12 4 5 4" xfId="8068" xr:uid="{00000000-0005-0000-0000-000026100000}"/>
    <cellStyle name="40% - Accent1 12 4 6" xfId="8069" xr:uid="{00000000-0005-0000-0000-000027100000}"/>
    <cellStyle name="40% - Accent1 12 4 6 2" xfId="8070" xr:uid="{00000000-0005-0000-0000-000028100000}"/>
    <cellStyle name="40% - Accent1 12 4 6 2 2" xfId="8071" xr:uid="{00000000-0005-0000-0000-000029100000}"/>
    <cellStyle name="40% - Accent1 12 4 6 3" xfId="8072" xr:uid="{00000000-0005-0000-0000-00002A100000}"/>
    <cellStyle name="40% - Accent1 12 4 7" xfId="8073" xr:uid="{00000000-0005-0000-0000-00002B100000}"/>
    <cellStyle name="40% - Accent1 12 4 7 2" xfId="8074" xr:uid="{00000000-0005-0000-0000-00002C100000}"/>
    <cellStyle name="40% - Accent1 12 4 8" xfId="8075" xr:uid="{00000000-0005-0000-0000-00002D100000}"/>
    <cellStyle name="40% - Accent1 12 4 8 2" xfId="8076" xr:uid="{00000000-0005-0000-0000-00002E100000}"/>
    <cellStyle name="40% - Accent1 12 4 9" xfId="8077" xr:uid="{00000000-0005-0000-0000-00002F100000}"/>
    <cellStyle name="40% - Accent1 12 5" xfId="8078" xr:uid="{00000000-0005-0000-0000-000030100000}"/>
    <cellStyle name="40% - Accent1 12 5 10" xfId="8079" xr:uid="{00000000-0005-0000-0000-000031100000}"/>
    <cellStyle name="40% - Accent1 12 5 2" xfId="8080" xr:uid="{00000000-0005-0000-0000-000032100000}"/>
    <cellStyle name="40% - Accent1 12 5 2 2" xfId="8081" xr:uid="{00000000-0005-0000-0000-000033100000}"/>
    <cellStyle name="40% - Accent1 12 5 2 2 2" xfId="8082" xr:uid="{00000000-0005-0000-0000-000034100000}"/>
    <cellStyle name="40% - Accent1 12 5 2 2 2 2" xfId="8083" xr:uid="{00000000-0005-0000-0000-000035100000}"/>
    <cellStyle name="40% - Accent1 12 5 2 2 2 2 2" xfId="8084" xr:uid="{00000000-0005-0000-0000-000036100000}"/>
    <cellStyle name="40% - Accent1 12 5 2 2 2 3" xfId="8085" xr:uid="{00000000-0005-0000-0000-000037100000}"/>
    <cellStyle name="40% - Accent1 12 5 2 2 2 3 2" xfId="8086" xr:uid="{00000000-0005-0000-0000-000038100000}"/>
    <cellStyle name="40% - Accent1 12 5 2 2 2 4" xfId="8087" xr:uid="{00000000-0005-0000-0000-000039100000}"/>
    <cellStyle name="40% - Accent1 12 5 2 2 3" xfId="8088" xr:uid="{00000000-0005-0000-0000-00003A100000}"/>
    <cellStyle name="40% - Accent1 12 5 2 2 3 2" xfId="8089" xr:uid="{00000000-0005-0000-0000-00003B100000}"/>
    <cellStyle name="40% - Accent1 12 5 2 2 4" xfId="8090" xr:uid="{00000000-0005-0000-0000-00003C100000}"/>
    <cellStyle name="40% - Accent1 12 5 2 2 4 2" xfId="8091" xr:uid="{00000000-0005-0000-0000-00003D100000}"/>
    <cellStyle name="40% - Accent1 12 5 2 2 5" xfId="8092" xr:uid="{00000000-0005-0000-0000-00003E100000}"/>
    <cellStyle name="40% - Accent1 12 5 2 2 6" xfId="8093" xr:uid="{00000000-0005-0000-0000-00003F100000}"/>
    <cellStyle name="40% - Accent1 12 5 2 3" xfId="8094" xr:uid="{00000000-0005-0000-0000-000040100000}"/>
    <cellStyle name="40% - Accent1 12 5 2 3 2" xfId="8095" xr:uid="{00000000-0005-0000-0000-000041100000}"/>
    <cellStyle name="40% - Accent1 12 5 2 3 2 2" xfId="8096" xr:uid="{00000000-0005-0000-0000-000042100000}"/>
    <cellStyle name="40% - Accent1 12 5 2 3 3" xfId="8097" xr:uid="{00000000-0005-0000-0000-000043100000}"/>
    <cellStyle name="40% - Accent1 12 5 2 3 3 2" xfId="8098" xr:uid="{00000000-0005-0000-0000-000044100000}"/>
    <cellStyle name="40% - Accent1 12 5 2 3 4" xfId="8099" xr:uid="{00000000-0005-0000-0000-000045100000}"/>
    <cellStyle name="40% - Accent1 12 5 2 4" xfId="8100" xr:uid="{00000000-0005-0000-0000-000046100000}"/>
    <cellStyle name="40% - Accent1 12 5 2 4 2" xfId="8101" xr:uid="{00000000-0005-0000-0000-000047100000}"/>
    <cellStyle name="40% - Accent1 12 5 2 5" xfId="8102" xr:uid="{00000000-0005-0000-0000-000048100000}"/>
    <cellStyle name="40% - Accent1 12 5 2 5 2" xfId="8103" xr:uid="{00000000-0005-0000-0000-000049100000}"/>
    <cellStyle name="40% - Accent1 12 5 2 6" xfId="8104" xr:uid="{00000000-0005-0000-0000-00004A100000}"/>
    <cellStyle name="40% - Accent1 12 5 2 7" xfId="8105" xr:uid="{00000000-0005-0000-0000-00004B100000}"/>
    <cellStyle name="40% - Accent1 12 5 3" xfId="8106" xr:uid="{00000000-0005-0000-0000-00004C100000}"/>
    <cellStyle name="40% - Accent1 12 5 3 2" xfId="8107" xr:uid="{00000000-0005-0000-0000-00004D100000}"/>
    <cellStyle name="40% - Accent1 12 5 3 2 2" xfId="8108" xr:uid="{00000000-0005-0000-0000-00004E100000}"/>
    <cellStyle name="40% - Accent1 12 5 3 2 2 2" xfId="8109" xr:uid="{00000000-0005-0000-0000-00004F100000}"/>
    <cellStyle name="40% - Accent1 12 5 3 2 3" xfId="8110" xr:uid="{00000000-0005-0000-0000-000050100000}"/>
    <cellStyle name="40% - Accent1 12 5 3 2 3 2" xfId="8111" xr:uid="{00000000-0005-0000-0000-000051100000}"/>
    <cellStyle name="40% - Accent1 12 5 3 2 4" xfId="8112" xr:uid="{00000000-0005-0000-0000-000052100000}"/>
    <cellStyle name="40% - Accent1 12 5 3 3" xfId="8113" xr:uid="{00000000-0005-0000-0000-000053100000}"/>
    <cellStyle name="40% - Accent1 12 5 3 3 2" xfId="8114" xr:uid="{00000000-0005-0000-0000-000054100000}"/>
    <cellStyle name="40% - Accent1 12 5 3 4" xfId="8115" xr:uid="{00000000-0005-0000-0000-000055100000}"/>
    <cellStyle name="40% - Accent1 12 5 3 4 2" xfId="8116" xr:uid="{00000000-0005-0000-0000-000056100000}"/>
    <cellStyle name="40% - Accent1 12 5 3 5" xfId="8117" xr:uid="{00000000-0005-0000-0000-000057100000}"/>
    <cellStyle name="40% - Accent1 12 5 3 6" xfId="8118" xr:uid="{00000000-0005-0000-0000-000058100000}"/>
    <cellStyle name="40% - Accent1 12 5 4" xfId="8119" xr:uid="{00000000-0005-0000-0000-000059100000}"/>
    <cellStyle name="40% - Accent1 12 5 4 2" xfId="8120" xr:uid="{00000000-0005-0000-0000-00005A100000}"/>
    <cellStyle name="40% - Accent1 12 5 4 2 2" xfId="8121" xr:uid="{00000000-0005-0000-0000-00005B100000}"/>
    <cellStyle name="40% - Accent1 12 5 4 2 2 2" xfId="8122" xr:uid="{00000000-0005-0000-0000-00005C100000}"/>
    <cellStyle name="40% - Accent1 12 5 4 2 3" xfId="8123" xr:uid="{00000000-0005-0000-0000-00005D100000}"/>
    <cellStyle name="40% - Accent1 12 5 4 2 3 2" xfId="8124" xr:uid="{00000000-0005-0000-0000-00005E100000}"/>
    <cellStyle name="40% - Accent1 12 5 4 2 4" xfId="8125" xr:uid="{00000000-0005-0000-0000-00005F100000}"/>
    <cellStyle name="40% - Accent1 12 5 4 3" xfId="8126" xr:uid="{00000000-0005-0000-0000-000060100000}"/>
    <cellStyle name="40% - Accent1 12 5 4 3 2" xfId="8127" xr:uid="{00000000-0005-0000-0000-000061100000}"/>
    <cellStyle name="40% - Accent1 12 5 4 4" xfId="8128" xr:uid="{00000000-0005-0000-0000-000062100000}"/>
    <cellStyle name="40% - Accent1 12 5 4 4 2" xfId="8129" xr:uid="{00000000-0005-0000-0000-000063100000}"/>
    <cellStyle name="40% - Accent1 12 5 4 5" xfId="8130" xr:uid="{00000000-0005-0000-0000-000064100000}"/>
    <cellStyle name="40% - Accent1 12 5 4 6" xfId="8131" xr:uid="{00000000-0005-0000-0000-000065100000}"/>
    <cellStyle name="40% - Accent1 12 5 5" xfId="8132" xr:uid="{00000000-0005-0000-0000-000066100000}"/>
    <cellStyle name="40% - Accent1 12 5 5 2" xfId="8133" xr:uid="{00000000-0005-0000-0000-000067100000}"/>
    <cellStyle name="40% - Accent1 12 5 5 2 2" xfId="8134" xr:uid="{00000000-0005-0000-0000-000068100000}"/>
    <cellStyle name="40% - Accent1 12 5 5 3" xfId="8135" xr:uid="{00000000-0005-0000-0000-000069100000}"/>
    <cellStyle name="40% - Accent1 12 5 5 3 2" xfId="8136" xr:uid="{00000000-0005-0000-0000-00006A100000}"/>
    <cellStyle name="40% - Accent1 12 5 5 4" xfId="8137" xr:uid="{00000000-0005-0000-0000-00006B100000}"/>
    <cellStyle name="40% - Accent1 12 5 6" xfId="8138" xr:uid="{00000000-0005-0000-0000-00006C100000}"/>
    <cellStyle name="40% - Accent1 12 5 6 2" xfId="8139" xr:uid="{00000000-0005-0000-0000-00006D100000}"/>
    <cellStyle name="40% - Accent1 12 5 6 2 2" xfId="8140" xr:uid="{00000000-0005-0000-0000-00006E100000}"/>
    <cellStyle name="40% - Accent1 12 5 6 3" xfId="8141" xr:uid="{00000000-0005-0000-0000-00006F100000}"/>
    <cellStyle name="40% - Accent1 12 5 7" xfId="8142" xr:uid="{00000000-0005-0000-0000-000070100000}"/>
    <cellStyle name="40% - Accent1 12 5 7 2" xfId="8143" xr:uid="{00000000-0005-0000-0000-000071100000}"/>
    <cellStyle name="40% - Accent1 12 5 8" xfId="8144" xr:uid="{00000000-0005-0000-0000-000072100000}"/>
    <cellStyle name="40% - Accent1 12 5 8 2" xfId="8145" xr:uid="{00000000-0005-0000-0000-000073100000}"/>
    <cellStyle name="40% - Accent1 12 5 9" xfId="8146" xr:uid="{00000000-0005-0000-0000-000074100000}"/>
    <cellStyle name="40% - Accent1 12 6" xfId="8147" xr:uid="{00000000-0005-0000-0000-000075100000}"/>
    <cellStyle name="40% - Accent1 12 6 2" xfId="8148" xr:uid="{00000000-0005-0000-0000-000076100000}"/>
    <cellStyle name="40% - Accent1 12 6 2 2" xfId="8149" xr:uid="{00000000-0005-0000-0000-000077100000}"/>
    <cellStyle name="40% - Accent1 12 6 2 2 2" xfId="8150" xr:uid="{00000000-0005-0000-0000-000078100000}"/>
    <cellStyle name="40% - Accent1 12 6 2 2 2 2" xfId="8151" xr:uid="{00000000-0005-0000-0000-000079100000}"/>
    <cellStyle name="40% - Accent1 12 6 2 2 3" xfId="8152" xr:uid="{00000000-0005-0000-0000-00007A100000}"/>
    <cellStyle name="40% - Accent1 12 6 2 2 3 2" xfId="8153" xr:uid="{00000000-0005-0000-0000-00007B100000}"/>
    <cellStyle name="40% - Accent1 12 6 2 2 4" xfId="8154" xr:uid="{00000000-0005-0000-0000-00007C100000}"/>
    <cellStyle name="40% - Accent1 12 6 2 3" xfId="8155" xr:uid="{00000000-0005-0000-0000-00007D100000}"/>
    <cellStyle name="40% - Accent1 12 6 2 3 2" xfId="8156" xr:uid="{00000000-0005-0000-0000-00007E100000}"/>
    <cellStyle name="40% - Accent1 12 6 2 4" xfId="8157" xr:uid="{00000000-0005-0000-0000-00007F100000}"/>
    <cellStyle name="40% - Accent1 12 6 2 4 2" xfId="8158" xr:uid="{00000000-0005-0000-0000-000080100000}"/>
    <cellStyle name="40% - Accent1 12 6 2 5" xfId="8159" xr:uid="{00000000-0005-0000-0000-000081100000}"/>
    <cellStyle name="40% - Accent1 12 6 2 6" xfId="8160" xr:uid="{00000000-0005-0000-0000-000082100000}"/>
    <cellStyle name="40% - Accent1 12 6 3" xfId="8161" xr:uid="{00000000-0005-0000-0000-000083100000}"/>
    <cellStyle name="40% - Accent1 12 6 3 2" xfId="8162" xr:uid="{00000000-0005-0000-0000-000084100000}"/>
    <cellStyle name="40% - Accent1 12 6 3 2 2" xfId="8163" xr:uid="{00000000-0005-0000-0000-000085100000}"/>
    <cellStyle name="40% - Accent1 12 6 3 3" xfId="8164" xr:uid="{00000000-0005-0000-0000-000086100000}"/>
    <cellStyle name="40% - Accent1 12 6 3 3 2" xfId="8165" xr:uid="{00000000-0005-0000-0000-000087100000}"/>
    <cellStyle name="40% - Accent1 12 6 3 4" xfId="8166" xr:uid="{00000000-0005-0000-0000-000088100000}"/>
    <cellStyle name="40% - Accent1 12 6 4" xfId="8167" xr:uid="{00000000-0005-0000-0000-000089100000}"/>
    <cellStyle name="40% - Accent1 12 6 4 2" xfId="8168" xr:uid="{00000000-0005-0000-0000-00008A100000}"/>
    <cellStyle name="40% - Accent1 12 6 5" xfId="8169" xr:uid="{00000000-0005-0000-0000-00008B100000}"/>
    <cellStyle name="40% - Accent1 12 6 5 2" xfId="8170" xr:uid="{00000000-0005-0000-0000-00008C100000}"/>
    <cellStyle name="40% - Accent1 12 6 6" xfId="8171" xr:uid="{00000000-0005-0000-0000-00008D100000}"/>
    <cellStyle name="40% - Accent1 12 6 7" xfId="8172" xr:uid="{00000000-0005-0000-0000-00008E100000}"/>
    <cellStyle name="40% - Accent1 12 7" xfId="8173" xr:uid="{00000000-0005-0000-0000-00008F100000}"/>
    <cellStyle name="40% - Accent1 12 7 2" xfId="8174" xr:uid="{00000000-0005-0000-0000-000090100000}"/>
    <cellStyle name="40% - Accent1 12 7 2 2" xfId="8175" xr:uid="{00000000-0005-0000-0000-000091100000}"/>
    <cellStyle name="40% - Accent1 12 7 2 2 2" xfId="8176" xr:uid="{00000000-0005-0000-0000-000092100000}"/>
    <cellStyle name="40% - Accent1 12 7 2 3" xfId="8177" xr:uid="{00000000-0005-0000-0000-000093100000}"/>
    <cellStyle name="40% - Accent1 12 7 2 3 2" xfId="8178" xr:uid="{00000000-0005-0000-0000-000094100000}"/>
    <cellStyle name="40% - Accent1 12 7 2 4" xfId="8179" xr:uid="{00000000-0005-0000-0000-000095100000}"/>
    <cellStyle name="40% - Accent1 12 7 3" xfId="8180" xr:uid="{00000000-0005-0000-0000-000096100000}"/>
    <cellStyle name="40% - Accent1 12 7 3 2" xfId="8181" xr:uid="{00000000-0005-0000-0000-000097100000}"/>
    <cellStyle name="40% - Accent1 12 7 4" xfId="8182" xr:uid="{00000000-0005-0000-0000-000098100000}"/>
    <cellStyle name="40% - Accent1 12 7 4 2" xfId="8183" xr:uid="{00000000-0005-0000-0000-000099100000}"/>
    <cellStyle name="40% - Accent1 12 7 5" xfId="8184" xr:uid="{00000000-0005-0000-0000-00009A100000}"/>
    <cellStyle name="40% - Accent1 12 7 6" xfId="8185" xr:uid="{00000000-0005-0000-0000-00009B100000}"/>
    <cellStyle name="40% - Accent1 12 8" xfId="8186" xr:uid="{00000000-0005-0000-0000-00009C100000}"/>
    <cellStyle name="40% - Accent1 12 8 2" xfId="8187" xr:uid="{00000000-0005-0000-0000-00009D100000}"/>
    <cellStyle name="40% - Accent1 12 8 2 2" xfId="8188" xr:uid="{00000000-0005-0000-0000-00009E100000}"/>
    <cellStyle name="40% - Accent1 12 8 2 2 2" xfId="8189" xr:uid="{00000000-0005-0000-0000-00009F100000}"/>
    <cellStyle name="40% - Accent1 12 8 2 3" xfId="8190" xr:uid="{00000000-0005-0000-0000-0000A0100000}"/>
    <cellStyle name="40% - Accent1 12 8 2 3 2" xfId="8191" xr:uid="{00000000-0005-0000-0000-0000A1100000}"/>
    <cellStyle name="40% - Accent1 12 8 2 4" xfId="8192" xr:uid="{00000000-0005-0000-0000-0000A2100000}"/>
    <cellStyle name="40% - Accent1 12 8 3" xfId="8193" xr:uid="{00000000-0005-0000-0000-0000A3100000}"/>
    <cellStyle name="40% - Accent1 12 8 3 2" xfId="8194" xr:uid="{00000000-0005-0000-0000-0000A4100000}"/>
    <cellStyle name="40% - Accent1 12 8 4" xfId="8195" xr:uid="{00000000-0005-0000-0000-0000A5100000}"/>
    <cellStyle name="40% - Accent1 12 8 4 2" xfId="8196" xr:uid="{00000000-0005-0000-0000-0000A6100000}"/>
    <cellStyle name="40% - Accent1 12 8 5" xfId="8197" xr:uid="{00000000-0005-0000-0000-0000A7100000}"/>
    <cellStyle name="40% - Accent1 12 8 6" xfId="8198" xr:uid="{00000000-0005-0000-0000-0000A8100000}"/>
    <cellStyle name="40% - Accent1 12 9" xfId="8199" xr:uid="{00000000-0005-0000-0000-0000A9100000}"/>
    <cellStyle name="40% - Accent1 12 9 2" xfId="8200" xr:uid="{00000000-0005-0000-0000-0000AA100000}"/>
    <cellStyle name="40% - Accent1 12 9 2 2" xfId="8201" xr:uid="{00000000-0005-0000-0000-0000AB100000}"/>
    <cellStyle name="40% - Accent1 12 9 3" xfId="8202" xr:uid="{00000000-0005-0000-0000-0000AC100000}"/>
    <cellStyle name="40% - Accent1 12 9 3 2" xfId="8203" xr:uid="{00000000-0005-0000-0000-0000AD100000}"/>
    <cellStyle name="40% - Accent1 12 9 4" xfId="8204" xr:uid="{00000000-0005-0000-0000-0000AE100000}"/>
    <cellStyle name="40% - Accent1 13" xfId="324" xr:uid="{00000000-0005-0000-0000-0000AF100000}"/>
    <cellStyle name="40% - Accent1 13 2" xfId="8206" xr:uid="{00000000-0005-0000-0000-0000B0100000}"/>
    <cellStyle name="40% - Accent1 13 3" xfId="8205" xr:uid="{00000000-0005-0000-0000-0000B1100000}"/>
    <cellStyle name="40% - Accent1 14" xfId="325" xr:uid="{00000000-0005-0000-0000-0000B2100000}"/>
    <cellStyle name="40% - Accent1 14 2" xfId="8207" xr:uid="{00000000-0005-0000-0000-0000B3100000}"/>
    <cellStyle name="40% - Accent1 15" xfId="326" xr:uid="{00000000-0005-0000-0000-0000B4100000}"/>
    <cellStyle name="40% - Accent1 15 2" xfId="8208" xr:uid="{00000000-0005-0000-0000-0000B5100000}"/>
    <cellStyle name="40% - Accent1 16" xfId="327" xr:uid="{00000000-0005-0000-0000-0000B6100000}"/>
    <cellStyle name="40% - Accent1 17" xfId="328" xr:uid="{00000000-0005-0000-0000-0000B7100000}"/>
    <cellStyle name="40% - Accent1 18" xfId="329" xr:uid="{00000000-0005-0000-0000-0000B8100000}"/>
    <cellStyle name="40% - Accent1 19" xfId="330" xr:uid="{00000000-0005-0000-0000-0000B9100000}"/>
    <cellStyle name="40% - Accent1 2" xfId="331" xr:uid="{00000000-0005-0000-0000-0000BA100000}"/>
    <cellStyle name="40% - Accent1 2 10" xfId="332" xr:uid="{00000000-0005-0000-0000-0000BB100000}"/>
    <cellStyle name="40% - Accent1 2 11" xfId="333" xr:uid="{00000000-0005-0000-0000-0000BC100000}"/>
    <cellStyle name="40% - Accent1 2 12" xfId="334" xr:uid="{00000000-0005-0000-0000-0000BD100000}"/>
    <cellStyle name="40% - Accent1 2 13" xfId="335" xr:uid="{00000000-0005-0000-0000-0000BE100000}"/>
    <cellStyle name="40% - Accent1 2 14" xfId="336" xr:uid="{00000000-0005-0000-0000-0000BF100000}"/>
    <cellStyle name="40% - Accent1 2 15" xfId="337" xr:uid="{00000000-0005-0000-0000-0000C0100000}"/>
    <cellStyle name="40% - Accent1 2 16" xfId="338" xr:uid="{00000000-0005-0000-0000-0000C1100000}"/>
    <cellStyle name="40% - Accent1 2 17" xfId="339" xr:uid="{00000000-0005-0000-0000-0000C2100000}"/>
    <cellStyle name="40% - Accent1 2 18" xfId="340" xr:uid="{00000000-0005-0000-0000-0000C3100000}"/>
    <cellStyle name="40% - Accent1 2 19" xfId="341" xr:uid="{00000000-0005-0000-0000-0000C4100000}"/>
    <cellStyle name="40% - Accent1 2 2" xfId="342" xr:uid="{00000000-0005-0000-0000-0000C5100000}"/>
    <cellStyle name="40% - Accent1 2 2 2" xfId="2510" xr:uid="{00000000-0005-0000-0000-0000C6100000}"/>
    <cellStyle name="40% - Accent1 2 2 2 2" xfId="8209" xr:uid="{00000000-0005-0000-0000-0000C7100000}"/>
    <cellStyle name="40% - Accent1 2 2 2 2 2" xfId="8210" xr:uid="{00000000-0005-0000-0000-0000C8100000}"/>
    <cellStyle name="40% - Accent1 2 2 2 3" xfId="8211" xr:uid="{00000000-0005-0000-0000-0000C9100000}"/>
    <cellStyle name="40% - Accent1 2 2 2 4" xfId="38866" xr:uid="{00000000-0005-0000-0000-0000CA100000}"/>
    <cellStyle name="40% - Accent1 2 2 2 5" xfId="4510" xr:uid="{00000000-0005-0000-0000-0000CB100000}"/>
    <cellStyle name="40% - Accent1 2 2 3" xfId="2426" xr:uid="{00000000-0005-0000-0000-0000CC100000}"/>
    <cellStyle name="40% - Accent1 2 2 3 2" xfId="8212" xr:uid="{00000000-0005-0000-0000-0000CD100000}"/>
    <cellStyle name="40% - Accent1 2 2 3 3" xfId="8213" xr:uid="{00000000-0005-0000-0000-0000CE100000}"/>
    <cellStyle name="40% - Accent1 2 2 3 4" xfId="8214" xr:uid="{00000000-0005-0000-0000-0000CF100000}"/>
    <cellStyle name="40% - Accent1 2 2 3 5" xfId="4511" xr:uid="{00000000-0005-0000-0000-0000D0100000}"/>
    <cellStyle name="40% - Accent1 2 2 3 6" xfId="4144" xr:uid="{00000000-0005-0000-0000-0000D1100000}"/>
    <cellStyle name="40% - Accent1 2 2 4" xfId="3891" xr:uid="{00000000-0005-0000-0000-0000D2100000}"/>
    <cellStyle name="40% - Accent1 2 2 4 2" xfId="8215" xr:uid="{00000000-0005-0000-0000-0000D3100000}"/>
    <cellStyle name="40% - Accent1 2 2 4 3" xfId="8216" xr:uid="{00000000-0005-0000-0000-0000D4100000}"/>
    <cellStyle name="40% - Accent1 2 2 5" xfId="4512" xr:uid="{00000000-0005-0000-0000-0000D5100000}"/>
    <cellStyle name="40% - Accent1 2 2 5 2" xfId="8217" xr:uid="{00000000-0005-0000-0000-0000D6100000}"/>
    <cellStyle name="40% - Accent1 2 2 5 3" xfId="8218" xr:uid="{00000000-0005-0000-0000-0000D7100000}"/>
    <cellStyle name="40% - Accent1 2 20" xfId="343" xr:uid="{00000000-0005-0000-0000-0000D8100000}"/>
    <cellStyle name="40% - Accent1 2 21" xfId="344" xr:uid="{00000000-0005-0000-0000-0000D9100000}"/>
    <cellStyle name="40% - Accent1 2 22" xfId="345" xr:uid="{00000000-0005-0000-0000-0000DA100000}"/>
    <cellStyle name="40% - Accent1 2 23" xfId="2331" xr:uid="{00000000-0005-0000-0000-0000DB100000}"/>
    <cellStyle name="40% - Accent1 2 23 2" xfId="4143" xr:uid="{00000000-0005-0000-0000-0000DC100000}"/>
    <cellStyle name="40% - Accent1 2 24" xfId="3820" xr:uid="{00000000-0005-0000-0000-0000DD100000}"/>
    <cellStyle name="40% - Accent1 2 3" xfId="346" xr:uid="{00000000-0005-0000-0000-0000DE100000}"/>
    <cellStyle name="40% - Accent1 2 3 2" xfId="2584" xr:uid="{00000000-0005-0000-0000-0000DF100000}"/>
    <cellStyle name="40% - Accent1 2 3 2 2" xfId="8219" xr:uid="{00000000-0005-0000-0000-0000E0100000}"/>
    <cellStyle name="40% - Accent1 2 3 2 3" xfId="38934" xr:uid="{00000000-0005-0000-0000-0000E1100000}"/>
    <cellStyle name="40% - Accent1 2 3 3" xfId="2458" xr:uid="{00000000-0005-0000-0000-0000E2100000}"/>
    <cellStyle name="40% - Accent1 2 3 3 2" xfId="8220" xr:uid="{00000000-0005-0000-0000-0000E3100000}"/>
    <cellStyle name="40% - Accent1 2 3 3 3" xfId="4145" xr:uid="{00000000-0005-0000-0000-0000E4100000}"/>
    <cellStyle name="40% - Accent1 2 3 4" xfId="3916" xr:uid="{00000000-0005-0000-0000-0000E5100000}"/>
    <cellStyle name="40% - Accent1 2 3 5" xfId="8221" xr:uid="{00000000-0005-0000-0000-0000E6100000}"/>
    <cellStyle name="40% - Accent1 2 4" xfId="347" xr:uid="{00000000-0005-0000-0000-0000E7100000}"/>
    <cellStyle name="40% - Accent1 2 4 2" xfId="8222" xr:uid="{00000000-0005-0000-0000-0000E8100000}"/>
    <cellStyle name="40% - Accent1 2 4 3" xfId="8223" xr:uid="{00000000-0005-0000-0000-0000E9100000}"/>
    <cellStyle name="40% - Accent1 2 4 4" xfId="8224" xr:uid="{00000000-0005-0000-0000-0000EA100000}"/>
    <cellStyle name="40% - Accent1 2 4 5" xfId="8225" xr:uid="{00000000-0005-0000-0000-0000EB100000}"/>
    <cellStyle name="40% - Accent1 2 4 6" xfId="4513" xr:uid="{00000000-0005-0000-0000-0000EC100000}"/>
    <cellStyle name="40% - Accent1 2 5" xfId="348" xr:uid="{00000000-0005-0000-0000-0000ED100000}"/>
    <cellStyle name="40% - Accent1 2 5 2" xfId="8226" xr:uid="{00000000-0005-0000-0000-0000EE100000}"/>
    <cellStyle name="40% - Accent1 2 5 3" xfId="8227" xr:uid="{00000000-0005-0000-0000-0000EF100000}"/>
    <cellStyle name="40% - Accent1 2 5 4" xfId="4514" xr:uid="{00000000-0005-0000-0000-0000F0100000}"/>
    <cellStyle name="40% - Accent1 2 6" xfId="349" xr:uid="{00000000-0005-0000-0000-0000F1100000}"/>
    <cellStyle name="40% - Accent1 2 7" xfId="350" xr:uid="{00000000-0005-0000-0000-0000F2100000}"/>
    <cellStyle name="40% - Accent1 2 8" xfId="351" xr:uid="{00000000-0005-0000-0000-0000F3100000}"/>
    <cellStyle name="40% - Accent1 2 9" xfId="352" xr:uid="{00000000-0005-0000-0000-0000F4100000}"/>
    <cellStyle name="40% - Accent1 20" xfId="353" xr:uid="{00000000-0005-0000-0000-0000F5100000}"/>
    <cellStyle name="40% - Accent1 21" xfId="354" xr:uid="{00000000-0005-0000-0000-0000F6100000}"/>
    <cellStyle name="40% - Accent1 22" xfId="355" xr:uid="{00000000-0005-0000-0000-0000F7100000}"/>
    <cellStyle name="40% - Accent1 23" xfId="356" xr:uid="{00000000-0005-0000-0000-0000F8100000}"/>
    <cellStyle name="40% - Accent1 24" xfId="357" xr:uid="{00000000-0005-0000-0000-0000F9100000}"/>
    <cellStyle name="40% - Accent1 25" xfId="358" xr:uid="{00000000-0005-0000-0000-0000FA100000}"/>
    <cellStyle name="40% - Accent1 26" xfId="359" xr:uid="{00000000-0005-0000-0000-0000FB100000}"/>
    <cellStyle name="40% - Accent1 27" xfId="360" xr:uid="{00000000-0005-0000-0000-0000FC100000}"/>
    <cellStyle name="40% - Accent1 28" xfId="361" xr:uid="{00000000-0005-0000-0000-0000FD100000}"/>
    <cellStyle name="40% - Accent1 29" xfId="362" xr:uid="{00000000-0005-0000-0000-0000FE100000}"/>
    <cellStyle name="40% - Accent1 3" xfId="363" xr:uid="{00000000-0005-0000-0000-0000FF100000}"/>
    <cellStyle name="40% - Accent1 3 2" xfId="2425" xr:uid="{00000000-0005-0000-0000-000000110000}"/>
    <cellStyle name="40% - Accent1 3 2 2" xfId="2585" xr:uid="{00000000-0005-0000-0000-000001110000}"/>
    <cellStyle name="40% - Accent1 3 2 2 2" xfId="8228" xr:uid="{00000000-0005-0000-0000-000002110000}"/>
    <cellStyle name="40% - Accent1 3 2 2 3" xfId="8229" xr:uid="{00000000-0005-0000-0000-000003110000}"/>
    <cellStyle name="40% - Accent1 3 2 3" xfId="4515" xr:uid="{00000000-0005-0000-0000-000004110000}"/>
    <cellStyle name="40% - Accent1 3 2 3 2" xfId="8230" xr:uid="{00000000-0005-0000-0000-000005110000}"/>
    <cellStyle name="40% - Accent1 3 2 3 3" xfId="8231" xr:uid="{00000000-0005-0000-0000-000006110000}"/>
    <cellStyle name="40% - Accent1 3 2 3 4" xfId="8232" xr:uid="{00000000-0005-0000-0000-000007110000}"/>
    <cellStyle name="40% - Accent1 3 2 4" xfId="8233" xr:uid="{00000000-0005-0000-0000-000008110000}"/>
    <cellStyle name="40% - Accent1 3 3" xfId="2471" xr:uid="{00000000-0005-0000-0000-000009110000}"/>
    <cellStyle name="40% - Accent1 3 3 2" xfId="8234" xr:uid="{00000000-0005-0000-0000-00000A110000}"/>
    <cellStyle name="40% - Accent1 3 3 2 2" xfId="8235" xr:uid="{00000000-0005-0000-0000-00000B110000}"/>
    <cellStyle name="40% - Accent1 3 3 3" xfId="8236" xr:uid="{00000000-0005-0000-0000-00000C110000}"/>
    <cellStyle name="40% - Accent1 3 3 4" xfId="38853" xr:uid="{00000000-0005-0000-0000-00000D110000}"/>
    <cellStyle name="40% - Accent1 3 3 5" xfId="4516" xr:uid="{00000000-0005-0000-0000-00000E110000}"/>
    <cellStyle name="40% - Accent1 3 4" xfId="2378" xr:uid="{00000000-0005-0000-0000-00000F110000}"/>
    <cellStyle name="40% - Accent1 3 4 2" xfId="4517" xr:uid="{00000000-0005-0000-0000-000010110000}"/>
    <cellStyle name="40% - Accent1 3 5" xfId="4518" xr:uid="{00000000-0005-0000-0000-000011110000}"/>
    <cellStyle name="40% - Accent1 3 5 2" xfId="8237" xr:uid="{00000000-0005-0000-0000-000012110000}"/>
    <cellStyle name="40% - Accent1 3 5 3" xfId="8238" xr:uid="{00000000-0005-0000-0000-000013110000}"/>
    <cellStyle name="40% - Accent1 30" xfId="364" xr:uid="{00000000-0005-0000-0000-000014110000}"/>
    <cellStyle name="40% - Accent1 31" xfId="365" xr:uid="{00000000-0005-0000-0000-000015110000}"/>
    <cellStyle name="40% - Accent1 32" xfId="2303" xr:uid="{00000000-0005-0000-0000-000016110000}"/>
    <cellStyle name="40% - Accent1 32 2" xfId="4065" xr:uid="{00000000-0005-0000-0000-000017110000}"/>
    <cellStyle name="40% - Accent1 33" xfId="3792" xr:uid="{00000000-0005-0000-0000-000018110000}"/>
    <cellStyle name="40% - Accent1 4" xfId="366" xr:uid="{00000000-0005-0000-0000-000019110000}"/>
    <cellStyle name="40% - Accent1 4 2" xfId="2480" xr:uid="{00000000-0005-0000-0000-00001A110000}"/>
    <cellStyle name="40% - Accent1 4 2 2" xfId="2587" xr:uid="{00000000-0005-0000-0000-00001B110000}"/>
    <cellStyle name="40% - Accent1 4 2 2 2" xfId="38936" xr:uid="{00000000-0005-0000-0000-00001C110000}"/>
    <cellStyle name="40% - Accent1 4 2 3" xfId="8239" xr:uid="{00000000-0005-0000-0000-00001D110000}"/>
    <cellStyle name="40% - Accent1 4 2 3 2" xfId="8240" xr:uid="{00000000-0005-0000-0000-00001E110000}"/>
    <cellStyle name="40% - Accent1 4 2 4" xfId="8241" xr:uid="{00000000-0005-0000-0000-00001F110000}"/>
    <cellStyle name="40% - Accent1 4 2 5" xfId="8242" xr:uid="{00000000-0005-0000-0000-000020110000}"/>
    <cellStyle name="40% - Accent1 4 3" xfId="2586" xr:uid="{00000000-0005-0000-0000-000021110000}"/>
    <cellStyle name="40% - Accent1 4 3 2" xfId="8243" xr:uid="{00000000-0005-0000-0000-000022110000}"/>
    <cellStyle name="40% - Accent1 4 3 3" xfId="38935" xr:uid="{00000000-0005-0000-0000-000023110000}"/>
    <cellStyle name="40% - Accent1 4 4" xfId="2389" xr:uid="{00000000-0005-0000-0000-000024110000}"/>
    <cellStyle name="40% - Accent1 4 4 2" xfId="8245" xr:uid="{00000000-0005-0000-0000-000025110000}"/>
    <cellStyle name="40% - Accent1 4 4 3" xfId="8244" xr:uid="{00000000-0005-0000-0000-000026110000}"/>
    <cellStyle name="40% - Accent1 4 4 4" xfId="4146" xr:uid="{00000000-0005-0000-0000-000027110000}"/>
    <cellStyle name="40% - Accent1 4 5" xfId="3861" xr:uid="{00000000-0005-0000-0000-000028110000}"/>
    <cellStyle name="40% - Accent1 4 5 2" xfId="8246" xr:uid="{00000000-0005-0000-0000-000029110000}"/>
    <cellStyle name="40% - Accent1 5" xfId="367" xr:uid="{00000000-0005-0000-0000-00002A110000}"/>
    <cellStyle name="40% - Accent1 5 2" xfId="2493" xr:uid="{00000000-0005-0000-0000-00002B110000}"/>
    <cellStyle name="40% - Accent1 5 2 2" xfId="2589" xr:uid="{00000000-0005-0000-0000-00002C110000}"/>
    <cellStyle name="40% - Accent1 5 2 2 2" xfId="38938" xr:uid="{00000000-0005-0000-0000-00002D110000}"/>
    <cellStyle name="40% - Accent1 5 2 3" xfId="8247" xr:uid="{00000000-0005-0000-0000-00002E110000}"/>
    <cellStyle name="40% - Accent1 5 2 3 2" xfId="8248" xr:uid="{00000000-0005-0000-0000-00002F110000}"/>
    <cellStyle name="40% - Accent1 5 2 4" xfId="8249" xr:uid="{00000000-0005-0000-0000-000030110000}"/>
    <cellStyle name="40% - Accent1 5 2 5" xfId="8250" xr:uid="{00000000-0005-0000-0000-000031110000}"/>
    <cellStyle name="40% - Accent1 5 3" xfId="2588" xr:uid="{00000000-0005-0000-0000-000032110000}"/>
    <cellStyle name="40% - Accent1 5 3 2" xfId="8251" xr:uid="{00000000-0005-0000-0000-000033110000}"/>
    <cellStyle name="40% - Accent1 5 3 3" xfId="38937" xr:uid="{00000000-0005-0000-0000-000034110000}"/>
    <cellStyle name="40% - Accent1 5 4" xfId="2402" xr:uid="{00000000-0005-0000-0000-000035110000}"/>
    <cellStyle name="40% - Accent1 5 4 2" xfId="8253" xr:uid="{00000000-0005-0000-0000-000036110000}"/>
    <cellStyle name="40% - Accent1 5 4 3" xfId="8252" xr:uid="{00000000-0005-0000-0000-000037110000}"/>
    <cellStyle name="40% - Accent1 5 4 4" xfId="4147" xr:uid="{00000000-0005-0000-0000-000038110000}"/>
    <cellStyle name="40% - Accent1 5 5" xfId="3874" xr:uid="{00000000-0005-0000-0000-000039110000}"/>
    <cellStyle name="40% - Accent1 5 5 2" xfId="8254" xr:uid="{00000000-0005-0000-0000-00003A110000}"/>
    <cellStyle name="40% - Accent1 6" xfId="368" xr:uid="{00000000-0005-0000-0000-00003B110000}"/>
    <cellStyle name="40% - Accent1 6 2" xfId="2590" xr:uid="{00000000-0005-0000-0000-00003C110000}"/>
    <cellStyle name="40% - Accent1 6 2 2" xfId="8255" xr:uid="{00000000-0005-0000-0000-00003D110000}"/>
    <cellStyle name="40% - Accent1 6 2 2 2" xfId="8256" xr:uid="{00000000-0005-0000-0000-00003E110000}"/>
    <cellStyle name="40% - Accent1 6 2 3" xfId="8257" xr:uid="{00000000-0005-0000-0000-00003F110000}"/>
    <cellStyle name="40% - Accent1 6 2 4" xfId="38939" xr:uid="{00000000-0005-0000-0000-000040110000}"/>
    <cellStyle name="40% - Accent1 6 3" xfId="2441" xr:uid="{00000000-0005-0000-0000-000041110000}"/>
    <cellStyle name="40% - Accent1 6 3 2" xfId="8259" xr:uid="{00000000-0005-0000-0000-000042110000}"/>
    <cellStyle name="40% - Accent1 6 3 3" xfId="8258" xr:uid="{00000000-0005-0000-0000-000043110000}"/>
    <cellStyle name="40% - Accent1 6 3 4" xfId="4148" xr:uid="{00000000-0005-0000-0000-000044110000}"/>
    <cellStyle name="40% - Accent1 6 4" xfId="3899" xr:uid="{00000000-0005-0000-0000-000045110000}"/>
    <cellStyle name="40% - Accent1 6 4 2" xfId="8260" xr:uid="{00000000-0005-0000-0000-000046110000}"/>
    <cellStyle name="40% - Accent1 7" xfId="369" xr:uid="{00000000-0005-0000-0000-000047110000}"/>
    <cellStyle name="40% - Accent1 7 2" xfId="2591" xr:uid="{00000000-0005-0000-0000-000048110000}"/>
    <cellStyle name="40% - Accent1 7 2 2" xfId="8262" xr:uid="{00000000-0005-0000-0000-000049110000}"/>
    <cellStyle name="40% - Accent1 7 2 3" xfId="8263" xr:uid="{00000000-0005-0000-0000-00004A110000}"/>
    <cellStyle name="40% - Accent1 7 2 4" xfId="8261" xr:uid="{00000000-0005-0000-0000-00004B110000}"/>
    <cellStyle name="40% - Accent1 7 2 5" xfId="4149" xr:uid="{00000000-0005-0000-0000-00004C110000}"/>
    <cellStyle name="40% - Accent1 7 3" xfId="3948" xr:uid="{00000000-0005-0000-0000-00004D110000}"/>
    <cellStyle name="40% - Accent1 7 3 2" xfId="8265" xr:uid="{00000000-0005-0000-0000-00004E110000}"/>
    <cellStyle name="40% - Accent1 7 3 3" xfId="8264" xr:uid="{00000000-0005-0000-0000-00004F110000}"/>
    <cellStyle name="40% - Accent1 7 4" xfId="38940" xr:uid="{00000000-0005-0000-0000-000050110000}"/>
    <cellStyle name="40% - Accent1 8" xfId="370" xr:uid="{00000000-0005-0000-0000-000051110000}"/>
    <cellStyle name="40% - Accent1 8 2" xfId="2592" xr:uid="{00000000-0005-0000-0000-000052110000}"/>
    <cellStyle name="40% - Accent1 8 2 2" xfId="8267" xr:uid="{00000000-0005-0000-0000-000053110000}"/>
    <cellStyle name="40% - Accent1 8 2 3" xfId="8266" xr:uid="{00000000-0005-0000-0000-000054110000}"/>
    <cellStyle name="40% - Accent1 8 2 4" xfId="4150" xr:uid="{00000000-0005-0000-0000-000055110000}"/>
    <cellStyle name="40% - Accent1 8 3" xfId="3949" xr:uid="{00000000-0005-0000-0000-000056110000}"/>
    <cellStyle name="40% - Accent1 8 3 2" xfId="8269" xr:uid="{00000000-0005-0000-0000-000057110000}"/>
    <cellStyle name="40% - Accent1 8 3 3" xfId="8268" xr:uid="{00000000-0005-0000-0000-000058110000}"/>
    <cellStyle name="40% - Accent1 8 4" xfId="8270" xr:uid="{00000000-0005-0000-0000-000059110000}"/>
    <cellStyle name="40% - Accent1 8 5" xfId="38941" xr:uid="{00000000-0005-0000-0000-00005A110000}"/>
    <cellStyle name="40% - Accent1 9" xfId="371" xr:uid="{00000000-0005-0000-0000-00005B110000}"/>
    <cellStyle name="40% - Accent1 9 2" xfId="2593" xr:uid="{00000000-0005-0000-0000-00005C110000}"/>
    <cellStyle name="40% - Accent1 9 2 2" xfId="8272" xr:uid="{00000000-0005-0000-0000-00005D110000}"/>
    <cellStyle name="40% - Accent1 9 2 3" xfId="8271" xr:uid="{00000000-0005-0000-0000-00005E110000}"/>
    <cellStyle name="40% - Accent1 9 2 4" xfId="4151" xr:uid="{00000000-0005-0000-0000-00005F110000}"/>
    <cellStyle name="40% - Accent1 9 3" xfId="3950" xr:uid="{00000000-0005-0000-0000-000060110000}"/>
    <cellStyle name="40% - Accent1 9 3 2" xfId="8274" xr:uid="{00000000-0005-0000-0000-000061110000}"/>
    <cellStyle name="40% - Accent1 9 3 3" xfId="8273" xr:uid="{00000000-0005-0000-0000-000062110000}"/>
    <cellStyle name="40% - Accent1 9 4" xfId="8275" xr:uid="{00000000-0005-0000-0000-000063110000}"/>
    <cellStyle name="40% - Accent1 9 5" xfId="38942" xr:uid="{00000000-0005-0000-0000-000064110000}"/>
    <cellStyle name="40% - Accent2" xfId="2814" builtinId="35" customBuiltin="1"/>
    <cellStyle name="40% - Accent2 10" xfId="372" xr:uid="{00000000-0005-0000-0000-000066110000}"/>
    <cellStyle name="40% - Accent2 10 2" xfId="2594" xr:uid="{00000000-0005-0000-0000-000067110000}"/>
    <cellStyle name="40% - Accent2 10 2 2" xfId="8277" xr:uid="{00000000-0005-0000-0000-000068110000}"/>
    <cellStyle name="40% - Accent2 10 2 3" xfId="8276" xr:uid="{00000000-0005-0000-0000-000069110000}"/>
    <cellStyle name="40% - Accent2 10 2 4" xfId="4152" xr:uid="{00000000-0005-0000-0000-00006A110000}"/>
    <cellStyle name="40% - Accent2 10 3" xfId="3951" xr:uid="{00000000-0005-0000-0000-00006B110000}"/>
    <cellStyle name="40% - Accent2 10 3 2" xfId="8279" xr:uid="{00000000-0005-0000-0000-00006C110000}"/>
    <cellStyle name="40% - Accent2 10 3 3" xfId="8278" xr:uid="{00000000-0005-0000-0000-00006D110000}"/>
    <cellStyle name="40% - Accent2 10 4" xfId="8280" xr:uid="{00000000-0005-0000-0000-00006E110000}"/>
    <cellStyle name="40% - Accent2 10 5" xfId="38943" xr:uid="{00000000-0005-0000-0000-00006F110000}"/>
    <cellStyle name="40% - Accent2 11" xfId="373" xr:uid="{00000000-0005-0000-0000-000070110000}"/>
    <cellStyle name="40% - Accent2 11 2" xfId="8281" xr:uid="{00000000-0005-0000-0000-000071110000}"/>
    <cellStyle name="40% - Accent2 11 2 2" xfId="8282" xr:uid="{00000000-0005-0000-0000-000072110000}"/>
    <cellStyle name="40% - Accent2 11 3" xfId="8283" xr:uid="{00000000-0005-0000-0000-000073110000}"/>
    <cellStyle name="40% - Accent2 11 4" xfId="4519" xr:uid="{00000000-0005-0000-0000-000074110000}"/>
    <cellStyle name="40% - Accent2 12" xfId="374" xr:uid="{00000000-0005-0000-0000-000075110000}"/>
    <cellStyle name="40% - Accent2 12 10" xfId="8284" xr:uid="{00000000-0005-0000-0000-000076110000}"/>
    <cellStyle name="40% - Accent2 12 10 2" xfId="8285" xr:uid="{00000000-0005-0000-0000-000077110000}"/>
    <cellStyle name="40% - Accent2 12 10 2 2" xfId="8286" xr:uid="{00000000-0005-0000-0000-000078110000}"/>
    <cellStyle name="40% - Accent2 12 10 3" xfId="8287" xr:uid="{00000000-0005-0000-0000-000079110000}"/>
    <cellStyle name="40% - Accent2 12 11" xfId="8288" xr:uid="{00000000-0005-0000-0000-00007A110000}"/>
    <cellStyle name="40% - Accent2 12 11 2" xfId="8289" xr:uid="{00000000-0005-0000-0000-00007B110000}"/>
    <cellStyle name="40% - Accent2 12 11 2 2" xfId="8290" xr:uid="{00000000-0005-0000-0000-00007C110000}"/>
    <cellStyle name="40% - Accent2 12 11 3" xfId="8291" xr:uid="{00000000-0005-0000-0000-00007D110000}"/>
    <cellStyle name="40% - Accent2 12 12" xfId="8292" xr:uid="{00000000-0005-0000-0000-00007E110000}"/>
    <cellStyle name="40% - Accent2 12 12 2" xfId="8293" xr:uid="{00000000-0005-0000-0000-00007F110000}"/>
    <cellStyle name="40% - Accent2 12 13" xfId="8294" xr:uid="{00000000-0005-0000-0000-000080110000}"/>
    <cellStyle name="40% - Accent2 12 14" xfId="8295" xr:uid="{00000000-0005-0000-0000-000081110000}"/>
    <cellStyle name="40% - Accent2 12 15" xfId="8296" xr:uid="{00000000-0005-0000-0000-000082110000}"/>
    <cellStyle name="40% - Accent2 12 16" xfId="8297" xr:uid="{00000000-0005-0000-0000-000083110000}"/>
    <cellStyle name="40% - Accent2 12 2" xfId="8298" xr:uid="{00000000-0005-0000-0000-000084110000}"/>
    <cellStyle name="40% - Accent2 12 2 10" xfId="8299" xr:uid="{00000000-0005-0000-0000-000085110000}"/>
    <cellStyle name="40% - Accent2 12 2 11" xfId="8300" xr:uid="{00000000-0005-0000-0000-000086110000}"/>
    <cellStyle name="40% - Accent2 12 2 12" xfId="8301" xr:uid="{00000000-0005-0000-0000-000087110000}"/>
    <cellStyle name="40% - Accent2 12 2 2" xfId="8302" xr:uid="{00000000-0005-0000-0000-000088110000}"/>
    <cellStyle name="40% - Accent2 12 2 2 10" xfId="8303" xr:uid="{00000000-0005-0000-0000-000089110000}"/>
    <cellStyle name="40% - Accent2 12 2 2 2" xfId="8304" xr:uid="{00000000-0005-0000-0000-00008A110000}"/>
    <cellStyle name="40% - Accent2 12 2 2 2 2" xfId="8305" xr:uid="{00000000-0005-0000-0000-00008B110000}"/>
    <cellStyle name="40% - Accent2 12 2 2 2 2 2" xfId="8306" xr:uid="{00000000-0005-0000-0000-00008C110000}"/>
    <cellStyle name="40% - Accent2 12 2 2 2 2 2 2" xfId="8307" xr:uid="{00000000-0005-0000-0000-00008D110000}"/>
    <cellStyle name="40% - Accent2 12 2 2 2 2 2 2 2" xfId="8308" xr:uid="{00000000-0005-0000-0000-00008E110000}"/>
    <cellStyle name="40% - Accent2 12 2 2 2 2 2 3" xfId="8309" xr:uid="{00000000-0005-0000-0000-00008F110000}"/>
    <cellStyle name="40% - Accent2 12 2 2 2 2 2 3 2" xfId="8310" xr:uid="{00000000-0005-0000-0000-000090110000}"/>
    <cellStyle name="40% - Accent2 12 2 2 2 2 2 4" xfId="8311" xr:uid="{00000000-0005-0000-0000-000091110000}"/>
    <cellStyle name="40% - Accent2 12 2 2 2 2 3" xfId="8312" xr:uid="{00000000-0005-0000-0000-000092110000}"/>
    <cellStyle name="40% - Accent2 12 2 2 2 2 3 2" xfId="8313" xr:uid="{00000000-0005-0000-0000-000093110000}"/>
    <cellStyle name="40% - Accent2 12 2 2 2 2 4" xfId="8314" xr:uid="{00000000-0005-0000-0000-000094110000}"/>
    <cellStyle name="40% - Accent2 12 2 2 2 2 4 2" xfId="8315" xr:uid="{00000000-0005-0000-0000-000095110000}"/>
    <cellStyle name="40% - Accent2 12 2 2 2 2 5" xfId="8316" xr:uid="{00000000-0005-0000-0000-000096110000}"/>
    <cellStyle name="40% - Accent2 12 2 2 2 2 6" xfId="8317" xr:uid="{00000000-0005-0000-0000-000097110000}"/>
    <cellStyle name="40% - Accent2 12 2 2 2 3" xfId="8318" xr:uid="{00000000-0005-0000-0000-000098110000}"/>
    <cellStyle name="40% - Accent2 12 2 2 2 3 2" xfId="8319" xr:uid="{00000000-0005-0000-0000-000099110000}"/>
    <cellStyle name="40% - Accent2 12 2 2 2 3 2 2" xfId="8320" xr:uid="{00000000-0005-0000-0000-00009A110000}"/>
    <cellStyle name="40% - Accent2 12 2 2 2 3 3" xfId="8321" xr:uid="{00000000-0005-0000-0000-00009B110000}"/>
    <cellStyle name="40% - Accent2 12 2 2 2 3 3 2" xfId="8322" xr:uid="{00000000-0005-0000-0000-00009C110000}"/>
    <cellStyle name="40% - Accent2 12 2 2 2 3 4" xfId="8323" xr:uid="{00000000-0005-0000-0000-00009D110000}"/>
    <cellStyle name="40% - Accent2 12 2 2 2 4" xfId="8324" xr:uid="{00000000-0005-0000-0000-00009E110000}"/>
    <cellStyle name="40% - Accent2 12 2 2 2 4 2" xfId="8325" xr:uid="{00000000-0005-0000-0000-00009F110000}"/>
    <cellStyle name="40% - Accent2 12 2 2 2 5" xfId="8326" xr:uid="{00000000-0005-0000-0000-0000A0110000}"/>
    <cellStyle name="40% - Accent2 12 2 2 2 5 2" xfId="8327" xr:uid="{00000000-0005-0000-0000-0000A1110000}"/>
    <cellStyle name="40% - Accent2 12 2 2 2 6" xfId="8328" xr:uid="{00000000-0005-0000-0000-0000A2110000}"/>
    <cellStyle name="40% - Accent2 12 2 2 2 7" xfId="8329" xr:uid="{00000000-0005-0000-0000-0000A3110000}"/>
    <cellStyle name="40% - Accent2 12 2 2 3" xfId="8330" xr:uid="{00000000-0005-0000-0000-0000A4110000}"/>
    <cellStyle name="40% - Accent2 12 2 2 3 2" xfId="8331" xr:uid="{00000000-0005-0000-0000-0000A5110000}"/>
    <cellStyle name="40% - Accent2 12 2 2 3 2 2" xfId="8332" xr:uid="{00000000-0005-0000-0000-0000A6110000}"/>
    <cellStyle name="40% - Accent2 12 2 2 3 2 2 2" xfId="8333" xr:uid="{00000000-0005-0000-0000-0000A7110000}"/>
    <cellStyle name="40% - Accent2 12 2 2 3 2 3" xfId="8334" xr:uid="{00000000-0005-0000-0000-0000A8110000}"/>
    <cellStyle name="40% - Accent2 12 2 2 3 2 3 2" xfId="8335" xr:uid="{00000000-0005-0000-0000-0000A9110000}"/>
    <cellStyle name="40% - Accent2 12 2 2 3 2 4" xfId="8336" xr:uid="{00000000-0005-0000-0000-0000AA110000}"/>
    <cellStyle name="40% - Accent2 12 2 2 3 3" xfId="8337" xr:uid="{00000000-0005-0000-0000-0000AB110000}"/>
    <cellStyle name="40% - Accent2 12 2 2 3 3 2" xfId="8338" xr:uid="{00000000-0005-0000-0000-0000AC110000}"/>
    <cellStyle name="40% - Accent2 12 2 2 3 4" xfId="8339" xr:uid="{00000000-0005-0000-0000-0000AD110000}"/>
    <cellStyle name="40% - Accent2 12 2 2 3 4 2" xfId="8340" xr:uid="{00000000-0005-0000-0000-0000AE110000}"/>
    <cellStyle name="40% - Accent2 12 2 2 3 5" xfId="8341" xr:uid="{00000000-0005-0000-0000-0000AF110000}"/>
    <cellStyle name="40% - Accent2 12 2 2 3 6" xfId="8342" xr:uid="{00000000-0005-0000-0000-0000B0110000}"/>
    <cellStyle name="40% - Accent2 12 2 2 4" xfId="8343" xr:uid="{00000000-0005-0000-0000-0000B1110000}"/>
    <cellStyle name="40% - Accent2 12 2 2 4 2" xfId="8344" xr:uid="{00000000-0005-0000-0000-0000B2110000}"/>
    <cellStyle name="40% - Accent2 12 2 2 4 2 2" xfId="8345" xr:uid="{00000000-0005-0000-0000-0000B3110000}"/>
    <cellStyle name="40% - Accent2 12 2 2 4 2 2 2" xfId="8346" xr:uid="{00000000-0005-0000-0000-0000B4110000}"/>
    <cellStyle name="40% - Accent2 12 2 2 4 2 3" xfId="8347" xr:uid="{00000000-0005-0000-0000-0000B5110000}"/>
    <cellStyle name="40% - Accent2 12 2 2 4 2 3 2" xfId="8348" xr:uid="{00000000-0005-0000-0000-0000B6110000}"/>
    <cellStyle name="40% - Accent2 12 2 2 4 2 4" xfId="8349" xr:uid="{00000000-0005-0000-0000-0000B7110000}"/>
    <cellStyle name="40% - Accent2 12 2 2 4 3" xfId="8350" xr:uid="{00000000-0005-0000-0000-0000B8110000}"/>
    <cellStyle name="40% - Accent2 12 2 2 4 3 2" xfId="8351" xr:uid="{00000000-0005-0000-0000-0000B9110000}"/>
    <cellStyle name="40% - Accent2 12 2 2 4 4" xfId="8352" xr:uid="{00000000-0005-0000-0000-0000BA110000}"/>
    <cellStyle name="40% - Accent2 12 2 2 4 4 2" xfId="8353" xr:uid="{00000000-0005-0000-0000-0000BB110000}"/>
    <cellStyle name="40% - Accent2 12 2 2 4 5" xfId="8354" xr:uid="{00000000-0005-0000-0000-0000BC110000}"/>
    <cellStyle name="40% - Accent2 12 2 2 4 6" xfId="8355" xr:uid="{00000000-0005-0000-0000-0000BD110000}"/>
    <cellStyle name="40% - Accent2 12 2 2 5" xfId="8356" xr:uid="{00000000-0005-0000-0000-0000BE110000}"/>
    <cellStyle name="40% - Accent2 12 2 2 5 2" xfId="8357" xr:uid="{00000000-0005-0000-0000-0000BF110000}"/>
    <cellStyle name="40% - Accent2 12 2 2 5 2 2" xfId="8358" xr:uid="{00000000-0005-0000-0000-0000C0110000}"/>
    <cellStyle name="40% - Accent2 12 2 2 5 3" xfId="8359" xr:uid="{00000000-0005-0000-0000-0000C1110000}"/>
    <cellStyle name="40% - Accent2 12 2 2 5 3 2" xfId="8360" xr:uid="{00000000-0005-0000-0000-0000C2110000}"/>
    <cellStyle name="40% - Accent2 12 2 2 5 4" xfId="8361" xr:uid="{00000000-0005-0000-0000-0000C3110000}"/>
    <cellStyle name="40% - Accent2 12 2 2 6" xfId="8362" xr:uid="{00000000-0005-0000-0000-0000C4110000}"/>
    <cellStyle name="40% - Accent2 12 2 2 6 2" xfId="8363" xr:uid="{00000000-0005-0000-0000-0000C5110000}"/>
    <cellStyle name="40% - Accent2 12 2 2 6 2 2" xfId="8364" xr:uid="{00000000-0005-0000-0000-0000C6110000}"/>
    <cellStyle name="40% - Accent2 12 2 2 6 3" xfId="8365" xr:uid="{00000000-0005-0000-0000-0000C7110000}"/>
    <cellStyle name="40% - Accent2 12 2 2 7" xfId="8366" xr:uid="{00000000-0005-0000-0000-0000C8110000}"/>
    <cellStyle name="40% - Accent2 12 2 2 7 2" xfId="8367" xr:uid="{00000000-0005-0000-0000-0000C9110000}"/>
    <cellStyle name="40% - Accent2 12 2 2 8" xfId="8368" xr:uid="{00000000-0005-0000-0000-0000CA110000}"/>
    <cellStyle name="40% - Accent2 12 2 2 8 2" xfId="8369" xr:uid="{00000000-0005-0000-0000-0000CB110000}"/>
    <cellStyle name="40% - Accent2 12 2 2 9" xfId="8370" xr:uid="{00000000-0005-0000-0000-0000CC110000}"/>
    <cellStyle name="40% - Accent2 12 2 3" xfId="8371" xr:uid="{00000000-0005-0000-0000-0000CD110000}"/>
    <cellStyle name="40% - Accent2 12 2 3 2" xfId="8372" xr:uid="{00000000-0005-0000-0000-0000CE110000}"/>
    <cellStyle name="40% - Accent2 12 2 3 2 2" xfId="8373" xr:uid="{00000000-0005-0000-0000-0000CF110000}"/>
    <cellStyle name="40% - Accent2 12 2 3 2 2 2" xfId="8374" xr:uid="{00000000-0005-0000-0000-0000D0110000}"/>
    <cellStyle name="40% - Accent2 12 2 3 2 2 2 2" xfId="8375" xr:uid="{00000000-0005-0000-0000-0000D1110000}"/>
    <cellStyle name="40% - Accent2 12 2 3 2 2 3" xfId="8376" xr:uid="{00000000-0005-0000-0000-0000D2110000}"/>
    <cellStyle name="40% - Accent2 12 2 3 2 2 3 2" xfId="8377" xr:uid="{00000000-0005-0000-0000-0000D3110000}"/>
    <cellStyle name="40% - Accent2 12 2 3 2 2 4" xfId="8378" xr:uid="{00000000-0005-0000-0000-0000D4110000}"/>
    <cellStyle name="40% - Accent2 12 2 3 2 3" xfId="8379" xr:uid="{00000000-0005-0000-0000-0000D5110000}"/>
    <cellStyle name="40% - Accent2 12 2 3 2 3 2" xfId="8380" xr:uid="{00000000-0005-0000-0000-0000D6110000}"/>
    <cellStyle name="40% - Accent2 12 2 3 2 4" xfId="8381" xr:uid="{00000000-0005-0000-0000-0000D7110000}"/>
    <cellStyle name="40% - Accent2 12 2 3 2 4 2" xfId="8382" xr:uid="{00000000-0005-0000-0000-0000D8110000}"/>
    <cellStyle name="40% - Accent2 12 2 3 2 5" xfId="8383" xr:uid="{00000000-0005-0000-0000-0000D9110000}"/>
    <cellStyle name="40% - Accent2 12 2 3 2 6" xfId="8384" xr:uid="{00000000-0005-0000-0000-0000DA110000}"/>
    <cellStyle name="40% - Accent2 12 2 3 3" xfId="8385" xr:uid="{00000000-0005-0000-0000-0000DB110000}"/>
    <cellStyle name="40% - Accent2 12 2 3 3 2" xfId="8386" xr:uid="{00000000-0005-0000-0000-0000DC110000}"/>
    <cellStyle name="40% - Accent2 12 2 3 3 2 2" xfId="8387" xr:uid="{00000000-0005-0000-0000-0000DD110000}"/>
    <cellStyle name="40% - Accent2 12 2 3 3 3" xfId="8388" xr:uid="{00000000-0005-0000-0000-0000DE110000}"/>
    <cellStyle name="40% - Accent2 12 2 3 3 3 2" xfId="8389" xr:uid="{00000000-0005-0000-0000-0000DF110000}"/>
    <cellStyle name="40% - Accent2 12 2 3 3 4" xfId="8390" xr:uid="{00000000-0005-0000-0000-0000E0110000}"/>
    <cellStyle name="40% - Accent2 12 2 3 4" xfId="8391" xr:uid="{00000000-0005-0000-0000-0000E1110000}"/>
    <cellStyle name="40% - Accent2 12 2 3 4 2" xfId="8392" xr:uid="{00000000-0005-0000-0000-0000E2110000}"/>
    <cellStyle name="40% - Accent2 12 2 3 5" xfId="8393" xr:uid="{00000000-0005-0000-0000-0000E3110000}"/>
    <cellStyle name="40% - Accent2 12 2 3 5 2" xfId="8394" xr:uid="{00000000-0005-0000-0000-0000E4110000}"/>
    <cellStyle name="40% - Accent2 12 2 3 6" xfId="8395" xr:uid="{00000000-0005-0000-0000-0000E5110000}"/>
    <cellStyle name="40% - Accent2 12 2 3 7" xfId="8396" xr:uid="{00000000-0005-0000-0000-0000E6110000}"/>
    <cellStyle name="40% - Accent2 12 2 4" xfId="8397" xr:uid="{00000000-0005-0000-0000-0000E7110000}"/>
    <cellStyle name="40% - Accent2 12 2 4 2" xfId="8398" xr:uid="{00000000-0005-0000-0000-0000E8110000}"/>
    <cellStyle name="40% - Accent2 12 2 4 2 2" xfId="8399" xr:uid="{00000000-0005-0000-0000-0000E9110000}"/>
    <cellStyle name="40% - Accent2 12 2 4 2 2 2" xfId="8400" xr:uid="{00000000-0005-0000-0000-0000EA110000}"/>
    <cellStyle name="40% - Accent2 12 2 4 2 3" xfId="8401" xr:uid="{00000000-0005-0000-0000-0000EB110000}"/>
    <cellStyle name="40% - Accent2 12 2 4 2 3 2" xfId="8402" xr:uid="{00000000-0005-0000-0000-0000EC110000}"/>
    <cellStyle name="40% - Accent2 12 2 4 2 4" xfId="8403" xr:uid="{00000000-0005-0000-0000-0000ED110000}"/>
    <cellStyle name="40% - Accent2 12 2 4 3" xfId="8404" xr:uid="{00000000-0005-0000-0000-0000EE110000}"/>
    <cellStyle name="40% - Accent2 12 2 4 3 2" xfId="8405" xr:uid="{00000000-0005-0000-0000-0000EF110000}"/>
    <cellStyle name="40% - Accent2 12 2 4 4" xfId="8406" xr:uid="{00000000-0005-0000-0000-0000F0110000}"/>
    <cellStyle name="40% - Accent2 12 2 4 4 2" xfId="8407" xr:uid="{00000000-0005-0000-0000-0000F1110000}"/>
    <cellStyle name="40% - Accent2 12 2 4 5" xfId="8408" xr:uid="{00000000-0005-0000-0000-0000F2110000}"/>
    <cellStyle name="40% - Accent2 12 2 4 6" xfId="8409" xr:uid="{00000000-0005-0000-0000-0000F3110000}"/>
    <cellStyle name="40% - Accent2 12 2 5" xfId="8410" xr:uid="{00000000-0005-0000-0000-0000F4110000}"/>
    <cellStyle name="40% - Accent2 12 2 5 2" xfId="8411" xr:uid="{00000000-0005-0000-0000-0000F5110000}"/>
    <cellStyle name="40% - Accent2 12 2 5 2 2" xfId="8412" xr:uid="{00000000-0005-0000-0000-0000F6110000}"/>
    <cellStyle name="40% - Accent2 12 2 5 2 2 2" xfId="8413" xr:uid="{00000000-0005-0000-0000-0000F7110000}"/>
    <cellStyle name="40% - Accent2 12 2 5 2 3" xfId="8414" xr:uid="{00000000-0005-0000-0000-0000F8110000}"/>
    <cellStyle name="40% - Accent2 12 2 5 2 3 2" xfId="8415" xr:uid="{00000000-0005-0000-0000-0000F9110000}"/>
    <cellStyle name="40% - Accent2 12 2 5 2 4" xfId="8416" xr:uid="{00000000-0005-0000-0000-0000FA110000}"/>
    <cellStyle name="40% - Accent2 12 2 5 3" xfId="8417" xr:uid="{00000000-0005-0000-0000-0000FB110000}"/>
    <cellStyle name="40% - Accent2 12 2 5 3 2" xfId="8418" xr:uid="{00000000-0005-0000-0000-0000FC110000}"/>
    <cellStyle name="40% - Accent2 12 2 5 4" xfId="8419" xr:uid="{00000000-0005-0000-0000-0000FD110000}"/>
    <cellStyle name="40% - Accent2 12 2 5 4 2" xfId="8420" xr:uid="{00000000-0005-0000-0000-0000FE110000}"/>
    <cellStyle name="40% - Accent2 12 2 5 5" xfId="8421" xr:uid="{00000000-0005-0000-0000-0000FF110000}"/>
    <cellStyle name="40% - Accent2 12 2 5 6" xfId="8422" xr:uid="{00000000-0005-0000-0000-000000120000}"/>
    <cellStyle name="40% - Accent2 12 2 6" xfId="8423" xr:uid="{00000000-0005-0000-0000-000001120000}"/>
    <cellStyle name="40% - Accent2 12 2 6 2" xfId="8424" xr:uid="{00000000-0005-0000-0000-000002120000}"/>
    <cellStyle name="40% - Accent2 12 2 6 2 2" xfId="8425" xr:uid="{00000000-0005-0000-0000-000003120000}"/>
    <cellStyle name="40% - Accent2 12 2 6 3" xfId="8426" xr:uid="{00000000-0005-0000-0000-000004120000}"/>
    <cellStyle name="40% - Accent2 12 2 6 3 2" xfId="8427" xr:uid="{00000000-0005-0000-0000-000005120000}"/>
    <cellStyle name="40% - Accent2 12 2 6 4" xfId="8428" xr:uid="{00000000-0005-0000-0000-000006120000}"/>
    <cellStyle name="40% - Accent2 12 2 7" xfId="8429" xr:uid="{00000000-0005-0000-0000-000007120000}"/>
    <cellStyle name="40% - Accent2 12 2 7 2" xfId="8430" xr:uid="{00000000-0005-0000-0000-000008120000}"/>
    <cellStyle name="40% - Accent2 12 2 7 2 2" xfId="8431" xr:uid="{00000000-0005-0000-0000-000009120000}"/>
    <cellStyle name="40% - Accent2 12 2 7 3" xfId="8432" xr:uid="{00000000-0005-0000-0000-00000A120000}"/>
    <cellStyle name="40% - Accent2 12 2 8" xfId="8433" xr:uid="{00000000-0005-0000-0000-00000B120000}"/>
    <cellStyle name="40% - Accent2 12 2 8 2" xfId="8434" xr:uid="{00000000-0005-0000-0000-00000C120000}"/>
    <cellStyle name="40% - Accent2 12 2 9" xfId="8435" xr:uid="{00000000-0005-0000-0000-00000D120000}"/>
    <cellStyle name="40% - Accent2 12 2 9 2" xfId="8436" xr:uid="{00000000-0005-0000-0000-00000E120000}"/>
    <cellStyle name="40% - Accent2 12 3" xfId="8437" xr:uid="{00000000-0005-0000-0000-00000F120000}"/>
    <cellStyle name="40% - Accent2 12 3 10" xfId="8438" xr:uid="{00000000-0005-0000-0000-000010120000}"/>
    <cellStyle name="40% - Accent2 12 3 11" xfId="8439" xr:uid="{00000000-0005-0000-0000-000011120000}"/>
    <cellStyle name="40% - Accent2 12 3 2" xfId="8440" xr:uid="{00000000-0005-0000-0000-000012120000}"/>
    <cellStyle name="40% - Accent2 12 3 2 2" xfId="8441" xr:uid="{00000000-0005-0000-0000-000013120000}"/>
    <cellStyle name="40% - Accent2 12 3 2 2 2" xfId="8442" xr:uid="{00000000-0005-0000-0000-000014120000}"/>
    <cellStyle name="40% - Accent2 12 3 2 2 2 2" xfId="8443" xr:uid="{00000000-0005-0000-0000-000015120000}"/>
    <cellStyle name="40% - Accent2 12 3 2 2 2 2 2" xfId="8444" xr:uid="{00000000-0005-0000-0000-000016120000}"/>
    <cellStyle name="40% - Accent2 12 3 2 2 2 3" xfId="8445" xr:uid="{00000000-0005-0000-0000-000017120000}"/>
    <cellStyle name="40% - Accent2 12 3 2 2 2 3 2" xfId="8446" xr:uid="{00000000-0005-0000-0000-000018120000}"/>
    <cellStyle name="40% - Accent2 12 3 2 2 2 4" xfId="8447" xr:uid="{00000000-0005-0000-0000-000019120000}"/>
    <cellStyle name="40% - Accent2 12 3 2 2 3" xfId="8448" xr:uid="{00000000-0005-0000-0000-00001A120000}"/>
    <cellStyle name="40% - Accent2 12 3 2 2 3 2" xfId="8449" xr:uid="{00000000-0005-0000-0000-00001B120000}"/>
    <cellStyle name="40% - Accent2 12 3 2 2 4" xfId="8450" xr:uid="{00000000-0005-0000-0000-00001C120000}"/>
    <cellStyle name="40% - Accent2 12 3 2 2 4 2" xfId="8451" xr:uid="{00000000-0005-0000-0000-00001D120000}"/>
    <cellStyle name="40% - Accent2 12 3 2 2 5" xfId="8452" xr:uid="{00000000-0005-0000-0000-00001E120000}"/>
    <cellStyle name="40% - Accent2 12 3 2 2 6" xfId="8453" xr:uid="{00000000-0005-0000-0000-00001F120000}"/>
    <cellStyle name="40% - Accent2 12 3 2 3" xfId="8454" xr:uid="{00000000-0005-0000-0000-000020120000}"/>
    <cellStyle name="40% - Accent2 12 3 2 3 2" xfId="8455" xr:uid="{00000000-0005-0000-0000-000021120000}"/>
    <cellStyle name="40% - Accent2 12 3 2 3 2 2" xfId="8456" xr:uid="{00000000-0005-0000-0000-000022120000}"/>
    <cellStyle name="40% - Accent2 12 3 2 3 3" xfId="8457" xr:uid="{00000000-0005-0000-0000-000023120000}"/>
    <cellStyle name="40% - Accent2 12 3 2 3 3 2" xfId="8458" xr:uid="{00000000-0005-0000-0000-000024120000}"/>
    <cellStyle name="40% - Accent2 12 3 2 3 4" xfId="8459" xr:uid="{00000000-0005-0000-0000-000025120000}"/>
    <cellStyle name="40% - Accent2 12 3 2 4" xfId="8460" xr:uid="{00000000-0005-0000-0000-000026120000}"/>
    <cellStyle name="40% - Accent2 12 3 2 4 2" xfId="8461" xr:uid="{00000000-0005-0000-0000-000027120000}"/>
    <cellStyle name="40% - Accent2 12 3 2 5" xfId="8462" xr:uid="{00000000-0005-0000-0000-000028120000}"/>
    <cellStyle name="40% - Accent2 12 3 2 5 2" xfId="8463" xr:uid="{00000000-0005-0000-0000-000029120000}"/>
    <cellStyle name="40% - Accent2 12 3 2 6" xfId="8464" xr:uid="{00000000-0005-0000-0000-00002A120000}"/>
    <cellStyle name="40% - Accent2 12 3 2 7" xfId="8465" xr:uid="{00000000-0005-0000-0000-00002B120000}"/>
    <cellStyle name="40% - Accent2 12 3 3" xfId="8466" xr:uid="{00000000-0005-0000-0000-00002C120000}"/>
    <cellStyle name="40% - Accent2 12 3 3 2" xfId="8467" xr:uid="{00000000-0005-0000-0000-00002D120000}"/>
    <cellStyle name="40% - Accent2 12 3 3 2 2" xfId="8468" xr:uid="{00000000-0005-0000-0000-00002E120000}"/>
    <cellStyle name="40% - Accent2 12 3 3 2 2 2" xfId="8469" xr:uid="{00000000-0005-0000-0000-00002F120000}"/>
    <cellStyle name="40% - Accent2 12 3 3 2 3" xfId="8470" xr:uid="{00000000-0005-0000-0000-000030120000}"/>
    <cellStyle name="40% - Accent2 12 3 3 2 3 2" xfId="8471" xr:uid="{00000000-0005-0000-0000-000031120000}"/>
    <cellStyle name="40% - Accent2 12 3 3 2 4" xfId="8472" xr:uid="{00000000-0005-0000-0000-000032120000}"/>
    <cellStyle name="40% - Accent2 12 3 3 3" xfId="8473" xr:uid="{00000000-0005-0000-0000-000033120000}"/>
    <cellStyle name="40% - Accent2 12 3 3 3 2" xfId="8474" xr:uid="{00000000-0005-0000-0000-000034120000}"/>
    <cellStyle name="40% - Accent2 12 3 3 4" xfId="8475" xr:uid="{00000000-0005-0000-0000-000035120000}"/>
    <cellStyle name="40% - Accent2 12 3 3 4 2" xfId="8476" xr:uid="{00000000-0005-0000-0000-000036120000}"/>
    <cellStyle name="40% - Accent2 12 3 3 5" xfId="8477" xr:uid="{00000000-0005-0000-0000-000037120000}"/>
    <cellStyle name="40% - Accent2 12 3 3 6" xfId="8478" xr:uid="{00000000-0005-0000-0000-000038120000}"/>
    <cellStyle name="40% - Accent2 12 3 4" xfId="8479" xr:uid="{00000000-0005-0000-0000-000039120000}"/>
    <cellStyle name="40% - Accent2 12 3 4 2" xfId="8480" xr:uid="{00000000-0005-0000-0000-00003A120000}"/>
    <cellStyle name="40% - Accent2 12 3 4 2 2" xfId="8481" xr:uid="{00000000-0005-0000-0000-00003B120000}"/>
    <cellStyle name="40% - Accent2 12 3 4 2 2 2" xfId="8482" xr:uid="{00000000-0005-0000-0000-00003C120000}"/>
    <cellStyle name="40% - Accent2 12 3 4 2 3" xfId="8483" xr:uid="{00000000-0005-0000-0000-00003D120000}"/>
    <cellStyle name="40% - Accent2 12 3 4 2 3 2" xfId="8484" xr:uid="{00000000-0005-0000-0000-00003E120000}"/>
    <cellStyle name="40% - Accent2 12 3 4 2 4" xfId="8485" xr:uid="{00000000-0005-0000-0000-00003F120000}"/>
    <cellStyle name="40% - Accent2 12 3 4 3" xfId="8486" xr:uid="{00000000-0005-0000-0000-000040120000}"/>
    <cellStyle name="40% - Accent2 12 3 4 3 2" xfId="8487" xr:uid="{00000000-0005-0000-0000-000041120000}"/>
    <cellStyle name="40% - Accent2 12 3 4 4" xfId="8488" xr:uid="{00000000-0005-0000-0000-000042120000}"/>
    <cellStyle name="40% - Accent2 12 3 4 4 2" xfId="8489" xr:uid="{00000000-0005-0000-0000-000043120000}"/>
    <cellStyle name="40% - Accent2 12 3 4 5" xfId="8490" xr:uid="{00000000-0005-0000-0000-000044120000}"/>
    <cellStyle name="40% - Accent2 12 3 4 6" xfId="8491" xr:uid="{00000000-0005-0000-0000-000045120000}"/>
    <cellStyle name="40% - Accent2 12 3 5" xfId="8492" xr:uid="{00000000-0005-0000-0000-000046120000}"/>
    <cellStyle name="40% - Accent2 12 3 5 2" xfId="8493" xr:uid="{00000000-0005-0000-0000-000047120000}"/>
    <cellStyle name="40% - Accent2 12 3 5 2 2" xfId="8494" xr:uid="{00000000-0005-0000-0000-000048120000}"/>
    <cellStyle name="40% - Accent2 12 3 5 3" xfId="8495" xr:uid="{00000000-0005-0000-0000-000049120000}"/>
    <cellStyle name="40% - Accent2 12 3 5 3 2" xfId="8496" xr:uid="{00000000-0005-0000-0000-00004A120000}"/>
    <cellStyle name="40% - Accent2 12 3 5 4" xfId="8497" xr:uid="{00000000-0005-0000-0000-00004B120000}"/>
    <cellStyle name="40% - Accent2 12 3 6" xfId="8498" xr:uid="{00000000-0005-0000-0000-00004C120000}"/>
    <cellStyle name="40% - Accent2 12 3 6 2" xfId="8499" xr:uid="{00000000-0005-0000-0000-00004D120000}"/>
    <cellStyle name="40% - Accent2 12 3 6 2 2" xfId="8500" xr:uid="{00000000-0005-0000-0000-00004E120000}"/>
    <cellStyle name="40% - Accent2 12 3 6 3" xfId="8501" xr:uid="{00000000-0005-0000-0000-00004F120000}"/>
    <cellStyle name="40% - Accent2 12 3 7" xfId="8502" xr:uid="{00000000-0005-0000-0000-000050120000}"/>
    <cellStyle name="40% - Accent2 12 3 7 2" xfId="8503" xr:uid="{00000000-0005-0000-0000-000051120000}"/>
    <cellStyle name="40% - Accent2 12 3 8" xfId="8504" xr:uid="{00000000-0005-0000-0000-000052120000}"/>
    <cellStyle name="40% - Accent2 12 3 8 2" xfId="8505" xr:uid="{00000000-0005-0000-0000-000053120000}"/>
    <cellStyle name="40% - Accent2 12 3 9" xfId="8506" xr:uid="{00000000-0005-0000-0000-000054120000}"/>
    <cellStyle name="40% - Accent2 12 4" xfId="8507" xr:uid="{00000000-0005-0000-0000-000055120000}"/>
    <cellStyle name="40% - Accent2 12 4 10" xfId="8508" xr:uid="{00000000-0005-0000-0000-000056120000}"/>
    <cellStyle name="40% - Accent2 12 4 2" xfId="8509" xr:uid="{00000000-0005-0000-0000-000057120000}"/>
    <cellStyle name="40% - Accent2 12 4 2 2" xfId="8510" xr:uid="{00000000-0005-0000-0000-000058120000}"/>
    <cellStyle name="40% - Accent2 12 4 2 2 2" xfId="8511" xr:uid="{00000000-0005-0000-0000-000059120000}"/>
    <cellStyle name="40% - Accent2 12 4 2 2 2 2" xfId="8512" xr:uid="{00000000-0005-0000-0000-00005A120000}"/>
    <cellStyle name="40% - Accent2 12 4 2 2 2 2 2" xfId="8513" xr:uid="{00000000-0005-0000-0000-00005B120000}"/>
    <cellStyle name="40% - Accent2 12 4 2 2 2 3" xfId="8514" xr:uid="{00000000-0005-0000-0000-00005C120000}"/>
    <cellStyle name="40% - Accent2 12 4 2 2 2 3 2" xfId="8515" xr:uid="{00000000-0005-0000-0000-00005D120000}"/>
    <cellStyle name="40% - Accent2 12 4 2 2 2 4" xfId="8516" xr:uid="{00000000-0005-0000-0000-00005E120000}"/>
    <cellStyle name="40% - Accent2 12 4 2 2 3" xfId="8517" xr:uid="{00000000-0005-0000-0000-00005F120000}"/>
    <cellStyle name="40% - Accent2 12 4 2 2 3 2" xfId="8518" xr:uid="{00000000-0005-0000-0000-000060120000}"/>
    <cellStyle name="40% - Accent2 12 4 2 2 4" xfId="8519" xr:uid="{00000000-0005-0000-0000-000061120000}"/>
    <cellStyle name="40% - Accent2 12 4 2 2 4 2" xfId="8520" xr:uid="{00000000-0005-0000-0000-000062120000}"/>
    <cellStyle name="40% - Accent2 12 4 2 2 5" xfId="8521" xr:uid="{00000000-0005-0000-0000-000063120000}"/>
    <cellStyle name="40% - Accent2 12 4 2 2 6" xfId="8522" xr:uid="{00000000-0005-0000-0000-000064120000}"/>
    <cellStyle name="40% - Accent2 12 4 2 3" xfId="8523" xr:uid="{00000000-0005-0000-0000-000065120000}"/>
    <cellStyle name="40% - Accent2 12 4 2 3 2" xfId="8524" xr:uid="{00000000-0005-0000-0000-000066120000}"/>
    <cellStyle name="40% - Accent2 12 4 2 3 2 2" xfId="8525" xr:uid="{00000000-0005-0000-0000-000067120000}"/>
    <cellStyle name="40% - Accent2 12 4 2 3 3" xfId="8526" xr:uid="{00000000-0005-0000-0000-000068120000}"/>
    <cellStyle name="40% - Accent2 12 4 2 3 3 2" xfId="8527" xr:uid="{00000000-0005-0000-0000-000069120000}"/>
    <cellStyle name="40% - Accent2 12 4 2 3 4" xfId="8528" xr:uid="{00000000-0005-0000-0000-00006A120000}"/>
    <cellStyle name="40% - Accent2 12 4 2 4" xfId="8529" xr:uid="{00000000-0005-0000-0000-00006B120000}"/>
    <cellStyle name="40% - Accent2 12 4 2 4 2" xfId="8530" xr:uid="{00000000-0005-0000-0000-00006C120000}"/>
    <cellStyle name="40% - Accent2 12 4 2 5" xfId="8531" xr:uid="{00000000-0005-0000-0000-00006D120000}"/>
    <cellStyle name="40% - Accent2 12 4 2 5 2" xfId="8532" xr:uid="{00000000-0005-0000-0000-00006E120000}"/>
    <cellStyle name="40% - Accent2 12 4 2 6" xfId="8533" xr:uid="{00000000-0005-0000-0000-00006F120000}"/>
    <cellStyle name="40% - Accent2 12 4 2 7" xfId="8534" xr:uid="{00000000-0005-0000-0000-000070120000}"/>
    <cellStyle name="40% - Accent2 12 4 3" xfId="8535" xr:uid="{00000000-0005-0000-0000-000071120000}"/>
    <cellStyle name="40% - Accent2 12 4 3 2" xfId="8536" xr:uid="{00000000-0005-0000-0000-000072120000}"/>
    <cellStyle name="40% - Accent2 12 4 3 2 2" xfId="8537" xr:uid="{00000000-0005-0000-0000-000073120000}"/>
    <cellStyle name="40% - Accent2 12 4 3 2 2 2" xfId="8538" xr:uid="{00000000-0005-0000-0000-000074120000}"/>
    <cellStyle name="40% - Accent2 12 4 3 2 3" xfId="8539" xr:uid="{00000000-0005-0000-0000-000075120000}"/>
    <cellStyle name="40% - Accent2 12 4 3 2 3 2" xfId="8540" xr:uid="{00000000-0005-0000-0000-000076120000}"/>
    <cellStyle name="40% - Accent2 12 4 3 2 4" xfId="8541" xr:uid="{00000000-0005-0000-0000-000077120000}"/>
    <cellStyle name="40% - Accent2 12 4 3 3" xfId="8542" xr:uid="{00000000-0005-0000-0000-000078120000}"/>
    <cellStyle name="40% - Accent2 12 4 3 3 2" xfId="8543" xr:uid="{00000000-0005-0000-0000-000079120000}"/>
    <cellStyle name="40% - Accent2 12 4 3 4" xfId="8544" xr:uid="{00000000-0005-0000-0000-00007A120000}"/>
    <cellStyle name="40% - Accent2 12 4 3 4 2" xfId="8545" xr:uid="{00000000-0005-0000-0000-00007B120000}"/>
    <cellStyle name="40% - Accent2 12 4 3 5" xfId="8546" xr:uid="{00000000-0005-0000-0000-00007C120000}"/>
    <cellStyle name="40% - Accent2 12 4 3 6" xfId="8547" xr:uid="{00000000-0005-0000-0000-00007D120000}"/>
    <cellStyle name="40% - Accent2 12 4 4" xfId="8548" xr:uid="{00000000-0005-0000-0000-00007E120000}"/>
    <cellStyle name="40% - Accent2 12 4 4 2" xfId="8549" xr:uid="{00000000-0005-0000-0000-00007F120000}"/>
    <cellStyle name="40% - Accent2 12 4 4 2 2" xfId="8550" xr:uid="{00000000-0005-0000-0000-000080120000}"/>
    <cellStyle name="40% - Accent2 12 4 4 2 2 2" xfId="8551" xr:uid="{00000000-0005-0000-0000-000081120000}"/>
    <cellStyle name="40% - Accent2 12 4 4 2 3" xfId="8552" xr:uid="{00000000-0005-0000-0000-000082120000}"/>
    <cellStyle name="40% - Accent2 12 4 4 2 3 2" xfId="8553" xr:uid="{00000000-0005-0000-0000-000083120000}"/>
    <cellStyle name="40% - Accent2 12 4 4 2 4" xfId="8554" xr:uid="{00000000-0005-0000-0000-000084120000}"/>
    <cellStyle name="40% - Accent2 12 4 4 3" xfId="8555" xr:uid="{00000000-0005-0000-0000-000085120000}"/>
    <cellStyle name="40% - Accent2 12 4 4 3 2" xfId="8556" xr:uid="{00000000-0005-0000-0000-000086120000}"/>
    <cellStyle name="40% - Accent2 12 4 4 4" xfId="8557" xr:uid="{00000000-0005-0000-0000-000087120000}"/>
    <cellStyle name="40% - Accent2 12 4 4 4 2" xfId="8558" xr:uid="{00000000-0005-0000-0000-000088120000}"/>
    <cellStyle name="40% - Accent2 12 4 4 5" xfId="8559" xr:uid="{00000000-0005-0000-0000-000089120000}"/>
    <cellStyle name="40% - Accent2 12 4 4 6" xfId="8560" xr:uid="{00000000-0005-0000-0000-00008A120000}"/>
    <cellStyle name="40% - Accent2 12 4 5" xfId="8561" xr:uid="{00000000-0005-0000-0000-00008B120000}"/>
    <cellStyle name="40% - Accent2 12 4 5 2" xfId="8562" xr:uid="{00000000-0005-0000-0000-00008C120000}"/>
    <cellStyle name="40% - Accent2 12 4 5 2 2" xfId="8563" xr:uid="{00000000-0005-0000-0000-00008D120000}"/>
    <cellStyle name="40% - Accent2 12 4 5 3" xfId="8564" xr:uid="{00000000-0005-0000-0000-00008E120000}"/>
    <cellStyle name="40% - Accent2 12 4 5 3 2" xfId="8565" xr:uid="{00000000-0005-0000-0000-00008F120000}"/>
    <cellStyle name="40% - Accent2 12 4 5 4" xfId="8566" xr:uid="{00000000-0005-0000-0000-000090120000}"/>
    <cellStyle name="40% - Accent2 12 4 6" xfId="8567" xr:uid="{00000000-0005-0000-0000-000091120000}"/>
    <cellStyle name="40% - Accent2 12 4 6 2" xfId="8568" xr:uid="{00000000-0005-0000-0000-000092120000}"/>
    <cellStyle name="40% - Accent2 12 4 6 2 2" xfId="8569" xr:uid="{00000000-0005-0000-0000-000093120000}"/>
    <cellStyle name="40% - Accent2 12 4 6 3" xfId="8570" xr:uid="{00000000-0005-0000-0000-000094120000}"/>
    <cellStyle name="40% - Accent2 12 4 7" xfId="8571" xr:uid="{00000000-0005-0000-0000-000095120000}"/>
    <cellStyle name="40% - Accent2 12 4 7 2" xfId="8572" xr:uid="{00000000-0005-0000-0000-000096120000}"/>
    <cellStyle name="40% - Accent2 12 4 8" xfId="8573" xr:uid="{00000000-0005-0000-0000-000097120000}"/>
    <cellStyle name="40% - Accent2 12 4 8 2" xfId="8574" xr:uid="{00000000-0005-0000-0000-000098120000}"/>
    <cellStyle name="40% - Accent2 12 4 9" xfId="8575" xr:uid="{00000000-0005-0000-0000-000099120000}"/>
    <cellStyle name="40% - Accent2 12 5" xfId="8576" xr:uid="{00000000-0005-0000-0000-00009A120000}"/>
    <cellStyle name="40% - Accent2 12 5 10" xfId="8577" xr:uid="{00000000-0005-0000-0000-00009B120000}"/>
    <cellStyle name="40% - Accent2 12 5 2" xfId="8578" xr:uid="{00000000-0005-0000-0000-00009C120000}"/>
    <cellStyle name="40% - Accent2 12 5 2 2" xfId="8579" xr:uid="{00000000-0005-0000-0000-00009D120000}"/>
    <cellStyle name="40% - Accent2 12 5 2 2 2" xfId="8580" xr:uid="{00000000-0005-0000-0000-00009E120000}"/>
    <cellStyle name="40% - Accent2 12 5 2 2 2 2" xfId="8581" xr:uid="{00000000-0005-0000-0000-00009F120000}"/>
    <cellStyle name="40% - Accent2 12 5 2 2 2 2 2" xfId="8582" xr:uid="{00000000-0005-0000-0000-0000A0120000}"/>
    <cellStyle name="40% - Accent2 12 5 2 2 2 3" xfId="8583" xr:uid="{00000000-0005-0000-0000-0000A1120000}"/>
    <cellStyle name="40% - Accent2 12 5 2 2 2 3 2" xfId="8584" xr:uid="{00000000-0005-0000-0000-0000A2120000}"/>
    <cellStyle name="40% - Accent2 12 5 2 2 2 4" xfId="8585" xr:uid="{00000000-0005-0000-0000-0000A3120000}"/>
    <cellStyle name="40% - Accent2 12 5 2 2 3" xfId="8586" xr:uid="{00000000-0005-0000-0000-0000A4120000}"/>
    <cellStyle name="40% - Accent2 12 5 2 2 3 2" xfId="8587" xr:uid="{00000000-0005-0000-0000-0000A5120000}"/>
    <cellStyle name="40% - Accent2 12 5 2 2 4" xfId="8588" xr:uid="{00000000-0005-0000-0000-0000A6120000}"/>
    <cellStyle name="40% - Accent2 12 5 2 2 4 2" xfId="8589" xr:uid="{00000000-0005-0000-0000-0000A7120000}"/>
    <cellStyle name="40% - Accent2 12 5 2 2 5" xfId="8590" xr:uid="{00000000-0005-0000-0000-0000A8120000}"/>
    <cellStyle name="40% - Accent2 12 5 2 2 6" xfId="8591" xr:uid="{00000000-0005-0000-0000-0000A9120000}"/>
    <cellStyle name="40% - Accent2 12 5 2 3" xfId="8592" xr:uid="{00000000-0005-0000-0000-0000AA120000}"/>
    <cellStyle name="40% - Accent2 12 5 2 3 2" xfId="8593" xr:uid="{00000000-0005-0000-0000-0000AB120000}"/>
    <cellStyle name="40% - Accent2 12 5 2 3 2 2" xfId="8594" xr:uid="{00000000-0005-0000-0000-0000AC120000}"/>
    <cellStyle name="40% - Accent2 12 5 2 3 3" xfId="8595" xr:uid="{00000000-0005-0000-0000-0000AD120000}"/>
    <cellStyle name="40% - Accent2 12 5 2 3 3 2" xfId="8596" xr:uid="{00000000-0005-0000-0000-0000AE120000}"/>
    <cellStyle name="40% - Accent2 12 5 2 3 4" xfId="8597" xr:uid="{00000000-0005-0000-0000-0000AF120000}"/>
    <cellStyle name="40% - Accent2 12 5 2 4" xfId="8598" xr:uid="{00000000-0005-0000-0000-0000B0120000}"/>
    <cellStyle name="40% - Accent2 12 5 2 4 2" xfId="8599" xr:uid="{00000000-0005-0000-0000-0000B1120000}"/>
    <cellStyle name="40% - Accent2 12 5 2 5" xfId="8600" xr:uid="{00000000-0005-0000-0000-0000B2120000}"/>
    <cellStyle name="40% - Accent2 12 5 2 5 2" xfId="8601" xr:uid="{00000000-0005-0000-0000-0000B3120000}"/>
    <cellStyle name="40% - Accent2 12 5 2 6" xfId="8602" xr:uid="{00000000-0005-0000-0000-0000B4120000}"/>
    <cellStyle name="40% - Accent2 12 5 2 7" xfId="8603" xr:uid="{00000000-0005-0000-0000-0000B5120000}"/>
    <cellStyle name="40% - Accent2 12 5 3" xfId="8604" xr:uid="{00000000-0005-0000-0000-0000B6120000}"/>
    <cellStyle name="40% - Accent2 12 5 3 2" xfId="8605" xr:uid="{00000000-0005-0000-0000-0000B7120000}"/>
    <cellStyle name="40% - Accent2 12 5 3 2 2" xfId="8606" xr:uid="{00000000-0005-0000-0000-0000B8120000}"/>
    <cellStyle name="40% - Accent2 12 5 3 2 2 2" xfId="8607" xr:uid="{00000000-0005-0000-0000-0000B9120000}"/>
    <cellStyle name="40% - Accent2 12 5 3 2 3" xfId="8608" xr:uid="{00000000-0005-0000-0000-0000BA120000}"/>
    <cellStyle name="40% - Accent2 12 5 3 2 3 2" xfId="8609" xr:uid="{00000000-0005-0000-0000-0000BB120000}"/>
    <cellStyle name="40% - Accent2 12 5 3 2 4" xfId="8610" xr:uid="{00000000-0005-0000-0000-0000BC120000}"/>
    <cellStyle name="40% - Accent2 12 5 3 3" xfId="8611" xr:uid="{00000000-0005-0000-0000-0000BD120000}"/>
    <cellStyle name="40% - Accent2 12 5 3 3 2" xfId="8612" xr:uid="{00000000-0005-0000-0000-0000BE120000}"/>
    <cellStyle name="40% - Accent2 12 5 3 4" xfId="8613" xr:uid="{00000000-0005-0000-0000-0000BF120000}"/>
    <cellStyle name="40% - Accent2 12 5 3 4 2" xfId="8614" xr:uid="{00000000-0005-0000-0000-0000C0120000}"/>
    <cellStyle name="40% - Accent2 12 5 3 5" xfId="8615" xr:uid="{00000000-0005-0000-0000-0000C1120000}"/>
    <cellStyle name="40% - Accent2 12 5 3 6" xfId="8616" xr:uid="{00000000-0005-0000-0000-0000C2120000}"/>
    <cellStyle name="40% - Accent2 12 5 4" xfId="8617" xr:uid="{00000000-0005-0000-0000-0000C3120000}"/>
    <cellStyle name="40% - Accent2 12 5 4 2" xfId="8618" xr:uid="{00000000-0005-0000-0000-0000C4120000}"/>
    <cellStyle name="40% - Accent2 12 5 4 2 2" xfId="8619" xr:uid="{00000000-0005-0000-0000-0000C5120000}"/>
    <cellStyle name="40% - Accent2 12 5 4 2 2 2" xfId="8620" xr:uid="{00000000-0005-0000-0000-0000C6120000}"/>
    <cellStyle name="40% - Accent2 12 5 4 2 3" xfId="8621" xr:uid="{00000000-0005-0000-0000-0000C7120000}"/>
    <cellStyle name="40% - Accent2 12 5 4 2 3 2" xfId="8622" xr:uid="{00000000-0005-0000-0000-0000C8120000}"/>
    <cellStyle name="40% - Accent2 12 5 4 2 4" xfId="8623" xr:uid="{00000000-0005-0000-0000-0000C9120000}"/>
    <cellStyle name="40% - Accent2 12 5 4 3" xfId="8624" xr:uid="{00000000-0005-0000-0000-0000CA120000}"/>
    <cellStyle name="40% - Accent2 12 5 4 3 2" xfId="8625" xr:uid="{00000000-0005-0000-0000-0000CB120000}"/>
    <cellStyle name="40% - Accent2 12 5 4 4" xfId="8626" xr:uid="{00000000-0005-0000-0000-0000CC120000}"/>
    <cellStyle name="40% - Accent2 12 5 4 4 2" xfId="8627" xr:uid="{00000000-0005-0000-0000-0000CD120000}"/>
    <cellStyle name="40% - Accent2 12 5 4 5" xfId="8628" xr:uid="{00000000-0005-0000-0000-0000CE120000}"/>
    <cellStyle name="40% - Accent2 12 5 4 6" xfId="8629" xr:uid="{00000000-0005-0000-0000-0000CF120000}"/>
    <cellStyle name="40% - Accent2 12 5 5" xfId="8630" xr:uid="{00000000-0005-0000-0000-0000D0120000}"/>
    <cellStyle name="40% - Accent2 12 5 5 2" xfId="8631" xr:uid="{00000000-0005-0000-0000-0000D1120000}"/>
    <cellStyle name="40% - Accent2 12 5 5 2 2" xfId="8632" xr:uid="{00000000-0005-0000-0000-0000D2120000}"/>
    <cellStyle name="40% - Accent2 12 5 5 3" xfId="8633" xr:uid="{00000000-0005-0000-0000-0000D3120000}"/>
    <cellStyle name="40% - Accent2 12 5 5 3 2" xfId="8634" xr:uid="{00000000-0005-0000-0000-0000D4120000}"/>
    <cellStyle name="40% - Accent2 12 5 5 4" xfId="8635" xr:uid="{00000000-0005-0000-0000-0000D5120000}"/>
    <cellStyle name="40% - Accent2 12 5 6" xfId="8636" xr:uid="{00000000-0005-0000-0000-0000D6120000}"/>
    <cellStyle name="40% - Accent2 12 5 6 2" xfId="8637" xr:uid="{00000000-0005-0000-0000-0000D7120000}"/>
    <cellStyle name="40% - Accent2 12 5 6 2 2" xfId="8638" xr:uid="{00000000-0005-0000-0000-0000D8120000}"/>
    <cellStyle name="40% - Accent2 12 5 6 3" xfId="8639" xr:uid="{00000000-0005-0000-0000-0000D9120000}"/>
    <cellStyle name="40% - Accent2 12 5 7" xfId="8640" xr:uid="{00000000-0005-0000-0000-0000DA120000}"/>
    <cellStyle name="40% - Accent2 12 5 7 2" xfId="8641" xr:uid="{00000000-0005-0000-0000-0000DB120000}"/>
    <cellStyle name="40% - Accent2 12 5 8" xfId="8642" xr:uid="{00000000-0005-0000-0000-0000DC120000}"/>
    <cellStyle name="40% - Accent2 12 5 8 2" xfId="8643" xr:uid="{00000000-0005-0000-0000-0000DD120000}"/>
    <cellStyle name="40% - Accent2 12 5 9" xfId="8644" xr:uid="{00000000-0005-0000-0000-0000DE120000}"/>
    <cellStyle name="40% - Accent2 12 6" xfId="8645" xr:uid="{00000000-0005-0000-0000-0000DF120000}"/>
    <cellStyle name="40% - Accent2 12 6 2" xfId="8646" xr:uid="{00000000-0005-0000-0000-0000E0120000}"/>
    <cellStyle name="40% - Accent2 12 6 2 2" xfId="8647" xr:uid="{00000000-0005-0000-0000-0000E1120000}"/>
    <cellStyle name="40% - Accent2 12 6 2 2 2" xfId="8648" xr:uid="{00000000-0005-0000-0000-0000E2120000}"/>
    <cellStyle name="40% - Accent2 12 6 2 2 2 2" xfId="8649" xr:uid="{00000000-0005-0000-0000-0000E3120000}"/>
    <cellStyle name="40% - Accent2 12 6 2 2 3" xfId="8650" xr:uid="{00000000-0005-0000-0000-0000E4120000}"/>
    <cellStyle name="40% - Accent2 12 6 2 2 3 2" xfId="8651" xr:uid="{00000000-0005-0000-0000-0000E5120000}"/>
    <cellStyle name="40% - Accent2 12 6 2 2 4" xfId="8652" xr:uid="{00000000-0005-0000-0000-0000E6120000}"/>
    <cellStyle name="40% - Accent2 12 6 2 3" xfId="8653" xr:uid="{00000000-0005-0000-0000-0000E7120000}"/>
    <cellStyle name="40% - Accent2 12 6 2 3 2" xfId="8654" xr:uid="{00000000-0005-0000-0000-0000E8120000}"/>
    <cellStyle name="40% - Accent2 12 6 2 4" xfId="8655" xr:uid="{00000000-0005-0000-0000-0000E9120000}"/>
    <cellStyle name="40% - Accent2 12 6 2 4 2" xfId="8656" xr:uid="{00000000-0005-0000-0000-0000EA120000}"/>
    <cellStyle name="40% - Accent2 12 6 2 5" xfId="8657" xr:uid="{00000000-0005-0000-0000-0000EB120000}"/>
    <cellStyle name="40% - Accent2 12 6 2 6" xfId="8658" xr:uid="{00000000-0005-0000-0000-0000EC120000}"/>
    <cellStyle name="40% - Accent2 12 6 3" xfId="8659" xr:uid="{00000000-0005-0000-0000-0000ED120000}"/>
    <cellStyle name="40% - Accent2 12 6 3 2" xfId="8660" xr:uid="{00000000-0005-0000-0000-0000EE120000}"/>
    <cellStyle name="40% - Accent2 12 6 3 2 2" xfId="8661" xr:uid="{00000000-0005-0000-0000-0000EF120000}"/>
    <cellStyle name="40% - Accent2 12 6 3 3" xfId="8662" xr:uid="{00000000-0005-0000-0000-0000F0120000}"/>
    <cellStyle name="40% - Accent2 12 6 3 3 2" xfId="8663" xr:uid="{00000000-0005-0000-0000-0000F1120000}"/>
    <cellStyle name="40% - Accent2 12 6 3 4" xfId="8664" xr:uid="{00000000-0005-0000-0000-0000F2120000}"/>
    <cellStyle name="40% - Accent2 12 6 4" xfId="8665" xr:uid="{00000000-0005-0000-0000-0000F3120000}"/>
    <cellStyle name="40% - Accent2 12 6 4 2" xfId="8666" xr:uid="{00000000-0005-0000-0000-0000F4120000}"/>
    <cellStyle name="40% - Accent2 12 6 5" xfId="8667" xr:uid="{00000000-0005-0000-0000-0000F5120000}"/>
    <cellStyle name="40% - Accent2 12 6 5 2" xfId="8668" xr:uid="{00000000-0005-0000-0000-0000F6120000}"/>
    <cellStyle name="40% - Accent2 12 6 6" xfId="8669" xr:uid="{00000000-0005-0000-0000-0000F7120000}"/>
    <cellStyle name="40% - Accent2 12 6 7" xfId="8670" xr:uid="{00000000-0005-0000-0000-0000F8120000}"/>
    <cellStyle name="40% - Accent2 12 7" xfId="8671" xr:uid="{00000000-0005-0000-0000-0000F9120000}"/>
    <cellStyle name="40% - Accent2 12 7 2" xfId="8672" xr:uid="{00000000-0005-0000-0000-0000FA120000}"/>
    <cellStyle name="40% - Accent2 12 7 2 2" xfId="8673" xr:uid="{00000000-0005-0000-0000-0000FB120000}"/>
    <cellStyle name="40% - Accent2 12 7 2 2 2" xfId="8674" xr:uid="{00000000-0005-0000-0000-0000FC120000}"/>
    <cellStyle name="40% - Accent2 12 7 2 3" xfId="8675" xr:uid="{00000000-0005-0000-0000-0000FD120000}"/>
    <cellStyle name="40% - Accent2 12 7 2 3 2" xfId="8676" xr:uid="{00000000-0005-0000-0000-0000FE120000}"/>
    <cellStyle name="40% - Accent2 12 7 2 4" xfId="8677" xr:uid="{00000000-0005-0000-0000-0000FF120000}"/>
    <cellStyle name="40% - Accent2 12 7 3" xfId="8678" xr:uid="{00000000-0005-0000-0000-000000130000}"/>
    <cellStyle name="40% - Accent2 12 7 3 2" xfId="8679" xr:uid="{00000000-0005-0000-0000-000001130000}"/>
    <cellStyle name="40% - Accent2 12 7 4" xfId="8680" xr:uid="{00000000-0005-0000-0000-000002130000}"/>
    <cellStyle name="40% - Accent2 12 7 4 2" xfId="8681" xr:uid="{00000000-0005-0000-0000-000003130000}"/>
    <cellStyle name="40% - Accent2 12 7 5" xfId="8682" xr:uid="{00000000-0005-0000-0000-000004130000}"/>
    <cellStyle name="40% - Accent2 12 7 6" xfId="8683" xr:uid="{00000000-0005-0000-0000-000005130000}"/>
    <cellStyle name="40% - Accent2 12 8" xfId="8684" xr:uid="{00000000-0005-0000-0000-000006130000}"/>
    <cellStyle name="40% - Accent2 12 8 2" xfId="8685" xr:uid="{00000000-0005-0000-0000-000007130000}"/>
    <cellStyle name="40% - Accent2 12 8 2 2" xfId="8686" xr:uid="{00000000-0005-0000-0000-000008130000}"/>
    <cellStyle name="40% - Accent2 12 8 2 2 2" xfId="8687" xr:uid="{00000000-0005-0000-0000-000009130000}"/>
    <cellStyle name="40% - Accent2 12 8 2 3" xfId="8688" xr:uid="{00000000-0005-0000-0000-00000A130000}"/>
    <cellStyle name="40% - Accent2 12 8 2 3 2" xfId="8689" xr:uid="{00000000-0005-0000-0000-00000B130000}"/>
    <cellStyle name="40% - Accent2 12 8 2 4" xfId="8690" xr:uid="{00000000-0005-0000-0000-00000C130000}"/>
    <cellStyle name="40% - Accent2 12 8 3" xfId="8691" xr:uid="{00000000-0005-0000-0000-00000D130000}"/>
    <cellStyle name="40% - Accent2 12 8 3 2" xfId="8692" xr:uid="{00000000-0005-0000-0000-00000E130000}"/>
    <cellStyle name="40% - Accent2 12 8 4" xfId="8693" xr:uid="{00000000-0005-0000-0000-00000F130000}"/>
    <cellStyle name="40% - Accent2 12 8 4 2" xfId="8694" xr:uid="{00000000-0005-0000-0000-000010130000}"/>
    <cellStyle name="40% - Accent2 12 8 5" xfId="8695" xr:uid="{00000000-0005-0000-0000-000011130000}"/>
    <cellStyle name="40% - Accent2 12 8 6" xfId="8696" xr:uid="{00000000-0005-0000-0000-000012130000}"/>
    <cellStyle name="40% - Accent2 12 9" xfId="8697" xr:uid="{00000000-0005-0000-0000-000013130000}"/>
    <cellStyle name="40% - Accent2 12 9 2" xfId="8698" xr:uid="{00000000-0005-0000-0000-000014130000}"/>
    <cellStyle name="40% - Accent2 12 9 2 2" xfId="8699" xr:uid="{00000000-0005-0000-0000-000015130000}"/>
    <cellStyle name="40% - Accent2 12 9 3" xfId="8700" xr:uid="{00000000-0005-0000-0000-000016130000}"/>
    <cellStyle name="40% - Accent2 12 9 3 2" xfId="8701" xr:uid="{00000000-0005-0000-0000-000017130000}"/>
    <cellStyle name="40% - Accent2 12 9 4" xfId="8702" xr:uid="{00000000-0005-0000-0000-000018130000}"/>
    <cellStyle name="40% - Accent2 13" xfId="375" xr:uid="{00000000-0005-0000-0000-000019130000}"/>
    <cellStyle name="40% - Accent2 13 2" xfId="8704" xr:uid="{00000000-0005-0000-0000-00001A130000}"/>
    <cellStyle name="40% - Accent2 13 3" xfId="8703" xr:uid="{00000000-0005-0000-0000-00001B130000}"/>
    <cellStyle name="40% - Accent2 14" xfId="376" xr:uid="{00000000-0005-0000-0000-00001C130000}"/>
    <cellStyle name="40% - Accent2 14 2" xfId="8705" xr:uid="{00000000-0005-0000-0000-00001D130000}"/>
    <cellStyle name="40% - Accent2 15" xfId="377" xr:uid="{00000000-0005-0000-0000-00001E130000}"/>
    <cellStyle name="40% - Accent2 15 2" xfId="8706" xr:uid="{00000000-0005-0000-0000-00001F130000}"/>
    <cellStyle name="40% - Accent2 16" xfId="378" xr:uid="{00000000-0005-0000-0000-000020130000}"/>
    <cellStyle name="40% - Accent2 17" xfId="379" xr:uid="{00000000-0005-0000-0000-000021130000}"/>
    <cellStyle name="40% - Accent2 18" xfId="380" xr:uid="{00000000-0005-0000-0000-000022130000}"/>
    <cellStyle name="40% - Accent2 19" xfId="381" xr:uid="{00000000-0005-0000-0000-000023130000}"/>
    <cellStyle name="40% - Accent2 2" xfId="382" xr:uid="{00000000-0005-0000-0000-000024130000}"/>
    <cellStyle name="40% - Accent2 2 10" xfId="383" xr:uid="{00000000-0005-0000-0000-000025130000}"/>
    <cellStyle name="40% - Accent2 2 11" xfId="384" xr:uid="{00000000-0005-0000-0000-000026130000}"/>
    <cellStyle name="40% - Accent2 2 12" xfId="385" xr:uid="{00000000-0005-0000-0000-000027130000}"/>
    <cellStyle name="40% - Accent2 2 13" xfId="386" xr:uid="{00000000-0005-0000-0000-000028130000}"/>
    <cellStyle name="40% - Accent2 2 14" xfId="387" xr:uid="{00000000-0005-0000-0000-000029130000}"/>
    <cellStyle name="40% - Accent2 2 15" xfId="388" xr:uid="{00000000-0005-0000-0000-00002A130000}"/>
    <cellStyle name="40% - Accent2 2 16" xfId="389" xr:uid="{00000000-0005-0000-0000-00002B130000}"/>
    <cellStyle name="40% - Accent2 2 17" xfId="390" xr:uid="{00000000-0005-0000-0000-00002C130000}"/>
    <cellStyle name="40% - Accent2 2 18" xfId="391" xr:uid="{00000000-0005-0000-0000-00002D130000}"/>
    <cellStyle name="40% - Accent2 2 19" xfId="392" xr:uid="{00000000-0005-0000-0000-00002E130000}"/>
    <cellStyle name="40% - Accent2 2 2" xfId="393" xr:uid="{00000000-0005-0000-0000-00002F130000}"/>
    <cellStyle name="40% - Accent2 2 2 2" xfId="2511" xr:uid="{00000000-0005-0000-0000-000030130000}"/>
    <cellStyle name="40% - Accent2 2 2 2 2" xfId="8707" xr:uid="{00000000-0005-0000-0000-000031130000}"/>
    <cellStyle name="40% - Accent2 2 2 2 2 2" xfId="8708" xr:uid="{00000000-0005-0000-0000-000032130000}"/>
    <cellStyle name="40% - Accent2 2 2 2 3" xfId="8709" xr:uid="{00000000-0005-0000-0000-000033130000}"/>
    <cellStyle name="40% - Accent2 2 2 2 4" xfId="38867" xr:uid="{00000000-0005-0000-0000-000034130000}"/>
    <cellStyle name="40% - Accent2 2 2 2 5" xfId="4520" xr:uid="{00000000-0005-0000-0000-000035130000}"/>
    <cellStyle name="40% - Accent2 2 2 3" xfId="2428" xr:uid="{00000000-0005-0000-0000-000036130000}"/>
    <cellStyle name="40% - Accent2 2 2 3 2" xfId="8710" xr:uid="{00000000-0005-0000-0000-000037130000}"/>
    <cellStyle name="40% - Accent2 2 2 3 3" xfId="8711" xr:uid="{00000000-0005-0000-0000-000038130000}"/>
    <cellStyle name="40% - Accent2 2 2 3 4" xfId="8712" xr:uid="{00000000-0005-0000-0000-000039130000}"/>
    <cellStyle name="40% - Accent2 2 2 3 5" xfId="4521" xr:uid="{00000000-0005-0000-0000-00003A130000}"/>
    <cellStyle name="40% - Accent2 2 2 3 6" xfId="4154" xr:uid="{00000000-0005-0000-0000-00003B130000}"/>
    <cellStyle name="40% - Accent2 2 2 4" xfId="3892" xr:uid="{00000000-0005-0000-0000-00003C130000}"/>
    <cellStyle name="40% - Accent2 2 2 4 2" xfId="8713" xr:uid="{00000000-0005-0000-0000-00003D130000}"/>
    <cellStyle name="40% - Accent2 2 2 4 3" xfId="8714" xr:uid="{00000000-0005-0000-0000-00003E130000}"/>
    <cellStyle name="40% - Accent2 2 2 5" xfId="4522" xr:uid="{00000000-0005-0000-0000-00003F130000}"/>
    <cellStyle name="40% - Accent2 2 2 5 2" xfId="8715" xr:uid="{00000000-0005-0000-0000-000040130000}"/>
    <cellStyle name="40% - Accent2 2 2 5 3" xfId="8716" xr:uid="{00000000-0005-0000-0000-000041130000}"/>
    <cellStyle name="40% - Accent2 2 20" xfId="394" xr:uid="{00000000-0005-0000-0000-000042130000}"/>
    <cellStyle name="40% - Accent2 2 21" xfId="395" xr:uid="{00000000-0005-0000-0000-000043130000}"/>
    <cellStyle name="40% - Accent2 2 22" xfId="396" xr:uid="{00000000-0005-0000-0000-000044130000}"/>
    <cellStyle name="40% - Accent2 2 23" xfId="2332" xr:uid="{00000000-0005-0000-0000-000045130000}"/>
    <cellStyle name="40% - Accent2 2 23 2" xfId="4153" xr:uid="{00000000-0005-0000-0000-000046130000}"/>
    <cellStyle name="40% - Accent2 2 24" xfId="3821" xr:uid="{00000000-0005-0000-0000-000047130000}"/>
    <cellStyle name="40% - Accent2 2 3" xfId="397" xr:uid="{00000000-0005-0000-0000-000048130000}"/>
    <cellStyle name="40% - Accent2 2 3 2" xfId="2595" xr:uid="{00000000-0005-0000-0000-000049130000}"/>
    <cellStyle name="40% - Accent2 2 3 2 2" xfId="8717" xr:uid="{00000000-0005-0000-0000-00004A130000}"/>
    <cellStyle name="40% - Accent2 2 3 2 3" xfId="38944" xr:uid="{00000000-0005-0000-0000-00004B130000}"/>
    <cellStyle name="40% - Accent2 2 3 3" xfId="2459" xr:uid="{00000000-0005-0000-0000-00004C130000}"/>
    <cellStyle name="40% - Accent2 2 3 3 2" xfId="8718" xr:uid="{00000000-0005-0000-0000-00004D130000}"/>
    <cellStyle name="40% - Accent2 2 3 3 3" xfId="4155" xr:uid="{00000000-0005-0000-0000-00004E130000}"/>
    <cellStyle name="40% - Accent2 2 3 4" xfId="3917" xr:uid="{00000000-0005-0000-0000-00004F130000}"/>
    <cellStyle name="40% - Accent2 2 3 5" xfId="8719" xr:uid="{00000000-0005-0000-0000-000050130000}"/>
    <cellStyle name="40% - Accent2 2 4" xfId="398" xr:uid="{00000000-0005-0000-0000-000051130000}"/>
    <cellStyle name="40% - Accent2 2 4 2" xfId="8720" xr:uid="{00000000-0005-0000-0000-000052130000}"/>
    <cellStyle name="40% - Accent2 2 4 3" xfId="8721" xr:uid="{00000000-0005-0000-0000-000053130000}"/>
    <cellStyle name="40% - Accent2 2 4 4" xfId="8722" xr:uid="{00000000-0005-0000-0000-000054130000}"/>
    <cellStyle name="40% - Accent2 2 4 5" xfId="8723" xr:uid="{00000000-0005-0000-0000-000055130000}"/>
    <cellStyle name="40% - Accent2 2 4 6" xfId="4523" xr:uid="{00000000-0005-0000-0000-000056130000}"/>
    <cellStyle name="40% - Accent2 2 5" xfId="399" xr:uid="{00000000-0005-0000-0000-000057130000}"/>
    <cellStyle name="40% - Accent2 2 5 2" xfId="8724" xr:uid="{00000000-0005-0000-0000-000058130000}"/>
    <cellStyle name="40% - Accent2 2 5 3" xfId="8725" xr:uid="{00000000-0005-0000-0000-000059130000}"/>
    <cellStyle name="40% - Accent2 2 5 4" xfId="4524" xr:uid="{00000000-0005-0000-0000-00005A130000}"/>
    <cellStyle name="40% - Accent2 2 6" xfId="400" xr:uid="{00000000-0005-0000-0000-00005B130000}"/>
    <cellStyle name="40% - Accent2 2 7" xfId="401" xr:uid="{00000000-0005-0000-0000-00005C130000}"/>
    <cellStyle name="40% - Accent2 2 8" xfId="402" xr:uid="{00000000-0005-0000-0000-00005D130000}"/>
    <cellStyle name="40% - Accent2 2 9" xfId="403" xr:uid="{00000000-0005-0000-0000-00005E130000}"/>
    <cellStyle name="40% - Accent2 20" xfId="404" xr:uid="{00000000-0005-0000-0000-00005F130000}"/>
    <cellStyle name="40% - Accent2 21" xfId="405" xr:uid="{00000000-0005-0000-0000-000060130000}"/>
    <cellStyle name="40% - Accent2 22" xfId="406" xr:uid="{00000000-0005-0000-0000-000061130000}"/>
    <cellStyle name="40% - Accent2 23" xfId="407" xr:uid="{00000000-0005-0000-0000-000062130000}"/>
    <cellStyle name="40% - Accent2 24" xfId="408" xr:uid="{00000000-0005-0000-0000-000063130000}"/>
    <cellStyle name="40% - Accent2 25" xfId="409" xr:uid="{00000000-0005-0000-0000-000064130000}"/>
    <cellStyle name="40% - Accent2 26" xfId="410" xr:uid="{00000000-0005-0000-0000-000065130000}"/>
    <cellStyle name="40% - Accent2 27" xfId="411" xr:uid="{00000000-0005-0000-0000-000066130000}"/>
    <cellStyle name="40% - Accent2 28" xfId="412" xr:uid="{00000000-0005-0000-0000-000067130000}"/>
    <cellStyle name="40% - Accent2 29" xfId="413" xr:uid="{00000000-0005-0000-0000-000068130000}"/>
    <cellStyle name="40% - Accent2 3" xfId="414" xr:uid="{00000000-0005-0000-0000-000069130000}"/>
    <cellStyle name="40% - Accent2 3 2" xfId="2427" xr:uid="{00000000-0005-0000-0000-00006A130000}"/>
    <cellStyle name="40% - Accent2 3 2 2" xfId="2596" xr:uid="{00000000-0005-0000-0000-00006B130000}"/>
    <cellStyle name="40% - Accent2 3 2 2 2" xfId="8726" xr:uid="{00000000-0005-0000-0000-00006C130000}"/>
    <cellStyle name="40% - Accent2 3 2 2 3" xfId="8727" xr:uid="{00000000-0005-0000-0000-00006D130000}"/>
    <cellStyle name="40% - Accent2 3 2 3" xfId="4525" xr:uid="{00000000-0005-0000-0000-00006E130000}"/>
    <cellStyle name="40% - Accent2 3 2 3 2" xfId="8728" xr:uid="{00000000-0005-0000-0000-00006F130000}"/>
    <cellStyle name="40% - Accent2 3 2 3 3" xfId="8729" xr:uid="{00000000-0005-0000-0000-000070130000}"/>
    <cellStyle name="40% - Accent2 3 2 3 4" xfId="8730" xr:uid="{00000000-0005-0000-0000-000071130000}"/>
    <cellStyle name="40% - Accent2 3 2 4" xfId="8731" xr:uid="{00000000-0005-0000-0000-000072130000}"/>
    <cellStyle name="40% - Accent2 3 3" xfId="2472" xr:uid="{00000000-0005-0000-0000-000073130000}"/>
    <cellStyle name="40% - Accent2 3 3 2" xfId="8732" xr:uid="{00000000-0005-0000-0000-000074130000}"/>
    <cellStyle name="40% - Accent2 3 3 2 2" xfId="8733" xr:uid="{00000000-0005-0000-0000-000075130000}"/>
    <cellStyle name="40% - Accent2 3 3 3" xfId="8734" xr:uid="{00000000-0005-0000-0000-000076130000}"/>
    <cellStyle name="40% - Accent2 3 3 4" xfId="38854" xr:uid="{00000000-0005-0000-0000-000077130000}"/>
    <cellStyle name="40% - Accent2 3 3 5" xfId="4526" xr:uid="{00000000-0005-0000-0000-000078130000}"/>
    <cellStyle name="40% - Accent2 3 4" xfId="2379" xr:uid="{00000000-0005-0000-0000-000079130000}"/>
    <cellStyle name="40% - Accent2 3 4 2" xfId="4527" xr:uid="{00000000-0005-0000-0000-00007A130000}"/>
    <cellStyle name="40% - Accent2 3 5" xfId="4528" xr:uid="{00000000-0005-0000-0000-00007B130000}"/>
    <cellStyle name="40% - Accent2 3 5 2" xfId="8735" xr:uid="{00000000-0005-0000-0000-00007C130000}"/>
    <cellStyle name="40% - Accent2 3 5 3" xfId="8736" xr:uid="{00000000-0005-0000-0000-00007D130000}"/>
    <cellStyle name="40% - Accent2 30" xfId="415" xr:uid="{00000000-0005-0000-0000-00007E130000}"/>
    <cellStyle name="40% - Accent2 31" xfId="416" xr:uid="{00000000-0005-0000-0000-00007F130000}"/>
    <cellStyle name="40% - Accent2 32" xfId="2307" xr:uid="{00000000-0005-0000-0000-000080130000}"/>
    <cellStyle name="40% - Accent2 32 2" xfId="4068" xr:uid="{00000000-0005-0000-0000-000081130000}"/>
    <cellStyle name="40% - Accent2 33" xfId="3796" xr:uid="{00000000-0005-0000-0000-000082130000}"/>
    <cellStyle name="40% - Accent2 4" xfId="417" xr:uid="{00000000-0005-0000-0000-000083130000}"/>
    <cellStyle name="40% - Accent2 4 2" xfId="2482" xr:uid="{00000000-0005-0000-0000-000084130000}"/>
    <cellStyle name="40% - Accent2 4 2 2" xfId="2598" xr:uid="{00000000-0005-0000-0000-000085130000}"/>
    <cellStyle name="40% - Accent2 4 2 2 2" xfId="38946" xr:uid="{00000000-0005-0000-0000-000086130000}"/>
    <cellStyle name="40% - Accent2 4 2 3" xfId="8737" xr:uid="{00000000-0005-0000-0000-000087130000}"/>
    <cellStyle name="40% - Accent2 4 2 3 2" xfId="8738" xr:uid="{00000000-0005-0000-0000-000088130000}"/>
    <cellStyle name="40% - Accent2 4 2 4" xfId="8739" xr:uid="{00000000-0005-0000-0000-000089130000}"/>
    <cellStyle name="40% - Accent2 4 2 5" xfId="8740" xr:uid="{00000000-0005-0000-0000-00008A130000}"/>
    <cellStyle name="40% - Accent2 4 3" xfId="2597" xr:uid="{00000000-0005-0000-0000-00008B130000}"/>
    <cellStyle name="40% - Accent2 4 3 2" xfId="8741" xr:uid="{00000000-0005-0000-0000-00008C130000}"/>
    <cellStyle name="40% - Accent2 4 3 3" xfId="38945" xr:uid="{00000000-0005-0000-0000-00008D130000}"/>
    <cellStyle name="40% - Accent2 4 4" xfId="2391" xr:uid="{00000000-0005-0000-0000-00008E130000}"/>
    <cellStyle name="40% - Accent2 4 4 2" xfId="8743" xr:uid="{00000000-0005-0000-0000-00008F130000}"/>
    <cellStyle name="40% - Accent2 4 4 3" xfId="8742" xr:uid="{00000000-0005-0000-0000-000090130000}"/>
    <cellStyle name="40% - Accent2 4 4 4" xfId="4156" xr:uid="{00000000-0005-0000-0000-000091130000}"/>
    <cellStyle name="40% - Accent2 4 5" xfId="3863" xr:uid="{00000000-0005-0000-0000-000092130000}"/>
    <cellStyle name="40% - Accent2 4 5 2" xfId="8744" xr:uid="{00000000-0005-0000-0000-000093130000}"/>
    <cellStyle name="40% - Accent2 5" xfId="418" xr:uid="{00000000-0005-0000-0000-000094130000}"/>
    <cellStyle name="40% - Accent2 5 2" xfId="2495" xr:uid="{00000000-0005-0000-0000-000095130000}"/>
    <cellStyle name="40% - Accent2 5 2 2" xfId="2600" xr:uid="{00000000-0005-0000-0000-000096130000}"/>
    <cellStyle name="40% - Accent2 5 2 2 2" xfId="38948" xr:uid="{00000000-0005-0000-0000-000097130000}"/>
    <cellStyle name="40% - Accent2 5 2 3" xfId="8745" xr:uid="{00000000-0005-0000-0000-000098130000}"/>
    <cellStyle name="40% - Accent2 5 2 3 2" xfId="8746" xr:uid="{00000000-0005-0000-0000-000099130000}"/>
    <cellStyle name="40% - Accent2 5 2 4" xfId="8747" xr:uid="{00000000-0005-0000-0000-00009A130000}"/>
    <cellStyle name="40% - Accent2 5 2 5" xfId="8748" xr:uid="{00000000-0005-0000-0000-00009B130000}"/>
    <cellStyle name="40% - Accent2 5 3" xfId="2599" xr:uid="{00000000-0005-0000-0000-00009C130000}"/>
    <cellStyle name="40% - Accent2 5 3 2" xfId="8749" xr:uid="{00000000-0005-0000-0000-00009D130000}"/>
    <cellStyle name="40% - Accent2 5 3 3" xfId="38947" xr:uid="{00000000-0005-0000-0000-00009E130000}"/>
    <cellStyle name="40% - Accent2 5 4" xfId="2404" xr:uid="{00000000-0005-0000-0000-00009F130000}"/>
    <cellStyle name="40% - Accent2 5 4 2" xfId="8751" xr:uid="{00000000-0005-0000-0000-0000A0130000}"/>
    <cellStyle name="40% - Accent2 5 4 3" xfId="8750" xr:uid="{00000000-0005-0000-0000-0000A1130000}"/>
    <cellStyle name="40% - Accent2 5 4 4" xfId="4157" xr:uid="{00000000-0005-0000-0000-0000A2130000}"/>
    <cellStyle name="40% - Accent2 5 5" xfId="3876" xr:uid="{00000000-0005-0000-0000-0000A3130000}"/>
    <cellStyle name="40% - Accent2 5 5 2" xfId="8752" xr:uid="{00000000-0005-0000-0000-0000A4130000}"/>
    <cellStyle name="40% - Accent2 6" xfId="419" xr:uid="{00000000-0005-0000-0000-0000A5130000}"/>
    <cellStyle name="40% - Accent2 6 2" xfId="2601" xr:uid="{00000000-0005-0000-0000-0000A6130000}"/>
    <cellStyle name="40% - Accent2 6 2 2" xfId="8753" xr:uid="{00000000-0005-0000-0000-0000A7130000}"/>
    <cellStyle name="40% - Accent2 6 2 2 2" xfId="8754" xr:uid="{00000000-0005-0000-0000-0000A8130000}"/>
    <cellStyle name="40% - Accent2 6 2 3" xfId="8755" xr:uid="{00000000-0005-0000-0000-0000A9130000}"/>
    <cellStyle name="40% - Accent2 6 2 4" xfId="38949" xr:uid="{00000000-0005-0000-0000-0000AA130000}"/>
    <cellStyle name="40% - Accent2 6 3" xfId="2443" xr:uid="{00000000-0005-0000-0000-0000AB130000}"/>
    <cellStyle name="40% - Accent2 6 3 2" xfId="8757" xr:uid="{00000000-0005-0000-0000-0000AC130000}"/>
    <cellStyle name="40% - Accent2 6 3 3" xfId="8756" xr:uid="{00000000-0005-0000-0000-0000AD130000}"/>
    <cellStyle name="40% - Accent2 6 3 4" xfId="4158" xr:uid="{00000000-0005-0000-0000-0000AE130000}"/>
    <cellStyle name="40% - Accent2 6 4" xfId="3901" xr:uid="{00000000-0005-0000-0000-0000AF130000}"/>
    <cellStyle name="40% - Accent2 6 4 2" xfId="8758" xr:uid="{00000000-0005-0000-0000-0000B0130000}"/>
    <cellStyle name="40% - Accent2 7" xfId="420" xr:uid="{00000000-0005-0000-0000-0000B1130000}"/>
    <cellStyle name="40% - Accent2 7 2" xfId="2602" xr:uid="{00000000-0005-0000-0000-0000B2130000}"/>
    <cellStyle name="40% - Accent2 7 2 2" xfId="8760" xr:uid="{00000000-0005-0000-0000-0000B3130000}"/>
    <cellStyle name="40% - Accent2 7 2 3" xfId="8761" xr:uid="{00000000-0005-0000-0000-0000B4130000}"/>
    <cellStyle name="40% - Accent2 7 2 4" xfId="8759" xr:uid="{00000000-0005-0000-0000-0000B5130000}"/>
    <cellStyle name="40% - Accent2 7 2 5" xfId="4159" xr:uid="{00000000-0005-0000-0000-0000B6130000}"/>
    <cellStyle name="40% - Accent2 7 3" xfId="3952" xr:uid="{00000000-0005-0000-0000-0000B7130000}"/>
    <cellStyle name="40% - Accent2 7 3 2" xfId="8763" xr:uid="{00000000-0005-0000-0000-0000B8130000}"/>
    <cellStyle name="40% - Accent2 7 3 3" xfId="8762" xr:uid="{00000000-0005-0000-0000-0000B9130000}"/>
    <cellStyle name="40% - Accent2 7 4" xfId="38950" xr:uid="{00000000-0005-0000-0000-0000BA130000}"/>
    <cellStyle name="40% - Accent2 8" xfId="421" xr:uid="{00000000-0005-0000-0000-0000BB130000}"/>
    <cellStyle name="40% - Accent2 8 2" xfId="2603" xr:uid="{00000000-0005-0000-0000-0000BC130000}"/>
    <cellStyle name="40% - Accent2 8 2 2" xfId="8765" xr:uid="{00000000-0005-0000-0000-0000BD130000}"/>
    <cellStyle name="40% - Accent2 8 2 3" xfId="8764" xr:uid="{00000000-0005-0000-0000-0000BE130000}"/>
    <cellStyle name="40% - Accent2 8 2 4" xfId="4160" xr:uid="{00000000-0005-0000-0000-0000BF130000}"/>
    <cellStyle name="40% - Accent2 8 3" xfId="3953" xr:uid="{00000000-0005-0000-0000-0000C0130000}"/>
    <cellStyle name="40% - Accent2 8 3 2" xfId="8767" xr:uid="{00000000-0005-0000-0000-0000C1130000}"/>
    <cellStyle name="40% - Accent2 8 3 3" xfId="8766" xr:uid="{00000000-0005-0000-0000-0000C2130000}"/>
    <cellStyle name="40% - Accent2 8 4" xfId="8768" xr:uid="{00000000-0005-0000-0000-0000C3130000}"/>
    <cellStyle name="40% - Accent2 8 5" xfId="38951" xr:uid="{00000000-0005-0000-0000-0000C4130000}"/>
    <cellStyle name="40% - Accent2 9" xfId="422" xr:uid="{00000000-0005-0000-0000-0000C5130000}"/>
    <cellStyle name="40% - Accent2 9 2" xfId="2604" xr:uid="{00000000-0005-0000-0000-0000C6130000}"/>
    <cellStyle name="40% - Accent2 9 2 2" xfId="8770" xr:uid="{00000000-0005-0000-0000-0000C7130000}"/>
    <cellStyle name="40% - Accent2 9 2 3" xfId="8769" xr:uid="{00000000-0005-0000-0000-0000C8130000}"/>
    <cellStyle name="40% - Accent2 9 2 4" xfId="4161" xr:uid="{00000000-0005-0000-0000-0000C9130000}"/>
    <cellStyle name="40% - Accent2 9 3" xfId="3954" xr:uid="{00000000-0005-0000-0000-0000CA130000}"/>
    <cellStyle name="40% - Accent2 9 3 2" xfId="8772" xr:uid="{00000000-0005-0000-0000-0000CB130000}"/>
    <cellStyle name="40% - Accent2 9 3 3" xfId="8771" xr:uid="{00000000-0005-0000-0000-0000CC130000}"/>
    <cellStyle name="40% - Accent2 9 4" xfId="8773" xr:uid="{00000000-0005-0000-0000-0000CD130000}"/>
    <cellStyle name="40% - Accent2 9 5" xfId="38952" xr:uid="{00000000-0005-0000-0000-0000CE130000}"/>
    <cellStyle name="40% - Accent3" xfId="2817" builtinId="39" customBuiltin="1"/>
    <cellStyle name="40% - Accent3 10" xfId="423" xr:uid="{00000000-0005-0000-0000-0000D0130000}"/>
    <cellStyle name="40% - Accent3 10 2" xfId="2605" xr:uid="{00000000-0005-0000-0000-0000D1130000}"/>
    <cellStyle name="40% - Accent3 10 2 2" xfId="8775" xr:uid="{00000000-0005-0000-0000-0000D2130000}"/>
    <cellStyle name="40% - Accent3 10 2 3" xfId="8774" xr:uid="{00000000-0005-0000-0000-0000D3130000}"/>
    <cellStyle name="40% - Accent3 10 2 4" xfId="4162" xr:uid="{00000000-0005-0000-0000-0000D4130000}"/>
    <cellStyle name="40% - Accent3 10 3" xfId="3955" xr:uid="{00000000-0005-0000-0000-0000D5130000}"/>
    <cellStyle name="40% - Accent3 10 3 2" xfId="8777" xr:uid="{00000000-0005-0000-0000-0000D6130000}"/>
    <cellStyle name="40% - Accent3 10 3 3" xfId="8776" xr:uid="{00000000-0005-0000-0000-0000D7130000}"/>
    <cellStyle name="40% - Accent3 10 4" xfId="8778" xr:uid="{00000000-0005-0000-0000-0000D8130000}"/>
    <cellStyle name="40% - Accent3 10 5" xfId="38953" xr:uid="{00000000-0005-0000-0000-0000D9130000}"/>
    <cellStyle name="40% - Accent3 11" xfId="424" xr:uid="{00000000-0005-0000-0000-0000DA130000}"/>
    <cellStyle name="40% - Accent3 11 2" xfId="8779" xr:uid="{00000000-0005-0000-0000-0000DB130000}"/>
    <cellStyle name="40% - Accent3 11 2 2" xfId="8780" xr:uid="{00000000-0005-0000-0000-0000DC130000}"/>
    <cellStyle name="40% - Accent3 11 3" xfId="8781" xr:uid="{00000000-0005-0000-0000-0000DD130000}"/>
    <cellStyle name="40% - Accent3 11 4" xfId="4529" xr:uid="{00000000-0005-0000-0000-0000DE130000}"/>
    <cellStyle name="40% - Accent3 12" xfId="425" xr:uid="{00000000-0005-0000-0000-0000DF130000}"/>
    <cellStyle name="40% - Accent3 12 10" xfId="8782" xr:uid="{00000000-0005-0000-0000-0000E0130000}"/>
    <cellStyle name="40% - Accent3 12 10 2" xfId="8783" xr:uid="{00000000-0005-0000-0000-0000E1130000}"/>
    <cellStyle name="40% - Accent3 12 10 2 2" xfId="8784" xr:uid="{00000000-0005-0000-0000-0000E2130000}"/>
    <cellStyle name="40% - Accent3 12 10 3" xfId="8785" xr:uid="{00000000-0005-0000-0000-0000E3130000}"/>
    <cellStyle name="40% - Accent3 12 11" xfId="8786" xr:uid="{00000000-0005-0000-0000-0000E4130000}"/>
    <cellStyle name="40% - Accent3 12 11 2" xfId="8787" xr:uid="{00000000-0005-0000-0000-0000E5130000}"/>
    <cellStyle name="40% - Accent3 12 11 2 2" xfId="8788" xr:uid="{00000000-0005-0000-0000-0000E6130000}"/>
    <cellStyle name="40% - Accent3 12 11 3" xfId="8789" xr:uid="{00000000-0005-0000-0000-0000E7130000}"/>
    <cellStyle name="40% - Accent3 12 12" xfId="8790" xr:uid="{00000000-0005-0000-0000-0000E8130000}"/>
    <cellStyle name="40% - Accent3 12 12 2" xfId="8791" xr:uid="{00000000-0005-0000-0000-0000E9130000}"/>
    <cellStyle name="40% - Accent3 12 13" xfId="8792" xr:uid="{00000000-0005-0000-0000-0000EA130000}"/>
    <cellStyle name="40% - Accent3 12 14" xfId="8793" xr:uid="{00000000-0005-0000-0000-0000EB130000}"/>
    <cellStyle name="40% - Accent3 12 15" xfId="8794" xr:uid="{00000000-0005-0000-0000-0000EC130000}"/>
    <cellStyle name="40% - Accent3 12 16" xfId="8795" xr:uid="{00000000-0005-0000-0000-0000ED130000}"/>
    <cellStyle name="40% - Accent3 12 2" xfId="8796" xr:uid="{00000000-0005-0000-0000-0000EE130000}"/>
    <cellStyle name="40% - Accent3 12 2 10" xfId="8797" xr:uid="{00000000-0005-0000-0000-0000EF130000}"/>
    <cellStyle name="40% - Accent3 12 2 11" xfId="8798" xr:uid="{00000000-0005-0000-0000-0000F0130000}"/>
    <cellStyle name="40% - Accent3 12 2 12" xfId="8799" xr:uid="{00000000-0005-0000-0000-0000F1130000}"/>
    <cellStyle name="40% - Accent3 12 2 2" xfId="8800" xr:uid="{00000000-0005-0000-0000-0000F2130000}"/>
    <cellStyle name="40% - Accent3 12 2 2 10" xfId="8801" xr:uid="{00000000-0005-0000-0000-0000F3130000}"/>
    <cellStyle name="40% - Accent3 12 2 2 2" xfId="8802" xr:uid="{00000000-0005-0000-0000-0000F4130000}"/>
    <cellStyle name="40% - Accent3 12 2 2 2 2" xfId="8803" xr:uid="{00000000-0005-0000-0000-0000F5130000}"/>
    <cellStyle name="40% - Accent3 12 2 2 2 2 2" xfId="8804" xr:uid="{00000000-0005-0000-0000-0000F6130000}"/>
    <cellStyle name="40% - Accent3 12 2 2 2 2 2 2" xfId="8805" xr:uid="{00000000-0005-0000-0000-0000F7130000}"/>
    <cellStyle name="40% - Accent3 12 2 2 2 2 2 2 2" xfId="8806" xr:uid="{00000000-0005-0000-0000-0000F8130000}"/>
    <cellStyle name="40% - Accent3 12 2 2 2 2 2 3" xfId="8807" xr:uid="{00000000-0005-0000-0000-0000F9130000}"/>
    <cellStyle name="40% - Accent3 12 2 2 2 2 2 3 2" xfId="8808" xr:uid="{00000000-0005-0000-0000-0000FA130000}"/>
    <cellStyle name="40% - Accent3 12 2 2 2 2 2 4" xfId="8809" xr:uid="{00000000-0005-0000-0000-0000FB130000}"/>
    <cellStyle name="40% - Accent3 12 2 2 2 2 3" xfId="8810" xr:uid="{00000000-0005-0000-0000-0000FC130000}"/>
    <cellStyle name="40% - Accent3 12 2 2 2 2 3 2" xfId="8811" xr:uid="{00000000-0005-0000-0000-0000FD130000}"/>
    <cellStyle name="40% - Accent3 12 2 2 2 2 4" xfId="8812" xr:uid="{00000000-0005-0000-0000-0000FE130000}"/>
    <cellStyle name="40% - Accent3 12 2 2 2 2 4 2" xfId="8813" xr:uid="{00000000-0005-0000-0000-0000FF130000}"/>
    <cellStyle name="40% - Accent3 12 2 2 2 2 5" xfId="8814" xr:uid="{00000000-0005-0000-0000-000000140000}"/>
    <cellStyle name="40% - Accent3 12 2 2 2 2 6" xfId="8815" xr:uid="{00000000-0005-0000-0000-000001140000}"/>
    <cellStyle name="40% - Accent3 12 2 2 2 3" xfId="8816" xr:uid="{00000000-0005-0000-0000-000002140000}"/>
    <cellStyle name="40% - Accent3 12 2 2 2 3 2" xfId="8817" xr:uid="{00000000-0005-0000-0000-000003140000}"/>
    <cellStyle name="40% - Accent3 12 2 2 2 3 2 2" xfId="8818" xr:uid="{00000000-0005-0000-0000-000004140000}"/>
    <cellStyle name="40% - Accent3 12 2 2 2 3 3" xfId="8819" xr:uid="{00000000-0005-0000-0000-000005140000}"/>
    <cellStyle name="40% - Accent3 12 2 2 2 3 3 2" xfId="8820" xr:uid="{00000000-0005-0000-0000-000006140000}"/>
    <cellStyle name="40% - Accent3 12 2 2 2 3 4" xfId="8821" xr:uid="{00000000-0005-0000-0000-000007140000}"/>
    <cellStyle name="40% - Accent3 12 2 2 2 4" xfId="8822" xr:uid="{00000000-0005-0000-0000-000008140000}"/>
    <cellStyle name="40% - Accent3 12 2 2 2 4 2" xfId="8823" xr:uid="{00000000-0005-0000-0000-000009140000}"/>
    <cellStyle name="40% - Accent3 12 2 2 2 5" xfId="8824" xr:uid="{00000000-0005-0000-0000-00000A140000}"/>
    <cellStyle name="40% - Accent3 12 2 2 2 5 2" xfId="8825" xr:uid="{00000000-0005-0000-0000-00000B140000}"/>
    <cellStyle name="40% - Accent3 12 2 2 2 6" xfId="8826" xr:uid="{00000000-0005-0000-0000-00000C140000}"/>
    <cellStyle name="40% - Accent3 12 2 2 2 7" xfId="8827" xr:uid="{00000000-0005-0000-0000-00000D140000}"/>
    <cellStyle name="40% - Accent3 12 2 2 3" xfId="8828" xr:uid="{00000000-0005-0000-0000-00000E140000}"/>
    <cellStyle name="40% - Accent3 12 2 2 3 2" xfId="8829" xr:uid="{00000000-0005-0000-0000-00000F140000}"/>
    <cellStyle name="40% - Accent3 12 2 2 3 2 2" xfId="8830" xr:uid="{00000000-0005-0000-0000-000010140000}"/>
    <cellStyle name="40% - Accent3 12 2 2 3 2 2 2" xfId="8831" xr:uid="{00000000-0005-0000-0000-000011140000}"/>
    <cellStyle name="40% - Accent3 12 2 2 3 2 3" xfId="8832" xr:uid="{00000000-0005-0000-0000-000012140000}"/>
    <cellStyle name="40% - Accent3 12 2 2 3 2 3 2" xfId="8833" xr:uid="{00000000-0005-0000-0000-000013140000}"/>
    <cellStyle name="40% - Accent3 12 2 2 3 2 4" xfId="8834" xr:uid="{00000000-0005-0000-0000-000014140000}"/>
    <cellStyle name="40% - Accent3 12 2 2 3 3" xfId="8835" xr:uid="{00000000-0005-0000-0000-000015140000}"/>
    <cellStyle name="40% - Accent3 12 2 2 3 3 2" xfId="8836" xr:uid="{00000000-0005-0000-0000-000016140000}"/>
    <cellStyle name="40% - Accent3 12 2 2 3 4" xfId="8837" xr:uid="{00000000-0005-0000-0000-000017140000}"/>
    <cellStyle name="40% - Accent3 12 2 2 3 4 2" xfId="8838" xr:uid="{00000000-0005-0000-0000-000018140000}"/>
    <cellStyle name="40% - Accent3 12 2 2 3 5" xfId="8839" xr:uid="{00000000-0005-0000-0000-000019140000}"/>
    <cellStyle name="40% - Accent3 12 2 2 3 6" xfId="8840" xr:uid="{00000000-0005-0000-0000-00001A140000}"/>
    <cellStyle name="40% - Accent3 12 2 2 4" xfId="8841" xr:uid="{00000000-0005-0000-0000-00001B140000}"/>
    <cellStyle name="40% - Accent3 12 2 2 4 2" xfId="8842" xr:uid="{00000000-0005-0000-0000-00001C140000}"/>
    <cellStyle name="40% - Accent3 12 2 2 4 2 2" xfId="8843" xr:uid="{00000000-0005-0000-0000-00001D140000}"/>
    <cellStyle name="40% - Accent3 12 2 2 4 2 2 2" xfId="8844" xr:uid="{00000000-0005-0000-0000-00001E140000}"/>
    <cellStyle name="40% - Accent3 12 2 2 4 2 3" xfId="8845" xr:uid="{00000000-0005-0000-0000-00001F140000}"/>
    <cellStyle name="40% - Accent3 12 2 2 4 2 3 2" xfId="8846" xr:uid="{00000000-0005-0000-0000-000020140000}"/>
    <cellStyle name="40% - Accent3 12 2 2 4 2 4" xfId="8847" xr:uid="{00000000-0005-0000-0000-000021140000}"/>
    <cellStyle name="40% - Accent3 12 2 2 4 3" xfId="8848" xr:uid="{00000000-0005-0000-0000-000022140000}"/>
    <cellStyle name="40% - Accent3 12 2 2 4 3 2" xfId="8849" xr:uid="{00000000-0005-0000-0000-000023140000}"/>
    <cellStyle name="40% - Accent3 12 2 2 4 4" xfId="8850" xr:uid="{00000000-0005-0000-0000-000024140000}"/>
    <cellStyle name="40% - Accent3 12 2 2 4 4 2" xfId="8851" xr:uid="{00000000-0005-0000-0000-000025140000}"/>
    <cellStyle name="40% - Accent3 12 2 2 4 5" xfId="8852" xr:uid="{00000000-0005-0000-0000-000026140000}"/>
    <cellStyle name="40% - Accent3 12 2 2 4 6" xfId="8853" xr:uid="{00000000-0005-0000-0000-000027140000}"/>
    <cellStyle name="40% - Accent3 12 2 2 5" xfId="8854" xr:uid="{00000000-0005-0000-0000-000028140000}"/>
    <cellStyle name="40% - Accent3 12 2 2 5 2" xfId="8855" xr:uid="{00000000-0005-0000-0000-000029140000}"/>
    <cellStyle name="40% - Accent3 12 2 2 5 2 2" xfId="8856" xr:uid="{00000000-0005-0000-0000-00002A140000}"/>
    <cellStyle name="40% - Accent3 12 2 2 5 3" xfId="8857" xr:uid="{00000000-0005-0000-0000-00002B140000}"/>
    <cellStyle name="40% - Accent3 12 2 2 5 3 2" xfId="8858" xr:uid="{00000000-0005-0000-0000-00002C140000}"/>
    <cellStyle name="40% - Accent3 12 2 2 5 4" xfId="8859" xr:uid="{00000000-0005-0000-0000-00002D140000}"/>
    <cellStyle name="40% - Accent3 12 2 2 6" xfId="8860" xr:uid="{00000000-0005-0000-0000-00002E140000}"/>
    <cellStyle name="40% - Accent3 12 2 2 6 2" xfId="8861" xr:uid="{00000000-0005-0000-0000-00002F140000}"/>
    <cellStyle name="40% - Accent3 12 2 2 6 2 2" xfId="8862" xr:uid="{00000000-0005-0000-0000-000030140000}"/>
    <cellStyle name="40% - Accent3 12 2 2 6 3" xfId="8863" xr:uid="{00000000-0005-0000-0000-000031140000}"/>
    <cellStyle name="40% - Accent3 12 2 2 7" xfId="8864" xr:uid="{00000000-0005-0000-0000-000032140000}"/>
    <cellStyle name="40% - Accent3 12 2 2 7 2" xfId="8865" xr:uid="{00000000-0005-0000-0000-000033140000}"/>
    <cellStyle name="40% - Accent3 12 2 2 8" xfId="8866" xr:uid="{00000000-0005-0000-0000-000034140000}"/>
    <cellStyle name="40% - Accent3 12 2 2 8 2" xfId="8867" xr:uid="{00000000-0005-0000-0000-000035140000}"/>
    <cellStyle name="40% - Accent3 12 2 2 9" xfId="8868" xr:uid="{00000000-0005-0000-0000-000036140000}"/>
    <cellStyle name="40% - Accent3 12 2 3" xfId="8869" xr:uid="{00000000-0005-0000-0000-000037140000}"/>
    <cellStyle name="40% - Accent3 12 2 3 2" xfId="8870" xr:uid="{00000000-0005-0000-0000-000038140000}"/>
    <cellStyle name="40% - Accent3 12 2 3 2 2" xfId="8871" xr:uid="{00000000-0005-0000-0000-000039140000}"/>
    <cellStyle name="40% - Accent3 12 2 3 2 2 2" xfId="8872" xr:uid="{00000000-0005-0000-0000-00003A140000}"/>
    <cellStyle name="40% - Accent3 12 2 3 2 2 2 2" xfId="8873" xr:uid="{00000000-0005-0000-0000-00003B140000}"/>
    <cellStyle name="40% - Accent3 12 2 3 2 2 3" xfId="8874" xr:uid="{00000000-0005-0000-0000-00003C140000}"/>
    <cellStyle name="40% - Accent3 12 2 3 2 2 3 2" xfId="8875" xr:uid="{00000000-0005-0000-0000-00003D140000}"/>
    <cellStyle name="40% - Accent3 12 2 3 2 2 4" xfId="8876" xr:uid="{00000000-0005-0000-0000-00003E140000}"/>
    <cellStyle name="40% - Accent3 12 2 3 2 3" xfId="8877" xr:uid="{00000000-0005-0000-0000-00003F140000}"/>
    <cellStyle name="40% - Accent3 12 2 3 2 3 2" xfId="8878" xr:uid="{00000000-0005-0000-0000-000040140000}"/>
    <cellStyle name="40% - Accent3 12 2 3 2 4" xfId="8879" xr:uid="{00000000-0005-0000-0000-000041140000}"/>
    <cellStyle name="40% - Accent3 12 2 3 2 4 2" xfId="8880" xr:uid="{00000000-0005-0000-0000-000042140000}"/>
    <cellStyle name="40% - Accent3 12 2 3 2 5" xfId="8881" xr:uid="{00000000-0005-0000-0000-000043140000}"/>
    <cellStyle name="40% - Accent3 12 2 3 2 6" xfId="8882" xr:uid="{00000000-0005-0000-0000-000044140000}"/>
    <cellStyle name="40% - Accent3 12 2 3 3" xfId="8883" xr:uid="{00000000-0005-0000-0000-000045140000}"/>
    <cellStyle name="40% - Accent3 12 2 3 3 2" xfId="8884" xr:uid="{00000000-0005-0000-0000-000046140000}"/>
    <cellStyle name="40% - Accent3 12 2 3 3 2 2" xfId="8885" xr:uid="{00000000-0005-0000-0000-000047140000}"/>
    <cellStyle name="40% - Accent3 12 2 3 3 3" xfId="8886" xr:uid="{00000000-0005-0000-0000-000048140000}"/>
    <cellStyle name="40% - Accent3 12 2 3 3 3 2" xfId="8887" xr:uid="{00000000-0005-0000-0000-000049140000}"/>
    <cellStyle name="40% - Accent3 12 2 3 3 4" xfId="8888" xr:uid="{00000000-0005-0000-0000-00004A140000}"/>
    <cellStyle name="40% - Accent3 12 2 3 4" xfId="8889" xr:uid="{00000000-0005-0000-0000-00004B140000}"/>
    <cellStyle name="40% - Accent3 12 2 3 4 2" xfId="8890" xr:uid="{00000000-0005-0000-0000-00004C140000}"/>
    <cellStyle name="40% - Accent3 12 2 3 5" xfId="8891" xr:uid="{00000000-0005-0000-0000-00004D140000}"/>
    <cellStyle name="40% - Accent3 12 2 3 5 2" xfId="8892" xr:uid="{00000000-0005-0000-0000-00004E140000}"/>
    <cellStyle name="40% - Accent3 12 2 3 6" xfId="8893" xr:uid="{00000000-0005-0000-0000-00004F140000}"/>
    <cellStyle name="40% - Accent3 12 2 3 7" xfId="8894" xr:uid="{00000000-0005-0000-0000-000050140000}"/>
    <cellStyle name="40% - Accent3 12 2 4" xfId="8895" xr:uid="{00000000-0005-0000-0000-000051140000}"/>
    <cellStyle name="40% - Accent3 12 2 4 2" xfId="8896" xr:uid="{00000000-0005-0000-0000-000052140000}"/>
    <cellStyle name="40% - Accent3 12 2 4 2 2" xfId="8897" xr:uid="{00000000-0005-0000-0000-000053140000}"/>
    <cellStyle name="40% - Accent3 12 2 4 2 2 2" xfId="8898" xr:uid="{00000000-0005-0000-0000-000054140000}"/>
    <cellStyle name="40% - Accent3 12 2 4 2 3" xfId="8899" xr:uid="{00000000-0005-0000-0000-000055140000}"/>
    <cellStyle name="40% - Accent3 12 2 4 2 3 2" xfId="8900" xr:uid="{00000000-0005-0000-0000-000056140000}"/>
    <cellStyle name="40% - Accent3 12 2 4 2 4" xfId="8901" xr:uid="{00000000-0005-0000-0000-000057140000}"/>
    <cellStyle name="40% - Accent3 12 2 4 3" xfId="8902" xr:uid="{00000000-0005-0000-0000-000058140000}"/>
    <cellStyle name="40% - Accent3 12 2 4 3 2" xfId="8903" xr:uid="{00000000-0005-0000-0000-000059140000}"/>
    <cellStyle name="40% - Accent3 12 2 4 4" xfId="8904" xr:uid="{00000000-0005-0000-0000-00005A140000}"/>
    <cellStyle name="40% - Accent3 12 2 4 4 2" xfId="8905" xr:uid="{00000000-0005-0000-0000-00005B140000}"/>
    <cellStyle name="40% - Accent3 12 2 4 5" xfId="8906" xr:uid="{00000000-0005-0000-0000-00005C140000}"/>
    <cellStyle name="40% - Accent3 12 2 4 6" xfId="8907" xr:uid="{00000000-0005-0000-0000-00005D140000}"/>
    <cellStyle name="40% - Accent3 12 2 5" xfId="8908" xr:uid="{00000000-0005-0000-0000-00005E140000}"/>
    <cellStyle name="40% - Accent3 12 2 5 2" xfId="8909" xr:uid="{00000000-0005-0000-0000-00005F140000}"/>
    <cellStyle name="40% - Accent3 12 2 5 2 2" xfId="8910" xr:uid="{00000000-0005-0000-0000-000060140000}"/>
    <cellStyle name="40% - Accent3 12 2 5 2 2 2" xfId="8911" xr:uid="{00000000-0005-0000-0000-000061140000}"/>
    <cellStyle name="40% - Accent3 12 2 5 2 3" xfId="8912" xr:uid="{00000000-0005-0000-0000-000062140000}"/>
    <cellStyle name="40% - Accent3 12 2 5 2 3 2" xfId="8913" xr:uid="{00000000-0005-0000-0000-000063140000}"/>
    <cellStyle name="40% - Accent3 12 2 5 2 4" xfId="8914" xr:uid="{00000000-0005-0000-0000-000064140000}"/>
    <cellStyle name="40% - Accent3 12 2 5 3" xfId="8915" xr:uid="{00000000-0005-0000-0000-000065140000}"/>
    <cellStyle name="40% - Accent3 12 2 5 3 2" xfId="8916" xr:uid="{00000000-0005-0000-0000-000066140000}"/>
    <cellStyle name="40% - Accent3 12 2 5 4" xfId="8917" xr:uid="{00000000-0005-0000-0000-000067140000}"/>
    <cellStyle name="40% - Accent3 12 2 5 4 2" xfId="8918" xr:uid="{00000000-0005-0000-0000-000068140000}"/>
    <cellStyle name="40% - Accent3 12 2 5 5" xfId="8919" xr:uid="{00000000-0005-0000-0000-000069140000}"/>
    <cellStyle name="40% - Accent3 12 2 5 6" xfId="8920" xr:uid="{00000000-0005-0000-0000-00006A140000}"/>
    <cellStyle name="40% - Accent3 12 2 6" xfId="8921" xr:uid="{00000000-0005-0000-0000-00006B140000}"/>
    <cellStyle name="40% - Accent3 12 2 6 2" xfId="8922" xr:uid="{00000000-0005-0000-0000-00006C140000}"/>
    <cellStyle name="40% - Accent3 12 2 6 2 2" xfId="8923" xr:uid="{00000000-0005-0000-0000-00006D140000}"/>
    <cellStyle name="40% - Accent3 12 2 6 3" xfId="8924" xr:uid="{00000000-0005-0000-0000-00006E140000}"/>
    <cellStyle name="40% - Accent3 12 2 6 3 2" xfId="8925" xr:uid="{00000000-0005-0000-0000-00006F140000}"/>
    <cellStyle name="40% - Accent3 12 2 6 4" xfId="8926" xr:uid="{00000000-0005-0000-0000-000070140000}"/>
    <cellStyle name="40% - Accent3 12 2 7" xfId="8927" xr:uid="{00000000-0005-0000-0000-000071140000}"/>
    <cellStyle name="40% - Accent3 12 2 7 2" xfId="8928" xr:uid="{00000000-0005-0000-0000-000072140000}"/>
    <cellStyle name="40% - Accent3 12 2 7 2 2" xfId="8929" xr:uid="{00000000-0005-0000-0000-000073140000}"/>
    <cellStyle name="40% - Accent3 12 2 7 3" xfId="8930" xr:uid="{00000000-0005-0000-0000-000074140000}"/>
    <cellStyle name="40% - Accent3 12 2 8" xfId="8931" xr:uid="{00000000-0005-0000-0000-000075140000}"/>
    <cellStyle name="40% - Accent3 12 2 8 2" xfId="8932" xr:uid="{00000000-0005-0000-0000-000076140000}"/>
    <cellStyle name="40% - Accent3 12 2 9" xfId="8933" xr:uid="{00000000-0005-0000-0000-000077140000}"/>
    <cellStyle name="40% - Accent3 12 2 9 2" xfId="8934" xr:uid="{00000000-0005-0000-0000-000078140000}"/>
    <cellStyle name="40% - Accent3 12 3" xfId="8935" xr:uid="{00000000-0005-0000-0000-000079140000}"/>
    <cellStyle name="40% - Accent3 12 3 10" xfId="8936" xr:uid="{00000000-0005-0000-0000-00007A140000}"/>
    <cellStyle name="40% - Accent3 12 3 11" xfId="8937" xr:uid="{00000000-0005-0000-0000-00007B140000}"/>
    <cellStyle name="40% - Accent3 12 3 2" xfId="8938" xr:uid="{00000000-0005-0000-0000-00007C140000}"/>
    <cellStyle name="40% - Accent3 12 3 2 2" xfId="8939" xr:uid="{00000000-0005-0000-0000-00007D140000}"/>
    <cellStyle name="40% - Accent3 12 3 2 2 2" xfId="8940" xr:uid="{00000000-0005-0000-0000-00007E140000}"/>
    <cellStyle name="40% - Accent3 12 3 2 2 2 2" xfId="8941" xr:uid="{00000000-0005-0000-0000-00007F140000}"/>
    <cellStyle name="40% - Accent3 12 3 2 2 2 2 2" xfId="8942" xr:uid="{00000000-0005-0000-0000-000080140000}"/>
    <cellStyle name="40% - Accent3 12 3 2 2 2 3" xfId="8943" xr:uid="{00000000-0005-0000-0000-000081140000}"/>
    <cellStyle name="40% - Accent3 12 3 2 2 2 3 2" xfId="8944" xr:uid="{00000000-0005-0000-0000-000082140000}"/>
    <cellStyle name="40% - Accent3 12 3 2 2 2 4" xfId="8945" xr:uid="{00000000-0005-0000-0000-000083140000}"/>
    <cellStyle name="40% - Accent3 12 3 2 2 3" xfId="8946" xr:uid="{00000000-0005-0000-0000-000084140000}"/>
    <cellStyle name="40% - Accent3 12 3 2 2 3 2" xfId="8947" xr:uid="{00000000-0005-0000-0000-000085140000}"/>
    <cellStyle name="40% - Accent3 12 3 2 2 4" xfId="8948" xr:uid="{00000000-0005-0000-0000-000086140000}"/>
    <cellStyle name="40% - Accent3 12 3 2 2 4 2" xfId="8949" xr:uid="{00000000-0005-0000-0000-000087140000}"/>
    <cellStyle name="40% - Accent3 12 3 2 2 5" xfId="8950" xr:uid="{00000000-0005-0000-0000-000088140000}"/>
    <cellStyle name="40% - Accent3 12 3 2 2 6" xfId="8951" xr:uid="{00000000-0005-0000-0000-000089140000}"/>
    <cellStyle name="40% - Accent3 12 3 2 3" xfId="8952" xr:uid="{00000000-0005-0000-0000-00008A140000}"/>
    <cellStyle name="40% - Accent3 12 3 2 3 2" xfId="8953" xr:uid="{00000000-0005-0000-0000-00008B140000}"/>
    <cellStyle name="40% - Accent3 12 3 2 3 2 2" xfId="8954" xr:uid="{00000000-0005-0000-0000-00008C140000}"/>
    <cellStyle name="40% - Accent3 12 3 2 3 3" xfId="8955" xr:uid="{00000000-0005-0000-0000-00008D140000}"/>
    <cellStyle name="40% - Accent3 12 3 2 3 3 2" xfId="8956" xr:uid="{00000000-0005-0000-0000-00008E140000}"/>
    <cellStyle name="40% - Accent3 12 3 2 3 4" xfId="8957" xr:uid="{00000000-0005-0000-0000-00008F140000}"/>
    <cellStyle name="40% - Accent3 12 3 2 4" xfId="8958" xr:uid="{00000000-0005-0000-0000-000090140000}"/>
    <cellStyle name="40% - Accent3 12 3 2 4 2" xfId="8959" xr:uid="{00000000-0005-0000-0000-000091140000}"/>
    <cellStyle name="40% - Accent3 12 3 2 5" xfId="8960" xr:uid="{00000000-0005-0000-0000-000092140000}"/>
    <cellStyle name="40% - Accent3 12 3 2 5 2" xfId="8961" xr:uid="{00000000-0005-0000-0000-000093140000}"/>
    <cellStyle name="40% - Accent3 12 3 2 6" xfId="8962" xr:uid="{00000000-0005-0000-0000-000094140000}"/>
    <cellStyle name="40% - Accent3 12 3 2 7" xfId="8963" xr:uid="{00000000-0005-0000-0000-000095140000}"/>
    <cellStyle name="40% - Accent3 12 3 3" xfId="8964" xr:uid="{00000000-0005-0000-0000-000096140000}"/>
    <cellStyle name="40% - Accent3 12 3 3 2" xfId="8965" xr:uid="{00000000-0005-0000-0000-000097140000}"/>
    <cellStyle name="40% - Accent3 12 3 3 2 2" xfId="8966" xr:uid="{00000000-0005-0000-0000-000098140000}"/>
    <cellStyle name="40% - Accent3 12 3 3 2 2 2" xfId="8967" xr:uid="{00000000-0005-0000-0000-000099140000}"/>
    <cellStyle name="40% - Accent3 12 3 3 2 3" xfId="8968" xr:uid="{00000000-0005-0000-0000-00009A140000}"/>
    <cellStyle name="40% - Accent3 12 3 3 2 3 2" xfId="8969" xr:uid="{00000000-0005-0000-0000-00009B140000}"/>
    <cellStyle name="40% - Accent3 12 3 3 2 4" xfId="8970" xr:uid="{00000000-0005-0000-0000-00009C140000}"/>
    <cellStyle name="40% - Accent3 12 3 3 3" xfId="8971" xr:uid="{00000000-0005-0000-0000-00009D140000}"/>
    <cellStyle name="40% - Accent3 12 3 3 3 2" xfId="8972" xr:uid="{00000000-0005-0000-0000-00009E140000}"/>
    <cellStyle name="40% - Accent3 12 3 3 4" xfId="8973" xr:uid="{00000000-0005-0000-0000-00009F140000}"/>
    <cellStyle name="40% - Accent3 12 3 3 4 2" xfId="8974" xr:uid="{00000000-0005-0000-0000-0000A0140000}"/>
    <cellStyle name="40% - Accent3 12 3 3 5" xfId="8975" xr:uid="{00000000-0005-0000-0000-0000A1140000}"/>
    <cellStyle name="40% - Accent3 12 3 3 6" xfId="8976" xr:uid="{00000000-0005-0000-0000-0000A2140000}"/>
    <cellStyle name="40% - Accent3 12 3 4" xfId="8977" xr:uid="{00000000-0005-0000-0000-0000A3140000}"/>
    <cellStyle name="40% - Accent3 12 3 4 2" xfId="8978" xr:uid="{00000000-0005-0000-0000-0000A4140000}"/>
    <cellStyle name="40% - Accent3 12 3 4 2 2" xfId="8979" xr:uid="{00000000-0005-0000-0000-0000A5140000}"/>
    <cellStyle name="40% - Accent3 12 3 4 2 2 2" xfId="8980" xr:uid="{00000000-0005-0000-0000-0000A6140000}"/>
    <cellStyle name="40% - Accent3 12 3 4 2 3" xfId="8981" xr:uid="{00000000-0005-0000-0000-0000A7140000}"/>
    <cellStyle name="40% - Accent3 12 3 4 2 3 2" xfId="8982" xr:uid="{00000000-0005-0000-0000-0000A8140000}"/>
    <cellStyle name="40% - Accent3 12 3 4 2 4" xfId="8983" xr:uid="{00000000-0005-0000-0000-0000A9140000}"/>
    <cellStyle name="40% - Accent3 12 3 4 3" xfId="8984" xr:uid="{00000000-0005-0000-0000-0000AA140000}"/>
    <cellStyle name="40% - Accent3 12 3 4 3 2" xfId="8985" xr:uid="{00000000-0005-0000-0000-0000AB140000}"/>
    <cellStyle name="40% - Accent3 12 3 4 4" xfId="8986" xr:uid="{00000000-0005-0000-0000-0000AC140000}"/>
    <cellStyle name="40% - Accent3 12 3 4 4 2" xfId="8987" xr:uid="{00000000-0005-0000-0000-0000AD140000}"/>
    <cellStyle name="40% - Accent3 12 3 4 5" xfId="8988" xr:uid="{00000000-0005-0000-0000-0000AE140000}"/>
    <cellStyle name="40% - Accent3 12 3 4 6" xfId="8989" xr:uid="{00000000-0005-0000-0000-0000AF140000}"/>
    <cellStyle name="40% - Accent3 12 3 5" xfId="8990" xr:uid="{00000000-0005-0000-0000-0000B0140000}"/>
    <cellStyle name="40% - Accent3 12 3 5 2" xfId="8991" xr:uid="{00000000-0005-0000-0000-0000B1140000}"/>
    <cellStyle name="40% - Accent3 12 3 5 2 2" xfId="8992" xr:uid="{00000000-0005-0000-0000-0000B2140000}"/>
    <cellStyle name="40% - Accent3 12 3 5 3" xfId="8993" xr:uid="{00000000-0005-0000-0000-0000B3140000}"/>
    <cellStyle name="40% - Accent3 12 3 5 3 2" xfId="8994" xr:uid="{00000000-0005-0000-0000-0000B4140000}"/>
    <cellStyle name="40% - Accent3 12 3 5 4" xfId="8995" xr:uid="{00000000-0005-0000-0000-0000B5140000}"/>
    <cellStyle name="40% - Accent3 12 3 6" xfId="8996" xr:uid="{00000000-0005-0000-0000-0000B6140000}"/>
    <cellStyle name="40% - Accent3 12 3 6 2" xfId="8997" xr:uid="{00000000-0005-0000-0000-0000B7140000}"/>
    <cellStyle name="40% - Accent3 12 3 6 2 2" xfId="8998" xr:uid="{00000000-0005-0000-0000-0000B8140000}"/>
    <cellStyle name="40% - Accent3 12 3 6 3" xfId="8999" xr:uid="{00000000-0005-0000-0000-0000B9140000}"/>
    <cellStyle name="40% - Accent3 12 3 7" xfId="9000" xr:uid="{00000000-0005-0000-0000-0000BA140000}"/>
    <cellStyle name="40% - Accent3 12 3 7 2" xfId="9001" xr:uid="{00000000-0005-0000-0000-0000BB140000}"/>
    <cellStyle name="40% - Accent3 12 3 8" xfId="9002" xr:uid="{00000000-0005-0000-0000-0000BC140000}"/>
    <cellStyle name="40% - Accent3 12 3 8 2" xfId="9003" xr:uid="{00000000-0005-0000-0000-0000BD140000}"/>
    <cellStyle name="40% - Accent3 12 3 9" xfId="9004" xr:uid="{00000000-0005-0000-0000-0000BE140000}"/>
    <cellStyle name="40% - Accent3 12 4" xfId="9005" xr:uid="{00000000-0005-0000-0000-0000BF140000}"/>
    <cellStyle name="40% - Accent3 12 4 10" xfId="9006" xr:uid="{00000000-0005-0000-0000-0000C0140000}"/>
    <cellStyle name="40% - Accent3 12 4 2" xfId="9007" xr:uid="{00000000-0005-0000-0000-0000C1140000}"/>
    <cellStyle name="40% - Accent3 12 4 2 2" xfId="9008" xr:uid="{00000000-0005-0000-0000-0000C2140000}"/>
    <cellStyle name="40% - Accent3 12 4 2 2 2" xfId="9009" xr:uid="{00000000-0005-0000-0000-0000C3140000}"/>
    <cellStyle name="40% - Accent3 12 4 2 2 2 2" xfId="9010" xr:uid="{00000000-0005-0000-0000-0000C4140000}"/>
    <cellStyle name="40% - Accent3 12 4 2 2 2 2 2" xfId="9011" xr:uid="{00000000-0005-0000-0000-0000C5140000}"/>
    <cellStyle name="40% - Accent3 12 4 2 2 2 3" xfId="9012" xr:uid="{00000000-0005-0000-0000-0000C6140000}"/>
    <cellStyle name="40% - Accent3 12 4 2 2 2 3 2" xfId="9013" xr:uid="{00000000-0005-0000-0000-0000C7140000}"/>
    <cellStyle name="40% - Accent3 12 4 2 2 2 4" xfId="9014" xr:uid="{00000000-0005-0000-0000-0000C8140000}"/>
    <cellStyle name="40% - Accent3 12 4 2 2 3" xfId="9015" xr:uid="{00000000-0005-0000-0000-0000C9140000}"/>
    <cellStyle name="40% - Accent3 12 4 2 2 3 2" xfId="9016" xr:uid="{00000000-0005-0000-0000-0000CA140000}"/>
    <cellStyle name="40% - Accent3 12 4 2 2 4" xfId="9017" xr:uid="{00000000-0005-0000-0000-0000CB140000}"/>
    <cellStyle name="40% - Accent3 12 4 2 2 4 2" xfId="9018" xr:uid="{00000000-0005-0000-0000-0000CC140000}"/>
    <cellStyle name="40% - Accent3 12 4 2 2 5" xfId="9019" xr:uid="{00000000-0005-0000-0000-0000CD140000}"/>
    <cellStyle name="40% - Accent3 12 4 2 2 6" xfId="9020" xr:uid="{00000000-0005-0000-0000-0000CE140000}"/>
    <cellStyle name="40% - Accent3 12 4 2 3" xfId="9021" xr:uid="{00000000-0005-0000-0000-0000CF140000}"/>
    <cellStyle name="40% - Accent3 12 4 2 3 2" xfId="9022" xr:uid="{00000000-0005-0000-0000-0000D0140000}"/>
    <cellStyle name="40% - Accent3 12 4 2 3 2 2" xfId="9023" xr:uid="{00000000-0005-0000-0000-0000D1140000}"/>
    <cellStyle name="40% - Accent3 12 4 2 3 3" xfId="9024" xr:uid="{00000000-0005-0000-0000-0000D2140000}"/>
    <cellStyle name="40% - Accent3 12 4 2 3 3 2" xfId="9025" xr:uid="{00000000-0005-0000-0000-0000D3140000}"/>
    <cellStyle name="40% - Accent3 12 4 2 3 4" xfId="9026" xr:uid="{00000000-0005-0000-0000-0000D4140000}"/>
    <cellStyle name="40% - Accent3 12 4 2 4" xfId="9027" xr:uid="{00000000-0005-0000-0000-0000D5140000}"/>
    <cellStyle name="40% - Accent3 12 4 2 4 2" xfId="9028" xr:uid="{00000000-0005-0000-0000-0000D6140000}"/>
    <cellStyle name="40% - Accent3 12 4 2 5" xfId="9029" xr:uid="{00000000-0005-0000-0000-0000D7140000}"/>
    <cellStyle name="40% - Accent3 12 4 2 5 2" xfId="9030" xr:uid="{00000000-0005-0000-0000-0000D8140000}"/>
    <cellStyle name="40% - Accent3 12 4 2 6" xfId="9031" xr:uid="{00000000-0005-0000-0000-0000D9140000}"/>
    <cellStyle name="40% - Accent3 12 4 2 7" xfId="9032" xr:uid="{00000000-0005-0000-0000-0000DA140000}"/>
    <cellStyle name="40% - Accent3 12 4 3" xfId="9033" xr:uid="{00000000-0005-0000-0000-0000DB140000}"/>
    <cellStyle name="40% - Accent3 12 4 3 2" xfId="9034" xr:uid="{00000000-0005-0000-0000-0000DC140000}"/>
    <cellStyle name="40% - Accent3 12 4 3 2 2" xfId="9035" xr:uid="{00000000-0005-0000-0000-0000DD140000}"/>
    <cellStyle name="40% - Accent3 12 4 3 2 2 2" xfId="9036" xr:uid="{00000000-0005-0000-0000-0000DE140000}"/>
    <cellStyle name="40% - Accent3 12 4 3 2 3" xfId="9037" xr:uid="{00000000-0005-0000-0000-0000DF140000}"/>
    <cellStyle name="40% - Accent3 12 4 3 2 3 2" xfId="9038" xr:uid="{00000000-0005-0000-0000-0000E0140000}"/>
    <cellStyle name="40% - Accent3 12 4 3 2 4" xfId="9039" xr:uid="{00000000-0005-0000-0000-0000E1140000}"/>
    <cellStyle name="40% - Accent3 12 4 3 3" xfId="9040" xr:uid="{00000000-0005-0000-0000-0000E2140000}"/>
    <cellStyle name="40% - Accent3 12 4 3 3 2" xfId="9041" xr:uid="{00000000-0005-0000-0000-0000E3140000}"/>
    <cellStyle name="40% - Accent3 12 4 3 4" xfId="9042" xr:uid="{00000000-0005-0000-0000-0000E4140000}"/>
    <cellStyle name="40% - Accent3 12 4 3 4 2" xfId="9043" xr:uid="{00000000-0005-0000-0000-0000E5140000}"/>
    <cellStyle name="40% - Accent3 12 4 3 5" xfId="9044" xr:uid="{00000000-0005-0000-0000-0000E6140000}"/>
    <cellStyle name="40% - Accent3 12 4 3 6" xfId="9045" xr:uid="{00000000-0005-0000-0000-0000E7140000}"/>
    <cellStyle name="40% - Accent3 12 4 4" xfId="9046" xr:uid="{00000000-0005-0000-0000-0000E8140000}"/>
    <cellStyle name="40% - Accent3 12 4 4 2" xfId="9047" xr:uid="{00000000-0005-0000-0000-0000E9140000}"/>
    <cellStyle name="40% - Accent3 12 4 4 2 2" xfId="9048" xr:uid="{00000000-0005-0000-0000-0000EA140000}"/>
    <cellStyle name="40% - Accent3 12 4 4 2 2 2" xfId="9049" xr:uid="{00000000-0005-0000-0000-0000EB140000}"/>
    <cellStyle name="40% - Accent3 12 4 4 2 3" xfId="9050" xr:uid="{00000000-0005-0000-0000-0000EC140000}"/>
    <cellStyle name="40% - Accent3 12 4 4 2 3 2" xfId="9051" xr:uid="{00000000-0005-0000-0000-0000ED140000}"/>
    <cellStyle name="40% - Accent3 12 4 4 2 4" xfId="9052" xr:uid="{00000000-0005-0000-0000-0000EE140000}"/>
    <cellStyle name="40% - Accent3 12 4 4 3" xfId="9053" xr:uid="{00000000-0005-0000-0000-0000EF140000}"/>
    <cellStyle name="40% - Accent3 12 4 4 3 2" xfId="9054" xr:uid="{00000000-0005-0000-0000-0000F0140000}"/>
    <cellStyle name="40% - Accent3 12 4 4 4" xfId="9055" xr:uid="{00000000-0005-0000-0000-0000F1140000}"/>
    <cellStyle name="40% - Accent3 12 4 4 4 2" xfId="9056" xr:uid="{00000000-0005-0000-0000-0000F2140000}"/>
    <cellStyle name="40% - Accent3 12 4 4 5" xfId="9057" xr:uid="{00000000-0005-0000-0000-0000F3140000}"/>
    <cellStyle name="40% - Accent3 12 4 4 6" xfId="9058" xr:uid="{00000000-0005-0000-0000-0000F4140000}"/>
    <cellStyle name="40% - Accent3 12 4 5" xfId="9059" xr:uid="{00000000-0005-0000-0000-0000F5140000}"/>
    <cellStyle name="40% - Accent3 12 4 5 2" xfId="9060" xr:uid="{00000000-0005-0000-0000-0000F6140000}"/>
    <cellStyle name="40% - Accent3 12 4 5 2 2" xfId="9061" xr:uid="{00000000-0005-0000-0000-0000F7140000}"/>
    <cellStyle name="40% - Accent3 12 4 5 3" xfId="9062" xr:uid="{00000000-0005-0000-0000-0000F8140000}"/>
    <cellStyle name="40% - Accent3 12 4 5 3 2" xfId="9063" xr:uid="{00000000-0005-0000-0000-0000F9140000}"/>
    <cellStyle name="40% - Accent3 12 4 5 4" xfId="9064" xr:uid="{00000000-0005-0000-0000-0000FA140000}"/>
    <cellStyle name="40% - Accent3 12 4 6" xfId="9065" xr:uid="{00000000-0005-0000-0000-0000FB140000}"/>
    <cellStyle name="40% - Accent3 12 4 6 2" xfId="9066" xr:uid="{00000000-0005-0000-0000-0000FC140000}"/>
    <cellStyle name="40% - Accent3 12 4 6 2 2" xfId="9067" xr:uid="{00000000-0005-0000-0000-0000FD140000}"/>
    <cellStyle name="40% - Accent3 12 4 6 3" xfId="9068" xr:uid="{00000000-0005-0000-0000-0000FE140000}"/>
    <cellStyle name="40% - Accent3 12 4 7" xfId="9069" xr:uid="{00000000-0005-0000-0000-0000FF140000}"/>
    <cellStyle name="40% - Accent3 12 4 7 2" xfId="9070" xr:uid="{00000000-0005-0000-0000-000000150000}"/>
    <cellStyle name="40% - Accent3 12 4 8" xfId="9071" xr:uid="{00000000-0005-0000-0000-000001150000}"/>
    <cellStyle name="40% - Accent3 12 4 8 2" xfId="9072" xr:uid="{00000000-0005-0000-0000-000002150000}"/>
    <cellStyle name="40% - Accent3 12 4 9" xfId="9073" xr:uid="{00000000-0005-0000-0000-000003150000}"/>
    <cellStyle name="40% - Accent3 12 5" xfId="9074" xr:uid="{00000000-0005-0000-0000-000004150000}"/>
    <cellStyle name="40% - Accent3 12 5 10" xfId="9075" xr:uid="{00000000-0005-0000-0000-000005150000}"/>
    <cellStyle name="40% - Accent3 12 5 2" xfId="9076" xr:uid="{00000000-0005-0000-0000-000006150000}"/>
    <cellStyle name="40% - Accent3 12 5 2 2" xfId="9077" xr:uid="{00000000-0005-0000-0000-000007150000}"/>
    <cellStyle name="40% - Accent3 12 5 2 2 2" xfId="9078" xr:uid="{00000000-0005-0000-0000-000008150000}"/>
    <cellStyle name="40% - Accent3 12 5 2 2 2 2" xfId="9079" xr:uid="{00000000-0005-0000-0000-000009150000}"/>
    <cellStyle name="40% - Accent3 12 5 2 2 2 2 2" xfId="9080" xr:uid="{00000000-0005-0000-0000-00000A150000}"/>
    <cellStyle name="40% - Accent3 12 5 2 2 2 3" xfId="9081" xr:uid="{00000000-0005-0000-0000-00000B150000}"/>
    <cellStyle name="40% - Accent3 12 5 2 2 2 3 2" xfId="9082" xr:uid="{00000000-0005-0000-0000-00000C150000}"/>
    <cellStyle name="40% - Accent3 12 5 2 2 2 4" xfId="9083" xr:uid="{00000000-0005-0000-0000-00000D150000}"/>
    <cellStyle name="40% - Accent3 12 5 2 2 3" xfId="9084" xr:uid="{00000000-0005-0000-0000-00000E150000}"/>
    <cellStyle name="40% - Accent3 12 5 2 2 3 2" xfId="9085" xr:uid="{00000000-0005-0000-0000-00000F150000}"/>
    <cellStyle name="40% - Accent3 12 5 2 2 4" xfId="9086" xr:uid="{00000000-0005-0000-0000-000010150000}"/>
    <cellStyle name="40% - Accent3 12 5 2 2 4 2" xfId="9087" xr:uid="{00000000-0005-0000-0000-000011150000}"/>
    <cellStyle name="40% - Accent3 12 5 2 2 5" xfId="9088" xr:uid="{00000000-0005-0000-0000-000012150000}"/>
    <cellStyle name="40% - Accent3 12 5 2 2 6" xfId="9089" xr:uid="{00000000-0005-0000-0000-000013150000}"/>
    <cellStyle name="40% - Accent3 12 5 2 3" xfId="9090" xr:uid="{00000000-0005-0000-0000-000014150000}"/>
    <cellStyle name="40% - Accent3 12 5 2 3 2" xfId="9091" xr:uid="{00000000-0005-0000-0000-000015150000}"/>
    <cellStyle name="40% - Accent3 12 5 2 3 2 2" xfId="9092" xr:uid="{00000000-0005-0000-0000-000016150000}"/>
    <cellStyle name="40% - Accent3 12 5 2 3 3" xfId="9093" xr:uid="{00000000-0005-0000-0000-000017150000}"/>
    <cellStyle name="40% - Accent3 12 5 2 3 3 2" xfId="9094" xr:uid="{00000000-0005-0000-0000-000018150000}"/>
    <cellStyle name="40% - Accent3 12 5 2 3 4" xfId="9095" xr:uid="{00000000-0005-0000-0000-000019150000}"/>
    <cellStyle name="40% - Accent3 12 5 2 4" xfId="9096" xr:uid="{00000000-0005-0000-0000-00001A150000}"/>
    <cellStyle name="40% - Accent3 12 5 2 4 2" xfId="9097" xr:uid="{00000000-0005-0000-0000-00001B150000}"/>
    <cellStyle name="40% - Accent3 12 5 2 5" xfId="9098" xr:uid="{00000000-0005-0000-0000-00001C150000}"/>
    <cellStyle name="40% - Accent3 12 5 2 5 2" xfId="9099" xr:uid="{00000000-0005-0000-0000-00001D150000}"/>
    <cellStyle name="40% - Accent3 12 5 2 6" xfId="9100" xr:uid="{00000000-0005-0000-0000-00001E150000}"/>
    <cellStyle name="40% - Accent3 12 5 2 7" xfId="9101" xr:uid="{00000000-0005-0000-0000-00001F150000}"/>
    <cellStyle name="40% - Accent3 12 5 3" xfId="9102" xr:uid="{00000000-0005-0000-0000-000020150000}"/>
    <cellStyle name="40% - Accent3 12 5 3 2" xfId="9103" xr:uid="{00000000-0005-0000-0000-000021150000}"/>
    <cellStyle name="40% - Accent3 12 5 3 2 2" xfId="9104" xr:uid="{00000000-0005-0000-0000-000022150000}"/>
    <cellStyle name="40% - Accent3 12 5 3 2 2 2" xfId="9105" xr:uid="{00000000-0005-0000-0000-000023150000}"/>
    <cellStyle name="40% - Accent3 12 5 3 2 3" xfId="9106" xr:uid="{00000000-0005-0000-0000-000024150000}"/>
    <cellStyle name="40% - Accent3 12 5 3 2 3 2" xfId="9107" xr:uid="{00000000-0005-0000-0000-000025150000}"/>
    <cellStyle name="40% - Accent3 12 5 3 2 4" xfId="9108" xr:uid="{00000000-0005-0000-0000-000026150000}"/>
    <cellStyle name="40% - Accent3 12 5 3 3" xfId="9109" xr:uid="{00000000-0005-0000-0000-000027150000}"/>
    <cellStyle name="40% - Accent3 12 5 3 3 2" xfId="9110" xr:uid="{00000000-0005-0000-0000-000028150000}"/>
    <cellStyle name="40% - Accent3 12 5 3 4" xfId="9111" xr:uid="{00000000-0005-0000-0000-000029150000}"/>
    <cellStyle name="40% - Accent3 12 5 3 4 2" xfId="9112" xr:uid="{00000000-0005-0000-0000-00002A150000}"/>
    <cellStyle name="40% - Accent3 12 5 3 5" xfId="9113" xr:uid="{00000000-0005-0000-0000-00002B150000}"/>
    <cellStyle name="40% - Accent3 12 5 3 6" xfId="9114" xr:uid="{00000000-0005-0000-0000-00002C150000}"/>
    <cellStyle name="40% - Accent3 12 5 4" xfId="9115" xr:uid="{00000000-0005-0000-0000-00002D150000}"/>
    <cellStyle name="40% - Accent3 12 5 4 2" xfId="9116" xr:uid="{00000000-0005-0000-0000-00002E150000}"/>
    <cellStyle name="40% - Accent3 12 5 4 2 2" xfId="9117" xr:uid="{00000000-0005-0000-0000-00002F150000}"/>
    <cellStyle name="40% - Accent3 12 5 4 2 2 2" xfId="9118" xr:uid="{00000000-0005-0000-0000-000030150000}"/>
    <cellStyle name="40% - Accent3 12 5 4 2 3" xfId="9119" xr:uid="{00000000-0005-0000-0000-000031150000}"/>
    <cellStyle name="40% - Accent3 12 5 4 2 3 2" xfId="9120" xr:uid="{00000000-0005-0000-0000-000032150000}"/>
    <cellStyle name="40% - Accent3 12 5 4 2 4" xfId="9121" xr:uid="{00000000-0005-0000-0000-000033150000}"/>
    <cellStyle name="40% - Accent3 12 5 4 3" xfId="9122" xr:uid="{00000000-0005-0000-0000-000034150000}"/>
    <cellStyle name="40% - Accent3 12 5 4 3 2" xfId="9123" xr:uid="{00000000-0005-0000-0000-000035150000}"/>
    <cellStyle name="40% - Accent3 12 5 4 4" xfId="9124" xr:uid="{00000000-0005-0000-0000-000036150000}"/>
    <cellStyle name="40% - Accent3 12 5 4 4 2" xfId="9125" xr:uid="{00000000-0005-0000-0000-000037150000}"/>
    <cellStyle name="40% - Accent3 12 5 4 5" xfId="9126" xr:uid="{00000000-0005-0000-0000-000038150000}"/>
    <cellStyle name="40% - Accent3 12 5 4 6" xfId="9127" xr:uid="{00000000-0005-0000-0000-000039150000}"/>
    <cellStyle name="40% - Accent3 12 5 5" xfId="9128" xr:uid="{00000000-0005-0000-0000-00003A150000}"/>
    <cellStyle name="40% - Accent3 12 5 5 2" xfId="9129" xr:uid="{00000000-0005-0000-0000-00003B150000}"/>
    <cellStyle name="40% - Accent3 12 5 5 2 2" xfId="9130" xr:uid="{00000000-0005-0000-0000-00003C150000}"/>
    <cellStyle name="40% - Accent3 12 5 5 3" xfId="9131" xr:uid="{00000000-0005-0000-0000-00003D150000}"/>
    <cellStyle name="40% - Accent3 12 5 5 3 2" xfId="9132" xr:uid="{00000000-0005-0000-0000-00003E150000}"/>
    <cellStyle name="40% - Accent3 12 5 5 4" xfId="9133" xr:uid="{00000000-0005-0000-0000-00003F150000}"/>
    <cellStyle name="40% - Accent3 12 5 6" xfId="9134" xr:uid="{00000000-0005-0000-0000-000040150000}"/>
    <cellStyle name="40% - Accent3 12 5 6 2" xfId="9135" xr:uid="{00000000-0005-0000-0000-000041150000}"/>
    <cellStyle name="40% - Accent3 12 5 6 2 2" xfId="9136" xr:uid="{00000000-0005-0000-0000-000042150000}"/>
    <cellStyle name="40% - Accent3 12 5 6 3" xfId="9137" xr:uid="{00000000-0005-0000-0000-000043150000}"/>
    <cellStyle name="40% - Accent3 12 5 7" xfId="9138" xr:uid="{00000000-0005-0000-0000-000044150000}"/>
    <cellStyle name="40% - Accent3 12 5 7 2" xfId="9139" xr:uid="{00000000-0005-0000-0000-000045150000}"/>
    <cellStyle name="40% - Accent3 12 5 8" xfId="9140" xr:uid="{00000000-0005-0000-0000-000046150000}"/>
    <cellStyle name="40% - Accent3 12 5 8 2" xfId="9141" xr:uid="{00000000-0005-0000-0000-000047150000}"/>
    <cellStyle name="40% - Accent3 12 5 9" xfId="9142" xr:uid="{00000000-0005-0000-0000-000048150000}"/>
    <cellStyle name="40% - Accent3 12 6" xfId="9143" xr:uid="{00000000-0005-0000-0000-000049150000}"/>
    <cellStyle name="40% - Accent3 12 6 2" xfId="9144" xr:uid="{00000000-0005-0000-0000-00004A150000}"/>
    <cellStyle name="40% - Accent3 12 6 2 2" xfId="9145" xr:uid="{00000000-0005-0000-0000-00004B150000}"/>
    <cellStyle name="40% - Accent3 12 6 2 2 2" xfId="9146" xr:uid="{00000000-0005-0000-0000-00004C150000}"/>
    <cellStyle name="40% - Accent3 12 6 2 2 2 2" xfId="9147" xr:uid="{00000000-0005-0000-0000-00004D150000}"/>
    <cellStyle name="40% - Accent3 12 6 2 2 3" xfId="9148" xr:uid="{00000000-0005-0000-0000-00004E150000}"/>
    <cellStyle name="40% - Accent3 12 6 2 2 3 2" xfId="9149" xr:uid="{00000000-0005-0000-0000-00004F150000}"/>
    <cellStyle name="40% - Accent3 12 6 2 2 4" xfId="9150" xr:uid="{00000000-0005-0000-0000-000050150000}"/>
    <cellStyle name="40% - Accent3 12 6 2 3" xfId="9151" xr:uid="{00000000-0005-0000-0000-000051150000}"/>
    <cellStyle name="40% - Accent3 12 6 2 3 2" xfId="9152" xr:uid="{00000000-0005-0000-0000-000052150000}"/>
    <cellStyle name="40% - Accent3 12 6 2 4" xfId="9153" xr:uid="{00000000-0005-0000-0000-000053150000}"/>
    <cellStyle name="40% - Accent3 12 6 2 4 2" xfId="9154" xr:uid="{00000000-0005-0000-0000-000054150000}"/>
    <cellStyle name="40% - Accent3 12 6 2 5" xfId="9155" xr:uid="{00000000-0005-0000-0000-000055150000}"/>
    <cellStyle name="40% - Accent3 12 6 2 6" xfId="9156" xr:uid="{00000000-0005-0000-0000-000056150000}"/>
    <cellStyle name="40% - Accent3 12 6 3" xfId="9157" xr:uid="{00000000-0005-0000-0000-000057150000}"/>
    <cellStyle name="40% - Accent3 12 6 3 2" xfId="9158" xr:uid="{00000000-0005-0000-0000-000058150000}"/>
    <cellStyle name="40% - Accent3 12 6 3 2 2" xfId="9159" xr:uid="{00000000-0005-0000-0000-000059150000}"/>
    <cellStyle name="40% - Accent3 12 6 3 3" xfId="9160" xr:uid="{00000000-0005-0000-0000-00005A150000}"/>
    <cellStyle name="40% - Accent3 12 6 3 3 2" xfId="9161" xr:uid="{00000000-0005-0000-0000-00005B150000}"/>
    <cellStyle name="40% - Accent3 12 6 3 4" xfId="9162" xr:uid="{00000000-0005-0000-0000-00005C150000}"/>
    <cellStyle name="40% - Accent3 12 6 4" xfId="9163" xr:uid="{00000000-0005-0000-0000-00005D150000}"/>
    <cellStyle name="40% - Accent3 12 6 4 2" xfId="9164" xr:uid="{00000000-0005-0000-0000-00005E150000}"/>
    <cellStyle name="40% - Accent3 12 6 5" xfId="9165" xr:uid="{00000000-0005-0000-0000-00005F150000}"/>
    <cellStyle name="40% - Accent3 12 6 5 2" xfId="9166" xr:uid="{00000000-0005-0000-0000-000060150000}"/>
    <cellStyle name="40% - Accent3 12 6 6" xfId="9167" xr:uid="{00000000-0005-0000-0000-000061150000}"/>
    <cellStyle name="40% - Accent3 12 6 7" xfId="9168" xr:uid="{00000000-0005-0000-0000-000062150000}"/>
    <cellStyle name="40% - Accent3 12 7" xfId="9169" xr:uid="{00000000-0005-0000-0000-000063150000}"/>
    <cellStyle name="40% - Accent3 12 7 2" xfId="9170" xr:uid="{00000000-0005-0000-0000-000064150000}"/>
    <cellStyle name="40% - Accent3 12 7 2 2" xfId="9171" xr:uid="{00000000-0005-0000-0000-000065150000}"/>
    <cellStyle name="40% - Accent3 12 7 2 2 2" xfId="9172" xr:uid="{00000000-0005-0000-0000-000066150000}"/>
    <cellStyle name="40% - Accent3 12 7 2 3" xfId="9173" xr:uid="{00000000-0005-0000-0000-000067150000}"/>
    <cellStyle name="40% - Accent3 12 7 2 3 2" xfId="9174" xr:uid="{00000000-0005-0000-0000-000068150000}"/>
    <cellStyle name="40% - Accent3 12 7 2 4" xfId="9175" xr:uid="{00000000-0005-0000-0000-000069150000}"/>
    <cellStyle name="40% - Accent3 12 7 3" xfId="9176" xr:uid="{00000000-0005-0000-0000-00006A150000}"/>
    <cellStyle name="40% - Accent3 12 7 3 2" xfId="9177" xr:uid="{00000000-0005-0000-0000-00006B150000}"/>
    <cellStyle name="40% - Accent3 12 7 4" xfId="9178" xr:uid="{00000000-0005-0000-0000-00006C150000}"/>
    <cellStyle name="40% - Accent3 12 7 4 2" xfId="9179" xr:uid="{00000000-0005-0000-0000-00006D150000}"/>
    <cellStyle name="40% - Accent3 12 7 5" xfId="9180" xr:uid="{00000000-0005-0000-0000-00006E150000}"/>
    <cellStyle name="40% - Accent3 12 7 6" xfId="9181" xr:uid="{00000000-0005-0000-0000-00006F150000}"/>
    <cellStyle name="40% - Accent3 12 8" xfId="9182" xr:uid="{00000000-0005-0000-0000-000070150000}"/>
    <cellStyle name="40% - Accent3 12 8 2" xfId="9183" xr:uid="{00000000-0005-0000-0000-000071150000}"/>
    <cellStyle name="40% - Accent3 12 8 2 2" xfId="9184" xr:uid="{00000000-0005-0000-0000-000072150000}"/>
    <cellStyle name="40% - Accent3 12 8 2 2 2" xfId="9185" xr:uid="{00000000-0005-0000-0000-000073150000}"/>
    <cellStyle name="40% - Accent3 12 8 2 3" xfId="9186" xr:uid="{00000000-0005-0000-0000-000074150000}"/>
    <cellStyle name="40% - Accent3 12 8 2 3 2" xfId="9187" xr:uid="{00000000-0005-0000-0000-000075150000}"/>
    <cellStyle name="40% - Accent3 12 8 2 4" xfId="9188" xr:uid="{00000000-0005-0000-0000-000076150000}"/>
    <cellStyle name="40% - Accent3 12 8 3" xfId="9189" xr:uid="{00000000-0005-0000-0000-000077150000}"/>
    <cellStyle name="40% - Accent3 12 8 3 2" xfId="9190" xr:uid="{00000000-0005-0000-0000-000078150000}"/>
    <cellStyle name="40% - Accent3 12 8 4" xfId="9191" xr:uid="{00000000-0005-0000-0000-000079150000}"/>
    <cellStyle name="40% - Accent3 12 8 4 2" xfId="9192" xr:uid="{00000000-0005-0000-0000-00007A150000}"/>
    <cellStyle name="40% - Accent3 12 8 5" xfId="9193" xr:uid="{00000000-0005-0000-0000-00007B150000}"/>
    <cellStyle name="40% - Accent3 12 8 6" xfId="9194" xr:uid="{00000000-0005-0000-0000-00007C150000}"/>
    <cellStyle name="40% - Accent3 12 9" xfId="9195" xr:uid="{00000000-0005-0000-0000-00007D150000}"/>
    <cellStyle name="40% - Accent3 12 9 2" xfId="9196" xr:uid="{00000000-0005-0000-0000-00007E150000}"/>
    <cellStyle name="40% - Accent3 12 9 2 2" xfId="9197" xr:uid="{00000000-0005-0000-0000-00007F150000}"/>
    <cellStyle name="40% - Accent3 12 9 3" xfId="9198" xr:uid="{00000000-0005-0000-0000-000080150000}"/>
    <cellStyle name="40% - Accent3 12 9 3 2" xfId="9199" xr:uid="{00000000-0005-0000-0000-000081150000}"/>
    <cellStyle name="40% - Accent3 12 9 4" xfId="9200" xr:uid="{00000000-0005-0000-0000-000082150000}"/>
    <cellStyle name="40% - Accent3 13" xfId="426" xr:uid="{00000000-0005-0000-0000-000083150000}"/>
    <cellStyle name="40% - Accent3 13 2" xfId="9202" xr:uid="{00000000-0005-0000-0000-000084150000}"/>
    <cellStyle name="40% - Accent3 13 3" xfId="9201" xr:uid="{00000000-0005-0000-0000-000085150000}"/>
    <cellStyle name="40% - Accent3 14" xfId="427" xr:uid="{00000000-0005-0000-0000-000086150000}"/>
    <cellStyle name="40% - Accent3 14 2" xfId="9203" xr:uid="{00000000-0005-0000-0000-000087150000}"/>
    <cellStyle name="40% - Accent3 15" xfId="428" xr:uid="{00000000-0005-0000-0000-000088150000}"/>
    <cellStyle name="40% - Accent3 15 2" xfId="9204" xr:uid="{00000000-0005-0000-0000-000089150000}"/>
    <cellStyle name="40% - Accent3 16" xfId="429" xr:uid="{00000000-0005-0000-0000-00008A150000}"/>
    <cellStyle name="40% - Accent3 16 2" xfId="9205" xr:uid="{00000000-0005-0000-0000-00008B150000}"/>
    <cellStyle name="40% - Accent3 17" xfId="430" xr:uid="{00000000-0005-0000-0000-00008C150000}"/>
    <cellStyle name="40% - Accent3 17 2" xfId="9206" xr:uid="{00000000-0005-0000-0000-00008D150000}"/>
    <cellStyle name="40% - Accent3 18" xfId="431" xr:uid="{00000000-0005-0000-0000-00008E150000}"/>
    <cellStyle name="40% - Accent3 18 2" xfId="9207" xr:uid="{00000000-0005-0000-0000-00008F150000}"/>
    <cellStyle name="40% - Accent3 19" xfId="432" xr:uid="{00000000-0005-0000-0000-000090150000}"/>
    <cellStyle name="40% - Accent3 2" xfId="433" xr:uid="{00000000-0005-0000-0000-000091150000}"/>
    <cellStyle name="40% - Accent3 2 10" xfId="434" xr:uid="{00000000-0005-0000-0000-000092150000}"/>
    <cellStyle name="40% - Accent3 2 10 2" xfId="9208" xr:uid="{00000000-0005-0000-0000-000093150000}"/>
    <cellStyle name="40% - Accent3 2 11" xfId="435" xr:uid="{00000000-0005-0000-0000-000094150000}"/>
    <cellStyle name="40% - Accent3 2 11 2" xfId="9209" xr:uid="{00000000-0005-0000-0000-000095150000}"/>
    <cellStyle name="40% - Accent3 2 12" xfId="436" xr:uid="{00000000-0005-0000-0000-000096150000}"/>
    <cellStyle name="40% - Accent3 2 13" xfId="437" xr:uid="{00000000-0005-0000-0000-000097150000}"/>
    <cellStyle name="40% - Accent3 2 14" xfId="438" xr:uid="{00000000-0005-0000-0000-000098150000}"/>
    <cellStyle name="40% - Accent3 2 15" xfId="439" xr:uid="{00000000-0005-0000-0000-000099150000}"/>
    <cellStyle name="40% - Accent3 2 16" xfId="440" xr:uid="{00000000-0005-0000-0000-00009A150000}"/>
    <cellStyle name="40% - Accent3 2 17" xfId="441" xr:uid="{00000000-0005-0000-0000-00009B150000}"/>
    <cellStyle name="40% - Accent3 2 18" xfId="442" xr:uid="{00000000-0005-0000-0000-00009C150000}"/>
    <cellStyle name="40% - Accent3 2 19" xfId="443" xr:uid="{00000000-0005-0000-0000-00009D150000}"/>
    <cellStyle name="40% - Accent3 2 2" xfId="444" xr:uid="{00000000-0005-0000-0000-00009E150000}"/>
    <cellStyle name="40% - Accent3 2 2 2" xfId="2512" xr:uid="{00000000-0005-0000-0000-00009F150000}"/>
    <cellStyle name="40% - Accent3 2 2 2 2" xfId="9210" xr:uid="{00000000-0005-0000-0000-0000A0150000}"/>
    <cellStyle name="40% - Accent3 2 2 2 2 2" xfId="9211" xr:uid="{00000000-0005-0000-0000-0000A1150000}"/>
    <cellStyle name="40% - Accent3 2 2 2 3" xfId="9212" xr:uid="{00000000-0005-0000-0000-0000A2150000}"/>
    <cellStyle name="40% - Accent3 2 2 2 4" xfId="9213" xr:uid="{00000000-0005-0000-0000-0000A3150000}"/>
    <cellStyle name="40% - Accent3 2 2 2 5" xfId="9214" xr:uid="{00000000-0005-0000-0000-0000A4150000}"/>
    <cellStyle name="40% - Accent3 2 2 2 6" xfId="9215" xr:uid="{00000000-0005-0000-0000-0000A5150000}"/>
    <cellStyle name="40% - Accent3 2 2 2 7" xfId="38868" xr:uid="{00000000-0005-0000-0000-0000A6150000}"/>
    <cellStyle name="40% - Accent3 2 2 2 8" xfId="4530" xr:uid="{00000000-0005-0000-0000-0000A7150000}"/>
    <cellStyle name="40% - Accent3 2 2 3" xfId="2430" xr:uid="{00000000-0005-0000-0000-0000A8150000}"/>
    <cellStyle name="40% - Accent3 2 2 3 2" xfId="9216" xr:uid="{00000000-0005-0000-0000-0000A9150000}"/>
    <cellStyle name="40% - Accent3 2 2 3 2 2" xfId="9217" xr:uid="{00000000-0005-0000-0000-0000AA150000}"/>
    <cellStyle name="40% - Accent3 2 2 3 3" xfId="9218" xr:uid="{00000000-0005-0000-0000-0000AB150000}"/>
    <cellStyle name="40% - Accent3 2 2 3 4" xfId="9219" xr:uid="{00000000-0005-0000-0000-0000AC150000}"/>
    <cellStyle name="40% - Accent3 2 2 3 5" xfId="9220" xr:uid="{00000000-0005-0000-0000-0000AD150000}"/>
    <cellStyle name="40% - Accent3 2 2 3 6" xfId="4531" xr:uid="{00000000-0005-0000-0000-0000AE150000}"/>
    <cellStyle name="40% - Accent3 2 2 3 7" xfId="4164" xr:uid="{00000000-0005-0000-0000-0000AF150000}"/>
    <cellStyle name="40% - Accent3 2 2 4" xfId="3893" xr:uid="{00000000-0005-0000-0000-0000B0150000}"/>
    <cellStyle name="40% - Accent3 2 2 4 2" xfId="9221" xr:uid="{00000000-0005-0000-0000-0000B1150000}"/>
    <cellStyle name="40% - Accent3 2 2 4 3" xfId="9222" xr:uid="{00000000-0005-0000-0000-0000B2150000}"/>
    <cellStyle name="40% - Accent3 2 2 4 4" xfId="9223" xr:uid="{00000000-0005-0000-0000-0000B3150000}"/>
    <cellStyle name="40% - Accent3 2 2 5" xfId="4532" xr:uid="{00000000-0005-0000-0000-0000B4150000}"/>
    <cellStyle name="40% - Accent3 2 2 5 2" xfId="9224" xr:uid="{00000000-0005-0000-0000-0000B5150000}"/>
    <cellStyle name="40% - Accent3 2 2 5 2 2" xfId="9225" xr:uid="{00000000-0005-0000-0000-0000B6150000}"/>
    <cellStyle name="40% - Accent3 2 2 5 3" xfId="9226" xr:uid="{00000000-0005-0000-0000-0000B7150000}"/>
    <cellStyle name="40% - Accent3 2 2 5 4" xfId="9227" xr:uid="{00000000-0005-0000-0000-0000B8150000}"/>
    <cellStyle name="40% - Accent3 2 2 5 5" xfId="9228" xr:uid="{00000000-0005-0000-0000-0000B9150000}"/>
    <cellStyle name="40% - Accent3 2 2 6" xfId="9229" xr:uid="{00000000-0005-0000-0000-0000BA150000}"/>
    <cellStyle name="40% - Accent3 2 2 7" xfId="9230" xr:uid="{00000000-0005-0000-0000-0000BB150000}"/>
    <cellStyle name="40% - Accent3 2 2 8" xfId="9231" xr:uid="{00000000-0005-0000-0000-0000BC150000}"/>
    <cellStyle name="40% - Accent3 2 20" xfId="445" xr:uid="{00000000-0005-0000-0000-0000BD150000}"/>
    <cellStyle name="40% - Accent3 2 21" xfId="446" xr:uid="{00000000-0005-0000-0000-0000BE150000}"/>
    <cellStyle name="40% - Accent3 2 22" xfId="447" xr:uid="{00000000-0005-0000-0000-0000BF150000}"/>
    <cellStyle name="40% - Accent3 2 23" xfId="2333" xr:uid="{00000000-0005-0000-0000-0000C0150000}"/>
    <cellStyle name="40% - Accent3 2 23 2" xfId="4163" xr:uid="{00000000-0005-0000-0000-0000C1150000}"/>
    <cellStyle name="40% - Accent3 2 24" xfId="3822" xr:uid="{00000000-0005-0000-0000-0000C2150000}"/>
    <cellStyle name="40% - Accent3 2 3" xfId="448" xr:uid="{00000000-0005-0000-0000-0000C3150000}"/>
    <cellStyle name="40% - Accent3 2 3 2" xfId="2606" xr:uid="{00000000-0005-0000-0000-0000C4150000}"/>
    <cellStyle name="40% - Accent3 2 3 2 2" xfId="9232" xr:uid="{00000000-0005-0000-0000-0000C5150000}"/>
    <cellStyle name="40% - Accent3 2 3 2 3" xfId="38954" xr:uid="{00000000-0005-0000-0000-0000C6150000}"/>
    <cellStyle name="40% - Accent3 2 3 3" xfId="2460" xr:uid="{00000000-0005-0000-0000-0000C7150000}"/>
    <cellStyle name="40% - Accent3 2 3 3 2" xfId="9233" xr:uid="{00000000-0005-0000-0000-0000C8150000}"/>
    <cellStyle name="40% - Accent3 2 3 3 3" xfId="4165" xr:uid="{00000000-0005-0000-0000-0000C9150000}"/>
    <cellStyle name="40% - Accent3 2 3 4" xfId="3918" xr:uid="{00000000-0005-0000-0000-0000CA150000}"/>
    <cellStyle name="40% - Accent3 2 3 4 2" xfId="9234" xr:uid="{00000000-0005-0000-0000-0000CB150000}"/>
    <cellStyle name="40% - Accent3 2 3 5" xfId="9235" xr:uid="{00000000-0005-0000-0000-0000CC150000}"/>
    <cellStyle name="40% - Accent3 2 3 6" xfId="9236" xr:uid="{00000000-0005-0000-0000-0000CD150000}"/>
    <cellStyle name="40% - Accent3 2 3 7" xfId="9237" xr:uid="{00000000-0005-0000-0000-0000CE150000}"/>
    <cellStyle name="40% - Accent3 2 3 8" xfId="38842" xr:uid="{00000000-0005-0000-0000-0000CF150000}"/>
    <cellStyle name="40% - Accent3 2 4" xfId="449" xr:uid="{00000000-0005-0000-0000-0000D0150000}"/>
    <cellStyle name="40% - Accent3 2 4 2" xfId="9238" xr:uid="{00000000-0005-0000-0000-0000D1150000}"/>
    <cellStyle name="40% - Accent3 2 4 2 2" xfId="9239" xr:uid="{00000000-0005-0000-0000-0000D2150000}"/>
    <cellStyle name="40% - Accent3 2 4 3" xfId="9240" xr:uid="{00000000-0005-0000-0000-0000D3150000}"/>
    <cellStyle name="40% - Accent3 2 4 3 2" xfId="9241" xr:uid="{00000000-0005-0000-0000-0000D4150000}"/>
    <cellStyle name="40% - Accent3 2 4 4" xfId="9242" xr:uid="{00000000-0005-0000-0000-0000D5150000}"/>
    <cellStyle name="40% - Accent3 2 4 5" xfId="9243" xr:uid="{00000000-0005-0000-0000-0000D6150000}"/>
    <cellStyle name="40% - Accent3 2 4 6" xfId="4533" xr:uid="{00000000-0005-0000-0000-0000D7150000}"/>
    <cellStyle name="40% - Accent3 2 5" xfId="450" xr:uid="{00000000-0005-0000-0000-0000D8150000}"/>
    <cellStyle name="40% - Accent3 2 5 2" xfId="9244" xr:uid="{00000000-0005-0000-0000-0000D9150000}"/>
    <cellStyle name="40% - Accent3 2 5 3" xfId="9245" xr:uid="{00000000-0005-0000-0000-0000DA150000}"/>
    <cellStyle name="40% - Accent3 2 5 4" xfId="9246" xr:uid="{00000000-0005-0000-0000-0000DB150000}"/>
    <cellStyle name="40% - Accent3 2 5 5" xfId="4534" xr:uid="{00000000-0005-0000-0000-0000DC150000}"/>
    <cellStyle name="40% - Accent3 2 6" xfId="451" xr:uid="{00000000-0005-0000-0000-0000DD150000}"/>
    <cellStyle name="40% - Accent3 2 6 2" xfId="9247" xr:uid="{00000000-0005-0000-0000-0000DE150000}"/>
    <cellStyle name="40% - Accent3 2 7" xfId="452" xr:uid="{00000000-0005-0000-0000-0000DF150000}"/>
    <cellStyle name="40% - Accent3 2 7 2" xfId="9248" xr:uid="{00000000-0005-0000-0000-0000E0150000}"/>
    <cellStyle name="40% - Accent3 2 8" xfId="453" xr:uid="{00000000-0005-0000-0000-0000E1150000}"/>
    <cellStyle name="40% - Accent3 2 8 2" xfId="9249" xr:uid="{00000000-0005-0000-0000-0000E2150000}"/>
    <cellStyle name="40% - Accent3 2 9" xfId="454" xr:uid="{00000000-0005-0000-0000-0000E3150000}"/>
    <cellStyle name="40% - Accent3 2 9 2" xfId="9250" xr:uid="{00000000-0005-0000-0000-0000E4150000}"/>
    <cellStyle name="40% - Accent3 20" xfId="455" xr:uid="{00000000-0005-0000-0000-0000E5150000}"/>
    <cellStyle name="40% - Accent3 21" xfId="456" xr:uid="{00000000-0005-0000-0000-0000E6150000}"/>
    <cellStyle name="40% - Accent3 22" xfId="457" xr:uid="{00000000-0005-0000-0000-0000E7150000}"/>
    <cellStyle name="40% - Accent3 23" xfId="458" xr:uid="{00000000-0005-0000-0000-0000E8150000}"/>
    <cellStyle name="40% - Accent3 24" xfId="459" xr:uid="{00000000-0005-0000-0000-0000E9150000}"/>
    <cellStyle name="40% - Accent3 25" xfId="460" xr:uid="{00000000-0005-0000-0000-0000EA150000}"/>
    <cellStyle name="40% - Accent3 26" xfId="461" xr:uid="{00000000-0005-0000-0000-0000EB150000}"/>
    <cellStyle name="40% - Accent3 27" xfId="462" xr:uid="{00000000-0005-0000-0000-0000EC150000}"/>
    <cellStyle name="40% - Accent3 28" xfId="463" xr:uid="{00000000-0005-0000-0000-0000ED150000}"/>
    <cellStyle name="40% - Accent3 29" xfId="464" xr:uid="{00000000-0005-0000-0000-0000EE150000}"/>
    <cellStyle name="40% - Accent3 3" xfId="465" xr:uid="{00000000-0005-0000-0000-0000EF150000}"/>
    <cellStyle name="40% - Accent3 3 2" xfId="2429" xr:uid="{00000000-0005-0000-0000-0000F0150000}"/>
    <cellStyle name="40% - Accent3 3 2 2" xfId="2607" xr:uid="{00000000-0005-0000-0000-0000F1150000}"/>
    <cellStyle name="40% - Accent3 3 2 2 2" xfId="9251" xr:uid="{00000000-0005-0000-0000-0000F2150000}"/>
    <cellStyle name="40% - Accent3 3 2 2 2 2" xfId="9252" xr:uid="{00000000-0005-0000-0000-0000F3150000}"/>
    <cellStyle name="40% - Accent3 3 2 2 3" xfId="9253" xr:uid="{00000000-0005-0000-0000-0000F4150000}"/>
    <cellStyle name="40% - Accent3 3 2 2 3 2" xfId="9254" xr:uid="{00000000-0005-0000-0000-0000F5150000}"/>
    <cellStyle name="40% - Accent3 3 2 2 4" xfId="9255" xr:uid="{00000000-0005-0000-0000-0000F6150000}"/>
    <cellStyle name="40% - Accent3 3 2 3" xfId="4535" xr:uid="{00000000-0005-0000-0000-0000F7150000}"/>
    <cellStyle name="40% - Accent3 3 2 3 2" xfId="9256" xr:uid="{00000000-0005-0000-0000-0000F8150000}"/>
    <cellStyle name="40% - Accent3 3 2 3 2 2" xfId="9257" xr:uid="{00000000-0005-0000-0000-0000F9150000}"/>
    <cellStyle name="40% - Accent3 3 2 3 3" xfId="9258" xr:uid="{00000000-0005-0000-0000-0000FA150000}"/>
    <cellStyle name="40% - Accent3 3 2 3 4" xfId="9259" xr:uid="{00000000-0005-0000-0000-0000FB150000}"/>
    <cellStyle name="40% - Accent3 3 2 3 5" xfId="9260" xr:uid="{00000000-0005-0000-0000-0000FC150000}"/>
    <cellStyle name="40% - Accent3 3 2 4" xfId="9261" xr:uid="{00000000-0005-0000-0000-0000FD150000}"/>
    <cellStyle name="40% - Accent3 3 2 4 2" xfId="9262" xr:uid="{00000000-0005-0000-0000-0000FE150000}"/>
    <cellStyle name="40% - Accent3 3 2 5" xfId="9263" xr:uid="{00000000-0005-0000-0000-0000FF150000}"/>
    <cellStyle name="40% - Accent3 3 2 6" xfId="9264" xr:uid="{00000000-0005-0000-0000-000000160000}"/>
    <cellStyle name="40% - Accent3 3 3" xfId="2473" xr:uid="{00000000-0005-0000-0000-000001160000}"/>
    <cellStyle name="40% - Accent3 3 3 2" xfId="9265" xr:uid="{00000000-0005-0000-0000-000002160000}"/>
    <cellStyle name="40% - Accent3 3 3 2 2" xfId="9266" xr:uid="{00000000-0005-0000-0000-000003160000}"/>
    <cellStyle name="40% - Accent3 3 3 3" xfId="9267" xr:uid="{00000000-0005-0000-0000-000004160000}"/>
    <cellStyle name="40% - Accent3 3 3 4" xfId="9268" xr:uid="{00000000-0005-0000-0000-000005160000}"/>
    <cellStyle name="40% - Accent3 3 3 5" xfId="9269" xr:uid="{00000000-0005-0000-0000-000006160000}"/>
    <cellStyle name="40% - Accent3 3 3 6" xfId="9270" xr:uid="{00000000-0005-0000-0000-000007160000}"/>
    <cellStyle name="40% - Accent3 3 3 7" xfId="38855" xr:uid="{00000000-0005-0000-0000-000008160000}"/>
    <cellStyle name="40% - Accent3 3 3 8" xfId="4536" xr:uid="{00000000-0005-0000-0000-000009160000}"/>
    <cellStyle name="40% - Accent3 3 4" xfId="2380" xr:uid="{00000000-0005-0000-0000-00000A160000}"/>
    <cellStyle name="40% - Accent3 3 4 2" xfId="9271" xr:uid="{00000000-0005-0000-0000-00000B160000}"/>
    <cellStyle name="40% - Accent3 3 4 3" xfId="9272" xr:uid="{00000000-0005-0000-0000-00000C160000}"/>
    <cellStyle name="40% - Accent3 3 4 4" xfId="9273" xr:uid="{00000000-0005-0000-0000-00000D160000}"/>
    <cellStyle name="40% - Accent3 3 4 5" xfId="4537" xr:uid="{00000000-0005-0000-0000-00000E160000}"/>
    <cellStyle name="40% - Accent3 3 5" xfId="4538" xr:uid="{00000000-0005-0000-0000-00000F160000}"/>
    <cellStyle name="40% - Accent3 3 5 2" xfId="9274" xr:uid="{00000000-0005-0000-0000-000010160000}"/>
    <cellStyle name="40% - Accent3 3 5 2 2" xfId="9275" xr:uid="{00000000-0005-0000-0000-000011160000}"/>
    <cellStyle name="40% - Accent3 3 5 3" xfId="9276" xr:uid="{00000000-0005-0000-0000-000012160000}"/>
    <cellStyle name="40% - Accent3 3 5 4" xfId="9277" xr:uid="{00000000-0005-0000-0000-000013160000}"/>
    <cellStyle name="40% - Accent3 3 5 5" xfId="9278" xr:uid="{00000000-0005-0000-0000-000014160000}"/>
    <cellStyle name="40% - Accent3 3 6" xfId="9279" xr:uid="{00000000-0005-0000-0000-000015160000}"/>
    <cellStyle name="40% - Accent3 3 7" xfId="9280" xr:uid="{00000000-0005-0000-0000-000016160000}"/>
    <cellStyle name="40% - Accent3 3 8" xfId="9281" xr:uid="{00000000-0005-0000-0000-000017160000}"/>
    <cellStyle name="40% - Accent3 30" xfId="466" xr:uid="{00000000-0005-0000-0000-000018160000}"/>
    <cellStyle name="40% - Accent3 31" xfId="467" xr:uid="{00000000-0005-0000-0000-000019160000}"/>
    <cellStyle name="40% - Accent3 32" xfId="2311" xr:uid="{00000000-0005-0000-0000-00001A160000}"/>
    <cellStyle name="40% - Accent3 32 2" xfId="4071" xr:uid="{00000000-0005-0000-0000-00001B160000}"/>
    <cellStyle name="40% - Accent3 33" xfId="3800" xr:uid="{00000000-0005-0000-0000-00001C160000}"/>
    <cellStyle name="40% - Accent3 4" xfId="468" xr:uid="{00000000-0005-0000-0000-00001D160000}"/>
    <cellStyle name="40% - Accent3 4 2" xfId="2484" xr:uid="{00000000-0005-0000-0000-00001E160000}"/>
    <cellStyle name="40% - Accent3 4 2 2" xfId="2609" xr:uid="{00000000-0005-0000-0000-00001F160000}"/>
    <cellStyle name="40% - Accent3 4 2 2 2" xfId="9282" xr:uid="{00000000-0005-0000-0000-000020160000}"/>
    <cellStyle name="40% - Accent3 4 2 2 3" xfId="38956" xr:uid="{00000000-0005-0000-0000-000021160000}"/>
    <cellStyle name="40% - Accent3 4 2 3" xfId="9283" xr:uid="{00000000-0005-0000-0000-000022160000}"/>
    <cellStyle name="40% - Accent3 4 2 3 2" xfId="9284" xr:uid="{00000000-0005-0000-0000-000023160000}"/>
    <cellStyle name="40% - Accent3 4 2 4" xfId="9285" xr:uid="{00000000-0005-0000-0000-000024160000}"/>
    <cellStyle name="40% - Accent3 4 2 5" xfId="9286" xr:uid="{00000000-0005-0000-0000-000025160000}"/>
    <cellStyle name="40% - Accent3 4 2 6" xfId="9287" xr:uid="{00000000-0005-0000-0000-000026160000}"/>
    <cellStyle name="40% - Accent3 4 2 7" xfId="9288" xr:uid="{00000000-0005-0000-0000-000027160000}"/>
    <cellStyle name="40% - Accent3 4 2 8" xfId="9289" xr:uid="{00000000-0005-0000-0000-000028160000}"/>
    <cellStyle name="40% - Accent3 4 3" xfId="2608" xr:uid="{00000000-0005-0000-0000-000029160000}"/>
    <cellStyle name="40% - Accent3 4 3 2" xfId="9290" xr:uid="{00000000-0005-0000-0000-00002A160000}"/>
    <cellStyle name="40% - Accent3 4 3 3" xfId="9291" xr:uid="{00000000-0005-0000-0000-00002B160000}"/>
    <cellStyle name="40% - Accent3 4 3 4" xfId="38955" xr:uid="{00000000-0005-0000-0000-00002C160000}"/>
    <cellStyle name="40% - Accent3 4 4" xfId="2393" xr:uid="{00000000-0005-0000-0000-00002D160000}"/>
    <cellStyle name="40% - Accent3 4 4 2" xfId="9293" xr:uid="{00000000-0005-0000-0000-00002E160000}"/>
    <cellStyle name="40% - Accent3 4 4 3" xfId="9292" xr:uid="{00000000-0005-0000-0000-00002F160000}"/>
    <cellStyle name="40% - Accent3 4 4 4" xfId="4166" xr:uid="{00000000-0005-0000-0000-000030160000}"/>
    <cellStyle name="40% - Accent3 4 5" xfId="3865" xr:uid="{00000000-0005-0000-0000-000031160000}"/>
    <cellStyle name="40% - Accent3 4 5 2" xfId="9294" xr:uid="{00000000-0005-0000-0000-000032160000}"/>
    <cellStyle name="40% - Accent3 4 6" xfId="9295" xr:uid="{00000000-0005-0000-0000-000033160000}"/>
    <cellStyle name="40% - Accent3 4 7" xfId="9296" xr:uid="{00000000-0005-0000-0000-000034160000}"/>
    <cellStyle name="40% - Accent3 4 8" xfId="9297" xr:uid="{00000000-0005-0000-0000-000035160000}"/>
    <cellStyle name="40% - Accent3 5" xfId="469" xr:uid="{00000000-0005-0000-0000-000036160000}"/>
    <cellStyle name="40% - Accent3 5 2" xfId="2497" xr:uid="{00000000-0005-0000-0000-000037160000}"/>
    <cellStyle name="40% - Accent3 5 2 2" xfId="2611" xr:uid="{00000000-0005-0000-0000-000038160000}"/>
    <cellStyle name="40% - Accent3 5 2 2 2" xfId="9298" xr:uid="{00000000-0005-0000-0000-000039160000}"/>
    <cellStyle name="40% - Accent3 5 2 2 3" xfId="38958" xr:uid="{00000000-0005-0000-0000-00003A160000}"/>
    <cellStyle name="40% - Accent3 5 2 3" xfId="9299" xr:uid="{00000000-0005-0000-0000-00003B160000}"/>
    <cellStyle name="40% - Accent3 5 2 3 2" xfId="9300" xr:uid="{00000000-0005-0000-0000-00003C160000}"/>
    <cellStyle name="40% - Accent3 5 2 4" xfId="9301" xr:uid="{00000000-0005-0000-0000-00003D160000}"/>
    <cellStyle name="40% - Accent3 5 2 5" xfId="9302" xr:uid="{00000000-0005-0000-0000-00003E160000}"/>
    <cellStyle name="40% - Accent3 5 2 6" xfId="9303" xr:uid="{00000000-0005-0000-0000-00003F160000}"/>
    <cellStyle name="40% - Accent3 5 2 7" xfId="9304" xr:uid="{00000000-0005-0000-0000-000040160000}"/>
    <cellStyle name="40% - Accent3 5 2 8" xfId="9305" xr:uid="{00000000-0005-0000-0000-000041160000}"/>
    <cellStyle name="40% - Accent3 5 3" xfId="2610" xr:uid="{00000000-0005-0000-0000-000042160000}"/>
    <cellStyle name="40% - Accent3 5 3 2" xfId="9306" xr:uid="{00000000-0005-0000-0000-000043160000}"/>
    <cellStyle name="40% - Accent3 5 3 3" xfId="9307" xr:uid="{00000000-0005-0000-0000-000044160000}"/>
    <cellStyle name="40% - Accent3 5 3 4" xfId="38957" xr:uid="{00000000-0005-0000-0000-000045160000}"/>
    <cellStyle name="40% - Accent3 5 4" xfId="2406" xr:uid="{00000000-0005-0000-0000-000046160000}"/>
    <cellStyle name="40% - Accent3 5 4 2" xfId="9309" xr:uid="{00000000-0005-0000-0000-000047160000}"/>
    <cellStyle name="40% - Accent3 5 4 3" xfId="9308" xr:uid="{00000000-0005-0000-0000-000048160000}"/>
    <cellStyle name="40% - Accent3 5 4 4" xfId="4167" xr:uid="{00000000-0005-0000-0000-000049160000}"/>
    <cellStyle name="40% - Accent3 5 5" xfId="3878" xr:uid="{00000000-0005-0000-0000-00004A160000}"/>
    <cellStyle name="40% - Accent3 5 5 2" xfId="9310" xr:uid="{00000000-0005-0000-0000-00004B160000}"/>
    <cellStyle name="40% - Accent3 5 6" xfId="9311" xr:uid="{00000000-0005-0000-0000-00004C160000}"/>
    <cellStyle name="40% - Accent3 5 7" xfId="9312" xr:uid="{00000000-0005-0000-0000-00004D160000}"/>
    <cellStyle name="40% - Accent3 5 8" xfId="9313" xr:uid="{00000000-0005-0000-0000-00004E160000}"/>
    <cellStyle name="40% - Accent3 6" xfId="470" xr:uid="{00000000-0005-0000-0000-00004F160000}"/>
    <cellStyle name="40% - Accent3 6 2" xfId="2612" xr:uid="{00000000-0005-0000-0000-000050160000}"/>
    <cellStyle name="40% - Accent3 6 2 2" xfId="9314" xr:uid="{00000000-0005-0000-0000-000051160000}"/>
    <cellStyle name="40% - Accent3 6 2 2 2" xfId="9315" xr:uid="{00000000-0005-0000-0000-000052160000}"/>
    <cellStyle name="40% - Accent3 6 2 3" xfId="9316" xr:uid="{00000000-0005-0000-0000-000053160000}"/>
    <cellStyle name="40% - Accent3 6 2 4" xfId="9317" xr:uid="{00000000-0005-0000-0000-000054160000}"/>
    <cellStyle name="40% - Accent3 6 2 5" xfId="9318" xr:uid="{00000000-0005-0000-0000-000055160000}"/>
    <cellStyle name="40% - Accent3 6 2 6" xfId="9319" xr:uid="{00000000-0005-0000-0000-000056160000}"/>
    <cellStyle name="40% - Accent3 6 2 7" xfId="38959" xr:uid="{00000000-0005-0000-0000-000057160000}"/>
    <cellStyle name="40% - Accent3 6 3" xfId="2445" xr:uid="{00000000-0005-0000-0000-000058160000}"/>
    <cellStyle name="40% - Accent3 6 3 2" xfId="9321" xr:uid="{00000000-0005-0000-0000-000059160000}"/>
    <cellStyle name="40% - Accent3 6 3 3" xfId="9320" xr:uid="{00000000-0005-0000-0000-00005A160000}"/>
    <cellStyle name="40% - Accent3 6 3 4" xfId="4168" xr:uid="{00000000-0005-0000-0000-00005B160000}"/>
    <cellStyle name="40% - Accent3 6 4" xfId="3903" xr:uid="{00000000-0005-0000-0000-00005C160000}"/>
    <cellStyle name="40% - Accent3 6 4 2" xfId="9322" xr:uid="{00000000-0005-0000-0000-00005D160000}"/>
    <cellStyle name="40% - Accent3 6 5" xfId="9323" xr:uid="{00000000-0005-0000-0000-00005E160000}"/>
    <cellStyle name="40% - Accent3 6 6" xfId="9324" xr:uid="{00000000-0005-0000-0000-00005F160000}"/>
    <cellStyle name="40% - Accent3 6 7" xfId="9325" xr:uid="{00000000-0005-0000-0000-000060160000}"/>
    <cellStyle name="40% - Accent3 7" xfId="471" xr:uid="{00000000-0005-0000-0000-000061160000}"/>
    <cellStyle name="40% - Accent3 7 2" xfId="2613" xr:uid="{00000000-0005-0000-0000-000062160000}"/>
    <cellStyle name="40% - Accent3 7 2 2" xfId="9327" xr:uid="{00000000-0005-0000-0000-000063160000}"/>
    <cellStyle name="40% - Accent3 7 2 3" xfId="9328" xr:uid="{00000000-0005-0000-0000-000064160000}"/>
    <cellStyle name="40% - Accent3 7 2 4" xfId="9329" xr:uid="{00000000-0005-0000-0000-000065160000}"/>
    <cellStyle name="40% - Accent3 7 2 5" xfId="9326" xr:uid="{00000000-0005-0000-0000-000066160000}"/>
    <cellStyle name="40% - Accent3 7 2 6" xfId="4169" xr:uid="{00000000-0005-0000-0000-000067160000}"/>
    <cellStyle name="40% - Accent3 7 3" xfId="3956" xr:uid="{00000000-0005-0000-0000-000068160000}"/>
    <cellStyle name="40% - Accent3 7 3 2" xfId="9331" xr:uid="{00000000-0005-0000-0000-000069160000}"/>
    <cellStyle name="40% - Accent3 7 3 3" xfId="9330" xr:uid="{00000000-0005-0000-0000-00006A160000}"/>
    <cellStyle name="40% - Accent3 7 4" xfId="9332" xr:uid="{00000000-0005-0000-0000-00006B160000}"/>
    <cellStyle name="40% - Accent3 7 5" xfId="9333" xr:uid="{00000000-0005-0000-0000-00006C160000}"/>
    <cellStyle name="40% - Accent3 7 6" xfId="9334" xr:uid="{00000000-0005-0000-0000-00006D160000}"/>
    <cellStyle name="40% - Accent3 7 7" xfId="38960" xr:uid="{00000000-0005-0000-0000-00006E160000}"/>
    <cellStyle name="40% - Accent3 8" xfId="472" xr:uid="{00000000-0005-0000-0000-00006F160000}"/>
    <cellStyle name="40% - Accent3 8 2" xfId="2614" xr:uid="{00000000-0005-0000-0000-000070160000}"/>
    <cellStyle name="40% - Accent3 8 2 2" xfId="9336" xr:uid="{00000000-0005-0000-0000-000071160000}"/>
    <cellStyle name="40% - Accent3 8 2 3" xfId="9335" xr:uid="{00000000-0005-0000-0000-000072160000}"/>
    <cellStyle name="40% - Accent3 8 2 4" xfId="4170" xr:uid="{00000000-0005-0000-0000-000073160000}"/>
    <cellStyle name="40% - Accent3 8 3" xfId="3957" xr:uid="{00000000-0005-0000-0000-000074160000}"/>
    <cellStyle name="40% - Accent3 8 3 2" xfId="9338" xr:uid="{00000000-0005-0000-0000-000075160000}"/>
    <cellStyle name="40% - Accent3 8 3 3" xfId="9337" xr:uid="{00000000-0005-0000-0000-000076160000}"/>
    <cellStyle name="40% - Accent3 8 4" xfId="9339" xr:uid="{00000000-0005-0000-0000-000077160000}"/>
    <cellStyle name="40% - Accent3 8 5" xfId="9340" xr:uid="{00000000-0005-0000-0000-000078160000}"/>
    <cellStyle name="40% - Accent3 8 6" xfId="9341" xr:uid="{00000000-0005-0000-0000-000079160000}"/>
    <cellStyle name="40% - Accent3 8 7" xfId="9342" xr:uid="{00000000-0005-0000-0000-00007A160000}"/>
    <cellStyle name="40% - Accent3 8 8" xfId="38961" xr:uid="{00000000-0005-0000-0000-00007B160000}"/>
    <cellStyle name="40% - Accent3 9" xfId="473" xr:uid="{00000000-0005-0000-0000-00007C160000}"/>
    <cellStyle name="40% - Accent3 9 2" xfId="2615" xr:uid="{00000000-0005-0000-0000-00007D160000}"/>
    <cellStyle name="40% - Accent3 9 2 2" xfId="9344" xr:uid="{00000000-0005-0000-0000-00007E160000}"/>
    <cellStyle name="40% - Accent3 9 2 3" xfId="9343" xr:uid="{00000000-0005-0000-0000-00007F160000}"/>
    <cellStyle name="40% - Accent3 9 2 4" xfId="4171" xr:uid="{00000000-0005-0000-0000-000080160000}"/>
    <cellStyle name="40% - Accent3 9 3" xfId="3958" xr:uid="{00000000-0005-0000-0000-000081160000}"/>
    <cellStyle name="40% - Accent3 9 3 2" xfId="9346" xr:uid="{00000000-0005-0000-0000-000082160000}"/>
    <cellStyle name="40% - Accent3 9 3 3" xfId="9345" xr:uid="{00000000-0005-0000-0000-000083160000}"/>
    <cellStyle name="40% - Accent3 9 4" xfId="9347" xr:uid="{00000000-0005-0000-0000-000084160000}"/>
    <cellStyle name="40% - Accent3 9 5" xfId="9348" xr:uid="{00000000-0005-0000-0000-000085160000}"/>
    <cellStyle name="40% - Accent3 9 6" xfId="9349" xr:uid="{00000000-0005-0000-0000-000086160000}"/>
    <cellStyle name="40% - Accent3 9 7" xfId="9350" xr:uid="{00000000-0005-0000-0000-000087160000}"/>
    <cellStyle name="40% - Accent3 9 8" xfId="38962" xr:uid="{00000000-0005-0000-0000-000088160000}"/>
    <cellStyle name="40% - Accent4" xfId="2820" builtinId="43" customBuiltin="1"/>
    <cellStyle name="40% - Accent4 10" xfId="474" xr:uid="{00000000-0005-0000-0000-00008A160000}"/>
    <cellStyle name="40% - Accent4 10 2" xfId="2616" xr:uid="{00000000-0005-0000-0000-00008B160000}"/>
    <cellStyle name="40% - Accent4 10 2 2" xfId="9352" xr:uid="{00000000-0005-0000-0000-00008C160000}"/>
    <cellStyle name="40% - Accent4 10 2 3" xfId="9351" xr:uid="{00000000-0005-0000-0000-00008D160000}"/>
    <cellStyle name="40% - Accent4 10 2 4" xfId="4172" xr:uid="{00000000-0005-0000-0000-00008E160000}"/>
    <cellStyle name="40% - Accent4 10 3" xfId="3959" xr:uid="{00000000-0005-0000-0000-00008F160000}"/>
    <cellStyle name="40% - Accent4 10 3 2" xfId="9354" xr:uid="{00000000-0005-0000-0000-000090160000}"/>
    <cellStyle name="40% - Accent4 10 3 3" xfId="9353" xr:uid="{00000000-0005-0000-0000-000091160000}"/>
    <cellStyle name="40% - Accent4 10 4" xfId="9355" xr:uid="{00000000-0005-0000-0000-000092160000}"/>
    <cellStyle name="40% - Accent4 10 5" xfId="9356" xr:uid="{00000000-0005-0000-0000-000093160000}"/>
    <cellStyle name="40% - Accent4 10 6" xfId="9357" xr:uid="{00000000-0005-0000-0000-000094160000}"/>
    <cellStyle name="40% - Accent4 10 7" xfId="9358" xr:uid="{00000000-0005-0000-0000-000095160000}"/>
    <cellStyle name="40% - Accent4 10 8" xfId="38963" xr:uid="{00000000-0005-0000-0000-000096160000}"/>
    <cellStyle name="40% - Accent4 11" xfId="475" xr:uid="{00000000-0005-0000-0000-000097160000}"/>
    <cellStyle name="40% - Accent4 11 2" xfId="9359" xr:uid="{00000000-0005-0000-0000-000098160000}"/>
    <cellStyle name="40% - Accent4 11 2 2" xfId="9360" xr:uid="{00000000-0005-0000-0000-000099160000}"/>
    <cellStyle name="40% - Accent4 11 3" xfId="9361" xr:uid="{00000000-0005-0000-0000-00009A160000}"/>
    <cellStyle name="40% - Accent4 11 3 2" xfId="9362" xr:uid="{00000000-0005-0000-0000-00009B160000}"/>
    <cellStyle name="40% - Accent4 11 4" xfId="9363" xr:uid="{00000000-0005-0000-0000-00009C160000}"/>
    <cellStyle name="40% - Accent4 11 5" xfId="9364" xr:uid="{00000000-0005-0000-0000-00009D160000}"/>
    <cellStyle name="40% - Accent4 11 6" xfId="4539" xr:uid="{00000000-0005-0000-0000-00009E160000}"/>
    <cellStyle name="40% - Accent4 12" xfId="476" xr:uid="{00000000-0005-0000-0000-00009F160000}"/>
    <cellStyle name="40% - Accent4 12 10" xfId="9365" xr:uid="{00000000-0005-0000-0000-0000A0160000}"/>
    <cellStyle name="40% - Accent4 12 10 2" xfId="9366" xr:uid="{00000000-0005-0000-0000-0000A1160000}"/>
    <cellStyle name="40% - Accent4 12 10 2 2" xfId="9367" xr:uid="{00000000-0005-0000-0000-0000A2160000}"/>
    <cellStyle name="40% - Accent4 12 10 3" xfId="9368" xr:uid="{00000000-0005-0000-0000-0000A3160000}"/>
    <cellStyle name="40% - Accent4 12 11" xfId="9369" xr:uid="{00000000-0005-0000-0000-0000A4160000}"/>
    <cellStyle name="40% - Accent4 12 11 2" xfId="9370" xr:uid="{00000000-0005-0000-0000-0000A5160000}"/>
    <cellStyle name="40% - Accent4 12 11 2 2" xfId="9371" xr:uid="{00000000-0005-0000-0000-0000A6160000}"/>
    <cellStyle name="40% - Accent4 12 11 3" xfId="9372" xr:uid="{00000000-0005-0000-0000-0000A7160000}"/>
    <cellStyle name="40% - Accent4 12 12" xfId="9373" xr:uid="{00000000-0005-0000-0000-0000A8160000}"/>
    <cellStyle name="40% - Accent4 12 12 2" xfId="9374" xr:uid="{00000000-0005-0000-0000-0000A9160000}"/>
    <cellStyle name="40% - Accent4 12 13" xfId="9375" xr:uid="{00000000-0005-0000-0000-0000AA160000}"/>
    <cellStyle name="40% - Accent4 12 14" xfId="9376" xr:uid="{00000000-0005-0000-0000-0000AB160000}"/>
    <cellStyle name="40% - Accent4 12 15" xfId="9377" xr:uid="{00000000-0005-0000-0000-0000AC160000}"/>
    <cellStyle name="40% - Accent4 12 16" xfId="9378" xr:uid="{00000000-0005-0000-0000-0000AD160000}"/>
    <cellStyle name="40% - Accent4 12 17" xfId="9379" xr:uid="{00000000-0005-0000-0000-0000AE160000}"/>
    <cellStyle name="40% - Accent4 12 2" xfId="9380" xr:uid="{00000000-0005-0000-0000-0000AF160000}"/>
    <cellStyle name="40% - Accent4 12 2 10" xfId="9381" xr:uid="{00000000-0005-0000-0000-0000B0160000}"/>
    <cellStyle name="40% - Accent4 12 2 11" xfId="9382" xr:uid="{00000000-0005-0000-0000-0000B1160000}"/>
    <cellStyle name="40% - Accent4 12 2 12" xfId="9383" xr:uid="{00000000-0005-0000-0000-0000B2160000}"/>
    <cellStyle name="40% - Accent4 12 2 2" xfId="9384" xr:uid="{00000000-0005-0000-0000-0000B3160000}"/>
    <cellStyle name="40% - Accent4 12 2 2 10" xfId="9385" xr:uid="{00000000-0005-0000-0000-0000B4160000}"/>
    <cellStyle name="40% - Accent4 12 2 2 2" xfId="9386" xr:uid="{00000000-0005-0000-0000-0000B5160000}"/>
    <cellStyle name="40% - Accent4 12 2 2 2 2" xfId="9387" xr:uid="{00000000-0005-0000-0000-0000B6160000}"/>
    <cellStyle name="40% - Accent4 12 2 2 2 2 2" xfId="9388" xr:uid="{00000000-0005-0000-0000-0000B7160000}"/>
    <cellStyle name="40% - Accent4 12 2 2 2 2 2 2" xfId="9389" xr:uid="{00000000-0005-0000-0000-0000B8160000}"/>
    <cellStyle name="40% - Accent4 12 2 2 2 2 2 2 2" xfId="9390" xr:uid="{00000000-0005-0000-0000-0000B9160000}"/>
    <cellStyle name="40% - Accent4 12 2 2 2 2 2 3" xfId="9391" xr:uid="{00000000-0005-0000-0000-0000BA160000}"/>
    <cellStyle name="40% - Accent4 12 2 2 2 2 2 3 2" xfId="9392" xr:uid="{00000000-0005-0000-0000-0000BB160000}"/>
    <cellStyle name="40% - Accent4 12 2 2 2 2 2 4" xfId="9393" xr:uid="{00000000-0005-0000-0000-0000BC160000}"/>
    <cellStyle name="40% - Accent4 12 2 2 2 2 3" xfId="9394" xr:uid="{00000000-0005-0000-0000-0000BD160000}"/>
    <cellStyle name="40% - Accent4 12 2 2 2 2 3 2" xfId="9395" xr:uid="{00000000-0005-0000-0000-0000BE160000}"/>
    <cellStyle name="40% - Accent4 12 2 2 2 2 4" xfId="9396" xr:uid="{00000000-0005-0000-0000-0000BF160000}"/>
    <cellStyle name="40% - Accent4 12 2 2 2 2 4 2" xfId="9397" xr:uid="{00000000-0005-0000-0000-0000C0160000}"/>
    <cellStyle name="40% - Accent4 12 2 2 2 2 5" xfId="9398" xr:uid="{00000000-0005-0000-0000-0000C1160000}"/>
    <cellStyle name="40% - Accent4 12 2 2 2 2 6" xfId="9399" xr:uid="{00000000-0005-0000-0000-0000C2160000}"/>
    <cellStyle name="40% - Accent4 12 2 2 2 3" xfId="9400" xr:uid="{00000000-0005-0000-0000-0000C3160000}"/>
    <cellStyle name="40% - Accent4 12 2 2 2 3 2" xfId="9401" xr:uid="{00000000-0005-0000-0000-0000C4160000}"/>
    <cellStyle name="40% - Accent4 12 2 2 2 3 2 2" xfId="9402" xr:uid="{00000000-0005-0000-0000-0000C5160000}"/>
    <cellStyle name="40% - Accent4 12 2 2 2 3 3" xfId="9403" xr:uid="{00000000-0005-0000-0000-0000C6160000}"/>
    <cellStyle name="40% - Accent4 12 2 2 2 3 3 2" xfId="9404" xr:uid="{00000000-0005-0000-0000-0000C7160000}"/>
    <cellStyle name="40% - Accent4 12 2 2 2 3 4" xfId="9405" xr:uid="{00000000-0005-0000-0000-0000C8160000}"/>
    <cellStyle name="40% - Accent4 12 2 2 2 4" xfId="9406" xr:uid="{00000000-0005-0000-0000-0000C9160000}"/>
    <cellStyle name="40% - Accent4 12 2 2 2 4 2" xfId="9407" xr:uid="{00000000-0005-0000-0000-0000CA160000}"/>
    <cellStyle name="40% - Accent4 12 2 2 2 5" xfId="9408" xr:uid="{00000000-0005-0000-0000-0000CB160000}"/>
    <cellStyle name="40% - Accent4 12 2 2 2 5 2" xfId="9409" xr:uid="{00000000-0005-0000-0000-0000CC160000}"/>
    <cellStyle name="40% - Accent4 12 2 2 2 6" xfId="9410" xr:uid="{00000000-0005-0000-0000-0000CD160000}"/>
    <cellStyle name="40% - Accent4 12 2 2 2 7" xfId="9411" xr:uid="{00000000-0005-0000-0000-0000CE160000}"/>
    <cellStyle name="40% - Accent4 12 2 2 3" xfId="9412" xr:uid="{00000000-0005-0000-0000-0000CF160000}"/>
    <cellStyle name="40% - Accent4 12 2 2 3 2" xfId="9413" xr:uid="{00000000-0005-0000-0000-0000D0160000}"/>
    <cellStyle name="40% - Accent4 12 2 2 3 2 2" xfId="9414" xr:uid="{00000000-0005-0000-0000-0000D1160000}"/>
    <cellStyle name="40% - Accent4 12 2 2 3 2 2 2" xfId="9415" xr:uid="{00000000-0005-0000-0000-0000D2160000}"/>
    <cellStyle name="40% - Accent4 12 2 2 3 2 3" xfId="9416" xr:uid="{00000000-0005-0000-0000-0000D3160000}"/>
    <cellStyle name="40% - Accent4 12 2 2 3 2 3 2" xfId="9417" xr:uid="{00000000-0005-0000-0000-0000D4160000}"/>
    <cellStyle name="40% - Accent4 12 2 2 3 2 4" xfId="9418" xr:uid="{00000000-0005-0000-0000-0000D5160000}"/>
    <cellStyle name="40% - Accent4 12 2 2 3 3" xfId="9419" xr:uid="{00000000-0005-0000-0000-0000D6160000}"/>
    <cellStyle name="40% - Accent4 12 2 2 3 3 2" xfId="9420" xr:uid="{00000000-0005-0000-0000-0000D7160000}"/>
    <cellStyle name="40% - Accent4 12 2 2 3 4" xfId="9421" xr:uid="{00000000-0005-0000-0000-0000D8160000}"/>
    <cellStyle name="40% - Accent4 12 2 2 3 4 2" xfId="9422" xr:uid="{00000000-0005-0000-0000-0000D9160000}"/>
    <cellStyle name="40% - Accent4 12 2 2 3 5" xfId="9423" xr:uid="{00000000-0005-0000-0000-0000DA160000}"/>
    <cellStyle name="40% - Accent4 12 2 2 3 6" xfId="9424" xr:uid="{00000000-0005-0000-0000-0000DB160000}"/>
    <cellStyle name="40% - Accent4 12 2 2 4" xfId="9425" xr:uid="{00000000-0005-0000-0000-0000DC160000}"/>
    <cellStyle name="40% - Accent4 12 2 2 4 2" xfId="9426" xr:uid="{00000000-0005-0000-0000-0000DD160000}"/>
    <cellStyle name="40% - Accent4 12 2 2 4 2 2" xfId="9427" xr:uid="{00000000-0005-0000-0000-0000DE160000}"/>
    <cellStyle name="40% - Accent4 12 2 2 4 2 2 2" xfId="9428" xr:uid="{00000000-0005-0000-0000-0000DF160000}"/>
    <cellStyle name="40% - Accent4 12 2 2 4 2 3" xfId="9429" xr:uid="{00000000-0005-0000-0000-0000E0160000}"/>
    <cellStyle name="40% - Accent4 12 2 2 4 2 3 2" xfId="9430" xr:uid="{00000000-0005-0000-0000-0000E1160000}"/>
    <cellStyle name="40% - Accent4 12 2 2 4 2 4" xfId="9431" xr:uid="{00000000-0005-0000-0000-0000E2160000}"/>
    <cellStyle name="40% - Accent4 12 2 2 4 3" xfId="9432" xr:uid="{00000000-0005-0000-0000-0000E3160000}"/>
    <cellStyle name="40% - Accent4 12 2 2 4 3 2" xfId="9433" xr:uid="{00000000-0005-0000-0000-0000E4160000}"/>
    <cellStyle name="40% - Accent4 12 2 2 4 4" xfId="9434" xr:uid="{00000000-0005-0000-0000-0000E5160000}"/>
    <cellStyle name="40% - Accent4 12 2 2 4 4 2" xfId="9435" xr:uid="{00000000-0005-0000-0000-0000E6160000}"/>
    <cellStyle name="40% - Accent4 12 2 2 4 5" xfId="9436" xr:uid="{00000000-0005-0000-0000-0000E7160000}"/>
    <cellStyle name="40% - Accent4 12 2 2 4 6" xfId="9437" xr:uid="{00000000-0005-0000-0000-0000E8160000}"/>
    <cellStyle name="40% - Accent4 12 2 2 5" xfId="9438" xr:uid="{00000000-0005-0000-0000-0000E9160000}"/>
    <cellStyle name="40% - Accent4 12 2 2 5 2" xfId="9439" xr:uid="{00000000-0005-0000-0000-0000EA160000}"/>
    <cellStyle name="40% - Accent4 12 2 2 5 2 2" xfId="9440" xr:uid="{00000000-0005-0000-0000-0000EB160000}"/>
    <cellStyle name="40% - Accent4 12 2 2 5 3" xfId="9441" xr:uid="{00000000-0005-0000-0000-0000EC160000}"/>
    <cellStyle name="40% - Accent4 12 2 2 5 3 2" xfId="9442" xr:uid="{00000000-0005-0000-0000-0000ED160000}"/>
    <cellStyle name="40% - Accent4 12 2 2 5 4" xfId="9443" xr:uid="{00000000-0005-0000-0000-0000EE160000}"/>
    <cellStyle name="40% - Accent4 12 2 2 6" xfId="9444" xr:uid="{00000000-0005-0000-0000-0000EF160000}"/>
    <cellStyle name="40% - Accent4 12 2 2 6 2" xfId="9445" xr:uid="{00000000-0005-0000-0000-0000F0160000}"/>
    <cellStyle name="40% - Accent4 12 2 2 6 2 2" xfId="9446" xr:uid="{00000000-0005-0000-0000-0000F1160000}"/>
    <cellStyle name="40% - Accent4 12 2 2 6 3" xfId="9447" xr:uid="{00000000-0005-0000-0000-0000F2160000}"/>
    <cellStyle name="40% - Accent4 12 2 2 7" xfId="9448" xr:uid="{00000000-0005-0000-0000-0000F3160000}"/>
    <cellStyle name="40% - Accent4 12 2 2 7 2" xfId="9449" xr:uid="{00000000-0005-0000-0000-0000F4160000}"/>
    <cellStyle name="40% - Accent4 12 2 2 8" xfId="9450" xr:uid="{00000000-0005-0000-0000-0000F5160000}"/>
    <cellStyle name="40% - Accent4 12 2 2 8 2" xfId="9451" xr:uid="{00000000-0005-0000-0000-0000F6160000}"/>
    <cellStyle name="40% - Accent4 12 2 2 9" xfId="9452" xr:uid="{00000000-0005-0000-0000-0000F7160000}"/>
    <cellStyle name="40% - Accent4 12 2 3" xfId="9453" xr:uid="{00000000-0005-0000-0000-0000F8160000}"/>
    <cellStyle name="40% - Accent4 12 2 3 2" xfId="9454" xr:uid="{00000000-0005-0000-0000-0000F9160000}"/>
    <cellStyle name="40% - Accent4 12 2 3 2 2" xfId="9455" xr:uid="{00000000-0005-0000-0000-0000FA160000}"/>
    <cellStyle name="40% - Accent4 12 2 3 2 2 2" xfId="9456" xr:uid="{00000000-0005-0000-0000-0000FB160000}"/>
    <cellStyle name="40% - Accent4 12 2 3 2 2 2 2" xfId="9457" xr:uid="{00000000-0005-0000-0000-0000FC160000}"/>
    <cellStyle name="40% - Accent4 12 2 3 2 2 3" xfId="9458" xr:uid="{00000000-0005-0000-0000-0000FD160000}"/>
    <cellStyle name="40% - Accent4 12 2 3 2 2 3 2" xfId="9459" xr:uid="{00000000-0005-0000-0000-0000FE160000}"/>
    <cellStyle name="40% - Accent4 12 2 3 2 2 4" xfId="9460" xr:uid="{00000000-0005-0000-0000-0000FF160000}"/>
    <cellStyle name="40% - Accent4 12 2 3 2 3" xfId="9461" xr:uid="{00000000-0005-0000-0000-000000170000}"/>
    <cellStyle name="40% - Accent4 12 2 3 2 3 2" xfId="9462" xr:uid="{00000000-0005-0000-0000-000001170000}"/>
    <cellStyle name="40% - Accent4 12 2 3 2 4" xfId="9463" xr:uid="{00000000-0005-0000-0000-000002170000}"/>
    <cellStyle name="40% - Accent4 12 2 3 2 4 2" xfId="9464" xr:uid="{00000000-0005-0000-0000-000003170000}"/>
    <cellStyle name="40% - Accent4 12 2 3 2 5" xfId="9465" xr:uid="{00000000-0005-0000-0000-000004170000}"/>
    <cellStyle name="40% - Accent4 12 2 3 2 6" xfId="9466" xr:uid="{00000000-0005-0000-0000-000005170000}"/>
    <cellStyle name="40% - Accent4 12 2 3 3" xfId="9467" xr:uid="{00000000-0005-0000-0000-000006170000}"/>
    <cellStyle name="40% - Accent4 12 2 3 3 2" xfId="9468" xr:uid="{00000000-0005-0000-0000-000007170000}"/>
    <cellStyle name="40% - Accent4 12 2 3 3 2 2" xfId="9469" xr:uid="{00000000-0005-0000-0000-000008170000}"/>
    <cellStyle name="40% - Accent4 12 2 3 3 3" xfId="9470" xr:uid="{00000000-0005-0000-0000-000009170000}"/>
    <cellStyle name="40% - Accent4 12 2 3 3 3 2" xfId="9471" xr:uid="{00000000-0005-0000-0000-00000A170000}"/>
    <cellStyle name="40% - Accent4 12 2 3 3 4" xfId="9472" xr:uid="{00000000-0005-0000-0000-00000B170000}"/>
    <cellStyle name="40% - Accent4 12 2 3 4" xfId="9473" xr:uid="{00000000-0005-0000-0000-00000C170000}"/>
    <cellStyle name="40% - Accent4 12 2 3 4 2" xfId="9474" xr:uid="{00000000-0005-0000-0000-00000D170000}"/>
    <cellStyle name="40% - Accent4 12 2 3 5" xfId="9475" xr:uid="{00000000-0005-0000-0000-00000E170000}"/>
    <cellStyle name="40% - Accent4 12 2 3 5 2" xfId="9476" xr:uid="{00000000-0005-0000-0000-00000F170000}"/>
    <cellStyle name="40% - Accent4 12 2 3 6" xfId="9477" xr:uid="{00000000-0005-0000-0000-000010170000}"/>
    <cellStyle name="40% - Accent4 12 2 3 7" xfId="9478" xr:uid="{00000000-0005-0000-0000-000011170000}"/>
    <cellStyle name="40% - Accent4 12 2 4" xfId="9479" xr:uid="{00000000-0005-0000-0000-000012170000}"/>
    <cellStyle name="40% - Accent4 12 2 4 2" xfId="9480" xr:uid="{00000000-0005-0000-0000-000013170000}"/>
    <cellStyle name="40% - Accent4 12 2 4 2 2" xfId="9481" xr:uid="{00000000-0005-0000-0000-000014170000}"/>
    <cellStyle name="40% - Accent4 12 2 4 2 2 2" xfId="9482" xr:uid="{00000000-0005-0000-0000-000015170000}"/>
    <cellStyle name="40% - Accent4 12 2 4 2 3" xfId="9483" xr:uid="{00000000-0005-0000-0000-000016170000}"/>
    <cellStyle name="40% - Accent4 12 2 4 2 3 2" xfId="9484" xr:uid="{00000000-0005-0000-0000-000017170000}"/>
    <cellStyle name="40% - Accent4 12 2 4 2 4" xfId="9485" xr:uid="{00000000-0005-0000-0000-000018170000}"/>
    <cellStyle name="40% - Accent4 12 2 4 3" xfId="9486" xr:uid="{00000000-0005-0000-0000-000019170000}"/>
    <cellStyle name="40% - Accent4 12 2 4 3 2" xfId="9487" xr:uid="{00000000-0005-0000-0000-00001A170000}"/>
    <cellStyle name="40% - Accent4 12 2 4 4" xfId="9488" xr:uid="{00000000-0005-0000-0000-00001B170000}"/>
    <cellStyle name="40% - Accent4 12 2 4 4 2" xfId="9489" xr:uid="{00000000-0005-0000-0000-00001C170000}"/>
    <cellStyle name="40% - Accent4 12 2 4 5" xfId="9490" xr:uid="{00000000-0005-0000-0000-00001D170000}"/>
    <cellStyle name="40% - Accent4 12 2 4 6" xfId="9491" xr:uid="{00000000-0005-0000-0000-00001E170000}"/>
    <cellStyle name="40% - Accent4 12 2 5" xfId="9492" xr:uid="{00000000-0005-0000-0000-00001F170000}"/>
    <cellStyle name="40% - Accent4 12 2 5 2" xfId="9493" xr:uid="{00000000-0005-0000-0000-000020170000}"/>
    <cellStyle name="40% - Accent4 12 2 5 2 2" xfId="9494" xr:uid="{00000000-0005-0000-0000-000021170000}"/>
    <cellStyle name="40% - Accent4 12 2 5 2 2 2" xfId="9495" xr:uid="{00000000-0005-0000-0000-000022170000}"/>
    <cellStyle name="40% - Accent4 12 2 5 2 3" xfId="9496" xr:uid="{00000000-0005-0000-0000-000023170000}"/>
    <cellStyle name="40% - Accent4 12 2 5 2 3 2" xfId="9497" xr:uid="{00000000-0005-0000-0000-000024170000}"/>
    <cellStyle name="40% - Accent4 12 2 5 2 4" xfId="9498" xr:uid="{00000000-0005-0000-0000-000025170000}"/>
    <cellStyle name="40% - Accent4 12 2 5 3" xfId="9499" xr:uid="{00000000-0005-0000-0000-000026170000}"/>
    <cellStyle name="40% - Accent4 12 2 5 3 2" xfId="9500" xr:uid="{00000000-0005-0000-0000-000027170000}"/>
    <cellStyle name="40% - Accent4 12 2 5 4" xfId="9501" xr:uid="{00000000-0005-0000-0000-000028170000}"/>
    <cellStyle name="40% - Accent4 12 2 5 4 2" xfId="9502" xr:uid="{00000000-0005-0000-0000-000029170000}"/>
    <cellStyle name="40% - Accent4 12 2 5 5" xfId="9503" xr:uid="{00000000-0005-0000-0000-00002A170000}"/>
    <cellStyle name="40% - Accent4 12 2 5 6" xfId="9504" xr:uid="{00000000-0005-0000-0000-00002B170000}"/>
    <cellStyle name="40% - Accent4 12 2 6" xfId="9505" xr:uid="{00000000-0005-0000-0000-00002C170000}"/>
    <cellStyle name="40% - Accent4 12 2 6 2" xfId="9506" xr:uid="{00000000-0005-0000-0000-00002D170000}"/>
    <cellStyle name="40% - Accent4 12 2 6 2 2" xfId="9507" xr:uid="{00000000-0005-0000-0000-00002E170000}"/>
    <cellStyle name="40% - Accent4 12 2 6 3" xfId="9508" xr:uid="{00000000-0005-0000-0000-00002F170000}"/>
    <cellStyle name="40% - Accent4 12 2 6 3 2" xfId="9509" xr:uid="{00000000-0005-0000-0000-000030170000}"/>
    <cellStyle name="40% - Accent4 12 2 6 4" xfId="9510" xr:uid="{00000000-0005-0000-0000-000031170000}"/>
    <cellStyle name="40% - Accent4 12 2 7" xfId="9511" xr:uid="{00000000-0005-0000-0000-000032170000}"/>
    <cellStyle name="40% - Accent4 12 2 7 2" xfId="9512" xr:uid="{00000000-0005-0000-0000-000033170000}"/>
    <cellStyle name="40% - Accent4 12 2 7 2 2" xfId="9513" xr:uid="{00000000-0005-0000-0000-000034170000}"/>
    <cellStyle name="40% - Accent4 12 2 7 3" xfId="9514" xr:uid="{00000000-0005-0000-0000-000035170000}"/>
    <cellStyle name="40% - Accent4 12 2 8" xfId="9515" xr:uid="{00000000-0005-0000-0000-000036170000}"/>
    <cellStyle name="40% - Accent4 12 2 8 2" xfId="9516" xr:uid="{00000000-0005-0000-0000-000037170000}"/>
    <cellStyle name="40% - Accent4 12 2 9" xfId="9517" xr:uid="{00000000-0005-0000-0000-000038170000}"/>
    <cellStyle name="40% - Accent4 12 2 9 2" xfId="9518" xr:uid="{00000000-0005-0000-0000-000039170000}"/>
    <cellStyle name="40% - Accent4 12 3" xfId="9519" xr:uid="{00000000-0005-0000-0000-00003A170000}"/>
    <cellStyle name="40% - Accent4 12 3 10" xfId="9520" xr:uid="{00000000-0005-0000-0000-00003B170000}"/>
    <cellStyle name="40% - Accent4 12 3 11" xfId="9521" xr:uid="{00000000-0005-0000-0000-00003C170000}"/>
    <cellStyle name="40% - Accent4 12 3 2" xfId="9522" xr:uid="{00000000-0005-0000-0000-00003D170000}"/>
    <cellStyle name="40% - Accent4 12 3 2 2" xfId="9523" xr:uid="{00000000-0005-0000-0000-00003E170000}"/>
    <cellStyle name="40% - Accent4 12 3 2 2 2" xfId="9524" xr:uid="{00000000-0005-0000-0000-00003F170000}"/>
    <cellStyle name="40% - Accent4 12 3 2 2 2 2" xfId="9525" xr:uid="{00000000-0005-0000-0000-000040170000}"/>
    <cellStyle name="40% - Accent4 12 3 2 2 2 2 2" xfId="9526" xr:uid="{00000000-0005-0000-0000-000041170000}"/>
    <cellStyle name="40% - Accent4 12 3 2 2 2 3" xfId="9527" xr:uid="{00000000-0005-0000-0000-000042170000}"/>
    <cellStyle name="40% - Accent4 12 3 2 2 2 3 2" xfId="9528" xr:uid="{00000000-0005-0000-0000-000043170000}"/>
    <cellStyle name="40% - Accent4 12 3 2 2 2 4" xfId="9529" xr:uid="{00000000-0005-0000-0000-000044170000}"/>
    <cellStyle name="40% - Accent4 12 3 2 2 3" xfId="9530" xr:uid="{00000000-0005-0000-0000-000045170000}"/>
    <cellStyle name="40% - Accent4 12 3 2 2 3 2" xfId="9531" xr:uid="{00000000-0005-0000-0000-000046170000}"/>
    <cellStyle name="40% - Accent4 12 3 2 2 4" xfId="9532" xr:uid="{00000000-0005-0000-0000-000047170000}"/>
    <cellStyle name="40% - Accent4 12 3 2 2 4 2" xfId="9533" xr:uid="{00000000-0005-0000-0000-000048170000}"/>
    <cellStyle name="40% - Accent4 12 3 2 2 5" xfId="9534" xr:uid="{00000000-0005-0000-0000-000049170000}"/>
    <cellStyle name="40% - Accent4 12 3 2 2 6" xfId="9535" xr:uid="{00000000-0005-0000-0000-00004A170000}"/>
    <cellStyle name="40% - Accent4 12 3 2 3" xfId="9536" xr:uid="{00000000-0005-0000-0000-00004B170000}"/>
    <cellStyle name="40% - Accent4 12 3 2 3 2" xfId="9537" xr:uid="{00000000-0005-0000-0000-00004C170000}"/>
    <cellStyle name="40% - Accent4 12 3 2 3 2 2" xfId="9538" xr:uid="{00000000-0005-0000-0000-00004D170000}"/>
    <cellStyle name="40% - Accent4 12 3 2 3 3" xfId="9539" xr:uid="{00000000-0005-0000-0000-00004E170000}"/>
    <cellStyle name="40% - Accent4 12 3 2 3 3 2" xfId="9540" xr:uid="{00000000-0005-0000-0000-00004F170000}"/>
    <cellStyle name="40% - Accent4 12 3 2 3 4" xfId="9541" xr:uid="{00000000-0005-0000-0000-000050170000}"/>
    <cellStyle name="40% - Accent4 12 3 2 4" xfId="9542" xr:uid="{00000000-0005-0000-0000-000051170000}"/>
    <cellStyle name="40% - Accent4 12 3 2 4 2" xfId="9543" xr:uid="{00000000-0005-0000-0000-000052170000}"/>
    <cellStyle name="40% - Accent4 12 3 2 5" xfId="9544" xr:uid="{00000000-0005-0000-0000-000053170000}"/>
    <cellStyle name="40% - Accent4 12 3 2 5 2" xfId="9545" xr:uid="{00000000-0005-0000-0000-000054170000}"/>
    <cellStyle name="40% - Accent4 12 3 2 6" xfId="9546" xr:uid="{00000000-0005-0000-0000-000055170000}"/>
    <cellStyle name="40% - Accent4 12 3 2 7" xfId="9547" xr:uid="{00000000-0005-0000-0000-000056170000}"/>
    <cellStyle name="40% - Accent4 12 3 3" xfId="9548" xr:uid="{00000000-0005-0000-0000-000057170000}"/>
    <cellStyle name="40% - Accent4 12 3 3 2" xfId="9549" xr:uid="{00000000-0005-0000-0000-000058170000}"/>
    <cellStyle name="40% - Accent4 12 3 3 2 2" xfId="9550" xr:uid="{00000000-0005-0000-0000-000059170000}"/>
    <cellStyle name="40% - Accent4 12 3 3 2 2 2" xfId="9551" xr:uid="{00000000-0005-0000-0000-00005A170000}"/>
    <cellStyle name="40% - Accent4 12 3 3 2 3" xfId="9552" xr:uid="{00000000-0005-0000-0000-00005B170000}"/>
    <cellStyle name="40% - Accent4 12 3 3 2 3 2" xfId="9553" xr:uid="{00000000-0005-0000-0000-00005C170000}"/>
    <cellStyle name="40% - Accent4 12 3 3 2 4" xfId="9554" xr:uid="{00000000-0005-0000-0000-00005D170000}"/>
    <cellStyle name="40% - Accent4 12 3 3 3" xfId="9555" xr:uid="{00000000-0005-0000-0000-00005E170000}"/>
    <cellStyle name="40% - Accent4 12 3 3 3 2" xfId="9556" xr:uid="{00000000-0005-0000-0000-00005F170000}"/>
    <cellStyle name="40% - Accent4 12 3 3 4" xfId="9557" xr:uid="{00000000-0005-0000-0000-000060170000}"/>
    <cellStyle name="40% - Accent4 12 3 3 4 2" xfId="9558" xr:uid="{00000000-0005-0000-0000-000061170000}"/>
    <cellStyle name="40% - Accent4 12 3 3 5" xfId="9559" xr:uid="{00000000-0005-0000-0000-000062170000}"/>
    <cellStyle name="40% - Accent4 12 3 3 6" xfId="9560" xr:uid="{00000000-0005-0000-0000-000063170000}"/>
    <cellStyle name="40% - Accent4 12 3 4" xfId="9561" xr:uid="{00000000-0005-0000-0000-000064170000}"/>
    <cellStyle name="40% - Accent4 12 3 4 2" xfId="9562" xr:uid="{00000000-0005-0000-0000-000065170000}"/>
    <cellStyle name="40% - Accent4 12 3 4 2 2" xfId="9563" xr:uid="{00000000-0005-0000-0000-000066170000}"/>
    <cellStyle name="40% - Accent4 12 3 4 2 2 2" xfId="9564" xr:uid="{00000000-0005-0000-0000-000067170000}"/>
    <cellStyle name="40% - Accent4 12 3 4 2 3" xfId="9565" xr:uid="{00000000-0005-0000-0000-000068170000}"/>
    <cellStyle name="40% - Accent4 12 3 4 2 3 2" xfId="9566" xr:uid="{00000000-0005-0000-0000-000069170000}"/>
    <cellStyle name="40% - Accent4 12 3 4 2 4" xfId="9567" xr:uid="{00000000-0005-0000-0000-00006A170000}"/>
    <cellStyle name="40% - Accent4 12 3 4 3" xfId="9568" xr:uid="{00000000-0005-0000-0000-00006B170000}"/>
    <cellStyle name="40% - Accent4 12 3 4 3 2" xfId="9569" xr:uid="{00000000-0005-0000-0000-00006C170000}"/>
    <cellStyle name="40% - Accent4 12 3 4 4" xfId="9570" xr:uid="{00000000-0005-0000-0000-00006D170000}"/>
    <cellStyle name="40% - Accent4 12 3 4 4 2" xfId="9571" xr:uid="{00000000-0005-0000-0000-00006E170000}"/>
    <cellStyle name="40% - Accent4 12 3 4 5" xfId="9572" xr:uid="{00000000-0005-0000-0000-00006F170000}"/>
    <cellStyle name="40% - Accent4 12 3 4 6" xfId="9573" xr:uid="{00000000-0005-0000-0000-000070170000}"/>
    <cellStyle name="40% - Accent4 12 3 5" xfId="9574" xr:uid="{00000000-0005-0000-0000-000071170000}"/>
    <cellStyle name="40% - Accent4 12 3 5 2" xfId="9575" xr:uid="{00000000-0005-0000-0000-000072170000}"/>
    <cellStyle name="40% - Accent4 12 3 5 2 2" xfId="9576" xr:uid="{00000000-0005-0000-0000-000073170000}"/>
    <cellStyle name="40% - Accent4 12 3 5 3" xfId="9577" xr:uid="{00000000-0005-0000-0000-000074170000}"/>
    <cellStyle name="40% - Accent4 12 3 5 3 2" xfId="9578" xr:uid="{00000000-0005-0000-0000-000075170000}"/>
    <cellStyle name="40% - Accent4 12 3 5 4" xfId="9579" xr:uid="{00000000-0005-0000-0000-000076170000}"/>
    <cellStyle name="40% - Accent4 12 3 6" xfId="9580" xr:uid="{00000000-0005-0000-0000-000077170000}"/>
    <cellStyle name="40% - Accent4 12 3 6 2" xfId="9581" xr:uid="{00000000-0005-0000-0000-000078170000}"/>
    <cellStyle name="40% - Accent4 12 3 6 2 2" xfId="9582" xr:uid="{00000000-0005-0000-0000-000079170000}"/>
    <cellStyle name="40% - Accent4 12 3 6 3" xfId="9583" xr:uid="{00000000-0005-0000-0000-00007A170000}"/>
    <cellStyle name="40% - Accent4 12 3 7" xfId="9584" xr:uid="{00000000-0005-0000-0000-00007B170000}"/>
    <cellStyle name="40% - Accent4 12 3 7 2" xfId="9585" xr:uid="{00000000-0005-0000-0000-00007C170000}"/>
    <cellStyle name="40% - Accent4 12 3 8" xfId="9586" xr:uid="{00000000-0005-0000-0000-00007D170000}"/>
    <cellStyle name="40% - Accent4 12 3 8 2" xfId="9587" xr:uid="{00000000-0005-0000-0000-00007E170000}"/>
    <cellStyle name="40% - Accent4 12 3 9" xfId="9588" xr:uid="{00000000-0005-0000-0000-00007F170000}"/>
    <cellStyle name="40% - Accent4 12 4" xfId="9589" xr:uid="{00000000-0005-0000-0000-000080170000}"/>
    <cellStyle name="40% - Accent4 12 4 10" xfId="9590" xr:uid="{00000000-0005-0000-0000-000081170000}"/>
    <cellStyle name="40% - Accent4 12 4 2" xfId="9591" xr:uid="{00000000-0005-0000-0000-000082170000}"/>
    <cellStyle name="40% - Accent4 12 4 2 2" xfId="9592" xr:uid="{00000000-0005-0000-0000-000083170000}"/>
    <cellStyle name="40% - Accent4 12 4 2 2 2" xfId="9593" xr:uid="{00000000-0005-0000-0000-000084170000}"/>
    <cellStyle name="40% - Accent4 12 4 2 2 2 2" xfId="9594" xr:uid="{00000000-0005-0000-0000-000085170000}"/>
    <cellStyle name="40% - Accent4 12 4 2 2 2 2 2" xfId="9595" xr:uid="{00000000-0005-0000-0000-000086170000}"/>
    <cellStyle name="40% - Accent4 12 4 2 2 2 3" xfId="9596" xr:uid="{00000000-0005-0000-0000-000087170000}"/>
    <cellStyle name="40% - Accent4 12 4 2 2 2 3 2" xfId="9597" xr:uid="{00000000-0005-0000-0000-000088170000}"/>
    <cellStyle name="40% - Accent4 12 4 2 2 2 4" xfId="9598" xr:uid="{00000000-0005-0000-0000-000089170000}"/>
    <cellStyle name="40% - Accent4 12 4 2 2 3" xfId="9599" xr:uid="{00000000-0005-0000-0000-00008A170000}"/>
    <cellStyle name="40% - Accent4 12 4 2 2 3 2" xfId="9600" xr:uid="{00000000-0005-0000-0000-00008B170000}"/>
    <cellStyle name="40% - Accent4 12 4 2 2 4" xfId="9601" xr:uid="{00000000-0005-0000-0000-00008C170000}"/>
    <cellStyle name="40% - Accent4 12 4 2 2 4 2" xfId="9602" xr:uid="{00000000-0005-0000-0000-00008D170000}"/>
    <cellStyle name="40% - Accent4 12 4 2 2 5" xfId="9603" xr:uid="{00000000-0005-0000-0000-00008E170000}"/>
    <cellStyle name="40% - Accent4 12 4 2 2 6" xfId="9604" xr:uid="{00000000-0005-0000-0000-00008F170000}"/>
    <cellStyle name="40% - Accent4 12 4 2 3" xfId="9605" xr:uid="{00000000-0005-0000-0000-000090170000}"/>
    <cellStyle name="40% - Accent4 12 4 2 3 2" xfId="9606" xr:uid="{00000000-0005-0000-0000-000091170000}"/>
    <cellStyle name="40% - Accent4 12 4 2 3 2 2" xfId="9607" xr:uid="{00000000-0005-0000-0000-000092170000}"/>
    <cellStyle name="40% - Accent4 12 4 2 3 3" xfId="9608" xr:uid="{00000000-0005-0000-0000-000093170000}"/>
    <cellStyle name="40% - Accent4 12 4 2 3 3 2" xfId="9609" xr:uid="{00000000-0005-0000-0000-000094170000}"/>
    <cellStyle name="40% - Accent4 12 4 2 3 4" xfId="9610" xr:uid="{00000000-0005-0000-0000-000095170000}"/>
    <cellStyle name="40% - Accent4 12 4 2 4" xfId="9611" xr:uid="{00000000-0005-0000-0000-000096170000}"/>
    <cellStyle name="40% - Accent4 12 4 2 4 2" xfId="9612" xr:uid="{00000000-0005-0000-0000-000097170000}"/>
    <cellStyle name="40% - Accent4 12 4 2 5" xfId="9613" xr:uid="{00000000-0005-0000-0000-000098170000}"/>
    <cellStyle name="40% - Accent4 12 4 2 5 2" xfId="9614" xr:uid="{00000000-0005-0000-0000-000099170000}"/>
    <cellStyle name="40% - Accent4 12 4 2 6" xfId="9615" xr:uid="{00000000-0005-0000-0000-00009A170000}"/>
    <cellStyle name="40% - Accent4 12 4 2 7" xfId="9616" xr:uid="{00000000-0005-0000-0000-00009B170000}"/>
    <cellStyle name="40% - Accent4 12 4 3" xfId="9617" xr:uid="{00000000-0005-0000-0000-00009C170000}"/>
    <cellStyle name="40% - Accent4 12 4 3 2" xfId="9618" xr:uid="{00000000-0005-0000-0000-00009D170000}"/>
    <cellStyle name="40% - Accent4 12 4 3 2 2" xfId="9619" xr:uid="{00000000-0005-0000-0000-00009E170000}"/>
    <cellStyle name="40% - Accent4 12 4 3 2 2 2" xfId="9620" xr:uid="{00000000-0005-0000-0000-00009F170000}"/>
    <cellStyle name="40% - Accent4 12 4 3 2 3" xfId="9621" xr:uid="{00000000-0005-0000-0000-0000A0170000}"/>
    <cellStyle name="40% - Accent4 12 4 3 2 3 2" xfId="9622" xr:uid="{00000000-0005-0000-0000-0000A1170000}"/>
    <cellStyle name="40% - Accent4 12 4 3 2 4" xfId="9623" xr:uid="{00000000-0005-0000-0000-0000A2170000}"/>
    <cellStyle name="40% - Accent4 12 4 3 3" xfId="9624" xr:uid="{00000000-0005-0000-0000-0000A3170000}"/>
    <cellStyle name="40% - Accent4 12 4 3 3 2" xfId="9625" xr:uid="{00000000-0005-0000-0000-0000A4170000}"/>
    <cellStyle name="40% - Accent4 12 4 3 4" xfId="9626" xr:uid="{00000000-0005-0000-0000-0000A5170000}"/>
    <cellStyle name="40% - Accent4 12 4 3 4 2" xfId="9627" xr:uid="{00000000-0005-0000-0000-0000A6170000}"/>
    <cellStyle name="40% - Accent4 12 4 3 5" xfId="9628" xr:uid="{00000000-0005-0000-0000-0000A7170000}"/>
    <cellStyle name="40% - Accent4 12 4 3 6" xfId="9629" xr:uid="{00000000-0005-0000-0000-0000A8170000}"/>
    <cellStyle name="40% - Accent4 12 4 4" xfId="9630" xr:uid="{00000000-0005-0000-0000-0000A9170000}"/>
    <cellStyle name="40% - Accent4 12 4 4 2" xfId="9631" xr:uid="{00000000-0005-0000-0000-0000AA170000}"/>
    <cellStyle name="40% - Accent4 12 4 4 2 2" xfId="9632" xr:uid="{00000000-0005-0000-0000-0000AB170000}"/>
    <cellStyle name="40% - Accent4 12 4 4 2 2 2" xfId="9633" xr:uid="{00000000-0005-0000-0000-0000AC170000}"/>
    <cellStyle name="40% - Accent4 12 4 4 2 3" xfId="9634" xr:uid="{00000000-0005-0000-0000-0000AD170000}"/>
    <cellStyle name="40% - Accent4 12 4 4 2 3 2" xfId="9635" xr:uid="{00000000-0005-0000-0000-0000AE170000}"/>
    <cellStyle name="40% - Accent4 12 4 4 2 4" xfId="9636" xr:uid="{00000000-0005-0000-0000-0000AF170000}"/>
    <cellStyle name="40% - Accent4 12 4 4 3" xfId="9637" xr:uid="{00000000-0005-0000-0000-0000B0170000}"/>
    <cellStyle name="40% - Accent4 12 4 4 3 2" xfId="9638" xr:uid="{00000000-0005-0000-0000-0000B1170000}"/>
    <cellStyle name="40% - Accent4 12 4 4 4" xfId="9639" xr:uid="{00000000-0005-0000-0000-0000B2170000}"/>
    <cellStyle name="40% - Accent4 12 4 4 4 2" xfId="9640" xr:uid="{00000000-0005-0000-0000-0000B3170000}"/>
    <cellStyle name="40% - Accent4 12 4 4 5" xfId="9641" xr:uid="{00000000-0005-0000-0000-0000B4170000}"/>
    <cellStyle name="40% - Accent4 12 4 4 6" xfId="9642" xr:uid="{00000000-0005-0000-0000-0000B5170000}"/>
    <cellStyle name="40% - Accent4 12 4 5" xfId="9643" xr:uid="{00000000-0005-0000-0000-0000B6170000}"/>
    <cellStyle name="40% - Accent4 12 4 5 2" xfId="9644" xr:uid="{00000000-0005-0000-0000-0000B7170000}"/>
    <cellStyle name="40% - Accent4 12 4 5 2 2" xfId="9645" xr:uid="{00000000-0005-0000-0000-0000B8170000}"/>
    <cellStyle name="40% - Accent4 12 4 5 3" xfId="9646" xr:uid="{00000000-0005-0000-0000-0000B9170000}"/>
    <cellStyle name="40% - Accent4 12 4 5 3 2" xfId="9647" xr:uid="{00000000-0005-0000-0000-0000BA170000}"/>
    <cellStyle name="40% - Accent4 12 4 5 4" xfId="9648" xr:uid="{00000000-0005-0000-0000-0000BB170000}"/>
    <cellStyle name="40% - Accent4 12 4 6" xfId="9649" xr:uid="{00000000-0005-0000-0000-0000BC170000}"/>
    <cellStyle name="40% - Accent4 12 4 6 2" xfId="9650" xr:uid="{00000000-0005-0000-0000-0000BD170000}"/>
    <cellStyle name="40% - Accent4 12 4 6 2 2" xfId="9651" xr:uid="{00000000-0005-0000-0000-0000BE170000}"/>
    <cellStyle name="40% - Accent4 12 4 6 3" xfId="9652" xr:uid="{00000000-0005-0000-0000-0000BF170000}"/>
    <cellStyle name="40% - Accent4 12 4 7" xfId="9653" xr:uid="{00000000-0005-0000-0000-0000C0170000}"/>
    <cellStyle name="40% - Accent4 12 4 7 2" xfId="9654" xr:uid="{00000000-0005-0000-0000-0000C1170000}"/>
    <cellStyle name="40% - Accent4 12 4 8" xfId="9655" xr:uid="{00000000-0005-0000-0000-0000C2170000}"/>
    <cellStyle name="40% - Accent4 12 4 8 2" xfId="9656" xr:uid="{00000000-0005-0000-0000-0000C3170000}"/>
    <cellStyle name="40% - Accent4 12 4 9" xfId="9657" xr:uid="{00000000-0005-0000-0000-0000C4170000}"/>
    <cellStyle name="40% - Accent4 12 5" xfId="9658" xr:uid="{00000000-0005-0000-0000-0000C5170000}"/>
    <cellStyle name="40% - Accent4 12 5 10" xfId="9659" xr:uid="{00000000-0005-0000-0000-0000C6170000}"/>
    <cellStyle name="40% - Accent4 12 5 2" xfId="9660" xr:uid="{00000000-0005-0000-0000-0000C7170000}"/>
    <cellStyle name="40% - Accent4 12 5 2 2" xfId="9661" xr:uid="{00000000-0005-0000-0000-0000C8170000}"/>
    <cellStyle name="40% - Accent4 12 5 2 2 2" xfId="9662" xr:uid="{00000000-0005-0000-0000-0000C9170000}"/>
    <cellStyle name="40% - Accent4 12 5 2 2 2 2" xfId="9663" xr:uid="{00000000-0005-0000-0000-0000CA170000}"/>
    <cellStyle name="40% - Accent4 12 5 2 2 2 2 2" xfId="9664" xr:uid="{00000000-0005-0000-0000-0000CB170000}"/>
    <cellStyle name="40% - Accent4 12 5 2 2 2 3" xfId="9665" xr:uid="{00000000-0005-0000-0000-0000CC170000}"/>
    <cellStyle name="40% - Accent4 12 5 2 2 2 3 2" xfId="9666" xr:uid="{00000000-0005-0000-0000-0000CD170000}"/>
    <cellStyle name="40% - Accent4 12 5 2 2 2 4" xfId="9667" xr:uid="{00000000-0005-0000-0000-0000CE170000}"/>
    <cellStyle name="40% - Accent4 12 5 2 2 3" xfId="9668" xr:uid="{00000000-0005-0000-0000-0000CF170000}"/>
    <cellStyle name="40% - Accent4 12 5 2 2 3 2" xfId="9669" xr:uid="{00000000-0005-0000-0000-0000D0170000}"/>
    <cellStyle name="40% - Accent4 12 5 2 2 4" xfId="9670" xr:uid="{00000000-0005-0000-0000-0000D1170000}"/>
    <cellStyle name="40% - Accent4 12 5 2 2 4 2" xfId="9671" xr:uid="{00000000-0005-0000-0000-0000D2170000}"/>
    <cellStyle name="40% - Accent4 12 5 2 2 5" xfId="9672" xr:uid="{00000000-0005-0000-0000-0000D3170000}"/>
    <cellStyle name="40% - Accent4 12 5 2 2 6" xfId="9673" xr:uid="{00000000-0005-0000-0000-0000D4170000}"/>
    <cellStyle name="40% - Accent4 12 5 2 3" xfId="9674" xr:uid="{00000000-0005-0000-0000-0000D5170000}"/>
    <cellStyle name="40% - Accent4 12 5 2 3 2" xfId="9675" xr:uid="{00000000-0005-0000-0000-0000D6170000}"/>
    <cellStyle name="40% - Accent4 12 5 2 3 2 2" xfId="9676" xr:uid="{00000000-0005-0000-0000-0000D7170000}"/>
    <cellStyle name="40% - Accent4 12 5 2 3 3" xfId="9677" xr:uid="{00000000-0005-0000-0000-0000D8170000}"/>
    <cellStyle name="40% - Accent4 12 5 2 3 3 2" xfId="9678" xr:uid="{00000000-0005-0000-0000-0000D9170000}"/>
    <cellStyle name="40% - Accent4 12 5 2 3 4" xfId="9679" xr:uid="{00000000-0005-0000-0000-0000DA170000}"/>
    <cellStyle name="40% - Accent4 12 5 2 4" xfId="9680" xr:uid="{00000000-0005-0000-0000-0000DB170000}"/>
    <cellStyle name="40% - Accent4 12 5 2 4 2" xfId="9681" xr:uid="{00000000-0005-0000-0000-0000DC170000}"/>
    <cellStyle name="40% - Accent4 12 5 2 5" xfId="9682" xr:uid="{00000000-0005-0000-0000-0000DD170000}"/>
    <cellStyle name="40% - Accent4 12 5 2 5 2" xfId="9683" xr:uid="{00000000-0005-0000-0000-0000DE170000}"/>
    <cellStyle name="40% - Accent4 12 5 2 6" xfId="9684" xr:uid="{00000000-0005-0000-0000-0000DF170000}"/>
    <cellStyle name="40% - Accent4 12 5 2 7" xfId="9685" xr:uid="{00000000-0005-0000-0000-0000E0170000}"/>
    <cellStyle name="40% - Accent4 12 5 3" xfId="9686" xr:uid="{00000000-0005-0000-0000-0000E1170000}"/>
    <cellStyle name="40% - Accent4 12 5 3 2" xfId="9687" xr:uid="{00000000-0005-0000-0000-0000E2170000}"/>
    <cellStyle name="40% - Accent4 12 5 3 2 2" xfId="9688" xr:uid="{00000000-0005-0000-0000-0000E3170000}"/>
    <cellStyle name="40% - Accent4 12 5 3 2 2 2" xfId="9689" xr:uid="{00000000-0005-0000-0000-0000E4170000}"/>
    <cellStyle name="40% - Accent4 12 5 3 2 3" xfId="9690" xr:uid="{00000000-0005-0000-0000-0000E5170000}"/>
    <cellStyle name="40% - Accent4 12 5 3 2 3 2" xfId="9691" xr:uid="{00000000-0005-0000-0000-0000E6170000}"/>
    <cellStyle name="40% - Accent4 12 5 3 2 4" xfId="9692" xr:uid="{00000000-0005-0000-0000-0000E7170000}"/>
    <cellStyle name="40% - Accent4 12 5 3 3" xfId="9693" xr:uid="{00000000-0005-0000-0000-0000E8170000}"/>
    <cellStyle name="40% - Accent4 12 5 3 3 2" xfId="9694" xr:uid="{00000000-0005-0000-0000-0000E9170000}"/>
    <cellStyle name="40% - Accent4 12 5 3 4" xfId="9695" xr:uid="{00000000-0005-0000-0000-0000EA170000}"/>
    <cellStyle name="40% - Accent4 12 5 3 4 2" xfId="9696" xr:uid="{00000000-0005-0000-0000-0000EB170000}"/>
    <cellStyle name="40% - Accent4 12 5 3 5" xfId="9697" xr:uid="{00000000-0005-0000-0000-0000EC170000}"/>
    <cellStyle name="40% - Accent4 12 5 3 6" xfId="9698" xr:uid="{00000000-0005-0000-0000-0000ED170000}"/>
    <cellStyle name="40% - Accent4 12 5 4" xfId="9699" xr:uid="{00000000-0005-0000-0000-0000EE170000}"/>
    <cellStyle name="40% - Accent4 12 5 4 2" xfId="9700" xr:uid="{00000000-0005-0000-0000-0000EF170000}"/>
    <cellStyle name="40% - Accent4 12 5 4 2 2" xfId="9701" xr:uid="{00000000-0005-0000-0000-0000F0170000}"/>
    <cellStyle name="40% - Accent4 12 5 4 2 2 2" xfId="9702" xr:uid="{00000000-0005-0000-0000-0000F1170000}"/>
    <cellStyle name="40% - Accent4 12 5 4 2 3" xfId="9703" xr:uid="{00000000-0005-0000-0000-0000F2170000}"/>
    <cellStyle name="40% - Accent4 12 5 4 2 3 2" xfId="9704" xr:uid="{00000000-0005-0000-0000-0000F3170000}"/>
    <cellStyle name="40% - Accent4 12 5 4 2 4" xfId="9705" xr:uid="{00000000-0005-0000-0000-0000F4170000}"/>
    <cellStyle name="40% - Accent4 12 5 4 3" xfId="9706" xr:uid="{00000000-0005-0000-0000-0000F5170000}"/>
    <cellStyle name="40% - Accent4 12 5 4 3 2" xfId="9707" xr:uid="{00000000-0005-0000-0000-0000F6170000}"/>
    <cellStyle name="40% - Accent4 12 5 4 4" xfId="9708" xr:uid="{00000000-0005-0000-0000-0000F7170000}"/>
    <cellStyle name="40% - Accent4 12 5 4 4 2" xfId="9709" xr:uid="{00000000-0005-0000-0000-0000F8170000}"/>
    <cellStyle name="40% - Accent4 12 5 4 5" xfId="9710" xr:uid="{00000000-0005-0000-0000-0000F9170000}"/>
    <cellStyle name="40% - Accent4 12 5 4 6" xfId="9711" xr:uid="{00000000-0005-0000-0000-0000FA170000}"/>
    <cellStyle name="40% - Accent4 12 5 5" xfId="9712" xr:uid="{00000000-0005-0000-0000-0000FB170000}"/>
    <cellStyle name="40% - Accent4 12 5 5 2" xfId="9713" xr:uid="{00000000-0005-0000-0000-0000FC170000}"/>
    <cellStyle name="40% - Accent4 12 5 5 2 2" xfId="9714" xr:uid="{00000000-0005-0000-0000-0000FD170000}"/>
    <cellStyle name="40% - Accent4 12 5 5 3" xfId="9715" xr:uid="{00000000-0005-0000-0000-0000FE170000}"/>
    <cellStyle name="40% - Accent4 12 5 5 3 2" xfId="9716" xr:uid="{00000000-0005-0000-0000-0000FF170000}"/>
    <cellStyle name="40% - Accent4 12 5 5 4" xfId="9717" xr:uid="{00000000-0005-0000-0000-000000180000}"/>
    <cellStyle name="40% - Accent4 12 5 6" xfId="9718" xr:uid="{00000000-0005-0000-0000-000001180000}"/>
    <cellStyle name="40% - Accent4 12 5 6 2" xfId="9719" xr:uid="{00000000-0005-0000-0000-000002180000}"/>
    <cellStyle name="40% - Accent4 12 5 6 2 2" xfId="9720" xr:uid="{00000000-0005-0000-0000-000003180000}"/>
    <cellStyle name="40% - Accent4 12 5 6 3" xfId="9721" xr:uid="{00000000-0005-0000-0000-000004180000}"/>
    <cellStyle name="40% - Accent4 12 5 7" xfId="9722" xr:uid="{00000000-0005-0000-0000-000005180000}"/>
    <cellStyle name="40% - Accent4 12 5 7 2" xfId="9723" xr:uid="{00000000-0005-0000-0000-000006180000}"/>
    <cellStyle name="40% - Accent4 12 5 8" xfId="9724" xr:uid="{00000000-0005-0000-0000-000007180000}"/>
    <cellStyle name="40% - Accent4 12 5 8 2" xfId="9725" xr:uid="{00000000-0005-0000-0000-000008180000}"/>
    <cellStyle name="40% - Accent4 12 5 9" xfId="9726" xr:uid="{00000000-0005-0000-0000-000009180000}"/>
    <cellStyle name="40% - Accent4 12 6" xfId="9727" xr:uid="{00000000-0005-0000-0000-00000A180000}"/>
    <cellStyle name="40% - Accent4 12 6 2" xfId="9728" xr:uid="{00000000-0005-0000-0000-00000B180000}"/>
    <cellStyle name="40% - Accent4 12 6 2 2" xfId="9729" xr:uid="{00000000-0005-0000-0000-00000C180000}"/>
    <cellStyle name="40% - Accent4 12 6 2 2 2" xfId="9730" xr:uid="{00000000-0005-0000-0000-00000D180000}"/>
    <cellStyle name="40% - Accent4 12 6 2 2 2 2" xfId="9731" xr:uid="{00000000-0005-0000-0000-00000E180000}"/>
    <cellStyle name="40% - Accent4 12 6 2 2 3" xfId="9732" xr:uid="{00000000-0005-0000-0000-00000F180000}"/>
    <cellStyle name="40% - Accent4 12 6 2 2 3 2" xfId="9733" xr:uid="{00000000-0005-0000-0000-000010180000}"/>
    <cellStyle name="40% - Accent4 12 6 2 2 4" xfId="9734" xr:uid="{00000000-0005-0000-0000-000011180000}"/>
    <cellStyle name="40% - Accent4 12 6 2 3" xfId="9735" xr:uid="{00000000-0005-0000-0000-000012180000}"/>
    <cellStyle name="40% - Accent4 12 6 2 3 2" xfId="9736" xr:uid="{00000000-0005-0000-0000-000013180000}"/>
    <cellStyle name="40% - Accent4 12 6 2 4" xfId="9737" xr:uid="{00000000-0005-0000-0000-000014180000}"/>
    <cellStyle name="40% - Accent4 12 6 2 4 2" xfId="9738" xr:uid="{00000000-0005-0000-0000-000015180000}"/>
    <cellStyle name="40% - Accent4 12 6 2 5" xfId="9739" xr:uid="{00000000-0005-0000-0000-000016180000}"/>
    <cellStyle name="40% - Accent4 12 6 2 6" xfId="9740" xr:uid="{00000000-0005-0000-0000-000017180000}"/>
    <cellStyle name="40% - Accent4 12 6 3" xfId="9741" xr:uid="{00000000-0005-0000-0000-000018180000}"/>
    <cellStyle name="40% - Accent4 12 6 3 2" xfId="9742" xr:uid="{00000000-0005-0000-0000-000019180000}"/>
    <cellStyle name="40% - Accent4 12 6 3 2 2" xfId="9743" xr:uid="{00000000-0005-0000-0000-00001A180000}"/>
    <cellStyle name="40% - Accent4 12 6 3 3" xfId="9744" xr:uid="{00000000-0005-0000-0000-00001B180000}"/>
    <cellStyle name="40% - Accent4 12 6 3 3 2" xfId="9745" xr:uid="{00000000-0005-0000-0000-00001C180000}"/>
    <cellStyle name="40% - Accent4 12 6 3 4" xfId="9746" xr:uid="{00000000-0005-0000-0000-00001D180000}"/>
    <cellStyle name="40% - Accent4 12 6 4" xfId="9747" xr:uid="{00000000-0005-0000-0000-00001E180000}"/>
    <cellStyle name="40% - Accent4 12 6 4 2" xfId="9748" xr:uid="{00000000-0005-0000-0000-00001F180000}"/>
    <cellStyle name="40% - Accent4 12 6 5" xfId="9749" xr:uid="{00000000-0005-0000-0000-000020180000}"/>
    <cellStyle name="40% - Accent4 12 6 5 2" xfId="9750" xr:uid="{00000000-0005-0000-0000-000021180000}"/>
    <cellStyle name="40% - Accent4 12 6 6" xfId="9751" xr:uid="{00000000-0005-0000-0000-000022180000}"/>
    <cellStyle name="40% - Accent4 12 6 7" xfId="9752" xr:uid="{00000000-0005-0000-0000-000023180000}"/>
    <cellStyle name="40% - Accent4 12 7" xfId="9753" xr:uid="{00000000-0005-0000-0000-000024180000}"/>
    <cellStyle name="40% - Accent4 12 7 2" xfId="9754" xr:uid="{00000000-0005-0000-0000-000025180000}"/>
    <cellStyle name="40% - Accent4 12 7 2 2" xfId="9755" xr:uid="{00000000-0005-0000-0000-000026180000}"/>
    <cellStyle name="40% - Accent4 12 7 2 2 2" xfId="9756" xr:uid="{00000000-0005-0000-0000-000027180000}"/>
    <cellStyle name="40% - Accent4 12 7 2 3" xfId="9757" xr:uid="{00000000-0005-0000-0000-000028180000}"/>
    <cellStyle name="40% - Accent4 12 7 2 3 2" xfId="9758" xr:uid="{00000000-0005-0000-0000-000029180000}"/>
    <cellStyle name="40% - Accent4 12 7 2 4" xfId="9759" xr:uid="{00000000-0005-0000-0000-00002A180000}"/>
    <cellStyle name="40% - Accent4 12 7 3" xfId="9760" xr:uid="{00000000-0005-0000-0000-00002B180000}"/>
    <cellStyle name="40% - Accent4 12 7 3 2" xfId="9761" xr:uid="{00000000-0005-0000-0000-00002C180000}"/>
    <cellStyle name="40% - Accent4 12 7 4" xfId="9762" xr:uid="{00000000-0005-0000-0000-00002D180000}"/>
    <cellStyle name="40% - Accent4 12 7 4 2" xfId="9763" xr:uid="{00000000-0005-0000-0000-00002E180000}"/>
    <cellStyle name="40% - Accent4 12 7 5" xfId="9764" xr:uid="{00000000-0005-0000-0000-00002F180000}"/>
    <cellStyle name="40% - Accent4 12 7 6" xfId="9765" xr:uid="{00000000-0005-0000-0000-000030180000}"/>
    <cellStyle name="40% - Accent4 12 8" xfId="9766" xr:uid="{00000000-0005-0000-0000-000031180000}"/>
    <cellStyle name="40% - Accent4 12 8 2" xfId="9767" xr:uid="{00000000-0005-0000-0000-000032180000}"/>
    <cellStyle name="40% - Accent4 12 8 2 2" xfId="9768" xr:uid="{00000000-0005-0000-0000-000033180000}"/>
    <cellStyle name="40% - Accent4 12 8 2 2 2" xfId="9769" xr:uid="{00000000-0005-0000-0000-000034180000}"/>
    <cellStyle name="40% - Accent4 12 8 2 3" xfId="9770" xr:uid="{00000000-0005-0000-0000-000035180000}"/>
    <cellStyle name="40% - Accent4 12 8 2 3 2" xfId="9771" xr:uid="{00000000-0005-0000-0000-000036180000}"/>
    <cellStyle name="40% - Accent4 12 8 2 4" xfId="9772" xr:uid="{00000000-0005-0000-0000-000037180000}"/>
    <cellStyle name="40% - Accent4 12 8 3" xfId="9773" xr:uid="{00000000-0005-0000-0000-000038180000}"/>
    <cellStyle name="40% - Accent4 12 8 3 2" xfId="9774" xr:uid="{00000000-0005-0000-0000-000039180000}"/>
    <cellStyle name="40% - Accent4 12 8 4" xfId="9775" xr:uid="{00000000-0005-0000-0000-00003A180000}"/>
    <cellStyle name="40% - Accent4 12 8 4 2" xfId="9776" xr:uid="{00000000-0005-0000-0000-00003B180000}"/>
    <cellStyle name="40% - Accent4 12 8 5" xfId="9777" xr:uid="{00000000-0005-0000-0000-00003C180000}"/>
    <cellStyle name="40% - Accent4 12 8 6" xfId="9778" xr:uid="{00000000-0005-0000-0000-00003D180000}"/>
    <cellStyle name="40% - Accent4 12 9" xfId="9779" xr:uid="{00000000-0005-0000-0000-00003E180000}"/>
    <cellStyle name="40% - Accent4 12 9 2" xfId="9780" xr:uid="{00000000-0005-0000-0000-00003F180000}"/>
    <cellStyle name="40% - Accent4 12 9 2 2" xfId="9781" xr:uid="{00000000-0005-0000-0000-000040180000}"/>
    <cellStyle name="40% - Accent4 12 9 3" xfId="9782" xr:uid="{00000000-0005-0000-0000-000041180000}"/>
    <cellStyle name="40% - Accent4 12 9 3 2" xfId="9783" xr:uid="{00000000-0005-0000-0000-000042180000}"/>
    <cellStyle name="40% - Accent4 12 9 4" xfId="9784" xr:uid="{00000000-0005-0000-0000-000043180000}"/>
    <cellStyle name="40% - Accent4 13" xfId="477" xr:uid="{00000000-0005-0000-0000-000044180000}"/>
    <cellStyle name="40% - Accent4 13 2" xfId="9786" xr:uid="{00000000-0005-0000-0000-000045180000}"/>
    <cellStyle name="40% - Accent4 13 3" xfId="9785" xr:uid="{00000000-0005-0000-0000-000046180000}"/>
    <cellStyle name="40% - Accent4 14" xfId="478" xr:uid="{00000000-0005-0000-0000-000047180000}"/>
    <cellStyle name="40% - Accent4 14 2" xfId="9787" xr:uid="{00000000-0005-0000-0000-000048180000}"/>
    <cellStyle name="40% - Accent4 15" xfId="479" xr:uid="{00000000-0005-0000-0000-000049180000}"/>
    <cellStyle name="40% - Accent4 15 2" xfId="9788" xr:uid="{00000000-0005-0000-0000-00004A180000}"/>
    <cellStyle name="40% - Accent4 16" xfId="480" xr:uid="{00000000-0005-0000-0000-00004B180000}"/>
    <cellStyle name="40% - Accent4 16 2" xfId="9789" xr:uid="{00000000-0005-0000-0000-00004C180000}"/>
    <cellStyle name="40% - Accent4 17" xfId="481" xr:uid="{00000000-0005-0000-0000-00004D180000}"/>
    <cellStyle name="40% - Accent4 17 2" xfId="9790" xr:uid="{00000000-0005-0000-0000-00004E180000}"/>
    <cellStyle name="40% - Accent4 18" xfId="482" xr:uid="{00000000-0005-0000-0000-00004F180000}"/>
    <cellStyle name="40% - Accent4 18 2" xfId="9791" xr:uid="{00000000-0005-0000-0000-000050180000}"/>
    <cellStyle name="40% - Accent4 19" xfId="483" xr:uid="{00000000-0005-0000-0000-000051180000}"/>
    <cellStyle name="40% - Accent4 19 2" xfId="9792" xr:uid="{00000000-0005-0000-0000-000052180000}"/>
    <cellStyle name="40% - Accent4 2" xfId="484" xr:uid="{00000000-0005-0000-0000-000053180000}"/>
    <cellStyle name="40% - Accent4 2 10" xfId="485" xr:uid="{00000000-0005-0000-0000-000054180000}"/>
    <cellStyle name="40% - Accent4 2 10 2" xfId="9793" xr:uid="{00000000-0005-0000-0000-000055180000}"/>
    <cellStyle name="40% - Accent4 2 11" xfId="486" xr:uid="{00000000-0005-0000-0000-000056180000}"/>
    <cellStyle name="40% - Accent4 2 11 2" xfId="9794" xr:uid="{00000000-0005-0000-0000-000057180000}"/>
    <cellStyle name="40% - Accent4 2 12" xfId="487" xr:uid="{00000000-0005-0000-0000-000058180000}"/>
    <cellStyle name="40% - Accent4 2 13" xfId="488" xr:uid="{00000000-0005-0000-0000-000059180000}"/>
    <cellStyle name="40% - Accent4 2 14" xfId="489" xr:uid="{00000000-0005-0000-0000-00005A180000}"/>
    <cellStyle name="40% - Accent4 2 15" xfId="490" xr:uid="{00000000-0005-0000-0000-00005B180000}"/>
    <cellStyle name="40% - Accent4 2 16" xfId="491" xr:uid="{00000000-0005-0000-0000-00005C180000}"/>
    <cellStyle name="40% - Accent4 2 17" xfId="492" xr:uid="{00000000-0005-0000-0000-00005D180000}"/>
    <cellStyle name="40% - Accent4 2 18" xfId="493" xr:uid="{00000000-0005-0000-0000-00005E180000}"/>
    <cellStyle name="40% - Accent4 2 19" xfId="494" xr:uid="{00000000-0005-0000-0000-00005F180000}"/>
    <cellStyle name="40% - Accent4 2 2" xfId="495" xr:uid="{00000000-0005-0000-0000-000060180000}"/>
    <cellStyle name="40% - Accent4 2 2 2" xfId="2513" xr:uid="{00000000-0005-0000-0000-000061180000}"/>
    <cellStyle name="40% - Accent4 2 2 2 2" xfId="9795" xr:uid="{00000000-0005-0000-0000-000062180000}"/>
    <cellStyle name="40% - Accent4 2 2 2 2 2" xfId="9796" xr:uid="{00000000-0005-0000-0000-000063180000}"/>
    <cellStyle name="40% - Accent4 2 2 2 3" xfId="9797" xr:uid="{00000000-0005-0000-0000-000064180000}"/>
    <cellStyle name="40% - Accent4 2 2 2 4" xfId="9798" xr:uid="{00000000-0005-0000-0000-000065180000}"/>
    <cellStyle name="40% - Accent4 2 2 2 5" xfId="9799" xr:uid="{00000000-0005-0000-0000-000066180000}"/>
    <cellStyle name="40% - Accent4 2 2 2 6" xfId="9800" xr:uid="{00000000-0005-0000-0000-000067180000}"/>
    <cellStyle name="40% - Accent4 2 2 2 7" xfId="38869" xr:uid="{00000000-0005-0000-0000-000068180000}"/>
    <cellStyle name="40% - Accent4 2 2 2 8" xfId="4540" xr:uid="{00000000-0005-0000-0000-000069180000}"/>
    <cellStyle name="40% - Accent4 2 2 3" xfId="2432" xr:uid="{00000000-0005-0000-0000-00006A180000}"/>
    <cellStyle name="40% - Accent4 2 2 3 2" xfId="9801" xr:uid="{00000000-0005-0000-0000-00006B180000}"/>
    <cellStyle name="40% - Accent4 2 2 3 2 2" xfId="9802" xr:uid="{00000000-0005-0000-0000-00006C180000}"/>
    <cellStyle name="40% - Accent4 2 2 3 3" xfId="9803" xr:uid="{00000000-0005-0000-0000-00006D180000}"/>
    <cellStyle name="40% - Accent4 2 2 3 4" xfId="9804" xr:uid="{00000000-0005-0000-0000-00006E180000}"/>
    <cellStyle name="40% - Accent4 2 2 3 5" xfId="9805" xr:uid="{00000000-0005-0000-0000-00006F180000}"/>
    <cellStyle name="40% - Accent4 2 2 3 6" xfId="4541" xr:uid="{00000000-0005-0000-0000-000070180000}"/>
    <cellStyle name="40% - Accent4 2 2 3 7" xfId="4174" xr:uid="{00000000-0005-0000-0000-000071180000}"/>
    <cellStyle name="40% - Accent4 2 2 4" xfId="3894" xr:uid="{00000000-0005-0000-0000-000072180000}"/>
    <cellStyle name="40% - Accent4 2 2 4 2" xfId="9806" xr:uid="{00000000-0005-0000-0000-000073180000}"/>
    <cellStyle name="40% - Accent4 2 2 4 3" xfId="9807" xr:uid="{00000000-0005-0000-0000-000074180000}"/>
    <cellStyle name="40% - Accent4 2 2 4 4" xfId="9808" xr:uid="{00000000-0005-0000-0000-000075180000}"/>
    <cellStyle name="40% - Accent4 2 2 5" xfId="4542" xr:uid="{00000000-0005-0000-0000-000076180000}"/>
    <cellStyle name="40% - Accent4 2 2 5 2" xfId="9809" xr:uid="{00000000-0005-0000-0000-000077180000}"/>
    <cellStyle name="40% - Accent4 2 2 5 2 2" xfId="9810" xr:uid="{00000000-0005-0000-0000-000078180000}"/>
    <cellStyle name="40% - Accent4 2 2 5 3" xfId="9811" xr:uid="{00000000-0005-0000-0000-000079180000}"/>
    <cellStyle name="40% - Accent4 2 2 5 4" xfId="9812" xr:uid="{00000000-0005-0000-0000-00007A180000}"/>
    <cellStyle name="40% - Accent4 2 2 5 5" xfId="9813" xr:uid="{00000000-0005-0000-0000-00007B180000}"/>
    <cellStyle name="40% - Accent4 2 2 6" xfId="9814" xr:uid="{00000000-0005-0000-0000-00007C180000}"/>
    <cellStyle name="40% - Accent4 2 2 7" xfId="9815" xr:uid="{00000000-0005-0000-0000-00007D180000}"/>
    <cellStyle name="40% - Accent4 2 2 8" xfId="9816" xr:uid="{00000000-0005-0000-0000-00007E180000}"/>
    <cellStyle name="40% - Accent4 2 20" xfId="496" xr:uid="{00000000-0005-0000-0000-00007F180000}"/>
    <cellStyle name="40% - Accent4 2 21" xfId="497" xr:uid="{00000000-0005-0000-0000-000080180000}"/>
    <cellStyle name="40% - Accent4 2 22" xfId="498" xr:uid="{00000000-0005-0000-0000-000081180000}"/>
    <cellStyle name="40% - Accent4 2 23" xfId="2334" xr:uid="{00000000-0005-0000-0000-000082180000}"/>
    <cellStyle name="40% - Accent4 2 23 2" xfId="4173" xr:uid="{00000000-0005-0000-0000-000083180000}"/>
    <cellStyle name="40% - Accent4 2 24" xfId="3823" xr:uid="{00000000-0005-0000-0000-000084180000}"/>
    <cellStyle name="40% - Accent4 2 3" xfId="499" xr:uid="{00000000-0005-0000-0000-000085180000}"/>
    <cellStyle name="40% - Accent4 2 3 2" xfId="2617" xr:uid="{00000000-0005-0000-0000-000086180000}"/>
    <cellStyle name="40% - Accent4 2 3 2 2" xfId="9817" xr:uid="{00000000-0005-0000-0000-000087180000}"/>
    <cellStyle name="40% - Accent4 2 3 2 3" xfId="38964" xr:uid="{00000000-0005-0000-0000-000088180000}"/>
    <cellStyle name="40% - Accent4 2 3 3" xfId="2461" xr:uid="{00000000-0005-0000-0000-000089180000}"/>
    <cellStyle name="40% - Accent4 2 3 3 2" xfId="9818" xr:uid="{00000000-0005-0000-0000-00008A180000}"/>
    <cellStyle name="40% - Accent4 2 3 3 3" xfId="4175" xr:uid="{00000000-0005-0000-0000-00008B180000}"/>
    <cellStyle name="40% - Accent4 2 3 4" xfId="3919" xr:uid="{00000000-0005-0000-0000-00008C180000}"/>
    <cellStyle name="40% - Accent4 2 3 4 2" xfId="9819" xr:uid="{00000000-0005-0000-0000-00008D180000}"/>
    <cellStyle name="40% - Accent4 2 3 5" xfId="9820" xr:uid="{00000000-0005-0000-0000-00008E180000}"/>
    <cellStyle name="40% - Accent4 2 3 6" xfId="9821" xr:uid="{00000000-0005-0000-0000-00008F180000}"/>
    <cellStyle name="40% - Accent4 2 3 7" xfId="9822" xr:uid="{00000000-0005-0000-0000-000090180000}"/>
    <cellStyle name="40% - Accent4 2 3 8" xfId="38843" xr:uid="{00000000-0005-0000-0000-000091180000}"/>
    <cellStyle name="40% - Accent4 2 4" xfId="500" xr:uid="{00000000-0005-0000-0000-000092180000}"/>
    <cellStyle name="40% - Accent4 2 4 2" xfId="9823" xr:uid="{00000000-0005-0000-0000-000093180000}"/>
    <cellStyle name="40% - Accent4 2 4 2 2" xfId="9824" xr:uid="{00000000-0005-0000-0000-000094180000}"/>
    <cellStyle name="40% - Accent4 2 4 3" xfId="9825" xr:uid="{00000000-0005-0000-0000-000095180000}"/>
    <cellStyle name="40% - Accent4 2 4 3 2" xfId="9826" xr:uid="{00000000-0005-0000-0000-000096180000}"/>
    <cellStyle name="40% - Accent4 2 4 4" xfId="9827" xr:uid="{00000000-0005-0000-0000-000097180000}"/>
    <cellStyle name="40% - Accent4 2 4 5" xfId="9828" xr:uid="{00000000-0005-0000-0000-000098180000}"/>
    <cellStyle name="40% - Accent4 2 4 6" xfId="4543" xr:uid="{00000000-0005-0000-0000-000099180000}"/>
    <cellStyle name="40% - Accent4 2 5" xfId="501" xr:uid="{00000000-0005-0000-0000-00009A180000}"/>
    <cellStyle name="40% - Accent4 2 5 2" xfId="9829" xr:uid="{00000000-0005-0000-0000-00009B180000}"/>
    <cellStyle name="40% - Accent4 2 5 3" xfId="9830" xr:uid="{00000000-0005-0000-0000-00009C180000}"/>
    <cellStyle name="40% - Accent4 2 5 4" xfId="9831" xr:uid="{00000000-0005-0000-0000-00009D180000}"/>
    <cellStyle name="40% - Accent4 2 5 5" xfId="4544" xr:uid="{00000000-0005-0000-0000-00009E180000}"/>
    <cellStyle name="40% - Accent4 2 6" xfId="502" xr:uid="{00000000-0005-0000-0000-00009F180000}"/>
    <cellStyle name="40% - Accent4 2 6 2" xfId="9832" xr:uid="{00000000-0005-0000-0000-0000A0180000}"/>
    <cellStyle name="40% - Accent4 2 7" xfId="503" xr:uid="{00000000-0005-0000-0000-0000A1180000}"/>
    <cellStyle name="40% - Accent4 2 7 2" xfId="9833" xr:uid="{00000000-0005-0000-0000-0000A2180000}"/>
    <cellStyle name="40% - Accent4 2 8" xfId="504" xr:uid="{00000000-0005-0000-0000-0000A3180000}"/>
    <cellStyle name="40% - Accent4 2 8 2" xfId="9834" xr:uid="{00000000-0005-0000-0000-0000A4180000}"/>
    <cellStyle name="40% - Accent4 2 9" xfId="505" xr:uid="{00000000-0005-0000-0000-0000A5180000}"/>
    <cellStyle name="40% - Accent4 2 9 2" xfId="9835" xr:uid="{00000000-0005-0000-0000-0000A6180000}"/>
    <cellStyle name="40% - Accent4 20" xfId="506" xr:uid="{00000000-0005-0000-0000-0000A7180000}"/>
    <cellStyle name="40% - Accent4 20 2" xfId="9836" xr:uid="{00000000-0005-0000-0000-0000A8180000}"/>
    <cellStyle name="40% - Accent4 21" xfId="507" xr:uid="{00000000-0005-0000-0000-0000A9180000}"/>
    <cellStyle name="40% - Accent4 21 2" xfId="9837" xr:uid="{00000000-0005-0000-0000-0000AA180000}"/>
    <cellStyle name="40% - Accent4 22" xfId="508" xr:uid="{00000000-0005-0000-0000-0000AB180000}"/>
    <cellStyle name="40% - Accent4 22 2" xfId="9838" xr:uid="{00000000-0005-0000-0000-0000AC180000}"/>
    <cellStyle name="40% - Accent4 23" xfId="509" xr:uid="{00000000-0005-0000-0000-0000AD180000}"/>
    <cellStyle name="40% - Accent4 23 2" xfId="9839" xr:uid="{00000000-0005-0000-0000-0000AE180000}"/>
    <cellStyle name="40% - Accent4 24" xfId="510" xr:uid="{00000000-0005-0000-0000-0000AF180000}"/>
    <cellStyle name="40% - Accent4 24 2" xfId="9840" xr:uid="{00000000-0005-0000-0000-0000B0180000}"/>
    <cellStyle name="40% - Accent4 25" xfId="511" xr:uid="{00000000-0005-0000-0000-0000B1180000}"/>
    <cellStyle name="40% - Accent4 25 2" xfId="9841" xr:uid="{00000000-0005-0000-0000-0000B2180000}"/>
    <cellStyle name="40% - Accent4 26" xfId="512" xr:uid="{00000000-0005-0000-0000-0000B3180000}"/>
    <cellStyle name="40% - Accent4 26 2" xfId="9842" xr:uid="{00000000-0005-0000-0000-0000B4180000}"/>
    <cellStyle name="40% - Accent4 27" xfId="513" xr:uid="{00000000-0005-0000-0000-0000B5180000}"/>
    <cellStyle name="40% - Accent4 27 2" xfId="9843" xr:uid="{00000000-0005-0000-0000-0000B6180000}"/>
    <cellStyle name="40% - Accent4 28" xfId="514" xr:uid="{00000000-0005-0000-0000-0000B7180000}"/>
    <cellStyle name="40% - Accent4 28 2" xfId="9844" xr:uid="{00000000-0005-0000-0000-0000B8180000}"/>
    <cellStyle name="40% - Accent4 29" xfId="515" xr:uid="{00000000-0005-0000-0000-0000B9180000}"/>
    <cellStyle name="40% - Accent4 29 2" xfId="9845" xr:uid="{00000000-0005-0000-0000-0000BA180000}"/>
    <cellStyle name="40% - Accent4 3" xfId="516" xr:uid="{00000000-0005-0000-0000-0000BB180000}"/>
    <cellStyle name="40% - Accent4 3 2" xfId="2431" xr:uid="{00000000-0005-0000-0000-0000BC180000}"/>
    <cellStyle name="40% - Accent4 3 2 2" xfId="2618" xr:uid="{00000000-0005-0000-0000-0000BD180000}"/>
    <cellStyle name="40% - Accent4 3 2 2 2" xfId="9846" xr:uid="{00000000-0005-0000-0000-0000BE180000}"/>
    <cellStyle name="40% - Accent4 3 2 2 2 2" xfId="9847" xr:uid="{00000000-0005-0000-0000-0000BF180000}"/>
    <cellStyle name="40% - Accent4 3 2 2 3" xfId="9848" xr:uid="{00000000-0005-0000-0000-0000C0180000}"/>
    <cellStyle name="40% - Accent4 3 2 2 3 2" xfId="9849" xr:uid="{00000000-0005-0000-0000-0000C1180000}"/>
    <cellStyle name="40% - Accent4 3 2 2 4" xfId="9850" xr:uid="{00000000-0005-0000-0000-0000C2180000}"/>
    <cellStyle name="40% - Accent4 3 2 3" xfId="4545" xr:uid="{00000000-0005-0000-0000-0000C3180000}"/>
    <cellStyle name="40% - Accent4 3 2 3 2" xfId="9851" xr:uid="{00000000-0005-0000-0000-0000C4180000}"/>
    <cellStyle name="40% - Accent4 3 2 3 2 2" xfId="9852" xr:uid="{00000000-0005-0000-0000-0000C5180000}"/>
    <cellStyle name="40% - Accent4 3 2 3 3" xfId="9853" xr:uid="{00000000-0005-0000-0000-0000C6180000}"/>
    <cellStyle name="40% - Accent4 3 2 3 4" xfId="9854" xr:uid="{00000000-0005-0000-0000-0000C7180000}"/>
    <cellStyle name="40% - Accent4 3 2 3 5" xfId="9855" xr:uid="{00000000-0005-0000-0000-0000C8180000}"/>
    <cellStyle name="40% - Accent4 3 2 4" xfId="9856" xr:uid="{00000000-0005-0000-0000-0000C9180000}"/>
    <cellStyle name="40% - Accent4 3 2 4 2" xfId="9857" xr:uid="{00000000-0005-0000-0000-0000CA180000}"/>
    <cellStyle name="40% - Accent4 3 2 5" xfId="9858" xr:uid="{00000000-0005-0000-0000-0000CB180000}"/>
    <cellStyle name="40% - Accent4 3 2 6" xfId="9859" xr:uid="{00000000-0005-0000-0000-0000CC180000}"/>
    <cellStyle name="40% - Accent4 3 3" xfId="2474" xr:uid="{00000000-0005-0000-0000-0000CD180000}"/>
    <cellStyle name="40% - Accent4 3 3 2" xfId="9860" xr:uid="{00000000-0005-0000-0000-0000CE180000}"/>
    <cellStyle name="40% - Accent4 3 3 2 2" xfId="9861" xr:uid="{00000000-0005-0000-0000-0000CF180000}"/>
    <cellStyle name="40% - Accent4 3 3 3" xfId="9862" xr:uid="{00000000-0005-0000-0000-0000D0180000}"/>
    <cellStyle name="40% - Accent4 3 3 4" xfId="9863" xr:uid="{00000000-0005-0000-0000-0000D1180000}"/>
    <cellStyle name="40% - Accent4 3 3 5" xfId="9864" xr:uid="{00000000-0005-0000-0000-0000D2180000}"/>
    <cellStyle name="40% - Accent4 3 3 6" xfId="9865" xr:uid="{00000000-0005-0000-0000-0000D3180000}"/>
    <cellStyle name="40% - Accent4 3 3 7" xfId="38856" xr:uid="{00000000-0005-0000-0000-0000D4180000}"/>
    <cellStyle name="40% - Accent4 3 3 8" xfId="4546" xr:uid="{00000000-0005-0000-0000-0000D5180000}"/>
    <cellStyle name="40% - Accent4 3 4" xfId="2381" xr:uid="{00000000-0005-0000-0000-0000D6180000}"/>
    <cellStyle name="40% - Accent4 3 4 2" xfId="9866" xr:uid="{00000000-0005-0000-0000-0000D7180000}"/>
    <cellStyle name="40% - Accent4 3 4 3" xfId="9867" xr:uid="{00000000-0005-0000-0000-0000D8180000}"/>
    <cellStyle name="40% - Accent4 3 4 4" xfId="9868" xr:uid="{00000000-0005-0000-0000-0000D9180000}"/>
    <cellStyle name="40% - Accent4 3 4 5" xfId="4547" xr:uid="{00000000-0005-0000-0000-0000DA180000}"/>
    <cellStyle name="40% - Accent4 3 5" xfId="4548" xr:uid="{00000000-0005-0000-0000-0000DB180000}"/>
    <cellStyle name="40% - Accent4 3 5 2" xfId="9869" xr:uid="{00000000-0005-0000-0000-0000DC180000}"/>
    <cellStyle name="40% - Accent4 3 5 2 2" xfId="9870" xr:uid="{00000000-0005-0000-0000-0000DD180000}"/>
    <cellStyle name="40% - Accent4 3 5 3" xfId="9871" xr:uid="{00000000-0005-0000-0000-0000DE180000}"/>
    <cellStyle name="40% - Accent4 3 5 4" xfId="9872" xr:uid="{00000000-0005-0000-0000-0000DF180000}"/>
    <cellStyle name="40% - Accent4 3 5 5" xfId="9873" xr:uid="{00000000-0005-0000-0000-0000E0180000}"/>
    <cellStyle name="40% - Accent4 3 6" xfId="9874" xr:uid="{00000000-0005-0000-0000-0000E1180000}"/>
    <cellStyle name="40% - Accent4 3 7" xfId="9875" xr:uid="{00000000-0005-0000-0000-0000E2180000}"/>
    <cellStyle name="40% - Accent4 3 8" xfId="9876" xr:uid="{00000000-0005-0000-0000-0000E3180000}"/>
    <cellStyle name="40% - Accent4 30" xfId="517" xr:uid="{00000000-0005-0000-0000-0000E4180000}"/>
    <cellStyle name="40% - Accent4 31" xfId="518" xr:uid="{00000000-0005-0000-0000-0000E5180000}"/>
    <cellStyle name="40% - Accent4 32" xfId="2315" xr:uid="{00000000-0005-0000-0000-0000E6180000}"/>
    <cellStyle name="40% - Accent4 32 2" xfId="4074" xr:uid="{00000000-0005-0000-0000-0000E7180000}"/>
    <cellStyle name="40% - Accent4 33" xfId="3804" xr:uid="{00000000-0005-0000-0000-0000E8180000}"/>
    <cellStyle name="40% - Accent4 4" xfId="519" xr:uid="{00000000-0005-0000-0000-0000E9180000}"/>
    <cellStyle name="40% - Accent4 4 2" xfId="2486" xr:uid="{00000000-0005-0000-0000-0000EA180000}"/>
    <cellStyle name="40% - Accent4 4 2 2" xfId="2620" xr:uid="{00000000-0005-0000-0000-0000EB180000}"/>
    <cellStyle name="40% - Accent4 4 2 2 2" xfId="9877" xr:uid="{00000000-0005-0000-0000-0000EC180000}"/>
    <cellStyle name="40% - Accent4 4 2 2 3" xfId="38966" xr:uid="{00000000-0005-0000-0000-0000ED180000}"/>
    <cellStyle name="40% - Accent4 4 2 3" xfId="9878" xr:uid="{00000000-0005-0000-0000-0000EE180000}"/>
    <cellStyle name="40% - Accent4 4 2 3 2" xfId="9879" xr:uid="{00000000-0005-0000-0000-0000EF180000}"/>
    <cellStyle name="40% - Accent4 4 2 4" xfId="9880" xr:uid="{00000000-0005-0000-0000-0000F0180000}"/>
    <cellStyle name="40% - Accent4 4 2 5" xfId="9881" xr:uid="{00000000-0005-0000-0000-0000F1180000}"/>
    <cellStyle name="40% - Accent4 4 2 6" xfId="9882" xr:uid="{00000000-0005-0000-0000-0000F2180000}"/>
    <cellStyle name="40% - Accent4 4 2 7" xfId="9883" xr:uid="{00000000-0005-0000-0000-0000F3180000}"/>
    <cellStyle name="40% - Accent4 4 2 8" xfId="9884" xr:uid="{00000000-0005-0000-0000-0000F4180000}"/>
    <cellStyle name="40% - Accent4 4 3" xfId="2619" xr:uid="{00000000-0005-0000-0000-0000F5180000}"/>
    <cellStyle name="40% - Accent4 4 3 2" xfId="9885" xr:uid="{00000000-0005-0000-0000-0000F6180000}"/>
    <cellStyle name="40% - Accent4 4 3 3" xfId="9886" xr:uid="{00000000-0005-0000-0000-0000F7180000}"/>
    <cellStyle name="40% - Accent4 4 3 4" xfId="38965" xr:uid="{00000000-0005-0000-0000-0000F8180000}"/>
    <cellStyle name="40% - Accent4 4 4" xfId="2395" xr:uid="{00000000-0005-0000-0000-0000F9180000}"/>
    <cellStyle name="40% - Accent4 4 4 2" xfId="9888" xr:uid="{00000000-0005-0000-0000-0000FA180000}"/>
    <cellStyle name="40% - Accent4 4 4 3" xfId="9887" xr:uid="{00000000-0005-0000-0000-0000FB180000}"/>
    <cellStyle name="40% - Accent4 4 4 4" xfId="4176" xr:uid="{00000000-0005-0000-0000-0000FC180000}"/>
    <cellStyle name="40% - Accent4 4 5" xfId="3867" xr:uid="{00000000-0005-0000-0000-0000FD180000}"/>
    <cellStyle name="40% - Accent4 4 5 2" xfId="9889" xr:uid="{00000000-0005-0000-0000-0000FE180000}"/>
    <cellStyle name="40% - Accent4 4 6" xfId="9890" xr:uid="{00000000-0005-0000-0000-0000FF180000}"/>
    <cellStyle name="40% - Accent4 4 7" xfId="9891" xr:uid="{00000000-0005-0000-0000-000000190000}"/>
    <cellStyle name="40% - Accent4 4 8" xfId="9892" xr:uid="{00000000-0005-0000-0000-000001190000}"/>
    <cellStyle name="40% - Accent4 5" xfId="520" xr:uid="{00000000-0005-0000-0000-000002190000}"/>
    <cellStyle name="40% - Accent4 5 2" xfId="2499" xr:uid="{00000000-0005-0000-0000-000003190000}"/>
    <cellStyle name="40% - Accent4 5 2 2" xfId="2622" xr:uid="{00000000-0005-0000-0000-000004190000}"/>
    <cellStyle name="40% - Accent4 5 2 2 2" xfId="9893" xr:uid="{00000000-0005-0000-0000-000005190000}"/>
    <cellStyle name="40% - Accent4 5 2 2 3" xfId="38968" xr:uid="{00000000-0005-0000-0000-000006190000}"/>
    <cellStyle name="40% - Accent4 5 2 3" xfId="9894" xr:uid="{00000000-0005-0000-0000-000007190000}"/>
    <cellStyle name="40% - Accent4 5 2 3 2" xfId="9895" xr:uid="{00000000-0005-0000-0000-000008190000}"/>
    <cellStyle name="40% - Accent4 5 2 4" xfId="9896" xr:uid="{00000000-0005-0000-0000-000009190000}"/>
    <cellStyle name="40% - Accent4 5 2 5" xfId="9897" xr:uid="{00000000-0005-0000-0000-00000A190000}"/>
    <cellStyle name="40% - Accent4 5 2 6" xfId="9898" xr:uid="{00000000-0005-0000-0000-00000B190000}"/>
    <cellStyle name="40% - Accent4 5 2 7" xfId="9899" xr:uid="{00000000-0005-0000-0000-00000C190000}"/>
    <cellStyle name="40% - Accent4 5 2 8" xfId="9900" xr:uid="{00000000-0005-0000-0000-00000D190000}"/>
    <cellStyle name="40% - Accent4 5 3" xfId="2621" xr:uid="{00000000-0005-0000-0000-00000E190000}"/>
    <cellStyle name="40% - Accent4 5 3 2" xfId="9901" xr:uid="{00000000-0005-0000-0000-00000F190000}"/>
    <cellStyle name="40% - Accent4 5 3 3" xfId="9902" xr:uid="{00000000-0005-0000-0000-000010190000}"/>
    <cellStyle name="40% - Accent4 5 3 4" xfId="38967" xr:uid="{00000000-0005-0000-0000-000011190000}"/>
    <cellStyle name="40% - Accent4 5 4" xfId="2408" xr:uid="{00000000-0005-0000-0000-000012190000}"/>
    <cellStyle name="40% - Accent4 5 4 2" xfId="9904" xr:uid="{00000000-0005-0000-0000-000013190000}"/>
    <cellStyle name="40% - Accent4 5 4 3" xfId="9903" xr:uid="{00000000-0005-0000-0000-000014190000}"/>
    <cellStyle name="40% - Accent4 5 4 4" xfId="4177" xr:uid="{00000000-0005-0000-0000-000015190000}"/>
    <cellStyle name="40% - Accent4 5 5" xfId="3880" xr:uid="{00000000-0005-0000-0000-000016190000}"/>
    <cellStyle name="40% - Accent4 5 5 2" xfId="9905" xr:uid="{00000000-0005-0000-0000-000017190000}"/>
    <cellStyle name="40% - Accent4 5 6" xfId="9906" xr:uid="{00000000-0005-0000-0000-000018190000}"/>
    <cellStyle name="40% - Accent4 5 7" xfId="9907" xr:uid="{00000000-0005-0000-0000-000019190000}"/>
    <cellStyle name="40% - Accent4 5 8" xfId="9908" xr:uid="{00000000-0005-0000-0000-00001A190000}"/>
    <cellStyle name="40% - Accent4 6" xfId="521" xr:uid="{00000000-0005-0000-0000-00001B190000}"/>
    <cellStyle name="40% - Accent4 6 2" xfId="2623" xr:uid="{00000000-0005-0000-0000-00001C190000}"/>
    <cellStyle name="40% - Accent4 6 2 2" xfId="9909" xr:uid="{00000000-0005-0000-0000-00001D190000}"/>
    <cellStyle name="40% - Accent4 6 2 2 2" xfId="9910" xr:uid="{00000000-0005-0000-0000-00001E190000}"/>
    <cellStyle name="40% - Accent4 6 2 3" xfId="9911" xr:uid="{00000000-0005-0000-0000-00001F190000}"/>
    <cellStyle name="40% - Accent4 6 2 4" xfId="9912" xr:uid="{00000000-0005-0000-0000-000020190000}"/>
    <cellStyle name="40% - Accent4 6 2 5" xfId="9913" xr:uid="{00000000-0005-0000-0000-000021190000}"/>
    <cellStyle name="40% - Accent4 6 2 6" xfId="9914" xr:uid="{00000000-0005-0000-0000-000022190000}"/>
    <cellStyle name="40% - Accent4 6 2 7" xfId="38969" xr:uid="{00000000-0005-0000-0000-000023190000}"/>
    <cellStyle name="40% - Accent4 6 3" xfId="2447" xr:uid="{00000000-0005-0000-0000-000024190000}"/>
    <cellStyle name="40% - Accent4 6 3 2" xfId="9916" xr:uid="{00000000-0005-0000-0000-000025190000}"/>
    <cellStyle name="40% - Accent4 6 3 3" xfId="9915" xr:uid="{00000000-0005-0000-0000-000026190000}"/>
    <cellStyle name="40% - Accent4 6 3 4" xfId="4178" xr:uid="{00000000-0005-0000-0000-000027190000}"/>
    <cellStyle name="40% - Accent4 6 4" xfId="3905" xr:uid="{00000000-0005-0000-0000-000028190000}"/>
    <cellStyle name="40% - Accent4 6 4 2" xfId="9917" xr:uid="{00000000-0005-0000-0000-000029190000}"/>
    <cellStyle name="40% - Accent4 6 5" xfId="9918" xr:uid="{00000000-0005-0000-0000-00002A190000}"/>
    <cellStyle name="40% - Accent4 6 6" xfId="9919" xr:uid="{00000000-0005-0000-0000-00002B190000}"/>
    <cellStyle name="40% - Accent4 6 7" xfId="9920" xr:uid="{00000000-0005-0000-0000-00002C190000}"/>
    <cellStyle name="40% - Accent4 7" xfId="522" xr:uid="{00000000-0005-0000-0000-00002D190000}"/>
    <cellStyle name="40% - Accent4 7 2" xfId="2624" xr:uid="{00000000-0005-0000-0000-00002E190000}"/>
    <cellStyle name="40% - Accent4 7 2 2" xfId="9922" xr:uid="{00000000-0005-0000-0000-00002F190000}"/>
    <cellStyle name="40% - Accent4 7 2 3" xfId="9923" xr:uid="{00000000-0005-0000-0000-000030190000}"/>
    <cellStyle name="40% - Accent4 7 2 4" xfId="9924" xr:uid="{00000000-0005-0000-0000-000031190000}"/>
    <cellStyle name="40% - Accent4 7 2 5" xfId="9921" xr:uid="{00000000-0005-0000-0000-000032190000}"/>
    <cellStyle name="40% - Accent4 7 2 6" xfId="4179" xr:uid="{00000000-0005-0000-0000-000033190000}"/>
    <cellStyle name="40% - Accent4 7 3" xfId="3960" xr:uid="{00000000-0005-0000-0000-000034190000}"/>
    <cellStyle name="40% - Accent4 7 3 2" xfId="9926" xr:uid="{00000000-0005-0000-0000-000035190000}"/>
    <cellStyle name="40% - Accent4 7 3 3" xfId="9925" xr:uid="{00000000-0005-0000-0000-000036190000}"/>
    <cellStyle name="40% - Accent4 7 4" xfId="9927" xr:uid="{00000000-0005-0000-0000-000037190000}"/>
    <cellStyle name="40% - Accent4 7 5" xfId="9928" xr:uid="{00000000-0005-0000-0000-000038190000}"/>
    <cellStyle name="40% - Accent4 7 6" xfId="9929" xr:uid="{00000000-0005-0000-0000-000039190000}"/>
    <cellStyle name="40% - Accent4 7 7" xfId="38970" xr:uid="{00000000-0005-0000-0000-00003A190000}"/>
    <cellStyle name="40% - Accent4 8" xfId="523" xr:uid="{00000000-0005-0000-0000-00003B190000}"/>
    <cellStyle name="40% - Accent4 8 2" xfId="2625" xr:uid="{00000000-0005-0000-0000-00003C190000}"/>
    <cellStyle name="40% - Accent4 8 2 2" xfId="9931" xr:uid="{00000000-0005-0000-0000-00003D190000}"/>
    <cellStyle name="40% - Accent4 8 2 3" xfId="9930" xr:uid="{00000000-0005-0000-0000-00003E190000}"/>
    <cellStyle name="40% - Accent4 8 2 4" xfId="4180" xr:uid="{00000000-0005-0000-0000-00003F190000}"/>
    <cellStyle name="40% - Accent4 8 3" xfId="3961" xr:uid="{00000000-0005-0000-0000-000040190000}"/>
    <cellStyle name="40% - Accent4 8 3 2" xfId="9933" xr:uid="{00000000-0005-0000-0000-000041190000}"/>
    <cellStyle name="40% - Accent4 8 3 3" xfId="9932" xr:uid="{00000000-0005-0000-0000-000042190000}"/>
    <cellStyle name="40% - Accent4 8 4" xfId="9934" xr:uid="{00000000-0005-0000-0000-000043190000}"/>
    <cellStyle name="40% - Accent4 8 5" xfId="9935" xr:uid="{00000000-0005-0000-0000-000044190000}"/>
    <cellStyle name="40% - Accent4 8 6" xfId="9936" xr:uid="{00000000-0005-0000-0000-000045190000}"/>
    <cellStyle name="40% - Accent4 8 7" xfId="9937" xr:uid="{00000000-0005-0000-0000-000046190000}"/>
    <cellStyle name="40% - Accent4 8 8" xfId="38971" xr:uid="{00000000-0005-0000-0000-000047190000}"/>
    <cellStyle name="40% - Accent4 9" xfId="524" xr:uid="{00000000-0005-0000-0000-000048190000}"/>
    <cellStyle name="40% - Accent4 9 2" xfId="2626" xr:uid="{00000000-0005-0000-0000-000049190000}"/>
    <cellStyle name="40% - Accent4 9 2 2" xfId="9939" xr:uid="{00000000-0005-0000-0000-00004A190000}"/>
    <cellStyle name="40% - Accent4 9 2 3" xfId="9938" xr:uid="{00000000-0005-0000-0000-00004B190000}"/>
    <cellStyle name="40% - Accent4 9 2 4" xfId="4181" xr:uid="{00000000-0005-0000-0000-00004C190000}"/>
    <cellStyle name="40% - Accent4 9 3" xfId="3962" xr:uid="{00000000-0005-0000-0000-00004D190000}"/>
    <cellStyle name="40% - Accent4 9 3 2" xfId="9941" xr:uid="{00000000-0005-0000-0000-00004E190000}"/>
    <cellStyle name="40% - Accent4 9 3 3" xfId="9940" xr:uid="{00000000-0005-0000-0000-00004F190000}"/>
    <cellStyle name="40% - Accent4 9 4" xfId="9942" xr:uid="{00000000-0005-0000-0000-000050190000}"/>
    <cellStyle name="40% - Accent4 9 5" xfId="9943" xr:uid="{00000000-0005-0000-0000-000051190000}"/>
    <cellStyle name="40% - Accent4 9 6" xfId="9944" xr:uid="{00000000-0005-0000-0000-000052190000}"/>
    <cellStyle name="40% - Accent4 9 7" xfId="9945" xr:uid="{00000000-0005-0000-0000-000053190000}"/>
    <cellStyle name="40% - Accent4 9 8" xfId="38972" xr:uid="{00000000-0005-0000-0000-000054190000}"/>
    <cellStyle name="40% - Accent5" xfId="2823" builtinId="47" customBuiltin="1"/>
    <cellStyle name="40% - Accent5 10" xfId="525" xr:uid="{00000000-0005-0000-0000-000056190000}"/>
    <cellStyle name="40% - Accent5 10 2" xfId="2627" xr:uid="{00000000-0005-0000-0000-000057190000}"/>
    <cellStyle name="40% - Accent5 10 2 2" xfId="9947" xr:uid="{00000000-0005-0000-0000-000058190000}"/>
    <cellStyle name="40% - Accent5 10 2 3" xfId="9946" xr:uid="{00000000-0005-0000-0000-000059190000}"/>
    <cellStyle name="40% - Accent5 10 2 4" xfId="4182" xr:uid="{00000000-0005-0000-0000-00005A190000}"/>
    <cellStyle name="40% - Accent5 10 3" xfId="3963" xr:uid="{00000000-0005-0000-0000-00005B190000}"/>
    <cellStyle name="40% - Accent5 10 3 2" xfId="9949" xr:uid="{00000000-0005-0000-0000-00005C190000}"/>
    <cellStyle name="40% - Accent5 10 3 3" xfId="9948" xr:uid="{00000000-0005-0000-0000-00005D190000}"/>
    <cellStyle name="40% - Accent5 10 4" xfId="9950" xr:uid="{00000000-0005-0000-0000-00005E190000}"/>
    <cellStyle name="40% - Accent5 10 5" xfId="9951" xr:uid="{00000000-0005-0000-0000-00005F190000}"/>
    <cellStyle name="40% - Accent5 10 6" xfId="9952" xr:uid="{00000000-0005-0000-0000-000060190000}"/>
    <cellStyle name="40% - Accent5 10 7" xfId="9953" xr:uid="{00000000-0005-0000-0000-000061190000}"/>
    <cellStyle name="40% - Accent5 10 8" xfId="38973" xr:uid="{00000000-0005-0000-0000-000062190000}"/>
    <cellStyle name="40% - Accent5 11" xfId="526" xr:uid="{00000000-0005-0000-0000-000063190000}"/>
    <cellStyle name="40% - Accent5 11 2" xfId="9954" xr:uid="{00000000-0005-0000-0000-000064190000}"/>
    <cellStyle name="40% - Accent5 11 2 2" xfId="9955" xr:uid="{00000000-0005-0000-0000-000065190000}"/>
    <cellStyle name="40% - Accent5 11 3" xfId="9956" xr:uid="{00000000-0005-0000-0000-000066190000}"/>
    <cellStyle name="40% - Accent5 11 3 2" xfId="9957" xr:uid="{00000000-0005-0000-0000-000067190000}"/>
    <cellStyle name="40% - Accent5 11 4" xfId="9958" xr:uid="{00000000-0005-0000-0000-000068190000}"/>
    <cellStyle name="40% - Accent5 11 5" xfId="9959" xr:uid="{00000000-0005-0000-0000-000069190000}"/>
    <cellStyle name="40% - Accent5 11 6" xfId="4549" xr:uid="{00000000-0005-0000-0000-00006A190000}"/>
    <cellStyle name="40% - Accent5 12" xfId="527" xr:uid="{00000000-0005-0000-0000-00006B190000}"/>
    <cellStyle name="40% - Accent5 12 10" xfId="9960" xr:uid="{00000000-0005-0000-0000-00006C190000}"/>
    <cellStyle name="40% - Accent5 12 10 2" xfId="9961" xr:uid="{00000000-0005-0000-0000-00006D190000}"/>
    <cellStyle name="40% - Accent5 12 10 2 2" xfId="9962" xr:uid="{00000000-0005-0000-0000-00006E190000}"/>
    <cellStyle name="40% - Accent5 12 10 3" xfId="9963" xr:uid="{00000000-0005-0000-0000-00006F190000}"/>
    <cellStyle name="40% - Accent5 12 11" xfId="9964" xr:uid="{00000000-0005-0000-0000-000070190000}"/>
    <cellStyle name="40% - Accent5 12 11 2" xfId="9965" xr:uid="{00000000-0005-0000-0000-000071190000}"/>
    <cellStyle name="40% - Accent5 12 11 2 2" xfId="9966" xr:uid="{00000000-0005-0000-0000-000072190000}"/>
    <cellStyle name="40% - Accent5 12 11 3" xfId="9967" xr:uid="{00000000-0005-0000-0000-000073190000}"/>
    <cellStyle name="40% - Accent5 12 12" xfId="9968" xr:uid="{00000000-0005-0000-0000-000074190000}"/>
    <cellStyle name="40% - Accent5 12 12 2" xfId="9969" xr:uid="{00000000-0005-0000-0000-000075190000}"/>
    <cellStyle name="40% - Accent5 12 13" xfId="9970" xr:uid="{00000000-0005-0000-0000-000076190000}"/>
    <cellStyle name="40% - Accent5 12 14" xfId="9971" xr:uid="{00000000-0005-0000-0000-000077190000}"/>
    <cellStyle name="40% - Accent5 12 15" xfId="9972" xr:uid="{00000000-0005-0000-0000-000078190000}"/>
    <cellStyle name="40% - Accent5 12 16" xfId="9973" xr:uid="{00000000-0005-0000-0000-000079190000}"/>
    <cellStyle name="40% - Accent5 12 17" xfId="9974" xr:uid="{00000000-0005-0000-0000-00007A190000}"/>
    <cellStyle name="40% - Accent5 12 2" xfId="9975" xr:uid="{00000000-0005-0000-0000-00007B190000}"/>
    <cellStyle name="40% - Accent5 12 2 10" xfId="9976" xr:uid="{00000000-0005-0000-0000-00007C190000}"/>
    <cellStyle name="40% - Accent5 12 2 11" xfId="9977" xr:uid="{00000000-0005-0000-0000-00007D190000}"/>
    <cellStyle name="40% - Accent5 12 2 12" xfId="9978" xr:uid="{00000000-0005-0000-0000-00007E190000}"/>
    <cellStyle name="40% - Accent5 12 2 2" xfId="9979" xr:uid="{00000000-0005-0000-0000-00007F190000}"/>
    <cellStyle name="40% - Accent5 12 2 2 10" xfId="9980" xr:uid="{00000000-0005-0000-0000-000080190000}"/>
    <cellStyle name="40% - Accent5 12 2 2 2" xfId="9981" xr:uid="{00000000-0005-0000-0000-000081190000}"/>
    <cellStyle name="40% - Accent5 12 2 2 2 2" xfId="9982" xr:uid="{00000000-0005-0000-0000-000082190000}"/>
    <cellStyle name="40% - Accent5 12 2 2 2 2 2" xfId="9983" xr:uid="{00000000-0005-0000-0000-000083190000}"/>
    <cellStyle name="40% - Accent5 12 2 2 2 2 2 2" xfId="9984" xr:uid="{00000000-0005-0000-0000-000084190000}"/>
    <cellStyle name="40% - Accent5 12 2 2 2 2 2 2 2" xfId="9985" xr:uid="{00000000-0005-0000-0000-000085190000}"/>
    <cellStyle name="40% - Accent5 12 2 2 2 2 2 3" xfId="9986" xr:uid="{00000000-0005-0000-0000-000086190000}"/>
    <cellStyle name="40% - Accent5 12 2 2 2 2 2 3 2" xfId="9987" xr:uid="{00000000-0005-0000-0000-000087190000}"/>
    <cellStyle name="40% - Accent5 12 2 2 2 2 2 4" xfId="9988" xr:uid="{00000000-0005-0000-0000-000088190000}"/>
    <cellStyle name="40% - Accent5 12 2 2 2 2 3" xfId="9989" xr:uid="{00000000-0005-0000-0000-000089190000}"/>
    <cellStyle name="40% - Accent5 12 2 2 2 2 3 2" xfId="9990" xr:uid="{00000000-0005-0000-0000-00008A190000}"/>
    <cellStyle name="40% - Accent5 12 2 2 2 2 4" xfId="9991" xr:uid="{00000000-0005-0000-0000-00008B190000}"/>
    <cellStyle name="40% - Accent5 12 2 2 2 2 4 2" xfId="9992" xr:uid="{00000000-0005-0000-0000-00008C190000}"/>
    <cellStyle name="40% - Accent5 12 2 2 2 2 5" xfId="9993" xr:uid="{00000000-0005-0000-0000-00008D190000}"/>
    <cellStyle name="40% - Accent5 12 2 2 2 2 6" xfId="9994" xr:uid="{00000000-0005-0000-0000-00008E190000}"/>
    <cellStyle name="40% - Accent5 12 2 2 2 3" xfId="9995" xr:uid="{00000000-0005-0000-0000-00008F190000}"/>
    <cellStyle name="40% - Accent5 12 2 2 2 3 2" xfId="9996" xr:uid="{00000000-0005-0000-0000-000090190000}"/>
    <cellStyle name="40% - Accent5 12 2 2 2 3 2 2" xfId="9997" xr:uid="{00000000-0005-0000-0000-000091190000}"/>
    <cellStyle name="40% - Accent5 12 2 2 2 3 3" xfId="9998" xr:uid="{00000000-0005-0000-0000-000092190000}"/>
    <cellStyle name="40% - Accent5 12 2 2 2 3 3 2" xfId="9999" xr:uid="{00000000-0005-0000-0000-000093190000}"/>
    <cellStyle name="40% - Accent5 12 2 2 2 3 4" xfId="10000" xr:uid="{00000000-0005-0000-0000-000094190000}"/>
    <cellStyle name="40% - Accent5 12 2 2 2 4" xfId="10001" xr:uid="{00000000-0005-0000-0000-000095190000}"/>
    <cellStyle name="40% - Accent5 12 2 2 2 4 2" xfId="10002" xr:uid="{00000000-0005-0000-0000-000096190000}"/>
    <cellStyle name="40% - Accent5 12 2 2 2 5" xfId="10003" xr:uid="{00000000-0005-0000-0000-000097190000}"/>
    <cellStyle name="40% - Accent5 12 2 2 2 5 2" xfId="10004" xr:uid="{00000000-0005-0000-0000-000098190000}"/>
    <cellStyle name="40% - Accent5 12 2 2 2 6" xfId="10005" xr:uid="{00000000-0005-0000-0000-000099190000}"/>
    <cellStyle name="40% - Accent5 12 2 2 2 7" xfId="10006" xr:uid="{00000000-0005-0000-0000-00009A190000}"/>
    <cellStyle name="40% - Accent5 12 2 2 3" xfId="10007" xr:uid="{00000000-0005-0000-0000-00009B190000}"/>
    <cellStyle name="40% - Accent5 12 2 2 3 2" xfId="10008" xr:uid="{00000000-0005-0000-0000-00009C190000}"/>
    <cellStyle name="40% - Accent5 12 2 2 3 2 2" xfId="10009" xr:uid="{00000000-0005-0000-0000-00009D190000}"/>
    <cellStyle name="40% - Accent5 12 2 2 3 2 2 2" xfId="10010" xr:uid="{00000000-0005-0000-0000-00009E190000}"/>
    <cellStyle name="40% - Accent5 12 2 2 3 2 3" xfId="10011" xr:uid="{00000000-0005-0000-0000-00009F190000}"/>
    <cellStyle name="40% - Accent5 12 2 2 3 2 3 2" xfId="10012" xr:uid="{00000000-0005-0000-0000-0000A0190000}"/>
    <cellStyle name="40% - Accent5 12 2 2 3 2 4" xfId="10013" xr:uid="{00000000-0005-0000-0000-0000A1190000}"/>
    <cellStyle name="40% - Accent5 12 2 2 3 3" xfId="10014" xr:uid="{00000000-0005-0000-0000-0000A2190000}"/>
    <cellStyle name="40% - Accent5 12 2 2 3 3 2" xfId="10015" xr:uid="{00000000-0005-0000-0000-0000A3190000}"/>
    <cellStyle name="40% - Accent5 12 2 2 3 4" xfId="10016" xr:uid="{00000000-0005-0000-0000-0000A4190000}"/>
    <cellStyle name="40% - Accent5 12 2 2 3 4 2" xfId="10017" xr:uid="{00000000-0005-0000-0000-0000A5190000}"/>
    <cellStyle name="40% - Accent5 12 2 2 3 5" xfId="10018" xr:uid="{00000000-0005-0000-0000-0000A6190000}"/>
    <cellStyle name="40% - Accent5 12 2 2 3 6" xfId="10019" xr:uid="{00000000-0005-0000-0000-0000A7190000}"/>
    <cellStyle name="40% - Accent5 12 2 2 4" xfId="10020" xr:uid="{00000000-0005-0000-0000-0000A8190000}"/>
    <cellStyle name="40% - Accent5 12 2 2 4 2" xfId="10021" xr:uid="{00000000-0005-0000-0000-0000A9190000}"/>
    <cellStyle name="40% - Accent5 12 2 2 4 2 2" xfId="10022" xr:uid="{00000000-0005-0000-0000-0000AA190000}"/>
    <cellStyle name="40% - Accent5 12 2 2 4 2 2 2" xfId="10023" xr:uid="{00000000-0005-0000-0000-0000AB190000}"/>
    <cellStyle name="40% - Accent5 12 2 2 4 2 3" xfId="10024" xr:uid="{00000000-0005-0000-0000-0000AC190000}"/>
    <cellStyle name="40% - Accent5 12 2 2 4 2 3 2" xfId="10025" xr:uid="{00000000-0005-0000-0000-0000AD190000}"/>
    <cellStyle name="40% - Accent5 12 2 2 4 2 4" xfId="10026" xr:uid="{00000000-0005-0000-0000-0000AE190000}"/>
    <cellStyle name="40% - Accent5 12 2 2 4 3" xfId="10027" xr:uid="{00000000-0005-0000-0000-0000AF190000}"/>
    <cellStyle name="40% - Accent5 12 2 2 4 3 2" xfId="10028" xr:uid="{00000000-0005-0000-0000-0000B0190000}"/>
    <cellStyle name="40% - Accent5 12 2 2 4 4" xfId="10029" xr:uid="{00000000-0005-0000-0000-0000B1190000}"/>
    <cellStyle name="40% - Accent5 12 2 2 4 4 2" xfId="10030" xr:uid="{00000000-0005-0000-0000-0000B2190000}"/>
    <cellStyle name="40% - Accent5 12 2 2 4 5" xfId="10031" xr:uid="{00000000-0005-0000-0000-0000B3190000}"/>
    <cellStyle name="40% - Accent5 12 2 2 4 6" xfId="10032" xr:uid="{00000000-0005-0000-0000-0000B4190000}"/>
    <cellStyle name="40% - Accent5 12 2 2 5" xfId="10033" xr:uid="{00000000-0005-0000-0000-0000B5190000}"/>
    <cellStyle name="40% - Accent5 12 2 2 5 2" xfId="10034" xr:uid="{00000000-0005-0000-0000-0000B6190000}"/>
    <cellStyle name="40% - Accent5 12 2 2 5 2 2" xfId="10035" xr:uid="{00000000-0005-0000-0000-0000B7190000}"/>
    <cellStyle name="40% - Accent5 12 2 2 5 3" xfId="10036" xr:uid="{00000000-0005-0000-0000-0000B8190000}"/>
    <cellStyle name="40% - Accent5 12 2 2 5 3 2" xfId="10037" xr:uid="{00000000-0005-0000-0000-0000B9190000}"/>
    <cellStyle name="40% - Accent5 12 2 2 5 4" xfId="10038" xr:uid="{00000000-0005-0000-0000-0000BA190000}"/>
    <cellStyle name="40% - Accent5 12 2 2 6" xfId="10039" xr:uid="{00000000-0005-0000-0000-0000BB190000}"/>
    <cellStyle name="40% - Accent5 12 2 2 6 2" xfId="10040" xr:uid="{00000000-0005-0000-0000-0000BC190000}"/>
    <cellStyle name="40% - Accent5 12 2 2 6 2 2" xfId="10041" xr:uid="{00000000-0005-0000-0000-0000BD190000}"/>
    <cellStyle name="40% - Accent5 12 2 2 6 3" xfId="10042" xr:uid="{00000000-0005-0000-0000-0000BE190000}"/>
    <cellStyle name="40% - Accent5 12 2 2 7" xfId="10043" xr:uid="{00000000-0005-0000-0000-0000BF190000}"/>
    <cellStyle name="40% - Accent5 12 2 2 7 2" xfId="10044" xr:uid="{00000000-0005-0000-0000-0000C0190000}"/>
    <cellStyle name="40% - Accent5 12 2 2 8" xfId="10045" xr:uid="{00000000-0005-0000-0000-0000C1190000}"/>
    <cellStyle name="40% - Accent5 12 2 2 8 2" xfId="10046" xr:uid="{00000000-0005-0000-0000-0000C2190000}"/>
    <cellStyle name="40% - Accent5 12 2 2 9" xfId="10047" xr:uid="{00000000-0005-0000-0000-0000C3190000}"/>
    <cellStyle name="40% - Accent5 12 2 3" xfId="10048" xr:uid="{00000000-0005-0000-0000-0000C4190000}"/>
    <cellStyle name="40% - Accent5 12 2 3 2" xfId="10049" xr:uid="{00000000-0005-0000-0000-0000C5190000}"/>
    <cellStyle name="40% - Accent5 12 2 3 2 2" xfId="10050" xr:uid="{00000000-0005-0000-0000-0000C6190000}"/>
    <cellStyle name="40% - Accent5 12 2 3 2 2 2" xfId="10051" xr:uid="{00000000-0005-0000-0000-0000C7190000}"/>
    <cellStyle name="40% - Accent5 12 2 3 2 2 2 2" xfId="10052" xr:uid="{00000000-0005-0000-0000-0000C8190000}"/>
    <cellStyle name="40% - Accent5 12 2 3 2 2 3" xfId="10053" xr:uid="{00000000-0005-0000-0000-0000C9190000}"/>
    <cellStyle name="40% - Accent5 12 2 3 2 2 3 2" xfId="10054" xr:uid="{00000000-0005-0000-0000-0000CA190000}"/>
    <cellStyle name="40% - Accent5 12 2 3 2 2 4" xfId="10055" xr:uid="{00000000-0005-0000-0000-0000CB190000}"/>
    <cellStyle name="40% - Accent5 12 2 3 2 3" xfId="10056" xr:uid="{00000000-0005-0000-0000-0000CC190000}"/>
    <cellStyle name="40% - Accent5 12 2 3 2 3 2" xfId="10057" xr:uid="{00000000-0005-0000-0000-0000CD190000}"/>
    <cellStyle name="40% - Accent5 12 2 3 2 4" xfId="10058" xr:uid="{00000000-0005-0000-0000-0000CE190000}"/>
    <cellStyle name="40% - Accent5 12 2 3 2 4 2" xfId="10059" xr:uid="{00000000-0005-0000-0000-0000CF190000}"/>
    <cellStyle name="40% - Accent5 12 2 3 2 5" xfId="10060" xr:uid="{00000000-0005-0000-0000-0000D0190000}"/>
    <cellStyle name="40% - Accent5 12 2 3 2 6" xfId="10061" xr:uid="{00000000-0005-0000-0000-0000D1190000}"/>
    <cellStyle name="40% - Accent5 12 2 3 3" xfId="10062" xr:uid="{00000000-0005-0000-0000-0000D2190000}"/>
    <cellStyle name="40% - Accent5 12 2 3 3 2" xfId="10063" xr:uid="{00000000-0005-0000-0000-0000D3190000}"/>
    <cellStyle name="40% - Accent5 12 2 3 3 2 2" xfId="10064" xr:uid="{00000000-0005-0000-0000-0000D4190000}"/>
    <cellStyle name="40% - Accent5 12 2 3 3 3" xfId="10065" xr:uid="{00000000-0005-0000-0000-0000D5190000}"/>
    <cellStyle name="40% - Accent5 12 2 3 3 3 2" xfId="10066" xr:uid="{00000000-0005-0000-0000-0000D6190000}"/>
    <cellStyle name="40% - Accent5 12 2 3 3 4" xfId="10067" xr:uid="{00000000-0005-0000-0000-0000D7190000}"/>
    <cellStyle name="40% - Accent5 12 2 3 4" xfId="10068" xr:uid="{00000000-0005-0000-0000-0000D8190000}"/>
    <cellStyle name="40% - Accent5 12 2 3 4 2" xfId="10069" xr:uid="{00000000-0005-0000-0000-0000D9190000}"/>
    <cellStyle name="40% - Accent5 12 2 3 5" xfId="10070" xr:uid="{00000000-0005-0000-0000-0000DA190000}"/>
    <cellStyle name="40% - Accent5 12 2 3 5 2" xfId="10071" xr:uid="{00000000-0005-0000-0000-0000DB190000}"/>
    <cellStyle name="40% - Accent5 12 2 3 6" xfId="10072" xr:uid="{00000000-0005-0000-0000-0000DC190000}"/>
    <cellStyle name="40% - Accent5 12 2 3 7" xfId="10073" xr:uid="{00000000-0005-0000-0000-0000DD190000}"/>
    <cellStyle name="40% - Accent5 12 2 4" xfId="10074" xr:uid="{00000000-0005-0000-0000-0000DE190000}"/>
    <cellStyle name="40% - Accent5 12 2 4 2" xfId="10075" xr:uid="{00000000-0005-0000-0000-0000DF190000}"/>
    <cellStyle name="40% - Accent5 12 2 4 2 2" xfId="10076" xr:uid="{00000000-0005-0000-0000-0000E0190000}"/>
    <cellStyle name="40% - Accent5 12 2 4 2 2 2" xfId="10077" xr:uid="{00000000-0005-0000-0000-0000E1190000}"/>
    <cellStyle name="40% - Accent5 12 2 4 2 3" xfId="10078" xr:uid="{00000000-0005-0000-0000-0000E2190000}"/>
    <cellStyle name="40% - Accent5 12 2 4 2 3 2" xfId="10079" xr:uid="{00000000-0005-0000-0000-0000E3190000}"/>
    <cellStyle name="40% - Accent5 12 2 4 2 4" xfId="10080" xr:uid="{00000000-0005-0000-0000-0000E4190000}"/>
    <cellStyle name="40% - Accent5 12 2 4 3" xfId="10081" xr:uid="{00000000-0005-0000-0000-0000E5190000}"/>
    <cellStyle name="40% - Accent5 12 2 4 3 2" xfId="10082" xr:uid="{00000000-0005-0000-0000-0000E6190000}"/>
    <cellStyle name="40% - Accent5 12 2 4 4" xfId="10083" xr:uid="{00000000-0005-0000-0000-0000E7190000}"/>
    <cellStyle name="40% - Accent5 12 2 4 4 2" xfId="10084" xr:uid="{00000000-0005-0000-0000-0000E8190000}"/>
    <cellStyle name="40% - Accent5 12 2 4 5" xfId="10085" xr:uid="{00000000-0005-0000-0000-0000E9190000}"/>
    <cellStyle name="40% - Accent5 12 2 4 6" xfId="10086" xr:uid="{00000000-0005-0000-0000-0000EA190000}"/>
    <cellStyle name="40% - Accent5 12 2 5" xfId="10087" xr:uid="{00000000-0005-0000-0000-0000EB190000}"/>
    <cellStyle name="40% - Accent5 12 2 5 2" xfId="10088" xr:uid="{00000000-0005-0000-0000-0000EC190000}"/>
    <cellStyle name="40% - Accent5 12 2 5 2 2" xfId="10089" xr:uid="{00000000-0005-0000-0000-0000ED190000}"/>
    <cellStyle name="40% - Accent5 12 2 5 2 2 2" xfId="10090" xr:uid="{00000000-0005-0000-0000-0000EE190000}"/>
    <cellStyle name="40% - Accent5 12 2 5 2 3" xfId="10091" xr:uid="{00000000-0005-0000-0000-0000EF190000}"/>
    <cellStyle name="40% - Accent5 12 2 5 2 3 2" xfId="10092" xr:uid="{00000000-0005-0000-0000-0000F0190000}"/>
    <cellStyle name="40% - Accent5 12 2 5 2 4" xfId="10093" xr:uid="{00000000-0005-0000-0000-0000F1190000}"/>
    <cellStyle name="40% - Accent5 12 2 5 3" xfId="10094" xr:uid="{00000000-0005-0000-0000-0000F2190000}"/>
    <cellStyle name="40% - Accent5 12 2 5 3 2" xfId="10095" xr:uid="{00000000-0005-0000-0000-0000F3190000}"/>
    <cellStyle name="40% - Accent5 12 2 5 4" xfId="10096" xr:uid="{00000000-0005-0000-0000-0000F4190000}"/>
    <cellStyle name="40% - Accent5 12 2 5 4 2" xfId="10097" xr:uid="{00000000-0005-0000-0000-0000F5190000}"/>
    <cellStyle name="40% - Accent5 12 2 5 5" xfId="10098" xr:uid="{00000000-0005-0000-0000-0000F6190000}"/>
    <cellStyle name="40% - Accent5 12 2 5 6" xfId="10099" xr:uid="{00000000-0005-0000-0000-0000F7190000}"/>
    <cellStyle name="40% - Accent5 12 2 6" xfId="10100" xr:uid="{00000000-0005-0000-0000-0000F8190000}"/>
    <cellStyle name="40% - Accent5 12 2 6 2" xfId="10101" xr:uid="{00000000-0005-0000-0000-0000F9190000}"/>
    <cellStyle name="40% - Accent5 12 2 6 2 2" xfId="10102" xr:uid="{00000000-0005-0000-0000-0000FA190000}"/>
    <cellStyle name="40% - Accent5 12 2 6 3" xfId="10103" xr:uid="{00000000-0005-0000-0000-0000FB190000}"/>
    <cellStyle name="40% - Accent5 12 2 6 3 2" xfId="10104" xr:uid="{00000000-0005-0000-0000-0000FC190000}"/>
    <cellStyle name="40% - Accent5 12 2 6 4" xfId="10105" xr:uid="{00000000-0005-0000-0000-0000FD190000}"/>
    <cellStyle name="40% - Accent5 12 2 7" xfId="10106" xr:uid="{00000000-0005-0000-0000-0000FE190000}"/>
    <cellStyle name="40% - Accent5 12 2 7 2" xfId="10107" xr:uid="{00000000-0005-0000-0000-0000FF190000}"/>
    <cellStyle name="40% - Accent5 12 2 7 2 2" xfId="10108" xr:uid="{00000000-0005-0000-0000-0000001A0000}"/>
    <cellStyle name="40% - Accent5 12 2 7 3" xfId="10109" xr:uid="{00000000-0005-0000-0000-0000011A0000}"/>
    <cellStyle name="40% - Accent5 12 2 8" xfId="10110" xr:uid="{00000000-0005-0000-0000-0000021A0000}"/>
    <cellStyle name="40% - Accent5 12 2 8 2" xfId="10111" xr:uid="{00000000-0005-0000-0000-0000031A0000}"/>
    <cellStyle name="40% - Accent5 12 2 9" xfId="10112" xr:uid="{00000000-0005-0000-0000-0000041A0000}"/>
    <cellStyle name="40% - Accent5 12 2 9 2" xfId="10113" xr:uid="{00000000-0005-0000-0000-0000051A0000}"/>
    <cellStyle name="40% - Accent5 12 3" xfId="10114" xr:uid="{00000000-0005-0000-0000-0000061A0000}"/>
    <cellStyle name="40% - Accent5 12 3 10" xfId="10115" xr:uid="{00000000-0005-0000-0000-0000071A0000}"/>
    <cellStyle name="40% - Accent5 12 3 11" xfId="10116" xr:uid="{00000000-0005-0000-0000-0000081A0000}"/>
    <cellStyle name="40% - Accent5 12 3 2" xfId="10117" xr:uid="{00000000-0005-0000-0000-0000091A0000}"/>
    <cellStyle name="40% - Accent5 12 3 2 2" xfId="10118" xr:uid="{00000000-0005-0000-0000-00000A1A0000}"/>
    <cellStyle name="40% - Accent5 12 3 2 2 2" xfId="10119" xr:uid="{00000000-0005-0000-0000-00000B1A0000}"/>
    <cellStyle name="40% - Accent5 12 3 2 2 2 2" xfId="10120" xr:uid="{00000000-0005-0000-0000-00000C1A0000}"/>
    <cellStyle name="40% - Accent5 12 3 2 2 2 2 2" xfId="10121" xr:uid="{00000000-0005-0000-0000-00000D1A0000}"/>
    <cellStyle name="40% - Accent5 12 3 2 2 2 3" xfId="10122" xr:uid="{00000000-0005-0000-0000-00000E1A0000}"/>
    <cellStyle name="40% - Accent5 12 3 2 2 2 3 2" xfId="10123" xr:uid="{00000000-0005-0000-0000-00000F1A0000}"/>
    <cellStyle name="40% - Accent5 12 3 2 2 2 4" xfId="10124" xr:uid="{00000000-0005-0000-0000-0000101A0000}"/>
    <cellStyle name="40% - Accent5 12 3 2 2 3" xfId="10125" xr:uid="{00000000-0005-0000-0000-0000111A0000}"/>
    <cellStyle name="40% - Accent5 12 3 2 2 3 2" xfId="10126" xr:uid="{00000000-0005-0000-0000-0000121A0000}"/>
    <cellStyle name="40% - Accent5 12 3 2 2 4" xfId="10127" xr:uid="{00000000-0005-0000-0000-0000131A0000}"/>
    <cellStyle name="40% - Accent5 12 3 2 2 4 2" xfId="10128" xr:uid="{00000000-0005-0000-0000-0000141A0000}"/>
    <cellStyle name="40% - Accent5 12 3 2 2 5" xfId="10129" xr:uid="{00000000-0005-0000-0000-0000151A0000}"/>
    <cellStyle name="40% - Accent5 12 3 2 2 6" xfId="10130" xr:uid="{00000000-0005-0000-0000-0000161A0000}"/>
    <cellStyle name="40% - Accent5 12 3 2 3" xfId="10131" xr:uid="{00000000-0005-0000-0000-0000171A0000}"/>
    <cellStyle name="40% - Accent5 12 3 2 3 2" xfId="10132" xr:uid="{00000000-0005-0000-0000-0000181A0000}"/>
    <cellStyle name="40% - Accent5 12 3 2 3 2 2" xfId="10133" xr:uid="{00000000-0005-0000-0000-0000191A0000}"/>
    <cellStyle name="40% - Accent5 12 3 2 3 3" xfId="10134" xr:uid="{00000000-0005-0000-0000-00001A1A0000}"/>
    <cellStyle name="40% - Accent5 12 3 2 3 3 2" xfId="10135" xr:uid="{00000000-0005-0000-0000-00001B1A0000}"/>
    <cellStyle name="40% - Accent5 12 3 2 3 4" xfId="10136" xr:uid="{00000000-0005-0000-0000-00001C1A0000}"/>
    <cellStyle name="40% - Accent5 12 3 2 4" xfId="10137" xr:uid="{00000000-0005-0000-0000-00001D1A0000}"/>
    <cellStyle name="40% - Accent5 12 3 2 4 2" xfId="10138" xr:uid="{00000000-0005-0000-0000-00001E1A0000}"/>
    <cellStyle name="40% - Accent5 12 3 2 5" xfId="10139" xr:uid="{00000000-0005-0000-0000-00001F1A0000}"/>
    <cellStyle name="40% - Accent5 12 3 2 5 2" xfId="10140" xr:uid="{00000000-0005-0000-0000-0000201A0000}"/>
    <cellStyle name="40% - Accent5 12 3 2 6" xfId="10141" xr:uid="{00000000-0005-0000-0000-0000211A0000}"/>
    <cellStyle name="40% - Accent5 12 3 2 7" xfId="10142" xr:uid="{00000000-0005-0000-0000-0000221A0000}"/>
    <cellStyle name="40% - Accent5 12 3 3" xfId="10143" xr:uid="{00000000-0005-0000-0000-0000231A0000}"/>
    <cellStyle name="40% - Accent5 12 3 3 2" xfId="10144" xr:uid="{00000000-0005-0000-0000-0000241A0000}"/>
    <cellStyle name="40% - Accent5 12 3 3 2 2" xfId="10145" xr:uid="{00000000-0005-0000-0000-0000251A0000}"/>
    <cellStyle name="40% - Accent5 12 3 3 2 2 2" xfId="10146" xr:uid="{00000000-0005-0000-0000-0000261A0000}"/>
    <cellStyle name="40% - Accent5 12 3 3 2 3" xfId="10147" xr:uid="{00000000-0005-0000-0000-0000271A0000}"/>
    <cellStyle name="40% - Accent5 12 3 3 2 3 2" xfId="10148" xr:uid="{00000000-0005-0000-0000-0000281A0000}"/>
    <cellStyle name="40% - Accent5 12 3 3 2 4" xfId="10149" xr:uid="{00000000-0005-0000-0000-0000291A0000}"/>
    <cellStyle name="40% - Accent5 12 3 3 3" xfId="10150" xr:uid="{00000000-0005-0000-0000-00002A1A0000}"/>
    <cellStyle name="40% - Accent5 12 3 3 3 2" xfId="10151" xr:uid="{00000000-0005-0000-0000-00002B1A0000}"/>
    <cellStyle name="40% - Accent5 12 3 3 4" xfId="10152" xr:uid="{00000000-0005-0000-0000-00002C1A0000}"/>
    <cellStyle name="40% - Accent5 12 3 3 4 2" xfId="10153" xr:uid="{00000000-0005-0000-0000-00002D1A0000}"/>
    <cellStyle name="40% - Accent5 12 3 3 5" xfId="10154" xr:uid="{00000000-0005-0000-0000-00002E1A0000}"/>
    <cellStyle name="40% - Accent5 12 3 3 6" xfId="10155" xr:uid="{00000000-0005-0000-0000-00002F1A0000}"/>
    <cellStyle name="40% - Accent5 12 3 4" xfId="10156" xr:uid="{00000000-0005-0000-0000-0000301A0000}"/>
    <cellStyle name="40% - Accent5 12 3 4 2" xfId="10157" xr:uid="{00000000-0005-0000-0000-0000311A0000}"/>
    <cellStyle name="40% - Accent5 12 3 4 2 2" xfId="10158" xr:uid="{00000000-0005-0000-0000-0000321A0000}"/>
    <cellStyle name="40% - Accent5 12 3 4 2 2 2" xfId="10159" xr:uid="{00000000-0005-0000-0000-0000331A0000}"/>
    <cellStyle name="40% - Accent5 12 3 4 2 3" xfId="10160" xr:uid="{00000000-0005-0000-0000-0000341A0000}"/>
    <cellStyle name="40% - Accent5 12 3 4 2 3 2" xfId="10161" xr:uid="{00000000-0005-0000-0000-0000351A0000}"/>
    <cellStyle name="40% - Accent5 12 3 4 2 4" xfId="10162" xr:uid="{00000000-0005-0000-0000-0000361A0000}"/>
    <cellStyle name="40% - Accent5 12 3 4 3" xfId="10163" xr:uid="{00000000-0005-0000-0000-0000371A0000}"/>
    <cellStyle name="40% - Accent5 12 3 4 3 2" xfId="10164" xr:uid="{00000000-0005-0000-0000-0000381A0000}"/>
    <cellStyle name="40% - Accent5 12 3 4 4" xfId="10165" xr:uid="{00000000-0005-0000-0000-0000391A0000}"/>
    <cellStyle name="40% - Accent5 12 3 4 4 2" xfId="10166" xr:uid="{00000000-0005-0000-0000-00003A1A0000}"/>
    <cellStyle name="40% - Accent5 12 3 4 5" xfId="10167" xr:uid="{00000000-0005-0000-0000-00003B1A0000}"/>
    <cellStyle name="40% - Accent5 12 3 4 6" xfId="10168" xr:uid="{00000000-0005-0000-0000-00003C1A0000}"/>
    <cellStyle name="40% - Accent5 12 3 5" xfId="10169" xr:uid="{00000000-0005-0000-0000-00003D1A0000}"/>
    <cellStyle name="40% - Accent5 12 3 5 2" xfId="10170" xr:uid="{00000000-0005-0000-0000-00003E1A0000}"/>
    <cellStyle name="40% - Accent5 12 3 5 2 2" xfId="10171" xr:uid="{00000000-0005-0000-0000-00003F1A0000}"/>
    <cellStyle name="40% - Accent5 12 3 5 3" xfId="10172" xr:uid="{00000000-0005-0000-0000-0000401A0000}"/>
    <cellStyle name="40% - Accent5 12 3 5 3 2" xfId="10173" xr:uid="{00000000-0005-0000-0000-0000411A0000}"/>
    <cellStyle name="40% - Accent5 12 3 5 4" xfId="10174" xr:uid="{00000000-0005-0000-0000-0000421A0000}"/>
    <cellStyle name="40% - Accent5 12 3 6" xfId="10175" xr:uid="{00000000-0005-0000-0000-0000431A0000}"/>
    <cellStyle name="40% - Accent5 12 3 6 2" xfId="10176" xr:uid="{00000000-0005-0000-0000-0000441A0000}"/>
    <cellStyle name="40% - Accent5 12 3 6 2 2" xfId="10177" xr:uid="{00000000-0005-0000-0000-0000451A0000}"/>
    <cellStyle name="40% - Accent5 12 3 6 3" xfId="10178" xr:uid="{00000000-0005-0000-0000-0000461A0000}"/>
    <cellStyle name="40% - Accent5 12 3 7" xfId="10179" xr:uid="{00000000-0005-0000-0000-0000471A0000}"/>
    <cellStyle name="40% - Accent5 12 3 7 2" xfId="10180" xr:uid="{00000000-0005-0000-0000-0000481A0000}"/>
    <cellStyle name="40% - Accent5 12 3 8" xfId="10181" xr:uid="{00000000-0005-0000-0000-0000491A0000}"/>
    <cellStyle name="40% - Accent5 12 3 8 2" xfId="10182" xr:uid="{00000000-0005-0000-0000-00004A1A0000}"/>
    <cellStyle name="40% - Accent5 12 3 9" xfId="10183" xr:uid="{00000000-0005-0000-0000-00004B1A0000}"/>
    <cellStyle name="40% - Accent5 12 4" xfId="10184" xr:uid="{00000000-0005-0000-0000-00004C1A0000}"/>
    <cellStyle name="40% - Accent5 12 4 10" xfId="10185" xr:uid="{00000000-0005-0000-0000-00004D1A0000}"/>
    <cellStyle name="40% - Accent5 12 4 2" xfId="10186" xr:uid="{00000000-0005-0000-0000-00004E1A0000}"/>
    <cellStyle name="40% - Accent5 12 4 2 2" xfId="10187" xr:uid="{00000000-0005-0000-0000-00004F1A0000}"/>
    <cellStyle name="40% - Accent5 12 4 2 2 2" xfId="10188" xr:uid="{00000000-0005-0000-0000-0000501A0000}"/>
    <cellStyle name="40% - Accent5 12 4 2 2 2 2" xfId="10189" xr:uid="{00000000-0005-0000-0000-0000511A0000}"/>
    <cellStyle name="40% - Accent5 12 4 2 2 2 2 2" xfId="10190" xr:uid="{00000000-0005-0000-0000-0000521A0000}"/>
    <cellStyle name="40% - Accent5 12 4 2 2 2 3" xfId="10191" xr:uid="{00000000-0005-0000-0000-0000531A0000}"/>
    <cellStyle name="40% - Accent5 12 4 2 2 2 3 2" xfId="10192" xr:uid="{00000000-0005-0000-0000-0000541A0000}"/>
    <cellStyle name="40% - Accent5 12 4 2 2 2 4" xfId="10193" xr:uid="{00000000-0005-0000-0000-0000551A0000}"/>
    <cellStyle name="40% - Accent5 12 4 2 2 3" xfId="10194" xr:uid="{00000000-0005-0000-0000-0000561A0000}"/>
    <cellStyle name="40% - Accent5 12 4 2 2 3 2" xfId="10195" xr:uid="{00000000-0005-0000-0000-0000571A0000}"/>
    <cellStyle name="40% - Accent5 12 4 2 2 4" xfId="10196" xr:uid="{00000000-0005-0000-0000-0000581A0000}"/>
    <cellStyle name="40% - Accent5 12 4 2 2 4 2" xfId="10197" xr:uid="{00000000-0005-0000-0000-0000591A0000}"/>
    <cellStyle name="40% - Accent5 12 4 2 2 5" xfId="10198" xr:uid="{00000000-0005-0000-0000-00005A1A0000}"/>
    <cellStyle name="40% - Accent5 12 4 2 2 6" xfId="10199" xr:uid="{00000000-0005-0000-0000-00005B1A0000}"/>
    <cellStyle name="40% - Accent5 12 4 2 3" xfId="10200" xr:uid="{00000000-0005-0000-0000-00005C1A0000}"/>
    <cellStyle name="40% - Accent5 12 4 2 3 2" xfId="10201" xr:uid="{00000000-0005-0000-0000-00005D1A0000}"/>
    <cellStyle name="40% - Accent5 12 4 2 3 2 2" xfId="10202" xr:uid="{00000000-0005-0000-0000-00005E1A0000}"/>
    <cellStyle name="40% - Accent5 12 4 2 3 3" xfId="10203" xr:uid="{00000000-0005-0000-0000-00005F1A0000}"/>
    <cellStyle name="40% - Accent5 12 4 2 3 3 2" xfId="10204" xr:uid="{00000000-0005-0000-0000-0000601A0000}"/>
    <cellStyle name="40% - Accent5 12 4 2 3 4" xfId="10205" xr:uid="{00000000-0005-0000-0000-0000611A0000}"/>
    <cellStyle name="40% - Accent5 12 4 2 4" xfId="10206" xr:uid="{00000000-0005-0000-0000-0000621A0000}"/>
    <cellStyle name="40% - Accent5 12 4 2 4 2" xfId="10207" xr:uid="{00000000-0005-0000-0000-0000631A0000}"/>
    <cellStyle name="40% - Accent5 12 4 2 5" xfId="10208" xr:uid="{00000000-0005-0000-0000-0000641A0000}"/>
    <cellStyle name="40% - Accent5 12 4 2 5 2" xfId="10209" xr:uid="{00000000-0005-0000-0000-0000651A0000}"/>
    <cellStyle name="40% - Accent5 12 4 2 6" xfId="10210" xr:uid="{00000000-0005-0000-0000-0000661A0000}"/>
    <cellStyle name="40% - Accent5 12 4 2 7" xfId="10211" xr:uid="{00000000-0005-0000-0000-0000671A0000}"/>
    <cellStyle name="40% - Accent5 12 4 3" xfId="10212" xr:uid="{00000000-0005-0000-0000-0000681A0000}"/>
    <cellStyle name="40% - Accent5 12 4 3 2" xfId="10213" xr:uid="{00000000-0005-0000-0000-0000691A0000}"/>
    <cellStyle name="40% - Accent5 12 4 3 2 2" xfId="10214" xr:uid="{00000000-0005-0000-0000-00006A1A0000}"/>
    <cellStyle name="40% - Accent5 12 4 3 2 2 2" xfId="10215" xr:uid="{00000000-0005-0000-0000-00006B1A0000}"/>
    <cellStyle name="40% - Accent5 12 4 3 2 3" xfId="10216" xr:uid="{00000000-0005-0000-0000-00006C1A0000}"/>
    <cellStyle name="40% - Accent5 12 4 3 2 3 2" xfId="10217" xr:uid="{00000000-0005-0000-0000-00006D1A0000}"/>
    <cellStyle name="40% - Accent5 12 4 3 2 4" xfId="10218" xr:uid="{00000000-0005-0000-0000-00006E1A0000}"/>
    <cellStyle name="40% - Accent5 12 4 3 3" xfId="10219" xr:uid="{00000000-0005-0000-0000-00006F1A0000}"/>
    <cellStyle name="40% - Accent5 12 4 3 3 2" xfId="10220" xr:uid="{00000000-0005-0000-0000-0000701A0000}"/>
    <cellStyle name="40% - Accent5 12 4 3 4" xfId="10221" xr:uid="{00000000-0005-0000-0000-0000711A0000}"/>
    <cellStyle name="40% - Accent5 12 4 3 4 2" xfId="10222" xr:uid="{00000000-0005-0000-0000-0000721A0000}"/>
    <cellStyle name="40% - Accent5 12 4 3 5" xfId="10223" xr:uid="{00000000-0005-0000-0000-0000731A0000}"/>
    <cellStyle name="40% - Accent5 12 4 3 6" xfId="10224" xr:uid="{00000000-0005-0000-0000-0000741A0000}"/>
    <cellStyle name="40% - Accent5 12 4 4" xfId="10225" xr:uid="{00000000-0005-0000-0000-0000751A0000}"/>
    <cellStyle name="40% - Accent5 12 4 4 2" xfId="10226" xr:uid="{00000000-0005-0000-0000-0000761A0000}"/>
    <cellStyle name="40% - Accent5 12 4 4 2 2" xfId="10227" xr:uid="{00000000-0005-0000-0000-0000771A0000}"/>
    <cellStyle name="40% - Accent5 12 4 4 2 2 2" xfId="10228" xr:uid="{00000000-0005-0000-0000-0000781A0000}"/>
    <cellStyle name="40% - Accent5 12 4 4 2 3" xfId="10229" xr:uid="{00000000-0005-0000-0000-0000791A0000}"/>
    <cellStyle name="40% - Accent5 12 4 4 2 3 2" xfId="10230" xr:uid="{00000000-0005-0000-0000-00007A1A0000}"/>
    <cellStyle name="40% - Accent5 12 4 4 2 4" xfId="10231" xr:uid="{00000000-0005-0000-0000-00007B1A0000}"/>
    <cellStyle name="40% - Accent5 12 4 4 3" xfId="10232" xr:uid="{00000000-0005-0000-0000-00007C1A0000}"/>
    <cellStyle name="40% - Accent5 12 4 4 3 2" xfId="10233" xr:uid="{00000000-0005-0000-0000-00007D1A0000}"/>
    <cellStyle name="40% - Accent5 12 4 4 4" xfId="10234" xr:uid="{00000000-0005-0000-0000-00007E1A0000}"/>
    <cellStyle name="40% - Accent5 12 4 4 4 2" xfId="10235" xr:uid="{00000000-0005-0000-0000-00007F1A0000}"/>
    <cellStyle name="40% - Accent5 12 4 4 5" xfId="10236" xr:uid="{00000000-0005-0000-0000-0000801A0000}"/>
    <cellStyle name="40% - Accent5 12 4 4 6" xfId="10237" xr:uid="{00000000-0005-0000-0000-0000811A0000}"/>
    <cellStyle name="40% - Accent5 12 4 5" xfId="10238" xr:uid="{00000000-0005-0000-0000-0000821A0000}"/>
    <cellStyle name="40% - Accent5 12 4 5 2" xfId="10239" xr:uid="{00000000-0005-0000-0000-0000831A0000}"/>
    <cellStyle name="40% - Accent5 12 4 5 2 2" xfId="10240" xr:uid="{00000000-0005-0000-0000-0000841A0000}"/>
    <cellStyle name="40% - Accent5 12 4 5 3" xfId="10241" xr:uid="{00000000-0005-0000-0000-0000851A0000}"/>
    <cellStyle name="40% - Accent5 12 4 5 3 2" xfId="10242" xr:uid="{00000000-0005-0000-0000-0000861A0000}"/>
    <cellStyle name="40% - Accent5 12 4 5 4" xfId="10243" xr:uid="{00000000-0005-0000-0000-0000871A0000}"/>
    <cellStyle name="40% - Accent5 12 4 6" xfId="10244" xr:uid="{00000000-0005-0000-0000-0000881A0000}"/>
    <cellStyle name="40% - Accent5 12 4 6 2" xfId="10245" xr:uid="{00000000-0005-0000-0000-0000891A0000}"/>
    <cellStyle name="40% - Accent5 12 4 6 2 2" xfId="10246" xr:uid="{00000000-0005-0000-0000-00008A1A0000}"/>
    <cellStyle name="40% - Accent5 12 4 6 3" xfId="10247" xr:uid="{00000000-0005-0000-0000-00008B1A0000}"/>
    <cellStyle name="40% - Accent5 12 4 7" xfId="10248" xr:uid="{00000000-0005-0000-0000-00008C1A0000}"/>
    <cellStyle name="40% - Accent5 12 4 7 2" xfId="10249" xr:uid="{00000000-0005-0000-0000-00008D1A0000}"/>
    <cellStyle name="40% - Accent5 12 4 8" xfId="10250" xr:uid="{00000000-0005-0000-0000-00008E1A0000}"/>
    <cellStyle name="40% - Accent5 12 4 8 2" xfId="10251" xr:uid="{00000000-0005-0000-0000-00008F1A0000}"/>
    <cellStyle name="40% - Accent5 12 4 9" xfId="10252" xr:uid="{00000000-0005-0000-0000-0000901A0000}"/>
    <cellStyle name="40% - Accent5 12 5" xfId="10253" xr:uid="{00000000-0005-0000-0000-0000911A0000}"/>
    <cellStyle name="40% - Accent5 12 5 10" xfId="10254" xr:uid="{00000000-0005-0000-0000-0000921A0000}"/>
    <cellStyle name="40% - Accent5 12 5 2" xfId="10255" xr:uid="{00000000-0005-0000-0000-0000931A0000}"/>
    <cellStyle name="40% - Accent5 12 5 2 2" xfId="10256" xr:uid="{00000000-0005-0000-0000-0000941A0000}"/>
    <cellStyle name="40% - Accent5 12 5 2 2 2" xfId="10257" xr:uid="{00000000-0005-0000-0000-0000951A0000}"/>
    <cellStyle name="40% - Accent5 12 5 2 2 2 2" xfId="10258" xr:uid="{00000000-0005-0000-0000-0000961A0000}"/>
    <cellStyle name="40% - Accent5 12 5 2 2 2 2 2" xfId="10259" xr:uid="{00000000-0005-0000-0000-0000971A0000}"/>
    <cellStyle name="40% - Accent5 12 5 2 2 2 3" xfId="10260" xr:uid="{00000000-0005-0000-0000-0000981A0000}"/>
    <cellStyle name="40% - Accent5 12 5 2 2 2 3 2" xfId="10261" xr:uid="{00000000-0005-0000-0000-0000991A0000}"/>
    <cellStyle name="40% - Accent5 12 5 2 2 2 4" xfId="10262" xr:uid="{00000000-0005-0000-0000-00009A1A0000}"/>
    <cellStyle name="40% - Accent5 12 5 2 2 3" xfId="10263" xr:uid="{00000000-0005-0000-0000-00009B1A0000}"/>
    <cellStyle name="40% - Accent5 12 5 2 2 3 2" xfId="10264" xr:uid="{00000000-0005-0000-0000-00009C1A0000}"/>
    <cellStyle name="40% - Accent5 12 5 2 2 4" xfId="10265" xr:uid="{00000000-0005-0000-0000-00009D1A0000}"/>
    <cellStyle name="40% - Accent5 12 5 2 2 4 2" xfId="10266" xr:uid="{00000000-0005-0000-0000-00009E1A0000}"/>
    <cellStyle name="40% - Accent5 12 5 2 2 5" xfId="10267" xr:uid="{00000000-0005-0000-0000-00009F1A0000}"/>
    <cellStyle name="40% - Accent5 12 5 2 2 6" xfId="10268" xr:uid="{00000000-0005-0000-0000-0000A01A0000}"/>
    <cellStyle name="40% - Accent5 12 5 2 3" xfId="10269" xr:uid="{00000000-0005-0000-0000-0000A11A0000}"/>
    <cellStyle name="40% - Accent5 12 5 2 3 2" xfId="10270" xr:uid="{00000000-0005-0000-0000-0000A21A0000}"/>
    <cellStyle name="40% - Accent5 12 5 2 3 2 2" xfId="10271" xr:uid="{00000000-0005-0000-0000-0000A31A0000}"/>
    <cellStyle name="40% - Accent5 12 5 2 3 3" xfId="10272" xr:uid="{00000000-0005-0000-0000-0000A41A0000}"/>
    <cellStyle name="40% - Accent5 12 5 2 3 3 2" xfId="10273" xr:uid="{00000000-0005-0000-0000-0000A51A0000}"/>
    <cellStyle name="40% - Accent5 12 5 2 3 4" xfId="10274" xr:uid="{00000000-0005-0000-0000-0000A61A0000}"/>
    <cellStyle name="40% - Accent5 12 5 2 4" xfId="10275" xr:uid="{00000000-0005-0000-0000-0000A71A0000}"/>
    <cellStyle name="40% - Accent5 12 5 2 4 2" xfId="10276" xr:uid="{00000000-0005-0000-0000-0000A81A0000}"/>
    <cellStyle name="40% - Accent5 12 5 2 5" xfId="10277" xr:uid="{00000000-0005-0000-0000-0000A91A0000}"/>
    <cellStyle name="40% - Accent5 12 5 2 5 2" xfId="10278" xr:uid="{00000000-0005-0000-0000-0000AA1A0000}"/>
    <cellStyle name="40% - Accent5 12 5 2 6" xfId="10279" xr:uid="{00000000-0005-0000-0000-0000AB1A0000}"/>
    <cellStyle name="40% - Accent5 12 5 2 7" xfId="10280" xr:uid="{00000000-0005-0000-0000-0000AC1A0000}"/>
    <cellStyle name="40% - Accent5 12 5 3" xfId="10281" xr:uid="{00000000-0005-0000-0000-0000AD1A0000}"/>
    <cellStyle name="40% - Accent5 12 5 3 2" xfId="10282" xr:uid="{00000000-0005-0000-0000-0000AE1A0000}"/>
    <cellStyle name="40% - Accent5 12 5 3 2 2" xfId="10283" xr:uid="{00000000-0005-0000-0000-0000AF1A0000}"/>
    <cellStyle name="40% - Accent5 12 5 3 2 2 2" xfId="10284" xr:uid="{00000000-0005-0000-0000-0000B01A0000}"/>
    <cellStyle name="40% - Accent5 12 5 3 2 3" xfId="10285" xr:uid="{00000000-0005-0000-0000-0000B11A0000}"/>
    <cellStyle name="40% - Accent5 12 5 3 2 3 2" xfId="10286" xr:uid="{00000000-0005-0000-0000-0000B21A0000}"/>
    <cellStyle name="40% - Accent5 12 5 3 2 4" xfId="10287" xr:uid="{00000000-0005-0000-0000-0000B31A0000}"/>
    <cellStyle name="40% - Accent5 12 5 3 3" xfId="10288" xr:uid="{00000000-0005-0000-0000-0000B41A0000}"/>
    <cellStyle name="40% - Accent5 12 5 3 3 2" xfId="10289" xr:uid="{00000000-0005-0000-0000-0000B51A0000}"/>
    <cellStyle name="40% - Accent5 12 5 3 4" xfId="10290" xr:uid="{00000000-0005-0000-0000-0000B61A0000}"/>
    <cellStyle name="40% - Accent5 12 5 3 4 2" xfId="10291" xr:uid="{00000000-0005-0000-0000-0000B71A0000}"/>
    <cellStyle name="40% - Accent5 12 5 3 5" xfId="10292" xr:uid="{00000000-0005-0000-0000-0000B81A0000}"/>
    <cellStyle name="40% - Accent5 12 5 3 6" xfId="10293" xr:uid="{00000000-0005-0000-0000-0000B91A0000}"/>
    <cellStyle name="40% - Accent5 12 5 4" xfId="10294" xr:uid="{00000000-0005-0000-0000-0000BA1A0000}"/>
    <cellStyle name="40% - Accent5 12 5 4 2" xfId="10295" xr:uid="{00000000-0005-0000-0000-0000BB1A0000}"/>
    <cellStyle name="40% - Accent5 12 5 4 2 2" xfId="10296" xr:uid="{00000000-0005-0000-0000-0000BC1A0000}"/>
    <cellStyle name="40% - Accent5 12 5 4 2 2 2" xfId="10297" xr:uid="{00000000-0005-0000-0000-0000BD1A0000}"/>
    <cellStyle name="40% - Accent5 12 5 4 2 3" xfId="10298" xr:uid="{00000000-0005-0000-0000-0000BE1A0000}"/>
    <cellStyle name="40% - Accent5 12 5 4 2 3 2" xfId="10299" xr:uid="{00000000-0005-0000-0000-0000BF1A0000}"/>
    <cellStyle name="40% - Accent5 12 5 4 2 4" xfId="10300" xr:uid="{00000000-0005-0000-0000-0000C01A0000}"/>
    <cellStyle name="40% - Accent5 12 5 4 3" xfId="10301" xr:uid="{00000000-0005-0000-0000-0000C11A0000}"/>
    <cellStyle name="40% - Accent5 12 5 4 3 2" xfId="10302" xr:uid="{00000000-0005-0000-0000-0000C21A0000}"/>
    <cellStyle name="40% - Accent5 12 5 4 4" xfId="10303" xr:uid="{00000000-0005-0000-0000-0000C31A0000}"/>
    <cellStyle name="40% - Accent5 12 5 4 4 2" xfId="10304" xr:uid="{00000000-0005-0000-0000-0000C41A0000}"/>
    <cellStyle name="40% - Accent5 12 5 4 5" xfId="10305" xr:uid="{00000000-0005-0000-0000-0000C51A0000}"/>
    <cellStyle name="40% - Accent5 12 5 4 6" xfId="10306" xr:uid="{00000000-0005-0000-0000-0000C61A0000}"/>
    <cellStyle name="40% - Accent5 12 5 5" xfId="10307" xr:uid="{00000000-0005-0000-0000-0000C71A0000}"/>
    <cellStyle name="40% - Accent5 12 5 5 2" xfId="10308" xr:uid="{00000000-0005-0000-0000-0000C81A0000}"/>
    <cellStyle name="40% - Accent5 12 5 5 2 2" xfId="10309" xr:uid="{00000000-0005-0000-0000-0000C91A0000}"/>
    <cellStyle name="40% - Accent5 12 5 5 3" xfId="10310" xr:uid="{00000000-0005-0000-0000-0000CA1A0000}"/>
    <cellStyle name="40% - Accent5 12 5 5 3 2" xfId="10311" xr:uid="{00000000-0005-0000-0000-0000CB1A0000}"/>
    <cellStyle name="40% - Accent5 12 5 5 4" xfId="10312" xr:uid="{00000000-0005-0000-0000-0000CC1A0000}"/>
    <cellStyle name="40% - Accent5 12 5 6" xfId="10313" xr:uid="{00000000-0005-0000-0000-0000CD1A0000}"/>
    <cellStyle name="40% - Accent5 12 5 6 2" xfId="10314" xr:uid="{00000000-0005-0000-0000-0000CE1A0000}"/>
    <cellStyle name="40% - Accent5 12 5 6 2 2" xfId="10315" xr:uid="{00000000-0005-0000-0000-0000CF1A0000}"/>
    <cellStyle name="40% - Accent5 12 5 6 3" xfId="10316" xr:uid="{00000000-0005-0000-0000-0000D01A0000}"/>
    <cellStyle name="40% - Accent5 12 5 7" xfId="10317" xr:uid="{00000000-0005-0000-0000-0000D11A0000}"/>
    <cellStyle name="40% - Accent5 12 5 7 2" xfId="10318" xr:uid="{00000000-0005-0000-0000-0000D21A0000}"/>
    <cellStyle name="40% - Accent5 12 5 8" xfId="10319" xr:uid="{00000000-0005-0000-0000-0000D31A0000}"/>
    <cellStyle name="40% - Accent5 12 5 8 2" xfId="10320" xr:uid="{00000000-0005-0000-0000-0000D41A0000}"/>
    <cellStyle name="40% - Accent5 12 5 9" xfId="10321" xr:uid="{00000000-0005-0000-0000-0000D51A0000}"/>
    <cellStyle name="40% - Accent5 12 6" xfId="10322" xr:uid="{00000000-0005-0000-0000-0000D61A0000}"/>
    <cellStyle name="40% - Accent5 12 6 2" xfId="10323" xr:uid="{00000000-0005-0000-0000-0000D71A0000}"/>
    <cellStyle name="40% - Accent5 12 6 2 2" xfId="10324" xr:uid="{00000000-0005-0000-0000-0000D81A0000}"/>
    <cellStyle name="40% - Accent5 12 6 2 2 2" xfId="10325" xr:uid="{00000000-0005-0000-0000-0000D91A0000}"/>
    <cellStyle name="40% - Accent5 12 6 2 2 2 2" xfId="10326" xr:uid="{00000000-0005-0000-0000-0000DA1A0000}"/>
    <cellStyle name="40% - Accent5 12 6 2 2 3" xfId="10327" xr:uid="{00000000-0005-0000-0000-0000DB1A0000}"/>
    <cellStyle name="40% - Accent5 12 6 2 2 3 2" xfId="10328" xr:uid="{00000000-0005-0000-0000-0000DC1A0000}"/>
    <cellStyle name="40% - Accent5 12 6 2 2 4" xfId="10329" xr:uid="{00000000-0005-0000-0000-0000DD1A0000}"/>
    <cellStyle name="40% - Accent5 12 6 2 3" xfId="10330" xr:uid="{00000000-0005-0000-0000-0000DE1A0000}"/>
    <cellStyle name="40% - Accent5 12 6 2 3 2" xfId="10331" xr:uid="{00000000-0005-0000-0000-0000DF1A0000}"/>
    <cellStyle name="40% - Accent5 12 6 2 4" xfId="10332" xr:uid="{00000000-0005-0000-0000-0000E01A0000}"/>
    <cellStyle name="40% - Accent5 12 6 2 4 2" xfId="10333" xr:uid="{00000000-0005-0000-0000-0000E11A0000}"/>
    <cellStyle name="40% - Accent5 12 6 2 5" xfId="10334" xr:uid="{00000000-0005-0000-0000-0000E21A0000}"/>
    <cellStyle name="40% - Accent5 12 6 2 6" xfId="10335" xr:uid="{00000000-0005-0000-0000-0000E31A0000}"/>
    <cellStyle name="40% - Accent5 12 6 3" xfId="10336" xr:uid="{00000000-0005-0000-0000-0000E41A0000}"/>
    <cellStyle name="40% - Accent5 12 6 3 2" xfId="10337" xr:uid="{00000000-0005-0000-0000-0000E51A0000}"/>
    <cellStyle name="40% - Accent5 12 6 3 2 2" xfId="10338" xr:uid="{00000000-0005-0000-0000-0000E61A0000}"/>
    <cellStyle name="40% - Accent5 12 6 3 3" xfId="10339" xr:uid="{00000000-0005-0000-0000-0000E71A0000}"/>
    <cellStyle name="40% - Accent5 12 6 3 3 2" xfId="10340" xr:uid="{00000000-0005-0000-0000-0000E81A0000}"/>
    <cellStyle name="40% - Accent5 12 6 3 4" xfId="10341" xr:uid="{00000000-0005-0000-0000-0000E91A0000}"/>
    <cellStyle name="40% - Accent5 12 6 4" xfId="10342" xr:uid="{00000000-0005-0000-0000-0000EA1A0000}"/>
    <cellStyle name="40% - Accent5 12 6 4 2" xfId="10343" xr:uid="{00000000-0005-0000-0000-0000EB1A0000}"/>
    <cellStyle name="40% - Accent5 12 6 5" xfId="10344" xr:uid="{00000000-0005-0000-0000-0000EC1A0000}"/>
    <cellStyle name="40% - Accent5 12 6 5 2" xfId="10345" xr:uid="{00000000-0005-0000-0000-0000ED1A0000}"/>
    <cellStyle name="40% - Accent5 12 6 6" xfId="10346" xr:uid="{00000000-0005-0000-0000-0000EE1A0000}"/>
    <cellStyle name="40% - Accent5 12 6 7" xfId="10347" xr:uid="{00000000-0005-0000-0000-0000EF1A0000}"/>
    <cellStyle name="40% - Accent5 12 7" xfId="10348" xr:uid="{00000000-0005-0000-0000-0000F01A0000}"/>
    <cellStyle name="40% - Accent5 12 7 2" xfId="10349" xr:uid="{00000000-0005-0000-0000-0000F11A0000}"/>
    <cellStyle name="40% - Accent5 12 7 2 2" xfId="10350" xr:uid="{00000000-0005-0000-0000-0000F21A0000}"/>
    <cellStyle name="40% - Accent5 12 7 2 2 2" xfId="10351" xr:uid="{00000000-0005-0000-0000-0000F31A0000}"/>
    <cellStyle name="40% - Accent5 12 7 2 3" xfId="10352" xr:uid="{00000000-0005-0000-0000-0000F41A0000}"/>
    <cellStyle name="40% - Accent5 12 7 2 3 2" xfId="10353" xr:uid="{00000000-0005-0000-0000-0000F51A0000}"/>
    <cellStyle name="40% - Accent5 12 7 2 4" xfId="10354" xr:uid="{00000000-0005-0000-0000-0000F61A0000}"/>
    <cellStyle name="40% - Accent5 12 7 3" xfId="10355" xr:uid="{00000000-0005-0000-0000-0000F71A0000}"/>
    <cellStyle name="40% - Accent5 12 7 3 2" xfId="10356" xr:uid="{00000000-0005-0000-0000-0000F81A0000}"/>
    <cellStyle name="40% - Accent5 12 7 4" xfId="10357" xr:uid="{00000000-0005-0000-0000-0000F91A0000}"/>
    <cellStyle name="40% - Accent5 12 7 4 2" xfId="10358" xr:uid="{00000000-0005-0000-0000-0000FA1A0000}"/>
    <cellStyle name="40% - Accent5 12 7 5" xfId="10359" xr:uid="{00000000-0005-0000-0000-0000FB1A0000}"/>
    <cellStyle name="40% - Accent5 12 7 6" xfId="10360" xr:uid="{00000000-0005-0000-0000-0000FC1A0000}"/>
    <cellStyle name="40% - Accent5 12 8" xfId="10361" xr:uid="{00000000-0005-0000-0000-0000FD1A0000}"/>
    <cellStyle name="40% - Accent5 12 8 2" xfId="10362" xr:uid="{00000000-0005-0000-0000-0000FE1A0000}"/>
    <cellStyle name="40% - Accent5 12 8 2 2" xfId="10363" xr:uid="{00000000-0005-0000-0000-0000FF1A0000}"/>
    <cellStyle name="40% - Accent5 12 8 2 2 2" xfId="10364" xr:uid="{00000000-0005-0000-0000-0000001B0000}"/>
    <cellStyle name="40% - Accent5 12 8 2 3" xfId="10365" xr:uid="{00000000-0005-0000-0000-0000011B0000}"/>
    <cellStyle name="40% - Accent5 12 8 2 3 2" xfId="10366" xr:uid="{00000000-0005-0000-0000-0000021B0000}"/>
    <cellStyle name="40% - Accent5 12 8 2 4" xfId="10367" xr:uid="{00000000-0005-0000-0000-0000031B0000}"/>
    <cellStyle name="40% - Accent5 12 8 3" xfId="10368" xr:uid="{00000000-0005-0000-0000-0000041B0000}"/>
    <cellStyle name="40% - Accent5 12 8 3 2" xfId="10369" xr:uid="{00000000-0005-0000-0000-0000051B0000}"/>
    <cellStyle name="40% - Accent5 12 8 4" xfId="10370" xr:uid="{00000000-0005-0000-0000-0000061B0000}"/>
    <cellStyle name="40% - Accent5 12 8 4 2" xfId="10371" xr:uid="{00000000-0005-0000-0000-0000071B0000}"/>
    <cellStyle name="40% - Accent5 12 8 5" xfId="10372" xr:uid="{00000000-0005-0000-0000-0000081B0000}"/>
    <cellStyle name="40% - Accent5 12 8 6" xfId="10373" xr:uid="{00000000-0005-0000-0000-0000091B0000}"/>
    <cellStyle name="40% - Accent5 12 9" xfId="10374" xr:uid="{00000000-0005-0000-0000-00000A1B0000}"/>
    <cellStyle name="40% - Accent5 12 9 2" xfId="10375" xr:uid="{00000000-0005-0000-0000-00000B1B0000}"/>
    <cellStyle name="40% - Accent5 12 9 2 2" xfId="10376" xr:uid="{00000000-0005-0000-0000-00000C1B0000}"/>
    <cellStyle name="40% - Accent5 12 9 3" xfId="10377" xr:uid="{00000000-0005-0000-0000-00000D1B0000}"/>
    <cellStyle name="40% - Accent5 12 9 3 2" xfId="10378" xr:uid="{00000000-0005-0000-0000-00000E1B0000}"/>
    <cellStyle name="40% - Accent5 12 9 4" xfId="10379" xr:uid="{00000000-0005-0000-0000-00000F1B0000}"/>
    <cellStyle name="40% - Accent5 13" xfId="528" xr:uid="{00000000-0005-0000-0000-0000101B0000}"/>
    <cellStyle name="40% - Accent5 13 2" xfId="10381" xr:uid="{00000000-0005-0000-0000-0000111B0000}"/>
    <cellStyle name="40% - Accent5 13 3" xfId="10380" xr:uid="{00000000-0005-0000-0000-0000121B0000}"/>
    <cellStyle name="40% - Accent5 14" xfId="529" xr:uid="{00000000-0005-0000-0000-0000131B0000}"/>
    <cellStyle name="40% - Accent5 14 2" xfId="10382" xr:uid="{00000000-0005-0000-0000-0000141B0000}"/>
    <cellStyle name="40% - Accent5 15" xfId="530" xr:uid="{00000000-0005-0000-0000-0000151B0000}"/>
    <cellStyle name="40% - Accent5 15 2" xfId="10383" xr:uid="{00000000-0005-0000-0000-0000161B0000}"/>
    <cellStyle name="40% - Accent5 16" xfId="531" xr:uid="{00000000-0005-0000-0000-0000171B0000}"/>
    <cellStyle name="40% - Accent5 16 2" xfId="10384" xr:uid="{00000000-0005-0000-0000-0000181B0000}"/>
    <cellStyle name="40% - Accent5 17" xfId="532" xr:uid="{00000000-0005-0000-0000-0000191B0000}"/>
    <cellStyle name="40% - Accent5 17 2" xfId="10385" xr:uid="{00000000-0005-0000-0000-00001A1B0000}"/>
    <cellStyle name="40% - Accent5 18" xfId="533" xr:uid="{00000000-0005-0000-0000-00001B1B0000}"/>
    <cellStyle name="40% - Accent5 18 2" xfId="10386" xr:uid="{00000000-0005-0000-0000-00001C1B0000}"/>
    <cellStyle name="40% - Accent5 19" xfId="534" xr:uid="{00000000-0005-0000-0000-00001D1B0000}"/>
    <cellStyle name="40% - Accent5 19 2" xfId="10387" xr:uid="{00000000-0005-0000-0000-00001E1B0000}"/>
    <cellStyle name="40% - Accent5 2" xfId="535" xr:uid="{00000000-0005-0000-0000-00001F1B0000}"/>
    <cellStyle name="40% - Accent5 2 10" xfId="536" xr:uid="{00000000-0005-0000-0000-0000201B0000}"/>
    <cellStyle name="40% - Accent5 2 10 2" xfId="10388" xr:uid="{00000000-0005-0000-0000-0000211B0000}"/>
    <cellStyle name="40% - Accent5 2 11" xfId="537" xr:uid="{00000000-0005-0000-0000-0000221B0000}"/>
    <cellStyle name="40% - Accent5 2 11 2" xfId="10389" xr:uid="{00000000-0005-0000-0000-0000231B0000}"/>
    <cellStyle name="40% - Accent5 2 12" xfId="538" xr:uid="{00000000-0005-0000-0000-0000241B0000}"/>
    <cellStyle name="40% - Accent5 2 13" xfId="539" xr:uid="{00000000-0005-0000-0000-0000251B0000}"/>
    <cellStyle name="40% - Accent5 2 14" xfId="540" xr:uid="{00000000-0005-0000-0000-0000261B0000}"/>
    <cellStyle name="40% - Accent5 2 15" xfId="541" xr:uid="{00000000-0005-0000-0000-0000271B0000}"/>
    <cellStyle name="40% - Accent5 2 16" xfId="542" xr:uid="{00000000-0005-0000-0000-0000281B0000}"/>
    <cellStyle name="40% - Accent5 2 17" xfId="543" xr:uid="{00000000-0005-0000-0000-0000291B0000}"/>
    <cellStyle name="40% - Accent5 2 18" xfId="544" xr:uid="{00000000-0005-0000-0000-00002A1B0000}"/>
    <cellStyle name="40% - Accent5 2 19" xfId="545" xr:uid="{00000000-0005-0000-0000-00002B1B0000}"/>
    <cellStyle name="40% - Accent5 2 2" xfId="546" xr:uid="{00000000-0005-0000-0000-00002C1B0000}"/>
    <cellStyle name="40% - Accent5 2 2 2" xfId="2514" xr:uid="{00000000-0005-0000-0000-00002D1B0000}"/>
    <cellStyle name="40% - Accent5 2 2 2 2" xfId="10390" xr:uid="{00000000-0005-0000-0000-00002E1B0000}"/>
    <cellStyle name="40% - Accent5 2 2 2 2 2" xfId="10391" xr:uid="{00000000-0005-0000-0000-00002F1B0000}"/>
    <cellStyle name="40% - Accent5 2 2 2 3" xfId="10392" xr:uid="{00000000-0005-0000-0000-0000301B0000}"/>
    <cellStyle name="40% - Accent5 2 2 2 4" xfId="10393" xr:uid="{00000000-0005-0000-0000-0000311B0000}"/>
    <cellStyle name="40% - Accent5 2 2 2 5" xfId="10394" xr:uid="{00000000-0005-0000-0000-0000321B0000}"/>
    <cellStyle name="40% - Accent5 2 2 2 6" xfId="10395" xr:uid="{00000000-0005-0000-0000-0000331B0000}"/>
    <cellStyle name="40% - Accent5 2 2 2 7" xfId="38870" xr:uid="{00000000-0005-0000-0000-0000341B0000}"/>
    <cellStyle name="40% - Accent5 2 2 2 8" xfId="4550" xr:uid="{00000000-0005-0000-0000-0000351B0000}"/>
    <cellStyle name="40% - Accent5 2 2 3" xfId="2434" xr:uid="{00000000-0005-0000-0000-0000361B0000}"/>
    <cellStyle name="40% - Accent5 2 2 3 2" xfId="10396" xr:uid="{00000000-0005-0000-0000-0000371B0000}"/>
    <cellStyle name="40% - Accent5 2 2 3 2 2" xfId="10397" xr:uid="{00000000-0005-0000-0000-0000381B0000}"/>
    <cellStyle name="40% - Accent5 2 2 3 3" xfId="10398" xr:uid="{00000000-0005-0000-0000-0000391B0000}"/>
    <cellStyle name="40% - Accent5 2 2 3 4" xfId="10399" xr:uid="{00000000-0005-0000-0000-00003A1B0000}"/>
    <cellStyle name="40% - Accent5 2 2 3 5" xfId="10400" xr:uid="{00000000-0005-0000-0000-00003B1B0000}"/>
    <cellStyle name="40% - Accent5 2 2 3 6" xfId="4551" xr:uid="{00000000-0005-0000-0000-00003C1B0000}"/>
    <cellStyle name="40% - Accent5 2 2 3 7" xfId="4184" xr:uid="{00000000-0005-0000-0000-00003D1B0000}"/>
    <cellStyle name="40% - Accent5 2 2 4" xfId="3895" xr:uid="{00000000-0005-0000-0000-00003E1B0000}"/>
    <cellStyle name="40% - Accent5 2 2 4 2" xfId="10401" xr:uid="{00000000-0005-0000-0000-00003F1B0000}"/>
    <cellStyle name="40% - Accent5 2 2 4 3" xfId="10402" xr:uid="{00000000-0005-0000-0000-0000401B0000}"/>
    <cellStyle name="40% - Accent5 2 2 4 4" xfId="10403" xr:uid="{00000000-0005-0000-0000-0000411B0000}"/>
    <cellStyle name="40% - Accent5 2 2 5" xfId="4552" xr:uid="{00000000-0005-0000-0000-0000421B0000}"/>
    <cellStyle name="40% - Accent5 2 2 5 2" xfId="10404" xr:uid="{00000000-0005-0000-0000-0000431B0000}"/>
    <cellStyle name="40% - Accent5 2 2 5 2 2" xfId="10405" xr:uid="{00000000-0005-0000-0000-0000441B0000}"/>
    <cellStyle name="40% - Accent5 2 2 5 3" xfId="10406" xr:uid="{00000000-0005-0000-0000-0000451B0000}"/>
    <cellStyle name="40% - Accent5 2 2 5 4" xfId="10407" xr:uid="{00000000-0005-0000-0000-0000461B0000}"/>
    <cellStyle name="40% - Accent5 2 2 5 5" xfId="10408" xr:uid="{00000000-0005-0000-0000-0000471B0000}"/>
    <cellStyle name="40% - Accent5 2 2 6" xfId="10409" xr:uid="{00000000-0005-0000-0000-0000481B0000}"/>
    <cellStyle name="40% - Accent5 2 2 7" xfId="10410" xr:uid="{00000000-0005-0000-0000-0000491B0000}"/>
    <cellStyle name="40% - Accent5 2 2 8" xfId="10411" xr:uid="{00000000-0005-0000-0000-00004A1B0000}"/>
    <cellStyle name="40% - Accent5 2 20" xfId="547" xr:uid="{00000000-0005-0000-0000-00004B1B0000}"/>
    <cellStyle name="40% - Accent5 2 21" xfId="548" xr:uid="{00000000-0005-0000-0000-00004C1B0000}"/>
    <cellStyle name="40% - Accent5 2 22" xfId="549" xr:uid="{00000000-0005-0000-0000-00004D1B0000}"/>
    <cellStyle name="40% - Accent5 2 23" xfId="2335" xr:uid="{00000000-0005-0000-0000-00004E1B0000}"/>
    <cellStyle name="40% - Accent5 2 23 2" xfId="4183" xr:uid="{00000000-0005-0000-0000-00004F1B0000}"/>
    <cellStyle name="40% - Accent5 2 24" xfId="3824" xr:uid="{00000000-0005-0000-0000-0000501B0000}"/>
    <cellStyle name="40% - Accent5 2 3" xfId="550" xr:uid="{00000000-0005-0000-0000-0000511B0000}"/>
    <cellStyle name="40% - Accent5 2 3 2" xfId="2628" xr:uid="{00000000-0005-0000-0000-0000521B0000}"/>
    <cellStyle name="40% - Accent5 2 3 2 2" xfId="10412" xr:uid="{00000000-0005-0000-0000-0000531B0000}"/>
    <cellStyle name="40% - Accent5 2 3 2 3" xfId="38974" xr:uid="{00000000-0005-0000-0000-0000541B0000}"/>
    <cellStyle name="40% - Accent5 2 3 3" xfId="2462" xr:uid="{00000000-0005-0000-0000-0000551B0000}"/>
    <cellStyle name="40% - Accent5 2 3 3 2" xfId="10413" xr:uid="{00000000-0005-0000-0000-0000561B0000}"/>
    <cellStyle name="40% - Accent5 2 3 3 3" xfId="4185" xr:uid="{00000000-0005-0000-0000-0000571B0000}"/>
    <cellStyle name="40% - Accent5 2 3 4" xfId="3920" xr:uid="{00000000-0005-0000-0000-0000581B0000}"/>
    <cellStyle name="40% - Accent5 2 3 4 2" xfId="10414" xr:uid="{00000000-0005-0000-0000-0000591B0000}"/>
    <cellStyle name="40% - Accent5 2 3 5" xfId="10415" xr:uid="{00000000-0005-0000-0000-00005A1B0000}"/>
    <cellStyle name="40% - Accent5 2 3 6" xfId="10416" xr:uid="{00000000-0005-0000-0000-00005B1B0000}"/>
    <cellStyle name="40% - Accent5 2 3 7" xfId="10417" xr:uid="{00000000-0005-0000-0000-00005C1B0000}"/>
    <cellStyle name="40% - Accent5 2 3 8" xfId="38844" xr:uid="{00000000-0005-0000-0000-00005D1B0000}"/>
    <cellStyle name="40% - Accent5 2 4" xfId="551" xr:uid="{00000000-0005-0000-0000-00005E1B0000}"/>
    <cellStyle name="40% - Accent5 2 4 2" xfId="10418" xr:uid="{00000000-0005-0000-0000-00005F1B0000}"/>
    <cellStyle name="40% - Accent5 2 4 2 2" xfId="10419" xr:uid="{00000000-0005-0000-0000-0000601B0000}"/>
    <cellStyle name="40% - Accent5 2 4 3" xfId="10420" xr:uid="{00000000-0005-0000-0000-0000611B0000}"/>
    <cellStyle name="40% - Accent5 2 4 3 2" xfId="10421" xr:uid="{00000000-0005-0000-0000-0000621B0000}"/>
    <cellStyle name="40% - Accent5 2 4 4" xfId="10422" xr:uid="{00000000-0005-0000-0000-0000631B0000}"/>
    <cellStyle name="40% - Accent5 2 4 5" xfId="10423" xr:uid="{00000000-0005-0000-0000-0000641B0000}"/>
    <cellStyle name="40% - Accent5 2 4 6" xfId="4553" xr:uid="{00000000-0005-0000-0000-0000651B0000}"/>
    <cellStyle name="40% - Accent5 2 5" xfId="552" xr:uid="{00000000-0005-0000-0000-0000661B0000}"/>
    <cellStyle name="40% - Accent5 2 5 2" xfId="10424" xr:uid="{00000000-0005-0000-0000-0000671B0000}"/>
    <cellStyle name="40% - Accent5 2 5 3" xfId="10425" xr:uid="{00000000-0005-0000-0000-0000681B0000}"/>
    <cellStyle name="40% - Accent5 2 5 4" xfId="10426" xr:uid="{00000000-0005-0000-0000-0000691B0000}"/>
    <cellStyle name="40% - Accent5 2 5 5" xfId="4554" xr:uid="{00000000-0005-0000-0000-00006A1B0000}"/>
    <cellStyle name="40% - Accent5 2 6" xfId="553" xr:uid="{00000000-0005-0000-0000-00006B1B0000}"/>
    <cellStyle name="40% - Accent5 2 6 2" xfId="10427" xr:uid="{00000000-0005-0000-0000-00006C1B0000}"/>
    <cellStyle name="40% - Accent5 2 7" xfId="554" xr:uid="{00000000-0005-0000-0000-00006D1B0000}"/>
    <cellStyle name="40% - Accent5 2 7 2" xfId="10428" xr:uid="{00000000-0005-0000-0000-00006E1B0000}"/>
    <cellStyle name="40% - Accent5 2 8" xfId="555" xr:uid="{00000000-0005-0000-0000-00006F1B0000}"/>
    <cellStyle name="40% - Accent5 2 8 2" xfId="10429" xr:uid="{00000000-0005-0000-0000-0000701B0000}"/>
    <cellStyle name="40% - Accent5 2 9" xfId="556" xr:uid="{00000000-0005-0000-0000-0000711B0000}"/>
    <cellStyle name="40% - Accent5 2 9 2" xfId="10430" xr:uid="{00000000-0005-0000-0000-0000721B0000}"/>
    <cellStyle name="40% - Accent5 20" xfId="557" xr:uid="{00000000-0005-0000-0000-0000731B0000}"/>
    <cellStyle name="40% - Accent5 20 2" xfId="10431" xr:uid="{00000000-0005-0000-0000-0000741B0000}"/>
    <cellStyle name="40% - Accent5 21" xfId="558" xr:uid="{00000000-0005-0000-0000-0000751B0000}"/>
    <cellStyle name="40% - Accent5 21 2" xfId="10432" xr:uid="{00000000-0005-0000-0000-0000761B0000}"/>
    <cellStyle name="40% - Accent5 22" xfId="559" xr:uid="{00000000-0005-0000-0000-0000771B0000}"/>
    <cellStyle name="40% - Accent5 22 2" xfId="10433" xr:uid="{00000000-0005-0000-0000-0000781B0000}"/>
    <cellStyle name="40% - Accent5 23" xfId="560" xr:uid="{00000000-0005-0000-0000-0000791B0000}"/>
    <cellStyle name="40% - Accent5 23 2" xfId="10434" xr:uid="{00000000-0005-0000-0000-00007A1B0000}"/>
    <cellStyle name="40% - Accent5 24" xfId="561" xr:uid="{00000000-0005-0000-0000-00007B1B0000}"/>
    <cellStyle name="40% - Accent5 24 2" xfId="10435" xr:uid="{00000000-0005-0000-0000-00007C1B0000}"/>
    <cellStyle name="40% - Accent5 25" xfId="562" xr:uid="{00000000-0005-0000-0000-00007D1B0000}"/>
    <cellStyle name="40% - Accent5 25 2" xfId="10436" xr:uid="{00000000-0005-0000-0000-00007E1B0000}"/>
    <cellStyle name="40% - Accent5 26" xfId="563" xr:uid="{00000000-0005-0000-0000-00007F1B0000}"/>
    <cellStyle name="40% - Accent5 26 2" xfId="10437" xr:uid="{00000000-0005-0000-0000-0000801B0000}"/>
    <cellStyle name="40% - Accent5 27" xfId="564" xr:uid="{00000000-0005-0000-0000-0000811B0000}"/>
    <cellStyle name="40% - Accent5 27 2" xfId="10438" xr:uid="{00000000-0005-0000-0000-0000821B0000}"/>
    <cellStyle name="40% - Accent5 28" xfId="565" xr:uid="{00000000-0005-0000-0000-0000831B0000}"/>
    <cellStyle name="40% - Accent5 28 2" xfId="10439" xr:uid="{00000000-0005-0000-0000-0000841B0000}"/>
    <cellStyle name="40% - Accent5 29" xfId="566" xr:uid="{00000000-0005-0000-0000-0000851B0000}"/>
    <cellStyle name="40% - Accent5 29 2" xfId="10440" xr:uid="{00000000-0005-0000-0000-0000861B0000}"/>
    <cellStyle name="40% - Accent5 3" xfId="567" xr:uid="{00000000-0005-0000-0000-0000871B0000}"/>
    <cellStyle name="40% - Accent5 3 2" xfId="2433" xr:uid="{00000000-0005-0000-0000-0000881B0000}"/>
    <cellStyle name="40% - Accent5 3 2 2" xfId="2629" xr:uid="{00000000-0005-0000-0000-0000891B0000}"/>
    <cellStyle name="40% - Accent5 3 2 2 2" xfId="10441" xr:uid="{00000000-0005-0000-0000-00008A1B0000}"/>
    <cellStyle name="40% - Accent5 3 2 2 2 2" xfId="10442" xr:uid="{00000000-0005-0000-0000-00008B1B0000}"/>
    <cellStyle name="40% - Accent5 3 2 2 3" xfId="10443" xr:uid="{00000000-0005-0000-0000-00008C1B0000}"/>
    <cellStyle name="40% - Accent5 3 2 2 3 2" xfId="10444" xr:uid="{00000000-0005-0000-0000-00008D1B0000}"/>
    <cellStyle name="40% - Accent5 3 2 2 4" xfId="10445" xr:uid="{00000000-0005-0000-0000-00008E1B0000}"/>
    <cellStyle name="40% - Accent5 3 2 3" xfId="4555" xr:uid="{00000000-0005-0000-0000-00008F1B0000}"/>
    <cellStyle name="40% - Accent5 3 2 3 2" xfId="10446" xr:uid="{00000000-0005-0000-0000-0000901B0000}"/>
    <cellStyle name="40% - Accent5 3 2 3 2 2" xfId="10447" xr:uid="{00000000-0005-0000-0000-0000911B0000}"/>
    <cellStyle name="40% - Accent5 3 2 3 3" xfId="10448" xr:uid="{00000000-0005-0000-0000-0000921B0000}"/>
    <cellStyle name="40% - Accent5 3 2 3 4" xfId="10449" xr:uid="{00000000-0005-0000-0000-0000931B0000}"/>
    <cellStyle name="40% - Accent5 3 2 3 5" xfId="10450" xr:uid="{00000000-0005-0000-0000-0000941B0000}"/>
    <cellStyle name="40% - Accent5 3 2 4" xfId="10451" xr:uid="{00000000-0005-0000-0000-0000951B0000}"/>
    <cellStyle name="40% - Accent5 3 2 4 2" xfId="10452" xr:uid="{00000000-0005-0000-0000-0000961B0000}"/>
    <cellStyle name="40% - Accent5 3 2 5" xfId="10453" xr:uid="{00000000-0005-0000-0000-0000971B0000}"/>
    <cellStyle name="40% - Accent5 3 2 6" xfId="10454" xr:uid="{00000000-0005-0000-0000-0000981B0000}"/>
    <cellStyle name="40% - Accent5 3 3" xfId="2475" xr:uid="{00000000-0005-0000-0000-0000991B0000}"/>
    <cellStyle name="40% - Accent5 3 3 2" xfId="10455" xr:uid="{00000000-0005-0000-0000-00009A1B0000}"/>
    <cellStyle name="40% - Accent5 3 3 2 2" xfId="10456" xr:uid="{00000000-0005-0000-0000-00009B1B0000}"/>
    <cellStyle name="40% - Accent5 3 3 3" xfId="10457" xr:uid="{00000000-0005-0000-0000-00009C1B0000}"/>
    <cellStyle name="40% - Accent5 3 3 4" xfId="10458" xr:uid="{00000000-0005-0000-0000-00009D1B0000}"/>
    <cellStyle name="40% - Accent5 3 3 5" xfId="10459" xr:uid="{00000000-0005-0000-0000-00009E1B0000}"/>
    <cellStyle name="40% - Accent5 3 3 6" xfId="10460" xr:uid="{00000000-0005-0000-0000-00009F1B0000}"/>
    <cellStyle name="40% - Accent5 3 3 7" xfId="38857" xr:uid="{00000000-0005-0000-0000-0000A01B0000}"/>
    <cellStyle name="40% - Accent5 3 3 8" xfId="4556" xr:uid="{00000000-0005-0000-0000-0000A11B0000}"/>
    <cellStyle name="40% - Accent5 3 4" xfId="2382" xr:uid="{00000000-0005-0000-0000-0000A21B0000}"/>
    <cellStyle name="40% - Accent5 3 4 2" xfId="10461" xr:uid="{00000000-0005-0000-0000-0000A31B0000}"/>
    <cellStyle name="40% - Accent5 3 4 3" xfId="10462" xr:uid="{00000000-0005-0000-0000-0000A41B0000}"/>
    <cellStyle name="40% - Accent5 3 4 4" xfId="10463" xr:uid="{00000000-0005-0000-0000-0000A51B0000}"/>
    <cellStyle name="40% - Accent5 3 4 5" xfId="4557" xr:uid="{00000000-0005-0000-0000-0000A61B0000}"/>
    <cellStyle name="40% - Accent5 3 5" xfId="4558" xr:uid="{00000000-0005-0000-0000-0000A71B0000}"/>
    <cellStyle name="40% - Accent5 3 5 2" xfId="10464" xr:uid="{00000000-0005-0000-0000-0000A81B0000}"/>
    <cellStyle name="40% - Accent5 3 5 2 2" xfId="10465" xr:uid="{00000000-0005-0000-0000-0000A91B0000}"/>
    <cellStyle name="40% - Accent5 3 5 3" xfId="10466" xr:uid="{00000000-0005-0000-0000-0000AA1B0000}"/>
    <cellStyle name="40% - Accent5 3 5 4" xfId="10467" xr:uid="{00000000-0005-0000-0000-0000AB1B0000}"/>
    <cellStyle name="40% - Accent5 3 5 5" xfId="10468" xr:uid="{00000000-0005-0000-0000-0000AC1B0000}"/>
    <cellStyle name="40% - Accent5 3 6" xfId="10469" xr:uid="{00000000-0005-0000-0000-0000AD1B0000}"/>
    <cellStyle name="40% - Accent5 3 7" xfId="10470" xr:uid="{00000000-0005-0000-0000-0000AE1B0000}"/>
    <cellStyle name="40% - Accent5 3 8" xfId="10471" xr:uid="{00000000-0005-0000-0000-0000AF1B0000}"/>
    <cellStyle name="40% - Accent5 30" xfId="568" xr:uid="{00000000-0005-0000-0000-0000B01B0000}"/>
    <cellStyle name="40% - Accent5 31" xfId="569" xr:uid="{00000000-0005-0000-0000-0000B11B0000}"/>
    <cellStyle name="40% - Accent5 32" xfId="2319" xr:uid="{00000000-0005-0000-0000-0000B21B0000}"/>
    <cellStyle name="40% - Accent5 32 2" xfId="4077" xr:uid="{00000000-0005-0000-0000-0000B31B0000}"/>
    <cellStyle name="40% - Accent5 33" xfId="3808" xr:uid="{00000000-0005-0000-0000-0000B41B0000}"/>
    <cellStyle name="40% - Accent5 4" xfId="570" xr:uid="{00000000-0005-0000-0000-0000B51B0000}"/>
    <cellStyle name="40% - Accent5 4 2" xfId="2488" xr:uid="{00000000-0005-0000-0000-0000B61B0000}"/>
    <cellStyle name="40% - Accent5 4 2 2" xfId="2631" xr:uid="{00000000-0005-0000-0000-0000B71B0000}"/>
    <cellStyle name="40% - Accent5 4 2 2 2" xfId="10472" xr:uid="{00000000-0005-0000-0000-0000B81B0000}"/>
    <cellStyle name="40% - Accent5 4 2 2 3" xfId="38976" xr:uid="{00000000-0005-0000-0000-0000B91B0000}"/>
    <cellStyle name="40% - Accent5 4 2 3" xfId="10473" xr:uid="{00000000-0005-0000-0000-0000BA1B0000}"/>
    <cellStyle name="40% - Accent5 4 2 3 2" xfId="10474" xr:uid="{00000000-0005-0000-0000-0000BB1B0000}"/>
    <cellStyle name="40% - Accent5 4 2 4" xfId="10475" xr:uid="{00000000-0005-0000-0000-0000BC1B0000}"/>
    <cellStyle name="40% - Accent5 4 2 5" xfId="10476" xr:uid="{00000000-0005-0000-0000-0000BD1B0000}"/>
    <cellStyle name="40% - Accent5 4 2 6" xfId="10477" xr:uid="{00000000-0005-0000-0000-0000BE1B0000}"/>
    <cellStyle name="40% - Accent5 4 2 7" xfId="10478" xr:uid="{00000000-0005-0000-0000-0000BF1B0000}"/>
    <cellStyle name="40% - Accent5 4 2 8" xfId="10479" xr:uid="{00000000-0005-0000-0000-0000C01B0000}"/>
    <cellStyle name="40% - Accent5 4 3" xfId="2630" xr:uid="{00000000-0005-0000-0000-0000C11B0000}"/>
    <cellStyle name="40% - Accent5 4 3 2" xfId="10480" xr:uid="{00000000-0005-0000-0000-0000C21B0000}"/>
    <cellStyle name="40% - Accent5 4 3 3" xfId="10481" xr:uid="{00000000-0005-0000-0000-0000C31B0000}"/>
    <cellStyle name="40% - Accent5 4 3 4" xfId="38975" xr:uid="{00000000-0005-0000-0000-0000C41B0000}"/>
    <cellStyle name="40% - Accent5 4 4" xfId="2397" xr:uid="{00000000-0005-0000-0000-0000C51B0000}"/>
    <cellStyle name="40% - Accent5 4 4 2" xfId="10483" xr:uid="{00000000-0005-0000-0000-0000C61B0000}"/>
    <cellStyle name="40% - Accent5 4 4 3" xfId="10482" xr:uid="{00000000-0005-0000-0000-0000C71B0000}"/>
    <cellStyle name="40% - Accent5 4 4 4" xfId="4186" xr:uid="{00000000-0005-0000-0000-0000C81B0000}"/>
    <cellStyle name="40% - Accent5 4 5" xfId="3869" xr:uid="{00000000-0005-0000-0000-0000C91B0000}"/>
    <cellStyle name="40% - Accent5 4 5 2" xfId="10484" xr:uid="{00000000-0005-0000-0000-0000CA1B0000}"/>
    <cellStyle name="40% - Accent5 4 6" xfId="10485" xr:uid="{00000000-0005-0000-0000-0000CB1B0000}"/>
    <cellStyle name="40% - Accent5 4 7" xfId="10486" xr:uid="{00000000-0005-0000-0000-0000CC1B0000}"/>
    <cellStyle name="40% - Accent5 4 8" xfId="10487" xr:uid="{00000000-0005-0000-0000-0000CD1B0000}"/>
    <cellStyle name="40% - Accent5 5" xfId="571" xr:uid="{00000000-0005-0000-0000-0000CE1B0000}"/>
    <cellStyle name="40% - Accent5 5 2" xfId="2501" xr:uid="{00000000-0005-0000-0000-0000CF1B0000}"/>
    <cellStyle name="40% - Accent5 5 2 2" xfId="2633" xr:uid="{00000000-0005-0000-0000-0000D01B0000}"/>
    <cellStyle name="40% - Accent5 5 2 2 2" xfId="10488" xr:uid="{00000000-0005-0000-0000-0000D11B0000}"/>
    <cellStyle name="40% - Accent5 5 2 2 3" xfId="38978" xr:uid="{00000000-0005-0000-0000-0000D21B0000}"/>
    <cellStyle name="40% - Accent5 5 2 3" xfId="10489" xr:uid="{00000000-0005-0000-0000-0000D31B0000}"/>
    <cellStyle name="40% - Accent5 5 2 3 2" xfId="10490" xr:uid="{00000000-0005-0000-0000-0000D41B0000}"/>
    <cellStyle name="40% - Accent5 5 2 4" xfId="10491" xr:uid="{00000000-0005-0000-0000-0000D51B0000}"/>
    <cellStyle name="40% - Accent5 5 2 5" xfId="10492" xr:uid="{00000000-0005-0000-0000-0000D61B0000}"/>
    <cellStyle name="40% - Accent5 5 2 6" xfId="10493" xr:uid="{00000000-0005-0000-0000-0000D71B0000}"/>
    <cellStyle name="40% - Accent5 5 2 7" xfId="10494" xr:uid="{00000000-0005-0000-0000-0000D81B0000}"/>
    <cellStyle name="40% - Accent5 5 2 8" xfId="10495" xr:uid="{00000000-0005-0000-0000-0000D91B0000}"/>
    <cellStyle name="40% - Accent5 5 3" xfId="2632" xr:uid="{00000000-0005-0000-0000-0000DA1B0000}"/>
    <cellStyle name="40% - Accent5 5 3 2" xfId="10496" xr:uid="{00000000-0005-0000-0000-0000DB1B0000}"/>
    <cellStyle name="40% - Accent5 5 3 3" xfId="10497" xr:uid="{00000000-0005-0000-0000-0000DC1B0000}"/>
    <cellStyle name="40% - Accent5 5 3 4" xfId="38977" xr:uid="{00000000-0005-0000-0000-0000DD1B0000}"/>
    <cellStyle name="40% - Accent5 5 4" xfId="2410" xr:uid="{00000000-0005-0000-0000-0000DE1B0000}"/>
    <cellStyle name="40% - Accent5 5 4 2" xfId="10499" xr:uid="{00000000-0005-0000-0000-0000DF1B0000}"/>
    <cellStyle name="40% - Accent5 5 4 3" xfId="10498" xr:uid="{00000000-0005-0000-0000-0000E01B0000}"/>
    <cellStyle name="40% - Accent5 5 4 4" xfId="4187" xr:uid="{00000000-0005-0000-0000-0000E11B0000}"/>
    <cellStyle name="40% - Accent5 5 5" xfId="3882" xr:uid="{00000000-0005-0000-0000-0000E21B0000}"/>
    <cellStyle name="40% - Accent5 5 5 2" xfId="10500" xr:uid="{00000000-0005-0000-0000-0000E31B0000}"/>
    <cellStyle name="40% - Accent5 5 6" xfId="10501" xr:uid="{00000000-0005-0000-0000-0000E41B0000}"/>
    <cellStyle name="40% - Accent5 5 7" xfId="10502" xr:uid="{00000000-0005-0000-0000-0000E51B0000}"/>
    <cellStyle name="40% - Accent5 5 8" xfId="10503" xr:uid="{00000000-0005-0000-0000-0000E61B0000}"/>
    <cellStyle name="40% - Accent5 6" xfId="572" xr:uid="{00000000-0005-0000-0000-0000E71B0000}"/>
    <cellStyle name="40% - Accent5 6 2" xfId="2634" xr:uid="{00000000-0005-0000-0000-0000E81B0000}"/>
    <cellStyle name="40% - Accent5 6 2 2" xfId="10504" xr:uid="{00000000-0005-0000-0000-0000E91B0000}"/>
    <cellStyle name="40% - Accent5 6 2 2 2" xfId="10505" xr:uid="{00000000-0005-0000-0000-0000EA1B0000}"/>
    <cellStyle name="40% - Accent5 6 2 3" xfId="10506" xr:uid="{00000000-0005-0000-0000-0000EB1B0000}"/>
    <cellStyle name="40% - Accent5 6 2 4" xfId="10507" xr:uid="{00000000-0005-0000-0000-0000EC1B0000}"/>
    <cellStyle name="40% - Accent5 6 2 5" xfId="10508" xr:uid="{00000000-0005-0000-0000-0000ED1B0000}"/>
    <cellStyle name="40% - Accent5 6 2 6" xfId="10509" xr:uid="{00000000-0005-0000-0000-0000EE1B0000}"/>
    <cellStyle name="40% - Accent5 6 2 7" xfId="38979" xr:uid="{00000000-0005-0000-0000-0000EF1B0000}"/>
    <cellStyle name="40% - Accent5 6 3" xfId="2449" xr:uid="{00000000-0005-0000-0000-0000F01B0000}"/>
    <cellStyle name="40% - Accent5 6 3 2" xfId="10511" xr:uid="{00000000-0005-0000-0000-0000F11B0000}"/>
    <cellStyle name="40% - Accent5 6 3 3" xfId="10510" xr:uid="{00000000-0005-0000-0000-0000F21B0000}"/>
    <cellStyle name="40% - Accent5 6 3 4" xfId="4188" xr:uid="{00000000-0005-0000-0000-0000F31B0000}"/>
    <cellStyle name="40% - Accent5 6 4" xfId="3907" xr:uid="{00000000-0005-0000-0000-0000F41B0000}"/>
    <cellStyle name="40% - Accent5 6 4 2" xfId="10512" xr:uid="{00000000-0005-0000-0000-0000F51B0000}"/>
    <cellStyle name="40% - Accent5 6 5" xfId="10513" xr:uid="{00000000-0005-0000-0000-0000F61B0000}"/>
    <cellStyle name="40% - Accent5 6 6" xfId="10514" xr:uid="{00000000-0005-0000-0000-0000F71B0000}"/>
    <cellStyle name="40% - Accent5 6 7" xfId="10515" xr:uid="{00000000-0005-0000-0000-0000F81B0000}"/>
    <cellStyle name="40% - Accent5 7" xfId="573" xr:uid="{00000000-0005-0000-0000-0000F91B0000}"/>
    <cellStyle name="40% - Accent5 7 2" xfId="2635" xr:uid="{00000000-0005-0000-0000-0000FA1B0000}"/>
    <cellStyle name="40% - Accent5 7 2 2" xfId="10517" xr:uid="{00000000-0005-0000-0000-0000FB1B0000}"/>
    <cellStyle name="40% - Accent5 7 2 3" xfId="10518" xr:uid="{00000000-0005-0000-0000-0000FC1B0000}"/>
    <cellStyle name="40% - Accent5 7 2 4" xfId="10519" xr:uid="{00000000-0005-0000-0000-0000FD1B0000}"/>
    <cellStyle name="40% - Accent5 7 2 5" xfId="10516" xr:uid="{00000000-0005-0000-0000-0000FE1B0000}"/>
    <cellStyle name="40% - Accent5 7 2 6" xfId="4189" xr:uid="{00000000-0005-0000-0000-0000FF1B0000}"/>
    <cellStyle name="40% - Accent5 7 3" xfId="3964" xr:uid="{00000000-0005-0000-0000-0000001C0000}"/>
    <cellStyle name="40% - Accent5 7 3 2" xfId="10521" xr:uid="{00000000-0005-0000-0000-0000011C0000}"/>
    <cellStyle name="40% - Accent5 7 3 3" xfId="10520" xr:uid="{00000000-0005-0000-0000-0000021C0000}"/>
    <cellStyle name="40% - Accent5 7 4" xfId="10522" xr:uid="{00000000-0005-0000-0000-0000031C0000}"/>
    <cellStyle name="40% - Accent5 7 5" xfId="10523" xr:uid="{00000000-0005-0000-0000-0000041C0000}"/>
    <cellStyle name="40% - Accent5 7 6" xfId="10524" xr:uid="{00000000-0005-0000-0000-0000051C0000}"/>
    <cellStyle name="40% - Accent5 7 7" xfId="38980" xr:uid="{00000000-0005-0000-0000-0000061C0000}"/>
    <cellStyle name="40% - Accent5 8" xfId="574" xr:uid="{00000000-0005-0000-0000-0000071C0000}"/>
    <cellStyle name="40% - Accent5 8 2" xfId="2636" xr:uid="{00000000-0005-0000-0000-0000081C0000}"/>
    <cellStyle name="40% - Accent5 8 2 2" xfId="10526" xr:uid="{00000000-0005-0000-0000-0000091C0000}"/>
    <cellStyle name="40% - Accent5 8 2 3" xfId="10525" xr:uid="{00000000-0005-0000-0000-00000A1C0000}"/>
    <cellStyle name="40% - Accent5 8 2 4" xfId="4190" xr:uid="{00000000-0005-0000-0000-00000B1C0000}"/>
    <cellStyle name="40% - Accent5 8 3" xfId="3965" xr:uid="{00000000-0005-0000-0000-00000C1C0000}"/>
    <cellStyle name="40% - Accent5 8 3 2" xfId="10528" xr:uid="{00000000-0005-0000-0000-00000D1C0000}"/>
    <cellStyle name="40% - Accent5 8 3 3" xfId="10527" xr:uid="{00000000-0005-0000-0000-00000E1C0000}"/>
    <cellStyle name="40% - Accent5 8 4" xfId="10529" xr:uid="{00000000-0005-0000-0000-00000F1C0000}"/>
    <cellStyle name="40% - Accent5 8 5" xfId="10530" xr:uid="{00000000-0005-0000-0000-0000101C0000}"/>
    <cellStyle name="40% - Accent5 8 6" xfId="10531" xr:uid="{00000000-0005-0000-0000-0000111C0000}"/>
    <cellStyle name="40% - Accent5 8 7" xfId="10532" xr:uid="{00000000-0005-0000-0000-0000121C0000}"/>
    <cellStyle name="40% - Accent5 8 8" xfId="38981" xr:uid="{00000000-0005-0000-0000-0000131C0000}"/>
    <cellStyle name="40% - Accent5 9" xfId="575" xr:uid="{00000000-0005-0000-0000-0000141C0000}"/>
    <cellStyle name="40% - Accent5 9 2" xfId="2637" xr:uid="{00000000-0005-0000-0000-0000151C0000}"/>
    <cellStyle name="40% - Accent5 9 2 2" xfId="10534" xr:uid="{00000000-0005-0000-0000-0000161C0000}"/>
    <cellStyle name="40% - Accent5 9 2 3" xfId="10533" xr:uid="{00000000-0005-0000-0000-0000171C0000}"/>
    <cellStyle name="40% - Accent5 9 2 4" xfId="4191" xr:uid="{00000000-0005-0000-0000-0000181C0000}"/>
    <cellStyle name="40% - Accent5 9 3" xfId="3966" xr:uid="{00000000-0005-0000-0000-0000191C0000}"/>
    <cellStyle name="40% - Accent5 9 3 2" xfId="10536" xr:uid="{00000000-0005-0000-0000-00001A1C0000}"/>
    <cellStyle name="40% - Accent5 9 3 3" xfId="10535" xr:uid="{00000000-0005-0000-0000-00001B1C0000}"/>
    <cellStyle name="40% - Accent5 9 4" xfId="10537" xr:uid="{00000000-0005-0000-0000-00001C1C0000}"/>
    <cellStyle name="40% - Accent5 9 5" xfId="10538" xr:uid="{00000000-0005-0000-0000-00001D1C0000}"/>
    <cellStyle name="40% - Accent5 9 6" xfId="10539" xr:uid="{00000000-0005-0000-0000-00001E1C0000}"/>
    <cellStyle name="40% - Accent5 9 7" xfId="10540" xr:uid="{00000000-0005-0000-0000-00001F1C0000}"/>
    <cellStyle name="40% - Accent5 9 8" xfId="38982" xr:uid="{00000000-0005-0000-0000-0000201C0000}"/>
    <cellStyle name="40% - Accent6" xfId="2826" builtinId="51" customBuiltin="1"/>
    <cellStyle name="40% - Accent6 10" xfId="576" xr:uid="{00000000-0005-0000-0000-0000221C0000}"/>
    <cellStyle name="40% - Accent6 10 2" xfId="2638" xr:uid="{00000000-0005-0000-0000-0000231C0000}"/>
    <cellStyle name="40% - Accent6 10 2 2" xfId="10542" xr:uid="{00000000-0005-0000-0000-0000241C0000}"/>
    <cellStyle name="40% - Accent6 10 2 3" xfId="10541" xr:uid="{00000000-0005-0000-0000-0000251C0000}"/>
    <cellStyle name="40% - Accent6 10 2 4" xfId="4192" xr:uid="{00000000-0005-0000-0000-0000261C0000}"/>
    <cellStyle name="40% - Accent6 10 3" xfId="3967" xr:uid="{00000000-0005-0000-0000-0000271C0000}"/>
    <cellStyle name="40% - Accent6 10 3 2" xfId="10544" xr:uid="{00000000-0005-0000-0000-0000281C0000}"/>
    <cellStyle name="40% - Accent6 10 3 3" xfId="10543" xr:uid="{00000000-0005-0000-0000-0000291C0000}"/>
    <cellStyle name="40% - Accent6 10 4" xfId="10545" xr:uid="{00000000-0005-0000-0000-00002A1C0000}"/>
    <cellStyle name="40% - Accent6 10 5" xfId="10546" xr:uid="{00000000-0005-0000-0000-00002B1C0000}"/>
    <cellStyle name="40% - Accent6 10 6" xfId="10547" xr:uid="{00000000-0005-0000-0000-00002C1C0000}"/>
    <cellStyle name="40% - Accent6 10 7" xfId="10548" xr:uid="{00000000-0005-0000-0000-00002D1C0000}"/>
    <cellStyle name="40% - Accent6 10 8" xfId="38983" xr:uid="{00000000-0005-0000-0000-00002E1C0000}"/>
    <cellStyle name="40% - Accent6 11" xfId="577" xr:uid="{00000000-0005-0000-0000-00002F1C0000}"/>
    <cellStyle name="40% - Accent6 11 2" xfId="10549" xr:uid="{00000000-0005-0000-0000-0000301C0000}"/>
    <cellStyle name="40% - Accent6 11 2 2" xfId="10550" xr:uid="{00000000-0005-0000-0000-0000311C0000}"/>
    <cellStyle name="40% - Accent6 11 3" xfId="10551" xr:uid="{00000000-0005-0000-0000-0000321C0000}"/>
    <cellStyle name="40% - Accent6 11 3 2" xfId="10552" xr:uid="{00000000-0005-0000-0000-0000331C0000}"/>
    <cellStyle name="40% - Accent6 11 4" xfId="10553" xr:uid="{00000000-0005-0000-0000-0000341C0000}"/>
    <cellStyle name="40% - Accent6 11 5" xfId="10554" xr:uid="{00000000-0005-0000-0000-0000351C0000}"/>
    <cellStyle name="40% - Accent6 11 6" xfId="4559" xr:uid="{00000000-0005-0000-0000-0000361C0000}"/>
    <cellStyle name="40% - Accent6 12" xfId="578" xr:uid="{00000000-0005-0000-0000-0000371C0000}"/>
    <cellStyle name="40% - Accent6 12 10" xfId="10555" xr:uid="{00000000-0005-0000-0000-0000381C0000}"/>
    <cellStyle name="40% - Accent6 12 10 2" xfId="10556" xr:uid="{00000000-0005-0000-0000-0000391C0000}"/>
    <cellStyle name="40% - Accent6 12 10 2 2" xfId="10557" xr:uid="{00000000-0005-0000-0000-00003A1C0000}"/>
    <cellStyle name="40% - Accent6 12 10 3" xfId="10558" xr:uid="{00000000-0005-0000-0000-00003B1C0000}"/>
    <cellStyle name="40% - Accent6 12 11" xfId="10559" xr:uid="{00000000-0005-0000-0000-00003C1C0000}"/>
    <cellStyle name="40% - Accent6 12 11 2" xfId="10560" xr:uid="{00000000-0005-0000-0000-00003D1C0000}"/>
    <cellStyle name="40% - Accent6 12 11 2 2" xfId="10561" xr:uid="{00000000-0005-0000-0000-00003E1C0000}"/>
    <cellStyle name="40% - Accent6 12 11 3" xfId="10562" xr:uid="{00000000-0005-0000-0000-00003F1C0000}"/>
    <cellStyle name="40% - Accent6 12 12" xfId="10563" xr:uid="{00000000-0005-0000-0000-0000401C0000}"/>
    <cellStyle name="40% - Accent6 12 12 2" xfId="10564" xr:uid="{00000000-0005-0000-0000-0000411C0000}"/>
    <cellStyle name="40% - Accent6 12 13" xfId="10565" xr:uid="{00000000-0005-0000-0000-0000421C0000}"/>
    <cellStyle name="40% - Accent6 12 14" xfId="10566" xr:uid="{00000000-0005-0000-0000-0000431C0000}"/>
    <cellStyle name="40% - Accent6 12 15" xfId="10567" xr:uid="{00000000-0005-0000-0000-0000441C0000}"/>
    <cellStyle name="40% - Accent6 12 16" xfId="10568" xr:uid="{00000000-0005-0000-0000-0000451C0000}"/>
    <cellStyle name="40% - Accent6 12 17" xfId="10569" xr:uid="{00000000-0005-0000-0000-0000461C0000}"/>
    <cellStyle name="40% - Accent6 12 2" xfId="10570" xr:uid="{00000000-0005-0000-0000-0000471C0000}"/>
    <cellStyle name="40% - Accent6 12 2 10" xfId="10571" xr:uid="{00000000-0005-0000-0000-0000481C0000}"/>
    <cellStyle name="40% - Accent6 12 2 11" xfId="10572" xr:uid="{00000000-0005-0000-0000-0000491C0000}"/>
    <cellStyle name="40% - Accent6 12 2 12" xfId="10573" xr:uid="{00000000-0005-0000-0000-00004A1C0000}"/>
    <cellStyle name="40% - Accent6 12 2 2" xfId="10574" xr:uid="{00000000-0005-0000-0000-00004B1C0000}"/>
    <cellStyle name="40% - Accent6 12 2 2 10" xfId="10575" xr:uid="{00000000-0005-0000-0000-00004C1C0000}"/>
    <cellStyle name="40% - Accent6 12 2 2 2" xfId="10576" xr:uid="{00000000-0005-0000-0000-00004D1C0000}"/>
    <cellStyle name="40% - Accent6 12 2 2 2 2" xfId="10577" xr:uid="{00000000-0005-0000-0000-00004E1C0000}"/>
    <cellStyle name="40% - Accent6 12 2 2 2 2 2" xfId="10578" xr:uid="{00000000-0005-0000-0000-00004F1C0000}"/>
    <cellStyle name="40% - Accent6 12 2 2 2 2 2 2" xfId="10579" xr:uid="{00000000-0005-0000-0000-0000501C0000}"/>
    <cellStyle name="40% - Accent6 12 2 2 2 2 2 2 2" xfId="10580" xr:uid="{00000000-0005-0000-0000-0000511C0000}"/>
    <cellStyle name="40% - Accent6 12 2 2 2 2 2 3" xfId="10581" xr:uid="{00000000-0005-0000-0000-0000521C0000}"/>
    <cellStyle name="40% - Accent6 12 2 2 2 2 2 3 2" xfId="10582" xr:uid="{00000000-0005-0000-0000-0000531C0000}"/>
    <cellStyle name="40% - Accent6 12 2 2 2 2 2 4" xfId="10583" xr:uid="{00000000-0005-0000-0000-0000541C0000}"/>
    <cellStyle name="40% - Accent6 12 2 2 2 2 3" xfId="10584" xr:uid="{00000000-0005-0000-0000-0000551C0000}"/>
    <cellStyle name="40% - Accent6 12 2 2 2 2 3 2" xfId="10585" xr:uid="{00000000-0005-0000-0000-0000561C0000}"/>
    <cellStyle name="40% - Accent6 12 2 2 2 2 4" xfId="10586" xr:uid="{00000000-0005-0000-0000-0000571C0000}"/>
    <cellStyle name="40% - Accent6 12 2 2 2 2 4 2" xfId="10587" xr:uid="{00000000-0005-0000-0000-0000581C0000}"/>
    <cellStyle name="40% - Accent6 12 2 2 2 2 5" xfId="10588" xr:uid="{00000000-0005-0000-0000-0000591C0000}"/>
    <cellStyle name="40% - Accent6 12 2 2 2 2 6" xfId="10589" xr:uid="{00000000-0005-0000-0000-00005A1C0000}"/>
    <cellStyle name="40% - Accent6 12 2 2 2 3" xfId="10590" xr:uid="{00000000-0005-0000-0000-00005B1C0000}"/>
    <cellStyle name="40% - Accent6 12 2 2 2 3 2" xfId="10591" xr:uid="{00000000-0005-0000-0000-00005C1C0000}"/>
    <cellStyle name="40% - Accent6 12 2 2 2 3 2 2" xfId="10592" xr:uid="{00000000-0005-0000-0000-00005D1C0000}"/>
    <cellStyle name="40% - Accent6 12 2 2 2 3 3" xfId="10593" xr:uid="{00000000-0005-0000-0000-00005E1C0000}"/>
    <cellStyle name="40% - Accent6 12 2 2 2 3 3 2" xfId="10594" xr:uid="{00000000-0005-0000-0000-00005F1C0000}"/>
    <cellStyle name="40% - Accent6 12 2 2 2 3 4" xfId="10595" xr:uid="{00000000-0005-0000-0000-0000601C0000}"/>
    <cellStyle name="40% - Accent6 12 2 2 2 4" xfId="10596" xr:uid="{00000000-0005-0000-0000-0000611C0000}"/>
    <cellStyle name="40% - Accent6 12 2 2 2 4 2" xfId="10597" xr:uid="{00000000-0005-0000-0000-0000621C0000}"/>
    <cellStyle name="40% - Accent6 12 2 2 2 5" xfId="10598" xr:uid="{00000000-0005-0000-0000-0000631C0000}"/>
    <cellStyle name="40% - Accent6 12 2 2 2 5 2" xfId="10599" xr:uid="{00000000-0005-0000-0000-0000641C0000}"/>
    <cellStyle name="40% - Accent6 12 2 2 2 6" xfId="10600" xr:uid="{00000000-0005-0000-0000-0000651C0000}"/>
    <cellStyle name="40% - Accent6 12 2 2 2 7" xfId="10601" xr:uid="{00000000-0005-0000-0000-0000661C0000}"/>
    <cellStyle name="40% - Accent6 12 2 2 3" xfId="10602" xr:uid="{00000000-0005-0000-0000-0000671C0000}"/>
    <cellStyle name="40% - Accent6 12 2 2 3 2" xfId="10603" xr:uid="{00000000-0005-0000-0000-0000681C0000}"/>
    <cellStyle name="40% - Accent6 12 2 2 3 2 2" xfId="10604" xr:uid="{00000000-0005-0000-0000-0000691C0000}"/>
    <cellStyle name="40% - Accent6 12 2 2 3 2 2 2" xfId="10605" xr:uid="{00000000-0005-0000-0000-00006A1C0000}"/>
    <cellStyle name="40% - Accent6 12 2 2 3 2 3" xfId="10606" xr:uid="{00000000-0005-0000-0000-00006B1C0000}"/>
    <cellStyle name="40% - Accent6 12 2 2 3 2 3 2" xfId="10607" xr:uid="{00000000-0005-0000-0000-00006C1C0000}"/>
    <cellStyle name="40% - Accent6 12 2 2 3 2 4" xfId="10608" xr:uid="{00000000-0005-0000-0000-00006D1C0000}"/>
    <cellStyle name="40% - Accent6 12 2 2 3 3" xfId="10609" xr:uid="{00000000-0005-0000-0000-00006E1C0000}"/>
    <cellStyle name="40% - Accent6 12 2 2 3 3 2" xfId="10610" xr:uid="{00000000-0005-0000-0000-00006F1C0000}"/>
    <cellStyle name="40% - Accent6 12 2 2 3 4" xfId="10611" xr:uid="{00000000-0005-0000-0000-0000701C0000}"/>
    <cellStyle name="40% - Accent6 12 2 2 3 4 2" xfId="10612" xr:uid="{00000000-0005-0000-0000-0000711C0000}"/>
    <cellStyle name="40% - Accent6 12 2 2 3 5" xfId="10613" xr:uid="{00000000-0005-0000-0000-0000721C0000}"/>
    <cellStyle name="40% - Accent6 12 2 2 3 6" xfId="10614" xr:uid="{00000000-0005-0000-0000-0000731C0000}"/>
    <cellStyle name="40% - Accent6 12 2 2 4" xfId="10615" xr:uid="{00000000-0005-0000-0000-0000741C0000}"/>
    <cellStyle name="40% - Accent6 12 2 2 4 2" xfId="10616" xr:uid="{00000000-0005-0000-0000-0000751C0000}"/>
    <cellStyle name="40% - Accent6 12 2 2 4 2 2" xfId="10617" xr:uid="{00000000-0005-0000-0000-0000761C0000}"/>
    <cellStyle name="40% - Accent6 12 2 2 4 2 2 2" xfId="10618" xr:uid="{00000000-0005-0000-0000-0000771C0000}"/>
    <cellStyle name="40% - Accent6 12 2 2 4 2 3" xfId="10619" xr:uid="{00000000-0005-0000-0000-0000781C0000}"/>
    <cellStyle name="40% - Accent6 12 2 2 4 2 3 2" xfId="10620" xr:uid="{00000000-0005-0000-0000-0000791C0000}"/>
    <cellStyle name="40% - Accent6 12 2 2 4 2 4" xfId="10621" xr:uid="{00000000-0005-0000-0000-00007A1C0000}"/>
    <cellStyle name="40% - Accent6 12 2 2 4 3" xfId="10622" xr:uid="{00000000-0005-0000-0000-00007B1C0000}"/>
    <cellStyle name="40% - Accent6 12 2 2 4 3 2" xfId="10623" xr:uid="{00000000-0005-0000-0000-00007C1C0000}"/>
    <cellStyle name="40% - Accent6 12 2 2 4 4" xfId="10624" xr:uid="{00000000-0005-0000-0000-00007D1C0000}"/>
    <cellStyle name="40% - Accent6 12 2 2 4 4 2" xfId="10625" xr:uid="{00000000-0005-0000-0000-00007E1C0000}"/>
    <cellStyle name="40% - Accent6 12 2 2 4 5" xfId="10626" xr:uid="{00000000-0005-0000-0000-00007F1C0000}"/>
    <cellStyle name="40% - Accent6 12 2 2 4 6" xfId="10627" xr:uid="{00000000-0005-0000-0000-0000801C0000}"/>
    <cellStyle name="40% - Accent6 12 2 2 5" xfId="10628" xr:uid="{00000000-0005-0000-0000-0000811C0000}"/>
    <cellStyle name="40% - Accent6 12 2 2 5 2" xfId="10629" xr:uid="{00000000-0005-0000-0000-0000821C0000}"/>
    <cellStyle name="40% - Accent6 12 2 2 5 2 2" xfId="10630" xr:uid="{00000000-0005-0000-0000-0000831C0000}"/>
    <cellStyle name="40% - Accent6 12 2 2 5 3" xfId="10631" xr:uid="{00000000-0005-0000-0000-0000841C0000}"/>
    <cellStyle name="40% - Accent6 12 2 2 5 3 2" xfId="10632" xr:uid="{00000000-0005-0000-0000-0000851C0000}"/>
    <cellStyle name="40% - Accent6 12 2 2 5 4" xfId="10633" xr:uid="{00000000-0005-0000-0000-0000861C0000}"/>
    <cellStyle name="40% - Accent6 12 2 2 6" xfId="10634" xr:uid="{00000000-0005-0000-0000-0000871C0000}"/>
    <cellStyle name="40% - Accent6 12 2 2 6 2" xfId="10635" xr:uid="{00000000-0005-0000-0000-0000881C0000}"/>
    <cellStyle name="40% - Accent6 12 2 2 6 2 2" xfId="10636" xr:uid="{00000000-0005-0000-0000-0000891C0000}"/>
    <cellStyle name="40% - Accent6 12 2 2 6 3" xfId="10637" xr:uid="{00000000-0005-0000-0000-00008A1C0000}"/>
    <cellStyle name="40% - Accent6 12 2 2 7" xfId="10638" xr:uid="{00000000-0005-0000-0000-00008B1C0000}"/>
    <cellStyle name="40% - Accent6 12 2 2 7 2" xfId="10639" xr:uid="{00000000-0005-0000-0000-00008C1C0000}"/>
    <cellStyle name="40% - Accent6 12 2 2 8" xfId="10640" xr:uid="{00000000-0005-0000-0000-00008D1C0000}"/>
    <cellStyle name="40% - Accent6 12 2 2 8 2" xfId="10641" xr:uid="{00000000-0005-0000-0000-00008E1C0000}"/>
    <cellStyle name="40% - Accent6 12 2 2 9" xfId="10642" xr:uid="{00000000-0005-0000-0000-00008F1C0000}"/>
    <cellStyle name="40% - Accent6 12 2 3" xfId="10643" xr:uid="{00000000-0005-0000-0000-0000901C0000}"/>
    <cellStyle name="40% - Accent6 12 2 3 2" xfId="10644" xr:uid="{00000000-0005-0000-0000-0000911C0000}"/>
    <cellStyle name="40% - Accent6 12 2 3 2 2" xfId="10645" xr:uid="{00000000-0005-0000-0000-0000921C0000}"/>
    <cellStyle name="40% - Accent6 12 2 3 2 2 2" xfId="10646" xr:uid="{00000000-0005-0000-0000-0000931C0000}"/>
    <cellStyle name="40% - Accent6 12 2 3 2 2 2 2" xfId="10647" xr:uid="{00000000-0005-0000-0000-0000941C0000}"/>
    <cellStyle name="40% - Accent6 12 2 3 2 2 3" xfId="10648" xr:uid="{00000000-0005-0000-0000-0000951C0000}"/>
    <cellStyle name="40% - Accent6 12 2 3 2 2 3 2" xfId="10649" xr:uid="{00000000-0005-0000-0000-0000961C0000}"/>
    <cellStyle name="40% - Accent6 12 2 3 2 2 4" xfId="10650" xr:uid="{00000000-0005-0000-0000-0000971C0000}"/>
    <cellStyle name="40% - Accent6 12 2 3 2 3" xfId="10651" xr:uid="{00000000-0005-0000-0000-0000981C0000}"/>
    <cellStyle name="40% - Accent6 12 2 3 2 3 2" xfId="10652" xr:uid="{00000000-0005-0000-0000-0000991C0000}"/>
    <cellStyle name="40% - Accent6 12 2 3 2 4" xfId="10653" xr:uid="{00000000-0005-0000-0000-00009A1C0000}"/>
    <cellStyle name="40% - Accent6 12 2 3 2 4 2" xfId="10654" xr:uid="{00000000-0005-0000-0000-00009B1C0000}"/>
    <cellStyle name="40% - Accent6 12 2 3 2 5" xfId="10655" xr:uid="{00000000-0005-0000-0000-00009C1C0000}"/>
    <cellStyle name="40% - Accent6 12 2 3 2 6" xfId="10656" xr:uid="{00000000-0005-0000-0000-00009D1C0000}"/>
    <cellStyle name="40% - Accent6 12 2 3 3" xfId="10657" xr:uid="{00000000-0005-0000-0000-00009E1C0000}"/>
    <cellStyle name="40% - Accent6 12 2 3 3 2" xfId="10658" xr:uid="{00000000-0005-0000-0000-00009F1C0000}"/>
    <cellStyle name="40% - Accent6 12 2 3 3 2 2" xfId="10659" xr:uid="{00000000-0005-0000-0000-0000A01C0000}"/>
    <cellStyle name="40% - Accent6 12 2 3 3 3" xfId="10660" xr:uid="{00000000-0005-0000-0000-0000A11C0000}"/>
    <cellStyle name="40% - Accent6 12 2 3 3 3 2" xfId="10661" xr:uid="{00000000-0005-0000-0000-0000A21C0000}"/>
    <cellStyle name="40% - Accent6 12 2 3 3 4" xfId="10662" xr:uid="{00000000-0005-0000-0000-0000A31C0000}"/>
    <cellStyle name="40% - Accent6 12 2 3 4" xfId="10663" xr:uid="{00000000-0005-0000-0000-0000A41C0000}"/>
    <cellStyle name="40% - Accent6 12 2 3 4 2" xfId="10664" xr:uid="{00000000-0005-0000-0000-0000A51C0000}"/>
    <cellStyle name="40% - Accent6 12 2 3 5" xfId="10665" xr:uid="{00000000-0005-0000-0000-0000A61C0000}"/>
    <cellStyle name="40% - Accent6 12 2 3 5 2" xfId="10666" xr:uid="{00000000-0005-0000-0000-0000A71C0000}"/>
    <cellStyle name="40% - Accent6 12 2 3 6" xfId="10667" xr:uid="{00000000-0005-0000-0000-0000A81C0000}"/>
    <cellStyle name="40% - Accent6 12 2 3 7" xfId="10668" xr:uid="{00000000-0005-0000-0000-0000A91C0000}"/>
    <cellStyle name="40% - Accent6 12 2 4" xfId="10669" xr:uid="{00000000-0005-0000-0000-0000AA1C0000}"/>
    <cellStyle name="40% - Accent6 12 2 4 2" xfId="10670" xr:uid="{00000000-0005-0000-0000-0000AB1C0000}"/>
    <cellStyle name="40% - Accent6 12 2 4 2 2" xfId="10671" xr:uid="{00000000-0005-0000-0000-0000AC1C0000}"/>
    <cellStyle name="40% - Accent6 12 2 4 2 2 2" xfId="10672" xr:uid="{00000000-0005-0000-0000-0000AD1C0000}"/>
    <cellStyle name="40% - Accent6 12 2 4 2 3" xfId="10673" xr:uid="{00000000-0005-0000-0000-0000AE1C0000}"/>
    <cellStyle name="40% - Accent6 12 2 4 2 3 2" xfId="10674" xr:uid="{00000000-0005-0000-0000-0000AF1C0000}"/>
    <cellStyle name="40% - Accent6 12 2 4 2 4" xfId="10675" xr:uid="{00000000-0005-0000-0000-0000B01C0000}"/>
    <cellStyle name="40% - Accent6 12 2 4 3" xfId="10676" xr:uid="{00000000-0005-0000-0000-0000B11C0000}"/>
    <cellStyle name="40% - Accent6 12 2 4 3 2" xfId="10677" xr:uid="{00000000-0005-0000-0000-0000B21C0000}"/>
    <cellStyle name="40% - Accent6 12 2 4 4" xfId="10678" xr:uid="{00000000-0005-0000-0000-0000B31C0000}"/>
    <cellStyle name="40% - Accent6 12 2 4 4 2" xfId="10679" xr:uid="{00000000-0005-0000-0000-0000B41C0000}"/>
    <cellStyle name="40% - Accent6 12 2 4 5" xfId="10680" xr:uid="{00000000-0005-0000-0000-0000B51C0000}"/>
    <cellStyle name="40% - Accent6 12 2 4 6" xfId="10681" xr:uid="{00000000-0005-0000-0000-0000B61C0000}"/>
    <cellStyle name="40% - Accent6 12 2 5" xfId="10682" xr:uid="{00000000-0005-0000-0000-0000B71C0000}"/>
    <cellStyle name="40% - Accent6 12 2 5 2" xfId="10683" xr:uid="{00000000-0005-0000-0000-0000B81C0000}"/>
    <cellStyle name="40% - Accent6 12 2 5 2 2" xfId="10684" xr:uid="{00000000-0005-0000-0000-0000B91C0000}"/>
    <cellStyle name="40% - Accent6 12 2 5 2 2 2" xfId="10685" xr:uid="{00000000-0005-0000-0000-0000BA1C0000}"/>
    <cellStyle name="40% - Accent6 12 2 5 2 3" xfId="10686" xr:uid="{00000000-0005-0000-0000-0000BB1C0000}"/>
    <cellStyle name="40% - Accent6 12 2 5 2 3 2" xfId="10687" xr:uid="{00000000-0005-0000-0000-0000BC1C0000}"/>
    <cellStyle name="40% - Accent6 12 2 5 2 4" xfId="10688" xr:uid="{00000000-0005-0000-0000-0000BD1C0000}"/>
    <cellStyle name="40% - Accent6 12 2 5 3" xfId="10689" xr:uid="{00000000-0005-0000-0000-0000BE1C0000}"/>
    <cellStyle name="40% - Accent6 12 2 5 3 2" xfId="10690" xr:uid="{00000000-0005-0000-0000-0000BF1C0000}"/>
    <cellStyle name="40% - Accent6 12 2 5 4" xfId="10691" xr:uid="{00000000-0005-0000-0000-0000C01C0000}"/>
    <cellStyle name="40% - Accent6 12 2 5 4 2" xfId="10692" xr:uid="{00000000-0005-0000-0000-0000C11C0000}"/>
    <cellStyle name="40% - Accent6 12 2 5 5" xfId="10693" xr:uid="{00000000-0005-0000-0000-0000C21C0000}"/>
    <cellStyle name="40% - Accent6 12 2 5 6" xfId="10694" xr:uid="{00000000-0005-0000-0000-0000C31C0000}"/>
    <cellStyle name="40% - Accent6 12 2 6" xfId="10695" xr:uid="{00000000-0005-0000-0000-0000C41C0000}"/>
    <cellStyle name="40% - Accent6 12 2 6 2" xfId="10696" xr:uid="{00000000-0005-0000-0000-0000C51C0000}"/>
    <cellStyle name="40% - Accent6 12 2 6 2 2" xfId="10697" xr:uid="{00000000-0005-0000-0000-0000C61C0000}"/>
    <cellStyle name="40% - Accent6 12 2 6 3" xfId="10698" xr:uid="{00000000-0005-0000-0000-0000C71C0000}"/>
    <cellStyle name="40% - Accent6 12 2 6 3 2" xfId="10699" xr:uid="{00000000-0005-0000-0000-0000C81C0000}"/>
    <cellStyle name="40% - Accent6 12 2 6 4" xfId="10700" xr:uid="{00000000-0005-0000-0000-0000C91C0000}"/>
    <cellStyle name="40% - Accent6 12 2 7" xfId="10701" xr:uid="{00000000-0005-0000-0000-0000CA1C0000}"/>
    <cellStyle name="40% - Accent6 12 2 7 2" xfId="10702" xr:uid="{00000000-0005-0000-0000-0000CB1C0000}"/>
    <cellStyle name="40% - Accent6 12 2 7 2 2" xfId="10703" xr:uid="{00000000-0005-0000-0000-0000CC1C0000}"/>
    <cellStyle name="40% - Accent6 12 2 7 3" xfId="10704" xr:uid="{00000000-0005-0000-0000-0000CD1C0000}"/>
    <cellStyle name="40% - Accent6 12 2 8" xfId="10705" xr:uid="{00000000-0005-0000-0000-0000CE1C0000}"/>
    <cellStyle name="40% - Accent6 12 2 8 2" xfId="10706" xr:uid="{00000000-0005-0000-0000-0000CF1C0000}"/>
    <cellStyle name="40% - Accent6 12 2 9" xfId="10707" xr:uid="{00000000-0005-0000-0000-0000D01C0000}"/>
    <cellStyle name="40% - Accent6 12 2 9 2" xfId="10708" xr:uid="{00000000-0005-0000-0000-0000D11C0000}"/>
    <cellStyle name="40% - Accent6 12 3" xfId="10709" xr:uid="{00000000-0005-0000-0000-0000D21C0000}"/>
    <cellStyle name="40% - Accent6 12 3 10" xfId="10710" xr:uid="{00000000-0005-0000-0000-0000D31C0000}"/>
    <cellStyle name="40% - Accent6 12 3 11" xfId="10711" xr:uid="{00000000-0005-0000-0000-0000D41C0000}"/>
    <cellStyle name="40% - Accent6 12 3 2" xfId="10712" xr:uid="{00000000-0005-0000-0000-0000D51C0000}"/>
    <cellStyle name="40% - Accent6 12 3 2 2" xfId="10713" xr:uid="{00000000-0005-0000-0000-0000D61C0000}"/>
    <cellStyle name="40% - Accent6 12 3 2 2 2" xfId="10714" xr:uid="{00000000-0005-0000-0000-0000D71C0000}"/>
    <cellStyle name="40% - Accent6 12 3 2 2 2 2" xfId="10715" xr:uid="{00000000-0005-0000-0000-0000D81C0000}"/>
    <cellStyle name="40% - Accent6 12 3 2 2 2 2 2" xfId="10716" xr:uid="{00000000-0005-0000-0000-0000D91C0000}"/>
    <cellStyle name="40% - Accent6 12 3 2 2 2 3" xfId="10717" xr:uid="{00000000-0005-0000-0000-0000DA1C0000}"/>
    <cellStyle name="40% - Accent6 12 3 2 2 2 3 2" xfId="10718" xr:uid="{00000000-0005-0000-0000-0000DB1C0000}"/>
    <cellStyle name="40% - Accent6 12 3 2 2 2 4" xfId="10719" xr:uid="{00000000-0005-0000-0000-0000DC1C0000}"/>
    <cellStyle name="40% - Accent6 12 3 2 2 3" xfId="10720" xr:uid="{00000000-0005-0000-0000-0000DD1C0000}"/>
    <cellStyle name="40% - Accent6 12 3 2 2 3 2" xfId="10721" xr:uid="{00000000-0005-0000-0000-0000DE1C0000}"/>
    <cellStyle name="40% - Accent6 12 3 2 2 4" xfId="10722" xr:uid="{00000000-0005-0000-0000-0000DF1C0000}"/>
    <cellStyle name="40% - Accent6 12 3 2 2 4 2" xfId="10723" xr:uid="{00000000-0005-0000-0000-0000E01C0000}"/>
    <cellStyle name="40% - Accent6 12 3 2 2 5" xfId="10724" xr:uid="{00000000-0005-0000-0000-0000E11C0000}"/>
    <cellStyle name="40% - Accent6 12 3 2 2 6" xfId="10725" xr:uid="{00000000-0005-0000-0000-0000E21C0000}"/>
    <cellStyle name="40% - Accent6 12 3 2 3" xfId="10726" xr:uid="{00000000-0005-0000-0000-0000E31C0000}"/>
    <cellStyle name="40% - Accent6 12 3 2 3 2" xfId="10727" xr:uid="{00000000-0005-0000-0000-0000E41C0000}"/>
    <cellStyle name="40% - Accent6 12 3 2 3 2 2" xfId="10728" xr:uid="{00000000-0005-0000-0000-0000E51C0000}"/>
    <cellStyle name="40% - Accent6 12 3 2 3 3" xfId="10729" xr:uid="{00000000-0005-0000-0000-0000E61C0000}"/>
    <cellStyle name="40% - Accent6 12 3 2 3 3 2" xfId="10730" xr:uid="{00000000-0005-0000-0000-0000E71C0000}"/>
    <cellStyle name="40% - Accent6 12 3 2 3 4" xfId="10731" xr:uid="{00000000-0005-0000-0000-0000E81C0000}"/>
    <cellStyle name="40% - Accent6 12 3 2 4" xfId="10732" xr:uid="{00000000-0005-0000-0000-0000E91C0000}"/>
    <cellStyle name="40% - Accent6 12 3 2 4 2" xfId="10733" xr:uid="{00000000-0005-0000-0000-0000EA1C0000}"/>
    <cellStyle name="40% - Accent6 12 3 2 5" xfId="10734" xr:uid="{00000000-0005-0000-0000-0000EB1C0000}"/>
    <cellStyle name="40% - Accent6 12 3 2 5 2" xfId="10735" xr:uid="{00000000-0005-0000-0000-0000EC1C0000}"/>
    <cellStyle name="40% - Accent6 12 3 2 6" xfId="10736" xr:uid="{00000000-0005-0000-0000-0000ED1C0000}"/>
    <cellStyle name="40% - Accent6 12 3 2 7" xfId="10737" xr:uid="{00000000-0005-0000-0000-0000EE1C0000}"/>
    <cellStyle name="40% - Accent6 12 3 3" xfId="10738" xr:uid="{00000000-0005-0000-0000-0000EF1C0000}"/>
    <cellStyle name="40% - Accent6 12 3 3 2" xfId="10739" xr:uid="{00000000-0005-0000-0000-0000F01C0000}"/>
    <cellStyle name="40% - Accent6 12 3 3 2 2" xfId="10740" xr:uid="{00000000-0005-0000-0000-0000F11C0000}"/>
    <cellStyle name="40% - Accent6 12 3 3 2 2 2" xfId="10741" xr:uid="{00000000-0005-0000-0000-0000F21C0000}"/>
    <cellStyle name="40% - Accent6 12 3 3 2 3" xfId="10742" xr:uid="{00000000-0005-0000-0000-0000F31C0000}"/>
    <cellStyle name="40% - Accent6 12 3 3 2 3 2" xfId="10743" xr:uid="{00000000-0005-0000-0000-0000F41C0000}"/>
    <cellStyle name="40% - Accent6 12 3 3 2 4" xfId="10744" xr:uid="{00000000-0005-0000-0000-0000F51C0000}"/>
    <cellStyle name="40% - Accent6 12 3 3 3" xfId="10745" xr:uid="{00000000-0005-0000-0000-0000F61C0000}"/>
    <cellStyle name="40% - Accent6 12 3 3 3 2" xfId="10746" xr:uid="{00000000-0005-0000-0000-0000F71C0000}"/>
    <cellStyle name="40% - Accent6 12 3 3 4" xfId="10747" xr:uid="{00000000-0005-0000-0000-0000F81C0000}"/>
    <cellStyle name="40% - Accent6 12 3 3 4 2" xfId="10748" xr:uid="{00000000-0005-0000-0000-0000F91C0000}"/>
    <cellStyle name="40% - Accent6 12 3 3 5" xfId="10749" xr:uid="{00000000-0005-0000-0000-0000FA1C0000}"/>
    <cellStyle name="40% - Accent6 12 3 3 6" xfId="10750" xr:uid="{00000000-0005-0000-0000-0000FB1C0000}"/>
    <cellStyle name="40% - Accent6 12 3 4" xfId="10751" xr:uid="{00000000-0005-0000-0000-0000FC1C0000}"/>
    <cellStyle name="40% - Accent6 12 3 4 2" xfId="10752" xr:uid="{00000000-0005-0000-0000-0000FD1C0000}"/>
    <cellStyle name="40% - Accent6 12 3 4 2 2" xfId="10753" xr:uid="{00000000-0005-0000-0000-0000FE1C0000}"/>
    <cellStyle name="40% - Accent6 12 3 4 2 2 2" xfId="10754" xr:uid="{00000000-0005-0000-0000-0000FF1C0000}"/>
    <cellStyle name="40% - Accent6 12 3 4 2 3" xfId="10755" xr:uid="{00000000-0005-0000-0000-0000001D0000}"/>
    <cellStyle name="40% - Accent6 12 3 4 2 3 2" xfId="10756" xr:uid="{00000000-0005-0000-0000-0000011D0000}"/>
    <cellStyle name="40% - Accent6 12 3 4 2 4" xfId="10757" xr:uid="{00000000-0005-0000-0000-0000021D0000}"/>
    <cellStyle name="40% - Accent6 12 3 4 3" xfId="10758" xr:uid="{00000000-0005-0000-0000-0000031D0000}"/>
    <cellStyle name="40% - Accent6 12 3 4 3 2" xfId="10759" xr:uid="{00000000-0005-0000-0000-0000041D0000}"/>
    <cellStyle name="40% - Accent6 12 3 4 4" xfId="10760" xr:uid="{00000000-0005-0000-0000-0000051D0000}"/>
    <cellStyle name="40% - Accent6 12 3 4 4 2" xfId="10761" xr:uid="{00000000-0005-0000-0000-0000061D0000}"/>
    <cellStyle name="40% - Accent6 12 3 4 5" xfId="10762" xr:uid="{00000000-0005-0000-0000-0000071D0000}"/>
    <cellStyle name="40% - Accent6 12 3 4 6" xfId="10763" xr:uid="{00000000-0005-0000-0000-0000081D0000}"/>
    <cellStyle name="40% - Accent6 12 3 5" xfId="10764" xr:uid="{00000000-0005-0000-0000-0000091D0000}"/>
    <cellStyle name="40% - Accent6 12 3 5 2" xfId="10765" xr:uid="{00000000-0005-0000-0000-00000A1D0000}"/>
    <cellStyle name="40% - Accent6 12 3 5 2 2" xfId="10766" xr:uid="{00000000-0005-0000-0000-00000B1D0000}"/>
    <cellStyle name="40% - Accent6 12 3 5 3" xfId="10767" xr:uid="{00000000-0005-0000-0000-00000C1D0000}"/>
    <cellStyle name="40% - Accent6 12 3 5 3 2" xfId="10768" xr:uid="{00000000-0005-0000-0000-00000D1D0000}"/>
    <cellStyle name="40% - Accent6 12 3 5 4" xfId="10769" xr:uid="{00000000-0005-0000-0000-00000E1D0000}"/>
    <cellStyle name="40% - Accent6 12 3 6" xfId="10770" xr:uid="{00000000-0005-0000-0000-00000F1D0000}"/>
    <cellStyle name="40% - Accent6 12 3 6 2" xfId="10771" xr:uid="{00000000-0005-0000-0000-0000101D0000}"/>
    <cellStyle name="40% - Accent6 12 3 6 2 2" xfId="10772" xr:uid="{00000000-0005-0000-0000-0000111D0000}"/>
    <cellStyle name="40% - Accent6 12 3 6 3" xfId="10773" xr:uid="{00000000-0005-0000-0000-0000121D0000}"/>
    <cellStyle name="40% - Accent6 12 3 7" xfId="10774" xr:uid="{00000000-0005-0000-0000-0000131D0000}"/>
    <cellStyle name="40% - Accent6 12 3 7 2" xfId="10775" xr:uid="{00000000-0005-0000-0000-0000141D0000}"/>
    <cellStyle name="40% - Accent6 12 3 8" xfId="10776" xr:uid="{00000000-0005-0000-0000-0000151D0000}"/>
    <cellStyle name="40% - Accent6 12 3 8 2" xfId="10777" xr:uid="{00000000-0005-0000-0000-0000161D0000}"/>
    <cellStyle name="40% - Accent6 12 3 9" xfId="10778" xr:uid="{00000000-0005-0000-0000-0000171D0000}"/>
    <cellStyle name="40% - Accent6 12 4" xfId="10779" xr:uid="{00000000-0005-0000-0000-0000181D0000}"/>
    <cellStyle name="40% - Accent6 12 4 10" xfId="10780" xr:uid="{00000000-0005-0000-0000-0000191D0000}"/>
    <cellStyle name="40% - Accent6 12 4 2" xfId="10781" xr:uid="{00000000-0005-0000-0000-00001A1D0000}"/>
    <cellStyle name="40% - Accent6 12 4 2 2" xfId="10782" xr:uid="{00000000-0005-0000-0000-00001B1D0000}"/>
    <cellStyle name="40% - Accent6 12 4 2 2 2" xfId="10783" xr:uid="{00000000-0005-0000-0000-00001C1D0000}"/>
    <cellStyle name="40% - Accent6 12 4 2 2 2 2" xfId="10784" xr:uid="{00000000-0005-0000-0000-00001D1D0000}"/>
    <cellStyle name="40% - Accent6 12 4 2 2 2 2 2" xfId="10785" xr:uid="{00000000-0005-0000-0000-00001E1D0000}"/>
    <cellStyle name="40% - Accent6 12 4 2 2 2 3" xfId="10786" xr:uid="{00000000-0005-0000-0000-00001F1D0000}"/>
    <cellStyle name="40% - Accent6 12 4 2 2 2 3 2" xfId="10787" xr:uid="{00000000-0005-0000-0000-0000201D0000}"/>
    <cellStyle name="40% - Accent6 12 4 2 2 2 4" xfId="10788" xr:uid="{00000000-0005-0000-0000-0000211D0000}"/>
    <cellStyle name="40% - Accent6 12 4 2 2 3" xfId="10789" xr:uid="{00000000-0005-0000-0000-0000221D0000}"/>
    <cellStyle name="40% - Accent6 12 4 2 2 3 2" xfId="10790" xr:uid="{00000000-0005-0000-0000-0000231D0000}"/>
    <cellStyle name="40% - Accent6 12 4 2 2 4" xfId="10791" xr:uid="{00000000-0005-0000-0000-0000241D0000}"/>
    <cellStyle name="40% - Accent6 12 4 2 2 4 2" xfId="10792" xr:uid="{00000000-0005-0000-0000-0000251D0000}"/>
    <cellStyle name="40% - Accent6 12 4 2 2 5" xfId="10793" xr:uid="{00000000-0005-0000-0000-0000261D0000}"/>
    <cellStyle name="40% - Accent6 12 4 2 2 6" xfId="10794" xr:uid="{00000000-0005-0000-0000-0000271D0000}"/>
    <cellStyle name="40% - Accent6 12 4 2 3" xfId="10795" xr:uid="{00000000-0005-0000-0000-0000281D0000}"/>
    <cellStyle name="40% - Accent6 12 4 2 3 2" xfId="10796" xr:uid="{00000000-0005-0000-0000-0000291D0000}"/>
    <cellStyle name="40% - Accent6 12 4 2 3 2 2" xfId="10797" xr:uid="{00000000-0005-0000-0000-00002A1D0000}"/>
    <cellStyle name="40% - Accent6 12 4 2 3 3" xfId="10798" xr:uid="{00000000-0005-0000-0000-00002B1D0000}"/>
    <cellStyle name="40% - Accent6 12 4 2 3 3 2" xfId="10799" xr:uid="{00000000-0005-0000-0000-00002C1D0000}"/>
    <cellStyle name="40% - Accent6 12 4 2 3 4" xfId="10800" xr:uid="{00000000-0005-0000-0000-00002D1D0000}"/>
    <cellStyle name="40% - Accent6 12 4 2 4" xfId="10801" xr:uid="{00000000-0005-0000-0000-00002E1D0000}"/>
    <cellStyle name="40% - Accent6 12 4 2 4 2" xfId="10802" xr:uid="{00000000-0005-0000-0000-00002F1D0000}"/>
    <cellStyle name="40% - Accent6 12 4 2 5" xfId="10803" xr:uid="{00000000-0005-0000-0000-0000301D0000}"/>
    <cellStyle name="40% - Accent6 12 4 2 5 2" xfId="10804" xr:uid="{00000000-0005-0000-0000-0000311D0000}"/>
    <cellStyle name="40% - Accent6 12 4 2 6" xfId="10805" xr:uid="{00000000-0005-0000-0000-0000321D0000}"/>
    <cellStyle name="40% - Accent6 12 4 2 7" xfId="10806" xr:uid="{00000000-0005-0000-0000-0000331D0000}"/>
    <cellStyle name="40% - Accent6 12 4 3" xfId="10807" xr:uid="{00000000-0005-0000-0000-0000341D0000}"/>
    <cellStyle name="40% - Accent6 12 4 3 2" xfId="10808" xr:uid="{00000000-0005-0000-0000-0000351D0000}"/>
    <cellStyle name="40% - Accent6 12 4 3 2 2" xfId="10809" xr:uid="{00000000-0005-0000-0000-0000361D0000}"/>
    <cellStyle name="40% - Accent6 12 4 3 2 2 2" xfId="10810" xr:uid="{00000000-0005-0000-0000-0000371D0000}"/>
    <cellStyle name="40% - Accent6 12 4 3 2 3" xfId="10811" xr:uid="{00000000-0005-0000-0000-0000381D0000}"/>
    <cellStyle name="40% - Accent6 12 4 3 2 3 2" xfId="10812" xr:uid="{00000000-0005-0000-0000-0000391D0000}"/>
    <cellStyle name="40% - Accent6 12 4 3 2 4" xfId="10813" xr:uid="{00000000-0005-0000-0000-00003A1D0000}"/>
    <cellStyle name="40% - Accent6 12 4 3 3" xfId="10814" xr:uid="{00000000-0005-0000-0000-00003B1D0000}"/>
    <cellStyle name="40% - Accent6 12 4 3 3 2" xfId="10815" xr:uid="{00000000-0005-0000-0000-00003C1D0000}"/>
    <cellStyle name="40% - Accent6 12 4 3 4" xfId="10816" xr:uid="{00000000-0005-0000-0000-00003D1D0000}"/>
    <cellStyle name="40% - Accent6 12 4 3 4 2" xfId="10817" xr:uid="{00000000-0005-0000-0000-00003E1D0000}"/>
    <cellStyle name="40% - Accent6 12 4 3 5" xfId="10818" xr:uid="{00000000-0005-0000-0000-00003F1D0000}"/>
    <cellStyle name="40% - Accent6 12 4 3 6" xfId="10819" xr:uid="{00000000-0005-0000-0000-0000401D0000}"/>
    <cellStyle name="40% - Accent6 12 4 4" xfId="10820" xr:uid="{00000000-0005-0000-0000-0000411D0000}"/>
    <cellStyle name="40% - Accent6 12 4 4 2" xfId="10821" xr:uid="{00000000-0005-0000-0000-0000421D0000}"/>
    <cellStyle name="40% - Accent6 12 4 4 2 2" xfId="10822" xr:uid="{00000000-0005-0000-0000-0000431D0000}"/>
    <cellStyle name="40% - Accent6 12 4 4 2 2 2" xfId="10823" xr:uid="{00000000-0005-0000-0000-0000441D0000}"/>
    <cellStyle name="40% - Accent6 12 4 4 2 3" xfId="10824" xr:uid="{00000000-0005-0000-0000-0000451D0000}"/>
    <cellStyle name="40% - Accent6 12 4 4 2 3 2" xfId="10825" xr:uid="{00000000-0005-0000-0000-0000461D0000}"/>
    <cellStyle name="40% - Accent6 12 4 4 2 4" xfId="10826" xr:uid="{00000000-0005-0000-0000-0000471D0000}"/>
    <cellStyle name="40% - Accent6 12 4 4 3" xfId="10827" xr:uid="{00000000-0005-0000-0000-0000481D0000}"/>
    <cellStyle name="40% - Accent6 12 4 4 3 2" xfId="10828" xr:uid="{00000000-0005-0000-0000-0000491D0000}"/>
    <cellStyle name="40% - Accent6 12 4 4 4" xfId="10829" xr:uid="{00000000-0005-0000-0000-00004A1D0000}"/>
    <cellStyle name="40% - Accent6 12 4 4 4 2" xfId="10830" xr:uid="{00000000-0005-0000-0000-00004B1D0000}"/>
    <cellStyle name="40% - Accent6 12 4 4 5" xfId="10831" xr:uid="{00000000-0005-0000-0000-00004C1D0000}"/>
    <cellStyle name="40% - Accent6 12 4 4 6" xfId="10832" xr:uid="{00000000-0005-0000-0000-00004D1D0000}"/>
    <cellStyle name="40% - Accent6 12 4 5" xfId="10833" xr:uid="{00000000-0005-0000-0000-00004E1D0000}"/>
    <cellStyle name="40% - Accent6 12 4 5 2" xfId="10834" xr:uid="{00000000-0005-0000-0000-00004F1D0000}"/>
    <cellStyle name="40% - Accent6 12 4 5 2 2" xfId="10835" xr:uid="{00000000-0005-0000-0000-0000501D0000}"/>
    <cellStyle name="40% - Accent6 12 4 5 3" xfId="10836" xr:uid="{00000000-0005-0000-0000-0000511D0000}"/>
    <cellStyle name="40% - Accent6 12 4 5 3 2" xfId="10837" xr:uid="{00000000-0005-0000-0000-0000521D0000}"/>
    <cellStyle name="40% - Accent6 12 4 5 4" xfId="10838" xr:uid="{00000000-0005-0000-0000-0000531D0000}"/>
    <cellStyle name="40% - Accent6 12 4 6" xfId="10839" xr:uid="{00000000-0005-0000-0000-0000541D0000}"/>
    <cellStyle name="40% - Accent6 12 4 6 2" xfId="10840" xr:uid="{00000000-0005-0000-0000-0000551D0000}"/>
    <cellStyle name="40% - Accent6 12 4 6 2 2" xfId="10841" xr:uid="{00000000-0005-0000-0000-0000561D0000}"/>
    <cellStyle name="40% - Accent6 12 4 6 3" xfId="10842" xr:uid="{00000000-0005-0000-0000-0000571D0000}"/>
    <cellStyle name="40% - Accent6 12 4 7" xfId="10843" xr:uid="{00000000-0005-0000-0000-0000581D0000}"/>
    <cellStyle name="40% - Accent6 12 4 7 2" xfId="10844" xr:uid="{00000000-0005-0000-0000-0000591D0000}"/>
    <cellStyle name="40% - Accent6 12 4 8" xfId="10845" xr:uid="{00000000-0005-0000-0000-00005A1D0000}"/>
    <cellStyle name="40% - Accent6 12 4 8 2" xfId="10846" xr:uid="{00000000-0005-0000-0000-00005B1D0000}"/>
    <cellStyle name="40% - Accent6 12 4 9" xfId="10847" xr:uid="{00000000-0005-0000-0000-00005C1D0000}"/>
    <cellStyle name="40% - Accent6 12 5" xfId="10848" xr:uid="{00000000-0005-0000-0000-00005D1D0000}"/>
    <cellStyle name="40% - Accent6 12 5 10" xfId="10849" xr:uid="{00000000-0005-0000-0000-00005E1D0000}"/>
    <cellStyle name="40% - Accent6 12 5 2" xfId="10850" xr:uid="{00000000-0005-0000-0000-00005F1D0000}"/>
    <cellStyle name="40% - Accent6 12 5 2 2" xfId="10851" xr:uid="{00000000-0005-0000-0000-0000601D0000}"/>
    <cellStyle name="40% - Accent6 12 5 2 2 2" xfId="10852" xr:uid="{00000000-0005-0000-0000-0000611D0000}"/>
    <cellStyle name="40% - Accent6 12 5 2 2 2 2" xfId="10853" xr:uid="{00000000-0005-0000-0000-0000621D0000}"/>
    <cellStyle name="40% - Accent6 12 5 2 2 2 2 2" xfId="10854" xr:uid="{00000000-0005-0000-0000-0000631D0000}"/>
    <cellStyle name="40% - Accent6 12 5 2 2 2 3" xfId="10855" xr:uid="{00000000-0005-0000-0000-0000641D0000}"/>
    <cellStyle name="40% - Accent6 12 5 2 2 2 3 2" xfId="10856" xr:uid="{00000000-0005-0000-0000-0000651D0000}"/>
    <cellStyle name="40% - Accent6 12 5 2 2 2 4" xfId="10857" xr:uid="{00000000-0005-0000-0000-0000661D0000}"/>
    <cellStyle name="40% - Accent6 12 5 2 2 3" xfId="10858" xr:uid="{00000000-0005-0000-0000-0000671D0000}"/>
    <cellStyle name="40% - Accent6 12 5 2 2 3 2" xfId="10859" xr:uid="{00000000-0005-0000-0000-0000681D0000}"/>
    <cellStyle name="40% - Accent6 12 5 2 2 4" xfId="10860" xr:uid="{00000000-0005-0000-0000-0000691D0000}"/>
    <cellStyle name="40% - Accent6 12 5 2 2 4 2" xfId="10861" xr:uid="{00000000-0005-0000-0000-00006A1D0000}"/>
    <cellStyle name="40% - Accent6 12 5 2 2 5" xfId="10862" xr:uid="{00000000-0005-0000-0000-00006B1D0000}"/>
    <cellStyle name="40% - Accent6 12 5 2 2 6" xfId="10863" xr:uid="{00000000-0005-0000-0000-00006C1D0000}"/>
    <cellStyle name="40% - Accent6 12 5 2 3" xfId="10864" xr:uid="{00000000-0005-0000-0000-00006D1D0000}"/>
    <cellStyle name="40% - Accent6 12 5 2 3 2" xfId="10865" xr:uid="{00000000-0005-0000-0000-00006E1D0000}"/>
    <cellStyle name="40% - Accent6 12 5 2 3 2 2" xfId="10866" xr:uid="{00000000-0005-0000-0000-00006F1D0000}"/>
    <cellStyle name="40% - Accent6 12 5 2 3 3" xfId="10867" xr:uid="{00000000-0005-0000-0000-0000701D0000}"/>
    <cellStyle name="40% - Accent6 12 5 2 3 3 2" xfId="10868" xr:uid="{00000000-0005-0000-0000-0000711D0000}"/>
    <cellStyle name="40% - Accent6 12 5 2 3 4" xfId="10869" xr:uid="{00000000-0005-0000-0000-0000721D0000}"/>
    <cellStyle name="40% - Accent6 12 5 2 4" xfId="10870" xr:uid="{00000000-0005-0000-0000-0000731D0000}"/>
    <cellStyle name="40% - Accent6 12 5 2 4 2" xfId="10871" xr:uid="{00000000-0005-0000-0000-0000741D0000}"/>
    <cellStyle name="40% - Accent6 12 5 2 5" xfId="10872" xr:uid="{00000000-0005-0000-0000-0000751D0000}"/>
    <cellStyle name="40% - Accent6 12 5 2 5 2" xfId="10873" xr:uid="{00000000-0005-0000-0000-0000761D0000}"/>
    <cellStyle name="40% - Accent6 12 5 2 6" xfId="10874" xr:uid="{00000000-0005-0000-0000-0000771D0000}"/>
    <cellStyle name="40% - Accent6 12 5 2 7" xfId="10875" xr:uid="{00000000-0005-0000-0000-0000781D0000}"/>
    <cellStyle name="40% - Accent6 12 5 3" xfId="10876" xr:uid="{00000000-0005-0000-0000-0000791D0000}"/>
    <cellStyle name="40% - Accent6 12 5 3 2" xfId="10877" xr:uid="{00000000-0005-0000-0000-00007A1D0000}"/>
    <cellStyle name="40% - Accent6 12 5 3 2 2" xfId="10878" xr:uid="{00000000-0005-0000-0000-00007B1D0000}"/>
    <cellStyle name="40% - Accent6 12 5 3 2 2 2" xfId="10879" xr:uid="{00000000-0005-0000-0000-00007C1D0000}"/>
    <cellStyle name="40% - Accent6 12 5 3 2 3" xfId="10880" xr:uid="{00000000-0005-0000-0000-00007D1D0000}"/>
    <cellStyle name="40% - Accent6 12 5 3 2 3 2" xfId="10881" xr:uid="{00000000-0005-0000-0000-00007E1D0000}"/>
    <cellStyle name="40% - Accent6 12 5 3 2 4" xfId="10882" xr:uid="{00000000-0005-0000-0000-00007F1D0000}"/>
    <cellStyle name="40% - Accent6 12 5 3 3" xfId="10883" xr:uid="{00000000-0005-0000-0000-0000801D0000}"/>
    <cellStyle name="40% - Accent6 12 5 3 3 2" xfId="10884" xr:uid="{00000000-0005-0000-0000-0000811D0000}"/>
    <cellStyle name="40% - Accent6 12 5 3 4" xfId="10885" xr:uid="{00000000-0005-0000-0000-0000821D0000}"/>
    <cellStyle name="40% - Accent6 12 5 3 4 2" xfId="10886" xr:uid="{00000000-0005-0000-0000-0000831D0000}"/>
    <cellStyle name="40% - Accent6 12 5 3 5" xfId="10887" xr:uid="{00000000-0005-0000-0000-0000841D0000}"/>
    <cellStyle name="40% - Accent6 12 5 3 6" xfId="10888" xr:uid="{00000000-0005-0000-0000-0000851D0000}"/>
    <cellStyle name="40% - Accent6 12 5 4" xfId="10889" xr:uid="{00000000-0005-0000-0000-0000861D0000}"/>
    <cellStyle name="40% - Accent6 12 5 4 2" xfId="10890" xr:uid="{00000000-0005-0000-0000-0000871D0000}"/>
    <cellStyle name="40% - Accent6 12 5 4 2 2" xfId="10891" xr:uid="{00000000-0005-0000-0000-0000881D0000}"/>
    <cellStyle name="40% - Accent6 12 5 4 2 2 2" xfId="10892" xr:uid="{00000000-0005-0000-0000-0000891D0000}"/>
    <cellStyle name="40% - Accent6 12 5 4 2 3" xfId="10893" xr:uid="{00000000-0005-0000-0000-00008A1D0000}"/>
    <cellStyle name="40% - Accent6 12 5 4 2 3 2" xfId="10894" xr:uid="{00000000-0005-0000-0000-00008B1D0000}"/>
    <cellStyle name="40% - Accent6 12 5 4 2 4" xfId="10895" xr:uid="{00000000-0005-0000-0000-00008C1D0000}"/>
    <cellStyle name="40% - Accent6 12 5 4 3" xfId="10896" xr:uid="{00000000-0005-0000-0000-00008D1D0000}"/>
    <cellStyle name="40% - Accent6 12 5 4 3 2" xfId="10897" xr:uid="{00000000-0005-0000-0000-00008E1D0000}"/>
    <cellStyle name="40% - Accent6 12 5 4 4" xfId="10898" xr:uid="{00000000-0005-0000-0000-00008F1D0000}"/>
    <cellStyle name="40% - Accent6 12 5 4 4 2" xfId="10899" xr:uid="{00000000-0005-0000-0000-0000901D0000}"/>
    <cellStyle name="40% - Accent6 12 5 4 5" xfId="10900" xr:uid="{00000000-0005-0000-0000-0000911D0000}"/>
    <cellStyle name="40% - Accent6 12 5 4 6" xfId="10901" xr:uid="{00000000-0005-0000-0000-0000921D0000}"/>
    <cellStyle name="40% - Accent6 12 5 5" xfId="10902" xr:uid="{00000000-0005-0000-0000-0000931D0000}"/>
    <cellStyle name="40% - Accent6 12 5 5 2" xfId="10903" xr:uid="{00000000-0005-0000-0000-0000941D0000}"/>
    <cellStyle name="40% - Accent6 12 5 5 2 2" xfId="10904" xr:uid="{00000000-0005-0000-0000-0000951D0000}"/>
    <cellStyle name="40% - Accent6 12 5 5 3" xfId="10905" xr:uid="{00000000-0005-0000-0000-0000961D0000}"/>
    <cellStyle name="40% - Accent6 12 5 5 3 2" xfId="10906" xr:uid="{00000000-0005-0000-0000-0000971D0000}"/>
    <cellStyle name="40% - Accent6 12 5 5 4" xfId="10907" xr:uid="{00000000-0005-0000-0000-0000981D0000}"/>
    <cellStyle name="40% - Accent6 12 5 6" xfId="10908" xr:uid="{00000000-0005-0000-0000-0000991D0000}"/>
    <cellStyle name="40% - Accent6 12 5 6 2" xfId="10909" xr:uid="{00000000-0005-0000-0000-00009A1D0000}"/>
    <cellStyle name="40% - Accent6 12 5 6 2 2" xfId="10910" xr:uid="{00000000-0005-0000-0000-00009B1D0000}"/>
    <cellStyle name="40% - Accent6 12 5 6 3" xfId="10911" xr:uid="{00000000-0005-0000-0000-00009C1D0000}"/>
    <cellStyle name="40% - Accent6 12 5 7" xfId="10912" xr:uid="{00000000-0005-0000-0000-00009D1D0000}"/>
    <cellStyle name="40% - Accent6 12 5 7 2" xfId="10913" xr:uid="{00000000-0005-0000-0000-00009E1D0000}"/>
    <cellStyle name="40% - Accent6 12 5 8" xfId="10914" xr:uid="{00000000-0005-0000-0000-00009F1D0000}"/>
    <cellStyle name="40% - Accent6 12 5 8 2" xfId="10915" xr:uid="{00000000-0005-0000-0000-0000A01D0000}"/>
    <cellStyle name="40% - Accent6 12 5 9" xfId="10916" xr:uid="{00000000-0005-0000-0000-0000A11D0000}"/>
    <cellStyle name="40% - Accent6 12 6" xfId="10917" xr:uid="{00000000-0005-0000-0000-0000A21D0000}"/>
    <cellStyle name="40% - Accent6 12 6 2" xfId="10918" xr:uid="{00000000-0005-0000-0000-0000A31D0000}"/>
    <cellStyle name="40% - Accent6 12 6 2 2" xfId="10919" xr:uid="{00000000-0005-0000-0000-0000A41D0000}"/>
    <cellStyle name="40% - Accent6 12 6 2 2 2" xfId="10920" xr:uid="{00000000-0005-0000-0000-0000A51D0000}"/>
    <cellStyle name="40% - Accent6 12 6 2 2 2 2" xfId="10921" xr:uid="{00000000-0005-0000-0000-0000A61D0000}"/>
    <cellStyle name="40% - Accent6 12 6 2 2 3" xfId="10922" xr:uid="{00000000-0005-0000-0000-0000A71D0000}"/>
    <cellStyle name="40% - Accent6 12 6 2 2 3 2" xfId="10923" xr:uid="{00000000-0005-0000-0000-0000A81D0000}"/>
    <cellStyle name="40% - Accent6 12 6 2 2 4" xfId="10924" xr:uid="{00000000-0005-0000-0000-0000A91D0000}"/>
    <cellStyle name="40% - Accent6 12 6 2 3" xfId="10925" xr:uid="{00000000-0005-0000-0000-0000AA1D0000}"/>
    <cellStyle name="40% - Accent6 12 6 2 3 2" xfId="10926" xr:uid="{00000000-0005-0000-0000-0000AB1D0000}"/>
    <cellStyle name="40% - Accent6 12 6 2 4" xfId="10927" xr:uid="{00000000-0005-0000-0000-0000AC1D0000}"/>
    <cellStyle name="40% - Accent6 12 6 2 4 2" xfId="10928" xr:uid="{00000000-0005-0000-0000-0000AD1D0000}"/>
    <cellStyle name="40% - Accent6 12 6 2 5" xfId="10929" xr:uid="{00000000-0005-0000-0000-0000AE1D0000}"/>
    <cellStyle name="40% - Accent6 12 6 2 6" xfId="10930" xr:uid="{00000000-0005-0000-0000-0000AF1D0000}"/>
    <cellStyle name="40% - Accent6 12 6 3" xfId="10931" xr:uid="{00000000-0005-0000-0000-0000B01D0000}"/>
    <cellStyle name="40% - Accent6 12 6 3 2" xfId="10932" xr:uid="{00000000-0005-0000-0000-0000B11D0000}"/>
    <cellStyle name="40% - Accent6 12 6 3 2 2" xfId="10933" xr:uid="{00000000-0005-0000-0000-0000B21D0000}"/>
    <cellStyle name="40% - Accent6 12 6 3 3" xfId="10934" xr:uid="{00000000-0005-0000-0000-0000B31D0000}"/>
    <cellStyle name="40% - Accent6 12 6 3 3 2" xfId="10935" xr:uid="{00000000-0005-0000-0000-0000B41D0000}"/>
    <cellStyle name="40% - Accent6 12 6 3 4" xfId="10936" xr:uid="{00000000-0005-0000-0000-0000B51D0000}"/>
    <cellStyle name="40% - Accent6 12 6 4" xfId="10937" xr:uid="{00000000-0005-0000-0000-0000B61D0000}"/>
    <cellStyle name="40% - Accent6 12 6 4 2" xfId="10938" xr:uid="{00000000-0005-0000-0000-0000B71D0000}"/>
    <cellStyle name="40% - Accent6 12 6 5" xfId="10939" xr:uid="{00000000-0005-0000-0000-0000B81D0000}"/>
    <cellStyle name="40% - Accent6 12 6 5 2" xfId="10940" xr:uid="{00000000-0005-0000-0000-0000B91D0000}"/>
    <cellStyle name="40% - Accent6 12 6 6" xfId="10941" xr:uid="{00000000-0005-0000-0000-0000BA1D0000}"/>
    <cellStyle name="40% - Accent6 12 6 7" xfId="10942" xr:uid="{00000000-0005-0000-0000-0000BB1D0000}"/>
    <cellStyle name="40% - Accent6 12 7" xfId="10943" xr:uid="{00000000-0005-0000-0000-0000BC1D0000}"/>
    <cellStyle name="40% - Accent6 12 7 2" xfId="10944" xr:uid="{00000000-0005-0000-0000-0000BD1D0000}"/>
    <cellStyle name="40% - Accent6 12 7 2 2" xfId="10945" xr:uid="{00000000-0005-0000-0000-0000BE1D0000}"/>
    <cellStyle name="40% - Accent6 12 7 2 2 2" xfId="10946" xr:uid="{00000000-0005-0000-0000-0000BF1D0000}"/>
    <cellStyle name="40% - Accent6 12 7 2 3" xfId="10947" xr:uid="{00000000-0005-0000-0000-0000C01D0000}"/>
    <cellStyle name="40% - Accent6 12 7 2 3 2" xfId="10948" xr:uid="{00000000-0005-0000-0000-0000C11D0000}"/>
    <cellStyle name="40% - Accent6 12 7 2 4" xfId="10949" xr:uid="{00000000-0005-0000-0000-0000C21D0000}"/>
    <cellStyle name="40% - Accent6 12 7 3" xfId="10950" xr:uid="{00000000-0005-0000-0000-0000C31D0000}"/>
    <cellStyle name="40% - Accent6 12 7 3 2" xfId="10951" xr:uid="{00000000-0005-0000-0000-0000C41D0000}"/>
    <cellStyle name="40% - Accent6 12 7 4" xfId="10952" xr:uid="{00000000-0005-0000-0000-0000C51D0000}"/>
    <cellStyle name="40% - Accent6 12 7 4 2" xfId="10953" xr:uid="{00000000-0005-0000-0000-0000C61D0000}"/>
    <cellStyle name="40% - Accent6 12 7 5" xfId="10954" xr:uid="{00000000-0005-0000-0000-0000C71D0000}"/>
    <cellStyle name="40% - Accent6 12 7 6" xfId="10955" xr:uid="{00000000-0005-0000-0000-0000C81D0000}"/>
    <cellStyle name="40% - Accent6 12 8" xfId="10956" xr:uid="{00000000-0005-0000-0000-0000C91D0000}"/>
    <cellStyle name="40% - Accent6 12 8 2" xfId="10957" xr:uid="{00000000-0005-0000-0000-0000CA1D0000}"/>
    <cellStyle name="40% - Accent6 12 8 2 2" xfId="10958" xr:uid="{00000000-0005-0000-0000-0000CB1D0000}"/>
    <cellStyle name="40% - Accent6 12 8 2 2 2" xfId="10959" xr:uid="{00000000-0005-0000-0000-0000CC1D0000}"/>
    <cellStyle name="40% - Accent6 12 8 2 3" xfId="10960" xr:uid="{00000000-0005-0000-0000-0000CD1D0000}"/>
    <cellStyle name="40% - Accent6 12 8 2 3 2" xfId="10961" xr:uid="{00000000-0005-0000-0000-0000CE1D0000}"/>
    <cellStyle name="40% - Accent6 12 8 2 4" xfId="10962" xr:uid="{00000000-0005-0000-0000-0000CF1D0000}"/>
    <cellStyle name="40% - Accent6 12 8 3" xfId="10963" xr:uid="{00000000-0005-0000-0000-0000D01D0000}"/>
    <cellStyle name="40% - Accent6 12 8 3 2" xfId="10964" xr:uid="{00000000-0005-0000-0000-0000D11D0000}"/>
    <cellStyle name="40% - Accent6 12 8 4" xfId="10965" xr:uid="{00000000-0005-0000-0000-0000D21D0000}"/>
    <cellStyle name="40% - Accent6 12 8 4 2" xfId="10966" xr:uid="{00000000-0005-0000-0000-0000D31D0000}"/>
    <cellStyle name="40% - Accent6 12 8 5" xfId="10967" xr:uid="{00000000-0005-0000-0000-0000D41D0000}"/>
    <cellStyle name="40% - Accent6 12 8 6" xfId="10968" xr:uid="{00000000-0005-0000-0000-0000D51D0000}"/>
    <cellStyle name="40% - Accent6 12 9" xfId="10969" xr:uid="{00000000-0005-0000-0000-0000D61D0000}"/>
    <cellStyle name="40% - Accent6 12 9 2" xfId="10970" xr:uid="{00000000-0005-0000-0000-0000D71D0000}"/>
    <cellStyle name="40% - Accent6 12 9 2 2" xfId="10971" xr:uid="{00000000-0005-0000-0000-0000D81D0000}"/>
    <cellStyle name="40% - Accent6 12 9 3" xfId="10972" xr:uid="{00000000-0005-0000-0000-0000D91D0000}"/>
    <cellStyle name="40% - Accent6 12 9 3 2" xfId="10973" xr:uid="{00000000-0005-0000-0000-0000DA1D0000}"/>
    <cellStyle name="40% - Accent6 12 9 4" xfId="10974" xr:uid="{00000000-0005-0000-0000-0000DB1D0000}"/>
    <cellStyle name="40% - Accent6 13" xfId="579" xr:uid="{00000000-0005-0000-0000-0000DC1D0000}"/>
    <cellStyle name="40% - Accent6 13 2" xfId="10976" xr:uid="{00000000-0005-0000-0000-0000DD1D0000}"/>
    <cellStyle name="40% - Accent6 13 3" xfId="10975" xr:uid="{00000000-0005-0000-0000-0000DE1D0000}"/>
    <cellStyle name="40% - Accent6 14" xfId="580" xr:uid="{00000000-0005-0000-0000-0000DF1D0000}"/>
    <cellStyle name="40% - Accent6 14 2" xfId="10977" xr:uid="{00000000-0005-0000-0000-0000E01D0000}"/>
    <cellStyle name="40% - Accent6 15" xfId="581" xr:uid="{00000000-0005-0000-0000-0000E11D0000}"/>
    <cellStyle name="40% - Accent6 15 2" xfId="10978" xr:uid="{00000000-0005-0000-0000-0000E21D0000}"/>
    <cellStyle name="40% - Accent6 16" xfId="582" xr:uid="{00000000-0005-0000-0000-0000E31D0000}"/>
    <cellStyle name="40% - Accent6 16 2" xfId="10979" xr:uid="{00000000-0005-0000-0000-0000E41D0000}"/>
    <cellStyle name="40% - Accent6 17" xfId="583" xr:uid="{00000000-0005-0000-0000-0000E51D0000}"/>
    <cellStyle name="40% - Accent6 17 2" xfId="10980" xr:uid="{00000000-0005-0000-0000-0000E61D0000}"/>
    <cellStyle name="40% - Accent6 18" xfId="584" xr:uid="{00000000-0005-0000-0000-0000E71D0000}"/>
    <cellStyle name="40% - Accent6 18 2" xfId="10981" xr:uid="{00000000-0005-0000-0000-0000E81D0000}"/>
    <cellStyle name="40% - Accent6 19" xfId="585" xr:uid="{00000000-0005-0000-0000-0000E91D0000}"/>
    <cellStyle name="40% - Accent6 19 2" xfId="10982" xr:uid="{00000000-0005-0000-0000-0000EA1D0000}"/>
    <cellStyle name="40% - Accent6 2" xfId="586" xr:uid="{00000000-0005-0000-0000-0000EB1D0000}"/>
    <cellStyle name="40% - Accent6 2 10" xfId="587" xr:uid="{00000000-0005-0000-0000-0000EC1D0000}"/>
    <cellStyle name="40% - Accent6 2 10 2" xfId="10983" xr:uid="{00000000-0005-0000-0000-0000ED1D0000}"/>
    <cellStyle name="40% - Accent6 2 11" xfId="588" xr:uid="{00000000-0005-0000-0000-0000EE1D0000}"/>
    <cellStyle name="40% - Accent6 2 11 2" xfId="10984" xr:uid="{00000000-0005-0000-0000-0000EF1D0000}"/>
    <cellStyle name="40% - Accent6 2 12" xfId="589" xr:uid="{00000000-0005-0000-0000-0000F01D0000}"/>
    <cellStyle name="40% - Accent6 2 13" xfId="590" xr:uid="{00000000-0005-0000-0000-0000F11D0000}"/>
    <cellStyle name="40% - Accent6 2 14" xfId="591" xr:uid="{00000000-0005-0000-0000-0000F21D0000}"/>
    <cellStyle name="40% - Accent6 2 15" xfId="592" xr:uid="{00000000-0005-0000-0000-0000F31D0000}"/>
    <cellStyle name="40% - Accent6 2 16" xfId="593" xr:uid="{00000000-0005-0000-0000-0000F41D0000}"/>
    <cellStyle name="40% - Accent6 2 17" xfId="594" xr:uid="{00000000-0005-0000-0000-0000F51D0000}"/>
    <cellStyle name="40% - Accent6 2 18" xfId="595" xr:uid="{00000000-0005-0000-0000-0000F61D0000}"/>
    <cellStyle name="40% - Accent6 2 19" xfId="596" xr:uid="{00000000-0005-0000-0000-0000F71D0000}"/>
    <cellStyle name="40% - Accent6 2 2" xfId="597" xr:uid="{00000000-0005-0000-0000-0000F81D0000}"/>
    <cellStyle name="40% - Accent6 2 2 2" xfId="2515" xr:uid="{00000000-0005-0000-0000-0000F91D0000}"/>
    <cellStyle name="40% - Accent6 2 2 2 2" xfId="10985" xr:uid="{00000000-0005-0000-0000-0000FA1D0000}"/>
    <cellStyle name="40% - Accent6 2 2 2 2 2" xfId="10986" xr:uid="{00000000-0005-0000-0000-0000FB1D0000}"/>
    <cellStyle name="40% - Accent6 2 2 2 3" xfId="10987" xr:uid="{00000000-0005-0000-0000-0000FC1D0000}"/>
    <cellStyle name="40% - Accent6 2 2 2 4" xfId="10988" xr:uid="{00000000-0005-0000-0000-0000FD1D0000}"/>
    <cellStyle name="40% - Accent6 2 2 2 5" xfId="10989" xr:uid="{00000000-0005-0000-0000-0000FE1D0000}"/>
    <cellStyle name="40% - Accent6 2 2 2 6" xfId="10990" xr:uid="{00000000-0005-0000-0000-0000FF1D0000}"/>
    <cellStyle name="40% - Accent6 2 2 2 7" xfId="38871" xr:uid="{00000000-0005-0000-0000-0000001E0000}"/>
    <cellStyle name="40% - Accent6 2 2 2 8" xfId="4560" xr:uid="{00000000-0005-0000-0000-0000011E0000}"/>
    <cellStyle name="40% - Accent6 2 2 3" xfId="2436" xr:uid="{00000000-0005-0000-0000-0000021E0000}"/>
    <cellStyle name="40% - Accent6 2 2 3 2" xfId="10991" xr:uid="{00000000-0005-0000-0000-0000031E0000}"/>
    <cellStyle name="40% - Accent6 2 2 3 2 2" xfId="10992" xr:uid="{00000000-0005-0000-0000-0000041E0000}"/>
    <cellStyle name="40% - Accent6 2 2 3 3" xfId="10993" xr:uid="{00000000-0005-0000-0000-0000051E0000}"/>
    <cellStyle name="40% - Accent6 2 2 3 4" xfId="10994" xr:uid="{00000000-0005-0000-0000-0000061E0000}"/>
    <cellStyle name="40% - Accent6 2 2 3 5" xfId="10995" xr:uid="{00000000-0005-0000-0000-0000071E0000}"/>
    <cellStyle name="40% - Accent6 2 2 3 6" xfId="4561" xr:uid="{00000000-0005-0000-0000-0000081E0000}"/>
    <cellStyle name="40% - Accent6 2 2 3 7" xfId="4194" xr:uid="{00000000-0005-0000-0000-0000091E0000}"/>
    <cellStyle name="40% - Accent6 2 2 4" xfId="3896" xr:uid="{00000000-0005-0000-0000-00000A1E0000}"/>
    <cellStyle name="40% - Accent6 2 2 4 2" xfId="10996" xr:uid="{00000000-0005-0000-0000-00000B1E0000}"/>
    <cellStyle name="40% - Accent6 2 2 4 3" xfId="10997" xr:uid="{00000000-0005-0000-0000-00000C1E0000}"/>
    <cellStyle name="40% - Accent6 2 2 4 4" xfId="10998" xr:uid="{00000000-0005-0000-0000-00000D1E0000}"/>
    <cellStyle name="40% - Accent6 2 2 5" xfId="4562" xr:uid="{00000000-0005-0000-0000-00000E1E0000}"/>
    <cellStyle name="40% - Accent6 2 2 5 2" xfId="10999" xr:uid="{00000000-0005-0000-0000-00000F1E0000}"/>
    <cellStyle name="40% - Accent6 2 2 5 2 2" xfId="11000" xr:uid="{00000000-0005-0000-0000-0000101E0000}"/>
    <cellStyle name="40% - Accent6 2 2 5 3" xfId="11001" xr:uid="{00000000-0005-0000-0000-0000111E0000}"/>
    <cellStyle name="40% - Accent6 2 2 5 4" xfId="11002" xr:uid="{00000000-0005-0000-0000-0000121E0000}"/>
    <cellStyle name="40% - Accent6 2 2 5 5" xfId="11003" xr:uid="{00000000-0005-0000-0000-0000131E0000}"/>
    <cellStyle name="40% - Accent6 2 2 6" xfId="11004" xr:uid="{00000000-0005-0000-0000-0000141E0000}"/>
    <cellStyle name="40% - Accent6 2 2 7" xfId="11005" xr:uid="{00000000-0005-0000-0000-0000151E0000}"/>
    <cellStyle name="40% - Accent6 2 2 8" xfId="11006" xr:uid="{00000000-0005-0000-0000-0000161E0000}"/>
    <cellStyle name="40% - Accent6 2 20" xfId="598" xr:uid="{00000000-0005-0000-0000-0000171E0000}"/>
    <cellStyle name="40% - Accent6 2 21" xfId="599" xr:uid="{00000000-0005-0000-0000-0000181E0000}"/>
    <cellStyle name="40% - Accent6 2 22" xfId="600" xr:uid="{00000000-0005-0000-0000-0000191E0000}"/>
    <cellStyle name="40% - Accent6 2 23" xfId="2336" xr:uid="{00000000-0005-0000-0000-00001A1E0000}"/>
    <cellStyle name="40% - Accent6 2 23 2" xfId="4193" xr:uid="{00000000-0005-0000-0000-00001B1E0000}"/>
    <cellStyle name="40% - Accent6 2 24" xfId="3825" xr:uid="{00000000-0005-0000-0000-00001C1E0000}"/>
    <cellStyle name="40% - Accent6 2 3" xfId="601" xr:uid="{00000000-0005-0000-0000-00001D1E0000}"/>
    <cellStyle name="40% - Accent6 2 3 2" xfId="2639" xr:uid="{00000000-0005-0000-0000-00001E1E0000}"/>
    <cellStyle name="40% - Accent6 2 3 2 2" xfId="11007" xr:uid="{00000000-0005-0000-0000-00001F1E0000}"/>
    <cellStyle name="40% - Accent6 2 3 2 3" xfId="38984" xr:uid="{00000000-0005-0000-0000-0000201E0000}"/>
    <cellStyle name="40% - Accent6 2 3 3" xfId="2463" xr:uid="{00000000-0005-0000-0000-0000211E0000}"/>
    <cellStyle name="40% - Accent6 2 3 3 2" xfId="11008" xr:uid="{00000000-0005-0000-0000-0000221E0000}"/>
    <cellStyle name="40% - Accent6 2 3 3 3" xfId="4195" xr:uid="{00000000-0005-0000-0000-0000231E0000}"/>
    <cellStyle name="40% - Accent6 2 3 4" xfId="3921" xr:uid="{00000000-0005-0000-0000-0000241E0000}"/>
    <cellStyle name="40% - Accent6 2 3 4 2" xfId="11009" xr:uid="{00000000-0005-0000-0000-0000251E0000}"/>
    <cellStyle name="40% - Accent6 2 3 5" xfId="11010" xr:uid="{00000000-0005-0000-0000-0000261E0000}"/>
    <cellStyle name="40% - Accent6 2 3 6" xfId="11011" xr:uid="{00000000-0005-0000-0000-0000271E0000}"/>
    <cellStyle name="40% - Accent6 2 3 7" xfId="11012" xr:uid="{00000000-0005-0000-0000-0000281E0000}"/>
    <cellStyle name="40% - Accent6 2 3 8" xfId="38845" xr:uid="{00000000-0005-0000-0000-0000291E0000}"/>
    <cellStyle name="40% - Accent6 2 4" xfId="602" xr:uid="{00000000-0005-0000-0000-00002A1E0000}"/>
    <cellStyle name="40% - Accent6 2 4 2" xfId="11013" xr:uid="{00000000-0005-0000-0000-00002B1E0000}"/>
    <cellStyle name="40% - Accent6 2 4 2 2" xfId="11014" xr:uid="{00000000-0005-0000-0000-00002C1E0000}"/>
    <cellStyle name="40% - Accent6 2 4 3" xfId="11015" xr:uid="{00000000-0005-0000-0000-00002D1E0000}"/>
    <cellStyle name="40% - Accent6 2 4 3 2" xfId="11016" xr:uid="{00000000-0005-0000-0000-00002E1E0000}"/>
    <cellStyle name="40% - Accent6 2 4 4" xfId="11017" xr:uid="{00000000-0005-0000-0000-00002F1E0000}"/>
    <cellStyle name="40% - Accent6 2 4 5" xfId="11018" xr:uid="{00000000-0005-0000-0000-0000301E0000}"/>
    <cellStyle name="40% - Accent6 2 4 6" xfId="4563" xr:uid="{00000000-0005-0000-0000-0000311E0000}"/>
    <cellStyle name="40% - Accent6 2 5" xfId="603" xr:uid="{00000000-0005-0000-0000-0000321E0000}"/>
    <cellStyle name="40% - Accent6 2 5 2" xfId="11019" xr:uid="{00000000-0005-0000-0000-0000331E0000}"/>
    <cellStyle name="40% - Accent6 2 5 3" xfId="11020" xr:uid="{00000000-0005-0000-0000-0000341E0000}"/>
    <cellStyle name="40% - Accent6 2 5 4" xfId="11021" xr:uid="{00000000-0005-0000-0000-0000351E0000}"/>
    <cellStyle name="40% - Accent6 2 5 5" xfId="4564" xr:uid="{00000000-0005-0000-0000-0000361E0000}"/>
    <cellStyle name="40% - Accent6 2 6" xfId="604" xr:uid="{00000000-0005-0000-0000-0000371E0000}"/>
    <cellStyle name="40% - Accent6 2 6 2" xfId="11022" xr:uid="{00000000-0005-0000-0000-0000381E0000}"/>
    <cellStyle name="40% - Accent6 2 7" xfId="605" xr:uid="{00000000-0005-0000-0000-0000391E0000}"/>
    <cellStyle name="40% - Accent6 2 7 2" xfId="11023" xr:uid="{00000000-0005-0000-0000-00003A1E0000}"/>
    <cellStyle name="40% - Accent6 2 8" xfId="606" xr:uid="{00000000-0005-0000-0000-00003B1E0000}"/>
    <cellStyle name="40% - Accent6 2 8 2" xfId="11024" xr:uid="{00000000-0005-0000-0000-00003C1E0000}"/>
    <cellStyle name="40% - Accent6 2 9" xfId="607" xr:uid="{00000000-0005-0000-0000-00003D1E0000}"/>
    <cellStyle name="40% - Accent6 2 9 2" xfId="11025" xr:uid="{00000000-0005-0000-0000-00003E1E0000}"/>
    <cellStyle name="40% - Accent6 20" xfId="608" xr:uid="{00000000-0005-0000-0000-00003F1E0000}"/>
    <cellStyle name="40% - Accent6 20 2" xfId="11026" xr:uid="{00000000-0005-0000-0000-0000401E0000}"/>
    <cellStyle name="40% - Accent6 21" xfId="609" xr:uid="{00000000-0005-0000-0000-0000411E0000}"/>
    <cellStyle name="40% - Accent6 21 2" xfId="11027" xr:uid="{00000000-0005-0000-0000-0000421E0000}"/>
    <cellStyle name="40% - Accent6 22" xfId="610" xr:uid="{00000000-0005-0000-0000-0000431E0000}"/>
    <cellStyle name="40% - Accent6 22 2" xfId="11028" xr:uid="{00000000-0005-0000-0000-0000441E0000}"/>
    <cellStyle name="40% - Accent6 23" xfId="611" xr:uid="{00000000-0005-0000-0000-0000451E0000}"/>
    <cellStyle name="40% - Accent6 23 2" xfId="11029" xr:uid="{00000000-0005-0000-0000-0000461E0000}"/>
    <cellStyle name="40% - Accent6 24" xfId="612" xr:uid="{00000000-0005-0000-0000-0000471E0000}"/>
    <cellStyle name="40% - Accent6 24 2" xfId="11030" xr:uid="{00000000-0005-0000-0000-0000481E0000}"/>
    <cellStyle name="40% - Accent6 25" xfId="613" xr:uid="{00000000-0005-0000-0000-0000491E0000}"/>
    <cellStyle name="40% - Accent6 25 2" xfId="11031" xr:uid="{00000000-0005-0000-0000-00004A1E0000}"/>
    <cellStyle name="40% - Accent6 26" xfId="614" xr:uid="{00000000-0005-0000-0000-00004B1E0000}"/>
    <cellStyle name="40% - Accent6 26 2" xfId="11032" xr:uid="{00000000-0005-0000-0000-00004C1E0000}"/>
    <cellStyle name="40% - Accent6 27" xfId="615" xr:uid="{00000000-0005-0000-0000-00004D1E0000}"/>
    <cellStyle name="40% - Accent6 27 2" xfId="11033" xr:uid="{00000000-0005-0000-0000-00004E1E0000}"/>
    <cellStyle name="40% - Accent6 28" xfId="616" xr:uid="{00000000-0005-0000-0000-00004F1E0000}"/>
    <cellStyle name="40% - Accent6 28 2" xfId="11034" xr:uid="{00000000-0005-0000-0000-0000501E0000}"/>
    <cellStyle name="40% - Accent6 29" xfId="617" xr:uid="{00000000-0005-0000-0000-0000511E0000}"/>
    <cellStyle name="40% - Accent6 29 2" xfId="11035" xr:uid="{00000000-0005-0000-0000-0000521E0000}"/>
    <cellStyle name="40% - Accent6 3" xfId="618" xr:uid="{00000000-0005-0000-0000-0000531E0000}"/>
    <cellStyle name="40% - Accent6 3 2" xfId="2435" xr:uid="{00000000-0005-0000-0000-0000541E0000}"/>
    <cellStyle name="40% - Accent6 3 2 2" xfId="2640" xr:uid="{00000000-0005-0000-0000-0000551E0000}"/>
    <cellStyle name="40% - Accent6 3 2 2 2" xfId="11036" xr:uid="{00000000-0005-0000-0000-0000561E0000}"/>
    <cellStyle name="40% - Accent6 3 2 2 2 2" xfId="11037" xr:uid="{00000000-0005-0000-0000-0000571E0000}"/>
    <cellStyle name="40% - Accent6 3 2 2 3" xfId="11038" xr:uid="{00000000-0005-0000-0000-0000581E0000}"/>
    <cellStyle name="40% - Accent6 3 2 2 3 2" xfId="11039" xr:uid="{00000000-0005-0000-0000-0000591E0000}"/>
    <cellStyle name="40% - Accent6 3 2 2 4" xfId="11040" xr:uid="{00000000-0005-0000-0000-00005A1E0000}"/>
    <cellStyle name="40% - Accent6 3 2 3" xfId="4565" xr:uid="{00000000-0005-0000-0000-00005B1E0000}"/>
    <cellStyle name="40% - Accent6 3 2 3 2" xfId="11041" xr:uid="{00000000-0005-0000-0000-00005C1E0000}"/>
    <cellStyle name="40% - Accent6 3 2 3 2 2" xfId="11042" xr:uid="{00000000-0005-0000-0000-00005D1E0000}"/>
    <cellStyle name="40% - Accent6 3 2 3 3" xfId="11043" xr:uid="{00000000-0005-0000-0000-00005E1E0000}"/>
    <cellStyle name="40% - Accent6 3 2 3 4" xfId="11044" xr:uid="{00000000-0005-0000-0000-00005F1E0000}"/>
    <cellStyle name="40% - Accent6 3 2 3 5" xfId="11045" xr:uid="{00000000-0005-0000-0000-0000601E0000}"/>
    <cellStyle name="40% - Accent6 3 2 4" xfId="11046" xr:uid="{00000000-0005-0000-0000-0000611E0000}"/>
    <cellStyle name="40% - Accent6 3 2 4 2" xfId="11047" xr:uid="{00000000-0005-0000-0000-0000621E0000}"/>
    <cellStyle name="40% - Accent6 3 2 5" xfId="11048" xr:uid="{00000000-0005-0000-0000-0000631E0000}"/>
    <cellStyle name="40% - Accent6 3 2 6" xfId="11049" xr:uid="{00000000-0005-0000-0000-0000641E0000}"/>
    <cellStyle name="40% - Accent6 3 3" xfId="2476" xr:uid="{00000000-0005-0000-0000-0000651E0000}"/>
    <cellStyle name="40% - Accent6 3 3 2" xfId="11050" xr:uid="{00000000-0005-0000-0000-0000661E0000}"/>
    <cellStyle name="40% - Accent6 3 3 2 2" xfId="11051" xr:uid="{00000000-0005-0000-0000-0000671E0000}"/>
    <cellStyle name="40% - Accent6 3 3 3" xfId="11052" xr:uid="{00000000-0005-0000-0000-0000681E0000}"/>
    <cellStyle name="40% - Accent6 3 3 4" xfId="11053" xr:uid="{00000000-0005-0000-0000-0000691E0000}"/>
    <cellStyle name="40% - Accent6 3 3 5" xfId="11054" xr:uid="{00000000-0005-0000-0000-00006A1E0000}"/>
    <cellStyle name="40% - Accent6 3 3 6" xfId="11055" xr:uid="{00000000-0005-0000-0000-00006B1E0000}"/>
    <cellStyle name="40% - Accent6 3 3 7" xfId="38858" xr:uid="{00000000-0005-0000-0000-00006C1E0000}"/>
    <cellStyle name="40% - Accent6 3 3 8" xfId="4566" xr:uid="{00000000-0005-0000-0000-00006D1E0000}"/>
    <cellStyle name="40% - Accent6 3 4" xfId="2383" xr:uid="{00000000-0005-0000-0000-00006E1E0000}"/>
    <cellStyle name="40% - Accent6 3 4 2" xfId="11056" xr:uid="{00000000-0005-0000-0000-00006F1E0000}"/>
    <cellStyle name="40% - Accent6 3 4 3" xfId="11057" xr:uid="{00000000-0005-0000-0000-0000701E0000}"/>
    <cellStyle name="40% - Accent6 3 4 4" xfId="11058" xr:uid="{00000000-0005-0000-0000-0000711E0000}"/>
    <cellStyle name="40% - Accent6 3 4 5" xfId="4567" xr:uid="{00000000-0005-0000-0000-0000721E0000}"/>
    <cellStyle name="40% - Accent6 3 5" xfId="4568" xr:uid="{00000000-0005-0000-0000-0000731E0000}"/>
    <cellStyle name="40% - Accent6 3 5 2" xfId="11059" xr:uid="{00000000-0005-0000-0000-0000741E0000}"/>
    <cellStyle name="40% - Accent6 3 5 2 2" xfId="11060" xr:uid="{00000000-0005-0000-0000-0000751E0000}"/>
    <cellStyle name="40% - Accent6 3 5 3" xfId="11061" xr:uid="{00000000-0005-0000-0000-0000761E0000}"/>
    <cellStyle name="40% - Accent6 3 5 4" xfId="11062" xr:uid="{00000000-0005-0000-0000-0000771E0000}"/>
    <cellStyle name="40% - Accent6 3 5 5" xfId="11063" xr:uid="{00000000-0005-0000-0000-0000781E0000}"/>
    <cellStyle name="40% - Accent6 3 6" xfId="11064" xr:uid="{00000000-0005-0000-0000-0000791E0000}"/>
    <cellStyle name="40% - Accent6 3 7" xfId="11065" xr:uid="{00000000-0005-0000-0000-00007A1E0000}"/>
    <cellStyle name="40% - Accent6 3 8" xfId="11066" xr:uid="{00000000-0005-0000-0000-00007B1E0000}"/>
    <cellStyle name="40% - Accent6 30" xfId="619" xr:uid="{00000000-0005-0000-0000-00007C1E0000}"/>
    <cellStyle name="40% - Accent6 31" xfId="620" xr:uid="{00000000-0005-0000-0000-00007D1E0000}"/>
    <cellStyle name="40% - Accent6 32" xfId="2323" xr:uid="{00000000-0005-0000-0000-00007E1E0000}"/>
    <cellStyle name="40% - Accent6 32 2" xfId="4080" xr:uid="{00000000-0005-0000-0000-00007F1E0000}"/>
    <cellStyle name="40% - Accent6 33" xfId="3812" xr:uid="{00000000-0005-0000-0000-0000801E0000}"/>
    <cellStyle name="40% - Accent6 4" xfId="621" xr:uid="{00000000-0005-0000-0000-0000811E0000}"/>
    <cellStyle name="40% - Accent6 4 2" xfId="2490" xr:uid="{00000000-0005-0000-0000-0000821E0000}"/>
    <cellStyle name="40% - Accent6 4 2 2" xfId="2642" xr:uid="{00000000-0005-0000-0000-0000831E0000}"/>
    <cellStyle name="40% - Accent6 4 2 2 2" xfId="11067" xr:uid="{00000000-0005-0000-0000-0000841E0000}"/>
    <cellStyle name="40% - Accent6 4 2 2 3" xfId="38986" xr:uid="{00000000-0005-0000-0000-0000851E0000}"/>
    <cellStyle name="40% - Accent6 4 2 3" xfId="11068" xr:uid="{00000000-0005-0000-0000-0000861E0000}"/>
    <cellStyle name="40% - Accent6 4 2 3 2" xfId="11069" xr:uid="{00000000-0005-0000-0000-0000871E0000}"/>
    <cellStyle name="40% - Accent6 4 2 4" xfId="11070" xr:uid="{00000000-0005-0000-0000-0000881E0000}"/>
    <cellStyle name="40% - Accent6 4 2 5" xfId="11071" xr:uid="{00000000-0005-0000-0000-0000891E0000}"/>
    <cellStyle name="40% - Accent6 4 2 6" xfId="11072" xr:uid="{00000000-0005-0000-0000-00008A1E0000}"/>
    <cellStyle name="40% - Accent6 4 2 7" xfId="11073" xr:uid="{00000000-0005-0000-0000-00008B1E0000}"/>
    <cellStyle name="40% - Accent6 4 2 8" xfId="11074" xr:uid="{00000000-0005-0000-0000-00008C1E0000}"/>
    <cellStyle name="40% - Accent6 4 3" xfId="2641" xr:uid="{00000000-0005-0000-0000-00008D1E0000}"/>
    <cellStyle name="40% - Accent6 4 3 2" xfId="11075" xr:uid="{00000000-0005-0000-0000-00008E1E0000}"/>
    <cellStyle name="40% - Accent6 4 3 3" xfId="11076" xr:uid="{00000000-0005-0000-0000-00008F1E0000}"/>
    <cellStyle name="40% - Accent6 4 3 4" xfId="38985" xr:uid="{00000000-0005-0000-0000-0000901E0000}"/>
    <cellStyle name="40% - Accent6 4 4" xfId="2399" xr:uid="{00000000-0005-0000-0000-0000911E0000}"/>
    <cellStyle name="40% - Accent6 4 4 2" xfId="11078" xr:uid="{00000000-0005-0000-0000-0000921E0000}"/>
    <cellStyle name="40% - Accent6 4 4 3" xfId="11077" xr:uid="{00000000-0005-0000-0000-0000931E0000}"/>
    <cellStyle name="40% - Accent6 4 4 4" xfId="4196" xr:uid="{00000000-0005-0000-0000-0000941E0000}"/>
    <cellStyle name="40% - Accent6 4 5" xfId="3871" xr:uid="{00000000-0005-0000-0000-0000951E0000}"/>
    <cellStyle name="40% - Accent6 4 5 2" xfId="11079" xr:uid="{00000000-0005-0000-0000-0000961E0000}"/>
    <cellStyle name="40% - Accent6 4 6" xfId="11080" xr:uid="{00000000-0005-0000-0000-0000971E0000}"/>
    <cellStyle name="40% - Accent6 4 7" xfId="11081" xr:uid="{00000000-0005-0000-0000-0000981E0000}"/>
    <cellStyle name="40% - Accent6 4 8" xfId="11082" xr:uid="{00000000-0005-0000-0000-0000991E0000}"/>
    <cellStyle name="40% - Accent6 5" xfId="622" xr:uid="{00000000-0005-0000-0000-00009A1E0000}"/>
    <cellStyle name="40% - Accent6 5 2" xfId="2503" xr:uid="{00000000-0005-0000-0000-00009B1E0000}"/>
    <cellStyle name="40% - Accent6 5 2 2" xfId="2644" xr:uid="{00000000-0005-0000-0000-00009C1E0000}"/>
    <cellStyle name="40% - Accent6 5 2 2 2" xfId="11083" xr:uid="{00000000-0005-0000-0000-00009D1E0000}"/>
    <cellStyle name="40% - Accent6 5 2 2 3" xfId="38988" xr:uid="{00000000-0005-0000-0000-00009E1E0000}"/>
    <cellStyle name="40% - Accent6 5 2 3" xfId="11084" xr:uid="{00000000-0005-0000-0000-00009F1E0000}"/>
    <cellStyle name="40% - Accent6 5 2 3 2" xfId="11085" xr:uid="{00000000-0005-0000-0000-0000A01E0000}"/>
    <cellStyle name="40% - Accent6 5 2 4" xfId="11086" xr:uid="{00000000-0005-0000-0000-0000A11E0000}"/>
    <cellStyle name="40% - Accent6 5 2 5" xfId="11087" xr:uid="{00000000-0005-0000-0000-0000A21E0000}"/>
    <cellStyle name="40% - Accent6 5 2 6" xfId="11088" xr:uid="{00000000-0005-0000-0000-0000A31E0000}"/>
    <cellStyle name="40% - Accent6 5 2 7" xfId="11089" xr:uid="{00000000-0005-0000-0000-0000A41E0000}"/>
    <cellStyle name="40% - Accent6 5 2 8" xfId="11090" xr:uid="{00000000-0005-0000-0000-0000A51E0000}"/>
    <cellStyle name="40% - Accent6 5 3" xfId="2643" xr:uid="{00000000-0005-0000-0000-0000A61E0000}"/>
    <cellStyle name="40% - Accent6 5 3 2" xfId="11091" xr:uid="{00000000-0005-0000-0000-0000A71E0000}"/>
    <cellStyle name="40% - Accent6 5 3 3" xfId="11092" xr:uid="{00000000-0005-0000-0000-0000A81E0000}"/>
    <cellStyle name="40% - Accent6 5 3 4" xfId="38987" xr:uid="{00000000-0005-0000-0000-0000A91E0000}"/>
    <cellStyle name="40% - Accent6 5 4" xfId="2412" xr:uid="{00000000-0005-0000-0000-0000AA1E0000}"/>
    <cellStyle name="40% - Accent6 5 4 2" xfId="11094" xr:uid="{00000000-0005-0000-0000-0000AB1E0000}"/>
    <cellStyle name="40% - Accent6 5 4 3" xfId="11093" xr:uid="{00000000-0005-0000-0000-0000AC1E0000}"/>
    <cellStyle name="40% - Accent6 5 4 4" xfId="4197" xr:uid="{00000000-0005-0000-0000-0000AD1E0000}"/>
    <cellStyle name="40% - Accent6 5 5" xfId="3884" xr:uid="{00000000-0005-0000-0000-0000AE1E0000}"/>
    <cellStyle name="40% - Accent6 5 5 2" xfId="11095" xr:uid="{00000000-0005-0000-0000-0000AF1E0000}"/>
    <cellStyle name="40% - Accent6 5 6" xfId="11096" xr:uid="{00000000-0005-0000-0000-0000B01E0000}"/>
    <cellStyle name="40% - Accent6 5 7" xfId="11097" xr:uid="{00000000-0005-0000-0000-0000B11E0000}"/>
    <cellStyle name="40% - Accent6 5 8" xfId="11098" xr:uid="{00000000-0005-0000-0000-0000B21E0000}"/>
    <cellStyle name="40% - Accent6 6" xfId="623" xr:uid="{00000000-0005-0000-0000-0000B31E0000}"/>
    <cellStyle name="40% - Accent6 6 2" xfId="2645" xr:uid="{00000000-0005-0000-0000-0000B41E0000}"/>
    <cellStyle name="40% - Accent6 6 2 2" xfId="11099" xr:uid="{00000000-0005-0000-0000-0000B51E0000}"/>
    <cellStyle name="40% - Accent6 6 2 2 2" xfId="11100" xr:uid="{00000000-0005-0000-0000-0000B61E0000}"/>
    <cellStyle name="40% - Accent6 6 2 3" xfId="11101" xr:uid="{00000000-0005-0000-0000-0000B71E0000}"/>
    <cellStyle name="40% - Accent6 6 2 4" xfId="11102" xr:uid="{00000000-0005-0000-0000-0000B81E0000}"/>
    <cellStyle name="40% - Accent6 6 2 5" xfId="11103" xr:uid="{00000000-0005-0000-0000-0000B91E0000}"/>
    <cellStyle name="40% - Accent6 6 2 6" xfId="11104" xr:uid="{00000000-0005-0000-0000-0000BA1E0000}"/>
    <cellStyle name="40% - Accent6 6 2 7" xfId="38989" xr:uid="{00000000-0005-0000-0000-0000BB1E0000}"/>
    <cellStyle name="40% - Accent6 6 3" xfId="2451" xr:uid="{00000000-0005-0000-0000-0000BC1E0000}"/>
    <cellStyle name="40% - Accent6 6 3 2" xfId="11106" xr:uid="{00000000-0005-0000-0000-0000BD1E0000}"/>
    <cellStyle name="40% - Accent6 6 3 3" xfId="11105" xr:uid="{00000000-0005-0000-0000-0000BE1E0000}"/>
    <cellStyle name="40% - Accent6 6 3 4" xfId="4198" xr:uid="{00000000-0005-0000-0000-0000BF1E0000}"/>
    <cellStyle name="40% - Accent6 6 4" xfId="3909" xr:uid="{00000000-0005-0000-0000-0000C01E0000}"/>
    <cellStyle name="40% - Accent6 6 4 2" xfId="11107" xr:uid="{00000000-0005-0000-0000-0000C11E0000}"/>
    <cellStyle name="40% - Accent6 6 5" xfId="11108" xr:uid="{00000000-0005-0000-0000-0000C21E0000}"/>
    <cellStyle name="40% - Accent6 6 6" xfId="11109" xr:uid="{00000000-0005-0000-0000-0000C31E0000}"/>
    <cellStyle name="40% - Accent6 6 7" xfId="11110" xr:uid="{00000000-0005-0000-0000-0000C41E0000}"/>
    <cellStyle name="40% - Accent6 7" xfId="624" xr:uid="{00000000-0005-0000-0000-0000C51E0000}"/>
    <cellStyle name="40% - Accent6 7 2" xfId="2646" xr:uid="{00000000-0005-0000-0000-0000C61E0000}"/>
    <cellStyle name="40% - Accent6 7 2 2" xfId="11112" xr:uid="{00000000-0005-0000-0000-0000C71E0000}"/>
    <cellStyle name="40% - Accent6 7 2 3" xfId="11113" xr:uid="{00000000-0005-0000-0000-0000C81E0000}"/>
    <cellStyle name="40% - Accent6 7 2 4" xfId="11114" xr:uid="{00000000-0005-0000-0000-0000C91E0000}"/>
    <cellStyle name="40% - Accent6 7 2 5" xfId="11111" xr:uid="{00000000-0005-0000-0000-0000CA1E0000}"/>
    <cellStyle name="40% - Accent6 7 2 6" xfId="4199" xr:uid="{00000000-0005-0000-0000-0000CB1E0000}"/>
    <cellStyle name="40% - Accent6 7 3" xfId="3968" xr:uid="{00000000-0005-0000-0000-0000CC1E0000}"/>
    <cellStyle name="40% - Accent6 7 3 2" xfId="11116" xr:uid="{00000000-0005-0000-0000-0000CD1E0000}"/>
    <cellStyle name="40% - Accent6 7 3 3" xfId="11115" xr:uid="{00000000-0005-0000-0000-0000CE1E0000}"/>
    <cellStyle name="40% - Accent6 7 4" xfId="11117" xr:uid="{00000000-0005-0000-0000-0000CF1E0000}"/>
    <cellStyle name="40% - Accent6 7 5" xfId="11118" xr:uid="{00000000-0005-0000-0000-0000D01E0000}"/>
    <cellStyle name="40% - Accent6 7 6" xfId="11119" xr:uid="{00000000-0005-0000-0000-0000D11E0000}"/>
    <cellStyle name="40% - Accent6 7 7" xfId="38990" xr:uid="{00000000-0005-0000-0000-0000D21E0000}"/>
    <cellStyle name="40% - Accent6 8" xfId="625" xr:uid="{00000000-0005-0000-0000-0000D31E0000}"/>
    <cellStyle name="40% - Accent6 8 2" xfId="2647" xr:uid="{00000000-0005-0000-0000-0000D41E0000}"/>
    <cellStyle name="40% - Accent6 8 2 2" xfId="11121" xr:uid="{00000000-0005-0000-0000-0000D51E0000}"/>
    <cellStyle name="40% - Accent6 8 2 3" xfId="11120" xr:uid="{00000000-0005-0000-0000-0000D61E0000}"/>
    <cellStyle name="40% - Accent6 8 2 4" xfId="4200" xr:uid="{00000000-0005-0000-0000-0000D71E0000}"/>
    <cellStyle name="40% - Accent6 8 3" xfId="3969" xr:uid="{00000000-0005-0000-0000-0000D81E0000}"/>
    <cellStyle name="40% - Accent6 8 3 2" xfId="11123" xr:uid="{00000000-0005-0000-0000-0000D91E0000}"/>
    <cellStyle name="40% - Accent6 8 3 3" xfId="11122" xr:uid="{00000000-0005-0000-0000-0000DA1E0000}"/>
    <cellStyle name="40% - Accent6 8 4" xfId="11124" xr:uid="{00000000-0005-0000-0000-0000DB1E0000}"/>
    <cellStyle name="40% - Accent6 8 5" xfId="11125" xr:uid="{00000000-0005-0000-0000-0000DC1E0000}"/>
    <cellStyle name="40% - Accent6 8 6" xfId="11126" xr:uid="{00000000-0005-0000-0000-0000DD1E0000}"/>
    <cellStyle name="40% - Accent6 8 7" xfId="11127" xr:uid="{00000000-0005-0000-0000-0000DE1E0000}"/>
    <cellStyle name="40% - Accent6 8 8" xfId="38991" xr:uid="{00000000-0005-0000-0000-0000DF1E0000}"/>
    <cellStyle name="40% - Accent6 9" xfId="626" xr:uid="{00000000-0005-0000-0000-0000E01E0000}"/>
    <cellStyle name="40% - Accent6 9 2" xfId="2648" xr:uid="{00000000-0005-0000-0000-0000E11E0000}"/>
    <cellStyle name="40% - Accent6 9 2 2" xfId="11129" xr:uid="{00000000-0005-0000-0000-0000E21E0000}"/>
    <cellStyle name="40% - Accent6 9 2 3" xfId="11128" xr:uid="{00000000-0005-0000-0000-0000E31E0000}"/>
    <cellStyle name="40% - Accent6 9 2 4" xfId="4201" xr:uid="{00000000-0005-0000-0000-0000E41E0000}"/>
    <cellStyle name="40% - Accent6 9 3" xfId="3970" xr:uid="{00000000-0005-0000-0000-0000E51E0000}"/>
    <cellStyle name="40% - Accent6 9 3 2" xfId="11131" xr:uid="{00000000-0005-0000-0000-0000E61E0000}"/>
    <cellStyle name="40% - Accent6 9 3 3" xfId="11130" xr:uid="{00000000-0005-0000-0000-0000E71E0000}"/>
    <cellStyle name="40% - Accent6 9 4" xfId="11132" xr:uid="{00000000-0005-0000-0000-0000E81E0000}"/>
    <cellStyle name="40% - Accent6 9 5" xfId="11133" xr:uid="{00000000-0005-0000-0000-0000E91E0000}"/>
    <cellStyle name="40% - Accent6 9 6" xfId="11134" xr:uid="{00000000-0005-0000-0000-0000EA1E0000}"/>
    <cellStyle name="40% - Accent6 9 7" xfId="11135" xr:uid="{00000000-0005-0000-0000-0000EB1E0000}"/>
    <cellStyle name="40% - Accent6 9 8" xfId="38992" xr:uid="{00000000-0005-0000-0000-0000EC1E0000}"/>
    <cellStyle name="40% - 輔色1" xfId="627" xr:uid="{00000000-0005-0000-0000-0000ED1E0000}"/>
    <cellStyle name="40% - 輔色2" xfId="628" xr:uid="{00000000-0005-0000-0000-0000EE1E0000}"/>
    <cellStyle name="40% - 輔色3" xfId="629" xr:uid="{00000000-0005-0000-0000-0000EF1E0000}"/>
    <cellStyle name="40% - 輔色4" xfId="630" xr:uid="{00000000-0005-0000-0000-0000F01E0000}"/>
    <cellStyle name="40% - 輔色5" xfId="631" xr:uid="{00000000-0005-0000-0000-0000F11E0000}"/>
    <cellStyle name="40% - 輔色6" xfId="632" xr:uid="{00000000-0005-0000-0000-0000F21E0000}"/>
    <cellStyle name="60 % - Akzent1 2" xfId="11136" xr:uid="{00000000-0005-0000-0000-0000F31E0000}"/>
    <cellStyle name="60 % - Akzent1 2 2" xfId="11137" xr:uid="{00000000-0005-0000-0000-0000F41E0000}"/>
    <cellStyle name="60 % - Akzent2 2" xfId="11138" xr:uid="{00000000-0005-0000-0000-0000F51E0000}"/>
    <cellStyle name="60 % - Akzent2 2 2" xfId="11139" xr:uid="{00000000-0005-0000-0000-0000F61E0000}"/>
    <cellStyle name="60 % - Akzent3 2" xfId="11140" xr:uid="{00000000-0005-0000-0000-0000F71E0000}"/>
    <cellStyle name="60 % - Akzent3 2 2" xfId="11141" xr:uid="{00000000-0005-0000-0000-0000F81E0000}"/>
    <cellStyle name="60 % - Akzent4 2" xfId="11142" xr:uid="{00000000-0005-0000-0000-0000F91E0000}"/>
    <cellStyle name="60 % - Akzent4 2 2" xfId="11143" xr:uid="{00000000-0005-0000-0000-0000FA1E0000}"/>
    <cellStyle name="60 % - Akzent5 2" xfId="11144" xr:uid="{00000000-0005-0000-0000-0000FB1E0000}"/>
    <cellStyle name="60 % - Akzent5 2 2" xfId="11145" xr:uid="{00000000-0005-0000-0000-0000FC1E0000}"/>
    <cellStyle name="60 % - Akzent6 2" xfId="11146" xr:uid="{00000000-0005-0000-0000-0000FD1E0000}"/>
    <cellStyle name="60 % - Akzent6 2 2" xfId="11147" xr:uid="{00000000-0005-0000-0000-0000FE1E0000}"/>
    <cellStyle name="60 % - Accent1" xfId="11148" xr:uid="{00000000-0005-0000-0000-0000FF1E0000}"/>
    <cellStyle name="60 % - Accent1 2" xfId="11149" xr:uid="{00000000-0005-0000-0000-0000001F0000}"/>
    <cellStyle name="60 % - Accent2" xfId="11150" xr:uid="{00000000-0005-0000-0000-0000011F0000}"/>
    <cellStyle name="60 % - Accent2 2" xfId="11151" xr:uid="{00000000-0005-0000-0000-0000021F0000}"/>
    <cellStyle name="60 % - Accent3" xfId="11152" xr:uid="{00000000-0005-0000-0000-0000031F0000}"/>
    <cellStyle name="60 % - Accent3 2" xfId="11153" xr:uid="{00000000-0005-0000-0000-0000041F0000}"/>
    <cellStyle name="60 % - Accent4" xfId="11154" xr:uid="{00000000-0005-0000-0000-0000051F0000}"/>
    <cellStyle name="60 % - Accent4 2" xfId="11155" xr:uid="{00000000-0005-0000-0000-0000061F0000}"/>
    <cellStyle name="60 % - Accent5" xfId="11156" xr:uid="{00000000-0005-0000-0000-0000071F0000}"/>
    <cellStyle name="60 % - Accent5 2" xfId="11157" xr:uid="{00000000-0005-0000-0000-0000081F0000}"/>
    <cellStyle name="60 % - Accent6" xfId="11158" xr:uid="{00000000-0005-0000-0000-0000091F0000}"/>
    <cellStyle name="60 % - Accent6 2" xfId="11159" xr:uid="{00000000-0005-0000-0000-00000A1F0000}"/>
    <cellStyle name="60% - Accent1" xfId="3296" builtinId="32" customBuiltin="1"/>
    <cellStyle name="60% - Accent1 10" xfId="633" xr:uid="{00000000-0005-0000-0000-00000C1F0000}"/>
    <cellStyle name="60% - Accent1 10 2" xfId="11161" xr:uid="{00000000-0005-0000-0000-00000D1F0000}"/>
    <cellStyle name="60% - Accent1 10 3" xfId="11160" xr:uid="{00000000-0005-0000-0000-00000E1F0000}"/>
    <cellStyle name="60% - Accent1 11" xfId="634" xr:uid="{00000000-0005-0000-0000-00000F1F0000}"/>
    <cellStyle name="60% - Accent1 11 2" xfId="11163" xr:uid="{00000000-0005-0000-0000-0000101F0000}"/>
    <cellStyle name="60% - Accent1 11 3" xfId="11162" xr:uid="{00000000-0005-0000-0000-0000111F0000}"/>
    <cellStyle name="60% - Accent1 12" xfId="635" xr:uid="{00000000-0005-0000-0000-0000121F0000}"/>
    <cellStyle name="60% - Accent1 12 2" xfId="11164" xr:uid="{00000000-0005-0000-0000-0000131F0000}"/>
    <cellStyle name="60% - Accent1 13" xfId="636" xr:uid="{00000000-0005-0000-0000-0000141F0000}"/>
    <cellStyle name="60% - Accent1 13 2" xfId="11165" xr:uid="{00000000-0005-0000-0000-0000151F0000}"/>
    <cellStyle name="60% - Accent1 14" xfId="637" xr:uid="{00000000-0005-0000-0000-0000161F0000}"/>
    <cellStyle name="60% - Accent1 14 2" xfId="11166" xr:uid="{00000000-0005-0000-0000-0000171F0000}"/>
    <cellStyle name="60% - Accent1 15" xfId="638" xr:uid="{00000000-0005-0000-0000-0000181F0000}"/>
    <cellStyle name="60% - Accent1 15 2" xfId="11167" xr:uid="{00000000-0005-0000-0000-0000191F0000}"/>
    <cellStyle name="60% - Accent1 16" xfId="639" xr:uid="{00000000-0005-0000-0000-00001A1F0000}"/>
    <cellStyle name="60% - Accent1 16 2" xfId="11168" xr:uid="{00000000-0005-0000-0000-00001B1F0000}"/>
    <cellStyle name="60% - Accent1 17" xfId="640" xr:uid="{00000000-0005-0000-0000-00001C1F0000}"/>
    <cellStyle name="60% - Accent1 17 2" xfId="11169" xr:uid="{00000000-0005-0000-0000-00001D1F0000}"/>
    <cellStyle name="60% - Accent1 18" xfId="641" xr:uid="{00000000-0005-0000-0000-00001E1F0000}"/>
    <cellStyle name="60% - Accent1 18 2" xfId="11170" xr:uid="{00000000-0005-0000-0000-00001F1F0000}"/>
    <cellStyle name="60% - Accent1 19" xfId="642" xr:uid="{00000000-0005-0000-0000-0000201F0000}"/>
    <cellStyle name="60% - Accent1 19 2" xfId="11171" xr:uid="{00000000-0005-0000-0000-0000211F0000}"/>
    <cellStyle name="60% - Accent1 2" xfId="643" xr:uid="{00000000-0005-0000-0000-0000221F0000}"/>
    <cellStyle name="60% - Accent1 2 10" xfId="644" xr:uid="{00000000-0005-0000-0000-0000231F0000}"/>
    <cellStyle name="60% - Accent1 2 11" xfId="645" xr:uid="{00000000-0005-0000-0000-0000241F0000}"/>
    <cellStyle name="60% - Accent1 2 12" xfId="646" xr:uid="{00000000-0005-0000-0000-0000251F0000}"/>
    <cellStyle name="60% - Accent1 2 13" xfId="647" xr:uid="{00000000-0005-0000-0000-0000261F0000}"/>
    <cellStyle name="60% - Accent1 2 14" xfId="648" xr:uid="{00000000-0005-0000-0000-0000271F0000}"/>
    <cellStyle name="60% - Accent1 2 15" xfId="649" xr:uid="{00000000-0005-0000-0000-0000281F0000}"/>
    <cellStyle name="60% - Accent1 2 16" xfId="650" xr:uid="{00000000-0005-0000-0000-0000291F0000}"/>
    <cellStyle name="60% - Accent1 2 17" xfId="651" xr:uid="{00000000-0005-0000-0000-00002A1F0000}"/>
    <cellStyle name="60% - Accent1 2 18" xfId="652" xr:uid="{00000000-0005-0000-0000-00002B1F0000}"/>
    <cellStyle name="60% - Accent1 2 19" xfId="653" xr:uid="{00000000-0005-0000-0000-00002C1F0000}"/>
    <cellStyle name="60% - Accent1 2 2" xfId="654" xr:uid="{00000000-0005-0000-0000-00002D1F0000}"/>
    <cellStyle name="60% - Accent1 2 2 2" xfId="11172" xr:uid="{00000000-0005-0000-0000-00002E1F0000}"/>
    <cellStyle name="60% - Accent1 2 2 3" xfId="11173" xr:uid="{00000000-0005-0000-0000-00002F1F0000}"/>
    <cellStyle name="60% - Accent1 2 2 4" xfId="11174" xr:uid="{00000000-0005-0000-0000-0000301F0000}"/>
    <cellStyle name="60% - Accent1 2 2 5" xfId="11175" xr:uid="{00000000-0005-0000-0000-0000311F0000}"/>
    <cellStyle name="60% - Accent1 2 2 6" xfId="11176" xr:uid="{00000000-0005-0000-0000-0000321F0000}"/>
    <cellStyle name="60% - Accent1 2 2 7" xfId="4569" xr:uid="{00000000-0005-0000-0000-0000331F0000}"/>
    <cellStyle name="60% - Accent1 2 20" xfId="655" xr:uid="{00000000-0005-0000-0000-0000341F0000}"/>
    <cellStyle name="60% - Accent1 2 21" xfId="656" xr:uid="{00000000-0005-0000-0000-0000351F0000}"/>
    <cellStyle name="60% - Accent1 2 22" xfId="657" xr:uid="{00000000-0005-0000-0000-0000361F0000}"/>
    <cellStyle name="60% - Accent1 2 23" xfId="2337" xr:uid="{00000000-0005-0000-0000-0000371F0000}"/>
    <cellStyle name="60% - Accent1 2 23 2" xfId="4202" xr:uid="{00000000-0005-0000-0000-0000381F0000}"/>
    <cellStyle name="60% - Accent1 2 24" xfId="3826" xr:uid="{00000000-0005-0000-0000-0000391F0000}"/>
    <cellStyle name="60% - Accent1 2 3" xfId="658" xr:uid="{00000000-0005-0000-0000-00003A1F0000}"/>
    <cellStyle name="60% - Accent1 2 3 2" xfId="11177" xr:uid="{00000000-0005-0000-0000-00003B1F0000}"/>
    <cellStyle name="60% - Accent1 2 3 3" xfId="11178" xr:uid="{00000000-0005-0000-0000-00003C1F0000}"/>
    <cellStyle name="60% - Accent1 2 3 4" xfId="11179" xr:uid="{00000000-0005-0000-0000-00003D1F0000}"/>
    <cellStyle name="60% - Accent1 2 3 5" xfId="4570" xr:uid="{00000000-0005-0000-0000-00003E1F0000}"/>
    <cellStyle name="60% - Accent1 2 4" xfId="659" xr:uid="{00000000-0005-0000-0000-00003F1F0000}"/>
    <cellStyle name="60% - Accent1 2 4 2" xfId="11180" xr:uid="{00000000-0005-0000-0000-0000401F0000}"/>
    <cellStyle name="60% - Accent1 2 5" xfId="660" xr:uid="{00000000-0005-0000-0000-0000411F0000}"/>
    <cellStyle name="60% - Accent1 2 5 2" xfId="11181" xr:uid="{00000000-0005-0000-0000-0000421F0000}"/>
    <cellStyle name="60% - Accent1 2 6" xfId="661" xr:uid="{00000000-0005-0000-0000-0000431F0000}"/>
    <cellStyle name="60% - Accent1 2 6 2" xfId="11182" xr:uid="{00000000-0005-0000-0000-0000441F0000}"/>
    <cellStyle name="60% - Accent1 2 7" xfId="662" xr:uid="{00000000-0005-0000-0000-0000451F0000}"/>
    <cellStyle name="60% - Accent1 2 7 2" xfId="11183" xr:uid="{00000000-0005-0000-0000-0000461F0000}"/>
    <cellStyle name="60% - Accent1 2 8" xfId="663" xr:uid="{00000000-0005-0000-0000-0000471F0000}"/>
    <cellStyle name="60% - Accent1 2 8 2" xfId="11184" xr:uid="{00000000-0005-0000-0000-0000481F0000}"/>
    <cellStyle name="60% - Accent1 2 9" xfId="664" xr:uid="{00000000-0005-0000-0000-0000491F0000}"/>
    <cellStyle name="60% - Accent1 2 9 2" xfId="11185" xr:uid="{00000000-0005-0000-0000-00004A1F0000}"/>
    <cellStyle name="60% - Accent1 20" xfId="665" xr:uid="{00000000-0005-0000-0000-00004B1F0000}"/>
    <cellStyle name="60% - Accent1 20 2" xfId="11186" xr:uid="{00000000-0005-0000-0000-00004C1F0000}"/>
    <cellStyle name="60% - Accent1 21" xfId="666" xr:uid="{00000000-0005-0000-0000-00004D1F0000}"/>
    <cellStyle name="60% - Accent1 21 2" xfId="11187" xr:uid="{00000000-0005-0000-0000-00004E1F0000}"/>
    <cellStyle name="60% - Accent1 22" xfId="667" xr:uid="{00000000-0005-0000-0000-00004F1F0000}"/>
    <cellStyle name="60% - Accent1 22 2" xfId="11188" xr:uid="{00000000-0005-0000-0000-0000501F0000}"/>
    <cellStyle name="60% - Accent1 23" xfId="668" xr:uid="{00000000-0005-0000-0000-0000511F0000}"/>
    <cellStyle name="60% - Accent1 23 2" xfId="11189" xr:uid="{00000000-0005-0000-0000-0000521F0000}"/>
    <cellStyle name="60% - Accent1 24" xfId="669" xr:uid="{00000000-0005-0000-0000-0000531F0000}"/>
    <cellStyle name="60% - Accent1 24 2" xfId="11190" xr:uid="{00000000-0005-0000-0000-0000541F0000}"/>
    <cellStyle name="60% - Accent1 25" xfId="670" xr:uid="{00000000-0005-0000-0000-0000551F0000}"/>
    <cellStyle name="60% - Accent1 25 2" xfId="11191" xr:uid="{00000000-0005-0000-0000-0000561F0000}"/>
    <cellStyle name="60% - Accent1 26" xfId="671" xr:uid="{00000000-0005-0000-0000-0000571F0000}"/>
    <cellStyle name="60% - Accent1 26 2" xfId="11192" xr:uid="{00000000-0005-0000-0000-0000581F0000}"/>
    <cellStyle name="60% - Accent1 27" xfId="672" xr:uid="{00000000-0005-0000-0000-0000591F0000}"/>
    <cellStyle name="60% - Accent1 28" xfId="673" xr:uid="{00000000-0005-0000-0000-00005A1F0000}"/>
    <cellStyle name="60% - Accent1 29" xfId="674" xr:uid="{00000000-0005-0000-0000-00005B1F0000}"/>
    <cellStyle name="60% - Accent1 3" xfId="675" xr:uid="{00000000-0005-0000-0000-00005C1F0000}"/>
    <cellStyle name="60% - Accent1 3 2" xfId="11193" xr:uid="{00000000-0005-0000-0000-00005D1F0000}"/>
    <cellStyle name="60% - Accent1 3 2 2" xfId="11194" xr:uid="{00000000-0005-0000-0000-00005E1F0000}"/>
    <cellStyle name="60% - Accent1 3 3" xfId="11195" xr:uid="{00000000-0005-0000-0000-00005F1F0000}"/>
    <cellStyle name="60% - Accent1 3 3 2" xfId="11196" xr:uid="{00000000-0005-0000-0000-0000601F0000}"/>
    <cellStyle name="60% - Accent1 3 4" xfId="11197" xr:uid="{00000000-0005-0000-0000-0000611F0000}"/>
    <cellStyle name="60% - Accent1 3 5" xfId="11198" xr:uid="{00000000-0005-0000-0000-0000621F0000}"/>
    <cellStyle name="60% - Accent1 3 6" xfId="11199" xr:uid="{00000000-0005-0000-0000-0000631F0000}"/>
    <cellStyle name="60% - Accent1 3 7" xfId="11200" xr:uid="{00000000-0005-0000-0000-0000641F0000}"/>
    <cellStyle name="60% - Accent1 3 8" xfId="11201" xr:uid="{00000000-0005-0000-0000-0000651F0000}"/>
    <cellStyle name="60% - Accent1 30" xfId="676" xr:uid="{00000000-0005-0000-0000-0000661F0000}"/>
    <cellStyle name="60% - Accent1 31" xfId="677" xr:uid="{00000000-0005-0000-0000-0000671F0000}"/>
    <cellStyle name="60% - Accent1 32" xfId="2304" xr:uid="{00000000-0005-0000-0000-0000681F0000}"/>
    <cellStyle name="60% - Accent1 32 2" xfId="2866" xr:uid="{00000000-0005-0000-0000-0000691F0000}"/>
    <cellStyle name="60% - Accent1 33" xfId="3793" xr:uid="{00000000-0005-0000-0000-00006A1F0000}"/>
    <cellStyle name="60% - Accent1 34" xfId="3690" xr:uid="{00000000-0005-0000-0000-00006B1F0000}"/>
    <cellStyle name="60% - Accent1 4" xfId="678" xr:uid="{00000000-0005-0000-0000-00006C1F0000}"/>
    <cellStyle name="60% - Accent1 4 2" xfId="2649" xr:uid="{00000000-0005-0000-0000-00006D1F0000}"/>
    <cellStyle name="60% - Accent1 4 2 2" xfId="11203" xr:uid="{00000000-0005-0000-0000-00006E1F0000}"/>
    <cellStyle name="60% - Accent1 4 2 3" xfId="11202" xr:uid="{00000000-0005-0000-0000-00006F1F0000}"/>
    <cellStyle name="60% - Accent1 4 2 4" xfId="4203" xr:uid="{00000000-0005-0000-0000-0000701F0000}"/>
    <cellStyle name="60% - Accent1 4 3" xfId="3971" xr:uid="{00000000-0005-0000-0000-0000711F0000}"/>
    <cellStyle name="60% - Accent1 4 3 2" xfId="11205" xr:uid="{00000000-0005-0000-0000-0000721F0000}"/>
    <cellStyle name="60% - Accent1 4 3 3" xfId="11204" xr:uid="{00000000-0005-0000-0000-0000731F0000}"/>
    <cellStyle name="60% - Accent1 4 4" xfId="11206" xr:uid="{00000000-0005-0000-0000-0000741F0000}"/>
    <cellStyle name="60% - Accent1 4 5" xfId="11207" xr:uid="{00000000-0005-0000-0000-0000751F0000}"/>
    <cellStyle name="60% - Accent1 4 6" xfId="11208" xr:uid="{00000000-0005-0000-0000-0000761F0000}"/>
    <cellStyle name="60% - Accent1 5" xfId="679" xr:uid="{00000000-0005-0000-0000-0000771F0000}"/>
    <cellStyle name="60% - Accent1 5 2" xfId="11209" xr:uid="{00000000-0005-0000-0000-0000781F0000}"/>
    <cellStyle name="60% - Accent1 5 2 2" xfId="11210" xr:uid="{00000000-0005-0000-0000-0000791F0000}"/>
    <cellStyle name="60% - Accent1 5 3" xfId="11211" xr:uid="{00000000-0005-0000-0000-00007A1F0000}"/>
    <cellStyle name="60% - Accent1 5 3 2" xfId="11212" xr:uid="{00000000-0005-0000-0000-00007B1F0000}"/>
    <cellStyle name="60% - Accent1 5 4" xfId="11213" xr:uid="{00000000-0005-0000-0000-00007C1F0000}"/>
    <cellStyle name="60% - Accent1 5 5" xfId="11214" xr:uid="{00000000-0005-0000-0000-00007D1F0000}"/>
    <cellStyle name="60% - Accent1 5 6" xfId="11215" xr:uid="{00000000-0005-0000-0000-00007E1F0000}"/>
    <cellStyle name="60% - Accent1 6" xfId="680" xr:uid="{00000000-0005-0000-0000-00007F1F0000}"/>
    <cellStyle name="60% - Accent1 6 2" xfId="11216" xr:uid="{00000000-0005-0000-0000-0000801F0000}"/>
    <cellStyle name="60% - Accent1 6 2 2" xfId="11217" xr:uid="{00000000-0005-0000-0000-0000811F0000}"/>
    <cellStyle name="60% - Accent1 6 3" xfId="11218" xr:uid="{00000000-0005-0000-0000-0000821F0000}"/>
    <cellStyle name="60% - Accent1 6 3 2" xfId="11219" xr:uid="{00000000-0005-0000-0000-0000831F0000}"/>
    <cellStyle name="60% - Accent1 6 4" xfId="11220" xr:uid="{00000000-0005-0000-0000-0000841F0000}"/>
    <cellStyle name="60% - Accent1 6 5" xfId="11221" xr:uid="{00000000-0005-0000-0000-0000851F0000}"/>
    <cellStyle name="60% - Accent1 7" xfId="681" xr:uid="{00000000-0005-0000-0000-0000861F0000}"/>
    <cellStyle name="60% - Accent1 7 2" xfId="11223" xr:uid="{00000000-0005-0000-0000-0000871F0000}"/>
    <cellStyle name="60% - Accent1 7 3" xfId="11224" xr:uid="{00000000-0005-0000-0000-0000881F0000}"/>
    <cellStyle name="60% - Accent1 7 4" xfId="11222" xr:uid="{00000000-0005-0000-0000-0000891F0000}"/>
    <cellStyle name="60% - Accent1 8" xfId="682" xr:uid="{00000000-0005-0000-0000-00008A1F0000}"/>
    <cellStyle name="60% - Accent1 8 2" xfId="11226" xr:uid="{00000000-0005-0000-0000-00008B1F0000}"/>
    <cellStyle name="60% - Accent1 8 3" xfId="11225" xr:uid="{00000000-0005-0000-0000-00008C1F0000}"/>
    <cellStyle name="60% - Accent1 9" xfId="683" xr:uid="{00000000-0005-0000-0000-00008D1F0000}"/>
    <cellStyle name="60% - Accent1 9 2" xfId="11228" xr:uid="{00000000-0005-0000-0000-00008E1F0000}"/>
    <cellStyle name="60% - Accent1 9 3" xfId="11227" xr:uid="{00000000-0005-0000-0000-00008F1F0000}"/>
    <cellStyle name="60% - Accent2" xfId="3297" builtinId="36" customBuiltin="1"/>
    <cellStyle name="60% - Accent2 10" xfId="684" xr:uid="{00000000-0005-0000-0000-0000911F0000}"/>
    <cellStyle name="60% - Accent2 10 2" xfId="11230" xr:uid="{00000000-0005-0000-0000-0000921F0000}"/>
    <cellStyle name="60% - Accent2 10 3" xfId="11229" xr:uid="{00000000-0005-0000-0000-0000931F0000}"/>
    <cellStyle name="60% - Accent2 11" xfId="685" xr:uid="{00000000-0005-0000-0000-0000941F0000}"/>
    <cellStyle name="60% - Accent2 11 2" xfId="11232" xr:uid="{00000000-0005-0000-0000-0000951F0000}"/>
    <cellStyle name="60% - Accent2 11 3" xfId="11231" xr:uid="{00000000-0005-0000-0000-0000961F0000}"/>
    <cellStyle name="60% - Accent2 12" xfId="686" xr:uid="{00000000-0005-0000-0000-0000971F0000}"/>
    <cellStyle name="60% - Accent2 12 2" xfId="11233" xr:uid="{00000000-0005-0000-0000-0000981F0000}"/>
    <cellStyle name="60% - Accent2 13" xfId="687" xr:uid="{00000000-0005-0000-0000-0000991F0000}"/>
    <cellStyle name="60% - Accent2 13 2" xfId="11234" xr:uid="{00000000-0005-0000-0000-00009A1F0000}"/>
    <cellStyle name="60% - Accent2 14" xfId="688" xr:uid="{00000000-0005-0000-0000-00009B1F0000}"/>
    <cellStyle name="60% - Accent2 14 2" xfId="11235" xr:uid="{00000000-0005-0000-0000-00009C1F0000}"/>
    <cellStyle name="60% - Accent2 15" xfId="689" xr:uid="{00000000-0005-0000-0000-00009D1F0000}"/>
    <cellStyle name="60% - Accent2 15 2" xfId="11236" xr:uid="{00000000-0005-0000-0000-00009E1F0000}"/>
    <cellStyle name="60% - Accent2 16" xfId="690" xr:uid="{00000000-0005-0000-0000-00009F1F0000}"/>
    <cellStyle name="60% - Accent2 16 2" xfId="11237" xr:uid="{00000000-0005-0000-0000-0000A01F0000}"/>
    <cellStyle name="60% - Accent2 17" xfId="691" xr:uid="{00000000-0005-0000-0000-0000A11F0000}"/>
    <cellStyle name="60% - Accent2 17 2" xfId="11238" xr:uid="{00000000-0005-0000-0000-0000A21F0000}"/>
    <cellStyle name="60% - Accent2 18" xfId="692" xr:uid="{00000000-0005-0000-0000-0000A31F0000}"/>
    <cellStyle name="60% - Accent2 18 2" xfId="11239" xr:uid="{00000000-0005-0000-0000-0000A41F0000}"/>
    <cellStyle name="60% - Accent2 19" xfId="693" xr:uid="{00000000-0005-0000-0000-0000A51F0000}"/>
    <cellStyle name="60% - Accent2 19 2" xfId="11240" xr:uid="{00000000-0005-0000-0000-0000A61F0000}"/>
    <cellStyle name="60% - Accent2 2" xfId="694" xr:uid="{00000000-0005-0000-0000-0000A71F0000}"/>
    <cellStyle name="60% - Accent2 2 10" xfId="695" xr:uid="{00000000-0005-0000-0000-0000A81F0000}"/>
    <cellStyle name="60% - Accent2 2 11" xfId="696" xr:uid="{00000000-0005-0000-0000-0000A91F0000}"/>
    <cellStyle name="60% - Accent2 2 12" xfId="697" xr:uid="{00000000-0005-0000-0000-0000AA1F0000}"/>
    <cellStyle name="60% - Accent2 2 13" xfId="698" xr:uid="{00000000-0005-0000-0000-0000AB1F0000}"/>
    <cellStyle name="60% - Accent2 2 14" xfId="699" xr:uid="{00000000-0005-0000-0000-0000AC1F0000}"/>
    <cellStyle name="60% - Accent2 2 15" xfId="700" xr:uid="{00000000-0005-0000-0000-0000AD1F0000}"/>
    <cellStyle name="60% - Accent2 2 16" xfId="701" xr:uid="{00000000-0005-0000-0000-0000AE1F0000}"/>
    <cellStyle name="60% - Accent2 2 17" xfId="702" xr:uid="{00000000-0005-0000-0000-0000AF1F0000}"/>
    <cellStyle name="60% - Accent2 2 18" xfId="703" xr:uid="{00000000-0005-0000-0000-0000B01F0000}"/>
    <cellStyle name="60% - Accent2 2 19" xfId="704" xr:uid="{00000000-0005-0000-0000-0000B11F0000}"/>
    <cellStyle name="60% - Accent2 2 2" xfId="705" xr:uid="{00000000-0005-0000-0000-0000B21F0000}"/>
    <cellStyle name="60% - Accent2 2 2 2" xfId="11241" xr:uid="{00000000-0005-0000-0000-0000B31F0000}"/>
    <cellStyle name="60% - Accent2 2 2 3" xfId="11242" xr:uid="{00000000-0005-0000-0000-0000B41F0000}"/>
    <cellStyle name="60% - Accent2 2 2 4" xfId="11243" xr:uid="{00000000-0005-0000-0000-0000B51F0000}"/>
    <cellStyle name="60% - Accent2 2 2 5" xfId="11244" xr:uid="{00000000-0005-0000-0000-0000B61F0000}"/>
    <cellStyle name="60% - Accent2 2 2 6" xfId="11245" xr:uid="{00000000-0005-0000-0000-0000B71F0000}"/>
    <cellStyle name="60% - Accent2 2 2 7" xfId="4571" xr:uid="{00000000-0005-0000-0000-0000B81F0000}"/>
    <cellStyle name="60% - Accent2 2 20" xfId="706" xr:uid="{00000000-0005-0000-0000-0000B91F0000}"/>
    <cellStyle name="60% - Accent2 2 21" xfId="707" xr:uid="{00000000-0005-0000-0000-0000BA1F0000}"/>
    <cellStyle name="60% - Accent2 2 22" xfId="708" xr:uid="{00000000-0005-0000-0000-0000BB1F0000}"/>
    <cellStyle name="60% - Accent2 2 23" xfId="2338" xr:uid="{00000000-0005-0000-0000-0000BC1F0000}"/>
    <cellStyle name="60% - Accent2 2 23 2" xfId="4204" xr:uid="{00000000-0005-0000-0000-0000BD1F0000}"/>
    <cellStyle name="60% - Accent2 2 24" xfId="3827" xr:uid="{00000000-0005-0000-0000-0000BE1F0000}"/>
    <cellStyle name="60% - Accent2 2 3" xfId="709" xr:uid="{00000000-0005-0000-0000-0000BF1F0000}"/>
    <cellStyle name="60% - Accent2 2 3 2" xfId="11246" xr:uid="{00000000-0005-0000-0000-0000C01F0000}"/>
    <cellStyle name="60% - Accent2 2 3 3" xfId="11247" xr:uid="{00000000-0005-0000-0000-0000C11F0000}"/>
    <cellStyle name="60% - Accent2 2 3 4" xfId="11248" xr:uid="{00000000-0005-0000-0000-0000C21F0000}"/>
    <cellStyle name="60% - Accent2 2 3 5" xfId="4572" xr:uid="{00000000-0005-0000-0000-0000C31F0000}"/>
    <cellStyle name="60% - Accent2 2 4" xfId="710" xr:uid="{00000000-0005-0000-0000-0000C41F0000}"/>
    <cellStyle name="60% - Accent2 2 4 2" xfId="11249" xr:uid="{00000000-0005-0000-0000-0000C51F0000}"/>
    <cellStyle name="60% - Accent2 2 5" xfId="711" xr:uid="{00000000-0005-0000-0000-0000C61F0000}"/>
    <cellStyle name="60% - Accent2 2 5 2" xfId="11250" xr:uid="{00000000-0005-0000-0000-0000C71F0000}"/>
    <cellStyle name="60% - Accent2 2 6" xfId="712" xr:uid="{00000000-0005-0000-0000-0000C81F0000}"/>
    <cellStyle name="60% - Accent2 2 6 2" xfId="11251" xr:uid="{00000000-0005-0000-0000-0000C91F0000}"/>
    <cellStyle name="60% - Accent2 2 7" xfId="713" xr:uid="{00000000-0005-0000-0000-0000CA1F0000}"/>
    <cellStyle name="60% - Accent2 2 7 2" xfId="11252" xr:uid="{00000000-0005-0000-0000-0000CB1F0000}"/>
    <cellStyle name="60% - Accent2 2 8" xfId="714" xr:uid="{00000000-0005-0000-0000-0000CC1F0000}"/>
    <cellStyle name="60% - Accent2 2 8 2" xfId="11253" xr:uid="{00000000-0005-0000-0000-0000CD1F0000}"/>
    <cellStyle name="60% - Accent2 2 9" xfId="715" xr:uid="{00000000-0005-0000-0000-0000CE1F0000}"/>
    <cellStyle name="60% - Accent2 2 9 2" xfId="11254" xr:uid="{00000000-0005-0000-0000-0000CF1F0000}"/>
    <cellStyle name="60% - Accent2 20" xfId="716" xr:uid="{00000000-0005-0000-0000-0000D01F0000}"/>
    <cellStyle name="60% - Accent2 20 2" xfId="11255" xr:uid="{00000000-0005-0000-0000-0000D11F0000}"/>
    <cellStyle name="60% - Accent2 21" xfId="717" xr:uid="{00000000-0005-0000-0000-0000D21F0000}"/>
    <cellStyle name="60% - Accent2 21 2" xfId="11256" xr:uid="{00000000-0005-0000-0000-0000D31F0000}"/>
    <cellStyle name="60% - Accent2 22" xfId="718" xr:uid="{00000000-0005-0000-0000-0000D41F0000}"/>
    <cellStyle name="60% - Accent2 22 2" xfId="11257" xr:uid="{00000000-0005-0000-0000-0000D51F0000}"/>
    <cellStyle name="60% - Accent2 23" xfId="719" xr:uid="{00000000-0005-0000-0000-0000D61F0000}"/>
    <cellStyle name="60% - Accent2 23 2" xfId="11258" xr:uid="{00000000-0005-0000-0000-0000D71F0000}"/>
    <cellStyle name="60% - Accent2 24" xfId="720" xr:uid="{00000000-0005-0000-0000-0000D81F0000}"/>
    <cellStyle name="60% - Accent2 24 2" xfId="11259" xr:uid="{00000000-0005-0000-0000-0000D91F0000}"/>
    <cellStyle name="60% - Accent2 25" xfId="721" xr:uid="{00000000-0005-0000-0000-0000DA1F0000}"/>
    <cellStyle name="60% - Accent2 25 2" xfId="11260" xr:uid="{00000000-0005-0000-0000-0000DB1F0000}"/>
    <cellStyle name="60% - Accent2 26" xfId="722" xr:uid="{00000000-0005-0000-0000-0000DC1F0000}"/>
    <cellStyle name="60% - Accent2 26 2" xfId="11261" xr:uid="{00000000-0005-0000-0000-0000DD1F0000}"/>
    <cellStyle name="60% - Accent2 27" xfId="723" xr:uid="{00000000-0005-0000-0000-0000DE1F0000}"/>
    <cellStyle name="60% - Accent2 28" xfId="724" xr:uid="{00000000-0005-0000-0000-0000DF1F0000}"/>
    <cellStyle name="60% - Accent2 29" xfId="725" xr:uid="{00000000-0005-0000-0000-0000E01F0000}"/>
    <cellStyle name="60% - Accent2 3" xfId="726" xr:uid="{00000000-0005-0000-0000-0000E11F0000}"/>
    <cellStyle name="60% - Accent2 3 2" xfId="11262" xr:uid="{00000000-0005-0000-0000-0000E21F0000}"/>
    <cellStyle name="60% - Accent2 3 2 2" xfId="11263" xr:uid="{00000000-0005-0000-0000-0000E31F0000}"/>
    <cellStyle name="60% - Accent2 3 3" xfId="11264" xr:uid="{00000000-0005-0000-0000-0000E41F0000}"/>
    <cellStyle name="60% - Accent2 3 3 2" xfId="11265" xr:uid="{00000000-0005-0000-0000-0000E51F0000}"/>
    <cellStyle name="60% - Accent2 3 4" xfId="11266" xr:uid="{00000000-0005-0000-0000-0000E61F0000}"/>
    <cellStyle name="60% - Accent2 3 5" xfId="11267" xr:uid="{00000000-0005-0000-0000-0000E71F0000}"/>
    <cellStyle name="60% - Accent2 3 6" xfId="11268" xr:uid="{00000000-0005-0000-0000-0000E81F0000}"/>
    <cellStyle name="60% - Accent2 3 7" xfId="11269" xr:uid="{00000000-0005-0000-0000-0000E91F0000}"/>
    <cellStyle name="60% - Accent2 3 8" xfId="11270" xr:uid="{00000000-0005-0000-0000-0000EA1F0000}"/>
    <cellStyle name="60% - Accent2 30" xfId="727" xr:uid="{00000000-0005-0000-0000-0000EB1F0000}"/>
    <cellStyle name="60% - Accent2 31" xfId="728" xr:uid="{00000000-0005-0000-0000-0000EC1F0000}"/>
    <cellStyle name="60% - Accent2 32" xfId="2308" xr:uid="{00000000-0005-0000-0000-0000ED1F0000}"/>
    <cellStyle name="60% - Accent2 32 2" xfId="2867" xr:uid="{00000000-0005-0000-0000-0000EE1F0000}"/>
    <cellStyle name="60% - Accent2 33" xfId="3797" xr:uid="{00000000-0005-0000-0000-0000EF1F0000}"/>
    <cellStyle name="60% - Accent2 34" xfId="3691" xr:uid="{00000000-0005-0000-0000-0000F01F0000}"/>
    <cellStyle name="60% - Accent2 4" xfId="729" xr:uid="{00000000-0005-0000-0000-0000F11F0000}"/>
    <cellStyle name="60% - Accent2 4 2" xfId="2650" xr:uid="{00000000-0005-0000-0000-0000F21F0000}"/>
    <cellStyle name="60% - Accent2 4 2 2" xfId="11272" xr:uid="{00000000-0005-0000-0000-0000F31F0000}"/>
    <cellStyle name="60% - Accent2 4 2 3" xfId="11271" xr:uid="{00000000-0005-0000-0000-0000F41F0000}"/>
    <cellStyle name="60% - Accent2 4 2 4" xfId="4205" xr:uid="{00000000-0005-0000-0000-0000F51F0000}"/>
    <cellStyle name="60% - Accent2 4 3" xfId="3972" xr:uid="{00000000-0005-0000-0000-0000F61F0000}"/>
    <cellStyle name="60% - Accent2 4 3 2" xfId="11274" xr:uid="{00000000-0005-0000-0000-0000F71F0000}"/>
    <cellStyle name="60% - Accent2 4 3 3" xfId="11273" xr:uid="{00000000-0005-0000-0000-0000F81F0000}"/>
    <cellStyle name="60% - Accent2 4 4" xfId="11275" xr:uid="{00000000-0005-0000-0000-0000F91F0000}"/>
    <cellStyle name="60% - Accent2 4 5" xfId="11276" xr:uid="{00000000-0005-0000-0000-0000FA1F0000}"/>
    <cellStyle name="60% - Accent2 4 6" xfId="11277" xr:uid="{00000000-0005-0000-0000-0000FB1F0000}"/>
    <cellStyle name="60% - Accent2 5" xfId="730" xr:uid="{00000000-0005-0000-0000-0000FC1F0000}"/>
    <cellStyle name="60% - Accent2 5 2" xfId="11278" xr:uid="{00000000-0005-0000-0000-0000FD1F0000}"/>
    <cellStyle name="60% - Accent2 5 2 2" xfId="11279" xr:uid="{00000000-0005-0000-0000-0000FE1F0000}"/>
    <cellStyle name="60% - Accent2 5 3" xfId="11280" xr:uid="{00000000-0005-0000-0000-0000FF1F0000}"/>
    <cellStyle name="60% - Accent2 5 3 2" xfId="11281" xr:uid="{00000000-0005-0000-0000-000000200000}"/>
    <cellStyle name="60% - Accent2 5 4" xfId="11282" xr:uid="{00000000-0005-0000-0000-000001200000}"/>
    <cellStyle name="60% - Accent2 5 5" xfId="11283" xr:uid="{00000000-0005-0000-0000-000002200000}"/>
    <cellStyle name="60% - Accent2 5 6" xfId="11284" xr:uid="{00000000-0005-0000-0000-000003200000}"/>
    <cellStyle name="60% - Accent2 6" xfId="731" xr:uid="{00000000-0005-0000-0000-000004200000}"/>
    <cellStyle name="60% - Accent2 6 2" xfId="11285" xr:uid="{00000000-0005-0000-0000-000005200000}"/>
    <cellStyle name="60% - Accent2 6 2 2" xfId="11286" xr:uid="{00000000-0005-0000-0000-000006200000}"/>
    <cellStyle name="60% - Accent2 6 3" xfId="11287" xr:uid="{00000000-0005-0000-0000-000007200000}"/>
    <cellStyle name="60% - Accent2 6 3 2" xfId="11288" xr:uid="{00000000-0005-0000-0000-000008200000}"/>
    <cellStyle name="60% - Accent2 6 4" xfId="11289" xr:uid="{00000000-0005-0000-0000-000009200000}"/>
    <cellStyle name="60% - Accent2 6 5" xfId="11290" xr:uid="{00000000-0005-0000-0000-00000A200000}"/>
    <cellStyle name="60% - Accent2 7" xfId="732" xr:uid="{00000000-0005-0000-0000-00000B200000}"/>
    <cellStyle name="60% - Accent2 7 2" xfId="11292" xr:uid="{00000000-0005-0000-0000-00000C200000}"/>
    <cellStyle name="60% - Accent2 7 3" xfId="11293" xr:uid="{00000000-0005-0000-0000-00000D200000}"/>
    <cellStyle name="60% - Accent2 7 4" xfId="11291" xr:uid="{00000000-0005-0000-0000-00000E200000}"/>
    <cellStyle name="60% - Accent2 8" xfId="733" xr:uid="{00000000-0005-0000-0000-00000F200000}"/>
    <cellStyle name="60% - Accent2 8 2" xfId="11295" xr:uid="{00000000-0005-0000-0000-000010200000}"/>
    <cellStyle name="60% - Accent2 8 3" xfId="11294" xr:uid="{00000000-0005-0000-0000-000011200000}"/>
    <cellStyle name="60% - Accent2 9" xfId="734" xr:uid="{00000000-0005-0000-0000-000012200000}"/>
    <cellStyle name="60% - Accent2 9 2" xfId="11297" xr:uid="{00000000-0005-0000-0000-000013200000}"/>
    <cellStyle name="60% - Accent2 9 3" xfId="11296" xr:uid="{00000000-0005-0000-0000-000014200000}"/>
    <cellStyle name="60% - Accent3" xfId="3298" builtinId="40" customBuiltin="1"/>
    <cellStyle name="60% - Accent3 10" xfId="735" xr:uid="{00000000-0005-0000-0000-000016200000}"/>
    <cellStyle name="60% - Accent3 10 2" xfId="11299" xr:uid="{00000000-0005-0000-0000-000017200000}"/>
    <cellStyle name="60% - Accent3 10 3" xfId="11298" xr:uid="{00000000-0005-0000-0000-000018200000}"/>
    <cellStyle name="60% - Accent3 11" xfId="736" xr:uid="{00000000-0005-0000-0000-000019200000}"/>
    <cellStyle name="60% - Accent3 11 2" xfId="11301" xr:uid="{00000000-0005-0000-0000-00001A200000}"/>
    <cellStyle name="60% - Accent3 11 3" xfId="11300" xr:uid="{00000000-0005-0000-0000-00001B200000}"/>
    <cellStyle name="60% - Accent3 12" xfId="737" xr:uid="{00000000-0005-0000-0000-00001C200000}"/>
    <cellStyle name="60% - Accent3 12 2" xfId="11302" xr:uid="{00000000-0005-0000-0000-00001D200000}"/>
    <cellStyle name="60% - Accent3 13" xfId="738" xr:uid="{00000000-0005-0000-0000-00001E200000}"/>
    <cellStyle name="60% - Accent3 13 2" xfId="11303" xr:uid="{00000000-0005-0000-0000-00001F200000}"/>
    <cellStyle name="60% - Accent3 14" xfId="739" xr:uid="{00000000-0005-0000-0000-000020200000}"/>
    <cellStyle name="60% - Accent3 14 2" xfId="11304" xr:uid="{00000000-0005-0000-0000-000021200000}"/>
    <cellStyle name="60% - Accent3 15" xfId="740" xr:uid="{00000000-0005-0000-0000-000022200000}"/>
    <cellStyle name="60% - Accent3 15 2" xfId="11305" xr:uid="{00000000-0005-0000-0000-000023200000}"/>
    <cellStyle name="60% - Accent3 16" xfId="741" xr:uid="{00000000-0005-0000-0000-000024200000}"/>
    <cellStyle name="60% - Accent3 16 2" xfId="11306" xr:uid="{00000000-0005-0000-0000-000025200000}"/>
    <cellStyle name="60% - Accent3 17" xfId="742" xr:uid="{00000000-0005-0000-0000-000026200000}"/>
    <cellStyle name="60% - Accent3 17 2" xfId="11307" xr:uid="{00000000-0005-0000-0000-000027200000}"/>
    <cellStyle name="60% - Accent3 18" xfId="743" xr:uid="{00000000-0005-0000-0000-000028200000}"/>
    <cellStyle name="60% - Accent3 18 2" xfId="11308" xr:uid="{00000000-0005-0000-0000-000029200000}"/>
    <cellStyle name="60% - Accent3 19" xfId="744" xr:uid="{00000000-0005-0000-0000-00002A200000}"/>
    <cellStyle name="60% - Accent3 19 2" xfId="11309" xr:uid="{00000000-0005-0000-0000-00002B200000}"/>
    <cellStyle name="60% - Accent3 2" xfId="745" xr:uid="{00000000-0005-0000-0000-00002C200000}"/>
    <cellStyle name="60% - Accent3 2 10" xfId="746" xr:uid="{00000000-0005-0000-0000-00002D200000}"/>
    <cellStyle name="60% - Accent3 2 11" xfId="747" xr:uid="{00000000-0005-0000-0000-00002E200000}"/>
    <cellStyle name="60% - Accent3 2 12" xfId="748" xr:uid="{00000000-0005-0000-0000-00002F200000}"/>
    <cellStyle name="60% - Accent3 2 13" xfId="749" xr:uid="{00000000-0005-0000-0000-000030200000}"/>
    <cellStyle name="60% - Accent3 2 14" xfId="750" xr:uid="{00000000-0005-0000-0000-000031200000}"/>
    <cellStyle name="60% - Accent3 2 15" xfId="751" xr:uid="{00000000-0005-0000-0000-000032200000}"/>
    <cellStyle name="60% - Accent3 2 16" xfId="752" xr:uid="{00000000-0005-0000-0000-000033200000}"/>
    <cellStyle name="60% - Accent3 2 17" xfId="753" xr:uid="{00000000-0005-0000-0000-000034200000}"/>
    <cellStyle name="60% - Accent3 2 18" xfId="754" xr:uid="{00000000-0005-0000-0000-000035200000}"/>
    <cellStyle name="60% - Accent3 2 19" xfId="755" xr:uid="{00000000-0005-0000-0000-000036200000}"/>
    <cellStyle name="60% - Accent3 2 2" xfId="756" xr:uid="{00000000-0005-0000-0000-000037200000}"/>
    <cellStyle name="60% - Accent3 2 2 2" xfId="11310" xr:uid="{00000000-0005-0000-0000-000038200000}"/>
    <cellStyle name="60% - Accent3 2 2 3" xfId="11311" xr:uid="{00000000-0005-0000-0000-000039200000}"/>
    <cellStyle name="60% - Accent3 2 2 4" xfId="11312" xr:uid="{00000000-0005-0000-0000-00003A200000}"/>
    <cellStyle name="60% - Accent3 2 2 5" xfId="11313" xr:uid="{00000000-0005-0000-0000-00003B200000}"/>
    <cellStyle name="60% - Accent3 2 2 6" xfId="11314" xr:uid="{00000000-0005-0000-0000-00003C200000}"/>
    <cellStyle name="60% - Accent3 2 2 7" xfId="4573" xr:uid="{00000000-0005-0000-0000-00003D200000}"/>
    <cellStyle name="60% - Accent3 2 20" xfId="757" xr:uid="{00000000-0005-0000-0000-00003E200000}"/>
    <cellStyle name="60% - Accent3 2 21" xfId="758" xr:uid="{00000000-0005-0000-0000-00003F200000}"/>
    <cellStyle name="60% - Accent3 2 22" xfId="759" xr:uid="{00000000-0005-0000-0000-000040200000}"/>
    <cellStyle name="60% - Accent3 2 23" xfId="2339" xr:uid="{00000000-0005-0000-0000-000041200000}"/>
    <cellStyle name="60% - Accent3 2 23 2" xfId="4206" xr:uid="{00000000-0005-0000-0000-000042200000}"/>
    <cellStyle name="60% - Accent3 2 24" xfId="3828" xr:uid="{00000000-0005-0000-0000-000043200000}"/>
    <cellStyle name="60% - Accent3 2 3" xfId="760" xr:uid="{00000000-0005-0000-0000-000044200000}"/>
    <cellStyle name="60% - Accent3 2 3 2" xfId="11315" xr:uid="{00000000-0005-0000-0000-000045200000}"/>
    <cellStyle name="60% - Accent3 2 3 3" xfId="11316" xr:uid="{00000000-0005-0000-0000-000046200000}"/>
    <cellStyle name="60% - Accent3 2 3 4" xfId="11317" xr:uid="{00000000-0005-0000-0000-000047200000}"/>
    <cellStyle name="60% - Accent3 2 3 5" xfId="4574" xr:uid="{00000000-0005-0000-0000-000048200000}"/>
    <cellStyle name="60% - Accent3 2 4" xfId="761" xr:uid="{00000000-0005-0000-0000-000049200000}"/>
    <cellStyle name="60% - Accent3 2 4 2" xfId="11318" xr:uid="{00000000-0005-0000-0000-00004A200000}"/>
    <cellStyle name="60% - Accent3 2 5" xfId="762" xr:uid="{00000000-0005-0000-0000-00004B200000}"/>
    <cellStyle name="60% - Accent3 2 5 2" xfId="11319" xr:uid="{00000000-0005-0000-0000-00004C200000}"/>
    <cellStyle name="60% - Accent3 2 6" xfId="763" xr:uid="{00000000-0005-0000-0000-00004D200000}"/>
    <cellStyle name="60% - Accent3 2 6 2" xfId="11320" xr:uid="{00000000-0005-0000-0000-00004E200000}"/>
    <cellStyle name="60% - Accent3 2 7" xfId="764" xr:uid="{00000000-0005-0000-0000-00004F200000}"/>
    <cellStyle name="60% - Accent3 2 7 2" xfId="11321" xr:uid="{00000000-0005-0000-0000-000050200000}"/>
    <cellStyle name="60% - Accent3 2 8" xfId="765" xr:uid="{00000000-0005-0000-0000-000051200000}"/>
    <cellStyle name="60% - Accent3 2 8 2" xfId="11322" xr:uid="{00000000-0005-0000-0000-000052200000}"/>
    <cellStyle name="60% - Accent3 2 9" xfId="766" xr:uid="{00000000-0005-0000-0000-000053200000}"/>
    <cellStyle name="60% - Accent3 2 9 2" xfId="11323" xr:uid="{00000000-0005-0000-0000-000054200000}"/>
    <cellStyle name="60% - Accent3 20" xfId="767" xr:uid="{00000000-0005-0000-0000-000055200000}"/>
    <cellStyle name="60% - Accent3 20 2" xfId="11324" xr:uid="{00000000-0005-0000-0000-000056200000}"/>
    <cellStyle name="60% - Accent3 21" xfId="768" xr:uid="{00000000-0005-0000-0000-000057200000}"/>
    <cellStyle name="60% - Accent3 21 2" xfId="11325" xr:uid="{00000000-0005-0000-0000-000058200000}"/>
    <cellStyle name="60% - Accent3 22" xfId="769" xr:uid="{00000000-0005-0000-0000-000059200000}"/>
    <cellStyle name="60% - Accent3 22 2" xfId="11326" xr:uid="{00000000-0005-0000-0000-00005A200000}"/>
    <cellStyle name="60% - Accent3 23" xfId="770" xr:uid="{00000000-0005-0000-0000-00005B200000}"/>
    <cellStyle name="60% - Accent3 23 2" xfId="11327" xr:uid="{00000000-0005-0000-0000-00005C200000}"/>
    <cellStyle name="60% - Accent3 24" xfId="771" xr:uid="{00000000-0005-0000-0000-00005D200000}"/>
    <cellStyle name="60% - Accent3 24 2" xfId="11328" xr:uid="{00000000-0005-0000-0000-00005E200000}"/>
    <cellStyle name="60% - Accent3 25" xfId="772" xr:uid="{00000000-0005-0000-0000-00005F200000}"/>
    <cellStyle name="60% - Accent3 25 2" xfId="11329" xr:uid="{00000000-0005-0000-0000-000060200000}"/>
    <cellStyle name="60% - Accent3 26" xfId="773" xr:uid="{00000000-0005-0000-0000-000061200000}"/>
    <cellStyle name="60% - Accent3 26 2" xfId="11330" xr:uid="{00000000-0005-0000-0000-000062200000}"/>
    <cellStyle name="60% - Accent3 27" xfId="774" xr:uid="{00000000-0005-0000-0000-000063200000}"/>
    <cellStyle name="60% - Accent3 28" xfId="775" xr:uid="{00000000-0005-0000-0000-000064200000}"/>
    <cellStyle name="60% - Accent3 29" xfId="776" xr:uid="{00000000-0005-0000-0000-000065200000}"/>
    <cellStyle name="60% - Accent3 3" xfId="777" xr:uid="{00000000-0005-0000-0000-000066200000}"/>
    <cellStyle name="60% - Accent3 3 2" xfId="11331" xr:uid="{00000000-0005-0000-0000-000067200000}"/>
    <cellStyle name="60% - Accent3 3 2 2" xfId="11332" xr:uid="{00000000-0005-0000-0000-000068200000}"/>
    <cellStyle name="60% - Accent3 3 3" xfId="11333" xr:uid="{00000000-0005-0000-0000-000069200000}"/>
    <cellStyle name="60% - Accent3 3 3 2" xfId="11334" xr:uid="{00000000-0005-0000-0000-00006A200000}"/>
    <cellStyle name="60% - Accent3 3 4" xfId="11335" xr:uid="{00000000-0005-0000-0000-00006B200000}"/>
    <cellStyle name="60% - Accent3 3 5" xfId="11336" xr:uid="{00000000-0005-0000-0000-00006C200000}"/>
    <cellStyle name="60% - Accent3 3 6" xfId="11337" xr:uid="{00000000-0005-0000-0000-00006D200000}"/>
    <cellStyle name="60% - Accent3 3 7" xfId="11338" xr:uid="{00000000-0005-0000-0000-00006E200000}"/>
    <cellStyle name="60% - Accent3 3 8" xfId="11339" xr:uid="{00000000-0005-0000-0000-00006F200000}"/>
    <cellStyle name="60% - Accent3 30" xfId="778" xr:uid="{00000000-0005-0000-0000-000070200000}"/>
    <cellStyle name="60% - Accent3 31" xfId="779" xr:uid="{00000000-0005-0000-0000-000071200000}"/>
    <cellStyle name="60% - Accent3 32" xfId="2312" xr:uid="{00000000-0005-0000-0000-000072200000}"/>
    <cellStyle name="60% - Accent3 32 2" xfId="2868" xr:uid="{00000000-0005-0000-0000-000073200000}"/>
    <cellStyle name="60% - Accent3 33" xfId="3801" xr:uid="{00000000-0005-0000-0000-000074200000}"/>
    <cellStyle name="60% - Accent3 34" xfId="3692" xr:uid="{00000000-0005-0000-0000-000075200000}"/>
    <cellStyle name="60% - Accent3 4" xfId="780" xr:uid="{00000000-0005-0000-0000-000076200000}"/>
    <cellStyle name="60% - Accent3 4 2" xfId="2651" xr:uid="{00000000-0005-0000-0000-000077200000}"/>
    <cellStyle name="60% - Accent3 4 2 2" xfId="11341" xr:uid="{00000000-0005-0000-0000-000078200000}"/>
    <cellStyle name="60% - Accent3 4 2 3" xfId="11340" xr:uid="{00000000-0005-0000-0000-000079200000}"/>
    <cellStyle name="60% - Accent3 4 2 4" xfId="4207" xr:uid="{00000000-0005-0000-0000-00007A200000}"/>
    <cellStyle name="60% - Accent3 4 3" xfId="3973" xr:uid="{00000000-0005-0000-0000-00007B200000}"/>
    <cellStyle name="60% - Accent3 4 3 2" xfId="11343" xr:uid="{00000000-0005-0000-0000-00007C200000}"/>
    <cellStyle name="60% - Accent3 4 3 3" xfId="11342" xr:uid="{00000000-0005-0000-0000-00007D200000}"/>
    <cellStyle name="60% - Accent3 4 4" xfId="11344" xr:uid="{00000000-0005-0000-0000-00007E200000}"/>
    <cellStyle name="60% - Accent3 4 5" xfId="11345" xr:uid="{00000000-0005-0000-0000-00007F200000}"/>
    <cellStyle name="60% - Accent3 4 6" xfId="11346" xr:uid="{00000000-0005-0000-0000-000080200000}"/>
    <cellStyle name="60% - Accent3 5" xfId="781" xr:uid="{00000000-0005-0000-0000-000081200000}"/>
    <cellStyle name="60% - Accent3 5 2" xfId="11347" xr:uid="{00000000-0005-0000-0000-000082200000}"/>
    <cellStyle name="60% - Accent3 5 2 2" xfId="11348" xr:uid="{00000000-0005-0000-0000-000083200000}"/>
    <cellStyle name="60% - Accent3 5 3" xfId="11349" xr:uid="{00000000-0005-0000-0000-000084200000}"/>
    <cellStyle name="60% - Accent3 5 3 2" xfId="11350" xr:uid="{00000000-0005-0000-0000-000085200000}"/>
    <cellStyle name="60% - Accent3 5 4" xfId="11351" xr:uid="{00000000-0005-0000-0000-000086200000}"/>
    <cellStyle name="60% - Accent3 5 5" xfId="11352" xr:uid="{00000000-0005-0000-0000-000087200000}"/>
    <cellStyle name="60% - Accent3 5 6" xfId="11353" xr:uid="{00000000-0005-0000-0000-000088200000}"/>
    <cellStyle name="60% - Accent3 6" xfId="782" xr:uid="{00000000-0005-0000-0000-000089200000}"/>
    <cellStyle name="60% - Accent3 6 2" xfId="11354" xr:uid="{00000000-0005-0000-0000-00008A200000}"/>
    <cellStyle name="60% - Accent3 6 2 2" xfId="11355" xr:uid="{00000000-0005-0000-0000-00008B200000}"/>
    <cellStyle name="60% - Accent3 6 3" xfId="11356" xr:uid="{00000000-0005-0000-0000-00008C200000}"/>
    <cellStyle name="60% - Accent3 6 3 2" xfId="11357" xr:uid="{00000000-0005-0000-0000-00008D200000}"/>
    <cellStyle name="60% - Accent3 6 4" xfId="11358" xr:uid="{00000000-0005-0000-0000-00008E200000}"/>
    <cellStyle name="60% - Accent3 6 5" xfId="11359" xr:uid="{00000000-0005-0000-0000-00008F200000}"/>
    <cellStyle name="60% - Accent3 7" xfId="783" xr:uid="{00000000-0005-0000-0000-000090200000}"/>
    <cellStyle name="60% - Accent3 7 2" xfId="11361" xr:uid="{00000000-0005-0000-0000-000091200000}"/>
    <cellStyle name="60% - Accent3 7 3" xfId="11362" xr:uid="{00000000-0005-0000-0000-000092200000}"/>
    <cellStyle name="60% - Accent3 7 4" xfId="11360" xr:uid="{00000000-0005-0000-0000-000093200000}"/>
    <cellStyle name="60% - Accent3 8" xfId="784" xr:uid="{00000000-0005-0000-0000-000094200000}"/>
    <cellStyle name="60% - Accent3 8 2" xfId="11364" xr:uid="{00000000-0005-0000-0000-000095200000}"/>
    <cellStyle name="60% - Accent3 8 3" xfId="11363" xr:uid="{00000000-0005-0000-0000-000096200000}"/>
    <cellStyle name="60% - Accent3 9" xfId="785" xr:uid="{00000000-0005-0000-0000-000097200000}"/>
    <cellStyle name="60% - Accent3 9 2" xfId="11366" xr:uid="{00000000-0005-0000-0000-000098200000}"/>
    <cellStyle name="60% - Accent3 9 3" xfId="11365" xr:uid="{00000000-0005-0000-0000-000099200000}"/>
    <cellStyle name="60% - Accent4" xfId="3299" builtinId="44" customBuiltin="1"/>
    <cellStyle name="60% - Accent4 10" xfId="786" xr:uid="{00000000-0005-0000-0000-00009B200000}"/>
    <cellStyle name="60% - Accent4 10 2" xfId="11368" xr:uid="{00000000-0005-0000-0000-00009C200000}"/>
    <cellStyle name="60% - Accent4 10 3" xfId="11367" xr:uid="{00000000-0005-0000-0000-00009D200000}"/>
    <cellStyle name="60% - Accent4 11" xfId="787" xr:uid="{00000000-0005-0000-0000-00009E200000}"/>
    <cellStyle name="60% - Accent4 11 2" xfId="11370" xr:uid="{00000000-0005-0000-0000-00009F200000}"/>
    <cellStyle name="60% - Accent4 11 3" xfId="11369" xr:uid="{00000000-0005-0000-0000-0000A0200000}"/>
    <cellStyle name="60% - Accent4 12" xfId="788" xr:uid="{00000000-0005-0000-0000-0000A1200000}"/>
    <cellStyle name="60% - Accent4 12 2" xfId="11371" xr:uid="{00000000-0005-0000-0000-0000A2200000}"/>
    <cellStyle name="60% - Accent4 13" xfId="789" xr:uid="{00000000-0005-0000-0000-0000A3200000}"/>
    <cellStyle name="60% - Accent4 13 2" xfId="11372" xr:uid="{00000000-0005-0000-0000-0000A4200000}"/>
    <cellStyle name="60% - Accent4 14" xfId="790" xr:uid="{00000000-0005-0000-0000-0000A5200000}"/>
    <cellStyle name="60% - Accent4 14 2" xfId="11373" xr:uid="{00000000-0005-0000-0000-0000A6200000}"/>
    <cellStyle name="60% - Accent4 15" xfId="791" xr:uid="{00000000-0005-0000-0000-0000A7200000}"/>
    <cellStyle name="60% - Accent4 15 2" xfId="11374" xr:uid="{00000000-0005-0000-0000-0000A8200000}"/>
    <cellStyle name="60% - Accent4 16" xfId="792" xr:uid="{00000000-0005-0000-0000-0000A9200000}"/>
    <cellStyle name="60% - Accent4 16 2" xfId="11375" xr:uid="{00000000-0005-0000-0000-0000AA200000}"/>
    <cellStyle name="60% - Accent4 17" xfId="793" xr:uid="{00000000-0005-0000-0000-0000AB200000}"/>
    <cellStyle name="60% - Accent4 17 2" xfId="11376" xr:uid="{00000000-0005-0000-0000-0000AC200000}"/>
    <cellStyle name="60% - Accent4 18" xfId="794" xr:uid="{00000000-0005-0000-0000-0000AD200000}"/>
    <cellStyle name="60% - Accent4 18 2" xfId="11377" xr:uid="{00000000-0005-0000-0000-0000AE200000}"/>
    <cellStyle name="60% - Accent4 19" xfId="795" xr:uid="{00000000-0005-0000-0000-0000AF200000}"/>
    <cellStyle name="60% - Accent4 19 2" xfId="11378" xr:uid="{00000000-0005-0000-0000-0000B0200000}"/>
    <cellStyle name="60% - Accent4 2" xfId="796" xr:uid="{00000000-0005-0000-0000-0000B1200000}"/>
    <cellStyle name="60% - Accent4 2 10" xfId="797" xr:uid="{00000000-0005-0000-0000-0000B2200000}"/>
    <cellStyle name="60% - Accent4 2 11" xfId="798" xr:uid="{00000000-0005-0000-0000-0000B3200000}"/>
    <cellStyle name="60% - Accent4 2 12" xfId="799" xr:uid="{00000000-0005-0000-0000-0000B4200000}"/>
    <cellStyle name="60% - Accent4 2 13" xfId="800" xr:uid="{00000000-0005-0000-0000-0000B5200000}"/>
    <cellStyle name="60% - Accent4 2 14" xfId="801" xr:uid="{00000000-0005-0000-0000-0000B6200000}"/>
    <cellStyle name="60% - Accent4 2 15" xfId="802" xr:uid="{00000000-0005-0000-0000-0000B7200000}"/>
    <cellStyle name="60% - Accent4 2 16" xfId="803" xr:uid="{00000000-0005-0000-0000-0000B8200000}"/>
    <cellStyle name="60% - Accent4 2 17" xfId="804" xr:uid="{00000000-0005-0000-0000-0000B9200000}"/>
    <cellStyle name="60% - Accent4 2 18" xfId="805" xr:uid="{00000000-0005-0000-0000-0000BA200000}"/>
    <cellStyle name="60% - Accent4 2 19" xfId="806" xr:uid="{00000000-0005-0000-0000-0000BB200000}"/>
    <cellStyle name="60% - Accent4 2 2" xfId="807" xr:uid="{00000000-0005-0000-0000-0000BC200000}"/>
    <cellStyle name="60% - Accent4 2 2 2" xfId="11379" xr:uid="{00000000-0005-0000-0000-0000BD200000}"/>
    <cellStyle name="60% - Accent4 2 2 3" xfId="11380" xr:uid="{00000000-0005-0000-0000-0000BE200000}"/>
    <cellStyle name="60% - Accent4 2 2 4" xfId="11381" xr:uid="{00000000-0005-0000-0000-0000BF200000}"/>
    <cellStyle name="60% - Accent4 2 2 5" xfId="11382" xr:uid="{00000000-0005-0000-0000-0000C0200000}"/>
    <cellStyle name="60% - Accent4 2 2 6" xfId="11383" xr:uid="{00000000-0005-0000-0000-0000C1200000}"/>
    <cellStyle name="60% - Accent4 2 2 7" xfId="4575" xr:uid="{00000000-0005-0000-0000-0000C2200000}"/>
    <cellStyle name="60% - Accent4 2 20" xfId="808" xr:uid="{00000000-0005-0000-0000-0000C3200000}"/>
    <cellStyle name="60% - Accent4 2 21" xfId="809" xr:uid="{00000000-0005-0000-0000-0000C4200000}"/>
    <cellStyle name="60% - Accent4 2 22" xfId="810" xr:uid="{00000000-0005-0000-0000-0000C5200000}"/>
    <cellStyle name="60% - Accent4 2 23" xfId="2340" xr:uid="{00000000-0005-0000-0000-0000C6200000}"/>
    <cellStyle name="60% - Accent4 2 23 2" xfId="4208" xr:uid="{00000000-0005-0000-0000-0000C7200000}"/>
    <cellStyle name="60% - Accent4 2 24" xfId="3829" xr:uid="{00000000-0005-0000-0000-0000C8200000}"/>
    <cellStyle name="60% - Accent4 2 3" xfId="811" xr:uid="{00000000-0005-0000-0000-0000C9200000}"/>
    <cellStyle name="60% - Accent4 2 3 2" xfId="11384" xr:uid="{00000000-0005-0000-0000-0000CA200000}"/>
    <cellStyle name="60% - Accent4 2 3 3" xfId="11385" xr:uid="{00000000-0005-0000-0000-0000CB200000}"/>
    <cellStyle name="60% - Accent4 2 3 4" xfId="11386" xr:uid="{00000000-0005-0000-0000-0000CC200000}"/>
    <cellStyle name="60% - Accent4 2 3 5" xfId="4576" xr:uid="{00000000-0005-0000-0000-0000CD200000}"/>
    <cellStyle name="60% - Accent4 2 4" xfId="812" xr:uid="{00000000-0005-0000-0000-0000CE200000}"/>
    <cellStyle name="60% - Accent4 2 4 2" xfId="11387" xr:uid="{00000000-0005-0000-0000-0000CF200000}"/>
    <cellStyle name="60% - Accent4 2 5" xfId="813" xr:uid="{00000000-0005-0000-0000-0000D0200000}"/>
    <cellStyle name="60% - Accent4 2 5 2" xfId="11388" xr:uid="{00000000-0005-0000-0000-0000D1200000}"/>
    <cellStyle name="60% - Accent4 2 6" xfId="814" xr:uid="{00000000-0005-0000-0000-0000D2200000}"/>
    <cellStyle name="60% - Accent4 2 6 2" xfId="11389" xr:uid="{00000000-0005-0000-0000-0000D3200000}"/>
    <cellStyle name="60% - Accent4 2 7" xfId="815" xr:uid="{00000000-0005-0000-0000-0000D4200000}"/>
    <cellStyle name="60% - Accent4 2 7 2" xfId="11390" xr:uid="{00000000-0005-0000-0000-0000D5200000}"/>
    <cellStyle name="60% - Accent4 2 8" xfId="816" xr:uid="{00000000-0005-0000-0000-0000D6200000}"/>
    <cellStyle name="60% - Accent4 2 8 2" xfId="11391" xr:uid="{00000000-0005-0000-0000-0000D7200000}"/>
    <cellStyle name="60% - Accent4 2 9" xfId="817" xr:uid="{00000000-0005-0000-0000-0000D8200000}"/>
    <cellStyle name="60% - Accent4 2 9 2" xfId="11392" xr:uid="{00000000-0005-0000-0000-0000D9200000}"/>
    <cellStyle name="60% - Accent4 20" xfId="818" xr:uid="{00000000-0005-0000-0000-0000DA200000}"/>
    <cellStyle name="60% - Accent4 20 2" xfId="11393" xr:uid="{00000000-0005-0000-0000-0000DB200000}"/>
    <cellStyle name="60% - Accent4 21" xfId="819" xr:uid="{00000000-0005-0000-0000-0000DC200000}"/>
    <cellStyle name="60% - Accent4 21 2" xfId="11394" xr:uid="{00000000-0005-0000-0000-0000DD200000}"/>
    <cellStyle name="60% - Accent4 22" xfId="820" xr:uid="{00000000-0005-0000-0000-0000DE200000}"/>
    <cellStyle name="60% - Accent4 22 2" xfId="11395" xr:uid="{00000000-0005-0000-0000-0000DF200000}"/>
    <cellStyle name="60% - Accent4 23" xfId="821" xr:uid="{00000000-0005-0000-0000-0000E0200000}"/>
    <cellStyle name="60% - Accent4 23 2" xfId="11396" xr:uid="{00000000-0005-0000-0000-0000E1200000}"/>
    <cellStyle name="60% - Accent4 24" xfId="822" xr:uid="{00000000-0005-0000-0000-0000E2200000}"/>
    <cellStyle name="60% - Accent4 24 2" xfId="11397" xr:uid="{00000000-0005-0000-0000-0000E3200000}"/>
    <cellStyle name="60% - Accent4 25" xfId="823" xr:uid="{00000000-0005-0000-0000-0000E4200000}"/>
    <cellStyle name="60% - Accent4 25 2" xfId="11398" xr:uid="{00000000-0005-0000-0000-0000E5200000}"/>
    <cellStyle name="60% - Accent4 26" xfId="824" xr:uid="{00000000-0005-0000-0000-0000E6200000}"/>
    <cellStyle name="60% - Accent4 26 2" xfId="11399" xr:uid="{00000000-0005-0000-0000-0000E7200000}"/>
    <cellStyle name="60% - Accent4 27" xfId="825" xr:uid="{00000000-0005-0000-0000-0000E8200000}"/>
    <cellStyle name="60% - Accent4 28" xfId="826" xr:uid="{00000000-0005-0000-0000-0000E9200000}"/>
    <cellStyle name="60% - Accent4 29" xfId="827" xr:uid="{00000000-0005-0000-0000-0000EA200000}"/>
    <cellStyle name="60% - Accent4 3" xfId="828" xr:uid="{00000000-0005-0000-0000-0000EB200000}"/>
    <cellStyle name="60% - Accent4 3 2" xfId="11400" xr:uid="{00000000-0005-0000-0000-0000EC200000}"/>
    <cellStyle name="60% - Accent4 3 2 2" xfId="11401" xr:uid="{00000000-0005-0000-0000-0000ED200000}"/>
    <cellStyle name="60% - Accent4 3 3" xfId="11402" xr:uid="{00000000-0005-0000-0000-0000EE200000}"/>
    <cellStyle name="60% - Accent4 3 3 2" xfId="11403" xr:uid="{00000000-0005-0000-0000-0000EF200000}"/>
    <cellStyle name="60% - Accent4 3 4" xfId="11404" xr:uid="{00000000-0005-0000-0000-0000F0200000}"/>
    <cellStyle name="60% - Accent4 3 5" xfId="11405" xr:uid="{00000000-0005-0000-0000-0000F1200000}"/>
    <cellStyle name="60% - Accent4 3 6" xfId="11406" xr:uid="{00000000-0005-0000-0000-0000F2200000}"/>
    <cellStyle name="60% - Accent4 3 7" xfId="11407" xr:uid="{00000000-0005-0000-0000-0000F3200000}"/>
    <cellStyle name="60% - Accent4 3 8" xfId="11408" xr:uid="{00000000-0005-0000-0000-0000F4200000}"/>
    <cellStyle name="60% - Accent4 30" xfId="829" xr:uid="{00000000-0005-0000-0000-0000F5200000}"/>
    <cellStyle name="60% - Accent4 31" xfId="830" xr:uid="{00000000-0005-0000-0000-0000F6200000}"/>
    <cellStyle name="60% - Accent4 32" xfId="2316" xr:uid="{00000000-0005-0000-0000-0000F7200000}"/>
    <cellStyle name="60% - Accent4 32 2" xfId="2869" xr:uid="{00000000-0005-0000-0000-0000F8200000}"/>
    <cellStyle name="60% - Accent4 33" xfId="3805" xr:uid="{00000000-0005-0000-0000-0000F9200000}"/>
    <cellStyle name="60% - Accent4 34" xfId="3693" xr:uid="{00000000-0005-0000-0000-0000FA200000}"/>
    <cellStyle name="60% - Accent4 4" xfId="831" xr:uid="{00000000-0005-0000-0000-0000FB200000}"/>
    <cellStyle name="60% - Accent4 4 2" xfId="2652" xr:uid="{00000000-0005-0000-0000-0000FC200000}"/>
    <cellStyle name="60% - Accent4 4 2 2" xfId="11410" xr:uid="{00000000-0005-0000-0000-0000FD200000}"/>
    <cellStyle name="60% - Accent4 4 2 3" xfId="11409" xr:uid="{00000000-0005-0000-0000-0000FE200000}"/>
    <cellStyle name="60% - Accent4 4 2 4" xfId="4209" xr:uid="{00000000-0005-0000-0000-0000FF200000}"/>
    <cellStyle name="60% - Accent4 4 3" xfId="3974" xr:uid="{00000000-0005-0000-0000-000000210000}"/>
    <cellStyle name="60% - Accent4 4 3 2" xfId="11412" xr:uid="{00000000-0005-0000-0000-000001210000}"/>
    <cellStyle name="60% - Accent4 4 3 3" xfId="11411" xr:uid="{00000000-0005-0000-0000-000002210000}"/>
    <cellStyle name="60% - Accent4 4 4" xfId="11413" xr:uid="{00000000-0005-0000-0000-000003210000}"/>
    <cellStyle name="60% - Accent4 4 5" xfId="11414" xr:uid="{00000000-0005-0000-0000-000004210000}"/>
    <cellStyle name="60% - Accent4 4 6" xfId="11415" xr:uid="{00000000-0005-0000-0000-000005210000}"/>
    <cellStyle name="60% - Accent4 5" xfId="832" xr:uid="{00000000-0005-0000-0000-000006210000}"/>
    <cellStyle name="60% - Accent4 5 2" xfId="11416" xr:uid="{00000000-0005-0000-0000-000007210000}"/>
    <cellStyle name="60% - Accent4 5 2 2" xfId="11417" xr:uid="{00000000-0005-0000-0000-000008210000}"/>
    <cellStyle name="60% - Accent4 5 3" xfId="11418" xr:uid="{00000000-0005-0000-0000-000009210000}"/>
    <cellStyle name="60% - Accent4 5 3 2" xfId="11419" xr:uid="{00000000-0005-0000-0000-00000A210000}"/>
    <cellStyle name="60% - Accent4 5 4" xfId="11420" xr:uid="{00000000-0005-0000-0000-00000B210000}"/>
    <cellStyle name="60% - Accent4 5 5" xfId="11421" xr:uid="{00000000-0005-0000-0000-00000C210000}"/>
    <cellStyle name="60% - Accent4 5 6" xfId="11422" xr:uid="{00000000-0005-0000-0000-00000D210000}"/>
    <cellStyle name="60% - Accent4 6" xfId="833" xr:uid="{00000000-0005-0000-0000-00000E210000}"/>
    <cellStyle name="60% - Accent4 6 2" xfId="11423" xr:uid="{00000000-0005-0000-0000-00000F210000}"/>
    <cellStyle name="60% - Accent4 6 2 2" xfId="11424" xr:uid="{00000000-0005-0000-0000-000010210000}"/>
    <cellStyle name="60% - Accent4 6 3" xfId="11425" xr:uid="{00000000-0005-0000-0000-000011210000}"/>
    <cellStyle name="60% - Accent4 6 3 2" xfId="11426" xr:uid="{00000000-0005-0000-0000-000012210000}"/>
    <cellStyle name="60% - Accent4 6 4" xfId="11427" xr:uid="{00000000-0005-0000-0000-000013210000}"/>
    <cellStyle name="60% - Accent4 6 5" xfId="11428" xr:uid="{00000000-0005-0000-0000-000014210000}"/>
    <cellStyle name="60% - Accent4 7" xfId="834" xr:uid="{00000000-0005-0000-0000-000015210000}"/>
    <cellStyle name="60% - Accent4 7 2" xfId="11430" xr:uid="{00000000-0005-0000-0000-000016210000}"/>
    <cellStyle name="60% - Accent4 7 3" xfId="11431" xr:uid="{00000000-0005-0000-0000-000017210000}"/>
    <cellStyle name="60% - Accent4 7 4" xfId="11429" xr:uid="{00000000-0005-0000-0000-000018210000}"/>
    <cellStyle name="60% - Accent4 8" xfId="835" xr:uid="{00000000-0005-0000-0000-000019210000}"/>
    <cellStyle name="60% - Accent4 8 2" xfId="11433" xr:uid="{00000000-0005-0000-0000-00001A210000}"/>
    <cellStyle name="60% - Accent4 8 3" xfId="11432" xr:uid="{00000000-0005-0000-0000-00001B210000}"/>
    <cellStyle name="60% - Accent4 9" xfId="836" xr:uid="{00000000-0005-0000-0000-00001C210000}"/>
    <cellStyle name="60% - Accent4 9 2" xfId="11435" xr:uid="{00000000-0005-0000-0000-00001D210000}"/>
    <cellStyle name="60% - Accent4 9 3" xfId="11434" xr:uid="{00000000-0005-0000-0000-00001E210000}"/>
    <cellStyle name="60% - Accent5" xfId="3300" builtinId="48" customBuiltin="1"/>
    <cellStyle name="60% - Accent5 10" xfId="837" xr:uid="{00000000-0005-0000-0000-000020210000}"/>
    <cellStyle name="60% - Accent5 10 2" xfId="11437" xr:uid="{00000000-0005-0000-0000-000021210000}"/>
    <cellStyle name="60% - Accent5 10 3" xfId="11436" xr:uid="{00000000-0005-0000-0000-000022210000}"/>
    <cellStyle name="60% - Accent5 11" xfId="838" xr:uid="{00000000-0005-0000-0000-000023210000}"/>
    <cellStyle name="60% - Accent5 11 2" xfId="11439" xr:uid="{00000000-0005-0000-0000-000024210000}"/>
    <cellStyle name="60% - Accent5 11 3" xfId="11438" xr:uid="{00000000-0005-0000-0000-000025210000}"/>
    <cellStyle name="60% - Accent5 12" xfId="839" xr:uid="{00000000-0005-0000-0000-000026210000}"/>
    <cellStyle name="60% - Accent5 12 2" xfId="11440" xr:uid="{00000000-0005-0000-0000-000027210000}"/>
    <cellStyle name="60% - Accent5 13" xfId="840" xr:uid="{00000000-0005-0000-0000-000028210000}"/>
    <cellStyle name="60% - Accent5 13 2" xfId="11441" xr:uid="{00000000-0005-0000-0000-000029210000}"/>
    <cellStyle name="60% - Accent5 14" xfId="841" xr:uid="{00000000-0005-0000-0000-00002A210000}"/>
    <cellStyle name="60% - Accent5 14 2" xfId="11442" xr:uid="{00000000-0005-0000-0000-00002B210000}"/>
    <cellStyle name="60% - Accent5 15" xfId="842" xr:uid="{00000000-0005-0000-0000-00002C210000}"/>
    <cellStyle name="60% - Accent5 15 2" xfId="11443" xr:uid="{00000000-0005-0000-0000-00002D210000}"/>
    <cellStyle name="60% - Accent5 16" xfId="843" xr:uid="{00000000-0005-0000-0000-00002E210000}"/>
    <cellStyle name="60% - Accent5 16 2" xfId="11444" xr:uid="{00000000-0005-0000-0000-00002F210000}"/>
    <cellStyle name="60% - Accent5 17" xfId="844" xr:uid="{00000000-0005-0000-0000-000030210000}"/>
    <cellStyle name="60% - Accent5 17 2" xfId="11445" xr:uid="{00000000-0005-0000-0000-000031210000}"/>
    <cellStyle name="60% - Accent5 18" xfId="845" xr:uid="{00000000-0005-0000-0000-000032210000}"/>
    <cellStyle name="60% - Accent5 18 2" xfId="11446" xr:uid="{00000000-0005-0000-0000-000033210000}"/>
    <cellStyle name="60% - Accent5 19" xfId="846" xr:uid="{00000000-0005-0000-0000-000034210000}"/>
    <cellStyle name="60% - Accent5 19 2" xfId="11447" xr:uid="{00000000-0005-0000-0000-000035210000}"/>
    <cellStyle name="60% - Accent5 2" xfId="847" xr:uid="{00000000-0005-0000-0000-000036210000}"/>
    <cellStyle name="60% - Accent5 2 10" xfId="848" xr:uid="{00000000-0005-0000-0000-000037210000}"/>
    <cellStyle name="60% - Accent5 2 11" xfId="849" xr:uid="{00000000-0005-0000-0000-000038210000}"/>
    <cellStyle name="60% - Accent5 2 12" xfId="850" xr:uid="{00000000-0005-0000-0000-000039210000}"/>
    <cellStyle name="60% - Accent5 2 13" xfId="851" xr:uid="{00000000-0005-0000-0000-00003A210000}"/>
    <cellStyle name="60% - Accent5 2 14" xfId="852" xr:uid="{00000000-0005-0000-0000-00003B210000}"/>
    <cellStyle name="60% - Accent5 2 15" xfId="853" xr:uid="{00000000-0005-0000-0000-00003C210000}"/>
    <cellStyle name="60% - Accent5 2 16" xfId="854" xr:uid="{00000000-0005-0000-0000-00003D210000}"/>
    <cellStyle name="60% - Accent5 2 17" xfId="855" xr:uid="{00000000-0005-0000-0000-00003E210000}"/>
    <cellStyle name="60% - Accent5 2 18" xfId="856" xr:uid="{00000000-0005-0000-0000-00003F210000}"/>
    <cellStyle name="60% - Accent5 2 19" xfId="857" xr:uid="{00000000-0005-0000-0000-000040210000}"/>
    <cellStyle name="60% - Accent5 2 2" xfId="858" xr:uid="{00000000-0005-0000-0000-000041210000}"/>
    <cellStyle name="60% - Accent5 2 2 2" xfId="11448" xr:uid="{00000000-0005-0000-0000-000042210000}"/>
    <cellStyle name="60% - Accent5 2 2 3" xfId="11449" xr:uid="{00000000-0005-0000-0000-000043210000}"/>
    <cellStyle name="60% - Accent5 2 2 4" xfId="11450" xr:uid="{00000000-0005-0000-0000-000044210000}"/>
    <cellStyle name="60% - Accent5 2 2 5" xfId="11451" xr:uid="{00000000-0005-0000-0000-000045210000}"/>
    <cellStyle name="60% - Accent5 2 2 6" xfId="11452" xr:uid="{00000000-0005-0000-0000-000046210000}"/>
    <cellStyle name="60% - Accent5 2 2 7" xfId="4577" xr:uid="{00000000-0005-0000-0000-000047210000}"/>
    <cellStyle name="60% - Accent5 2 20" xfId="859" xr:uid="{00000000-0005-0000-0000-000048210000}"/>
    <cellStyle name="60% - Accent5 2 21" xfId="860" xr:uid="{00000000-0005-0000-0000-000049210000}"/>
    <cellStyle name="60% - Accent5 2 22" xfId="861" xr:uid="{00000000-0005-0000-0000-00004A210000}"/>
    <cellStyle name="60% - Accent5 2 23" xfId="2341" xr:uid="{00000000-0005-0000-0000-00004B210000}"/>
    <cellStyle name="60% - Accent5 2 23 2" xfId="4210" xr:uid="{00000000-0005-0000-0000-00004C210000}"/>
    <cellStyle name="60% - Accent5 2 24" xfId="3830" xr:uid="{00000000-0005-0000-0000-00004D210000}"/>
    <cellStyle name="60% - Accent5 2 3" xfId="862" xr:uid="{00000000-0005-0000-0000-00004E210000}"/>
    <cellStyle name="60% - Accent5 2 3 2" xfId="11453" xr:uid="{00000000-0005-0000-0000-00004F210000}"/>
    <cellStyle name="60% - Accent5 2 3 3" xfId="11454" xr:uid="{00000000-0005-0000-0000-000050210000}"/>
    <cellStyle name="60% - Accent5 2 3 4" xfId="11455" xr:uid="{00000000-0005-0000-0000-000051210000}"/>
    <cellStyle name="60% - Accent5 2 3 5" xfId="4578" xr:uid="{00000000-0005-0000-0000-000052210000}"/>
    <cellStyle name="60% - Accent5 2 4" xfId="863" xr:uid="{00000000-0005-0000-0000-000053210000}"/>
    <cellStyle name="60% - Accent5 2 4 2" xfId="11456" xr:uid="{00000000-0005-0000-0000-000054210000}"/>
    <cellStyle name="60% - Accent5 2 5" xfId="864" xr:uid="{00000000-0005-0000-0000-000055210000}"/>
    <cellStyle name="60% - Accent5 2 5 2" xfId="11457" xr:uid="{00000000-0005-0000-0000-000056210000}"/>
    <cellStyle name="60% - Accent5 2 6" xfId="865" xr:uid="{00000000-0005-0000-0000-000057210000}"/>
    <cellStyle name="60% - Accent5 2 6 2" xfId="11458" xr:uid="{00000000-0005-0000-0000-000058210000}"/>
    <cellStyle name="60% - Accent5 2 7" xfId="866" xr:uid="{00000000-0005-0000-0000-000059210000}"/>
    <cellStyle name="60% - Accent5 2 7 2" xfId="11459" xr:uid="{00000000-0005-0000-0000-00005A210000}"/>
    <cellStyle name="60% - Accent5 2 8" xfId="867" xr:uid="{00000000-0005-0000-0000-00005B210000}"/>
    <cellStyle name="60% - Accent5 2 8 2" xfId="11460" xr:uid="{00000000-0005-0000-0000-00005C210000}"/>
    <cellStyle name="60% - Accent5 2 9" xfId="868" xr:uid="{00000000-0005-0000-0000-00005D210000}"/>
    <cellStyle name="60% - Accent5 2 9 2" xfId="11461" xr:uid="{00000000-0005-0000-0000-00005E210000}"/>
    <cellStyle name="60% - Accent5 20" xfId="869" xr:uid="{00000000-0005-0000-0000-00005F210000}"/>
    <cellStyle name="60% - Accent5 20 2" xfId="11462" xr:uid="{00000000-0005-0000-0000-000060210000}"/>
    <cellStyle name="60% - Accent5 21" xfId="870" xr:uid="{00000000-0005-0000-0000-000061210000}"/>
    <cellStyle name="60% - Accent5 21 2" xfId="11463" xr:uid="{00000000-0005-0000-0000-000062210000}"/>
    <cellStyle name="60% - Accent5 22" xfId="871" xr:uid="{00000000-0005-0000-0000-000063210000}"/>
    <cellStyle name="60% - Accent5 22 2" xfId="11464" xr:uid="{00000000-0005-0000-0000-000064210000}"/>
    <cellStyle name="60% - Accent5 23" xfId="872" xr:uid="{00000000-0005-0000-0000-000065210000}"/>
    <cellStyle name="60% - Accent5 23 2" xfId="11465" xr:uid="{00000000-0005-0000-0000-000066210000}"/>
    <cellStyle name="60% - Accent5 24" xfId="873" xr:uid="{00000000-0005-0000-0000-000067210000}"/>
    <cellStyle name="60% - Accent5 24 2" xfId="11466" xr:uid="{00000000-0005-0000-0000-000068210000}"/>
    <cellStyle name="60% - Accent5 25" xfId="874" xr:uid="{00000000-0005-0000-0000-000069210000}"/>
    <cellStyle name="60% - Accent5 25 2" xfId="11467" xr:uid="{00000000-0005-0000-0000-00006A210000}"/>
    <cellStyle name="60% - Accent5 26" xfId="875" xr:uid="{00000000-0005-0000-0000-00006B210000}"/>
    <cellStyle name="60% - Accent5 26 2" xfId="11468" xr:uid="{00000000-0005-0000-0000-00006C210000}"/>
    <cellStyle name="60% - Accent5 27" xfId="876" xr:uid="{00000000-0005-0000-0000-00006D210000}"/>
    <cellStyle name="60% - Accent5 28" xfId="877" xr:uid="{00000000-0005-0000-0000-00006E210000}"/>
    <cellStyle name="60% - Accent5 29" xfId="878" xr:uid="{00000000-0005-0000-0000-00006F210000}"/>
    <cellStyle name="60% - Accent5 3" xfId="879" xr:uid="{00000000-0005-0000-0000-000070210000}"/>
    <cellStyle name="60% - Accent5 3 2" xfId="11469" xr:uid="{00000000-0005-0000-0000-000071210000}"/>
    <cellStyle name="60% - Accent5 3 2 2" xfId="11470" xr:uid="{00000000-0005-0000-0000-000072210000}"/>
    <cellStyle name="60% - Accent5 3 3" xfId="11471" xr:uid="{00000000-0005-0000-0000-000073210000}"/>
    <cellStyle name="60% - Accent5 3 3 2" xfId="11472" xr:uid="{00000000-0005-0000-0000-000074210000}"/>
    <cellStyle name="60% - Accent5 3 4" xfId="11473" xr:uid="{00000000-0005-0000-0000-000075210000}"/>
    <cellStyle name="60% - Accent5 3 5" xfId="11474" xr:uid="{00000000-0005-0000-0000-000076210000}"/>
    <cellStyle name="60% - Accent5 3 6" xfId="11475" xr:uid="{00000000-0005-0000-0000-000077210000}"/>
    <cellStyle name="60% - Accent5 3 7" xfId="11476" xr:uid="{00000000-0005-0000-0000-000078210000}"/>
    <cellStyle name="60% - Accent5 3 8" xfId="11477" xr:uid="{00000000-0005-0000-0000-000079210000}"/>
    <cellStyle name="60% - Accent5 30" xfId="880" xr:uid="{00000000-0005-0000-0000-00007A210000}"/>
    <cellStyle name="60% - Accent5 31" xfId="881" xr:uid="{00000000-0005-0000-0000-00007B210000}"/>
    <cellStyle name="60% - Accent5 32" xfId="2320" xr:uid="{00000000-0005-0000-0000-00007C210000}"/>
    <cellStyle name="60% - Accent5 32 2" xfId="2870" xr:uid="{00000000-0005-0000-0000-00007D210000}"/>
    <cellStyle name="60% - Accent5 33" xfId="3809" xr:uid="{00000000-0005-0000-0000-00007E210000}"/>
    <cellStyle name="60% - Accent5 34" xfId="3694" xr:uid="{00000000-0005-0000-0000-00007F210000}"/>
    <cellStyle name="60% - Accent5 4" xfId="882" xr:uid="{00000000-0005-0000-0000-000080210000}"/>
    <cellStyle name="60% - Accent5 4 2" xfId="2653" xr:uid="{00000000-0005-0000-0000-000081210000}"/>
    <cellStyle name="60% - Accent5 4 2 2" xfId="11479" xr:uid="{00000000-0005-0000-0000-000082210000}"/>
    <cellStyle name="60% - Accent5 4 2 3" xfId="11478" xr:uid="{00000000-0005-0000-0000-000083210000}"/>
    <cellStyle name="60% - Accent5 4 2 4" xfId="4211" xr:uid="{00000000-0005-0000-0000-000084210000}"/>
    <cellStyle name="60% - Accent5 4 3" xfId="3975" xr:uid="{00000000-0005-0000-0000-000085210000}"/>
    <cellStyle name="60% - Accent5 4 3 2" xfId="11481" xr:uid="{00000000-0005-0000-0000-000086210000}"/>
    <cellStyle name="60% - Accent5 4 3 3" xfId="11480" xr:uid="{00000000-0005-0000-0000-000087210000}"/>
    <cellStyle name="60% - Accent5 4 4" xfId="11482" xr:uid="{00000000-0005-0000-0000-000088210000}"/>
    <cellStyle name="60% - Accent5 4 5" xfId="11483" xr:uid="{00000000-0005-0000-0000-000089210000}"/>
    <cellStyle name="60% - Accent5 4 6" xfId="11484" xr:uid="{00000000-0005-0000-0000-00008A210000}"/>
    <cellStyle name="60% - Accent5 5" xfId="883" xr:uid="{00000000-0005-0000-0000-00008B210000}"/>
    <cellStyle name="60% - Accent5 5 2" xfId="11485" xr:uid="{00000000-0005-0000-0000-00008C210000}"/>
    <cellStyle name="60% - Accent5 5 2 2" xfId="11486" xr:uid="{00000000-0005-0000-0000-00008D210000}"/>
    <cellStyle name="60% - Accent5 5 3" xfId="11487" xr:uid="{00000000-0005-0000-0000-00008E210000}"/>
    <cellStyle name="60% - Accent5 5 3 2" xfId="11488" xr:uid="{00000000-0005-0000-0000-00008F210000}"/>
    <cellStyle name="60% - Accent5 5 4" xfId="11489" xr:uid="{00000000-0005-0000-0000-000090210000}"/>
    <cellStyle name="60% - Accent5 5 5" xfId="11490" xr:uid="{00000000-0005-0000-0000-000091210000}"/>
    <cellStyle name="60% - Accent5 5 6" xfId="11491" xr:uid="{00000000-0005-0000-0000-000092210000}"/>
    <cellStyle name="60% - Accent5 6" xfId="884" xr:uid="{00000000-0005-0000-0000-000093210000}"/>
    <cellStyle name="60% - Accent5 6 2" xfId="11492" xr:uid="{00000000-0005-0000-0000-000094210000}"/>
    <cellStyle name="60% - Accent5 6 2 2" xfId="11493" xr:uid="{00000000-0005-0000-0000-000095210000}"/>
    <cellStyle name="60% - Accent5 6 3" xfId="11494" xr:uid="{00000000-0005-0000-0000-000096210000}"/>
    <cellStyle name="60% - Accent5 6 3 2" xfId="11495" xr:uid="{00000000-0005-0000-0000-000097210000}"/>
    <cellStyle name="60% - Accent5 6 4" xfId="11496" xr:uid="{00000000-0005-0000-0000-000098210000}"/>
    <cellStyle name="60% - Accent5 6 5" xfId="11497" xr:uid="{00000000-0005-0000-0000-000099210000}"/>
    <cellStyle name="60% - Accent5 7" xfId="885" xr:uid="{00000000-0005-0000-0000-00009A210000}"/>
    <cellStyle name="60% - Accent5 7 2" xfId="11499" xr:uid="{00000000-0005-0000-0000-00009B210000}"/>
    <cellStyle name="60% - Accent5 7 3" xfId="11500" xr:uid="{00000000-0005-0000-0000-00009C210000}"/>
    <cellStyle name="60% - Accent5 7 4" xfId="11498" xr:uid="{00000000-0005-0000-0000-00009D210000}"/>
    <cellStyle name="60% - Accent5 8" xfId="886" xr:uid="{00000000-0005-0000-0000-00009E210000}"/>
    <cellStyle name="60% - Accent5 8 2" xfId="11502" xr:uid="{00000000-0005-0000-0000-00009F210000}"/>
    <cellStyle name="60% - Accent5 8 3" xfId="11501" xr:uid="{00000000-0005-0000-0000-0000A0210000}"/>
    <cellStyle name="60% - Accent5 9" xfId="887" xr:uid="{00000000-0005-0000-0000-0000A1210000}"/>
    <cellStyle name="60% - Accent5 9 2" xfId="11504" xr:uid="{00000000-0005-0000-0000-0000A2210000}"/>
    <cellStyle name="60% - Accent5 9 3" xfId="11503" xr:uid="{00000000-0005-0000-0000-0000A3210000}"/>
    <cellStyle name="60% - Accent6" xfId="3301" builtinId="52" customBuiltin="1"/>
    <cellStyle name="60% - Accent6 10" xfId="888" xr:uid="{00000000-0005-0000-0000-0000A5210000}"/>
    <cellStyle name="60% - Accent6 10 2" xfId="11506" xr:uid="{00000000-0005-0000-0000-0000A6210000}"/>
    <cellStyle name="60% - Accent6 10 3" xfId="11505" xr:uid="{00000000-0005-0000-0000-0000A7210000}"/>
    <cellStyle name="60% - Accent6 11" xfId="889" xr:uid="{00000000-0005-0000-0000-0000A8210000}"/>
    <cellStyle name="60% - Accent6 11 2" xfId="11508" xr:uid="{00000000-0005-0000-0000-0000A9210000}"/>
    <cellStyle name="60% - Accent6 11 3" xfId="11507" xr:uid="{00000000-0005-0000-0000-0000AA210000}"/>
    <cellStyle name="60% - Accent6 12" xfId="890" xr:uid="{00000000-0005-0000-0000-0000AB210000}"/>
    <cellStyle name="60% - Accent6 12 2" xfId="11509" xr:uid="{00000000-0005-0000-0000-0000AC210000}"/>
    <cellStyle name="60% - Accent6 13" xfId="891" xr:uid="{00000000-0005-0000-0000-0000AD210000}"/>
    <cellStyle name="60% - Accent6 13 2" xfId="11510" xr:uid="{00000000-0005-0000-0000-0000AE210000}"/>
    <cellStyle name="60% - Accent6 14" xfId="892" xr:uid="{00000000-0005-0000-0000-0000AF210000}"/>
    <cellStyle name="60% - Accent6 14 2" xfId="11511" xr:uid="{00000000-0005-0000-0000-0000B0210000}"/>
    <cellStyle name="60% - Accent6 15" xfId="893" xr:uid="{00000000-0005-0000-0000-0000B1210000}"/>
    <cellStyle name="60% - Accent6 15 2" xfId="11512" xr:uid="{00000000-0005-0000-0000-0000B2210000}"/>
    <cellStyle name="60% - Accent6 16" xfId="894" xr:uid="{00000000-0005-0000-0000-0000B3210000}"/>
    <cellStyle name="60% - Accent6 16 2" xfId="11513" xr:uid="{00000000-0005-0000-0000-0000B4210000}"/>
    <cellStyle name="60% - Accent6 17" xfId="895" xr:uid="{00000000-0005-0000-0000-0000B5210000}"/>
    <cellStyle name="60% - Accent6 17 2" xfId="11514" xr:uid="{00000000-0005-0000-0000-0000B6210000}"/>
    <cellStyle name="60% - Accent6 18" xfId="896" xr:uid="{00000000-0005-0000-0000-0000B7210000}"/>
    <cellStyle name="60% - Accent6 18 2" xfId="11515" xr:uid="{00000000-0005-0000-0000-0000B8210000}"/>
    <cellStyle name="60% - Accent6 19" xfId="897" xr:uid="{00000000-0005-0000-0000-0000B9210000}"/>
    <cellStyle name="60% - Accent6 19 2" xfId="11516" xr:uid="{00000000-0005-0000-0000-0000BA210000}"/>
    <cellStyle name="60% - Accent6 2" xfId="898" xr:uid="{00000000-0005-0000-0000-0000BB210000}"/>
    <cellStyle name="60% - Accent6 2 10" xfId="899" xr:uid="{00000000-0005-0000-0000-0000BC210000}"/>
    <cellStyle name="60% - Accent6 2 11" xfId="900" xr:uid="{00000000-0005-0000-0000-0000BD210000}"/>
    <cellStyle name="60% - Accent6 2 12" xfId="901" xr:uid="{00000000-0005-0000-0000-0000BE210000}"/>
    <cellStyle name="60% - Accent6 2 13" xfId="902" xr:uid="{00000000-0005-0000-0000-0000BF210000}"/>
    <cellStyle name="60% - Accent6 2 14" xfId="903" xr:uid="{00000000-0005-0000-0000-0000C0210000}"/>
    <cellStyle name="60% - Accent6 2 15" xfId="904" xr:uid="{00000000-0005-0000-0000-0000C1210000}"/>
    <cellStyle name="60% - Accent6 2 16" xfId="905" xr:uid="{00000000-0005-0000-0000-0000C2210000}"/>
    <cellStyle name="60% - Accent6 2 17" xfId="906" xr:uid="{00000000-0005-0000-0000-0000C3210000}"/>
    <cellStyle name="60% - Accent6 2 18" xfId="907" xr:uid="{00000000-0005-0000-0000-0000C4210000}"/>
    <cellStyle name="60% - Accent6 2 19" xfId="908" xr:uid="{00000000-0005-0000-0000-0000C5210000}"/>
    <cellStyle name="60% - Accent6 2 2" xfId="909" xr:uid="{00000000-0005-0000-0000-0000C6210000}"/>
    <cellStyle name="60% - Accent6 2 2 2" xfId="11517" xr:uid="{00000000-0005-0000-0000-0000C7210000}"/>
    <cellStyle name="60% - Accent6 2 2 3" xfId="11518" xr:uid="{00000000-0005-0000-0000-0000C8210000}"/>
    <cellStyle name="60% - Accent6 2 2 4" xfId="11519" xr:uid="{00000000-0005-0000-0000-0000C9210000}"/>
    <cellStyle name="60% - Accent6 2 2 5" xfId="11520" xr:uid="{00000000-0005-0000-0000-0000CA210000}"/>
    <cellStyle name="60% - Accent6 2 2 6" xfId="11521" xr:uid="{00000000-0005-0000-0000-0000CB210000}"/>
    <cellStyle name="60% - Accent6 2 2 7" xfId="4579" xr:uid="{00000000-0005-0000-0000-0000CC210000}"/>
    <cellStyle name="60% - Accent6 2 20" xfId="910" xr:uid="{00000000-0005-0000-0000-0000CD210000}"/>
    <cellStyle name="60% - Accent6 2 21" xfId="911" xr:uid="{00000000-0005-0000-0000-0000CE210000}"/>
    <cellStyle name="60% - Accent6 2 22" xfId="912" xr:uid="{00000000-0005-0000-0000-0000CF210000}"/>
    <cellStyle name="60% - Accent6 2 23" xfId="2342" xr:uid="{00000000-0005-0000-0000-0000D0210000}"/>
    <cellStyle name="60% - Accent6 2 23 2" xfId="4212" xr:uid="{00000000-0005-0000-0000-0000D1210000}"/>
    <cellStyle name="60% - Accent6 2 24" xfId="3831" xr:uid="{00000000-0005-0000-0000-0000D2210000}"/>
    <cellStyle name="60% - Accent6 2 3" xfId="913" xr:uid="{00000000-0005-0000-0000-0000D3210000}"/>
    <cellStyle name="60% - Accent6 2 3 2" xfId="11522" xr:uid="{00000000-0005-0000-0000-0000D4210000}"/>
    <cellStyle name="60% - Accent6 2 3 3" xfId="11523" xr:uid="{00000000-0005-0000-0000-0000D5210000}"/>
    <cellStyle name="60% - Accent6 2 3 4" xfId="11524" xr:uid="{00000000-0005-0000-0000-0000D6210000}"/>
    <cellStyle name="60% - Accent6 2 3 5" xfId="4580" xr:uid="{00000000-0005-0000-0000-0000D7210000}"/>
    <cellStyle name="60% - Accent6 2 4" xfId="914" xr:uid="{00000000-0005-0000-0000-0000D8210000}"/>
    <cellStyle name="60% - Accent6 2 4 2" xfId="11525" xr:uid="{00000000-0005-0000-0000-0000D9210000}"/>
    <cellStyle name="60% - Accent6 2 5" xfId="915" xr:uid="{00000000-0005-0000-0000-0000DA210000}"/>
    <cellStyle name="60% - Accent6 2 5 2" xfId="11526" xr:uid="{00000000-0005-0000-0000-0000DB210000}"/>
    <cellStyle name="60% - Accent6 2 6" xfId="916" xr:uid="{00000000-0005-0000-0000-0000DC210000}"/>
    <cellStyle name="60% - Accent6 2 6 2" xfId="11527" xr:uid="{00000000-0005-0000-0000-0000DD210000}"/>
    <cellStyle name="60% - Accent6 2 7" xfId="917" xr:uid="{00000000-0005-0000-0000-0000DE210000}"/>
    <cellStyle name="60% - Accent6 2 7 2" xfId="11528" xr:uid="{00000000-0005-0000-0000-0000DF210000}"/>
    <cellStyle name="60% - Accent6 2 8" xfId="918" xr:uid="{00000000-0005-0000-0000-0000E0210000}"/>
    <cellStyle name="60% - Accent6 2 8 2" xfId="11529" xr:uid="{00000000-0005-0000-0000-0000E1210000}"/>
    <cellStyle name="60% - Accent6 2 9" xfId="919" xr:uid="{00000000-0005-0000-0000-0000E2210000}"/>
    <cellStyle name="60% - Accent6 2 9 2" xfId="11530" xr:uid="{00000000-0005-0000-0000-0000E3210000}"/>
    <cellStyle name="60% - Accent6 20" xfId="920" xr:uid="{00000000-0005-0000-0000-0000E4210000}"/>
    <cellStyle name="60% - Accent6 20 2" xfId="11531" xr:uid="{00000000-0005-0000-0000-0000E5210000}"/>
    <cellStyle name="60% - Accent6 21" xfId="921" xr:uid="{00000000-0005-0000-0000-0000E6210000}"/>
    <cellStyle name="60% - Accent6 21 2" xfId="11532" xr:uid="{00000000-0005-0000-0000-0000E7210000}"/>
    <cellStyle name="60% - Accent6 22" xfId="922" xr:uid="{00000000-0005-0000-0000-0000E8210000}"/>
    <cellStyle name="60% - Accent6 22 2" xfId="11533" xr:uid="{00000000-0005-0000-0000-0000E9210000}"/>
    <cellStyle name="60% - Accent6 23" xfId="923" xr:uid="{00000000-0005-0000-0000-0000EA210000}"/>
    <cellStyle name="60% - Accent6 23 2" xfId="11534" xr:uid="{00000000-0005-0000-0000-0000EB210000}"/>
    <cellStyle name="60% - Accent6 24" xfId="924" xr:uid="{00000000-0005-0000-0000-0000EC210000}"/>
    <cellStyle name="60% - Accent6 24 2" xfId="11535" xr:uid="{00000000-0005-0000-0000-0000ED210000}"/>
    <cellStyle name="60% - Accent6 25" xfId="925" xr:uid="{00000000-0005-0000-0000-0000EE210000}"/>
    <cellStyle name="60% - Accent6 25 2" xfId="11536" xr:uid="{00000000-0005-0000-0000-0000EF210000}"/>
    <cellStyle name="60% - Accent6 26" xfId="926" xr:uid="{00000000-0005-0000-0000-0000F0210000}"/>
    <cellStyle name="60% - Accent6 26 2" xfId="11537" xr:uid="{00000000-0005-0000-0000-0000F1210000}"/>
    <cellStyle name="60% - Accent6 27" xfId="927" xr:uid="{00000000-0005-0000-0000-0000F2210000}"/>
    <cellStyle name="60% - Accent6 28" xfId="928" xr:uid="{00000000-0005-0000-0000-0000F3210000}"/>
    <cellStyle name="60% - Accent6 29" xfId="929" xr:uid="{00000000-0005-0000-0000-0000F4210000}"/>
    <cellStyle name="60% - Accent6 3" xfId="930" xr:uid="{00000000-0005-0000-0000-0000F5210000}"/>
    <cellStyle name="60% - Accent6 3 2" xfId="11538" xr:uid="{00000000-0005-0000-0000-0000F6210000}"/>
    <cellStyle name="60% - Accent6 3 2 2" xfId="11539" xr:uid="{00000000-0005-0000-0000-0000F7210000}"/>
    <cellStyle name="60% - Accent6 3 3" xfId="11540" xr:uid="{00000000-0005-0000-0000-0000F8210000}"/>
    <cellStyle name="60% - Accent6 3 3 2" xfId="11541" xr:uid="{00000000-0005-0000-0000-0000F9210000}"/>
    <cellStyle name="60% - Accent6 3 4" xfId="11542" xr:uid="{00000000-0005-0000-0000-0000FA210000}"/>
    <cellStyle name="60% - Accent6 3 5" xfId="11543" xr:uid="{00000000-0005-0000-0000-0000FB210000}"/>
    <cellStyle name="60% - Accent6 3 6" xfId="11544" xr:uid="{00000000-0005-0000-0000-0000FC210000}"/>
    <cellStyle name="60% - Accent6 3 7" xfId="11545" xr:uid="{00000000-0005-0000-0000-0000FD210000}"/>
    <cellStyle name="60% - Accent6 3 8" xfId="11546" xr:uid="{00000000-0005-0000-0000-0000FE210000}"/>
    <cellStyle name="60% - Accent6 30" xfId="931" xr:uid="{00000000-0005-0000-0000-0000FF210000}"/>
    <cellStyle name="60% - Accent6 31" xfId="932" xr:uid="{00000000-0005-0000-0000-000000220000}"/>
    <cellStyle name="60% - Accent6 32" xfId="2324" xr:uid="{00000000-0005-0000-0000-000001220000}"/>
    <cellStyle name="60% - Accent6 32 2" xfId="2871" xr:uid="{00000000-0005-0000-0000-000002220000}"/>
    <cellStyle name="60% - Accent6 33" xfId="3813" xr:uid="{00000000-0005-0000-0000-000003220000}"/>
    <cellStyle name="60% - Accent6 34" xfId="3695" xr:uid="{00000000-0005-0000-0000-000004220000}"/>
    <cellStyle name="60% - Accent6 4" xfId="933" xr:uid="{00000000-0005-0000-0000-000005220000}"/>
    <cellStyle name="60% - Accent6 4 2" xfId="2654" xr:uid="{00000000-0005-0000-0000-000006220000}"/>
    <cellStyle name="60% - Accent6 4 2 2" xfId="11548" xr:uid="{00000000-0005-0000-0000-000007220000}"/>
    <cellStyle name="60% - Accent6 4 2 3" xfId="11547" xr:uid="{00000000-0005-0000-0000-000008220000}"/>
    <cellStyle name="60% - Accent6 4 2 4" xfId="4213" xr:uid="{00000000-0005-0000-0000-000009220000}"/>
    <cellStyle name="60% - Accent6 4 3" xfId="3976" xr:uid="{00000000-0005-0000-0000-00000A220000}"/>
    <cellStyle name="60% - Accent6 4 3 2" xfId="11550" xr:uid="{00000000-0005-0000-0000-00000B220000}"/>
    <cellStyle name="60% - Accent6 4 3 3" xfId="11549" xr:uid="{00000000-0005-0000-0000-00000C220000}"/>
    <cellStyle name="60% - Accent6 4 4" xfId="11551" xr:uid="{00000000-0005-0000-0000-00000D220000}"/>
    <cellStyle name="60% - Accent6 4 5" xfId="11552" xr:uid="{00000000-0005-0000-0000-00000E220000}"/>
    <cellStyle name="60% - Accent6 4 6" xfId="11553" xr:uid="{00000000-0005-0000-0000-00000F220000}"/>
    <cellStyle name="60% - Accent6 5" xfId="934" xr:uid="{00000000-0005-0000-0000-000010220000}"/>
    <cellStyle name="60% - Accent6 5 2" xfId="11554" xr:uid="{00000000-0005-0000-0000-000011220000}"/>
    <cellStyle name="60% - Accent6 5 2 2" xfId="11555" xr:uid="{00000000-0005-0000-0000-000012220000}"/>
    <cellStyle name="60% - Accent6 5 3" xfId="11556" xr:uid="{00000000-0005-0000-0000-000013220000}"/>
    <cellStyle name="60% - Accent6 5 3 2" xfId="11557" xr:uid="{00000000-0005-0000-0000-000014220000}"/>
    <cellStyle name="60% - Accent6 5 4" xfId="11558" xr:uid="{00000000-0005-0000-0000-000015220000}"/>
    <cellStyle name="60% - Accent6 5 5" xfId="11559" xr:uid="{00000000-0005-0000-0000-000016220000}"/>
    <cellStyle name="60% - Accent6 5 6" xfId="11560" xr:uid="{00000000-0005-0000-0000-000017220000}"/>
    <cellStyle name="60% - Accent6 6" xfId="935" xr:uid="{00000000-0005-0000-0000-000018220000}"/>
    <cellStyle name="60% - Accent6 6 2" xfId="11561" xr:uid="{00000000-0005-0000-0000-000019220000}"/>
    <cellStyle name="60% - Accent6 6 2 2" xfId="11562" xr:uid="{00000000-0005-0000-0000-00001A220000}"/>
    <cellStyle name="60% - Accent6 6 3" xfId="11563" xr:uid="{00000000-0005-0000-0000-00001B220000}"/>
    <cellStyle name="60% - Accent6 6 3 2" xfId="11564" xr:uid="{00000000-0005-0000-0000-00001C220000}"/>
    <cellStyle name="60% - Accent6 6 4" xfId="11565" xr:uid="{00000000-0005-0000-0000-00001D220000}"/>
    <cellStyle name="60% - Accent6 6 5" xfId="11566" xr:uid="{00000000-0005-0000-0000-00001E220000}"/>
    <cellStyle name="60% - Accent6 7" xfId="936" xr:uid="{00000000-0005-0000-0000-00001F220000}"/>
    <cellStyle name="60% - Accent6 7 2" xfId="11568" xr:uid="{00000000-0005-0000-0000-000020220000}"/>
    <cellStyle name="60% - Accent6 7 3" xfId="11569" xr:uid="{00000000-0005-0000-0000-000021220000}"/>
    <cellStyle name="60% - Accent6 7 4" xfId="11567" xr:uid="{00000000-0005-0000-0000-000022220000}"/>
    <cellStyle name="60% - Accent6 8" xfId="937" xr:uid="{00000000-0005-0000-0000-000023220000}"/>
    <cellStyle name="60% - Accent6 8 2" xfId="11571" xr:uid="{00000000-0005-0000-0000-000024220000}"/>
    <cellStyle name="60% - Accent6 8 3" xfId="11570" xr:uid="{00000000-0005-0000-0000-000025220000}"/>
    <cellStyle name="60% - Accent6 9" xfId="938" xr:uid="{00000000-0005-0000-0000-000026220000}"/>
    <cellStyle name="60% - Accent6 9 2" xfId="11573" xr:uid="{00000000-0005-0000-0000-000027220000}"/>
    <cellStyle name="60% - Accent6 9 3" xfId="11572" xr:uid="{00000000-0005-0000-0000-000028220000}"/>
    <cellStyle name="60% - 輔色1" xfId="939" xr:uid="{00000000-0005-0000-0000-000029220000}"/>
    <cellStyle name="60% - 輔色2" xfId="940" xr:uid="{00000000-0005-0000-0000-00002A220000}"/>
    <cellStyle name="60% - 輔色3" xfId="941" xr:uid="{00000000-0005-0000-0000-00002B220000}"/>
    <cellStyle name="60% - 輔色4" xfId="942" xr:uid="{00000000-0005-0000-0000-00002C220000}"/>
    <cellStyle name="60% - 輔色5" xfId="943" xr:uid="{00000000-0005-0000-0000-00002D220000}"/>
    <cellStyle name="60% - 輔色6" xfId="944" xr:uid="{00000000-0005-0000-0000-00002E220000}"/>
    <cellStyle name="Accent1" xfId="2809" builtinId="29" customBuiltin="1"/>
    <cellStyle name="Accent1 10" xfId="945" xr:uid="{00000000-0005-0000-0000-000030220000}"/>
    <cellStyle name="Accent1 10 2" xfId="11575" xr:uid="{00000000-0005-0000-0000-000031220000}"/>
    <cellStyle name="Accent1 10 3" xfId="11574" xr:uid="{00000000-0005-0000-0000-000032220000}"/>
    <cellStyle name="Accent1 11" xfId="946" xr:uid="{00000000-0005-0000-0000-000033220000}"/>
    <cellStyle name="Accent1 11 2" xfId="11577" xr:uid="{00000000-0005-0000-0000-000034220000}"/>
    <cellStyle name="Accent1 11 3" xfId="11576" xr:uid="{00000000-0005-0000-0000-000035220000}"/>
    <cellStyle name="Accent1 12" xfId="947" xr:uid="{00000000-0005-0000-0000-000036220000}"/>
    <cellStyle name="Accent1 12 2" xfId="11578" xr:uid="{00000000-0005-0000-0000-000037220000}"/>
    <cellStyle name="Accent1 13" xfId="948" xr:uid="{00000000-0005-0000-0000-000038220000}"/>
    <cellStyle name="Accent1 13 2" xfId="11579" xr:uid="{00000000-0005-0000-0000-000039220000}"/>
    <cellStyle name="Accent1 14" xfId="949" xr:uid="{00000000-0005-0000-0000-00003A220000}"/>
    <cellStyle name="Accent1 14 2" xfId="11580" xr:uid="{00000000-0005-0000-0000-00003B220000}"/>
    <cellStyle name="Accent1 15" xfId="950" xr:uid="{00000000-0005-0000-0000-00003C220000}"/>
    <cellStyle name="Accent1 15 2" xfId="11581" xr:uid="{00000000-0005-0000-0000-00003D220000}"/>
    <cellStyle name="Accent1 16" xfId="951" xr:uid="{00000000-0005-0000-0000-00003E220000}"/>
    <cellStyle name="Accent1 16 2" xfId="11582" xr:uid="{00000000-0005-0000-0000-00003F220000}"/>
    <cellStyle name="Accent1 17" xfId="952" xr:uid="{00000000-0005-0000-0000-000040220000}"/>
    <cellStyle name="Accent1 17 2" xfId="11583" xr:uid="{00000000-0005-0000-0000-000041220000}"/>
    <cellStyle name="Accent1 18" xfId="953" xr:uid="{00000000-0005-0000-0000-000042220000}"/>
    <cellStyle name="Accent1 18 2" xfId="11584" xr:uid="{00000000-0005-0000-0000-000043220000}"/>
    <cellStyle name="Accent1 19" xfId="954" xr:uid="{00000000-0005-0000-0000-000044220000}"/>
    <cellStyle name="Accent1 19 2" xfId="11585" xr:uid="{00000000-0005-0000-0000-000045220000}"/>
    <cellStyle name="Accent1 2" xfId="955" xr:uid="{00000000-0005-0000-0000-000046220000}"/>
    <cellStyle name="Accent1 2 10" xfId="956" xr:uid="{00000000-0005-0000-0000-000047220000}"/>
    <cellStyle name="Accent1 2 11" xfId="957" xr:uid="{00000000-0005-0000-0000-000048220000}"/>
    <cellStyle name="Accent1 2 12" xfId="958" xr:uid="{00000000-0005-0000-0000-000049220000}"/>
    <cellStyle name="Accent1 2 13" xfId="959" xr:uid="{00000000-0005-0000-0000-00004A220000}"/>
    <cellStyle name="Accent1 2 14" xfId="960" xr:uid="{00000000-0005-0000-0000-00004B220000}"/>
    <cellStyle name="Accent1 2 15" xfId="961" xr:uid="{00000000-0005-0000-0000-00004C220000}"/>
    <cellStyle name="Accent1 2 16" xfId="962" xr:uid="{00000000-0005-0000-0000-00004D220000}"/>
    <cellStyle name="Accent1 2 17" xfId="963" xr:uid="{00000000-0005-0000-0000-00004E220000}"/>
    <cellStyle name="Accent1 2 18" xfId="964" xr:uid="{00000000-0005-0000-0000-00004F220000}"/>
    <cellStyle name="Accent1 2 19" xfId="965" xr:uid="{00000000-0005-0000-0000-000050220000}"/>
    <cellStyle name="Accent1 2 2" xfId="966" xr:uid="{00000000-0005-0000-0000-000051220000}"/>
    <cellStyle name="Accent1 2 2 2" xfId="11586" xr:uid="{00000000-0005-0000-0000-000052220000}"/>
    <cellStyle name="Accent1 2 2 3" xfId="11587" xr:uid="{00000000-0005-0000-0000-000053220000}"/>
    <cellStyle name="Accent1 2 2 4" xfId="11588" xr:uid="{00000000-0005-0000-0000-000054220000}"/>
    <cellStyle name="Accent1 2 2 5" xfId="11589" xr:uid="{00000000-0005-0000-0000-000055220000}"/>
    <cellStyle name="Accent1 2 2 6" xfId="11590" xr:uid="{00000000-0005-0000-0000-000056220000}"/>
    <cellStyle name="Accent1 2 2 7" xfId="4581" xr:uid="{00000000-0005-0000-0000-000057220000}"/>
    <cellStyle name="Accent1 2 20" xfId="967" xr:uid="{00000000-0005-0000-0000-000058220000}"/>
    <cellStyle name="Accent1 2 21" xfId="968" xr:uid="{00000000-0005-0000-0000-000059220000}"/>
    <cellStyle name="Accent1 2 22" xfId="969" xr:uid="{00000000-0005-0000-0000-00005A220000}"/>
    <cellStyle name="Accent1 2 23" xfId="2343" xr:uid="{00000000-0005-0000-0000-00005B220000}"/>
    <cellStyle name="Accent1 2 23 2" xfId="4214" xr:uid="{00000000-0005-0000-0000-00005C220000}"/>
    <cellStyle name="Accent1 2 24" xfId="3832" xr:uid="{00000000-0005-0000-0000-00005D220000}"/>
    <cellStyle name="Accent1 2 3" xfId="970" xr:uid="{00000000-0005-0000-0000-00005E220000}"/>
    <cellStyle name="Accent1 2 3 2" xfId="11591" xr:uid="{00000000-0005-0000-0000-00005F220000}"/>
    <cellStyle name="Accent1 2 3 3" xfId="11592" xr:uid="{00000000-0005-0000-0000-000060220000}"/>
    <cellStyle name="Accent1 2 3 4" xfId="11593" xr:uid="{00000000-0005-0000-0000-000061220000}"/>
    <cellStyle name="Accent1 2 3 5" xfId="4582" xr:uid="{00000000-0005-0000-0000-000062220000}"/>
    <cellStyle name="Accent1 2 4" xfId="971" xr:uid="{00000000-0005-0000-0000-000063220000}"/>
    <cellStyle name="Accent1 2 4 2" xfId="11594" xr:uid="{00000000-0005-0000-0000-000064220000}"/>
    <cellStyle name="Accent1 2 5" xfId="972" xr:uid="{00000000-0005-0000-0000-000065220000}"/>
    <cellStyle name="Accent1 2 5 2" xfId="11595" xr:uid="{00000000-0005-0000-0000-000066220000}"/>
    <cellStyle name="Accent1 2 6" xfId="973" xr:uid="{00000000-0005-0000-0000-000067220000}"/>
    <cellStyle name="Accent1 2 6 2" xfId="11596" xr:uid="{00000000-0005-0000-0000-000068220000}"/>
    <cellStyle name="Accent1 2 7" xfId="974" xr:uid="{00000000-0005-0000-0000-000069220000}"/>
    <cellStyle name="Accent1 2 7 2" xfId="11597" xr:uid="{00000000-0005-0000-0000-00006A220000}"/>
    <cellStyle name="Accent1 2 8" xfId="975" xr:uid="{00000000-0005-0000-0000-00006B220000}"/>
    <cellStyle name="Accent1 2 8 2" xfId="11598" xr:uid="{00000000-0005-0000-0000-00006C220000}"/>
    <cellStyle name="Accent1 2 9" xfId="976" xr:uid="{00000000-0005-0000-0000-00006D220000}"/>
    <cellStyle name="Accent1 2 9 2" xfId="11599" xr:uid="{00000000-0005-0000-0000-00006E220000}"/>
    <cellStyle name="Accent1 20" xfId="977" xr:uid="{00000000-0005-0000-0000-00006F220000}"/>
    <cellStyle name="Accent1 20 2" xfId="11600" xr:uid="{00000000-0005-0000-0000-000070220000}"/>
    <cellStyle name="Accent1 21" xfId="978" xr:uid="{00000000-0005-0000-0000-000071220000}"/>
    <cellStyle name="Accent1 21 2" xfId="11601" xr:uid="{00000000-0005-0000-0000-000072220000}"/>
    <cellStyle name="Accent1 22" xfId="979" xr:uid="{00000000-0005-0000-0000-000073220000}"/>
    <cellStyle name="Accent1 22 2" xfId="11602" xr:uid="{00000000-0005-0000-0000-000074220000}"/>
    <cellStyle name="Accent1 23" xfId="980" xr:uid="{00000000-0005-0000-0000-000075220000}"/>
    <cellStyle name="Accent1 23 2" xfId="11603" xr:uid="{00000000-0005-0000-0000-000076220000}"/>
    <cellStyle name="Accent1 24" xfId="981" xr:uid="{00000000-0005-0000-0000-000077220000}"/>
    <cellStyle name="Accent1 24 2" xfId="11604" xr:uid="{00000000-0005-0000-0000-000078220000}"/>
    <cellStyle name="Accent1 25" xfId="982" xr:uid="{00000000-0005-0000-0000-000079220000}"/>
    <cellStyle name="Accent1 25 2" xfId="11605" xr:uid="{00000000-0005-0000-0000-00007A220000}"/>
    <cellStyle name="Accent1 26" xfId="983" xr:uid="{00000000-0005-0000-0000-00007B220000}"/>
    <cellStyle name="Accent1 26 2" xfId="11606" xr:uid="{00000000-0005-0000-0000-00007C220000}"/>
    <cellStyle name="Accent1 27" xfId="984" xr:uid="{00000000-0005-0000-0000-00007D220000}"/>
    <cellStyle name="Accent1 27 2" xfId="11607" xr:uid="{00000000-0005-0000-0000-00007E220000}"/>
    <cellStyle name="Accent1 28" xfId="985" xr:uid="{00000000-0005-0000-0000-00007F220000}"/>
    <cellStyle name="Accent1 29" xfId="986" xr:uid="{00000000-0005-0000-0000-000080220000}"/>
    <cellStyle name="Accent1 3" xfId="987" xr:uid="{00000000-0005-0000-0000-000081220000}"/>
    <cellStyle name="Accent1 3 2" xfId="11608" xr:uid="{00000000-0005-0000-0000-000082220000}"/>
    <cellStyle name="Accent1 3 2 2" xfId="11609" xr:uid="{00000000-0005-0000-0000-000083220000}"/>
    <cellStyle name="Accent1 3 3" xfId="11610" xr:uid="{00000000-0005-0000-0000-000084220000}"/>
    <cellStyle name="Accent1 3 3 2" xfId="11611" xr:uid="{00000000-0005-0000-0000-000085220000}"/>
    <cellStyle name="Accent1 3 4" xfId="11612" xr:uid="{00000000-0005-0000-0000-000086220000}"/>
    <cellStyle name="Accent1 3 5" xfId="11613" xr:uid="{00000000-0005-0000-0000-000087220000}"/>
    <cellStyle name="Accent1 3 6" xfId="11614" xr:uid="{00000000-0005-0000-0000-000088220000}"/>
    <cellStyle name="Accent1 3 7" xfId="11615" xr:uid="{00000000-0005-0000-0000-000089220000}"/>
    <cellStyle name="Accent1 3 8" xfId="11616" xr:uid="{00000000-0005-0000-0000-00008A220000}"/>
    <cellStyle name="Accent1 30" xfId="988" xr:uid="{00000000-0005-0000-0000-00008B220000}"/>
    <cellStyle name="Accent1 31" xfId="989" xr:uid="{00000000-0005-0000-0000-00008C220000}"/>
    <cellStyle name="Accent1 32" xfId="2301" xr:uid="{00000000-0005-0000-0000-00008D220000}"/>
    <cellStyle name="Accent1 32 2" xfId="4063" xr:uid="{00000000-0005-0000-0000-00008E220000}"/>
    <cellStyle name="Accent1 33" xfId="3790" xr:uid="{00000000-0005-0000-0000-00008F220000}"/>
    <cellStyle name="Accent1 4" xfId="990" xr:uid="{00000000-0005-0000-0000-000090220000}"/>
    <cellStyle name="Accent1 4 2" xfId="2655" xr:uid="{00000000-0005-0000-0000-000091220000}"/>
    <cellStyle name="Accent1 4 2 2" xfId="11618" xr:uid="{00000000-0005-0000-0000-000092220000}"/>
    <cellStyle name="Accent1 4 2 3" xfId="11617" xr:uid="{00000000-0005-0000-0000-000093220000}"/>
    <cellStyle name="Accent1 4 2 4" xfId="4215" xr:uid="{00000000-0005-0000-0000-000094220000}"/>
    <cellStyle name="Accent1 4 3" xfId="3977" xr:uid="{00000000-0005-0000-0000-000095220000}"/>
    <cellStyle name="Accent1 4 3 2" xfId="11620" xr:uid="{00000000-0005-0000-0000-000096220000}"/>
    <cellStyle name="Accent1 4 3 3" xfId="11619" xr:uid="{00000000-0005-0000-0000-000097220000}"/>
    <cellStyle name="Accent1 4 4" xfId="11621" xr:uid="{00000000-0005-0000-0000-000098220000}"/>
    <cellStyle name="Accent1 4 5" xfId="11622" xr:uid="{00000000-0005-0000-0000-000099220000}"/>
    <cellStyle name="Accent1 4 6" xfId="11623" xr:uid="{00000000-0005-0000-0000-00009A220000}"/>
    <cellStyle name="Accent1 5" xfId="991" xr:uid="{00000000-0005-0000-0000-00009B220000}"/>
    <cellStyle name="Accent1 5 2" xfId="11624" xr:uid="{00000000-0005-0000-0000-00009C220000}"/>
    <cellStyle name="Accent1 5 2 2" xfId="11625" xr:uid="{00000000-0005-0000-0000-00009D220000}"/>
    <cellStyle name="Accent1 5 3" xfId="11626" xr:uid="{00000000-0005-0000-0000-00009E220000}"/>
    <cellStyle name="Accent1 5 3 2" xfId="11627" xr:uid="{00000000-0005-0000-0000-00009F220000}"/>
    <cellStyle name="Accent1 5 4" xfId="11628" xr:uid="{00000000-0005-0000-0000-0000A0220000}"/>
    <cellStyle name="Accent1 5 5" xfId="11629" xr:uid="{00000000-0005-0000-0000-0000A1220000}"/>
    <cellStyle name="Accent1 5 6" xfId="11630" xr:uid="{00000000-0005-0000-0000-0000A2220000}"/>
    <cellStyle name="Accent1 6" xfId="992" xr:uid="{00000000-0005-0000-0000-0000A3220000}"/>
    <cellStyle name="Accent1 6 2" xfId="11631" xr:uid="{00000000-0005-0000-0000-0000A4220000}"/>
    <cellStyle name="Accent1 6 2 2" xfId="11632" xr:uid="{00000000-0005-0000-0000-0000A5220000}"/>
    <cellStyle name="Accent1 6 3" xfId="11633" xr:uid="{00000000-0005-0000-0000-0000A6220000}"/>
    <cellStyle name="Accent1 6 3 2" xfId="11634" xr:uid="{00000000-0005-0000-0000-0000A7220000}"/>
    <cellStyle name="Accent1 6 4" xfId="11635" xr:uid="{00000000-0005-0000-0000-0000A8220000}"/>
    <cellStyle name="Accent1 6 5" xfId="11636" xr:uid="{00000000-0005-0000-0000-0000A9220000}"/>
    <cellStyle name="Accent1 7" xfId="993" xr:uid="{00000000-0005-0000-0000-0000AA220000}"/>
    <cellStyle name="Accent1 7 2" xfId="11638" xr:uid="{00000000-0005-0000-0000-0000AB220000}"/>
    <cellStyle name="Accent1 7 3" xfId="11639" xr:uid="{00000000-0005-0000-0000-0000AC220000}"/>
    <cellStyle name="Accent1 7 4" xfId="11637" xr:uid="{00000000-0005-0000-0000-0000AD220000}"/>
    <cellStyle name="Accent1 8" xfId="994" xr:uid="{00000000-0005-0000-0000-0000AE220000}"/>
    <cellStyle name="Accent1 8 2" xfId="11641" xr:uid="{00000000-0005-0000-0000-0000AF220000}"/>
    <cellStyle name="Accent1 8 3" xfId="11640" xr:uid="{00000000-0005-0000-0000-0000B0220000}"/>
    <cellStyle name="Accent1 9" xfId="995" xr:uid="{00000000-0005-0000-0000-0000B1220000}"/>
    <cellStyle name="Accent1 9 2" xfId="11643" xr:uid="{00000000-0005-0000-0000-0000B2220000}"/>
    <cellStyle name="Accent1 9 3" xfId="11642" xr:uid="{00000000-0005-0000-0000-0000B3220000}"/>
    <cellStyle name="Accent2" xfId="2812" builtinId="33" customBuiltin="1"/>
    <cellStyle name="Accent2 10" xfId="996" xr:uid="{00000000-0005-0000-0000-0000B5220000}"/>
    <cellStyle name="Accent2 10 2" xfId="11645" xr:uid="{00000000-0005-0000-0000-0000B6220000}"/>
    <cellStyle name="Accent2 10 3" xfId="11644" xr:uid="{00000000-0005-0000-0000-0000B7220000}"/>
    <cellStyle name="Accent2 11" xfId="997" xr:uid="{00000000-0005-0000-0000-0000B8220000}"/>
    <cellStyle name="Accent2 11 2" xfId="11647" xr:uid="{00000000-0005-0000-0000-0000B9220000}"/>
    <cellStyle name="Accent2 11 3" xfId="11646" xr:uid="{00000000-0005-0000-0000-0000BA220000}"/>
    <cellStyle name="Accent2 12" xfId="998" xr:uid="{00000000-0005-0000-0000-0000BB220000}"/>
    <cellStyle name="Accent2 12 2" xfId="11648" xr:uid="{00000000-0005-0000-0000-0000BC220000}"/>
    <cellStyle name="Accent2 13" xfId="999" xr:uid="{00000000-0005-0000-0000-0000BD220000}"/>
    <cellStyle name="Accent2 13 2" xfId="11649" xr:uid="{00000000-0005-0000-0000-0000BE220000}"/>
    <cellStyle name="Accent2 14" xfId="1000" xr:uid="{00000000-0005-0000-0000-0000BF220000}"/>
    <cellStyle name="Accent2 14 2" xfId="11650" xr:uid="{00000000-0005-0000-0000-0000C0220000}"/>
    <cellStyle name="Accent2 15" xfId="1001" xr:uid="{00000000-0005-0000-0000-0000C1220000}"/>
    <cellStyle name="Accent2 15 2" xfId="11651" xr:uid="{00000000-0005-0000-0000-0000C2220000}"/>
    <cellStyle name="Accent2 16" xfId="1002" xr:uid="{00000000-0005-0000-0000-0000C3220000}"/>
    <cellStyle name="Accent2 16 2" xfId="11652" xr:uid="{00000000-0005-0000-0000-0000C4220000}"/>
    <cellStyle name="Accent2 17" xfId="1003" xr:uid="{00000000-0005-0000-0000-0000C5220000}"/>
    <cellStyle name="Accent2 17 2" xfId="11653" xr:uid="{00000000-0005-0000-0000-0000C6220000}"/>
    <cellStyle name="Accent2 18" xfId="1004" xr:uid="{00000000-0005-0000-0000-0000C7220000}"/>
    <cellStyle name="Accent2 18 2" xfId="11654" xr:uid="{00000000-0005-0000-0000-0000C8220000}"/>
    <cellStyle name="Accent2 19" xfId="1005" xr:uid="{00000000-0005-0000-0000-0000C9220000}"/>
    <cellStyle name="Accent2 19 2" xfId="11655" xr:uid="{00000000-0005-0000-0000-0000CA220000}"/>
    <cellStyle name="Accent2 2" xfId="1006" xr:uid="{00000000-0005-0000-0000-0000CB220000}"/>
    <cellStyle name="Accent2 2 10" xfId="1007" xr:uid="{00000000-0005-0000-0000-0000CC220000}"/>
    <cellStyle name="Accent2 2 11" xfId="1008" xr:uid="{00000000-0005-0000-0000-0000CD220000}"/>
    <cellStyle name="Accent2 2 12" xfId="1009" xr:uid="{00000000-0005-0000-0000-0000CE220000}"/>
    <cellStyle name="Accent2 2 13" xfId="1010" xr:uid="{00000000-0005-0000-0000-0000CF220000}"/>
    <cellStyle name="Accent2 2 14" xfId="1011" xr:uid="{00000000-0005-0000-0000-0000D0220000}"/>
    <cellStyle name="Accent2 2 15" xfId="1012" xr:uid="{00000000-0005-0000-0000-0000D1220000}"/>
    <cellStyle name="Accent2 2 16" xfId="1013" xr:uid="{00000000-0005-0000-0000-0000D2220000}"/>
    <cellStyle name="Accent2 2 17" xfId="1014" xr:uid="{00000000-0005-0000-0000-0000D3220000}"/>
    <cellStyle name="Accent2 2 18" xfId="1015" xr:uid="{00000000-0005-0000-0000-0000D4220000}"/>
    <cellStyle name="Accent2 2 19" xfId="1016" xr:uid="{00000000-0005-0000-0000-0000D5220000}"/>
    <cellStyle name="Accent2 2 2" xfId="1017" xr:uid="{00000000-0005-0000-0000-0000D6220000}"/>
    <cellStyle name="Accent2 2 2 2" xfId="11656" xr:uid="{00000000-0005-0000-0000-0000D7220000}"/>
    <cellStyle name="Accent2 2 2 3" xfId="11657" xr:uid="{00000000-0005-0000-0000-0000D8220000}"/>
    <cellStyle name="Accent2 2 2 4" xfId="11658" xr:uid="{00000000-0005-0000-0000-0000D9220000}"/>
    <cellStyle name="Accent2 2 2 5" xfId="11659" xr:uid="{00000000-0005-0000-0000-0000DA220000}"/>
    <cellStyle name="Accent2 2 2 6" xfId="11660" xr:uid="{00000000-0005-0000-0000-0000DB220000}"/>
    <cellStyle name="Accent2 2 2 7" xfId="4583" xr:uid="{00000000-0005-0000-0000-0000DC220000}"/>
    <cellStyle name="Accent2 2 20" xfId="1018" xr:uid="{00000000-0005-0000-0000-0000DD220000}"/>
    <cellStyle name="Accent2 2 21" xfId="1019" xr:uid="{00000000-0005-0000-0000-0000DE220000}"/>
    <cellStyle name="Accent2 2 22" xfId="1020" xr:uid="{00000000-0005-0000-0000-0000DF220000}"/>
    <cellStyle name="Accent2 2 23" xfId="2344" xr:uid="{00000000-0005-0000-0000-0000E0220000}"/>
    <cellStyle name="Accent2 2 23 2" xfId="4216" xr:uid="{00000000-0005-0000-0000-0000E1220000}"/>
    <cellStyle name="Accent2 2 24" xfId="3833" xr:uid="{00000000-0005-0000-0000-0000E2220000}"/>
    <cellStyle name="Accent2 2 3" xfId="1021" xr:uid="{00000000-0005-0000-0000-0000E3220000}"/>
    <cellStyle name="Accent2 2 3 2" xfId="11661" xr:uid="{00000000-0005-0000-0000-0000E4220000}"/>
    <cellStyle name="Accent2 2 3 3" xfId="11662" xr:uid="{00000000-0005-0000-0000-0000E5220000}"/>
    <cellStyle name="Accent2 2 3 4" xfId="11663" xr:uid="{00000000-0005-0000-0000-0000E6220000}"/>
    <cellStyle name="Accent2 2 3 5" xfId="4584" xr:uid="{00000000-0005-0000-0000-0000E7220000}"/>
    <cellStyle name="Accent2 2 4" xfId="1022" xr:uid="{00000000-0005-0000-0000-0000E8220000}"/>
    <cellStyle name="Accent2 2 4 2" xfId="11664" xr:uid="{00000000-0005-0000-0000-0000E9220000}"/>
    <cellStyle name="Accent2 2 5" xfId="1023" xr:uid="{00000000-0005-0000-0000-0000EA220000}"/>
    <cellStyle name="Accent2 2 5 2" xfId="11665" xr:uid="{00000000-0005-0000-0000-0000EB220000}"/>
    <cellStyle name="Accent2 2 6" xfId="1024" xr:uid="{00000000-0005-0000-0000-0000EC220000}"/>
    <cellStyle name="Accent2 2 6 2" xfId="11666" xr:uid="{00000000-0005-0000-0000-0000ED220000}"/>
    <cellStyle name="Accent2 2 7" xfId="1025" xr:uid="{00000000-0005-0000-0000-0000EE220000}"/>
    <cellStyle name="Accent2 2 7 2" xfId="11667" xr:uid="{00000000-0005-0000-0000-0000EF220000}"/>
    <cellStyle name="Accent2 2 8" xfId="1026" xr:uid="{00000000-0005-0000-0000-0000F0220000}"/>
    <cellStyle name="Accent2 2 8 2" xfId="11668" xr:uid="{00000000-0005-0000-0000-0000F1220000}"/>
    <cellStyle name="Accent2 2 9" xfId="1027" xr:uid="{00000000-0005-0000-0000-0000F2220000}"/>
    <cellStyle name="Accent2 2 9 2" xfId="11669" xr:uid="{00000000-0005-0000-0000-0000F3220000}"/>
    <cellStyle name="Accent2 20" xfId="1028" xr:uid="{00000000-0005-0000-0000-0000F4220000}"/>
    <cellStyle name="Accent2 20 2" xfId="11670" xr:uid="{00000000-0005-0000-0000-0000F5220000}"/>
    <cellStyle name="Accent2 21" xfId="1029" xr:uid="{00000000-0005-0000-0000-0000F6220000}"/>
    <cellStyle name="Accent2 21 2" xfId="11671" xr:uid="{00000000-0005-0000-0000-0000F7220000}"/>
    <cellStyle name="Accent2 22" xfId="1030" xr:uid="{00000000-0005-0000-0000-0000F8220000}"/>
    <cellStyle name="Accent2 22 2" xfId="11672" xr:uid="{00000000-0005-0000-0000-0000F9220000}"/>
    <cellStyle name="Accent2 23" xfId="1031" xr:uid="{00000000-0005-0000-0000-0000FA220000}"/>
    <cellStyle name="Accent2 23 2" xfId="11673" xr:uid="{00000000-0005-0000-0000-0000FB220000}"/>
    <cellStyle name="Accent2 24" xfId="1032" xr:uid="{00000000-0005-0000-0000-0000FC220000}"/>
    <cellStyle name="Accent2 24 2" xfId="11674" xr:uid="{00000000-0005-0000-0000-0000FD220000}"/>
    <cellStyle name="Accent2 25" xfId="1033" xr:uid="{00000000-0005-0000-0000-0000FE220000}"/>
    <cellStyle name="Accent2 25 2" xfId="11675" xr:uid="{00000000-0005-0000-0000-0000FF220000}"/>
    <cellStyle name="Accent2 26" xfId="1034" xr:uid="{00000000-0005-0000-0000-000000230000}"/>
    <cellStyle name="Accent2 26 2" xfId="11676" xr:uid="{00000000-0005-0000-0000-000001230000}"/>
    <cellStyle name="Accent2 27" xfId="1035" xr:uid="{00000000-0005-0000-0000-000002230000}"/>
    <cellStyle name="Accent2 27 2" xfId="11677" xr:uid="{00000000-0005-0000-0000-000003230000}"/>
    <cellStyle name="Accent2 28" xfId="1036" xr:uid="{00000000-0005-0000-0000-000004230000}"/>
    <cellStyle name="Accent2 29" xfId="1037" xr:uid="{00000000-0005-0000-0000-000005230000}"/>
    <cellStyle name="Accent2 3" xfId="1038" xr:uid="{00000000-0005-0000-0000-000006230000}"/>
    <cellStyle name="Accent2 3 2" xfId="11678" xr:uid="{00000000-0005-0000-0000-000007230000}"/>
    <cellStyle name="Accent2 3 2 2" xfId="11679" xr:uid="{00000000-0005-0000-0000-000008230000}"/>
    <cellStyle name="Accent2 3 3" xfId="11680" xr:uid="{00000000-0005-0000-0000-000009230000}"/>
    <cellStyle name="Accent2 3 3 2" xfId="11681" xr:uid="{00000000-0005-0000-0000-00000A230000}"/>
    <cellStyle name="Accent2 3 4" xfId="11682" xr:uid="{00000000-0005-0000-0000-00000B230000}"/>
    <cellStyle name="Accent2 3 5" xfId="11683" xr:uid="{00000000-0005-0000-0000-00000C230000}"/>
    <cellStyle name="Accent2 3 6" xfId="11684" xr:uid="{00000000-0005-0000-0000-00000D230000}"/>
    <cellStyle name="Accent2 3 7" xfId="11685" xr:uid="{00000000-0005-0000-0000-00000E230000}"/>
    <cellStyle name="Accent2 3 8" xfId="11686" xr:uid="{00000000-0005-0000-0000-00000F230000}"/>
    <cellStyle name="Accent2 30" xfId="1039" xr:uid="{00000000-0005-0000-0000-000010230000}"/>
    <cellStyle name="Accent2 31" xfId="1040" xr:uid="{00000000-0005-0000-0000-000011230000}"/>
    <cellStyle name="Accent2 32" xfId="2305" xr:uid="{00000000-0005-0000-0000-000012230000}"/>
    <cellStyle name="Accent2 32 2" xfId="4066" xr:uid="{00000000-0005-0000-0000-000013230000}"/>
    <cellStyle name="Accent2 33" xfId="3794" xr:uid="{00000000-0005-0000-0000-000014230000}"/>
    <cellStyle name="Accent2 4" xfId="1041" xr:uid="{00000000-0005-0000-0000-000015230000}"/>
    <cellStyle name="Accent2 4 2" xfId="2656" xr:uid="{00000000-0005-0000-0000-000016230000}"/>
    <cellStyle name="Accent2 4 2 2" xfId="11688" xr:uid="{00000000-0005-0000-0000-000017230000}"/>
    <cellStyle name="Accent2 4 2 3" xfId="11687" xr:uid="{00000000-0005-0000-0000-000018230000}"/>
    <cellStyle name="Accent2 4 2 4" xfId="4217" xr:uid="{00000000-0005-0000-0000-000019230000}"/>
    <cellStyle name="Accent2 4 3" xfId="3978" xr:uid="{00000000-0005-0000-0000-00001A230000}"/>
    <cellStyle name="Accent2 4 3 2" xfId="11690" xr:uid="{00000000-0005-0000-0000-00001B230000}"/>
    <cellStyle name="Accent2 4 3 3" xfId="11689" xr:uid="{00000000-0005-0000-0000-00001C230000}"/>
    <cellStyle name="Accent2 4 4" xfId="11691" xr:uid="{00000000-0005-0000-0000-00001D230000}"/>
    <cellStyle name="Accent2 4 5" xfId="11692" xr:uid="{00000000-0005-0000-0000-00001E230000}"/>
    <cellStyle name="Accent2 4 6" xfId="11693" xr:uid="{00000000-0005-0000-0000-00001F230000}"/>
    <cellStyle name="Accent2 5" xfId="1042" xr:uid="{00000000-0005-0000-0000-000020230000}"/>
    <cellStyle name="Accent2 5 2" xfId="11694" xr:uid="{00000000-0005-0000-0000-000021230000}"/>
    <cellStyle name="Accent2 5 2 2" xfId="11695" xr:uid="{00000000-0005-0000-0000-000022230000}"/>
    <cellStyle name="Accent2 5 3" xfId="11696" xr:uid="{00000000-0005-0000-0000-000023230000}"/>
    <cellStyle name="Accent2 5 3 2" xfId="11697" xr:uid="{00000000-0005-0000-0000-000024230000}"/>
    <cellStyle name="Accent2 5 4" xfId="11698" xr:uid="{00000000-0005-0000-0000-000025230000}"/>
    <cellStyle name="Accent2 5 5" xfId="11699" xr:uid="{00000000-0005-0000-0000-000026230000}"/>
    <cellStyle name="Accent2 5 6" xfId="11700" xr:uid="{00000000-0005-0000-0000-000027230000}"/>
    <cellStyle name="Accent2 6" xfId="1043" xr:uid="{00000000-0005-0000-0000-000028230000}"/>
    <cellStyle name="Accent2 6 2" xfId="11701" xr:uid="{00000000-0005-0000-0000-000029230000}"/>
    <cellStyle name="Accent2 6 2 2" xfId="11702" xr:uid="{00000000-0005-0000-0000-00002A230000}"/>
    <cellStyle name="Accent2 6 3" xfId="11703" xr:uid="{00000000-0005-0000-0000-00002B230000}"/>
    <cellStyle name="Accent2 6 3 2" xfId="11704" xr:uid="{00000000-0005-0000-0000-00002C230000}"/>
    <cellStyle name="Accent2 6 4" xfId="11705" xr:uid="{00000000-0005-0000-0000-00002D230000}"/>
    <cellStyle name="Accent2 6 5" xfId="11706" xr:uid="{00000000-0005-0000-0000-00002E230000}"/>
    <cellStyle name="Accent2 7" xfId="1044" xr:uid="{00000000-0005-0000-0000-00002F230000}"/>
    <cellStyle name="Accent2 7 2" xfId="11708" xr:uid="{00000000-0005-0000-0000-000030230000}"/>
    <cellStyle name="Accent2 7 3" xfId="11709" xr:uid="{00000000-0005-0000-0000-000031230000}"/>
    <cellStyle name="Accent2 7 4" xfId="11707" xr:uid="{00000000-0005-0000-0000-000032230000}"/>
    <cellStyle name="Accent2 8" xfId="1045" xr:uid="{00000000-0005-0000-0000-000033230000}"/>
    <cellStyle name="Accent2 8 2" xfId="11711" xr:uid="{00000000-0005-0000-0000-000034230000}"/>
    <cellStyle name="Accent2 8 3" xfId="11710" xr:uid="{00000000-0005-0000-0000-000035230000}"/>
    <cellStyle name="Accent2 9" xfId="1046" xr:uid="{00000000-0005-0000-0000-000036230000}"/>
    <cellStyle name="Accent2 9 2" xfId="11713" xr:uid="{00000000-0005-0000-0000-000037230000}"/>
    <cellStyle name="Accent2 9 3" xfId="11712" xr:uid="{00000000-0005-0000-0000-000038230000}"/>
    <cellStyle name="Accent3" xfId="2815" builtinId="37" customBuiltin="1"/>
    <cellStyle name="Accent3 10" xfId="1047" xr:uid="{00000000-0005-0000-0000-00003A230000}"/>
    <cellStyle name="Accent3 10 2" xfId="11715" xr:uid="{00000000-0005-0000-0000-00003B230000}"/>
    <cellStyle name="Accent3 10 3" xfId="11714" xr:uid="{00000000-0005-0000-0000-00003C230000}"/>
    <cellStyle name="Accent3 11" xfId="1048" xr:uid="{00000000-0005-0000-0000-00003D230000}"/>
    <cellStyle name="Accent3 11 2" xfId="11717" xr:uid="{00000000-0005-0000-0000-00003E230000}"/>
    <cellStyle name="Accent3 11 3" xfId="11716" xr:uid="{00000000-0005-0000-0000-00003F230000}"/>
    <cellStyle name="Accent3 12" xfId="1049" xr:uid="{00000000-0005-0000-0000-000040230000}"/>
    <cellStyle name="Accent3 12 2" xfId="11718" xr:uid="{00000000-0005-0000-0000-000041230000}"/>
    <cellStyle name="Accent3 13" xfId="1050" xr:uid="{00000000-0005-0000-0000-000042230000}"/>
    <cellStyle name="Accent3 13 2" xfId="11719" xr:uid="{00000000-0005-0000-0000-000043230000}"/>
    <cellStyle name="Accent3 14" xfId="1051" xr:uid="{00000000-0005-0000-0000-000044230000}"/>
    <cellStyle name="Accent3 14 2" xfId="11720" xr:uid="{00000000-0005-0000-0000-000045230000}"/>
    <cellStyle name="Accent3 15" xfId="1052" xr:uid="{00000000-0005-0000-0000-000046230000}"/>
    <cellStyle name="Accent3 15 2" xfId="11721" xr:uid="{00000000-0005-0000-0000-000047230000}"/>
    <cellStyle name="Accent3 16" xfId="1053" xr:uid="{00000000-0005-0000-0000-000048230000}"/>
    <cellStyle name="Accent3 16 2" xfId="11722" xr:uid="{00000000-0005-0000-0000-000049230000}"/>
    <cellStyle name="Accent3 17" xfId="1054" xr:uid="{00000000-0005-0000-0000-00004A230000}"/>
    <cellStyle name="Accent3 17 2" xfId="11723" xr:uid="{00000000-0005-0000-0000-00004B230000}"/>
    <cellStyle name="Accent3 18" xfId="1055" xr:uid="{00000000-0005-0000-0000-00004C230000}"/>
    <cellStyle name="Accent3 18 2" xfId="11724" xr:uid="{00000000-0005-0000-0000-00004D230000}"/>
    <cellStyle name="Accent3 19" xfId="1056" xr:uid="{00000000-0005-0000-0000-00004E230000}"/>
    <cellStyle name="Accent3 19 2" xfId="11725" xr:uid="{00000000-0005-0000-0000-00004F230000}"/>
    <cellStyle name="Accent3 2" xfId="1057" xr:uid="{00000000-0005-0000-0000-000050230000}"/>
    <cellStyle name="Accent3 2 10" xfId="1058" xr:uid="{00000000-0005-0000-0000-000051230000}"/>
    <cellStyle name="Accent3 2 11" xfId="1059" xr:uid="{00000000-0005-0000-0000-000052230000}"/>
    <cellStyle name="Accent3 2 12" xfId="1060" xr:uid="{00000000-0005-0000-0000-000053230000}"/>
    <cellStyle name="Accent3 2 13" xfId="1061" xr:uid="{00000000-0005-0000-0000-000054230000}"/>
    <cellStyle name="Accent3 2 14" xfId="1062" xr:uid="{00000000-0005-0000-0000-000055230000}"/>
    <cellStyle name="Accent3 2 15" xfId="1063" xr:uid="{00000000-0005-0000-0000-000056230000}"/>
    <cellStyle name="Accent3 2 16" xfId="1064" xr:uid="{00000000-0005-0000-0000-000057230000}"/>
    <cellStyle name="Accent3 2 17" xfId="1065" xr:uid="{00000000-0005-0000-0000-000058230000}"/>
    <cellStyle name="Accent3 2 18" xfId="1066" xr:uid="{00000000-0005-0000-0000-000059230000}"/>
    <cellStyle name="Accent3 2 19" xfId="1067" xr:uid="{00000000-0005-0000-0000-00005A230000}"/>
    <cellStyle name="Accent3 2 2" xfId="1068" xr:uid="{00000000-0005-0000-0000-00005B230000}"/>
    <cellStyle name="Accent3 2 2 2" xfId="11726" xr:uid="{00000000-0005-0000-0000-00005C230000}"/>
    <cellStyle name="Accent3 2 2 3" xfId="11727" xr:uid="{00000000-0005-0000-0000-00005D230000}"/>
    <cellStyle name="Accent3 2 2 4" xfId="11728" xr:uid="{00000000-0005-0000-0000-00005E230000}"/>
    <cellStyle name="Accent3 2 2 5" xfId="11729" xr:uid="{00000000-0005-0000-0000-00005F230000}"/>
    <cellStyle name="Accent3 2 2 6" xfId="11730" xr:uid="{00000000-0005-0000-0000-000060230000}"/>
    <cellStyle name="Accent3 2 2 7" xfId="4585" xr:uid="{00000000-0005-0000-0000-000061230000}"/>
    <cellStyle name="Accent3 2 20" xfId="1069" xr:uid="{00000000-0005-0000-0000-000062230000}"/>
    <cellStyle name="Accent3 2 21" xfId="1070" xr:uid="{00000000-0005-0000-0000-000063230000}"/>
    <cellStyle name="Accent3 2 22" xfId="1071" xr:uid="{00000000-0005-0000-0000-000064230000}"/>
    <cellStyle name="Accent3 2 23" xfId="2345" xr:uid="{00000000-0005-0000-0000-000065230000}"/>
    <cellStyle name="Accent3 2 23 2" xfId="4218" xr:uid="{00000000-0005-0000-0000-000066230000}"/>
    <cellStyle name="Accent3 2 24" xfId="3834" xr:uid="{00000000-0005-0000-0000-000067230000}"/>
    <cellStyle name="Accent3 2 3" xfId="1072" xr:uid="{00000000-0005-0000-0000-000068230000}"/>
    <cellStyle name="Accent3 2 3 2" xfId="11731" xr:uid="{00000000-0005-0000-0000-000069230000}"/>
    <cellStyle name="Accent3 2 3 3" xfId="11732" xr:uid="{00000000-0005-0000-0000-00006A230000}"/>
    <cellStyle name="Accent3 2 3 4" xfId="11733" xr:uid="{00000000-0005-0000-0000-00006B230000}"/>
    <cellStyle name="Accent3 2 3 5" xfId="4586" xr:uid="{00000000-0005-0000-0000-00006C230000}"/>
    <cellStyle name="Accent3 2 4" xfId="1073" xr:uid="{00000000-0005-0000-0000-00006D230000}"/>
    <cellStyle name="Accent3 2 4 2" xfId="11734" xr:uid="{00000000-0005-0000-0000-00006E230000}"/>
    <cellStyle name="Accent3 2 5" xfId="1074" xr:uid="{00000000-0005-0000-0000-00006F230000}"/>
    <cellStyle name="Accent3 2 5 2" xfId="11735" xr:uid="{00000000-0005-0000-0000-000070230000}"/>
    <cellStyle name="Accent3 2 6" xfId="1075" xr:uid="{00000000-0005-0000-0000-000071230000}"/>
    <cellStyle name="Accent3 2 6 2" xfId="11736" xr:uid="{00000000-0005-0000-0000-000072230000}"/>
    <cellStyle name="Accent3 2 7" xfId="1076" xr:uid="{00000000-0005-0000-0000-000073230000}"/>
    <cellStyle name="Accent3 2 7 2" xfId="11737" xr:uid="{00000000-0005-0000-0000-000074230000}"/>
    <cellStyle name="Accent3 2 8" xfId="1077" xr:uid="{00000000-0005-0000-0000-000075230000}"/>
    <cellStyle name="Accent3 2 8 2" xfId="11738" xr:uid="{00000000-0005-0000-0000-000076230000}"/>
    <cellStyle name="Accent3 2 9" xfId="1078" xr:uid="{00000000-0005-0000-0000-000077230000}"/>
    <cellStyle name="Accent3 2 9 2" xfId="11739" xr:uid="{00000000-0005-0000-0000-000078230000}"/>
    <cellStyle name="Accent3 20" xfId="1079" xr:uid="{00000000-0005-0000-0000-000079230000}"/>
    <cellStyle name="Accent3 20 2" xfId="11740" xr:uid="{00000000-0005-0000-0000-00007A230000}"/>
    <cellStyle name="Accent3 21" xfId="1080" xr:uid="{00000000-0005-0000-0000-00007B230000}"/>
    <cellStyle name="Accent3 21 2" xfId="11741" xr:uid="{00000000-0005-0000-0000-00007C230000}"/>
    <cellStyle name="Accent3 22" xfId="1081" xr:uid="{00000000-0005-0000-0000-00007D230000}"/>
    <cellStyle name="Accent3 22 2" xfId="11742" xr:uid="{00000000-0005-0000-0000-00007E230000}"/>
    <cellStyle name="Accent3 23" xfId="1082" xr:uid="{00000000-0005-0000-0000-00007F230000}"/>
    <cellStyle name="Accent3 23 2" xfId="11743" xr:uid="{00000000-0005-0000-0000-000080230000}"/>
    <cellStyle name="Accent3 24" xfId="1083" xr:uid="{00000000-0005-0000-0000-000081230000}"/>
    <cellStyle name="Accent3 24 2" xfId="11744" xr:uid="{00000000-0005-0000-0000-000082230000}"/>
    <cellStyle name="Accent3 25" xfId="1084" xr:uid="{00000000-0005-0000-0000-000083230000}"/>
    <cellStyle name="Accent3 25 2" xfId="11745" xr:uid="{00000000-0005-0000-0000-000084230000}"/>
    <cellStyle name="Accent3 26" xfId="1085" xr:uid="{00000000-0005-0000-0000-000085230000}"/>
    <cellStyle name="Accent3 26 2" xfId="11746" xr:uid="{00000000-0005-0000-0000-000086230000}"/>
    <cellStyle name="Accent3 27" xfId="1086" xr:uid="{00000000-0005-0000-0000-000087230000}"/>
    <cellStyle name="Accent3 27 2" xfId="11747" xr:uid="{00000000-0005-0000-0000-000088230000}"/>
    <cellStyle name="Accent3 28" xfId="1087" xr:uid="{00000000-0005-0000-0000-000089230000}"/>
    <cellStyle name="Accent3 29" xfId="1088" xr:uid="{00000000-0005-0000-0000-00008A230000}"/>
    <cellStyle name="Accent3 3" xfId="1089" xr:uid="{00000000-0005-0000-0000-00008B230000}"/>
    <cellStyle name="Accent3 3 2" xfId="11748" xr:uid="{00000000-0005-0000-0000-00008C230000}"/>
    <cellStyle name="Accent3 3 2 2" xfId="11749" xr:uid="{00000000-0005-0000-0000-00008D230000}"/>
    <cellStyle name="Accent3 3 3" xfId="11750" xr:uid="{00000000-0005-0000-0000-00008E230000}"/>
    <cellStyle name="Accent3 3 3 2" xfId="11751" xr:uid="{00000000-0005-0000-0000-00008F230000}"/>
    <cellStyle name="Accent3 3 4" xfId="11752" xr:uid="{00000000-0005-0000-0000-000090230000}"/>
    <cellStyle name="Accent3 3 5" xfId="11753" xr:uid="{00000000-0005-0000-0000-000091230000}"/>
    <cellStyle name="Accent3 3 6" xfId="11754" xr:uid="{00000000-0005-0000-0000-000092230000}"/>
    <cellStyle name="Accent3 3 7" xfId="11755" xr:uid="{00000000-0005-0000-0000-000093230000}"/>
    <cellStyle name="Accent3 3 8" xfId="11756" xr:uid="{00000000-0005-0000-0000-000094230000}"/>
    <cellStyle name="Accent3 30" xfId="1090" xr:uid="{00000000-0005-0000-0000-000095230000}"/>
    <cellStyle name="Accent3 31" xfId="1091" xr:uid="{00000000-0005-0000-0000-000096230000}"/>
    <cellStyle name="Accent3 32" xfId="2309" xr:uid="{00000000-0005-0000-0000-000097230000}"/>
    <cellStyle name="Accent3 32 2" xfId="4069" xr:uid="{00000000-0005-0000-0000-000098230000}"/>
    <cellStyle name="Accent3 33" xfId="3798" xr:uid="{00000000-0005-0000-0000-000099230000}"/>
    <cellStyle name="Accent3 4" xfId="1092" xr:uid="{00000000-0005-0000-0000-00009A230000}"/>
    <cellStyle name="Accent3 4 2" xfId="2657" xr:uid="{00000000-0005-0000-0000-00009B230000}"/>
    <cellStyle name="Accent3 4 2 2" xfId="11758" xr:uid="{00000000-0005-0000-0000-00009C230000}"/>
    <cellStyle name="Accent3 4 2 3" xfId="11757" xr:uid="{00000000-0005-0000-0000-00009D230000}"/>
    <cellStyle name="Accent3 4 2 4" xfId="4219" xr:uid="{00000000-0005-0000-0000-00009E230000}"/>
    <cellStyle name="Accent3 4 3" xfId="3979" xr:uid="{00000000-0005-0000-0000-00009F230000}"/>
    <cellStyle name="Accent3 4 3 2" xfId="11760" xr:uid="{00000000-0005-0000-0000-0000A0230000}"/>
    <cellStyle name="Accent3 4 3 3" xfId="11759" xr:uid="{00000000-0005-0000-0000-0000A1230000}"/>
    <cellStyle name="Accent3 4 4" xfId="11761" xr:uid="{00000000-0005-0000-0000-0000A2230000}"/>
    <cellStyle name="Accent3 4 5" xfId="11762" xr:uid="{00000000-0005-0000-0000-0000A3230000}"/>
    <cellStyle name="Accent3 4 6" xfId="11763" xr:uid="{00000000-0005-0000-0000-0000A4230000}"/>
    <cellStyle name="Accent3 5" xfId="1093" xr:uid="{00000000-0005-0000-0000-0000A5230000}"/>
    <cellStyle name="Accent3 5 2" xfId="11764" xr:uid="{00000000-0005-0000-0000-0000A6230000}"/>
    <cellStyle name="Accent3 5 2 2" xfId="11765" xr:uid="{00000000-0005-0000-0000-0000A7230000}"/>
    <cellStyle name="Accent3 5 3" xfId="11766" xr:uid="{00000000-0005-0000-0000-0000A8230000}"/>
    <cellStyle name="Accent3 5 3 2" xfId="11767" xr:uid="{00000000-0005-0000-0000-0000A9230000}"/>
    <cellStyle name="Accent3 5 4" xfId="11768" xr:uid="{00000000-0005-0000-0000-0000AA230000}"/>
    <cellStyle name="Accent3 5 5" xfId="11769" xr:uid="{00000000-0005-0000-0000-0000AB230000}"/>
    <cellStyle name="Accent3 5 6" xfId="11770" xr:uid="{00000000-0005-0000-0000-0000AC230000}"/>
    <cellStyle name="Accent3 6" xfId="1094" xr:uid="{00000000-0005-0000-0000-0000AD230000}"/>
    <cellStyle name="Accent3 6 2" xfId="11771" xr:uid="{00000000-0005-0000-0000-0000AE230000}"/>
    <cellStyle name="Accent3 6 2 2" xfId="11772" xr:uid="{00000000-0005-0000-0000-0000AF230000}"/>
    <cellStyle name="Accent3 6 3" xfId="11773" xr:uid="{00000000-0005-0000-0000-0000B0230000}"/>
    <cellStyle name="Accent3 6 3 2" xfId="11774" xr:uid="{00000000-0005-0000-0000-0000B1230000}"/>
    <cellStyle name="Accent3 6 4" xfId="11775" xr:uid="{00000000-0005-0000-0000-0000B2230000}"/>
    <cellStyle name="Accent3 6 5" xfId="11776" xr:uid="{00000000-0005-0000-0000-0000B3230000}"/>
    <cellStyle name="Accent3 7" xfId="1095" xr:uid="{00000000-0005-0000-0000-0000B4230000}"/>
    <cellStyle name="Accent3 7 2" xfId="11778" xr:uid="{00000000-0005-0000-0000-0000B5230000}"/>
    <cellStyle name="Accent3 7 3" xfId="11779" xr:uid="{00000000-0005-0000-0000-0000B6230000}"/>
    <cellStyle name="Accent3 7 4" xfId="11777" xr:uid="{00000000-0005-0000-0000-0000B7230000}"/>
    <cellStyle name="Accent3 8" xfId="1096" xr:uid="{00000000-0005-0000-0000-0000B8230000}"/>
    <cellStyle name="Accent3 8 2" xfId="11781" xr:uid="{00000000-0005-0000-0000-0000B9230000}"/>
    <cellStyle name="Accent3 8 3" xfId="11780" xr:uid="{00000000-0005-0000-0000-0000BA230000}"/>
    <cellStyle name="Accent3 9" xfId="1097" xr:uid="{00000000-0005-0000-0000-0000BB230000}"/>
    <cellStyle name="Accent3 9 2" xfId="11783" xr:uid="{00000000-0005-0000-0000-0000BC230000}"/>
    <cellStyle name="Accent3 9 3" xfId="11782" xr:uid="{00000000-0005-0000-0000-0000BD230000}"/>
    <cellStyle name="Accent4" xfId="2818" builtinId="41" customBuiltin="1"/>
    <cellStyle name="Accent4 10" xfId="1098" xr:uid="{00000000-0005-0000-0000-0000BF230000}"/>
    <cellStyle name="Accent4 10 2" xfId="11785" xr:uid="{00000000-0005-0000-0000-0000C0230000}"/>
    <cellStyle name="Accent4 10 3" xfId="11784" xr:uid="{00000000-0005-0000-0000-0000C1230000}"/>
    <cellStyle name="Accent4 11" xfId="1099" xr:uid="{00000000-0005-0000-0000-0000C2230000}"/>
    <cellStyle name="Accent4 11 2" xfId="11787" xr:uid="{00000000-0005-0000-0000-0000C3230000}"/>
    <cellStyle name="Accent4 11 3" xfId="11786" xr:uid="{00000000-0005-0000-0000-0000C4230000}"/>
    <cellStyle name="Accent4 12" xfId="1100" xr:uid="{00000000-0005-0000-0000-0000C5230000}"/>
    <cellStyle name="Accent4 12 2" xfId="11788" xr:uid="{00000000-0005-0000-0000-0000C6230000}"/>
    <cellStyle name="Accent4 13" xfId="1101" xr:uid="{00000000-0005-0000-0000-0000C7230000}"/>
    <cellStyle name="Accent4 13 2" xfId="11789" xr:uid="{00000000-0005-0000-0000-0000C8230000}"/>
    <cellStyle name="Accent4 14" xfId="1102" xr:uid="{00000000-0005-0000-0000-0000C9230000}"/>
    <cellStyle name="Accent4 14 2" xfId="11790" xr:uid="{00000000-0005-0000-0000-0000CA230000}"/>
    <cellStyle name="Accent4 15" xfId="1103" xr:uid="{00000000-0005-0000-0000-0000CB230000}"/>
    <cellStyle name="Accent4 15 2" xfId="11791" xr:uid="{00000000-0005-0000-0000-0000CC230000}"/>
    <cellStyle name="Accent4 16" xfId="1104" xr:uid="{00000000-0005-0000-0000-0000CD230000}"/>
    <cellStyle name="Accent4 16 2" xfId="11792" xr:uid="{00000000-0005-0000-0000-0000CE230000}"/>
    <cellStyle name="Accent4 17" xfId="1105" xr:uid="{00000000-0005-0000-0000-0000CF230000}"/>
    <cellStyle name="Accent4 17 2" xfId="11793" xr:uid="{00000000-0005-0000-0000-0000D0230000}"/>
    <cellStyle name="Accent4 18" xfId="1106" xr:uid="{00000000-0005-0000-0000-0000D1230000}"/>
    <cellStyle name="Accent4 18 2" xfId="11794" xr:uid="{00000000-0005-0000-0000-0000D2230000}"/>
    <cellStyle name="Accent4 19" xfId="1107" xr:uid="{00000000-0005-0000-0000-0000D3230000}"/>
    <cellStyle name="Accent4 19 2" xfId="11795" xr:uid="{00000000-0005-0000-0000-0000D4230000}"/>
    <cellStyle name="Accent4 2" xfId="1108" xr:uid="{00000000-0005-0000-0000-0000D5230000}"/>
    <cellStyle name="Accent4 2 10" xfId="1109" xr:uid="{00000000-0005-0000-0000-0000D6230000}"/>
    <cellStyle name="Accent4 2 11" xfId="1110" xr:uid="{00000000-0005-0000-0000-0000D7230000}"/>
    <cellStyle name="Accent4 2 12" xfId="1111" xr:uid="{00000000-0005-0000-0000-0000D8230000}"/>
    <cellStyle name="Accent4 2 13" xfId="1112" xr:uid="{00000000-0005-0000-0000-0000D9230000}"/>
    <cellStyle name="Accent4 2 14" xfId="1113" xr:uid="{00000000-0005-0000-0000-0000DA230000}"/>
    <cellStyle name="Accent4 2 15" xfId="1114" xr:uid="{00000000-0005-0000-0000-0000DB230000}"/>
    <cellStyle name="Accent4 2 16" xfId="1115" xr:uid="{00000000-0005-0000-0000-0000DC230000}"/>
    <cellStyle name="Accent4 2 17" xfId="1116" xr:uid="{00000000-0005-0000-0000-0000DD230000}"/>
    <cellStyle name="Accent4 2 18" xfId="1117" xr:uid="{00000000-0005-0000-0000-0000DE230000}"/>
    <cellStyle name="Accent4 2 19" xfId="1118" xr:uid="{00000000-0005-0000-0000-0000DF230000}"/>
    <cellStyle name="Accent4 2 2" xfId="1119" xr:uid="{00000000-0005-0000-0000-0000E0230000}"/>
    <cellStyle name="Accent4 2 2 2" xfId="11796" xr:uid="{00000000-0005-0000-0000-0000E1230000}"/>
    <cellStyle name="Accent4 2 2 3" xfId="11797" xr:uid="{00000000-0005-0000-0000-0000E2230000}"/>
    <cellStyle name="Accent4 2 2 4" xfId="11798" xr:uid="{00000000-0005-0000-0000-0000E3230000}"/>
    <cellStyle name="Accent4 2 2 5" xfId="11799" xr:uid="{00000000-0005-0000-0000-0000E4230000}"/>
    <cellStyle name="Accent4 2 2 6" xfId="11800" xr:uid="{00000000-0005-0000-0000-0000E5230000}"/>
    <cellStyle name="Accent4 2 2 7" xfId="4587" xr:uid="{00000000-0005-0000-0000-0000E6230000}"/>
    <cellStyle name="Accent4 2 20" xfId="1120" xr:uid="{00000000-0005-0000-0000-0000E7230000}"/>
    <cellStyle name="Accent4 2 21" xfId="1121" xr:uid="{00000000-0005-0000-0000-0000E8230000}"/>
    <cellStyle name="Accent4 2 22" xfId="1122" xr:uid="{00000000-0005-0000-0000-0000E9230000}"/>
    <cellStyle name="Accent4 2 23" xfId="2346" xr:uid="{00000000-0005-0000-0000-0000EA230000}"/>
    <cellStyle name="Accent4 2 23 2" xfId="4220" xr:uid="{00000000-0005-0000-0000-0000EB230000}"/>
    <cellStyle name="Accent4 2 24" xfId="3835" xr:uid="{00000000-0005-0000-0000-0000EC230000}"/>
    <cellStyle name="Accent4 2 3" xfId="1123" xr:uid="{00000000-0005-0000-0000-0000ED230000}"/>
    <cellStyle name="Accent4 2 3 2" xfId="11801" xr:uid="{00000000-0005-0000-0000-0000EE230000}"/>
    <cellStyle name="Accent4 2 3 3" xfId="11802" xr:uid="{00000000-0005-0000-0000-0000EF230000}"/>
    <cellStyle name="Accent4 2 3 4" xfId="11803" xr:uid="{00000000-0005-0000-0000-0000F0230000}"/>
    <cellStyle name="Accent4 2 3 5" xfId="4588" xr:uid="{00000000-0005-0000-0000-0000F1230000}"/>
    <cellStyle name="Accent4 2 4" xfId="1124" xr:uid="{00000000-0005-0000-0000-0000F2230000}"/>
    <cellStyle name="Accent4 2 4 2" xfId="11804" xr:uid="{00000000-0005-0000-0000-0000F3230000}"/>
    <cellStyle name="Accent4 2 5" xfId="1125" xr:uid="{00000000-0005-0000-0000-0000F4230000}"/>
    <cellStyle name="Accent4 2 5 2" xfId="11805" xr:uid="{00000000-0005-0000-0000-0000F5230000}"/>
    <cellStyle name="Accent4 2 6" xfId="1126" xr:uid="{00000000-0005-0000-0000-0000F6230000}"/>
    <cellStyle name="Accent4 2 6 2" xfId="11806" xr:uid="{00000000-0005-0000-0000-0000F7230000}"/>
    <cellStyle name="Accent4 2 7" xfId="1127" xr:uid="{00000000-0005-0000-0000-0000F8230000}"/>
    <cellStyle name="Accent4 2 7 2" xfId="11807" xr:uid="{00000000-0005-0000-0000-0000F9230000}"/>
    <cellStyle name="Accent4 2 8" xfId="1128" xr:uid="{00000000-0005-0000-0000-0000FA230000}"/>
    <cellStyle name="Accent4 2 8 2" xfId="11808" xr:uid="{00000000-0005-0000-0000-0000FB230000}"/>
    <cellStyle name="Accent4 2 9" xfId="1129" xr:uid="{00000000-0005-0000-0000-0000FC230000}"/>
    <cellStyle name="Accent4 2 9 2" xfId="11809" xr:uid="{00000000-0005-0000-0000-0000FD230000}"/>
    <cellStyle name="Accent4 20" xfId="1130" xr:uid="{00000000-0005-0000-0000-0000FE230000}"/>
    <cellStyle name="Accent4 20 2" xfId="11810" xr:uid="{00000000-0005-0000-0000-0000FF230000}"/>
    <cellStyle name="Accent4 21" xfId="1131" xr:uid="{00000000-0005-0000-0000-000000240000}"/>
    <cellStyle name="Accent4 21 2" xfId="11811" xr:uid="{00000000-0005-0000-0000-000001240000}"/>
    <cellStyle name="Accent4 22" xfId="1132" xr:uid="{00000000-0005-0000-0000-000002240000}"/>
    <cellStyle name="Accent4 22 2" xfId="11812" xr:uid="{00000000-0005-0000-0000-000003240000}"/>
    <cellStyle name="Accent4 23" xfId="1133" xr:uid="{00000000-0005-0000-0000-000004240000}"/>
    <cellStyle name="Accent4 23 2" xfId="11813" xr:uid="{00000000-0005-0000-0000-000005240000}"/>
    <cellStyle name="Accent4 24" xfId="1134" xr:uid="{00000000-0005-0000-0000-000006240000}"/>
    <cellStyle name="Accent4 24 2" xfId="11814" xr:uid="{00000000-0005-0000-0000-000007240000}"/>
    <cellStyle name="Accent4 25" xfId="1135" xr:uid="{00000000-0005-0000-0000-000008240000}"/>
    <cellStyle name="Accent4 25 2" xfId="11815" xr:uid="{00000000-0005-0000-0000-000009240000}"/>
    <cellStyle name="Accent4 26" xfId="1136" xr:uid="{00000000-0005-0000-0000-00000A240000}"/>
    <cellStyle name="Accent4 26 2" xfId="11816" xr:uid="{00000000-0005-0000-0000-00000B240000}"/>
    <cellStyle name="Accent4 27" xfId="1137" xr:uid="{00000000-0005-0000-0000-00000C240000}"/>
    <cellStyle name="Accent4 27 2" xfId="11817" xr:uid="{00000000-0005-0000-0000-00000D240000}"/>
    <cellStyle name="Accent4 28" xfId="1138" xr:uid="{00000000-0005-0000-0000-00000E240000}"/>
    <cellStyle name="Accent4 29" xfId="1139" xr:uid="{00000000-0005-0000-0000-00000F240000}"/>
    <cellStyle name="Accent4 3" xfId="1140" xr:uid="{00000000-0005-0000-0000-000010240000}"/>
    <cellStyle name="Accent4 3 2" xfId="11818" xr:uid="{00000000-0005-0000-0000-000011240000}"/>
    <cellStyle name="Accent4 3 2 2" xfId="11819" xr:uid="{00000000-0005-0000-0000-000012240000}"/>
    <cellStyle name="Accent4 3 3" xfId="11820" xr:uid="{00000000-0005-0000-0000-000013240000}"/>
    <cellStyle name="Accent4 3 3 2" xfId="11821" xr:uid="{00000000-0005-0000-0000-000014240000}"/>
    <cellStyle name="Accent4 3 4" xfId="11822" xr:uid="{00000000-0005-0000-0000-000015240000}"/>
    <cellStyle name="Accent4 3 5" xfId="11823" xr:uid="{00000000-0005-0000-0000-000016240000}"/>
    <cellStyle name="Accent4 3 6" xfId="11824" xr:uid="{00000000-0005-0000-0000-000017240000}"/>
    <cellStyle name="Accent4 3 7" xfId="11825" xr:uid="{00000000-0005-0000-0000-000018240000}"/>
    <cellStyle name="Accent4 3 8" xfId="11826" xr:uid="{00000000-0005-0000-0000-000019240000}"/>
    <cellStyle name="Accent4 30" xfId="1141" xr:uid="{00000000-0005-0000-0000-00001A240000}"/>
    <cellStyle name="Accent4 31" xfId="1142" xr:uid="{00000000-0005-0000-0000-00001B240000}"/>
    <cellStyle name="Accent4 32" xfId="2313" xr:uid="{00000000-0005-0000-0000-00001C240000}"/>
    <cellStyle name="Accent4 32 2" xfId="4072" xr:uid="{00000000-0005-0000-0000-00001D240000}"/>
    <cellStyle name="Accent4 33" xfId="3802" xr:uid="{00000000-0005-0000-0000-00001E240000}"/>
    <cellStyle name="Accent4 4" xfId="1143" xr:uid="{00000000-0005-0000-0000-00001F240000}"/>
    <cellStyle name="Accent4 4 2" xfId="2658" xr:uid="{00000000-0005-0000-0000-000020240000}"/>
    <cellStyle name="Accent4 4 2 2" xfId="11828" xr:uid="{00000000-0005-0000-0000-000021240000}"/>
    <cellStyle name="Accent4 4 2 3" xfId="11827" xr:uid="{00000000-0005-0000-0000-000022240000}"/>
    <cellStyle name="Accent4 4 2 4" xfId="4221" xr:uid="{00000000-0005-0000-0000-000023240000}"/>
    <cellStyle name="Accent4 4 3" xfId="3980" xr:uid="{00000000-0005-0000-0000-000024240000}"/>
    <cellStyle name="Accent4 4 3 2" xfId="11830" xr:uid="{00000000-0005-0000-0000-000025240000}"/>
    <cellStyle name="Accent4 4 3 3" xfId="11829" xr:uid="{00000000-0005-0000-0000-000026240000}"/>
    <cellStyle name="Accent4 4 4" xfId="11831" xr:uid="{00000000-0005-0000-0000-000027240000}"/>
    <cellStyle name="Accent4 4 5" xfId="11832" xr:uid="{00000000-0005-0000-0000-000028240000}"/>
    <cellStyle name="Accent4 4 6" xfId="11833" xr:uid="{00000000-0005-0000-0000-000029240000}"/>
    <cellStyle name="Accent4 5" xfId="1144" xr:uid="{00000000-0005-0000-0000-00002A240000}"/>
    <cellStyle name="Accent4 5 2" xfId="11834" xr:uid="{00000000-0005-0000-0000-00002B240000}"/>
    <cellStyle name="Accent4 5 2 2" xfId="11835" xr:uid="{00000000-0005-0000-0000-00002C240000}"/>
    <cellStyle name="Accent4 5 3" xfId="11836" xr:uid="{00000000-0005-0000-0000-00002D240000}"/>
    <cellStyle name="Accent4 5 3 2" xfId="11837" xr:uid="{00000000-0005-0000-0000-00002E240000}"/>
    <cellStyle name="Accent4 5 4" xfId="11838" xr:uid="{00000000-0005-0000-0000-00002F240000}"/>
    <cellStyle name="Accent4 5 5" xfId="11839" xr:uid="{00000000-0005-0000-0000-000030240000}"/>
    <cellStyle name="Accent4 5 6" xfId="11840" xr:uid="{00000000-0005-0000-0000-000031240000}"/>
    <cellStyle name="Accent4 6" xfId="1145" xr:uid="{00000000-0005-0000-0000-000032240000}"/>
    <cellStyle name="Accent4 6 2" xfId="11841" xr:uid="{00000000-0005-0000-0000-000033240000}"/>
    <cellStyle name="Accent4 6 2 2" xfId="11842" xr:uid="{00000000-0005-0000-0000-000034240000}"/>
    <cellStyle name="Accent4 6 3" xfId="11843" xr:uid="{00000000-0005-0000-0000-000035240000}"/>
    <cellStyle name="Accent4 6 3 2" xfId="11844" xr:uid="{00000000-0005-0000-0000-000036240000}"/>
    <cellStyle name="Accent4 6 4" xfId="11845" xr:uid="{00000000-0005-0000-0000-000037240000}"/>
    <cellStyle name="Accent4 6 5" xfId="11846" xr:uid="{00000000-0005-0000-0000-000038240000}"/>
    <cellStyle name="Accent4 7" xfId="1146" xr:uid="{00000000-0005-0000-0000-000039240000}"/>
    <cellStyle name="Accent4 7 2" xfId="11848" xr:uid="{00000000-0005-0000-0000-00003A240000}"/>
    <cellStyle name="Accent4 7 3" xfId="11849" xr:uid="{00000000-0005-0000-0000-00003B240000}"/>
    <cellStyle name="Accent4 7 4" xfId="11847" xr:uid="{00000000-0005-0000-0000-00003C240000}"/>
    <cellStyle name="Accent4 8" xfId="1147" xr:uid="{00000000-0005-0000-0000-00003D240000}"/>
    <cellStyle name="Accent4 8 2" xfId="11851" xr:uid="{00000000-0005-0000-0000-00003E240000}"/>
    <cellStyle name="Accent4 8 3" xfId="11850" xr:uid="{00000000-0005-0000-0000-00003F240000}"/>
    <cellStyle name="Accent4 9" xfId="1148" xr:uid="{00000000-0005-0000-0000-000040240000}"/>
    <cellStyle name="Accent4 9 2" xfId="11853" xr:uid="{00000000-0005-0000-0000-000041240000}"/>
    <cellStyle name="Accent4 9 3" xfId="11852" xr:uid="{00000000-0005-0000-0000-000042240000}"/>
    <cellStyle name="Accent5" xfId="2821" builtinId="45" customBuiltin="1"/>
    <cellStyle name="Accent5 10" xfId="1149" xr:uid="{00000000-0005-0000-0000-000044240000}"/>
    <cellStyle name="Accent5 10 2" xfId="11855" xr:uid="{00000000-0005-0000-0000-000045240000}"/>
    <cellStyle name="Accent5 10 3" xfId="11854" xr:uid="{00000000-0005-0000-0000-000046240000}"/>
    <cellStyle name="Accent5 11" xfId="1150" xr:uid="{00000000-0005-0000-0000-000047240000}"/>
    <cellStyle name="Accent5 11 2" xfId="11857" xr:uid="{00000000-0005-0000-0000-000048240000}"/>
    <cellStyle name="Accent5 11 3" xfId="11856" xr:uid="{00000000-0005-0000-0000-000049240000}"/>
    <cellStyle name="Accent5 12" xfId="1151" xr:uid="{00000000-0005-0000-0000-00004A240000}"/>
    <cellStyle name="Accent5 12 2" xfId="11858" xr:uid="{00000000-0005-0000-0000-00004B240000}"/>
    <cellStyle name="Accent5 13" xfId="1152" xr:uid="{00000000-0005-0000-0000-00004C240000}"/>
    <cellStyle name="Accent5 13 2" xfId="11859" xr:uid="{00000000-0005-0000-0000-00004D240000}"/>
    <cellStyle name="Accent5 14" xfId="1153" xr:uid="{00000000-0005-0000-0000-00004E240000}"/>
    <cellStyle name="Accent5 14 2" xfId="11860" xr:uid="{00000000-0005-0000-0000-00004F240000}"/>
    <cellStyle name="Accent5 15" xfId="1154" xr:uid="{00000000-0005-0000-0000-000050240000}"/>
    <cellStyle name="Accent5 15 2" xfId="11861" xr:uid="{00000000-0005-0000-0000-000051240000}"/>
    <cellStyle name="Accent5 16" xfId="1155" xr:uid="{00000000-0005-0000-0000-000052240000}"/>
    <cellStyle name="Accent5 16 2" xfId="11862" xr:uid="{00000000-0005-0000-0000-000053240000}"/>
    <cellStyle name="Accent5 17" xfId="1156" xr:uid="{00000000-0005-0000-0000-000054240000}"/>
    <cellStyle name="Accent5 17 2" xfId="11863" xr:uid="{00000000-0005-0000-0000-000055240000}"/>
    <cellStyle name="Accent5 18" xfId="1157" xr:uid="{00000000-0005-0000-0000-000056240000}"/>
    <cellStyle name="Accent5 18 2" xfId="11864" xr:uid="{00000000-0005-0000-0000-000057240000}"/>
    <cellStyle name="Accent5 19" xfId="1158" xr:uid="{00000000-0005-0000-0000-000058240000}"/>
    <cellStyle name="Accent5 19 2" xfId="11865" xr:uid="{00000000-0005-0000-0000-000059240000}"/>
    <cellStyle name="Accent5 2" xfId="1159" xr:uid="{00000000-0005-0000-0000-00005A240000}"/>
    <cellStyle name="Accent5 2 10" xfId="1160" xr:uid="{00000000-0005-0000-0000-00005B240000}"/>
    <cellStyle name="Accent5 2 11" xfId="1161" xr:uid="{00000000-0005-0000-0000-00005C240000}"/>
    <cellStyle name="Accent5 2 12" xfId="1162" xr:uid="{00000000-0005-0000-0000-00005D240000}"/>
    <cellStyle name="Accent5 2 13" xfId="1163" xr:uid="{00000000-0005-0000-0000-00005E240000}"/>
    <cellStyle name="Accent5 2 14" xfId="1164" xr:uid="{00000000-0005-0000-0000-00005F240000}"/>
    <cellStyle name="Accent5 2 15" xfId="1165" xr:uid="{00000000-0005-0000-0000-000060240000}"/>
    <cellStyle name="Accent5 2 16" xfId="1166" xr:uid="{00000000-0005-0000-0000-000061240000}"/>
    <cellStyle name="Accent5 2 17" xfId="1167" xr:uid="{00000000-0005-0000-0000-000062240000}"/>
    <cellStyle name="Accent5 2 18" xfId="1168" xr:uid="{00000000-0005-0000-0000-000063240000}"/>
    <cellStyle name="Accent5 2 19" xfId="1169" xr:uid="{00000000-0005-0000-0000-000064240000}"/>
    <cellStyle name="Accent5 2 2" xfId="1170" xr:uid="{00000000-0005-0000-0000-000065240000}"/>
    <cellStyle name="Accent5 2 2 2" xfId="11866" xr:uid="{00000000-0005-0000-0000-000066240000}"/>
    <cellStyle name="Accent5 2 2 3" xfId="11867" xr:uid="{00000000-0005-0000-0000-000067240000}"/>
    <cellStyle name="Accent5 2 2 4" xfId="11868" xr:uid="{00000000-0005-0000-0000-000068240000}"/>
    <cellStyle name="Accent5 2 2 5" xfId="11869" xr:uid="{00000000-0005-0000-0000-000069240000}"/>
    <cellStyle name="Accent5 2 2 6" xfId="11870" xr:uid="{00000000-0005-0000-0000-00006A240000}"/>
    <cellStyle name="Accent5 2 2 7" xfId="4589" xr:uid="{00000000-0005-0000-0000-00006B240000}"/>
    <cellStyle name="Accent5 2 20" xfId="1171" xr:uid="{00000000-0005-0000-0000-00006C240000}"/>
    <cellStyle name="Accent5 2 21" xfId="1172" xr:uid="{00000000-0005-0000-0000-00006D240000}"/>
    <cellStyle name="Accent5 2 22" xfId="1173" xr:uid="{00000000-0005-0000-0000-00006E240000}"/>
    <cellStyle name="Accent5 2 23" xfId="2347" xr:uid="{00000000-0005-0000-0000-00006F240000}"/>
    <cellStyle name="Accent5 2 23 2" xfId="4222" xr:uid="{00000000-0005-0000-0000-000070240000}"/>
    <cellStyle name="Accent5 2 24" xfId="3836" xr:uid="{00000000-0005-0000-0000-000071240000}"/>
    <cellStyle name="Accent5 2 3" xfId="1174" xr:uid="{00000000-0005-0000-0000-000072240000}"/>
    <cellStyle name="Accent5 2 3 2" xfId="11871" xr:uid="{00000000-0005-0000-0000-000073240000}"/>
    <cellStyle name="Accent5 2 3 3" xfId="11872" xr:uid="{00000000-0005-0000-0000-000074240000}"/>
    <cellStyle name="Accent5 2 3 4" xfId="11873" xr:uid="{00000000-0005-0000-0000-000075240000}"/>
    <cellStyle name="Accent5 2 3 5" xfId="4590" xr:uid="{00000000-0005-0000-0000-000076240000}"/>
    <cellStyle name="Accent5 2 4" xfId="1175" xr:uid="{00000000-0005-0000-0000-000077240000}"/>
    <cellStyle name="Accent5 2 4 2" xfId="11874" xr:uid="{00000000-0005-0000-0000-000078240000}"/>
    <cellStyle name="Accent5 2 5" xfId="1176" xr:uid="{00000000-0005-0000-0000-000079240000}"/>
    <cellStyle name="Accent5 2 5 2" xfId="11875" xr:uid="{00000000-0005-0000-0000-00007A240000}"/>
    <cellStyle name="Accent5 2 6" xfId="1177" xr:uid="{00000000-0005-0000-0000-00007B240000}"/>
    <cellStyle name="Accent5 2 6 2" xfId="11876" xr:uid="{00000000-0005-0000-0000-00007C240000}"/>
    <cellStyle name="Accent5 2 7" xfId="1178" xr:uid="{00000000-0005-0000-0000-00007D240000}"/>
    <cellStyle name="Accent5 2 7 2" xfId="11877" xr:uid="{00000000-0005-0000-0000-00007E240000}"/>
    <cellStyle name="Accent5 2 8" xfId="1179" xr:uid="{00000000-0005-0000-0000-00007F240000}"/>
    <cellStyle name="Accent5 2 8 2" xfId="11878" xr:uid="{00000000-0005-0000-0000-000080240000}"/>
    <cellStyle name="Accent5 2 9" xfId="1180" xr:uid="{00000000-0005-0000-0000-000081240000}"/>
    <cellStyle name="Accent5 2 9 2" xfId="11879" xr:uid="{00000000-0005-0000-0000-000082240000}"/>
    <cellStyle name="Accent5 20" xfId="1181" xr:uid="{00000000-0005-0000-0000-000083240000}"/>
    <cellStyle name="Accent5 20 2" xfId="11880" xr:uid="{00000000-0005-0000-0000-000084240000}"/>
    <cellStyle name="Accent5 21" xfId="1182" xr:uid="{00000000-0005-0000-0000-000085240000}"/>
    <cellStyle name="Accent5 21 2" xfId="11881" xr:uid="{00000000-0005-0000-0000-000086240000}"/>
    <cellStyle name="Accent5 22" xfId="1183" xr:uid="{00000000-0005-0000-0000-000087240000}"/>
    <cellStyle name="Accent5 22 2" xfId="11882" xr:uid="{00000000-0005-0000-0000-000088240000}"/>
    <cellStyle name="Accent5 23" xfId="1184" xr:uid="{00000000-0005-0000-0000-000089240000}"/>
    <cellStyle name="Accent5 23 2" xfId="11883" xr:uid="{00000000-0005-0000-0000-00008A240000}"/>
    <cellStyle name="Accent5 24" xfId="1185" xr:uid="{00000000-0005-0000-0000-00008B240000}"/>
    <cellStyle name="Accent5 24 2" xfId="11884" xr:uid="{00000000-0005-0000-0000-00008C240000}"/>
    <cellStyle name="Accent5 25" xfId="1186" xr:uid="{00000000-0005-0000-0000-00008D240000}"/>
    <cellStyle name="Accent5 25 2" xfId="11885" xr:uid="{00000000-0005-0000-0000-00008E240000}"/>
    <cellStyle name="Accent5 26" xfId="1187" xr:uid="{00000000-0005-0000-0000-00008F240000}"/>
    <cellStyle name="Accent5 26 2" xfId="11886" xr:uid="{00000000-0005-0000-0000-000090240000}"/>
    <cellStyle name="Accent5 27" xfId="1188" xr:uid="{00000000-0005-0000-0000-000091240000}"/>
    <cellStyle name="Accent5 27 2" xfId="11887" xr:uid="{00000000-0005-0000-0000-000092240000}"/>
    <cellStyle name="Accent5 28" xfId="1189" xr:uid="{00000000-0005-0000-0000-000093240000}"/>
    <cellStyle name="Accent5 29" xfId="1190" xr:uid="{00000000-0005-0000-0000-000094240000}"/>
    <cellStyle name="Accent5 3" xfId="1191" xr:uid="{00000000-0005-0000-0000-000095240000}"/>
    <cellStyle name="Accent5 3 2" xfId="11888" xr:uid="{00000000-0005-0000-0000-000096240000}"/>
    <cellStyle name="Accent5 3 2 2" xfId="11889" xr:uid="{00000000-0005-0000-0000-000097240000}"/>
    <cellStyle name="Accent5 3 3" xfId="11890" xr:uid="{00000000-0005-0000-0000-000098240000}"/>
    <cellStyle name="Accent5 3 3 2" xfId="11891" xr:uid="{00000000-0005-0000-0000-000099240000}"/>
    <cellStyle name="Accent5 3 4" xfId="11892" xr:uid="{00000000-0005-0000-0000-00009A240000}"/>
    <cellStyle name="Accent5 3 5" xfId="11893" xr:uid="{00000000-0005-0000-0000-00009B240000}"/>
    <cellStyle name="Accent5 3 6" xfId="11894" xr:uid="{00000000-0005-0000-0000-00009C240000}"/>
    <cellStyle name="Accent5 3 7" xfId="11895" xr:uid="{00000000-0005-0000-0000-00009D240000}"/>
    <cellStyle name="Accent5 3 8" xfId="11896" xr:uid="{00000000-0005-0000-0000-00009E240000}"/>
    <cellStyle name="Accent5 30" xfId="1192" xr:uid="{00000000-0005-0000-0000-00009F240000}"/>
    <cellStyle name="Accent5 31" xfId="1193" xr:uid="{00000000-0005-0000-0000-0000A0240000}"/>
    <cellStyle name="Accent5 32" xfId="2317" xr:uid="{00000000-0005-0000-0000-0000A1240000}"/>
    <cellStyle name="Accent5 32 2" xfId="4075" xr:uid="{00000000-0005-0000-0000-0000A2240000}"/>
    <cellStyle name="Accent5 33" xfId="3806" xr:uid="{00000000-0005-0000-0000-0000A3240000}"/>
    <cellStyle name="Accent5 4" xfId="1194" xr:uid="{00000000-0005-0000-0000-0000A4240000}"/>
    <cellStyle name="Accent5 4 2" xfId="2659" xr:uid="{00000000-0005-0000-0000-0000A5240000}"/>
    <cellStyle name="Accent5 4 2 2" xfId="11898" xr:uid="{00000000-0005-0000-0000-0000A6240000}"/>
    <cellStyle name="Accent5 4 2 3" xfId="11897" xr:uid="{00000000-0005-0000-0000-0000A7240000}"/>
    <cellStyle name="Accent5 4 2 4" xfId="4223" xr:uid="{00000000-0005-0000-0000-0000A8240000}"/>
    <cellStyle name="Accent5 4 3" xfId="3981" xr:uid="{00000000-0005-0000-0000-0000A9240000}"/>
    <cellStyle name="Accent5 4 3 2" xfId="11900" xr:uid="{00000000-0005-0000-0000-0000AA240000}"/>
    <cellStyle name="Accent5 4 3 3" xfId="11899" xr:uid="{00000000-0005-0000-0000-0000AB240000}"/>
    <cellStyle name="Accent5 4 4" xfId="11901" xr:uid="{00000000-0005-0000-0000-0000AC240000}"/>
    <cellStyle name="Accent5 4 5" xfId="11902" xr:uid="{00000000-0005-0000-0000-0000AD240000}"/>
    <cellStyle name="Accent5 4 6" xfId="11903" xr:uid="{00000000-0005-0000-0000-0000AE240000}"/>
    <cellStyle name="Accent5 5" xfId="1195" xr:uid="{00000000-0005-0000-0000-0000AF240000}"/>
    <cellStyle name="Accent5 5 2" xfId="11904" xr:uid="{00000000-0005-0000-0000-0000B0240000}"/>
    <cellStyle name="Accent5 5 2 2" xfId="11905" xr:uid="{00000000-0005-0000-0000-0000B1240000}"/>
    <cellStyle name="Accent5 5 3" xfId="11906" xr:uid="{00000000-0005-0000-0000-0000B2240000}"/>
    <cellStyle name="Accent5 5 3 2" xfId="11907" xr:uid="{00000000-0005-0000-0000-0000B3240000}"/>
    <cellStyle name="Accent5 5 4" xfId="11908" xr:uid="{00000000-0005-0000-0000-0000B4240000}"/>
    <cellStyle name="Accent5 5 5" xfId="11909" xr:uid="{00000000-0005-0000-0000-0000B5240000}"/>
    <cellStyle name="Accent5 5 6" xfId="11910" xr:uid="{00000000-0005-0000-0000-0000B6240000}"/>
    <cellStyle name="Accent5 6" xfId="1196" xr:uid="{00000000-0005-0000-0000-0000B7240000}"/>
    <cellStyle name="Accent5 6 2" xfId="11911" xr:uid="{00000000-0005-0000-0000-0000B8240000}"/>
    <cellStyle name="Accent5 6 2 2" xfId="11912" xr:uid="{00000000-0005-0000-0000-0000B9240000}"/>
    <cellStyle name="Accent5 6 3" xfId="11913" xr:uid="{00000000-0005-0000-0000-0000BA240000}"/>
    <cellStyle name="Accent5 6 3 2" xfId="11914" xr:uid="{00000000-0005-0000-0000-0000BB240000}"/>
    <cellStyle name="Accent5 6 4" xfId="11915" xr:uid="{00000000-0005-0000-0000-0000BC240000}"/>
    <cellStyle name="Accent5 6 5" xfId="11916" xr:uid="{00000000-0005-0000-0000-0000BD240000}"/>
    <cellStyle name="Accent5 7" xfId="1197" xr:uid="{00000000-0005-0000-0000-0000BE240000}"/>
    <cellStyle name="Accent5 7 2" xfId="11918" xr:uid="{00000000-0005-0000-0000-0000BF240000}"/>
    <cellStyle name="Accent5 7 3" xfId="11919" xr:uid="{00000000-0005-0000-0000-0000C0240000}"/>
    <cellStyle name="Accent5 7 4" xfId="11917" xr:uid="{00000000-0005-0000-0000-0000C1240000}"/>
    <cellStyle name="Accent5 8" xfId="1198" xr:uid="{00000000-0005-0000-0000-0000C2240000}"/>
    <cellStyle name="Accent5 8 2" xfId="11921" xr:uid="{00000000-0005-0000-0000-0000C3240000}"/>
    <cellStyle name="Accent5 8 3" xfId="11920" xr:uid="{00000000-0005-0000-0000-0000C4240000}"/>
    <cellStyle name="Accent5 9" xfId="1199" xr:uid="{00000000-0005-0000-0000-0000C5240000}"/>
    <cellStyle name="Accent5 9 2" xfId="11923" xr:uid="{00000000-0005-0000-0000-0000C6240000}"/>
    <cellStyle name="Accent5 9 3" xfId="11922" xr:uid="{00000000-0005-0000-0000-0000C7240000}"/>
    <cellStyle name="Accent6" xfId="2824" builtinId="49" customBuiltin="1"/>
    <cellStyle name="Accent6 10" xfId="1200" xr:uid="{00000000-0005-0000-0000-0000C9240000}"/>
    <cellStyle name="Accent6 10 2" xfId="11925" xr:uid="{00000000-0005-0000-0000-0000CA240000}"/>
    <cellStyle name="Accent6 10 3" xfId="11924" xr:uid="{00000000-0005-0000-0000-0000CB240000}"/>
    <cellStyle name="Accent6 11" xfId="1201" xr:uid="{00000000-0005-0000-0000-0000CC240000}"/>
    <cellStyle name="Accent6 11 2" xfId="11927" xr:uid="{00000000-0005-0000-0000-0000CD240000}"/>
    <cellStyle name="Accent6 11 3" xfId="11926" xr:uid="{00000000-0005-0000-0000-0000CE240000}"/>
    <cellStyle name="Accent6 12" xfId="1202" xr:uid="{00000000-0005-0000-0000-0000CF240000}"/>
    <cellStyle name="Accent6 12 2" xfId="11928" xr:uid="{00000000-0005-0000-0000-0000D0240000}"/>
    <cellStyle name="Accent6 13" xfId="1203" xr:uid="{00000000-0005-0000-0000-0000D1240000}"/>
    <cellStyle name="Accent6 13 2" xfId="11929" xr:uid="{00000000-0005-0000-0000-0000D2240000}"/>
    <cellStyle name="Accent6 14" xfId="1204" xr:uid="{00000000-0005-0000-0000-0000D3240000}"/>
    <cellStyle name="Accent6 14 2" xfId="11930" xr:uid="{00000000-0005-0000-0000-0000D4240000}"/>
    <cellStyle name="Accent6 15" xfId="1205" xr:uid="{00000000-0005-0000-0000-0000D5240000}"/>
    <cellStyle name="Accent6 15 2" xfId="11931" xr:uid="{00000000-0005-0000-0000-0000D6240000}"/>
    <cellStyle name="Accent6 16" xfId="1206" xr:uid="{00000000-0005-0000-0000-0000D7240000}"/>
    <cellStyle name="Accent6 16 2" xfId="11932" xr:uid="{00000000-0005-0000-0000-0000D8240000}"/>
    <cellStyle name="Accent6 17" xfId="1207" xr:uid="{00000000-0005-0000-0000-0000D9240000}"/>
    <cellStyle name="Accent6 17 2" xfId="11933" xr:uid="{00000000-0005-0000-0000-0000DA240000}"/>
    <cellStyle name="Accent6 18" xfId="1208" xr:uid="{00000000-0005-0000-0000-0000DB240000}"/>
    <cellStyle name="Accent6 18 2" xfId="11934" xr:uid="{00000000-0005-0000-0000-0000DC240000}"/>
    <cellStyle name="Accent6 19" xfId="1209" xr:uid="{00000000-0005-0000-0000-0000DD240000}"/>
    <cellStyle name="Accent6 19 2" xfId="11935" xr:uid="{00000000-0005-0000-0000-0000DE240000}"/>
    <cellStyle name="Accent6 2" xfId="1210" xr:uid="{00000000-0005-0000-0000-0000DF240000}"/>
    <cellStyle name="Accent6 2 10" xfId="1211" xr:uid="{00000000-0005-0000-0000-0000E0240000}"/>
    <cellStyle name="Accent6 2 11" xfId="1212" xr:uid="{00000000-0005-0000-0000-0000E1240000}"/>
    <cellStyle name="Accent6 2 12" xfId="1213" xr:uid="{00000000-0005-0000-0000-0000E2240000}"/>
    <cellStyle name="Accent6 2 13" xfId="1214" xr:uid="{00000000-0005-0000-0000-0000E3240000}"/>
    <cellStyle name="Accent6 2 14" xfId="1215" xr:uid="{00000000-0005-0000-0000-0000E4240000}"/>
    <cellStyle name="Accent6 2 15" xfId="1216" xr:uid="{00000000-0005-0000-0000-0000E5240000}"/>
    <cellStyle name="Accent6 2 16" xfId="1217" xr:uid="{00000000-0005-0000-0000-0000E6240000}"/>
    <cellStyle name="Accent6 2 17" xfId="1218" xr:uid="{00000000-0005-0000-0000-0000E7240000}"/>
    <cellStyle name="Accent6 2 18" xfId="1219" xr:uid="{00000000-0005-0000-0000-0000E8240000}"/>
    <cellStyle name="Accent6 2 19" xfId="1220" xr:uid="{00000000-0005-0000-0000-0000E9240000}"/>
    <cellStyle name="Accent6 2 2" xfId="1221" xr:uid="{00000000-0005-0000-0000-0000EA240000}"/>
    <cellStyle name="Accent6 2 2 2" xfId="11936" xr:uid="{00000000-0005-0000-0000-0000EB240000}"/>
    <cellStyle name="Accent6 2 2 3" xfId="11937" xr:uid="{00000000-0005-0000-0000-0000EC240000}"/>
    <cellStyle name="Accent6 2 2 4" xfId="11938" xr:uid="{00000000-0005-0000-0000-0000ED240000}"/>
    <cellStyle name="Accent6 2 2 5" xfId="11939" xr:uid="{00000000-0005-0000-0000-0000EE240000}"/>
    <cellStyle name="Accent6 2 2 6" xfId="11940" xr:uid="{00000000-0005-0000-0000-0000EF240000}"/>
    <cellStyle name="Accent6 2 2 7" xfId="4591" xr:uid="{00000000-0005-0000-0000-0000F0240000}"/>
    <cellStyle name="Accent6 2 20" xfId="1222" xr:uid="{00000000-0005-0000-0000-0000F1240000}"/>
    <cellStyle name="Accent6 2 21" xfId="1223" xr:uid="{00000000-0005-0000-0000-0000F2240000}"/>
    <cellStyle name="Accent6 2 22" xfId="1224" xr:uid="{00000000-0005-0000-0000-0000F3240000}"/>
    <cellStyle name="Accent6 2 23" xfId="2348" xr:uid="{00000000-0005-0000-0000-0000F4240000}"/>
    <cellStyle name="Accent6 2 23 2" xfId="4224" xr:uid="{00000000-0005-0000-0000-0000F5240000}"/>
    <cellStyle name="Accent6 2 24" xfId="3837" xr:uid="{00000000-0005-0000-0000-0000F6240000}"/>
    <cellStyle name="Accent6 2 3" xfId="1225" xr:uid="{00000000-0005-0000-0000-0000F7240000}"/>
    <cellStyle name="Accent6 2 3 2" xfId="11941" xr:uid="{00000000-0005-0000-0000-0000F8240000}"/>
    <cellStyle name="Accent6 2 3 3" xfId="11942" xr:uid="{00000000-0005-0000-0000-0000F9240000}"/>
    <cellStyle name="Accent6 2 3 4" xfId="11943" xr:uid="{00000000-0005-0000-0000-0000FA240000}"/>
    <cellStyle name="Accent6 2 3 5" xfId="4592" xr:uid="{00000000-0005-0000-0000-0000FB240000}"/>
    <cellStyle name="Accent6 2 4" xfId="1226" xr:uid="{00000000-0005-0000-0000-0000FC240000}"/>
    <cellStyle name="Accent6 2 4 2" xfId="11944" xr:uid="{00000000-0005-0000-0000-0000FD240000}"/>
    <cellStyle name="Accent6 2 5" xfId="1227" xr:uid="{00000000-0005-0000-0000-0000FE240000}"/>
    <cellStyle name="Accent6 2 5 2" xfId="11945" xr:uid="{00000000-0005-0000-0000-0000FF240000}"/>
    <cellStyle name="Accent6 2 6" xfId="1228" xr:uid="{00000000-0005-0000-0000-000000250000}"/>
    <cellStyle name="Accent6 2 6 2" xfId="11946" xr:uid="{00000000-0005-0000-0000-000001250000}"/>
    <cellStyle name="Accent6 2 7" xfId="1229" xr:uid="{00000000-0005-0000-0000-000002250000}"/>
    <cellStyle name="Accent6 2 7 2" xfId="11947" xr:uid="{00000000-0005-0000-0000-000003250000}"/>
    <cellStyle name="Accent6 2 8" xfId="1230" xr:uid="{00000000-0005-0000-0000-000004250000}"/>
    <cellStyle name="Accent6 2 8 2" xfId="11948" xr:uid="{00000000-0005-0000-0000-000005250000}"/>
    <cellStyle name="Accent6 2 9" xfId="1231" xr:uid="{00000000-0005-0000-0000-000006250000}"/>
    <cellStyle name="Accent6 2 9 2" xfId="11949" xr:uid="{00000000-0005-0000-0000-000007250000}"/>
    <cellStyle name="Accent6 20" xfId="1232" xr:uid="{00000000-0005-0000-0000-000008250000}"/>
    <cellStyle name="Accent6 20 2" xfId="11950" xr:uid="{00000000-0005-0000-0000-000009250000}"/>
    <cellStyle name="Accent6 21" xfId="1233" xr:uid="{00000000-0005-0000-0000-00000A250000}"/>
    <cellStyle name="Accent6 21 2" xfId="11951" xr:uid="{00000000-0005-0000-0000-00000B250000}"/>
    <cellStyle name="Accent6 22" xfId="1234" xr:uid="{00000000-0005-0000-0000-00000C250000}"/>
    <cellStyle name="Accent6 22 2" xfId="11952" xr:uid="{00000000-0005-0000-0000-00000D250000}"/>
    <cellStyle name="Accent6 23" xfId="1235" xr:uid="{00000000-0005-0000-0000-00000E250000}"/>
    <cellStyle name="Accent6 23 2" xfId="11953" xr:uid="{00000000-0005-0000-0000-00000F250000}"/>
    <cellStyle name="Accent6 24" xfId="1236" xr:uid="{00000000-0005-0000-0000-000010250000}"/>
    <cellStyle name="Accent6 24 2" xfId="11954" xr:uid="{00000000-0005-0000-0000-000011250000}"/>
    <cellStyle name="Accent6 25" xfId="1237" xr:uid="{00000000-0005-0000-0000-000012250000}"/>
    <cellStyle name="Accent6 25 2" xfId="11955" xr:uid="{00000000-0005-0000-0000-000013250000}"/>
    <cellStyle name="Accent6 26" xfId="1238" xr:uid="{00000000-0005-0000-0000-000014250000}"/>
    <cellStyle name="Accent6 26 2" xfId="11956" xr:uid="{00000000-0005-0000-0000-000015250000}"/>
    <cellStyle name="Accent6 27" xfId="1239" xr:uid="{00000000-0005-0000-0000-000016250000}"/>
    <cellStyle name="Accent6 27 2" xfId="11957" xr:uid="{00000000-0005-0000-0000-000017250000}"/>
    <cellStyle name="Accent6 28" xfId="1240" xr:uid="{00000000-0005-0000-0000-000018250000}"/>
    <cellStyle name="Accent6 29" xfId="1241" xr:uid="{00000000-0005-0000-0000-000019250000}"/>
    <cellStyle name="Accent6 3" xfId="1242" xr:uid="{00000000-0005-0000-0000-00001A250000}"/>
    <cellStyle name="Accent6 3 2" xfId="11958" xr:uid="{00000000-0005-0000-0000-00001B250000}"/>
    <cellStyle name="Accent6 3 2 2" xfId="11959" xr:uid="{00000000-0005-0000-0000-00001C250000}"/>
    <cellStyle name="Accent6 3 3" xfId="11960" xr:uid="{00000000-0005-0000-0000-00001D250000}"/>
    <cellStyle name="Accent6 3 3 2" xfId="11961" xr:uid="{00000000-0005-0000-0000-00001E250000}"/>
    <cellStyle name="Accent6 3 4" xfId="11962" xr:uid="{00000000-0005-0000-0000-00001F250000}"/>
    <cellStyle name="Accent6 3 5" xfId="11963" xr:uid="{00000000-0005-0000-0000-000020250000}"/>
    <cellStyle name="Accent6 3 6" xfId="11964" xr:uid="{00000000-0005-0000-0000-000021250000}"/>
    <cellStyle name="Accent6 3 7" xfId="11965" xr:uid="{00000000-0005-0000-0000-000022250000}"/>
    <cellStyle name="Accent6 3 8" xfId="11966" xr:uid="{00000000-0005-0000-0000-000023250000}"/>
    <cellStyle name="Accent6 30" xfId="1243" xr:uid="{00000000-0005-0000-0000-000024250000}"/>
    <cellStyle name="Accent6 31" xfId="1244" xr:uid="{00000000-0005-0000-0000-000025250000}"/>
    <cellStyle name="Accent6 32" xfId="2321" xr:uid="{00000000-0005-0000-0000-000026250000}"/>
    <cellStyle name="Accent6 32 2" xfId="4078" xr:uid="{00000000-0005-0000-0000-000027250000}"/>
    <cellStyle name="Accent6 33" xfId="3810" xr:uid="{00000000-0005-0000-0000-000028250000}"/>
    <cellStyle name="Accent6 4" xfId="1245" xr:uid="{00000000-0005-0000-0000-000029250000}"/>
    <cellStyle name="Accent6 4 2" xfId="2660" xr:uid="{00000000-0005-0000-0000-00002A250000}"/>
    <cellStyle name="Accent6 4 2 2" xfId="11968" xr:uid="{00000000-0005-0000-0000-00002B250000}"/>
    <cellStyle name="Accent6 4 2 3" xfId="11967" xr:uid="{00000000-0005-0000-0000-00002C250000}"/>
    <cellStyle name="Accent6 4 2 4" xfId="4225" xr:uid="{00000000-0005-0000-0000-00002D250000}"/>
    <cellStyle name="Accent6 4 3" xfId="3982" xr:uid="{00000000-0005-0000-0000-00002E250000}"/>
    <cellStyle name="Accent6 4 3 2" xfId="11970" xr:uid="{00000000-0005-0000-0000-00002F250000}"/>
    <cellStyle name="Accent6 4 3 3" xfId="11969" xr:uid="{00000000-0005-0000-0000-000030250000}"/>
    <cellStyle name="Accent6 4 4" xfId="11971" xr:uid="{00000000-0005-0000-0000-000031250000}"/>
    <cellStyle name="Accent6 4 5" xfId="11972" xr:uid="{00000000-0005-0000-0000-000032250000}"/>
    <cellStyle name="Accent6 4 6" xfId="11973" xr:uid="{00000000-0005-0000-0000-000033250000}"/>
    <cellStyle name="Accent6 5" xfId="1246" xr:uid="{00000000-0005-0000-0000-000034250000}"/>
    <cellStyle name="Accent6 5 2" xfId="11974" xr:uid="{00000000-0005-0000-0000-000035250000}"/>
    <cellStyle name="Accent6 5 2 2" xfId="11975" xr:uid="{00000000-0005-0000-0000-000036250000}"/>
    <cellStyle name="Accent6 5 3" xfId="11976" xr:uid="{00000000-0005-0000-0000-000037250000}"/>
    <cellStyle name="Accent6 5 3 2" xfId="11977" xr:uid="{00000000-0005-0000-0000-000038250000}"/>
    <cellStyle name="Accent6 5 4" xfId="11978" xr:uid="{00000000-0005-0000-0000-000039250000}"/>
    <cellStyle name="Accent6 5 5" xfId="11979" xr:uid="{00000000-0005-0000-0000-00003A250000}"/>
    <cellStyle name="Accent6 5 6" xfId="11980" xr:uid="{00000000-0005-0000-0000-00003B250000}"/>
    <cellStyle name="Accent6 6" xfId="1247" xr:uid="{00000000-0005-0000-0000-00003C250000}"/>
    <cellStyle name="Accent6 6 2" xfId="11981" xr:uid="{00000000-0005-0000-0000-00003D250000}"/>
    <cellStyle name="Accent6 6 2 2" xfId="11982" xr:uid="{00000000-0005-0000-0000-00003E250000}"/>
    <cellStyle name="Accent6 6 3" xfId="11983" xr:uid="{00000000-0005-0000-0000-00003F250000}"/>
    <cellStyle name="Accent6 6 3 2" xfId="11984" xr:uid="{00000000-0005-0000-0000-000040250000}"/>
    <cellStyle name="Accent6 6 4" xfId="11985" xr:uid="{00000000-0005-0000-0000-000041250000}"/>
    <cellStyle name="Accent6 6 5" xfId="11986" xr:uid="{00000000-0005-0000-0000-000042250000}"/>
    <cellStyle name="Accent6 7" xfId="1248" xr:uid="{00000000-0005-0000-0000-000043250000}"/>
    <cellStyle name="Accent6 7 2" xfId="11988" xr:uid="{00000000-0005-0000-0000-000044250000}"/>
    <cellStyle name="Accent6 7 3" xfId="11989" xr:uid="{00000000-0005-0000-0000-000045250000}"/>
    <cellStyle name="Accent6 7 4" xfId="11987" xr:uid="{00000000-0005-0000-0000-000046250000}"/>
    <cellStyle name="Accent6 8" xfId="1249" xr:uid="{00000000-0005-0000-0000-000047250000}"/>
    <cellStyle name="Accent6 8 2" xfId="11991" xr:uid="{00000000-0005-0000-0000-000048250000}"/>
    <cellStyle name="Accent6 8 3" xfId="11990" xr:uid="{00000000-0005-0000-0000-000049250000}"/>
    <cellStyle name="Accent6 9" xfId="1250" xr:uid="{00000000-0005-0000-0000-00004A250000}"/>
    <cellStyle name="Accent6 9 2" xfId="11993" xr:uid="{00000000-0005-0000-0000-00004B250000}"/>
    <cellStyle name="Accent6 9 3" xfId="11992" xr:uid="{00000000-0005-0000-0000-00004C250000}"/>
    <cellStyle name="Akzent1 2" xfId="11994" xr:uid="{00000000-0005-0000-0000-00004D250000}"/>
    <cellStyle name="Akzent1 2 2" xfId="11995" xr:uid="{00000000-0005-0000-0000-00004E250000}"/>
    <cellStyle name="Akzent2 2" xfId="11996" xr:uid="{00000000-0005-0000-0000-00004F250000}"/>
    <cellStyle name="Akzent2 2 2" xfId="11997" xr:uid="{00000000-0005-0000-0000-000050250000}"/>
    <cellStyle name="Akzent3 2" xfId="11998" xr:uid="{00000000-0005-0000-0000-000051250000}"/>
    <cellStyle name="Akzent3 2 2" xfId="11999" xr:uid="{00000000-0005-0000-0000-000052250000}"/>
    <cellStyle name="Akzent4 2" xfId="12000" xr:uid="{00000000-0005-0000-0000-000053250000}"/>
    <cellStyle name="Akzent4 2 2" xfId="12001" xr:uid="{00000000-0005-0000-0000-000054250000}"/>
    <cellStyle name="Akzent5 2" xfId="12002" xr:uid="{00000000-0005-0000-0000-000055250000}"/>
    <cellStyle name="Akzent5 2 2" xfId="12003" xr:uid="{00000000-0005-0000-0000-000056250000}"/>
    <cellStyle name="Akzent6 2" xfId="12004" xr:uid="{00000000-0005-0000-0000-000057250000}"/>
    <cellStyle name="Akzent6 2 2" xfId="12005" xr:uid="{00000000-0005-0000-0000-000058250000}"/>
    <cellStyle name="amount" xfId="12006" xr:uid="{00000000-0005-0000-0000-000059250000}"/>
    <cellStyle name="amount 2" xfId="12007" xr:uid="{00000000-0005-0000-0000-00005A250000}"/>
    <cellStyle name="Ausgabe 2" xfId="12008" xr:uid="{00000000-0005-0000-0000-00005B250000}"/>
    <cellStyle name="Ausgabe 2 2" xfId="12009" xr:uid="{00000000-0005-0000-0000-00005C250000}"/>
    <cellStyle name="Ausgabe 2 3" xfId="12010" xr:uid="{00000000-0005-0000-0000-00005D250000}"/>
    <cellStyle name="Ausgabe 3" xfId="12011" xr:uid="{00000000-0005-0000-0000-00005E250000}"/>
    <cellStyle name="Avertissement" xfId="12012" xr:uid="{00000000-0005-0000-0000-00005F250000}"/>
    <cellStyle name="Avertissement 2" xfId="12013" xr:uid="{00000000-0005-0000-0000-000060250000}"/>
    <cellStyle name="Bad" xfId="2799" builtinId="27" customBuiltin="1"/>
    <cellStyle name="Bad 10" xfId="1251" xr:uid="{00000000-0005-0000-0000-000062250000}"/>
    <cellStyle name="Bad 10 2" xfId="12015" xr:uid="{00000000-0005-0000-0000-000063250000}"/>
    <cellStyle name="Bad 10 3" xfId="12014" xr:uid="{00000000-0005-0000-0000-000064250000}"/>
    <cellStyle name="Bad 11" xfId="1252" xr:uid="{00000000-0005-0000-0000-000065250000}"/>
    <cellStyle name="Bad 11 2" xfId="12017" xr:uid="{00000000-0005-0000-0000-000066250000}"/>
    <cellStyle name="Bad 11 3" xfId="12016" xr:uid="{00000000-0005-0000-0000-000067250000}"/>
    <cellStyle name="Bad 12" xfId="1253" xr:uid="{00000000-0005-0000-0000-000068250000}"/>
    <cellStyle name="Bad 12 2" xfId="12018" xr:uid="{00000000-0005-0000-0000-000069250000}"/>
    <cellStyle name="Bad 13" xfId="1254" xr:uid="{00000000-0005-0000-0000-00006A250000}"/>
    <cellStyle name="Bad 13 2" xfId="12019" xr:uid="{00000000-0005-0000-0000-00006B250000}"/>
    <cellStyle name="Bad 14" xfId="1255" xr:uid="{00000000-0005-0000-0000-00006C250000}"/>
    <cellStyle name="Bad 14 2" xfId="12020" xr:uid="{00000000-0005-0000-0000-00006D250000}"/>
    <cellStyle name="Bad 15" xfId="1256" xr:uid="{00000000-0005-0000-0000-00006E250000}"/>
    <cellStyle name="Bad 15 2" xfId="12021" xr:uid="{00000000-0005-0000-0000-00006F250000}"/>
    <cellStyle name="Bad 16" xfId="1257" xr:uid="{00000000-0005-0000-0000-000070250000}"/>
    <cellStyle name="Bad 16 2" xfId="12022" xr:uid="{00000000-0005-0000-0000-000071250000}"/>
    <cellStyle name="Bad 17" xfId="1258" xr:uid="{00000000-0005-0000-0000-000072250000}"/>
    <cellStyle name="Bad 17 2" xfId="12023" xr:uid="{00000000-0005-0000-0000-000073250000}"/>
    <cellStyle name="Bad 18" xfId="1259" xr:uid="{00000000-0005-0000-0000-000074250000}"/>
    <cellStyle name="Bad 18 2" xfId="12024" xr:uid="{00000000-0005-0000-0000-000075250000}"/>
    <cellStyle name="Bad 19" xfId="1260" xr:uid="{00000000-0005-0000-0000-000076250000}"/>
    <cellStyle name="Bad 19 2" xfId="12025" xr:uid="{00000000-0005-0000-0000-000077250000}"/>
    <cellStyle name="Bad 2" xfId="1261" xr:uid="{00000000-0005-0000-0000-000078250000}"/>
    <cellStyle name="Bad 2 10" xfId="1262" xr:uid="{00000000-0005-0000-0000-000079250000}"/>
    <cellStyle name="Bad 2 11" xfId="1263" xr:uid="{00000000-0005-0000-0000-00007A250000}"/>
    <cellStyle name="Bad 2 12" xfId="1264" xr:uid="{00000000-0005-0000-0000-00007B250000}"/>
    <cellStyle name="Bad 2 13" xfId="1265" xr:uid="{00000000-0005-0000-0000-00007C250000}"/>
    <cellStyle name="Bad 2 14" xfId="1266" xr:uid="{00000000-0005-0000-0000-00007D250000}"/>
    <cellStyle name="Bad 2 15" xfId="1267" xr:uid="{00000000-0005-0000-0000-00007E250000}"/>
    <cellStyle name="Bad 2 16" xfId="1268" xr:uid="{00000000-0005-0000-0000-00007F250000}"/>
    <cellStyle name="Bad 2 17" xfId="1269" xr:uid="{00000000-0005-0000-0000-000080250000}"/>
    <cellStyle name="Bad 2 18" xfId="1270" xr:uid="{00000000-0005-0000-0000-000081250000}"/>
    <cellStyle name="Bad 2 19" xfId="1271" xr:uid="{00000000-0005-0000-0000-000082250000}"/>
    <cellStyle name="Bad 2 2" xfId="1272" xr:uid="{00000000-0005-0000-0000-000083250000}"/>
    <cellStyle name="Bad 2 2 2" xfId="12026" xr:uid="{00000000-0005-0000-0000-000084250000}"/>
    <cellStyle name="Bad 2 2 3" xfId="12027" xr:uid="{00000000-0005-0000-0000-000085250000}"/>
    <cellStyle name="Bad 2 2 4" xfId="12028" xr:uid="{00000000-0005-0000-0000-000086250000}"/>
    <cellStyle name="Bad 2 2 5" xfId="12029" xr:uid="{00000000-0005-0000-0000-000087250000}"/>
    <cellStyle name="Bad 2 2 6" xfId="12030" xr:uid="{00000000-0005-0000-0000-000088250000}"/>
    <cellStyle name="Bad 2 2 7" xfId="4593" xr:uid="{00000000-0005-0000-0000-000089250000}"/>
    <cellStyle name="Bad 2 20" xfId="1273" xr:uid="{00000000-0005-0000-0000-00008A250000}"/>
    <cellStyle name="Bad 2 21" xfId="1274" xr:uid="{00000000-0005-0000-0000-00008B250000}"/>
    <cellStyle name="Bad 2 22" xfId="1275" xr:uid="{00000000-0005-0000-0000-00008C250000}"/>
    <cellStyle name="Bad 2 23" xfId="2349" xr:uid="{00000000-0005-0000-0000-00008D250000}"/>
    <cellStyle name="Bad 2 23 2" xfId="4226" xr:uid="{00000000-0005-0000-0000-00008E250000}"/>
    <cellStyle name="Bad 2 24" xfId="3838" xr:uid="{00000000-0005-0000-0000-00008F250000}"/>
    <cellStyle name="Bad 2 3" xfId="1276" xr:uid="{00000000-0005-0000-0000-000090250000}"/>
    <cellStyle name="Bad 2 3 2" xfId="12031" xr:uid="{00000000-0005-0000-0000-000091250000}"/>
    <cellStyle name="Bad 2 3 3" xfId="12032" xr:uid="{00000000-0005-0000-0000-000092250000}"/>
    <cellStyle name="Bad 2 3 4" xfId="12033" xr:uid="{00000000-0005-0000-0000-000093250000}"/>
    <cellStyle name="Bad 2 3 5" xfId="4594" xr:uid="{00000000-0005-0000-0000-000094250000}"/>
    <cellStyle name="Bad 2 4" xfId="1277" xr:uid="{00000000-0005-0000-0000-000095250000}"/>
    <cellStyle name="Bad 2 4 2" xfId="12034" xr:uid="{00000000-0005-0000-0000-000096250000}"/>
    <cellStyle name="Bad 2 5" xfId="1278" xr:uid="{00000000-0005-0000-0000-000097250000}"/>
    <cellStyle name="Bad 2 5 2" xfId="12035" xr:uid="{00000000-0005-0000-0000-000098250000}"/>
    <cellStyle name="Bad 2 6" xfId="1279" xr:uid="{00000000-0005-0000-0000-000099250000}"/>
    <cellStyle name="Bad 2 6 2" xfId="12036" xr:uid="{00000000-0005-0000-0000-00009A250000}"/>
    <cellStyle name="Bad 2 7" xfId="1280" xr:uid="{00000000-0005-0000-0000-00009B250000}"/>
    <cellStyle name="Bad 2 7 2" xfId="12037" xr:uid="{00000000-0005-0000-0000-00009C250000}"/>
    <cellStyle name="Bad 2 8" xfId="1281" xr:uid="{00000000-0005-0000-0000-00009D250000}"/>
    <cellStyle name="Bad 2 8 2" xfId="12038" xr:uid="{00000000-0005-0000-0000-00009E250000}"/>
    <cellStyle name="Bad 2 9" xfId="1282" xr:uid="{00000000-0005-0000-0000-00009F250000}"/>
    <cellStyle name="Bad 2 9 2" xfId="12039" xr:uid="{00000000-0005-0000-0000-0000A0250000}"/>
    <cellStyle name="Bad 20" xfId="1283" xr:uid="{00000000-0005-0000-0000-0000A1250000}"/>
    <cellStyle name="Bad 20 2" xfId="12040" xr:uid="{00000000-0005-0000-0000-0000A2250000}"/>
    <cellStyle name="Bad 21" xfId="1284" xr:uid="{00000000-0005-0000-0000-0000A3250000}"/>
    <cellStyle name="Bad 21 2" xfId="12041" xr:uid="{00000000-0005-0000-0000-0000A4250000}"/>
    <cellStyle name="Bad 22" xfId="1285" xr:uid="{00000000-0005-0000-0000-0000A5250000}"/>
    <cellStyle name="Bad 22 2" xfId="12042" xr:uid="{00000000-0005-0000-0000-0000A6250000}"/>
    <cellStyle name="Bad 23" xfId="1286" xr:uid="{00000000-0005-0000-0000-0000A7250000}"/>
    <cellStyle name="Bad 23 2" xfId="12043" xr:uid="{00000000-0005-0000-0000-0000A8250000}"/>
    <cellStyle name="Bad 24" xfId="1287" xr:uid="{00000000-0005-0000-0000-0000A9250000}"/>
    <cellStyle name="Bad 24 2" xfId="12044" xr:uid="{00000000-0005-0000-0000-0000AA250000}"/>
    <cellStyle name="Bad 25" xfId="1288" xr:uid="{00000000-0005-0000-0000-0000AB250000}"/>
    <cellStyle name="Bad 25 2" xfId="12045" xr:uid="{00000000-0005-0000-0000-0000AC250000}"/>
    <cellStyle name="Bad 26" xfId="1289" xr:uid="{00000000-0005-0000-0000-0000AD250000}"/>
    <cellStyle name="Bad 26 2" xfId="12046" xr:uid="{00000000-0005-0000-0000-0000AE250000}"/>
    <cellStyle name="Bad 27" xfId="1290" xr:uid="{00000000-0005-0000-0000-0000AF250000}"/>
    <cellStyle name="Bad 27 2" xfId="12047" xr:uid="{00000000-0005-0000-0000-0000B0250000}"/>
    <cellStyle name="Bad 28" xfId="1291" xr:uid="{00000000-0005-0000-0000-0000B1250000}"/>
    <cellStyle name="Bad 29" xfId="1292" xr:uid="{00000000-0005-0000-0000-0000B2250000}"/>
    <cellStyle name="Bad 3" xfId="1293" xr:uid="{00000000-0005-0000-0000-0000B3250000}"/>
    <cellStyle name="Bad 3 2" xfId="12048" xr:uid="{00000000-0005-0000-0000-0000B4250000}"/>
    <cellStyle name="Bad 3 2 2" xfId="12049" xr:uid="{00000000-0005-0000-0000-0000B5250000}"/>
    <cellStyle name="Bad 3 3" xfId="12050" xr:uid="{00000000-0005-0000-0000-0000B6250000}"/>
    <cellStyle name="Bad 3 3 2" xfId="12051" xr:uid="{00000000-0005-0000-0000-0000B7250000}"/>
    <cellStyle name="Bad 3 4" xfId="12052" xr:uid="{00000000-0005-0000-0000-0000B8250000}"/>
    <cellStyle name="Bad 3 5" xfId="12053" xr:uid="{00000000-0005-0000-0000-0000B9250000}"/>
    <cellStyle name="Bad 3 6" xfId="12054" xr:uid="{00000000-0005-0000-0000-0000BA250000}"/>
    <cellStyle name="Bad 3 7" xfId="12055" xr:uid="{00000000-0005-0000-0000-0000BB250000}"/>
    <cellStyle name="Bad 3 8" xfId="12056" xr:uid="{00000000-0005-0000-0000-0000BC250000}"/>
    <cellStyle name="Bad 3 9" xfId="12057" xr:uid="{00000000-0005-0000-0000-0000BD250000}"/>
    <cellStyle name="Bad 30" xfId="1294" xr:uid="{00000000-0005-0000-0000-0000BE250000}"/>
    <cellStyle name="Bad 31" xfId="1295" xr:uid="{00000000-0005-0000-0000-0000BF250000}"/>
    <cellStyle name="Bad 32" xfId="2291" xr:uid="{00000000-0005-0000-0000-0000C0250000}"/>
    <cellStyle name="Bad 32 2" xfId="4053" xr:uid="{00000000-0005-0000-0000-0000C1250000}"/>
    <cellStyle name="Bad 33" xfId="3780" xr:uid="{00000000-0005-0000-0000-0000C2250000}"/>
    <cellStyle name="Bad 4" xfId="1296" xr:uid="{00000000-0005-0000-0000-0000C3250000}"/>
    <cellStyle name="Bad 4 2" xfId="2661" xr:uid="{00000000-0005-0000-0000-0000C4250000}"/>
    <cellStyle name="Bad 4 2 2" xfId="12059" xr:uid="{00000000-0005-0000-0000-0000C5250000}"/>
    <cellStyle name="Bad 4 2 3" xfId="12058" xr:uid="{00000000-0005-0000-0000-0000C6250000}"/>
    <cellStyle name="Bad 4 2 4" xfId="4227" xr:uid="{00000000-0005-0000-0000-0000C7250000}"/>
    <cellStyle name="Bad 4 3" xfId="3983" xr:uid="{00000000-0005-0000-0000-0000C8250000}"/>
    <cellStyle name="Bad 4 3 2" xfId="12061" xr:uid="{00000000-0005-0000-0000-0000C9250000}"/>
    <cellStyle name="Bad 4 3 3" xfId="12060" xr:uid="{00000000-0005-0000-0000-0000CA250000}"/>
    <cellStyle name="Bad 4 4" xfId="12062" xr:uid="{00000000-0005-0000-0000-0000CB250000}"/>
    <cellStyle name="Bad 4 5" xfId="12063" xr:uid="{00000000-0005-0000-0000-0000CC250000}"/>
    <cellStyle name="Bad 4 6" xfId="12064" xr:uid="{00000000-0005-0000-0000-0000CD250000}"/>
    <cellStyle name="Bad 5" xfId="1297" xr:uid="{00000000-0005-0000-0000-0000CE250000}"/>
    <cellStyle name="Bad 5 2" xfId="12065" xr:uid="{00000000-0005-0000-0000-0000CF250000}"/>
    <cellStyle name="Bad 5 2 2" xfId="12066" xr:uid="{00000000-0005-0000-0000-0000D0250000}"/>
    <cellStyle name="Bad 5 3" xfId="12067" xr:uid="{00000000-0005-0000-0000-0000D1250000}"/>
    <cellStyle name="Bad 5 3 2" xfId="12068" xr:uid="{00000000-0005-0000-0000-0000D2250000}"/>
    <cellStyle name="Bad 5 4" xfId="12069" xr:uid="{00000000-0005-0000-0000-0000D3250000}"/>
    <cellStyle name="Bad 5 5" xfId="12070" xr:uid="{00000000-0005-0000-0000-0000D4250000}"/>
    <cellStyle name="Bad 5 6" xfId="12071" xr:uid="{00000000-0005-0000-0000-0000D5250000}"/>
    <cellStyle name="Bad 6" xfId="1298" xr:uid="{00000000-0005-0000-0000-0000D6250000}"/>
    <cellStyle name="Bad 6 2" xfId="12072" xr:uid="{00000000-0005-0000-0000-0000D7250000}"/>
    <cellStyle name="Bad 6 2 2" xfId="12073" xr:uid="{00000000-0005-0000-0000-0000D8250000}"/>
    <cellStyle name="Bad 6 3" xfId="12074" xr:uid="{00000000-0005-0000-0000-0000D9250000}"/>
    <cellStyle name="Bad 6 3 2" xfId="12075" xr:uid="{00000000-0005-0000-0000-0000DA250000}"/>
    <cellStyle name="Bad 6 4" xfId="12076" xr:uid="{00000000-0005-0000-0000-0000DB250000}"/>
    <cellStyle name="Bad 6 5" xfId="12077" xr:uid="{00000000-0005-0000-0000-0000DC250000}"/>
    <cellStyle name="Bad 7" xfId="1299" xr:uid="{00000000-0005-0000-0000-0000DD250000}"/>
    <cellStyle name="Bad 7 2" xfId="12079" xr:uid="{00000000-0005-0000-0000-0000DE250000}"/>
    <cellStyle name="Bad 7 3" xfId="12080" xr:uid="{00000000-0005-0000-0000-0000DF250000}"/>
    <cellStyle name="Bad 7 4" xfId="12078" xr:uid="{00000000-0005-0000-0000-0000E0250000}"/>
    <cellStyle name="Bad 8" xfId="1300" xr:uid="{00000000-0005-0000-0000-0000E1250000}"/>
    <cellStyle name="Bad 8 2" xfId="12082" xr:uid="{00000000-0005-0000-0000-0000E2250000}"/>
    <cellStyle name="Bad 8 3" xfId="12081" xr:uid="{00000000-0005-0000-0000-0000E3250000}"/>
    <cellStyle name="Bad 9" xfId="1301" xr:uid="{00000000-0005-0000-0000-0000E4250000}"/>
    <cellStyle name="Bad 9 2" xfId="12084" xr:uid="{00000000-0005-0000-0000-0000E5250000}"/>
    <cellStyle name="Bad 9 3" xfId="12083" xr:uid="{00000000-0005-0000-0000-0000E6250000}"/>
    <cellStyle name="Berechnung 2" xfId="12085" xr:uid="{00000000-0005-0000-0000-0000E7250000}"/>
    <cellStyle name="Berechnung 2 2" xfId="12086" xr:uid="{00000000-0005-0000-0000-0000E8250000}"/>
    <cellStyle name="Berechnung 2 3" xfId="12087" xr:uid="{00000000-0005-0000-0000-0000E9250000}"/>
    <cellStyle name="Berechnung 3" xfId="12088" xr:uid="{00000000-0005-0000-0000-0000EA250000}"/>
    <cellStyle name="Calc Currency (0)" xfId="12089" xr:uid="{00000000-0005-0000-0000-0000EB250000}"/>
    <cellStyle name="Calc Currency (0) 1" xfId="12090" xr:uid="{00000000-0005-0000-0000-0000EC250000}"/>
    <cellStyle name="Calc Currency (0) 2" xfId="12091" xr:uid="{00000000-0005-0000-0000-0000ED250000}"/>
    <cellStyle name="Calc Currency (0) 3" xfId="12092" xr:uid="{00000000-0005-0000-0000-0000EE250000}"/>
    <cellStyle name="Calc Currency (0) 4" xfId="12093" xr:uid="{00000000-0005-0000-0000-0000EF250000}"/>
    <cellStyle name="Calc Currency (0) 5" xfId="12094" xr:uid="{00000000-0005-0000-0000-0000F0250000}"/>
    <cellStyle name="Calc Currency (2)" xfId="12095" xr:uid="{00000000-0005-0000-0000-0000F1250000}"/>
    <cellStyle name="Calc Currency (2) 1" xfId="12096" xr:uid="{00000000-0005-0000-0000-0000F2250000}"/>
    <cellStyle name="Calc Currency (2) 2" xfId="12097" xr:uid="{00000000-0005-0000-0000-0000F3250000}"/>
    <cellStyle name="Calc Currency (2) 3" xfId="12098" xr:uid="{00000000-0005-0000-0000-0000F4250000}"/>
    <cellStyle name="Calc Currency (2) 4" xfId="12099" xr:uid="{00000000-0005-0000-0000-0000F5250000}"/>
    <cellStyle name="Calc Currency (2) 5" xfId="12100" xr:uid="{00000000-0005-0000-0000-0000F6250000}"/>
    <cellStyle name="Calc Percent (0)" xfId="12101" xr:uid="{00000000-0005-0000-0000-0000F7250000}"/>
    <cellStyle name="Calc Percent (0) 1" xfId="12102" xr:uid="{00000000-0005-0000-0000-0000F8250000}"/>
    <cellStyle name="Calc Percent (0) 2" xfId="12103" xr:uid="{00000000-0005-0000-0000-0000F9250000}"/>
    <cellStyle name="Calc Percent (0) 3" xfId="12104" xr:uid="{00000000-0005-0000-0000-0000FA250000}"/>
    <cellStyle name="Calc Percent (0) 4" xfId="12105" xr:uid="{00000000-0005-0000-0000-0000FB250000}"/>
    <cellStyle name="Calc Percent (0) 5" xfId="12106" xr:uid="{00000000-0005-0000-0000-0000FC250000}"/>
    <cellStyle name="Calc Percent (1)" xfId="12107" xr:uid="{00000000-0005-0000-0000-0000FD250000}"/>
    <cellStyle name="Calc Percent (1) 1" xfId="12108" xr:uid="{00000000-0005-0000-0000-0000FE250000}"/>
    <cellStyle name="Calc Percent (1) 2" xfId="12109" xr:uid="{00000000-0005-0000-0000-0000FF250000}"/>
    <cellStyle name="Calc Percent (1) 3" xfId="12110" xr:uid="{00000000-0005-0000-0000-000000260000}"/>
    <cellStyle name="Calc Percent (1) 4" xfId="12111" xr:uid="{00000000-0005-0000-0000-000001260000}"/>
    <cellStyle name="Calc Percent (1) 5" xfId="12112" xr:uid="{00000000-0005-0000-0000-000002260000}"/>
    <cellStyle name="Calc Percent (2)" xfId="12113" xr:uid="{00000000-0005-0000-0000-000003260000}"/>
    <cellStyle name="Calc Percent (2) 1" xfId="12114" xr:uid="{00000000-0005-0000-0000-000004260000}"/>
    <cellStyle name="Calc Percent (2) 2" xfId="12115" xr:uid="{00000000-0005-0000-0000-000005260000}"/>
    <cellStyle name="Calc Percent (2) 3" xfId="12116" xr:uid="{00000000-0005-0000-0000-000006260000}"/>
    <cellStyle name="Calc Percent (2) 4" xfId="12117" xr:uid="{00000000-0005-0000-0000-000007260000}"/>
    <cellStyle name="Calc Percent (2) 5" xfId="12118" xr:uid="{00000000-0005-0000-0000-000008260000}"/>
    <cellStyle name="Calc Units (0)" xfId="12119" xr:uid="{00000000-0005-0000-0000-000009260000}"/>
    <cellStyle name="Calc Units (0) 1" xfId="12120" xr:uid="{00000000-0005-0000-0000-00000A260000}"/>
    <cellStyle name="Calc Units (0) 2" xfId="12121" xr:uid="{00000000-0005-0000-0000-00000B260000}"/>
    <cellStyle name="Calc Units (0) 3" xfId="12122" xr:uid="{00000000-0005-0000-0000-00000C260000}"/>
    <cellStyle name="Calc Units (0) 4" xfId="12123" xr:uid="{00000000-0005-0000-0000-00000D260000}"/>
    <cellStyle name="Calc Units (0) 5" xfId="12124" xr:uid="{00000000-0005-0000-0000-00000E260000}"/>
    <cellStyle name="Calc Units (1)" xfId="12125" xr:uid="{00000000-0005-0000-0000-00000F260000}"/>
    <cellStyle name="Calc Units (1) 1" xfId="12126" xr:uid="{00000000-0005-0000-0000-000010260000}"/>
    <cellStyle name="Calc Units (1) 2" xfId="12127" xr:uid="{00000000-0005-0000-0000-000011260000}"/>
    <cellStyle name="Calc Units (1) 3" xfId="12128" xr:uid="{00000000-0005-0000-0000-000012260000}"/>
    <cellStyle name="Calc Units (1) 4" xfId="12129" xr:uid="{00000000-0005-0000-0000-000013260000}"/>
    <cellStyle name="Calc Units (1) 5" xfId="12130" xr:uid="{00000000-0005-0000-0000-000014260000}"/>
    <cellStyle name="Calc Units (2)" xfId="12131" xr:uid="{00000000-0005-0000-0000-000015260000}"/>
    <cellStyle name="Calc Units (2) 1" xfId="12132" xr:uid="{00000000-0005-0000-0000-000016260000}"/>
    <cellStyle name="Calc Units (2) 2" xfId="12133" xr:uid="{00000000-0005-0000-0000-000017260000}"/>
    <cellStyle name="Calc Units (2) 3" xfId="12134" xr:uid="{00000000-0005-0000-0000-000018260000}"/>
    <cellStyle name="Calc Units (2) 4" xfId="12135" xr:uid="{00000000-0005-0000-0000-000019260000}"/>
    <cellStyle name="Calc Units (2) 5" xfId="12136" xr:uid="{00000000-0005-0000-0000-00001A260000}"/>
    <cellStyle name="Calcul" xfId="12137" xr:uid="{00000000-0005-0000-0000-00001B260000}"/>
    <cellStyle name="Calcul 2" xfId="12138" xr:uid="{00000000-0005-0000-0000-00001C260000}"/>
    <cellStyle name="Calcul 2 2" xfId="12139" xr:uid="{00000000-0005-0000-0000-00001D260000}"/>
    <cellStyle name="Calcul 3" xfId="12140" xr:uid="{00000000-0005-0000-0000-00001E260000}"/>
    <cellStyle name="Calculation" xfId="2802" builtinId="22" customBuiltin="1"/>
    <cellStyle name="Calculation 10" xfId="1302" xr:uid="{00000000-0005-0000-0000-000020260000}"/>
    <cellStyle name="Calculation 10 2" xfId="12142" xr:uid="{00000000-0005-0000-0000-000021260000}"/>
    <cellStyle name="Calculation 10 2 2" xfId="12143" xr:uid="{00000000-0005-0000-0000-000022260000}"/>
    <cellStyle name="Calculation 10 3" xfId="12144" xr:uid="{00000000-0005-0000-0000-000023260000}"/>
    <cellStyle name="Calculation 10 4" xfId="12141" xr:uid="{00000000-0005-0000-0000-000024260000}"/>
    <cellStyle name="Calculation 11" xfId="1303" xr:uid="{00000000-0005-0000-0000-000025260000}"/>
    <cellStyle name="Calculation 11 2" xfId="12146" xr:uid="{00000000-0005-0000-0000-000026260000}"/>
    <cellStyle name="Calculation 11 3" xfId="12145" xr:uid="{00000000-0005-0000-0000-000027260000}"/>
    <cellStyle name="Calculation 12" xfId="1304" xr:uid="{00000000-0005-0000-0000-000028260000}"/>
    <cellStyle name="Calculation 12 2" xfId="12148" xr:uid="{00000000-0005-0000-0000-000029260000}"/>
    <cellStyle name="Calculation 12 3" xfId="12147" xr:uid="{00000000-0005-0000-0000-00002A260000}"/>
    <cellStyle name="Calculation 13" xfId="1305" xr:uid="{00000000-0005-0000-0000-00002B260000}"/>
    <cellStyle name="Calculation 13 2" xfId="12149" xr:uid="{00000000-0005-0000-0000-00002C260000}"/>
    <cellStyle name="Calculation 14" xfId="1306" xr:uid="{00000000-0005-0000-0000-00002D260000}"/>
    <cellStyle name="Calculation 14 2" xfId="12150" xr:uid="{00000000-0005-0000-0000-00002E260000}"/>
    <cellStyle name="Calculation 15" xfId="1307" xr:uid="{00000000-0005-0000-0000-00002F260000}"/>
    <cellStyle name="Calculation 15 2" xfId="12151" xr:uid="{00000000-0005-0000-0000-000030260000}"/>
    <cellStyle name="Calculation 16" xfId="1308" xr:uid="{00000000-0005-0000-0000-000031260000}"/>
    <cellStyle name="Calculation 16 2" xfId="12152" xr:uid="{00000000-0005-0000-0000-000032260000}"/>
    <cellStyle name="Calculation 17" xfId="1309" xr:uid="{00000000-0005-0000-0000-000033260000}"/>
    <cellStyle name="Calculation 17 2" xfId="12153" xr:uid="{00000000-0005-0000-0000-000034260000}"/>
    <cellStyle name="Calculation 18" xfId="1310" xr:uid="{00000000-0005-0000-0000-000035260000}"/>
    <cellStyle name="Calculation 18 2" xfId="12154" xr:uid="{00000000-0005-0000-0000-000036260000}"/>
    <cellStyle name="Calculation 19" xfId="1311" xr:uid="{00000000-0005-0000-0000-000037260000}"/>
    <cellStyle name="Calculation 19 2" xfId="12155" xr:uid="{00000000-0005-0000-0000-000038260000}"/>
    <cellStyle name="Calculation 2" xfId="1312" xr:uid="{00000000-0005-0000-0000-000039260000}"/>
    <cellStyle name="Calculation 2 10" xfId="1313" xr:uid="{00000000-0005-0000-0000-00003A260000}"/>
    <cellStyle name="Calculation 2 10 2" xfId="12156" xr:uid="{00000000-0005-0000-0000-00003B260000}"/>
    <cellStyle name="Calculation 2 11" xfId="1314" xr:uid="{00000000-0005-0000-0000-00003C260000}"/>
    <cellStyle name="Calculation 2 12" xfId="1315" xr:uid="{00000000-0005-0000-0000-00003D260000}"/>
    <cellStyle name="Calculation 2 13" xfId="1316" xr:uid="{00000000-0005-0000-0000-00003E260000}"/>
    <cellStyle name="Calculation 2 14" xfId="1317" xr:uid="{00000000-0005-0000-0000-00003F260000}"/>
    <cellStyle name="Calculation 2 15" xfId="1318" xr:uid="{00000000-0005-0000-0000-000040260000}"/>
    <cellStyle name="Calculation 2 16" xfId="1319" xr:uid="{00000000-0005-0000-0000-000041260000}"/>
    <cellStyle name="Calculation 2 17" xfId="1320" xr:uid="{00000000-0005-0000-0000-000042260000}"/>
    <cellStyle name="Calculation 2 18" xfId="1321" xr:uid="{00000000-0005-0000-0000-000043260000}"/>
    <cellStyle name="Calculation 2 19" xfId="1322" xr:uid="{00000000-0005-0000-0000-000044260000}"/>
    <cellStyle name="Calculation 2 2" xfId="1323" xr:uid="{00000000-0005-0000-0000-000045260000}"/>
    <cellStyle name="Calculation 2 2 2" xfId="12157" xr:uid="{00000000-0005-0000-0000-000046260000}"/>
    <cellStyle name="Calculation 2 2 2 2" xfId="12158" xr:uid="{00000000-0005-0000-0000-000047260000}"/>
    <cellStyle name="Calculation 2 2 3" xfId="12159" xr:uid="{00000000-0005-0000-0000-000048260000}"/>
    <cellStyle name="Calculation 2 2 3 2" xfId="12160" xr:uid="{00000000-0005-0000-0000-000049260000}"/>
    <cellStyle name="Calculation 2 2 4" xfId="12161" xr:uid="{00000000-0005-0000-0000-00004A260000}"/>
    <cellStyle name="Calculation 2 2 5" xfId="12162" xr:uid="{00000000-0005-0000-0000-00004B260000}"/>
    <cellStyle name="Calculation 2 2 6" xfId="12163" xr:uid="{00000000-0005-0000-0000-00004C260000}"/>
    <cellStyle name="Calculation 2 2 7" xfId="12164" xr:uid="{00000000-0005-0000-0000-00004D260000}"/>
    <cellStyle name="Calculation 2 2 8" xfId="4595" xr:uid="{00000000-0005-0000-0000-00004E260000}"/>
    <cellStyle name="Calculation 2 20" xfId="1324" xr:uid="{00000000-0005-0000-0000-00004F260000}"/>
    <cellStyle name="Calculation 2 21" xfId="1325" xr:uid="{00000000-0005-0000-0000-000050260000}"/>
    <cellStyle name="Calculation 2 22" xfId="1326" xr:uid="{00000000-0005-0000-0000-000051260000}"/>
    <cellStyle name="Calculation 2 23" xfId="2350" xr:uid="{00000000-0005-0000-0000-000052260000}"/>
    <cellStyle name="Calculation 2 23 2" xfId="4228" xr:uid="{00000000-0005-0000-0000-000053260000}"/>
    <cellStyle name="Calculation 2 24" xfId="3839" xr:uid="{00000000-0005-0000-0000-000054260000}"/>
    <cellStyle name="Calculation 2 3" xfId="1327" xr:uid="{00000000-0005-0000-0000-000055260000}"/>
    <cellStyle name="Calculation 2 3 2" xfId="12165" xr:uid="{00000000-0005-0000-0000-000056260000}"/>
    <cellStyle name="Calculation 2 3 3" xfId="12166" xr:uid="{00000000-0005-0000-0000-000057260000}"/>
    <cellStyle name="Calculation 2 3 4" xfId="12167" xr:uid="{00000000-0005-0000-0000-000058260000}"/>
    <cellStyle name="Calculation 2 3 5" xfId="4596" xr:uid="{00000000-0005-0000-0000-000059260000}"/>
    <cellStyle name="Calculation 2 4" xfId="1328" xr:uid="{00000000-0005-0000-0000-00005A260000}"/>
    <cellStyle name="Calculation 2 4 2" xfId="12168" xr:uid="{00000000-0005-0000-0000-00005B260000}"/>
    <cellStyle name="Calculation 2 5" xfId="1329" xr:uid="{00000000-0005-0000-0000-00005C260000}"/>
    <cellStyle name="Calculation 2 5 2" xfId="12169" xr:uid="{00000000-0005-0000-0000-00005D260000}"/>
    <cellStyle name="Calculation 2 6" xfId="1330" xr:uid="{00000000-0005-0000-0000-00005E260000}"/>
    <cellStyle name="Calculation 2 6 2" xfId="12170" xr:uid="{00000000-0005-0000-0000-00005F260000}"/>
    <cellStyle name="Calculation 2 7" xfId="1331" xr:uid="{00000000-0005-0000-0000-000060260000}"/>
    <cellStyle name="Calculation 2 7 2" xfId="12171" xr:uid="{00000000-0005-0000-0000-000061260000}"/>
    <cellStyle name="Calculation 2 8" xfId="1332" xr:uid="{00000000-0005-0000-0000-000062260000}"/>
    <cellStyle name="Calculation 2 8 2" xfId="12172" xr:uid="{00000000-0005-0000-0000-000063260000}"/>
    <cellStyle name="Calculation 2 9" xfId="1333" xr:uid="{00000000-0005-0000-0000-000064260000}"/>
    <cellStyle name="Calculation 2 9 2" xfId="12173" xr:uid="{00000000-0005-0000-0000-000065260000}"/>
    <cellStyle name="Calculation 20" xfId="1334" xr:uid="{00000000-0005-0000-0000-000066260000}"/>
    <cellStyle name="Calculation 20 2" xfId="12174" xr:uid="{00000000-0005-0000-0000-000067260000}"/>
    <cellStyle name="Calculation 21" xfId="1335" xr:uid="{00000000-0005-0000-0000-000068260000}"/>
    <cellStyle name="Calculation 21 2" xfId="12175" xr:uid="{00000000-0005-0000-0000-000069260000}"/>
    <cellStyle name="Calculation 22" xfId="1336" xr:uid="{00000000-0005-0000-0000-00006A260000}"/>
    <cellStyle name="Calculation 22 2" xfId="12176" xr:uid="{00000000-0005-0000-0000-00006B260000}"/>
    <cellStyle name="Calculation 23" xfId="1337" xr:uid="{00000000-0005-0000-0000-00006C260000}"/>
    <cellStyle name="Calculation 23 2" xfId="12177" xr:uid="{00000000-0005-0000-0000-00006D260000}"/>
    <cellStyle name="Calculation 24" xfId="1338" xr:uid="{00000000-0005-0000-0000-00006E260000}"/>
    <cellStyle name="Calculation 24 2" xfId="12178" xr:uid="{00000000-0005-0000-0000-00006F260000}"/>
    <cellStyle name="Calculation 25" xfId="1339" xr:uid="{00000000-0005-0000-0000-000070260000}"/>
    <cellStyle name="Calculation 25 2" xfId="12179" xr:uid="{00000000-0005-0000-0000-000071260000}"/>
    <cellStyle name="Calculation 26" xfId="1340" xr:uid="{00000000-0005-0000-0000-000072260000}"/>
    <cellStyle name="Calculation 26 2" xfId="12180" xr:uid="{00000000-0005-0000-0000-000073260000}"/>
    <cellStyle name="Calculation 27" xfId="1341" xr:uid="{00000000-0005-0000-0000-000074260000}"/>
    <cellStyle name="Calculation 28" xfId="1342" xr:uid="{00000000-0005-0000-0000-000075260000}"/>
    <cellStyle name="Calculation 29" xfId="1343" xr:uid="{00000000-0005-0000-0000-000076260000}"/>
    <cellStyle name="Calculation 3" xfId="1344" xr:uid="{00000000-0005-0000-0000-000077260000}"/>
    <cellStyle name="Calculation 3 2" xfId="12181" xr:uid="{00000000-0005-0000-0000-000078260000}"/>
    <cellStyle name="Calculation 3 2 2" xfId="12182" xr:uid="{00000000-0005-0000-0000-000079260000}"/>
    <cellStyle name="Calculation 3 2 3" xfId="12183" xr:uid="{00000000-0005-0000-0000-00007A260000}"/>
    <cellStyle name="Calculation 3 3" xfId="12184" xr:uid="{00000000-0005-0000-0000-00007B260000}"/>
    <cellStyle name="Calculation 3 3 2" xfId="12185" xr:uid="{00000000-0005-0000-0000-00007C260000}"/>
    <cellStyle name="Calculation 3 4" xfId="12186" xr:uid="{00000000-0005-0000-0000-00007D260000}"/>
    <cellStyle name="Calculation 3 5" xfId="12187" xr:uid="{00000000-0005-0000-0000-00007E260000}"/>
    <cellStyle name="Calculation 3 6" xfId="12188" xr:uid="{00000000-0005-0000-0000-00007F260000}"/>
    <cellStyle name="Calculation 3 7" xfId="12189" xr:uid="{00000000-0005-0000-0000-000080260000}"/>
    <cellStyle name="Calculation 3 8" xfId="12190" xr:uid="{00000000-0005-0000-0000-000081260000}"/>
    <cellStyle name="Calculation 3 9" xfId="12191" xr:uid="{00000000-0005-0000-0000-000082260000}"/>
    <cellStyle name="Calculation 30" xfId="1345" xr:uid="{00000000-0005-0000-0000-000083260000}"/>
    <cellStyle name="Calculation 31" xfId="1346" xr:uid="{00000000-0005-0000-0000-000084260000}"/>
    <cellStyle name="Calculation 32" xfId="2295" xr:uid="{00000000-0005-0000-0000-000085260000}"/>
    <cellStyle name="Calculation 32 2" xfId="4056" xr:uid="{00000000-0005-0000-0000-000086260000}"/>
    <cellStyle name="Calculation 33" xfId="3784" xr:uid="{00000000-0005-0000-0000-000087260000}"/>
    <cellStyle name="Calculation 4" xfId="1347" xr:uid="{00000000-0005-0000-0000-000088260000}"/>
    <cellStyle name="Calculation 4 2" xfId="2662" xr:uid="{00000000-0005-0000-0000-000089260000}"/>
    <cellStyle name="Calculation 4 2 2" xfId="12193" xr:uid="{00000000-0005-0000-0000-00008A260000}"/>
    <cellStyle name="Calculation 4 2 3" xfId="12194" xr:uid="{00000000-0005-0000-0000-00008B260000}"/>
    <cellStyle name="Calculation 4 2 4" xfId="12192" xr:uid="{00000000-0005-0000-0000-00008C260000}"/>
    <cellStyle name="Calculation 4 2 5" xfId="4229" xr:uid="{00000000-0005-0000-0000-00008D260000}"/>
    <cellStyle name="Calculation 4 3" xfId="3984" xr:uid="{00000000-0005-0000-0000-00008E260000}"/>
    <cellStyle name="Calculation 4 3 2" xfId="12196" xr:uid="{00000000-0005-0000-0000-00008F260000}"/>
    <cellStyle name="Calculation 4 3 3" xfId="12195" xr:uid="{00000000-0005-0000-0000-000090260000}"/>
    <cellStyle name="Calculation 4 4" xfId="12197" xr:uid="{00000000-0005-0000-0000-000091260000}"/>
    <cellStyle name="Calculation 4 5" xfId="12198" xr:uid="{00000000-0005-0000-0000-000092260000}"/>
    <cellStyle name="Calculation 4 6" xfId="12199" xr:uid="{00000000-0005-0000-0000-000093260000}"/>
    <cellStyle name="Calculation 4 7" xfId="12200" xr:uid="{00000000-0005-0000-0000-000094260000}"/>
    <cellStyle name="Calculation 5" xfId="1348" xr:uid="{00000000-0005-0000-0000-000095260000}"/>
    <cellStyle name="Calculation 5 2" xfId="12201" xr:uid="{00000000-0005-0000-0000-000096260000}"/>
    <cellStyle name="Calculation 5 2 2" xfId="12202" xr:uid="{00000000-0005-0000-0000-000097260000}"/>
    <cellStyle name="Calculation 5 2 3" xfId="12203" xr:uid="{00000000-0005-0000-0000-000098260000}"/>
    <cellStyle name="Calculation 5 3" xfId="12204" xr:uid="{00000000-0005-0000-0000-000099260000}"/>
    <cellStyle name="Calculation 5 3 2" xfId="12205" xr:uid="{00000000-0005-0000-0000-00009A260000}"/>
    <cellStyle name="Calculation 5 4" xfId="12206" xr:uid="{00000000-0005-0000-0000-00009B260000}"/>
    <cellStyle name="Calculation 5 5" xfId="12207" xr:uid="{00000000-0005-0000-0000-00009C260000}"/>
    <cellStyle name="Calculation 5 6" xfId="12208" xr:uid="{00000000-0005-0000-0000-00009D260000}"/>
    <cellStyle name="Calculation 5 7" xfId="12209" xr:uid="{00000000-0005-0000-0000-00009E260000}"/>
    <cellStyle name="Calculation 6" xfId="1349" xr:uid="{00000000-0005-0000-0000-00009F260000}"/>
    <cellStyle name="Calculation 6 2" xfId="12210" xr:uid="{00000000-0005-0000-0000-0000A0260000}"/>
    <cellStyle name="Calculation 6 2 2" xfId="12211" xr:uid="{00000000-0005-0000-0000-0000A1260000}"/>
    <cellStyle name="Calculation 6 2 3" xfId="12212" xr:uid="{00000000-0005-0000-0000-0000A2260000}"/>
    <cellStyle name="Calculation 6 3" xfId="12213" xr:uid="{00000000-0005-0000-0000-0000A3260000}"/>
    <cellStyle name="Calculation 6 3 2" xfId="12214" xr:uid="{00000000-0005-0000-0000-0000A4260000}"/>
    <cellStyle name="Calculation 6 4" xfId="12215" xr:uid="{00000000-0005-0000-0000-0000A5260000}"/>
    <cellStyle name="Calculation 6 5" xfId="12216" xr:uid="{00000000-0005-0000-0000-0000A6260000}"/>
    <cellStyle name="Calculation 6 6" xfId="12217" xr:uid="{00000000-0005-0000-0000-0000A7260000}"/>
    <cellStyle name="Calculation 7" xfId="1350" xr:uid="{00000000-0005-0000-0000-0000A8260000}"/>
    <cellStyle name="Calculation 7 2" xfId="12219" xr:uid="{00000000-0005-0000-0000-0000A9260000}"/>
    <cellStyle name="Calculation 7 2 2" xfId="12220" xr:uid="{00000000-0005-0000-0000-0000AA260000}"/>
    <cellStyle name="Calculation 7 3" xfId="12221" xr:uid="{00000000-0005-0000-0000-0000AB260000}"/>
    <cellStyle name="Calculation 7 4" xfId="12222" xr:uid="{00000000-0005-0000-0000-0000AC260000}"/>
    <cellStyle name="Calculation 7 5" xfId="12218" xr:uid="{00000000-0005-0000-0000-0000AD260000}"/>
    <cellStyle name="Calculation 8" xfId="1351" xr:uid="{00000000-0005-0000-0000-0000AE260000}"/>
    <cellStyle name="Calculation 8 2" xfId="12224" xr:uid="{00000000-0005-0000-0000-0000AF260000}"/>
    <cellStyle name="Calculation 8 2 2" xfId="12225" xr:uid="{00000000-0005-0000-0000-0000B0260000}"/>
    <cellStyle name="Calculation 8 3" xfId="12226" xr:uid="{00000000-0005-0000-0000-0000B1260000}"/>
    <cellStyle name="Calculation 8 4" xfId="12223" xr:uid="{00000000-0005-0000-0000-0000B2260000}"/>
    <cellStyle name="Calculation 9" xfId="1352" xr:uid="{00000000-0005-0000-0000-0000B3260000}"/>
    <cellStyle name="Calculation 9 2" xfId="12228" xr:uid="{00000000-0005-0000-0000-0000B4260000}"/>
    <cellStyle name="Calculation 9 2 2" xfId="12229" xr:uid="{00000000-0005-0000-0000-0000B5260000}"/>
    <cellStyle name="Calculation 9 3" xfId="12230" xr:uid="{00000000-0005-0000-0000-0000B6260000}"/>
    <cellStyle name="Calculation 9 4" xfId="12227" xr:uid="{00000000-0005-0000-0000-0000B7260000}"/>
    <cellStyle name="Cellule liée" xfId="12231" xr:uid="{00000000-0005-0000-0000-0000B8260000}"/>
    <cellStyle name="Cellule liée 2" xfId="12232" xr:uid="{00000000-0005-0000-0000-0000B9260000}"/>
    <cellStyle name="Check Cell" xfId="2804" builtinId="23" customBuiltin="1"/>
    <cellStyle name="Check Cell 10" xfId="1353" xr:uid="{00000000-0005-0000-0000-0000BB260000}"/>
    <cellStyle name="Check Cell 10 2" xfId="12234" xr:uid="{00000000-0005-0000-0000-0000BC260000}"/>
    <cellStyle name="Check Cell 10 3" xfId="12233" xr:uid="{00000000-0005-0000-0000-0000BD260000}"/>
    <cellStyle name="Check Cell 11" xfId="1354" xr:uid="{00000000-0005-0000-0000-0000BE260000}"/>
    <cellStyle name="Check Cell 11 2" xfId="12236" xr:uid="{00000000-0005-0000-0000-0000BF260000}"/>
    <cellStyle name="Check Cell 11 3" xfId="12235" xr:uid="{00000000-0005-0000-0000-0000C0260000}"/>
    <cellStyle name="Check Cell 12" xfId="1355" xr:uid="{00000000-0005-0000-0000-0000C1260000}"/>
    <cellStyle name="Check Cell 12 2" xfId="12237" xr:uid="{00000000-0005-0000-0000-0000C2260000}"/>
    <cellStyle name="Check Cell 13" xfId="1356" xr:uid="{00000000-0005-0000-0000-0000C3260000}"/>
    <cellStyle name="Check Cell 13 2" xfId="12238" xr:uid="{00000000-0005-0000-0000-0000C4260000}"/>
    <cellStyle name="Check Cell 14" xfId="1357" xr:uid="{00000000-0005-0000-0000-0000C5260000}"/>
    <cellStyle name="Check Cell 14 2" xfId="12239" xr:uid="{00000000-0005-0000-0000-0000C6260000}"/>
    <cellStyle name="Check Cell 15" xfId="1358" xr:uid="{00000000-0005-0000-0000-0000C7260000}"/>
    <cellStyle name="Check Cell 15 2" xfId="12240" xr:uid="{00000000-0005-0000-0000-0000C8260000}"/>
    <cellStyle name="Check Cell 16" xfId="1359" xr:uid="{00000000-0005-0000-0000-0000C9260000}"/>
    <cellStyle name="Check Cell 16 2" xfId="12241" xr:uid="{00000000-0005-0000-0000-0000CA260000}"/>
    <cellStyle name="Check Cell 17" xfId="1360" xr:uid="{00000000-0005-0000-0000-0000CB260000}"/>
    <cellStyle name="Check Cell 17 2" xfId="12242" xr:uid="{00000000-0005-0000-0000-0000CC260000}"/>
    <cellStyle name="Check Cell 18" xfId="1361" xr:uid="{00000000-0005-0000-0000-0000CD260000}"/>
    <cellStyle name="Check Cell 18 2" xfId="12243" xr:uid="{00000000-0005-0000-0000-0000CE260000}"/>
    <cellStyle name="Check Cell 19" xfId="1362" xr:uid="{00000000-0005-0000-0000-0000CF260000}"/>
    <cellStyle name="Check Cell 19 2" xfId="12244" xr:uid="{00000000-0005-0000-0000-0000D0260000}"/>
    <cellStyle name="Check Cell 2" xfId="1363" xr:uid="{00000000-0005-0000-0000-0000D1260000}"/>
    <cellStyle name="Check Cell 2 10" xfId="1364" xr:uid="{00000000-0005-0000-0000-0000D2260000}"/>
    <cellStyle name="Check Cell 2 11" xfId="1365" xr:uid="{00000000-0005-0000-0000-0000D3260000}"/>
    <cellStyle name="Check Cell 2 12" xfId="1366" xr:uid="{00000000-0005-0000-0000-0000D4260000}"/>
    <cellStyle name="Check Cell 2 13" xfId="1367" xr:uid="{00000000-0005-0000-0000-0000D5260000}"/>
    <cellStyle name="Check Cell 2 14" xfId="1368" xr:uid="{00000000-0005-0000-0000-0000D6260000}"/>
    <cellStyle name="Check Cell 2 15" xfId="1369" xr:uid="{00000000-0005-0000-0000-0000D7260000}"/>
    <cellStyle name="Check Cell 2 16" xfId="1370" xr:uid="{00000000-0005-0000-0000-0000D8260000}"/>
    <cellStyle name="Check Cell 2 17" xfId="1371" xr:uid="{00000000-0005-0000-0000-0000D9260000}"/>
    <cellStyle name="Check Cell 2 18" xfId="1372" xr:uid="{00000000-0005-0000-0000-0000DA260000}"/>
    <cellStyle name="Check Cell 2 19" xfId="1373" xr:uid="{00000000-0005-0000-0000-0000DB260000}"/>
    <cellStyle name="Check Cell 2 2" xfId="1374" xr:uid="{00000000-0005-0000-0000-0000DC260000}"/>
    <cellStyle name="Check Cell 2 2 2" xfId="12245" xr:uid="{00000000-0005-0000-0000-0000DD260000}"/>
    <cellStyle name="Check Cell 2 2 2 2" xfId="12246" xr:uid="{00000000-0005-0000-0000-0000DE260000}"/>
    <cellStyle name="Check Cell 2 2 3" xfId="12247" xr:uid="{00000000-0005-0000-0000-0000DF260000}"/>
    <cellStyle name="Check Cell 2 2 3 2" xfId="12248" xr:uid="{00000000-0005-0000-0000-0000E0260000}"/>
    <cellStyle name="Check Cell 2 2 4" xfId="12249" xr:uid="{00000000-0005-0000-0000-0000E1260000}"/>
    <cellStyle name="Check Cell 2 2 5" xfId="12250" xr:uid="{00000000-0005-0000-0000-0000E2260000}"/>
    <cellStyle name="Check Cell 2 2 6" xfId="12251" xr:uid="{00000000-0005-0000-0000-0000E3260000}"/>
    <cellStyle name="Check Cell 2 2 7" xfId="4597" xr:uid="{00000000-0005-0000-0000-0000E4260000}"/>
    <cellStyle name="Check Cell 2 20" xfId="1375" xr:uid="{00000000-0005-0000-0000-0000E5260000}"/>
    <cellStyle name="Check Cell 2 21" xfId="1376" xr:uid="{00000000-0005-0000-0000-0000E6260000}"/>
    <cellStyle name="Check Cell 2 22" xfId="1377" xr:uid="{00000000-0005-0000-0000-0000E7260000}"/>
    <cellStyle name="Check Cell 2 23" xfId="2351" xr:uid="{00000000-0005-0000-0000-0000E8260000}"/>
    <cellStyle name="Check Cell 2 23 2" xfId="4230" xr:uid="{00000000-0005-0000-0000-0000E9260000}"/>
    <cellStyle name="Check Cell 2 24" xfId="3840" xr:uid="{00000000-0005-0000-0000-0000EA260000}"/>
    <cellStyle name="Check Cell 2 3" xfId="1378" xr:uid="{00000000-0005-0000-0000-0000EB260000}"/>
    <cellStyle name="Check Cell 2 3 2" xfId="12252" xr:uid="{00000000-0005-0000-0000-0000EC260000}"/>
    <cellStyle name="Check Cell 2 3 3" xfId="12253" xr:uid="{00000000-0005-0000-0000-0000ED260000}"/>
    <cellStyle name="Check Cell 2 3 4" xfId="12254" xr:uid="{00000000-0005-0000-0000-0000EE260000}"/>
    <cellStyle name="Check Cell 2 3 5" xfId="4598" xr:uid="{00000000-0005-0000-0000-0000EF260000}"/>
    <cellStyle name="Check Cell 2 4" xfId="1379" xr:uid="{00000000-0005-0000-0000-0000F0260000}"/>
    <cellStyle name="Check Cell 2 4 2" xfId="12255" xr:uid="{00000000-0005-0000-0000-0000F1260000}"/>
    <cellStyle name="Check Cell 2 5" xfId="1380" xr:uid="{00000000-0005-0000-0000-0000F2260000}"/>
    <cellStyle name="Check Cell 2 5 2" xfId="12256" xr:uid="{00000000-0005-0000-0000-0000F3260000}"/>
    <cellStyle name="Check Cell 2 6" xfId="1381" xr:uid="{00000000-0005-0000-0000-0000F4260000}"/>
    <cellStyle name="Check Cell 2 6 2" xfId="12257" xr:uid="{00000000-0005-0000-0000-0000F5260000}"/>
    <cellStyle name="Check Cell 2 7" xfId="1382" xr:uid="{00000000-0005-0000-0000-0000F6260000}"/>
    <cellStyle name="Check Cell 2 7 2" xfId="12258" xr:uid="{00000000-0005-0000-0000-0000F7260000}"/>
    <cellStyle name="Check Cell 2 8" xfId="1383" xr:uid="{00000000-0005-0000-0000-0000F8260000}"/>
    <cellStyle name="Check Cell 2 8 2" xfId="12259" xr:uid="{00000000-0005-0000-0000-0000F9260000}"/>
    <cellStyle name="Check Cell 2 9" xfId="1384" xr:uid="{00000000-0005-0000-0000-0000FA260000}"/>
    <cellStyle name="Check Cell 2 9 2" xfId="12260" xr:uid="{00000000-0005-0000-0000-0000FB260000}"/>
    <cellStyle name="Check Cell 20" xfId="1385" xr:uid="{00000000-0005-0000-0000-0000FC260000}"/>
    <cellStyle name="Check Cell 20 2" xfId="12261" xr:uid="{00000000-0005-0000-0000-0000FD260000}"/>
    <cellStyle name="Check Cell 21" xfId="1386" xr:uid="{00000000-0005-0000-0000-0000FE260000}"/>
    <cellStyle name="Check Cell 21 2" xfId="12262" xr:uid="{00000000-0005-0000-0000-0000FF260000}"/>
    <cellStyle name="Check Cell 22" xfId="1387" xr:uid="{00000000-0005-0000-0000-000000270000}"/>
    <cellStyle name="Check Cell 22 2" xfId="12263" xr:uid="{00000000-0005-0000-0000-000001270000}"/>
    <cellStyle name="Check Cell 23" xfId="1388" xr:uid="{00000000-0005-0000-0000-000002270000}"/>
    <cellStyle name="Check Cell 23 2" xfId="12264" xr:uid="{00000000-0005-0000-0000-000003270000}"/>
    <cellStyle name="Check Cell 24" xfId="1389" xr:uid="{00000000-0005-0000-0000-000004270000}"/>
    <cellStyle name="Check Cell 24 2" xfId="12265" xr:uid="{00000000-0005-0000-0000-000005270000}"/>
    <cellStyle name="Check Cell 25" xfId="1390" xr:uid="{00000000-0005-0000-0000-000006270000}"/>
    <cellStyle name="Check Cell 25 2" xfId="12266" xr:uid="{00000000-0005-0000-0000-000007270000}"/>
    <cellStyle name="Check Cell 26" xfId="1391" xr:uid="{00000000-0005-0000-0000-000008270000}"/>
    <cellStyle name="Check Cell 26 2" xfId="12267" xr:uid="{00000000-0005-0000-0000-000009270000}"/>
    <cellStyle name="Check Cell 27" xfId="1392" xr:uid="{00000000-0005-0000-0000-00000A270000}"/>
    <cellStyle name="Check Cell 27 2" xfId="12268" xr:uid="{00000000-0005-0000-0000-00000B270000}"/>
    <cellStyle name="Check Cell 28" xfId="1393" xr:uid="{00000000-0005-0000-0000-00000C270000}"/>
    <cellStyle name="Check Cell 29" xfId="1394" xr:uid="{00000000-0005-0000-0000-00000D270000}"/>
    <cellStyle name="Check Cell 3" xfId="1395" xr:uid="{00000000-0005-0000-0000-00000E270000}"/>
    <cellStyle name="Check Cell 3 2" xfId="12269" xr:uid="{00000000-0005-0000-0000-00000F270000}"/>
    <cellStyle name="Check Cell 3 2 2" xfId="12270" xr:uid="{00000000-0005-0000-0000-000010270000}"/>
    <cellStyle name="Check Cell 3 3" xfId="12271" xr:uid="{00000000-0005-0000-0000-000011270000}"/>
    <cellStyle name="Check Cell 3 3 2" xfId="12272" xr:uid="{00000000-0005-0000-0000-000012270000}"/>
    <cellStyle name="Check Cell 3 4" xfId="12273" xr:uid="{00000000-0005-0000-0000-000013270000}"/>
    <cellStyle name="Check Cell 3 5" xfId="12274" xr:uid="{00000000-0005-0000-0000-000014270000}"/>
    <cellStyle name="Check Cell 3 6" xfId="12275" xr:uid="{00000000-0005-0000-0000-000015270000}"/>
    <cellStyle name="Check Cell 3 7" xfId="12276" xr:uid="{00000000-0005-0000-0000-000016270000}"/>
    <cellStyle name="Check Cell 3 8" xfId="12277" xr:uid="{00000000-0005-0000-0000-000017270000}"/>
    <cellStyle name="Check Cell 30" xfId="1396" xr:uid="{00000000-0005-0000-0000-000018270000}"/>
    <cellStyle name="Check Cell 31" xfId="1397" xr:uid="{00000000-0005-0000-0000-000019270000}"/>
    <cellStyle name="Check Cell 32" xfId="2297" xr:uid="{00000000-0005-0000-0000-00001A270000}"/>
    <cellStyle name="Check Cell 32 2" xfId="4058" xr:uid="{00000000-0005-0000-0000-00001B270000}"/>
    <cellStyle name="Check Cell 33" xfId="3786" xr:uid="{00000000-0005-0000-0000-00001C270000}"/>
    <cellStyle name="Check Cell 4" xfId="1398" xr:uid="{00000000-0005-0000-0000-00001D270000}"/>
    <cellStyle name="Check Cell 4 2" xfId="2663" xr:uid="{00000000-0005-0000-0000-00001E270000}"/>
    <cellStyle name="Check Cell 4 2 2" xfId="12279" xr:uid="{00000000-0005-0000-0000-00001F270000}"/>
    <cellStyle name="Check Cell 4 2 3" xfId="12278" xr:uid="{00000000-0005-0000-0000-000020270000}"/>
    <cellStyle name="Check Cell 4 2 4" xfId="4231" xr:uid="{00000000-0005-0000-0000-000021270000}"/>
    <cellStyle name="Check Cell 4 3" xfId="3985" xr:uid="{00000000-0005-0000-0000-000022270000}"/>
    <cellStyle name="Check Cell 4 3 2" xfId="12281" xr:uid="{00000000-0005-0000-0000-000023270000}"/>
    <cellStyle name="Check Cell 4 3 3" xfId="12280" xr:uid="{00000000-0005-0000-0000-000024270000}"/>
    <cellStyle name="Check Cell 4 4" xfId="12282" xr:uid="{00000000-0005-0000-0000-000025270000}"/>
    <cellStyle name="Check Cell 4 5" xfId="12283" xr:uid="{00000000-0005-0000-0000-000026270000}"/>
    <cellStyle name="Check Cell 4 6" xfId="12284" xr:uid="{00000000-0005-0000-0000-000027270000}"/>
    <cellStyle name="Check Cell 5" xfId="1399" xr:uid="{00000000-0005-0000-0000-000028270000}"/>
    <cellStyle name="Check Cell 5 2" xfId="12285" xr:uid="{00000000-0005-0000-0000-000029270000}"/>
    <cellStyle name="Check Cell 5 2 2" xfId="12286" xr:uid="{00000000-0005-0000-0000-00002A270000}"/>
    <cellStyle name="Check Cell 5 3" xfId="12287" xr:uid="{00000000-0005-0000-0000-00002B270000}"/>
    <cellStyle name="Check Cell 5 3 2" xfId="12288" xr:uid="{00000000-0005-0000-0000-00002C270000}"/>
    <cellStyle name="Check Cell 5 4" xfId="12289" xr:uid="{00000000-0005-0000-0000-00002D270000}"/>
    <cellStyle name="Check Cell 5 5" xfId="12290" xr:uid="{00000000-0005-0000-0000-00002E270000}"/>
    <cellStyle name="Check Cell 5 6" xfId="12291" xr:uid="{00000000-0005-0000-0000-00002F270000}"/>
    <cellStyle name="Check Cell 6" xfId="1400" xr:uid="{00000000-0005-0000-0000-000030270000}"/>
    <cellStyle name="Check Cell 6 2" xfId="12292" xr:uid="{00000000-0005-0000-0000-000031270000}"/>
    <cellStyle name="Check Cell 6 2 2" xfId="12293" xr:uid="{00000000-0005-0000-0000-000032270000}"/>
    <cellStyle name="Check Cell 6 3" xfId="12294" xr:uid="{00000000-0005-0000-0000-000033270000}"/>
    <cellStyle name="Check Cell 6 3 2" xfId="12295" xr:uid="{00000000-0005-0000-0000-000034270000}"/>
    <cellStyle name="Check Cell 6 4" xfId="12296" xr:uid="{00000000-0005-0000-0000-000035270000}"/>
    <cellStyle name="Check Cell 6 5" xfId="12297" xr:uid="{00000000-0005-0000-0000-000036270000}"/>
    <cellStyle name="Check Cell 7" xfId="1401" xr:uid="{00000000-0005-0000-0000-000037270000}"/>
    <cellStyle name="Check Cell 7 2" xfId="12299" xr:uid="{00000000-0005-0000-0000-000038270000}"/>
    <cellStyle name="Check Cell 7 3" xfId="12300" xr:uid="{00000000-0005-0000-0000-000039270000}"/>
    <cellStyle name="Check Cell 7 4" xfId="12298" xr:uid="{00000000-0005-0000-0000-00003A270000}"/>
    <cellStyle name="Check Cell 8" xfId="1402" xr:uid="{00000000-0005-0000-0000-00003B270000}"/>
    <cellStyle name="Check Cell 8 2" xfId="12302" xr:uid="{00000000-0005-0000-0000-00003C270000}"/>
    <cellStyle name="Check Cell 8 3" xfId="12301" xr:uid="{00000000-0005-0000-0000-00003D270000}"/>
    <cellStyle name="Check Cell 9" xfId="1403" xr:uid="{00000000-0005-0000-0000-00003E270000}"/>
    <cellStyle name="Check Cell 9 2" xfId="12304" xr:uid="{00000000-0005-0000-0000-00003F270000}"/>
    <cellStyle name="Check Cell 9 3" xfId="12303" xr:uid="{00000000-0005-0000-0000-000040270000}"/>
    <cellStyle name="color" xfId="1404" xr:uid="{00000000-0005-0000-0000-000041270000}"/>
    <cellStyle name="color 10" xfId="1405" xr:uid="{00000000-0005-0000-0000-000042270000}"/>
    <cellStyle name="color 11" xfId="1406" xr:uid="{00000000-0005-0000-0000-000043270000}"/>
    <cellStyle name="color 12" xfId="1407" xr:uid="{00000000-0005-0000-0000-000044270000}"/>
    <cellStyle name="color 13" xfId="1408" xr:uid="{00000000-0005-0000-0000-000045270000}"/>
    <cellStyle name="color 14" xfId="1409" xr:uid="{00000000-0005-0000-0000-000046270000}"/>
    <cellStyle name="color 15" xfId="1410" xr:uid="{00000000-0005-0000-0000-000047270000}"/>
    <cellStyle name="color 16" xfId="1411" xr:uid="{00000000-0005-0000-0000-000048270000}"/>
    <cellStyle name="color 17" xfId="1412" xr:uid="{00000000-0005-0000-0000-000049270000}"/>
    <cellStyle name="color 18" xfId="1413" xr:uid="{00000000-0005-0000-0000-00004A270000}"/>
    <cellStyle name="color 19" xfId="1414" xr:uid="{00000000-0005-0000-0000-00004B270000}"/>
    <cellStyle name="color 2" xfId="1415" xr:uid="{00000000-0005-0000-0000-00004C270000}"/>
    <cellStyle name="color 20" xfId="1416" xr:uid="{00000000-0005-0000-0000-00004D270000}"/>
    <cellStyle name="color 3" xfId="1417" xr:uid="{00000000-0005-0000-0000-00004E270000}"/>
    <cellStyle name="color 4" xfId="1418" xr:uid="{00000000-0005-0000-0000-00004F270000}"/>
    <cellStyle name="color 5" xfId="1419" xr:uid="{00000000-0005-0000-0000-000050270000}"/>
    <cellStyle name="color 6" xfId="1420" xr:uid="{00000000-0005-0000-0000-000051270000}"/>
    <cellStyle name="color 7" xfId="1421" xr:uid="{00000000-0005-0000-0000-000052270000}"/>
    <cellStyle name="color 8" xfId="1422" xr:uid="{00000000-0005-0000-0000-000053270000}"/>
    <cellStyle name="color 9" xfId="1423" xr:uid="{00000000-0005-0000-0000-000054270000}"/>
    <cellStyle name="Column Headings" xfId="12305" xr:uid="{00000000-0005-0000-0000-000055270000}"/>
    <cellStyle name="Column Headings 2" xfId="12306" xr:uid="{00000000-0005-0000-0000-000056270000}"/>
    <cellStyle name="Comma [0] 2" xfId="12307" xr:uid="{00000000-0005-0000-0000-000057270000}"/>
    <cellStyle name="Comma [0] 3" xfId="38829" xr:uid="{00000000-0005-0000-0000-000058270000}"/>
    <cellStyle name="Comma [00]" xfId="12308" xr:uid="{00000000-0005-0000-0000-000059270000}"/>
    <cellStyle name="Comma [00] 1" xfId="12309" xr:uid="{00000000-0005-0000-0000-00005A270000}"/>
    <cellStyle name="Comma [00] 2" xfId="12310" xr:uid="{00000000-0005-0000-0000-00005B270000}"/>
    <cellStyle name="Comma [00] 3" xfId="12311" xr:uid="{00000000-0005-0000-0000-00005C270000}"/>
    <cellStyle name="Comma [00] 4" xfId="12312" xr:uid="{00000000-0005-0000-0000-00005D270000}"/>
    <cellStyle name="Comma [00] 5" xfId="12313" xr:uid="{00000000-0005-0000-0000-00005E270000}"/>
    <cellStyle name="Comma 10" xfId="12314" xr:uid="{00000000-0005-0000-0000-00005F270000}"/>
    <cellStyle name="Comma 100" xfId="39060" xr:uid="{00000000-0005-0000-0000-000060270000}"/>
    <cellStyle name="Comma 101" xfId="39066" xr:uid="{00000000-0005-0000-0000-000061270000}"/>
    <cellStyle name="Comma 102" xfId="39069" xr:uid="{00000000-0005-0000-0000-000062270000}"/>
    <cellStyle name="Comma 103" xfId="39074" xr:uid="{00000000-0005-0000-0000-000063270000}"/>
    <cellStyle name="Comma 104" xfId="39075" xr:uid="{00000000-0005-0000-0000-000064270000}"/>
    <cellStyle name="Comma 105" xfId="39078" xr:uid="{00000000-0005-0000-0000-000065270000}"/>
    <cellStyle name="Comma 106" xfId="39081" xr:uid="{00000000-0005-0000-0000-000066270000}"/>
    <cellStyle name="Comma 107" xfId="39093" xr:uid="{00000000-0005-0000-0000-000067270000}"/>
    <cellStyle name="Comma 11" xfId="12315" xr:uid="{00000000-0005-0000-0000-000068270000}"/>
    <cellStyle name="Comma 12" xfId="12316" xr:uid="{00000000-0005-0000-0000-000069270000}"/>
    <cellStyle name="Comma 13" xfId="12317" xr:uid="{00000000-0005-0000-0000-00006A270000}"/>
    <cellStyle name="Comma 14" xfId="12318" xr:uid="{00000000-0005-0000-0000-00006B270000}"/>
    <cellStyle name="Comma 15" xfId="12319" xr:uid="{00000000-0005-0000-0000-00006C270000}"/>
    <cellStyle name="Comma 16" xfId="12320" xr:uid="{00000000-0005-0000-0000-00006D270000}"/>
    <cellStyle name="Comma 17" xfId="12321" xr:uid="{00000000-0005-0000-0000-00006E270000}"/>
    <cellStyle name="Comma 18" xfId="12322" xr:uid="{00000000-0005-0000-0000-00006F270000}"/>
    <cellStyle name="Comma 19" xfId="12323" xr:uid="{00000000-0005-0000-0000-000070270000}"/>
    <cellStyle name="Comma 2" xfId="2367" xr:uid="{00000000-0005-0000-0000-000071270000}"/>
    <cellStyle name="Comma 2 10" xfId="12324" xr:uid="{00000000-0005-0000-0000-000072270000}"/>
    <cellStyle name="Comma 2 100" xfId="12325" xr:uid="{00000000-0005-0000-0000-000073270000}"/>
    <cellStyle name="Comma 2 101" xfId="12326" xr:uid="{00000000-0005-0000-0000-000074270000}"/>
    <cellStyle name="Comma 2 102" xfId="12327" xr:uid="{00000000-0005-0000-0000-000075270000}"/>
    <cellStyle name="Comma 2 103" xfId="12328" xr:uid="{00000000-0005-0000-0000-000076270000}"/>
    <cellStyle name="Comma 2 104" xfId="12329" xr:uid="{00000000-0005-0000-0000-000077270000}"/>
    <cellStyle name="Comma 2 105" xfId="12330" xr:uid="{00000000-0005-0000-0000-000078270000}"/>
    <cellStyle name="Comma 2 106" xfId="12331" xr:uid="{00000000-0005-0000-0000-000079270000}"/>
    <cellStyle name="Comma 2 107" xfId="12332" xr:uid="{00000000-0005-0000-0000-00007A270000}"/>
    <cellStyle name="Comma 2 108" xfId="12333" xr:uid="{00000000-0005-0000-0000-00007B270000}"/>
    <cellStyle name="Comma 2 109" xfId="12334" xr:uid="{00000000-0005-0000-0000-00007C270000}"/>
    <cellStyle name="Comma 2 11" xfId="12335" xr:uid="{00000000-0005-0000-0000-00007D270000}"/>
    <cellStyle name="Comma 2 110" xfId="12336" xr:uid="{00000000-0005-0000-0000-00007E270000}"/>
    <cellStyle name="Comma 2 111" xfId="12337" xr:uid="{00000000-0005-0000-0000-00007F270000}"/>
    <cellStyle name="Comma 2 112" xfId="12338" xr:uid="{00000000-0005-0000-0000-000080270000}"/>
    <cellStyle name="Comma 2 112 2" xfId="12339" xr:uid="{00000000-0005-0000-0000-000081270000}"/>
    <cellStyle name="Comma 2 113" xfId="12340" xr:uid="{00000000-0005-0000-0000-000082270000}"/>
    <cellStyle name="Comma 2 114" xfId="12341" xr:uid="{00000000-0005-0000-0000-000083270000}"/>
    <cellStyle name="Comma 2 115" xfId="12342" xr:uid="{00000000-0005-0000-0000-000084270000}"/>
    <cellStyle name="Comma 2 116" xfId="12343" xr:uid="{00000000-0005-0000-0000-000085270000}"/>
    <cellStyle name="Comma 2 117" xfId="12344" xr:uid="{00000000-0005-0000-0000-000086270000}"/>
    <cellStyle name="Comma 2 118" xfId="12345" xr:uid="{00000000-0005-0000-0000-000087270000}"/>
    <cellStyle name="Comma 2 119" xfId="12346" xr:uid="{00000000-0005-0000-0000-000088270000}"/>
    <cellStyle name="Comma 2 12" xfId="12347" xr:uid="{00000000-0005-0000-0000-000089270000}"/>
    <cellStyle name="Comma 2 120" xfId="12348" xr:uid="{00000000-0005-0000-0000-00008A270000}"/>
    <cellStyle name="Comma 2 121" xfId="3684" xr:uid="{00000000-0005-0000-0000-00008B270000}"/>
    <cellStyle name="Comma 2 122" xfId="3327" xr:uid="{00000000-0005-0000-0000-00008C270000}"/>
    <cellStyle name="Comma 2 13" xfId="12349" xr:uid="{00000000-0005-0000-0000-00008D270000}"/>
    <cellStyle name="Comma 2 14" xfId="12350" xr:uid="{00000000-0005-0000-0000-00008E270000}"/>
    <cellStyle name="Comma 2 15" xfId="12351" xr:uid="{00000000-0005-0000-0000-00008F270000}"/>
    <cellStyle name="Comma 2 16" xfId="12352" xr:uid="{00000000-0005-0000-0000-000090270000}"/>
    <cellStyle name="Comma 2 17" xfId="12353" xr:uid="{00000000-0005-0000-0000-000091270000}"/>
    <cellStyle name="Comma 2 18" xfId="12354" xr:uid="{00000000-0005-0000-0000-000092270000}"/>
    <cellStyle name="Comma 2 19" xfId="12355" xr:uid="{00000000-0005-0000-0000-000093270000}"/>
    <cellStyle name="Comma 2 2" xfId="2665" xr:uid="{00000000-0005-0000-0000-000094270000}"/>
    <cellStyle name="Comma 2 2 2" xfId="2786" xr:uid="{00000000-0005-0000-0000-000095270000}"/>
    <cellStyle name="Comma 2 2 2 2" xfId="3061" xr:uid="{00000000-0005-0000-0000-000096270000}"/>
    <cellStyle name="Comma 2 2 2 2 2" xfId="12357" xr:uid="{00000000-0005-0000-0000-000097270000}"/>
    <cellStyle name="Comma 2 2 2 2 3" xfId="4405" xr:uid="{00000000-0005-0000-0000-000098270000}"/>
    <cellStyle name="Comma 2 2 2 2 4" xfId="3638" xr:uid="{00000000-0005-0000-0000-000099270000}"/>
    <cellStyle name="Comma 2 2 2 3" xfId="3251" xr:uid="{00000000-0005-0000-0000-00009A270000}"/>
    <cellStyle name="Comma 2 2 2 3 2" xfId="12356" xr:uid="{00000000-0005-0000-0000-00009B270000}"/>
    <cellStyle name="Comma 2 2 2 4" xfId="4311" xr:uid="{00000000-0005-0000-0000-00009C270000}"/>
    <cellStyle name="Comma 2 2 2 5" xfId="3448" xr:uid="{00000000-0005-0000-0000-00009D270000}"/>
    <cellStyle name="Comma 2 2 3" xfId="2942" xr:uid="{00000000-0005-0000-0000-00009E270000}"/>
    <cellStyle name="Comma 2 2 3 2" xfId="3177" xr:uid="{00000000-0005-0000-0000-00009F270000}"/>
    <cellStyle name="Comma 2 2 3 2 2" xfId="12359" xr:uid="{00000000-0005-0000-0000-0000A0270000}"/>
    <cellStyle name="Comma 2 2 3 2 3" xfId="3564" xr:uid="{00000000-0005-0000-0000-0000A1270000}"/>
    <cellStyle name="Comma 2 2 3 3" xfId="12360" xr:uid="{00000000-0005-0000-0000-0000A2270000}"/>
    <cellStyle name="Comma 2 2 3 4" xfId="12358" xr:uid="{00000000-0005-0000-0000-0000A3270000}"/>
    <cellStyle name="Comma 2 2 3 5" xfId="3986" xr:uid="{00000000-0005-0000-0000-0000A4270000}"/>
    <cellStyle name="Comma 2 2 3 6" xfId="3374" xr:uid="{00000000-0005-0000-0000-0000A5270000}"/>
    <cellStyle name="Comma 2 2 4" xfId="2854" xr:uid="{00000000-0005-0000-0000-0000A6270000}"/>
    <cellStyle name="Comma 2 2 4 2" xfId="12362" xr:uid="{00000000-0005-0000-0000-0000A7270000}"/>
    <cellStyle name="Comma 2 2 4 3" xfId="12361" xr:uid="{00000000-0005-0000-0000-0000A8270000}"/>
    <cellStyle name="Comma 2 2 4 4" xfId="3519" xr:uid="{00000000-0005-0000-0000-0000A9270000}"/>
    <cellStyle name="Comma 2 2 5" xfId="3132" xr:uid="{00000000-0005-0000-0000-0000AA270000}"/>
    <cellStyle name="Comma 2 2 5 2" xfId="12364" xr:uid="{00000000-0005-0000-0000-0000AB270000}"/>
    <cellStyle name="Comma 2 2 5 3" xfId="12363" xr:uid="{00000000-0005-0000-0000-0000AC270000}"/>
    <cellStyle name="Comma 2 2 6" xfId="12365" xr:uid="{00000000-0005-0000-0000-0000AD270000}"/>
    <cellStyle name="Comma 2 2 6 2" xfId="12366" xr:uid="{00000000-0005-0000-0000-0000AE270000}"/>
    <cellStyle name="Comma 2 2 7" xfId="12367" xr:uid="{00000000-0005-0000-0000-0000AF270000}"/>
    <cellStyle name="Comma 2 2 8" xfId="3730" xr:uid="{00000000-0005-0000-0000-0000B0270000}"/>
    <cellStyle name="Comma 2 2 9" xfId="3329" xr:uid="{00000000-0005-0000-0000-0000B1270000}"/>
    <cellStyle name="Comma 2 20" xfId="12368" xr:uid="{00000000-0005-0000-0000-0000B2270000}"/>
    <cellStyle name="Comma 2 21" xfId="12369" xr:uid="{00000000-0005-0000-0000-0000B3270000}"/>
    <cellStyle name="Comma 2 22" xfId="12370" xr:uid="{00000000-0005-0000-0000-0000B4270000}"/>
    <cellStyle name="Comma 2 23" xfId="12371" xr:uid="{00000000-0005-0000-0000-0000B5270000}"/>
    <cellStyle name="Comma 2 24" xfId="12372" xr:uid="{00000000-0005-0000-0000-0000B6270000}"/>
    <cellStyle name="Comma 2 25" xfId="12373" xr:uid="{00000000-0005-0000-0000-0000B7270000}"/>
    <cellStyle name="Comma 2 26" xfId="12374" xr:uid="{00000000-0005-0000-0000-0000B8270000}"/>
    <cellStyle name="Comma 2 27" xfId="12375" xr:uid="{00000000-0005-0000-0000-0000B9270000}"/>
    <cellStyle name="Comma 2 28" xfId="12376" xr:uid="{00000000-0005-0000-0000-0000BA270000}"/>
    <cellStyle name="Comma 2 29" xfId="12377" xr:uid="{00000000-0005-0000-0000-0000BB270000}"/>
    <cellStyle name="Comma 2 3" xfId="2666" xr:uid="{00000000-0005-0000-0000-0000BC270000}"/>
    <cellStyle name="Comma 2 3 2" xfId="2787" xr:uid="{00000000-0005-0000-0000-0000BD270000}"/>
    <cellStyle name="Comma 2 3 2 2" xfId="3060" xr:uid="{00000000-0005-0000-0000-0000BE270000}"/>
    <cellStyle name="Comma 2 3 2 2 2" xfId="4404" xr:uid="{00000000-0005-0000-0000-0000BF270000}"/>
    <cellStyle name="Comma 2 3 2 2 3" xfId="3637" xr:uid="{00000000-0005-0000-0000-0000C0270000}"/>
    <cellStyle name="Comma 2 3 2 3" xfId="3250" xr:uid="{00000000-0005-0000-0000-0000C1270000}"/>
    <cellStyle name="Comma 2 3 2 3 2" xfId="12378" xr:uid="{00000000-0005-0000-0000-0000C2270000}"/>
    <cellStyle name="Comma 2 3 2 4" xfId="4310" xr:uid="{00000000-0005-0000-0000-0000C3270000}"/>
    <cellStyle name="Comma 2 3 2 5" xfId="3447" xr:uid="{00000000-0005-0000-0000-0000C4270000}"/>
    <cellStyle name="Comma 2 3 3" xfId="2941" xr:uid="{00000000-0005-0000-0000-0000C5270000}"/>
    <cellStyle name="Comma 2 3 3 2" xfId="3176" xr:uid="{00000000-0005-0000-0000-0000C6270000}"/>
    <cellStyle name="Comma 2 3 3 2 2" xfId="12379" xr:uid="{00000000-0005-0000-0000-0000C7270000}"/>
    <cellStyle name="Comma 2 3 3 2 3" xfId="3563" xr:uid="{00000000-0005-0000-0000-0000C8270000}"/>
    <cellStyle name="Comma 2 3 3 3" xfId="3987" xr:uid="{00000000-0005-0000-0000-0000C9270000}"/>
    <cellStyle name="Comma 2 3 3 4" xfId="3373" xr:uid="{00000000-0005-0000-0000-0000CA270000}"/>
    <cellStyle name="Comma 2 3 4" xfId="2855" xr:uid="{00000000-0005-0000-0000-0000CB270000}"/>
    <cellStyle name="Comma 2 3 4 2" xfId="12380" xr:uid="{00000000-0005-0000-0000-0000CC270000}"/>
    <cellStyle name="Comma 2 3 4 3" xfId="4362" xr:uid="{00000000-0005-0000-0000-0000CD270000}"/>
    <cellStyle name="Comma 2 3 4 4" xfId="3520" xr:uid="{00000000-0005-0000-0000-0000CE270000}"/>
    <cellStyle name="Comma 2 3 5" xfId="3133" xr:uid="{00000000-0005-0000-0000-0000CF270000}"/>
    <cellStyle name="Comma 2 3 5 2" xfId="12381" xr:uid="{00000000-0005-0000-0000-0000D0270000}"/>
    <cellStyle name="Comma 2 3 6" xfId="4599" xr:uid="{00000000-0005-0000-0000-0000D1270000}"/>
    <cellStyle name="Comma 2 3 7" xfId="3729" xr:uid="{00000000-0005-0000-0000-0000D2270000}"/>
    <cellStyle name="Comma 2 3 8" xfId="3330" xr:uid="{00000000-0005-0000-0000-0000D3270000}"/>
    <cellStyle name="Comma 2 30" xfId="12382" xr:uid="{00000000-0005-0000-0000-0000D4270000}"/>
    <cellStyle name="Comma 2 31" xfId="12383" xr:uid="{00000000-0005-0000-0000-0000D5270000}"/>
    <cellStyle name="Comma 2 32" xfId="12384" xr:uid="{00000000-0005-0000-0000-0000D6270000}"/>
    <cellStyle name="Comma 2 33" xfId="12385" xr:uid="{00000000-0005-0000-0000-0000D7270000}"/>
    <cellStyle name="Comma 2 34" xfId="12386" xr:uid="{00000000-0005-0000-0000-0000D8270000}"/>
    <cellStyle name="Comma 2 35" xfId="12387" xr:uid="{00000000-0005-0000-0000-0000D9270000}"/>
    <cellStyle name="Comma 2 36" xfId="12388" xr:uid="{00000000-0005-0000-0000-0000DA270000}"/>
    <cellStyle name="Comma 2 37" xfId="12389" xr:uid="{00000000-0005-0000-0000-0000DB270000}"/>
    <cellStyle name="Comma 2 38" xfId="12390" xr:uid="{00000000-0005-0000-0000-0000DC270000}"/>
    <cellStyle name="Comma 2 39" xfId="12391" xr:uid="{00000000-0005-0000-0000-0000DD270000}"/>
    <cellStyle name="Comma 2 4" xfId="2667" xr:uid="{00000000-0005-0000-0000-0000DE270000}"/>
    <cellStyle name="Comma 2 4 2" xfId="12392" xr:uid="{00000000-0005-0000-0000-0000DF270000}"/>
    <cellStyle name="Comma 2 4 3" xfId="12393" xr:uid="{00000000-0005-0000-0000-0000E0270000}"/>
    <cellStyle name="Comma 2 4 4" xfId="12394" xr:uid="{00000000-0005-0000-0000-0000E1270000}"/>
    <cellStyle name="Comma 2 4 5" xfId="12395" xr:uid="{00000000-0005-0000-0000-0000E2270000}"/>
    <cellStyle name="Comma 2 4 6" xfId="12396" xr:uid="{00000000-0005-0000-0000-0000E3270000}"/>
    <cellStyle name="Comma 2 40" xfId="12397" xr:uid="{00000000-0005-0000-0000-0000E4270000}"/>
    <cellStyle name="Comma 2 41" xfId="12398" xr:uid="{00000000-0005-0000-0000-0000E5270000}"/>
    <cellStyle name="Comma 2 42" xfId="12399" xr:uid="{00000000-0005-0000-0000-0000E6270000}"/>
    <cellStyle name="Comma 2 43" xfId="12400" xr:uid="{00000000-0005-0000-0000-0000E7270000}"/>
    <cellStyle name="Comma 2 44" xfId="12401" xr:uid="{00000000-0005-0000-0000-0000E8270000}"/>
    <cellStyle name="Comma 2 45" xfId="12402" xr:uid="{00000000-0005-0000-0000-0000E9270000}"/>
    <cellStyle name="Comma 2 46" xfId="12403" xr:uid="{00000000-0005-0000-0000-0000EA270000}"/>
    <cellStyle name="Comma 2 47" xfId="12404" xr:uid="{00000000-0005-0000-0000-0000EB270000}"/>
    <cellStyle name="Comma 2 48" xfId="12405" xr:uid="{00000000-0005-0000-0000-0000EC270000}"/>
    <cellStyle name="Comma 2 49" xfId="12406" xr:uid="{00000000-0005-0000-0000-0000ED270000}"/>
    <cellStyle name="Comma 2 5" xfId="2664" xr:uid="{00000000-0005-0000-0000-0000EE270000}"/>
    <cellStyle name="Comma 2 5 2" xfId="12407" xr:uid="{00000000-0005-0000-0000-0000EF270000}"/>
    <cellStyle name="Comma 2 5 2 2" xfId="12408" xr:uid="{00000000-0005-0000-0000-0000F0270000}"/>
    <cellStyle name="Comma 2 5 3" xfId="12409" xr:uid="{00000000-0005-0000-0000-0000F1270000}"/>
    <cellStyle name="Comma 2 5 4" xfId="12410" xr:uid="{00000000-0005-0000-0000-0000F2270000}"/>
    <cellStyle name="Comma 2 5 5" xfId="12411" xr:uid="{00000000-0005-0000-0000-0000F3270000}"/>
    <cellStyle name="Comma 2 5 6" xfId="12412" xr:uid="{00000000-0005-0000-0000-0000F4270000}"/>
    <cellStyle name="Comma 2 50" xfId="12413" xr:uid="{00000000-0005-0000-0000-0000F5270000}"/>
    <cellStyle name="Comma 2 51" xfId="12414" xr:uid="{00000000-0005-0000-0000-0000F6270000}"/>
    <cellStyle name="Comma 2 52" xfId="12415" xr:uid="{00000000-0005-0000-0000-0000F7270000}"/>
    <cellStyle name="Comma 2 53" xfId="12416" xr:uid="{00000000-0005-0000-0000-0000F8270000}"/>
    <cellStyle name="Comma 2 54" xfId="12417" xr:uid="{00000000-0005-0000-0000-0000F9270000}"/>
    <cellStyle name="Comma 2 55" xfId="12418" xr:uid="{00000000-0005-0000-0000-0000FA270000}"/>
    <cellStyle name="Comma 2 56" xfId="12419" xr:uid="{00000000-0005-0000-0000-0000FB270000}"/>
    <cellStyle name="Comma 2 57" xfId="12420" xr:uid="{00000000-0005-0000-0000-0000FC270000}"/>
    <cellStyle name="Comma 2 58" xfId="12421" xr:uid="{00000000-0005-0000-0000-0000FD270000}"/>
    <cellStyle name="Comma 2 59" xfId="12422" xr:uid="{00000000-0005-0000-0000-0000FE270000}"/>
    <cellStyle name="Comma 2 6" xfId="2784" xr:uid="{00000000-0005-0000-0000-0000FF270000}"/>
    <cellStyle name="Comma 2 6 2" xfId="2932" xr:uid="{00000000-0005-0000-0000-000000280000}"/>
    <cellStyle name="Comma 2 6 2 2" xfId="12424" xr:uid="{00000000-0005-0000-0000-000001280000}"/>
    <cellStyle name="Comma 2 6 2 3" xfId="12423" xr:uid="{00000000-0005-0000-0000-000002280000}"/>
    <cellStyle name="Comma 2 6 2 4" xfId="4401" xr:uid="{00000000-0005-0000-0000-000003280000}"/>
    <cellStyle name="Comma 2 6 2 5" xfId="3560" xr:uid="{00000000-0005-0000-0000-000004280000}"/>
    <cellStyle name="Comma 2 6 3" xfId="3173" xr:uid="{00000000-0005-0000-0000-000005280000}"/>
    <cellStyle name="Comma 2 6 3 2" xfId="12426" xr:uid="{00000000-0005-0000-0000-000006280000}"/>
    <cellStyle name="Comma 2 6 3 3" xfId="12425" xr:uid="{00000000-0005-0000-0000-000007280000}"/>
    <cellStyle name="Comma 2 6 4" xfId="12427" xr:uid="{00000000-0005-0000-0000-000008280000}"/>
    <cellStyle name="Comma 2 6 5" xfId="12428" xr:uid="{00000000-0005-0000-0000-000009280000}"/>
    <cellStyle name="Comma 2 6 6" xfId="4600" xr:uid="{00000000-0005-0000-0000-00000A280000}"/>
    <cellStyle name="Comma 2 6 7" xfId="4307" xr:uid="{00000000-0005-0000-0000-00000B280000}"/>
    <cellStyle name="Comma 2 6 8" xfId="3370" xr:uid="{00000000-0005-0000-0000-00000C280000}"/>
    <cellStyle name="Comma 2 60" xfId="12429" xr:uid="{00000000-0005-0000-0000-00000D280000}"/>
    <cellStyle name="Comma 2 61" xfId="12430" xr:uid="{00000000-0005-0000-0000-00000E280000}"/>
    <cellStyle name="Comma 2 62" xfId="12431" xr:uid="{00000000-0005-0000-0000-00000F280000}"/>
    <cellStyle name="Comma 2 63" xfId="12432" xr:uid="{00000000-0005-0000-0000-000010280000}"/>
    <cellStyle name="Comma 2 64" xfId="12433" xr:uid="{00000000-0005-0000-0000-000011280000}"/>
    <cellStyle name="Comma 2 65" xfId="12434" xr:uid="{00000000-0005-0000-0000-000012280000}"/>
    <cellStyle name="Comma 2 66" xfId="12435" xr:uid="{00000000-0005-0000-0000-000013280000}"/>
    <cellStyle name="Comma 2 67" xfId="12436" xr:uid="{00000000-0005-0000-0000-000014280000}"/>
    <cellStyle name="Comma 2 68" xfId="12437" xr:uid="{00000000-0005-0000-0000-000015280000}"/>
    <cellStyle name="Comma 2 69" xfId="12438" xr:uid="{00000000-0005-0000-0000-000016280000}"/>
    <cellStyle name="Comma 2 7" xfId="2852" xr:uid="{00000000-0005-0000-0000-000017280000}"/>
    <cellStyle name="Comma 2 7 2" xfId="12440" xr:uid="{00000000-0005-0000-0000-000018280000}"/>
    <cellStyle name="Comma 2 7 2 2" xfId="12441" xr:uid="{00000000-0005-0000-0000-000019280000}"/>
    <cellStyle name="Comma 2 7 3" xfId="12442" xr:uid="{00000000-0005-0000-0000-00001A280000}"/>
    <cellStyle name="Comma 2 7 3 2" xfId="12443" xr:uid="{00000000-0005-0000-0000-00001B280000}"/>
    <cellStyle name="Comma 2 7 4" xfId="12444" xr:uid="{00000000-0005-0000-0000-00001C280000}"/>
    <cellStyle name="Comma 2 7 5" xfId="12439" xr:uid="{00000000-0005-0000-0000-00001D280000}"/>
    <cellStyle name="Comma 2 7 6" xfId="3855" xr:uid="{00000000-0005-0000-0000-00001E280000}"/>
    <cellStyle name="Comma 2 7 7" xfId="3517" xr:uid="{00000000-0005-0000-0000-00001F280000}"/>
    <cellStyle name="Comma 2 70" xfId="12445" xr:uid="{00000000-0005-0000-0000-000020280000}"/>
    <cellStyle name="Comma 2 71" xfId="12446" xr:uid="{00000000-0005-0000-0000-000021280000}"/>
    <cellStyle name="Comma 2 72" xfId="12447" xr:uid="{00000000-0005-0000-0000-000022280000}"/>
    <cellStyle name="Comma 2 73" xfId="12448" xr:uid="{00000000-0005-0000-0000-000023280000}"/>
    <cellStyle name="Comma 2 74" xfId="12449" xr:uid="{00000000-0005-0000-0000-000024280000}"/>
    <cellStyle name="Comma 2 75" xfId="12450" xr:uid="{00000000-0005-0000-0000-000025280000}"/>
    <cellStyle name="Comma 2 76" xfId="12451" xr:uid="{00000000-0005-0000-0000-000026280000}"/>
    <cellStyle name="Comma 2 77" xfId="12452" xr:uid="{00000000-0005-0000-0000-000027280000}"/>
    <cellStyle name="Comma 2 78" xfId="12453" xr:uid="{00000000-0005-0000-0000-000028280000}"/>
    <cellStyle name="Comma 2 79" xfId="12454" xr:uid="{00000000-0005-0000-0000-000029280000}"/>
    <cellStyle name="Comma 2 8" xfId="3130" xr:uid="{00000000-0005-0000-0000-00002A280000}"/>
    <cellStyle name="Comma 2 8 2" xfId="12456" xr:uid="{00000000-0005-0000-0000-00002B280000}"/>
    <cellStyle name="Comma 2 8 3" xfId="12455" xr:uid="{00000000-0005-0000-0000-00002C280000}"/>
    <cellStyle name="Comma 2 80" xfId="12457" xr:uid="{00000000-0005-0000-0000-00002D280000}"/>
    <cellStyle name="Comma 2 81" xfId="12458" xr:uid="{00000000-0005-0000-0000-00002E280000}"/>
    <cellStyle name="Comma 2 82" xfId="12459" xr:uid="{00000000-0005-0000-0000-00002F280000}"/>
    <cellStyle name="Comma 2 83" xfId="12460" xr:uid="{00000000-0005-0000-0000-000030280000}"/>
    <cellStyle name="Comma 2 84" xfId="12461" xr:uid="{00000000-0005-0000-0000-000031280000}"/>
    <cellStyle name="Comma 2 85" xfId="12462" xr:uid="{00000000-0005-0000-0000-000032280000}"/>
    <cellStyle name="Comma 2 86" xfId="12463" xr:uid="{00000000-0005-0000-0000-000033280000}"/>
    <cellStyle name="Comma 2 87" xfId="12464" xr:uid="{00000000-0005-0000-0000-000034280000}"/>
    <cellStyle name="Comma 2 88" xfId="12465" xr:uid="{00000000-0005-0000-0000-000035280000}"/>
    <cellStyle name="Comma 2 89" xfId="12466" xr:uid="{00000000-0005-0000-0000-000036280000}"/>
    <cellStyle name="Comma 2 9" xfId="12467" xr:uid="{00000000-0005-0000-0000-000037280000}"/>
    <cellStyle name="Comma 2 90" xfId="12468" xr:uid="{00000000-0005-0000-0000-000038280000}"/>
    <cellStyle name="Comma 2 91" xfId="12469" xr:uid="{00000000-0005-0000-0000-000039280000}"/>
    <cellStyle name="Comma 2 92" xfId="12470" xr:uid="{00000000-0005-0000-0000-00003A280000}"/>
    <cellStyle name="Comma 2 93" xfId="12471" xr:uid="{00000000-0005-0000-0000-00003B280000}"/>
    <cellStyle name="Comma 2 94" xfId="12472" xr:uid="{00000000-0005-0000-0000-00003C280000}"/>
    <cellStyle name="Comma 2 95" xfId="12473" xr:uid="{00000000-0005-0000-0000-00003D280000}"/>
    <cellStyle name="Comma 2 96" xfId="12474" xr:uid="{00000000-0005-0000-0000-00003E280000}"/>
    <cellStyle name="Comma 2 97" xfId="12475" xr:uid="{00000000-0005-0000-0000-00003F280000}"/>
    <cellStyle name="Comma 2 98" xfId="12476" xr:uid="{00000000-0005-0000-0000-000040280000}"/>
    <cellStyle name="Comma 2 99" xfId="12477" xr:uid="{00000000-0005-0000-0000-000041280000}"/>
    <cellStyle name="Comma 20" xfId="12478" xr:uid="{00000000-0005-0000-0000-000042280000}"/>
    <cellStyle name="Comma 21" xfId="12479" xr:uid="{00000000-0005-0000-0000-000043280000}"/>
    <cellStyle name="Comma 22" xfId="12480" xr:uid="{00000000-0005-0000-0000-000044280000}"/>
    <cellStyle name="Comma 23" xfId="12481" xr:uid="{00000000-0005-0000-0000-000045280000}"/>
    <cellStyle name="Comma 24" xfId="12482" xr:uid="{00000000-0005-0000-0000-000046280000}"/>
    <cellStyle name="Comma 25" xfId="12483" xr:uid="{00000000-0005-0000-0000-000047280000}"/>
    <cellStyle name="Comma 26" xfId="12484" xr:uid="{00000000-0005-0000-0000-000048280000}"/>
    <cellStyle name="Comma 27" xfId="12485" xr:uid="{00000000-0005-0000-0000-000049280000}"/>
    <cellStyle name="Comma 28" xfId="12486" xr:uid="{00000000-0005-0000-0000-00004A280000}"/>
    <cellStyle name="Comma 29" xfId="12487" xr:uid="{00000000-0005-0000-0000-00004B280000}"/>
    <cellStyle name="Comma 3" xfId="2668" xr:uid="{00000000-0005-0000-0000-00004C280000}"/>
    <cellStyle name="Comma 3 10" xfId="12488" xr:uid="{00000000-0005-0000-0000-00004D280000}"/>
    <cellStyle name="Comma 3 11" xfId="4601" xr:uid="{00000000-0005-0000-0000-00004E280000}"/>
    <cellStyle name="Comma 3 12" xfId="3727" xr:uid="{00000000-0005-0000-0000-00004F280000}"/>
    <cellStyle name="Comma 3 13" xfId="3331" xr:uid="{00000000-0005-0000-0000-000050280000}"/>
    <cellStyle name="Comma 3 2" xfId="2788" xr:uid="{00000000-0005-0000-0000-000051280000}"/>
    <cellStyle name="Comma 3 2 2" xfId="2962" xr:uid="{00000000-0005-0000-0000-000052280000}"/>
    <cellStyle name="Comma 3 2 2 2" xfId="3071" xr:uid="{00000000-0005-0000-0000-000053280000}"/>
    <cellStyle name="Comma 3 2 2 2 2" xfId="3261" xr:uid="{00000000-0005-0000-0000-000054280000}"/>
    <cellStyle name="Comma 3 2 2 2 2 2" xfId="12490" xr:uid="{00000000-0005-0000-0000-000055280000}"/>
    <cellStyle name="Comma 3 2 2 2 2 3" xfId="3648" xr:uid="{00000000-0005-0000-0000-000056280000}"/>
    <cellStyle name="Comma 3 2 2 2 3" xfId="12491" xr:uid="{00000000-0005-0000-0000-000057280000}"/>
    <cellStyle name="Comma 3 2 2 2 4" xfId="12489" xr:uid="{00000000-0005-0000-0000-000058280000}"/>
    <cellStyle name="Comma 3 2 2 2 5" xfId="4321" xr:uid="{00000000-0005-0000-0000-000059280000}"/>
    <cellStyle name="Comma 3 2 2 2 6" xfId="3458" xr:uid="{00000000-0005-0000-0000-00005A280000}"/>
    <cellStyle name="Comma 3 2 2 3" xfId="3187" xr:uid="{00000000-0005-0000-0000-00005B280000}"/>
    <cellStyle name="Comma 3 2 2 3 2" xfId="12493" xr:uid="{00000000-0005-0000-0000-00005C280000}"/>
    <cellStyle name="Comma 3 2 2 3 3" xfId="12492" xr:uid="{00000000-0005-0000-0000-00005D280000}"/>
    <cellStyle name="Comma 3 2 2 3 4" xfId="4415" xr:uid="{00000000-0005-0000-0000-00005E280000}"/>
    <cellStyle name="Comma 3 2 2 3 5" xfId="3574" xr:uid="{00000000-0005-0000-0000-00005F280000}"/>
    <cellStyle name="Comma 3 2 2 4" xfId="12494" xr:uid="{00000000-0005-0000-0000-000060280000}"/>
    <cellStyle name="Comma 3 2 2 5" xfId="12495" xr:uid="{00000000-0005-0000-0000-000061280000}"/>
    <cellStyle name="Comma 3 2 2 6" xfId="12496" xr:uid="{00000000-0005-0000-0000-000062280000}"/>
    <cellStyle name="Comma 3 2 2 7" xfId="4603" xr:uid="{00000000-0005-0000-0000-000063280000}"/>
    <cellStyle name="Comma 3 2 2 8" xfId="3740" xr:uid="{00000000-0005-0000-0000-000064280000}"/>
    <cellStyle name="Comma 3 2 2 9" xfId="3384" xr:uid="{00000000-0005-0000-0000-000065280000}"/>
    <cellStyle name="Comma 3 2 3" xfId="3062" xr:uid="{00000000-0005-0000-0000-000066280000}"/>
    <cellStyle name="Comma 3 2 3 2" xfId="3252" xr:uid="{00000000-0005-0000-0000-000067280000}"/>
    <cellStyle name="Comma 3 2 3 2 2" xfId="12498" xr:uid="{00000000-0005-0000-0000-000068280000}"/>
    <cellStyle name="Comma 3 2 3 2 3" xfId="12497" xr:uid="{00000000-0005-0000-0000-000069280000}"/>
    <cellStyle name="Comma 3 2 3 2 4" xfId="3639" xr:uid="{00000000-0005-0000-0000-00006A280000}"/>
    <cellStyle name="Comma 3 2 3 3" xfId="12499" xr:uid="{00000000-0005-0000-0000-00006B280000}"/>
    <cellStyle name="Comma 3 2 3 3 2" xfId="12500" xr:uid="{00000000-0005-0000-0000-00006C280000}"/>
    <cellStyle name="Comma 3 2 3 4" xfId="12501" xr:uid="{00000000-0005-0000-0000-00006D280000}"/>
    <cellStyle name="Comma 3 2 3 5" xfId="12502" xr:uid="{00000000-0005-0000-0000-00006E280000}"/>
    <cellStyle name="Comma 3 2 3 6" xfId="4604" xr:uid="{00000000-0005-0000-0000-00006F280000}"/>
    <cellStyle name="Comma 3 2 3 7" xfId="4312" xr:uid="{00000000-0005-0000-0000-000070280000}"/>
    <cellStyle name="Comma 3 2 3 8" xfId="3449" xr:uid="{00000000-0005-0000-0000-000071280000}"/>
    <cellStyle name="Comma 3 2 4" xfId="2943" xr:uid="{00000000-0005-0000-0000-000072280000}"/>
    <cellStyle name="Comma 3 2 4 2" xfId="12504" xr:uid="{00000000-0005-0000-0000-000073280000}"/>
    <cellStyle name="Comma 3 2 4 3" xfId="12505" xr:uid="{00000000-0005-0000-0000-000074280000}"/>
    <cellStyle name="Comma 3 2 4 4" xfId="12503" xr:uid="{00000000-0005-0000-0000-000075280000}"/>
    <cellStyle name="Comma 3 2 4 5" xfId="4406" xr:uid="{00000000-0005-0000-0000-000076280000}"/>
    <cellStyle name="Comma 3 2 4 6" xfId="3565" xr:uid="{00000000-0005-0000-0000-000077280000}"/>
    <cellStyle name="Comma 3 2 5" xfId="3178" xr:uid="{00000000-0005-0000-0000-000078280000}"/>
    <cellStyle name="Comma 3 2 5 2" xfId="12507" xr:uid="{00000000-0005-0000-0000-000079280000}"/>
    <cellStyle name="Comma 3 2 5 3" xfId="12506" xr:uid="{00000000-0005-0000-0000-00007A280000}"/>
    <cellStyle name="Comma 3 2 6" xfId="12508" xr:uid="{00000000-0005-0000-0000-00007B280000}"/>
    <cellStyle name="Comma 3 2 7" xfId="4602" xr:uid="{00000000-0005-0000-0000-00007C280000}"/>
    <cellStyle name="Comma 3 2 8" xfId="3731" xr:uid="{00000000-0005-0000-0000-00007D280000}"/>
    <cellStyle name="Comma 3 2 9" xfId="3375" xr:uid="{00000000-0005-0000-0000-00007E280000}"/>
    <cellStyle name="Comma 3 3" xfId="2963" xr:uid="{00000000-0005-0000-0000-00007F280000}"/>
    <cellStyle name="Comma 3 3 10" xfId="3385" xr:uid="{00000000-0005-0000-0000-000080280000}"/>
    <cellStyle name="Comma 3 3 2" xfId="2964" xr:uid="{00000000-0005-0000-0000-000081280000}"/>
    <cellStyle name="Comma 3 3 2 2" xfId="3073" xr:uid="{00000000-0005-0000-0000-000082280000}"/>
    <cellStyle name="Comma 3 3 2 2 2" xfId="3263" xr:uid="{00000000-0005-0000-0000-000083280000}"/>
    <cellStyle name="Comma 3 3 2 2 2 2" xfId="12510" xr:uid="{00000000-0005-0000-0000-000084280000}"/>
    <cellStyle name="Comma 3 3 2 2 2 3" xfId="3650" xr:uid="{00000000-0005-0000-0000-000085280000}"/>
    <cellStyle name="Comma 3 3 2 2 3" xfId="4323" xr:uid="{00000000-0005-0000-0000-000086280000}"/>
    <cellStyle name="Comma 3 3 2 2 4" xfId="3460" xr:uid="{00000000-0005-0000-0000-000087280000}"/>
    <cellStyle name="Comma 3 3 2 3" xfId="3189" xr:uid="{00000000-0005-0000-0000-000088280000}"/>
    <cellStyle name="Comma 3 3 2 3 2" xfId="12511" xr:uid="{00000000-0005-0000-0000-000089280000}"/>
    <cellStyle name="Comma 3 3 2 3 3" xfId="4417" xr:uid="{00000000-0005-0000-0000-00008A280000}"/>
    <cellStyle name="Comma 3 3 2 3 4" xfId="3576" xr:uid="{00000000-0005-0000-0000-00008B280000}"/>
    <cellStyle name="Comma 3 3 2 4" xfId="12509" xr:uid="{00000000-0005-0000-0000-00008C280000}"/>
    <cellStyle name="Comma 3 3 2 5" xfId="3742" xr:uid="{00000000-0005-0000-0000-00008D280000}"/>
    <cellStyle name="Comma 3 3 2 6" xfId="3386" xr:uid="{00000000-0005-0000-0000-00008E280000}"/>
    <cellStyle name="Comma 3 3 3" xfId="3072" xr:uid="{00000000-0005-0000-0000-00008F280000}"/>
    <cellStyle name="Comma 3 3 3 2" xfId="3262" xr:uid="{00000000-0005-0000-0000-000090280000}"/>
    <cellStyle name="Comma 3 3 3 2 2" xfId="12513" xr:uid="{00000000-0005-0000-0000-000091280000}"/>
    <cellStyle name="Comma 3 3 3 2 3" xfId="3649" xr:uid="{00000000-0005-0000-0000-000092280000}"/>
    <cellStyle name="Comma 3 3 3 3" xfId="12512" xr:uid="{00000000-0005-0000-0000-000093280000}"/>
    <cellStyle name="Comma 3 3 3 4" xfId="4322" xr:uid="{00000000-0005-0000-0000-000094280000}"/>
    <cellStyle name="Comma 3 3 3 5" xfId="3459" xr:uid="{00000000-0005-0000-0000-000095280000}"/>
    <cellStyle name="Comma 3 3 4" xfId="3188" xr:uid="{00000000-0005-0000-0000-000096280000}"/>
    <cellStyle name="Comma 3 3 4 2" xfId="12515" xr:uid="{00000000-0005-0000-0000-000097280000}"/>
    <cellStyle name="Comma 3 3 4 3" xfId="12514" xr:uid="{00000000-0005-0000-0000-000098280000}"/>
    <cellStyle name="Comma 3 3 4 4" xfId="4416" xr:uid="{00000000-0005-0000-0000-000099280000}"/>
    <cellStyle name="Comma 3 3 4 5" xfId="3575" xr:uid="{00000000-0005-0000-0000-00009A280000}"/>
    <cellStyle name="Comma 3 3 5" xfId="12516" xr:uid="{00000000-0005-0000-0000-00009B280000}"/>
    <cellStyle name="Comma 3 3 6" xfId="12517" xr:uid="{00000000-0005-0000-0000-00009C280000}"/>
    <cellStyle name="Comma 3 3 7" xfId="12518" xr:uid="{00000000-0005-0000-0000-00009D280000}"/>
    <cellStyle name="Comma 3 3 8" xfId="4605" xr:uid="{00000000-0005-0000-0000-00009E280000}"/>
    <cellStyle name="Comma 3 3 9" xfId="3741" xr:uid="{00000000-0005-0000-0000-00009F280000}"/>
    <cellStyle name="Comma 3 4" xfId="2965" xr:uid="{00000000-0005-0000-0000-0000A0280000}"/>
    <cellStyle name="Comma 3 4 2" xfId="3074" xr:uid="{00000000-0005-0000-0000-0000A1280000}"/>
    <cellStyle name="Comma 3 4 2 2" xfId="3264" xr:uid="{00000000-0005-0000-0000-0000A2280000}"/>
    <cellStyle name="Comma 3 4 2 2 2" xfId="12520" xr:uid="{00000000-0005-0000-0000-0000A3280000}"/>
    <cellStyle name="Comma 3 4 2 2 3" xfId="3651" xr:uid="{00000000-0005-0000-0000-0000A4280000}"/>
    <cellStyle name="Comma 3 4 2 3" xfId="12521" xr:uid="{00000000-0005-0000-0000-0000A5280000}"/>
    <cellStyle name="Comma 3 4 2 4" xfId="12519" xr:uid="{00000000-0005-0000-0000-0000A6280000}"/>
    <cellStyle name="Comma 3 4 2 5" xfId="4324" xr:uid="{00000000-0005-0000-0000-0000A7280000}"/>
    <cellStyle name="Comma 3 4 2 6" xfId="3461" xr:uid="{00000000-0005-0000-0000-0000A8280000}"/>
    <cellStyle name="Comma 3 4 3" xfId="3190" xr:uid="{00000000-0005-0000-0000-0000A9280000}"/>
    <cellStyle name="Comma 3 4 3 2" xfId="12523" xr:uid="{00000000-0005-0000-0000-0000AA280000}"/>
    <cellStyle name="Comma 3 4 3 3" xfId="12522" xr:uid="{00000000-0005-0000-0000-0000AB280000}"/>
    <cellStyle name="Comma 3 4 3 4" xfId="4418" xr:uid="{00000000-0005-0000-0000-0000AC280000}"/>
    <cellStyle name="Comma 3 4 3 5" xfId="3577" xr:uid="{00000000-0005-0000-0000-0000AD280000}"/>
    <cellStyle name="Comma 3 4 4" xfId="12524" xr:uid="{00000000-0005-0000-0000-0000AE280000}"/>
    <cellStyle name="Comma 3 4 5" xfId="12525" xr:uid="{00000000-0005-0000-0000-0000AF280000}"/>
    <cellStyle name="Comma 3 4 6" xfId="12526" xr:uid="{00000000-0005-0000-0000-0000B0280000}"/>
    <cellStyle name="Comma 3 4 7" xfId="4606" xr:uid="{00000000-0005-0000-0000-0000B1280000}"/>
    <cellStyle name="Comma 3 4 8" xfId="3743" xr:uid="{00000000-0005-0000-0000-0000B2280000}"/>
    <cellStyle name="Comma 3 4 9" xfId="3387" xr:uid="{00000000-0005-0000-0000-0000B3280000}"/>
    <cellStyle name="Comma 3 5" xfId="2966" xr:uid="{00000000-0005-0000-0000-0000B4280000}"/>
    <cellStyle name="Comma 3 5 2" xfId="3075" xr:uid="{00000000-0005-0000-0000-0000B5280000}"/>
    <cellStyle name="Comma 3 5 2 2" xfId="3265" xr:uid="{00000000-0005-0000-0000-0000B6280000}"/>
    <cellStyle name="Comma 3 5 2 2 2" xfId="12528" xr:uid="{00000000-0005-0000-0000-0000B7280000}"/>
    <cellStyle name="Comma 3 5 2 2 3" xfId="3652" xr:uid="{00000000-0005-0000-0000-0000B8280000}"/>
    <cellStyle name="Comma 3 5 2 3" xfId="12527" xr:uid="{00000000-0005-0000-0000-0000B9280000}"/>
    <cellStyle name="Comma 3 5 2 4" xfId="4325" xr:uid="{00000000-0005-0000-0000-0000BA280000}"/>
    <cellStyle name="Comma 3 5 2 5" xfId="3462" xr:uid="{00000000-0005-0000-0000-0000BB280000}"/>
    <cellStyle name="Comma 3 5 3" xfId="3191" xr:uid="{00000000-0005-0000-0000-0000BC280000}"/>
    <cellStyle name="Comma 3 5 3 2" xfId="12529" xr:uid="{00000000-0005-0000-0000-0000BD280000}"/>
    <cellStyle name="Comma 3 5 3 3" xfId="4419" xr:uid="{00000000-0005-0000-0000-0000BE280000}"/>
    <cellStyle name="Comma 3 5 3 4" xfId="3578" xr:uid="{00000000-0005-0000-0000-0000BF280000}"/>
    <cellStyle name="Comma 3 5 4" xfId="12530" xr:uid="{00000000-0005-0000-0000-0000C0280000}"/>
    <cellStyle name="Comma 3 5 5" xfId="4607" xr:uid="{00000000-0005-0000-0000-0000C1280000}"/>
    <cellStyle name="Comma 3 5 6" xfId="3744" xr:uid="{00000000-0005-0000-0000-0000C2280000}"/>
    <cellStyle name="Comma 3 5 7" xfId="3388" xr:uid="{00000000-0005-0000-0000-0000C3280000}"/>
    <cellStyle name="Comma 3 6" xfId="2933" xr:uid="{00000000-0005-0000-0000-0000C4280000}"/>
    <cellStyle name="Comma 3 6 2" xfId="3174" xr:uid="{00000000-0005-0000-0000-0000C5280000}"/>
    <cellStyle name="Comma 3 6 2 2" xfId="12532" xr:uid="{00000000-0005-0000-0000-0000C6280000}"/>
    <cellStyle name="Comma 3 6 2 3" xfId="12531" xr:uid="{00000000-0005-0000-0000-0000C7280000}"/>
    <cellStyle name="Comma 3 6 2 4" xfId="4402" xr:uid="{00000000-0005-0000-0000-0000C8280000}"/>
    <cellStyle name="Comma 3 6 2 5" xfId="3561" xr:uid="{00000000-0005-0000-0000-0000C9280000}"/>
    <cellStyle name="Comma 3 6 3" xfId="12533" xr:uid="{00000000-0005-0000-0000-0000CA280000}"/>
    <cellStyle name="Comma 3 6 4" xfId="12534" xr:uid="{00000000-0005-0000-0000-0000CB280000}"/>
    <cellStyle name="Comma 3 6 5" xfId="4608" xr:uid="{00000000-0005-0000-0000-0000CC280000}"/>
    <cellStyle name="Comma 3 6 6" xfId="4308" xr:uid="{00000000-0005-0000-0000-0000CD280000}"/>
    <cellStyle name="Comma 3 6 7" xfId="3371" xr:uid="{00000000-0005-0000-0000-0000CE280000}"/>
    <cellStyle name="Comma 3 7" xfId="2856" xr:uid="{00000000-0005-0000-0000-0000CF280000}"/>
    <cellStyle name="Comma 3 7 2" xfId="12536" xr:uid="{00000000-0005-0000-0000-0000D0280000}"/>
    <cellStyle name="Comma 3 7 3" xfId="12535" xr:uid="{00000000-0005-0000-0000-0000D1280000}"/>
    <cellStyle name="Comma 3 7 4" xfId="3988" xr:uid="{00000000-0005-0000-0000-0000D2280000}"/>
    <cellStyle name="Comma 3 7 5" xfId="3521" xr:uid="{00000000-0005-0000-0000-0000D3280000}"/>
    <cellStyle name="Comma 3 8" xfId="3134" xr:uid="{00000000-0005-0000-0000-0000D4280000}"/>
    <cellStyle name="Comma 3 8 2" xfId="12538" xr:uid="{00000000-0005-0000-0000-0000D5280000}"/>
    <cellStyle name="Comma 3 8 3" xfId="12537" xr:uid="{00000000-0005-0000-0000-0000D6280000}"/>
    <cellStyle name="Comma 3 8 4" xfId="4363" xr:uid="{00000000-0005-0000-0000-0000D7280000}"/>
    <cellStyle name="Comma 3 9" xfId="12539" xr:uid="{00000000-0005-0000-0000-0000D8280000}"/>
    <cellStyle name="Comma 30" xfId="12540" xr:uid="{00000000-0005-0000-0000-0000D9280000}"/>
    <cellStyle name="Comma 31" xfId="12541" xr:uid="{00000000-0005-0000-0000-0000DA280000}"/>
    <cellStyle name="Comma 32" xfId="12542" xr:uid="{00000000-0005-0000-0000-0000DB280000}"/>
    <cellStyle name="Comma 33" xfId="12543" xr:uid="{00000000-0005-0000-0000-0000DC280000}"/>
    <cellStyle name="Comma 34" xfId="12544" xr:uid="{00000000-0005-0000-0000-0000DD280000}"/>
    <cellStyle name="Comma 35" xfId="12545" xr:uid="{00000000-0005-0000-0000-0000DE280000}"/>
    <cellStyle name="Comma 36" xfId="12546" xr:uid="{00000000-0005-0000-0000-0000DF280000}"/>
    <cellStyle name="Comma 37" xfId="12547" xr:uid="{00000000-0005-0000-0000-0000E0280000}"/>
    <cellStyle name="Comma 38" xfId="12548" xr:uid="{00000000-0005-0000-0000-0000E1280000}"/>
    <cellStyle name="Comma 39" xfId="12549" xr:uid="{00000000-0005-0000-0000-0000E2280000}"/>
    <cellStyle name="Comma 4" xfId="2669" xr:uid="{00000000-0005-0000-0000-0000E3280000}"/>
    <cellStyle name="Comma 4 10" xfId="3332" xr:uid="{00000000-0005-0000-0000-0000E4280000}"/>
    <cellStyle name="Comma 4 2" xfId="2789" xr:uid="{00000000-0005-0000-0000-0000E5280000}"/>
    <cellStyle name="Comma 4 2 10" xfId="3376" xr:uid="{00000000-0005-0000-0000-0000E6280000}"/>
    <cellStyle name="Comma 4 2 2" xfId="3063" xr:uid="{00000000-0005-0000-0000-0000E7280000}"/>
    <cellStyle name="Comma 4 2 2 10" xfId="3450" xr:uid="{00000000-0005-0000-0000-0000E8280000}"/>
    <cellStyle name="Comma 4 2 2 2" xfId="3253" xr:uid="{00000000-0005-0000-0000-0000E9280000}"/>
    <cellStyle name="Comma 4 2 2 2 2" xfId="12552" xr:uid="{00000000-0005-0000-0000-0000EA280000}"/>
    <cellStyle name="Comma 4 2 2 2 2 2" xfId="12553" xr:uid="{00000000-0005-0000-0000-0000EB280000}"/>
    <cellStyle name="Comma 4 2 2 2 3" xfId="12554" xr:uid="{00000000-0005-0000-0000-0000EC280000}"/>
    <cellStyle name="Comma 4 2 2 2 3 2" xfId="12555" xr:uid="{00000000-0005-0000-0000-0000ED280000}"/>
    <cellStyle name="Comma 4 2 2 2 4" xfId="12556" xr:uid="{00000000-0005-0000-0000-0000EE280000}"/>
    <cellStyle name="Comma 4 2 2 2 5" xfId="12551" xr:uid="{00000000-0005-0000-0000-0000EF280000}"/>
    <cellStyle name="Comma 4 2 2 2 6" xfId="3640" xr:uid="{00000000-0005-0000-0000-0000F0280000}"/>
    <cellStyle name="Comma 4 2 2 3" xfId="12557" xr:uid="{00000000-0005-0000-0000-0000F1280000}"/>
    <cellStyle name="Comma 4 2 2 3 2" xfId="12558" xr:uid="{00000000-0005-0000-0000-0000F2280000}"/>
    <cellStyle name="Comma 4 2 2 4" xfId="12559" xr:uid="{00000000-0005-0000-0000-0000F3280000}"/>
    <cellStyle name="Comma 4 2 2 4 2" xfId="12560" xr:uid="{00000000-0005-0000-0000-0000F4280000}"/>
    <cellStyle name="Comma 4 2 2 5" xfId="12561" xr:uid="{00000000-0005-0000-0000-0000F5280000}"/>
    <cellStyle name="Comma 4 2 2 6" xfId="12562" xr:uid="{00000000-0005-0000-0000-0000F6280000}"/>
    <cellStyle name="Comma 4 2 2 7" xfId="12563" xr:uid="{00000000-0005-0000-0000-0000F7280000}"/>
    <cellStyle name="Comma 4 2 2 8" xfId="12550" xr:uid="{00000000-0005-0000-0000-0000F8280000}"/>
    <cellStyle name="Comma 4 2 2 9" xfId="4313" xr:uid="{00000000-0005-0000-0000-0000F9280000}"/>
    <cellStyle name="Comma 4 2 3" xfId="2944" xr:uid="{00000000-0005-0000-0000-0000FA280000}"/>
    <cellStyle name="Comma 4 2 3 2" xfId="12564" xr:uid="{00000000-0005-0000-0000-0000FB280000}"/>
    <cellStyle name="Comma 4 2 3 2 2" xfId="12565" xr:uid="{00000000-0005-0000-0000-0000FC280000}"/>
    <cellStyle name="Comma 4 2 3 3" xfId="12566" xr:uid="{00000000-0005-0000-0000-0000FD280000}"/>
    <cellStyle name="Comma 4 2 3 4" xfId="12567" xr:uid="{00000000-0005-0000-0000-0000FE280000}"/>
    <cellStyle name="Comma 4 2 3 5" xfId="4407" xr:uid="{00000000-0005-0000-0000-0000FF280000}"/>
    <cellStyle name="Comma 4 2 3 6" xfId="3566" xr:uid="{00000000-0005-0000-0000-000000290000}"/>
    <cellStyle name="Comma 4 2 4" xfId="3179" xr:uid="{00000000-0005-0000-0000-000001290000}"/>
    <cellStyle name="Comma 4 2 4 2" xfId="12568" xr:uid="{00000000-0005-0000-0000-000002290000}"/>
    <cellStyle name="Comma 4 2 5" xfId="12569" xr:uid="{00000000-0005-0000-0000-000003290000}"/>
    <cellStyle name="Comma 4 2 6" xfId="12570" xr:uid="{00000000-0005-0000-0000-000004290000}"/>
    <cellStyle name="Comma 4 2 7" xfId="12571" xr:uid="{00000000-0005-0000-0000-000005290000}"/>
    <cellStyle name="Comma 4 2 8" xfId="4609" xr:uid="{00000000-0005-0000-0000-000006290000}"/>
    <cellStyle name="Comma 4 2 9" xfId="3732" xr:uid="{00000000-0005-0000-0000-000007290000}"/>
    <cellStyle name="Comma 4 3" xfId="2935" xr:uid="{00000000-0005-0000-0000-000008290000}"/>
    <cellStyle name="Comma 4 3 2" xfId="3175" xr:uid="{00000000-0005-0000-0000-000009290000}"/>
    <cellStyle name="Comma 4 3 2 2" xfId="12573" xr:uid="{00000000-0005-0000-0000-00000A290000}"/>
    <cellStyle name="Comma 4 3 2 3" xfId="12572" xr:uid="{00000000-0005-0000-0000-00000B290000}"/>
    <cellStyle name="Comma 4 3 2 4" xfId="4403" xr:uid="{00000000-0005-0000-0000-00000C290000}"/>
    <cellStyle name="Comma 4 3 2 5" xfId="3562" xr:uid="{00000000-0005-0000-0000-00000D290000}"/>
    <cellStyle name="Comma 4 3 3" xfId="12574" xr:uid="{00000000-0005-0000-0000-00000E290000}"/>
    <cellStyle name="Comma 4 3 3 2" xfId="12575" xr:uid="{00000000-0005-0000-0000-00000F290000}"/>
    <cellStyle name="Comma 4 3 4" xfId="12576" xr:uid="{00000000-0005-0000-0000-000010290000}"/>
    <cellStyle name="Comma 4 3 5" xfId="12577" xr:uid="{00000000-0005-0000-0000-000011290000}"/>
    <cellStyle name="Comma 4 3 6" xfId="4610" xr:uid="{00000000-0005-0000-0000-000012290000}"/>
    <cellStyle name="Comma 4 3 7" xfId="4309" xr:uid="{00000000-0005-0000-0000-000013290000}"/>
    <cellStyle name="Comma 4 3 8" xfId="3372" xr:uid="{00000000-0005-0000-0000-000014290000}"/>
    <cellStyle name="Comma 4 4" xfId="2857" xr:uid="{00000000-0005-0000-0000-000015290000}"/>
    <cellStyle name="Comma 4 4 2" xfId="12578" xr:uid="{00000000-0005-0000-0000-000016290000}"/>
    <cellStyle name="Comma 4 4 3" xfId="12579" xr:uid="{00000000-0005-0000-0000-000017290000}"/>
    <cellStyle name="Comma 4 4 4" xfId="4611" xr:uid="{00000000-0005-0000-0000-000018290000}"/>
    <cellStyle name="Comma 4 4 5" xfId="3522" xr:uid="{00000000-0005-0000-0000-000019290000}"/>
    <cellStyle name="Comma 4 5" xfId="3135" xr:uid="{00000000-0005-0000-0000-00001A290000}"/>
    <cellStyle name="Comma 4 5 2" xfId="12580" xr:uid="{00000000-0005-0000-0000-00001B290000}"/>
    <cellStyle name="Comma 4 5 2 2" xfId="12581" xr:uid="{00000000-0005-0000-0000-00001C290000}"/>
    <cellStyle name="Comma 4 5 3" xfId="12582" xr:uid="{00000000-0005-0000-0000-00001D290000}"/>
    <cellStyle name="Comma 4 5 4" xfId="12583" xr:uid="{00000000-0005-0000-0000-00001E290000}"/>
    <cellStyle name="Comma 4 5 5" xfId="4612" xr:uid="{00000000-0005-0000-0000-00001F290000}"/>
    <cellStyle name="Comma 4 6" xfId="12584" xr:uid="{00000000-0005-0000-0000-000020290000}"/>
    <cellStyle name="Comma 4 6 2" xfId="12585" xr:uid="{00000000-0005-0000-0000-000021290000}"/>
    <cellStyle name="Comma 4 7" xfId="12586" xr:uid="{00000000-0005-0000-0000-000022290000}"/>
    <cellStyle name="Comma 4 8" xfId="12587" xr:uid="{00000000-0005-0000-0000-000023290000}"/>
    <cellStyle name="Comma 4 9" xfId="3728" xr:uid="{00000000-0005-0000-0000-000024290000}"/>
    <cellStyle name="Comma 40" xfId="12588" xr:uid="{00000000-0005-0000-0000-000025290000}"/>
    <cellStyle name="Comma 41" xfId="12589" xr:uid="{00000000-0005-0000-0000-000026290000}"/>
    <cellStyle name="Comma 42" xfId="12590" xr:uid="{00000000-0005-0000-0000-000027290000}"/>
    <cellStyle name="Comma 43" xfId="12591" xr:uid="{00000000-0005-0000-0000-000028290000}"/>
    <cellStyle name="Comma 44" xfId="12592" xr:uid="{00000000-0005-0000-0000-000029290000}"/>
    <cellStyle name="Comma 45" xfId="12593" xr:uid="{00000000-0005-0000-0000-00002A290000}"/>
    <cellStyle name="Comma 46" xfId="12594" xr:uid="{00000000-0005-0000-0000-00002B290000}"/>
    <cellStyle name="Comma 47" xfId="12595" xr:uid="{00000000-0005-0000-0000-00002C290000}"/>
    <cellStyle name="Comma 48" xfId="12596" xr:uid="{00000000-0005-0000-0000-00002D290000}"/>
    <cellStyle name="Comma 49" xfId="12597" xr:uid="{00000000-0005-0000-0000-00002E290000}"/>
    <cellStyle name="Comma 5" xfId="2756" xr:uid="{00000000-0005-0000-0000-00002F290000}"/>
    <cellStyle name="Comma 5 2" xfId="2792" xr:uid="{00000000-0005-0000-0000-000030290000}"/>
    <cellStyle name="Comma 5 2 10" xfId="3389" xr:uid="{00000000-0005-0000-0000-000031290000}"/>
    <cellStyle name="Comma 5 2 2" xfId="3076" xr:uid="{00000000-0005-0000-0000-000032290000}"/>
    <cellStyle name="Comma 5 2 2 2" xfId="3266" xr:uid="{00000000-0005-0000-0000-000033290000}"/>
    <cellStyle name="Comma 5 2 2 2 2" xfId="12602" xr:uid="{00000000-0005-0000-0000-000034290000}"/>
    <cellStyle name="Comma 5 2 2 2 3" xfId="12601" xr:uid="{00000000-0005-0000-0000-000035290000}"/>
    <cellStyle name="Comma 5 2 2 2 4" xfId="3653" xr:uid="{00000000-0005-0000-0000-000036290000}"/>
    <cellStyle name="Comma 5 2 2 3" xfId="12603" xr:uid="{00000000-0005-0000-0000-000037290000}"/>
    <cellStyle name="Comma 5 2 2 3 2" xfId="12604" xr:uid="{00000000-0005-0000-0000-000038290000}"/>
    <cellStyle name="Comma 5 2 2 4" xfId="12605" xr:uid="{00000000-0005-0000-0000-000039290000}"/>
    <cellStyle name="Comma 5 2 2 5" xfId="12600" xr:uid="{00000000-0005-0000-0000-00003A290000}"/>
    <cellStyle name="Comma 5 2 2 6" xfId="4326" xr:uid="{00000000-0005-0000-0000-00003B290000}"/>
    <cellStyle name="Comma 5 2 2 7" xfId="3463" xr:uid="{00000000-0005-0000-0000-00003C290000}"/>
    <cellStyle name="Comma 5 2 3" xfId="2967" xr:uid="{00000000-0005-0000-0000-00003D290000}"/>
    <cellStyle name="Comma 5 2 3 2" xfId="12607" xr:uid="{00000000-0005-0000-0000-00003E290000}"/>
    <cellStyle name="Comma 5 2 3 2 2" xfId="12608" xr:uid="{00000000-0005-0000-0000-00003F290000}"/>
    <cellStyle name="Comma 5 2 3 3" xfId="12609" xr:uid="{00000000-0005-0000-0000-000040290000}"/>
    <cellStyle name="Comma 5 2 3 4" xfId="12606" xr:uid="{00000000-0005-0000-0000-000041290000}"/>
    <cellStyle name="Comma 5 2 3 5" xfId="4420" xr:uid="{00000000-0005-0000-0000-000042290000}"/>
    <cellStyle name="Comma 5 2 3 6" xfId="3579" xr:uid="{00000000-0005-0000-0000-000043290000}"/>
    <cellStyle name="Comma 5 2 4" xfId="3192" xr:uid="{00000000-0005-0000-0000-000044290000}"/>
    <cellStyle name="Comma 5 2 4 2" xfId="12611" xr:uid="{00000000-0005-0000-0000-000045290000}"/>
    <cellStyle name="Comma 5 2 4 3" xfId="12610" xr:uid="{00000000-0005-0000-0000-000046290000}"/>
    <cellStyle name="Comma 5 2 5" xfId="12612" xr:uid="{00000000-0005-0000-0000-000047290000}"/>
    <cellStyle name="Comma 5 2 5 2" xfId="12613" xr:uid="{00000000-0005-0000-0000-000048290000}"/>
    <cellStyle name="Comma 5 2 6" xfId="12614" xr:uid="{00000000-0005-0000-0000-000049290000}"/>
    <cellStyle name="Comma 5 2 7" xfId="12615" xr:uid="{00000000-0005-0000-0000-00004A290000}"/>
    <cellStyle name="Comma 5 2 8" xfId="12599" xr:uid="{00000000-0005-0000-0000-00004B290000}"/>
    <cellStyle name="Comma 5 2 9" xfId="3745" xr:uid="{00000000-0005-0000-0000-00004C290000}"/>
    <cellStyle name="Comma 5 3" xfId="3064" xr:uid="{00000000-0005-0000-0000-00004D290000}"/>
    <cellStyle name="Comma 5 3 2" xfId="3254" xr:uid="{00000000-0005-0000-0000-00004E290000}"/>
    <cellStyle name="Comma 5 3 2 2" xfId="4408" xr:uid="{00000000-0005-0000-0000-00004F290000}"/>
    <cellStyle name="Comma 5 3 2 3" xfId="3641" xr:uid="{00000000-0005-0000-0000-000050290000}"/>
    <cellStyle name="Comma 5 3 3" xfId="12616" xr:uid="{00000000-0005-0000-0000-000051290000}"/>
    <cellStyle name="Comma 5 3 4" xfId="4314" xr:uid="{00000000-0005-0000-0000-000052290000}"/>
    <cellStyle name="Comma 5 3 5" xfId="3451" xr:uid="{00000000-0005-0000-0000-000053290000}"/>
    <cellStyle name="Comma 5 4" xfId="2945" xr:uid="{00000000-0005-0000-0000-000054290000}"/>
    <cellStyle name="Comma 5 4 2" xfId="3180" xr:uid="{00000000-0005-0000-0000-000055290000}"/>
    <cellStyle name="Comma 5 4 2 2" xfId="3567" xr:uid="{00000000-0005-0000-0000-000056290000}"/>
    <cellStyle name="Comma 5 4 3" xfId="4038" xr:uid="{00000000-0005-0000-0000-000057290000}"/>
    <cellStyle name="Comma 5 4 4" xfId="3377" xr:uid="{00000000-0005-0000-0000-000058290000}"/>
    <cellStyle name="Comma 5 5" xfId="2860" xr:uid="{00000000-0005-0000-0000-000059290000}"/>
    <cellStyle name="Comma 5 5 2" xfId="4366" xr:uid="{00000000-0005-0000-0000-00005A290000}"/>
    <cellStyle name="Comma 5 5 3" xfId="3525" xr:uid="{00000000-0005-0000-0000-00005B290000}"/>
    <cellStyle name="Comma 5 6" xfId="3138" xr:uid="{00000000-0005-0000-0000-00005C290000}"/>
    <cellStyle name="Comma 5 6 2" xfId="12598" xr:uid="{00000000-0005-0000-0000-00005D290000}"/>
    <cellStyle name="Comma 5 7" xfId="3733" xr:uid="{00000000-0005-0000-0000-00005E290000}"/>
    <cellStyle name="Comma 5 8" xfId="3335" xr:uid="{00000000-0005-0000-0000-00005F290000}"/>
    <cellStyle name="Comma 50" xfId="12617" xr:uid="{00000000-0005-0000-0000-000060290000}"/>
    <cellStyle name="Comma 51" xfId="12618" xr:uid="{00000000-0005-0000-0000-000061290000}"/>
    <cellStyle name="Comma 52" xfId="12619" xr:uid="{00000000-0005-0000-0000-000062290000}"/>
    <cellStyle name="Comma 53" xfId="12620" xr:uid="{00000000-0005-0000-0000-000063290000}"/>
    <cellStyle name="Comma 54" xfId="12621" xr:uid="{00000000-0005-0000-0000-000064290000}"/>
    <cellStyle name="Comma 55" xfId="12622" xr:uid="{00000000-0005-0000-0000-000065290000}"/>
    <cellStyle name="Comma 56" xfId="12623" xr:uid="{00000000-0005-0000-0000-000066290000}"/>
    <cellStyle name="Comma 57" xfId="12624" xr:uid="{00000000-0005-0000-0000-000067290000}"/>
    <cellStyle name="Comma 58" xfId="12625" xr:uid="{00000000-0005-0000-0000-000068290000}"/>
    <cellStyle name="Comma 59" xfId="12626" xr:uid="{00000000-0005-0000-0000-000069290000}"/>
    <cellStyle name="Comma 6" xfId="12627" xr:uid="{00000000-0005-0000-0000-00006A290000}"/>
    <cellStyle name="Comma 6 2" xfId="12628" xr:uid="{00000000-0005-0000-0000-00006B290000}"/>
    <cellStyle name="Comma 60" xfId="12629" xr:uid="{00000000-0005-0000-0000-00006C290000}"/>
    <cellStyle name="Comma 61" xfId="12630" xr:uid="{00000000-0005-0000-0000-00006D290000}"/>
    <cellStyle name="Comma 62" xfId="12631" xr:uid="{00000000-0005-0000-0000-00006E290000}"/>
    <cellStyle name="Comma 63" xfId="12632" xr:uid="{00000000-0005-0000-0000-00006F290000}"/>
    <cellStyle name="Comma 64" xfId="12633" xr:uid="{00000000-0005-0000-0000-000070290000}"/>
    <cellStyle name="Comma 65" xfId="12634" xr:uid="{00000000-0005-0000-0000-000071290000}"/>
    <cellStyle name="Comma 66" xfId="12635" xr:uid="{00000000-0005-0000-0000-000072290000}"/>
    <cellStyle name="Comma 67" xfId="12636" xr:uid="{00000000-0005-0000-0000-000073290000}"/>
    <cellStyle name="Comma 68" xfId="12637" xr:uid="{00000000-0005-0000-0000-000074290000}"/>
    <cellStyle name="Comma 69" xfId="12638" xr:uid="{00000000-0005-0000-0000-000075290000}"/>
    <cellStyle name="Comma 7" xfId="12639" xr:uid="{00000000-0005-0000-0000-000076290000}"/>
    <cellStyle name="Comma 7 2" xfId="12640" xr:uid="{00000000-0005-0000-0000-000077290000}"/>
    <cellStyle name="Comma 70" xfId="12641" xr:uid="{00000000-0005-0000-0000-000078290000}"/>
    <cellStyle name="Comma 71" xfId="12642" xr:uid="{00000000-0005-0000-0000-000079290000}"/>
    <cellStyle name="Comma 72" xfId="12643" xr:uid="{00000000-0005-0000-0000-00007A290000}"/>
    <cellStyle name="Comma 73" xfId="12644" xr:uid="{00000000-0005-0000-0000-00007B290000}"/>
    <cellStyle name="Comma 74" xfId="12645" xr:uid="{00000000-0005-0000-0000-00007C290000}"/>
    <cellStyle name="Comma 75" xfId="12646" xr:uid="{00000000-0005-0000-0000-00007D290000}"/>
    <cellStyle name="Comma 76" xfId="12647" xr:uid="{00000000-0005-0000-0000-00007E290000}"/>
    <cellStyle name="Comma 77" xfId="12648" xr:uid="{00000000-0005-0000-0000-00007F290000}"/>
    <cellStyle name="Comma 78" xfId="12649" xr:uid="{00000000-0005-0000-0000-000080290000}"/>
    <cellStyle name="Comma 79" xfId="12650" xr:uid="{00000000-0005-0000-0000-000081290000}"/>
    <cellStyle name="Comma 8" xfId="12651" xr:uid="{00000000-0005-0000-0000-000082290000}"/>
    <cellStyle name="Comma 80" xfId="12652" xr:uid="{00000000-0005-0000-0000-000083290000}"/>
    <cellStyle name="Comma 81" xfId="12653" xr:uid="{00000000-0005-0000-0000-000084290000}"/>
    <cellStyle name="Comma 82" xfId="12654" xr:uid="{00000000-0005-0000-0000-000085290000}"/>
    <cellStyle name="Comma 83" xfId="12655" xr:uid="{00000000-0005-0000-0000-000086290000}"/>
    <cellStyle name="Comma 84" xfId="12656" xr:uid="{00000000-0005-0000-0000-000087290000}"/>
    <cellStyle name="Comma 85" xfId="12657" xr:uid="{00000000-0005-0000-0000-000088290000}"/>
    <cellStyle name="Comma 86" xfId="12658" xr:uid="{00000000-0005-0000-0000-000089290000}"/>
    <cellStyle name="Comma 87" xfId="12659" xr:uid="{00000000-0005-0000-0000-00008A290000}"/>
    <cellStyle name="Comma 88" xfId="12660" xr:uid="{00000000-0005-0000-0000-00008B290000}"/>
    <cellStyle name="Comma 89" xfId="12661" xr:uid="{00000000-0005-0000-0000-00008C290000}"/>
    <cellStyle name="Comma 9" xfId="12662" xr:uid="{00000000-0005-0000-0000-00008D290000}"/>
    <cellStyle name="Comma 90" xfId="38836" xr:uid="{00000000-0005-0000-0000-00008E290000}"/>
    <cellStyle name="Comma 91" xfId="39013" xr:uid="{00000000-0005-0000-0000-00008F290000}"/>
    <cellStyle name="Comma 92" xfId="39018" xr:uid="{00000000-0005-0000-0000-000090290000}"/>
    <cellStyle name="Comma 93" xfId="39031" xr:uid="{00000000-0005-0000-0000-000091290000}"/>
    <cellStyle name="Comma 94" xfId="39036" xr:uid="{00000000-0005-0000-0000-000092290000}"/>
    <cellStyle name="Comma 95" xfId="39040" xr:uid="{00000000-0005-0000-0000-000093290000}"/>
    <cellStyle name="Comma 96" xfId="39044" xr:uid="{00000000-0005-0000-0000-000094290000}"/>
    <cellStyle name="Comma 97" xfId="39051" xr:uid="{00000000-0005-0000-0000-000095290000}"/>
    <cellStyle name="Comma 98" xfId="39055" xr:uid="{00000000-0005-0000-0000-000096290000}"/>
    <cellStyle name="Comma 99" xfId="39059" xr:uid="{00000000-0005-0000-0000-000097290000}"/>
    <cellStyle name="Commentaire" xfId="12663" xr:uid="{00000000-0005-0000-0000-000098290000}"/>
    <cellStyle name="Commentaire 2" xfId="12664" xr:uid="{00000000-0005-0000-0000-000099290000}"/>
    <cellStyle name="Commentaire 2 2" xfId="12665" xr:uid="{00000000-0005-0000-0000-00009A290000}"/>
    <cellStyle name="Commentaire 2 2 2" xfId="12666" xr:uid="{00000000-0005-0000-0000-00009B290000}"/>
    <cellStyle name="Commentaire 2 3" xfId="12667" xr:uid="{00000000-0005-0000-0000-00009C290000}"/>
    <cellStyle name="Commentaire 3" xfId="12668" xr:uid="{00000000-0005-0000-0000-00009D290000}"/>
    <cellStyle name="Commentaire 3 2" xfId="12669" xr:uid="{00000000-0005-0000-0000-00009E290000}"/>
    <cellStyle name="Commentaire 4" xfId="12670" xr:uid="{00000000-0005-0000-0000-00009F290000}"/>
    <cellStyle name="CoverHeadline1" xfId="12671" xr:uid="{00000000-0005-0000-0000-0000A0290000}"/>
    <cellStyle name="CoverHeadline1 2" xfId="12672" xr:uid="{00000000-0005-0000-0000-0000A1290000}"/>
    <cellStyle name="Currency" xfId="1" builtinId="4"/>
    <cellStyle name="Currency [00]" xfId="12673" xr:uid="{00000000-0005-0000-0000-0000A3290000}"/>
    <cellStyle name="Currency [00] 1" xfId="12674" xr:uid="{00000000-0005-0000-0000-0000A4290000}"/>
    <cellStyle name="Currency [00] 2" xfId="12675" xr:uid="{00000000-0005-0000-0000-0000A5290000}"/>
    <cellStyle name="Currency [00] 3" xfId="12676" xr:uid="{00000000-0005-0000-0000-0000A6290000}"/>
    <cellStyle name="Currency [00] 4" xfId="12677" xr:uid="{00000000-0005-0000-0000-0000A7290000}"/>
    <cellStyle name="Currency [00] 5" xfId="12678" xr:uid="{00000000-0005-0000-0000-0000A8290000}"/>
    <cellStyle name="Currency 10" xfId="1424" xr:uid="{00000000-0005-0000-0000-0000A9290000}"/>
    <cellStyle name="Currency 10 2" xfId="2759" xr:uid="{00000000-0005-0000-0000-0000AA290000}"/>
    <cellStyle name="Currency 10 2 2" xfId="3034" xr:uid="{00000000-0005-0000-0000-0000AB290000}"/>
    <cellStyle name="Currency 10 2 2 2" xfId="12680" xr:uid="{00000000-0005-0000-0000-0000AC290000}"/>
    <cellStyle name="Currency 10 2 2 3" xfId="3611" xr:uid="{00000000-0005-0000-0000-0000AD290000}"/>
    <cellStyle name="Currency 10 2 3" xfId="3224" xr:uid="{00000000-0005-0000-0000-0000AE290000}"/>
    <cellStyle name="Currency 10 2 3 2" xfId="4232" xr:uid="{00000000-0005-0000-0000-0000AF290000}"/>
    <cellStyle name="Currency 10 2 4" xfId="3421" xr:uid="{00000000-0005-0000-0000-0000B0290000}"/>
    <cellStyle name="Currency 10 3" xfId="2875" xr:uid="{00000000-0005-0000-0000-0000B1290000}"/>
    <cellStyle name="Currency 10 3 2" xfId="3143" xr:uid="{00000000-0005-0000-0000-0000B2290000}"/>
    <cellStyle name="Currency 10 3 2 2" xfId="3530" xr:uid="{00000000-0005-0000-0000-0000B3290000}"/>
    <cellStyle name="Currency 10 3 3" xfId="4371" xr:uid="{00000000-0005-0000-0000-0000B4290000}"/>
    <cellStyle name="Currency 10 3 4" xfId="3340" xr:uid="{00000000-0005-0000-0000-0000B5290000}"/>
    <cellStyle name="Currency 10 4" xfId="2827" xr:uid="{00000000-0005-0000-0000-0000B6290000}"/>
    <cellStyle name="Currency 10 4 2" xfId="12679" xr:uid="{00000000-0005-0000-0000-0000B7290000}"/>
    <cellStyle name="Currency 10 4 3" xfId="3492" xr:uid="{00000000-0005-0000-0000-0000B8290000}"/>
    <cellStyle name="Currency 10 5" xfId="3105" xr:uid="{00000000-0005-0000-0000-0000B9290000}"/>
    <cellStyle name="Currency 10 5 2" xfId="39094" xr:uid="{00000000-0005-0000-0000-0000BA290000}"/>
    <cellStyle name="Currency 10 6" xfId="3697" xr:uid="{00000000-0005-0000-0000-0000BB290000}"/>
    <cellStyle name="Currency 10 7" xfId="3302" xr:uid="{00000000-0005-0000-0000-0000BC290000}"/>
    <cellStyle name="Currency 11" xfId="1425" xr:uid="{00000000-0005-0000-0000-0000BD290000}"/>
    <cellStyle name="Currency 11 2" xfId="2876" xr:uid="{00000000-0005-0000-0000-0000BE290000}"/>
    <cellStyle name="Currency 11 2 2" xfId="3144" xr:uid="{00000000-0005-0000-0000-0000BF290000}"/>
    <cellStyle name="Currency 11 2 2 2" xfId="12682" xr:uid="{00000000-0005-0000-0000-0000C0290000}"/>
    <cellStyle name="Currency 11 2 2 3" xfId="3531" xr:uid="{00000000-0005-0000-0000-0000C1290000}"/>
    <cellStyle name="Currency 11 2 3" xfId="4233" xr:uid="{00000000-0005-0000-0000-0000C2290000}"/>
    <cellStyle name="Currency 11 2 4" xfId="3341" xr:uid="{00000000-0005-0000-0000-0000C3290000}"/>
    <cellStyle name="Currency 11 3" xfId="4372" xr:uid="{00000000-0005-0000-0000-0000C4290000}"/>
    <cellStyle name="Currency 11 4" xfId="12681" xr:uid="{00000000-0005-0000-0000-0000C5290000}"/>
    <cellStyle name="Currency 11 5" xfId="3698" xr:uid="{00000000-0005-0000-0000-0000C6290000}"/>
    <cellStyle name="Currency 12" xfId="1426" xr:uid="{00000000-0005-0000-0000-0000C7290000}"/>
    <cellStyle name="Currency 12 2" xfId="2760" xr:uid="{00000000-0005-0000-0000-0000C8290000}"/>
    <cellStyle name="Currency 12 2 2" xfId="3035" xr:uid="{00000000-0005-0000-0000-0000C9290000}"/>
    <cellStyle name="Currency 12 2 2 2" xfId="3612" xr:uid="{00000000-0005-0000-0000-0000CA290000}"/>
    <cellStyle name="Currency 12 2 3" xfId="3225" xr:uid="{00000000-0005-0000-0000-0000CB290000}"/>
    <cellStyle name="Currency 12 2 3 2" xfId="4234" xr:uid="{00000000-0005-0000-0000-0000CC290000}"/>
    <cellStyle name="Currency 12 2 4" xfId="3422" xr:uid="{00000000-0005-0000-0000-0000CD290000}"/>
    <cellStyle name="Currency 12 3" xfId="2877" xr:uid="{00000000-0005-0000-0000-0000CE290000}"/>
    <cellStyle name="Currency 12 3 2" xfId="3145" xr:uid="{00000000-0005-0000-0000-0000CF290000}"/>
    <cellStyle name="Currency 12 3 2 2" xfId="3532" xr:uid="{00000000-0005-0000-0000-0000D0290000}"/>
    <cellStyle name="Currency 12 3 3" xfId="4373" xr:uid="{00000000-0005-0000-0000-0000D1290000}"/>
    <cellStyle name="Currency 12 3 4" xfId="3342" xr:uid="{00000000-0005-0000-0000-0000D2290000}"/>
    <cellStyle name="Currency 12 4" xfId="2828" xr:uid="{00000000-0005-0000-0000-0000D3290000}"/>
    <cellStyle name="Currency 12 4 2" xfId="12683" xr:uid="{00000000-0005-0000-0000-0000D4290000}"/>
    <cellStyle name="Currency 12 4 3" xfId="3493" xr:uid="{00000000-0005-0000-0000-0000D5290000}"/>
    <cellStyle name="Currency 12 5" xfId="3106" xr:uid="{00000000-0005-0000-0000-0000D6290000}"/>
    <cellStyle name="Currency 12 5 2" xfId="39095" xr:uid="{00000000-0005-0000-0000-0000D7290000}"/>
    <cellStyle name="Currency 12 6" xfId="3699" xr:uid="{00000000-0005-0000-0000-0000D8290000}"/>
    <cellStyle name="Currency 12 7" xfId="3303" xr:uid="{00000000-0005-0000-0000-0000D9290000}"/>
    <cellStyle name="Currency 13" xfId="1427" xr:uid="{00000000-0005-0000-0000-0000DA290000}"/>
    <cellStyle name="Currency 13 2" xfId="2878" xr:uid="{00000000-0005-0000-0000-0000DB290000}"/>
    <cellStyle name="Currency 13 2 2" xfId="3146" xr:uid="{00000000-0005-0000-0000-0000DC290000}"/>
    <cellStyle name="Currency 13 2 2 2" xfId="3533" xr:uid="{00000000-0005-0000-0000-0000DD290000}"/>
    <cellStyle name="Currency 13 2 3" xfId="4235" xr:uid="{00000000-0005-0000-0000-0000DE290000}"/>
    <cellStyle name="Currency 13 2 4" xfId="3343" xr:uid="{00000000-0005-0000-0000-0000DF290000}"/>
    <cellStyle name="Currency 13 3" xfId="4374" xr:uid="{00000000-0005-0000-0000-0000E0290000}"/>
    <cellStyle name="Currency 13 4" xfId="12684" xr:uid="{00000000-0005-0000-0000-0000E1290000}"/>
    <cellStyle name="Currency 13 5" xfId="3700" xr:uid="{00000000-0005-0000-0000-0000E2290000}"/>
    <cellStyle name="Currency 14" xfId="1428" xr:uid="{00000000-0005-0000-0000-0000E3290000}"/>
    <cellStyle name="Currency 14 2" xfId="2879" xr:uid="{00000000-0005-0000-0000-0000E4290000}"/>
    <cellStyle name="Currency 14 2 2" xfId="3147" xr:uid="{00000000-0005-0000-0000-0000E5290000}"/>
    <cellStyle name="Currency 14 2 2 2" xfId="3534" xr:uid="{00000000-0005-0000-0000-0000E6290000}"/>
    <cellStyle name="Currency 14 2 3" xfId="4236" xr:uid="{00000000-0005-0000-0000-0000E7290000}"/>
    <cellStyle name="Currency 14 2 4" xfId="3344" xr:uid="{00000000-0005-0000-0000-0000E8290000}"/>
    <cellStyle name="Currency 14 3" xfId="4375" xr:uid="{00000000-0005-0000-0000-0000E9290000}"/>
    <cellStyle name="Currency 14 4" xfId="12685" xr:uid="{00000000-0005-0000-0000-0000EA290000}"/>
    <cellStyle name="Currency 14 5" xfId="3701" xr:uid="{00000000-0005-0000-0000-0000EB290000}"/>
    <cellStyle name="Currency 15" xfId="1429" xr:uid="{00000000-0005-0000-0000-0000EC290000}"/>
    <cellStyle name="Currency 15 2" xfId="2761" xr:uid="{00000000-0005-0000-0000-0000ED290000}"/>
    <cellStyle name="Currency 15 2 2" xfId="3036" xr:uid="{00000000-0005-0000-0000-0000EE290000}"/>
    <cellStyle name="Currency 15 2 2 2" xfId="3613" xr:uid="{00000000-0005-0000-0000-0000EF290000}"/>
    <cellStyle name="Currency 15 2 3" xfId="3226" xr:uid="{00000000-0005-0000-0000-0000F0290000}"/>
    <cellStyle name="Currency 15 2 3 2" xfId="4237" xr:uid="{00000000-0005-0000-0000-0000F1290000}"/>
    <cellStyle name="Currency 15 2 4" xfId="3423" xr:uid="{00000000-0005-0000-0000-0000F2290000}"/>
    <cellStyle name="Currency 15 3" xfId="2880" xr:uid="{00000000-0005-0000-0000-0000F3290000}"/>
    <cellStyle name="Currency 15 3 2" xfId="3148" xr:uid="{00000000-0005-0000-0000-0000F4290000}"/>
    <cellStyle name="Currency 15 3 2 2" xfId="3535" xr:uid="{00000000-0005-0000-0000-0000F5290000}"/>
    <cellStyle name="Currency 15 3 3" xfId="4376" xr:uid="{00000000-0005-0000-0000-0000F6290000}"/>
    <cellStyle name="Currency 15 3 4" xfId="3345" xr:uid="{00000000-0005-0000-0000-0000F7290000}"/>
    <cellStyle name="Currency 15 4" xfId="2829" xr:uid="{00000000-0005-0000-0000-0000F8290000}"/>
    <cellStyle name="Currency 15 4 2" xfId="12686" xr:uid="{00000000-0005-0000-0000-0000F9290000}"/>
    <cellStyle name="Currency 15 4 3" xfId="3494" xr:uid="{00000000-0005-0000-0000-0000FA290000}"/>
    <cellStyle name="Currency 15 5" xfId="3107" xr:uid="{00000000-0005-0000-0000-0000FB290000}"/>
    <cellStyle name="Currency 15 5 2" xfId="39096" xr:uid="{00000000-0005-0000-0000-0000FC290000}"/>
    <cellStyle name="Currency 15 6" xfId="3702" xr:uid="{00000000-0005-0000-0000-0000FD290000}"/>
    <cellStyle name="Currency 15 7" xfId="3304" xr:uid="{00000000-0005-0000-0000-0000FE290000}"/>
    <cellStyle name="Currency 16" xfId="1430" xr:uid="{00000000-0005-0000-0000-0000FF290000}"/>
    <cellStyle name="Currency 16 2" xfId="2762" xr:uid="{00000000-0005-0000-0000-0000002A0000}"/>
    <cellStyle name="Currency 16 2 2" xfId="3037" xr:uid="{00000000-0005-0000-0000-0000012A0000}"/>
    <cellStyle name="Currency 16 2 2 2" xfId="3614" xr:uid="{00000000-0005-0000-0000-0000022A0000}"/>
    <cellStyle name="Currency 16 2 3" xfId="3227" xr:uid="{00000000-0005-0000-0000-0000032A0000}"/>
    <cellStyle name="Currency 16 2 3 2" xfId="4238" xr:uid="{00000000-0005-0000-0000-0000042A0000}"/>
    <cellStyle name="Currency 16 2 4" xfId="3424" xr:uid="{00000000-0005-0000-0000-0000052A0000}"/>
    <cellStyle name="Currency 16 3" xfId="2881" xr:uid="{00000000-0005-0000-0000-0000062A0000}"/>
    <cellStyle name="Currency 16 3 2" xfId="3149" xr:uid="{00000000-0005-0000-0000-0000072A0000}"/>
    <cellStyle name="Currency 16 3 2 2" xfId="3536" xr:uid="{00000000-0005-0000-0000-0000082A0000}"/>
    <cellStyle name="Currency 16 3 3" xfId="4377" xr:uid="{00000000-0005-0000-0000-0000092A0000}"/>
    <cellStyle name="Currency 16 3 4" xfId="3346" xr:uid="{00000000-0005-0000-0000-00000A2A0000}"/>
    <cellStyle name="Currency 16 4" xfId="2830" xr:uid="{00000000-0005-0000-0000-00000B2A0000}"/>
    <cellStyle name="Currency 16 4 2" xfId="12687" xr:uid="{00000000-0005-0000-0000-00000C2A0000}"/>
    <cellStyle name="Currency 16 4 3" xfId="3495" xr:uid="{00000000-0005-0000-0000-00000D2A0000}"/>
    <cellStyle name="Currency 16 5" xfId="3108" xr:uid="{00000000-0005-0000-0000-00000E2A0000}"/>
    <cellStyle name="Currency 16 5 2" xfId="39097" xr:uid="{00000000-0005-0000-0000-00000F2A0000}"/>
    <cellStyle name="Currency 16 6" xfId="3703" xr:uid="{00000000-0005-0000-0000-0000102A0000}"/>
    <cellStyle name="Currency 16 7" xfId="3305" xr:uid="{00000000-0005-0000-0000-0000112A0000}"/>
    <cellStyle name="Currency 17" xfId="1431" xr:uid="{00000000-0005-0000-0000-0000122A0000}"/>
    <cellStyle name="Currency 17 2" xfId="2763" xr:uid="{00000000-0005-0000-0000-0000132A0000}"/>
    <cellStyle name="Currency 17 2 2" xfId="3038" xr:uid="{00000000-0005-0000-0000-0000142A0000}"/>
    <cellStyle name="Currency 17 2 2 2" xfId="3615" xr:uid="{00000000-0005-0000-0000-0000152A0000}"/>
    <cellStyle name="Currency 17 2 3" xfId="3228" xr:uid="{00000000-0005-0000-0000-0000162A0000}"/>
    <cellStyle name="Currency 17 2 3 2" xfId="4239" xr:uid="{00000000-0005-0000-0000-0000172A0000}"/>
    <cellStyle name="Currency 17 2 4" xfId="3425" xr:uid="{00000000-0005-0000-0000-0000182A0000}"/>
    <cellStyle name="Currency 17 3" xfId="2882" xr:uid="{00000000-0005-0000-0000-0000192A0000}"/>
    <cellStyle name="Currency 17 3 2" xfId="3150" xr:uid="{00000000-0005-0000-0000-00001A2A0000}"/>
    <cellStyle name="Currency 17 3 2 2" xfId="3537" xr:uid="{00000000-0005-0000-0000-00001B2A0000}"/>
    <cellStyle name="Currency 17 3 3" xfId="4378" xr:uid="{00000000-0005-0000-0000-00001C2A0000}"/>
    <cellStyle name="Currency 17 3 4" xfId="3347" xr:uid="{00000000-0005-0000-0000-00001D2A0000}"/>
    <cellStyle name="Currency 17 4" xfId="2831" xr:uid="{00000000-0005-0000-0000-00001E2A0000}"/>
    <cellStyle name="Currency 17 4 2" xfId="12688" xr:uid="{00000000-0005-0000-0000-00001F2A0000}"/>
    <cellStyle name="Currency 17 4 3" xfId="3496" xr:uid="{00000000-0005-0000-0000-0000202A0000}"/>
    <cellStyle name="Currency 17 5" xfId="3109" xr:uid="{00000000-0005-0000-0000-0000212A0000}"/>
    <cellStyle name="Currency 17 5 2" xfId="39098" xr:uid="{00000000-0005-0000-0000-0000222A0000}"/>
    <cellStyle name="Currency 17 6" xfId="3704" xr:uid="{00000000-0005-0000-0000-0000232A0000}"/>
    <cellStyle name="Currency 17 7" xfId="3306" xr:uid="{00000000-0005-0000-0000-0000242A0000}"/>
    <cellStyle name="Currency 18" xfId="1432" xr:uid="{00000000-0005-0000-0000-0000252A0000}"/>
    <cellStyle name="Currency 18 2" xfId="2764" xr:uid="{00000000-0005-0000-0000-0000262A0000}"/>
    <cellStyle name="Currency 18 2 2" xfId="3039" xr:uid="{00000000-0005-0000-0000-0000272A0000}"/>
    <cellStyle name="Currency 18 2 2 2" xfId="3616" xr:uid="{00000000-0005-0000-0000-0000282A0000}"/>
    <cellStyle name="Currency 18 2 3" xfId="3229" xr:uid="{00000000-0005-0000-0000-0000292A0000}"/>
    <cellStyle name="Currency 18 2 3 2" xfId="4240" xr:uid="{00000000-0005-0000-0000-00002A2A0000}"/>
    <cellStyle name="Currency 18 2 4" xfId="3426" xr:uid="{00000000-0005-0000-0000-00002B2A0000}"/>
    <cellStyle name="Currency 18 3" xfId="2883" xr:uid="{00000000-0005-0000-0000-00002C2A0000}"/>
    <cellStyle name="Currency 18 3 2" xfId="3151" xr:uid="{00000000-0005-0000-0000-00002D2A0000}"/>
    <cellStyle name="Currency 18 3 2 2" xfId="3538" xr:uid="{00000000-0005-0000-0000-00002E2A0000}"/>
    <cellStyle name="Currency 18 3 3" xfId="4379" xr:uid="{00000000-0005-0000-0000-00002F2A0000}"/>
    <cellStyle name="Currency 18 3 4" xfId="3348" xr:uid="{00000000-0005-0000-0000-0000302A0000}"/>
    <cellStyle name="Currency 18 4" xfId="2832" xr:uid="{00000000-0005-0000-0000-0000312A0000}"/>
    <cellStyle name="Currency 18 4 2" xfId="12689" xr:uid="{00000000-0005-0000-0000-0000322A0000}"/>
    <cellStyle name="Currency 18 4 3" xfId="3497" xr:uid="{00000000-0005-0000-0000-0000332A0000}"/>
    <cellStyle name="Currency 18 5" xfId="3110" xr:uid="{00000000-0005-0000-0000-0000342A0000}"/>
    <cellStyle name="Currency 18 5 2" xfId="39099" xr:uid="{00000000-0005-0000-0000-0000352A0000}"/>
    <cellStyle name="Currency 18 6" xfId="3705" xr:uid="{00000000-0005-0000-0000-0000362A0000}"/>
    <cellStyle name="Currency 18 7" xfId="3307" xr:uid="{00000000-0005-0000-0000-0000372A0000}"/>
    <cellStyle name="Currency 19" xfId="2284" xr:uid="{00000000-0005-0000-0000-0000382A0000}"/>
    <cellStyle name="Currency 19 2" xfId="2863" xr:uid="{00000000-0005-0000-0000-0000392A0000}"/>
    <cellStyle name="Currency 19 2 2" xfId="4369" xr:uid="{00000000-0005-0000-0000-00003A2A0000}"/>
    <cellStyle name="Currency 19 2 3" xfId="3528" xr:uid="{00000000-0005-0000-0000-00003B2A0000}"/>
    <cellStyle name="Currency 19 3" xfId="3141" xr:uid="{00000000-0005-0000-0000-00003C2A0000}"/>
    <cellStyle name="Currency 19 3 2" xfId="12690" xr:uid="{00000000-0005-0000-0000-00003D2A0000}"/>
    <cellStyle name="Currency 19 4" xfId="4043" xr:uid="{00000000-0005-0000-0000-00003E2A0000}"/>
    <cellStyle name="Currency 19 5" xfId="3338" xr:uid="{00000000-0005-0000-0000-00003F2A0000}"/>
    <cellStyle name="Currency 2" xfId="1433" xr:uid="{00000000-0005-0000-0000-0000402A0000}"/>
    <cellStyle name="Currency 2 10" xfId="2915" xr:uid="{00000000-0005-0000-0000-0000412A0000}"/>
    <cellStyle name="Currency 2 10 2" xfId="3058" xr:uid="{00000000-0005-0000-0000-0000422A0000}"/>
    <cellStyle name="Currency 2 10 2 2" xfId="3248" xr:uid="{00000000-0005-0000-0000-0000432A0000}"/>
    <cellStyle name="Currency 2 10 2 2 2" xfId="3635" xr:uid="{00000000-0005-0000-0000-0000442A0000}"/>
    <cellStyle name="Currency 2 10 2 3" xfId="4305" xr:uid="{00000000-0005-0000-0000-0000452A0000}"/>
    <cellStyle name="Currency 2 10 2 4" xfId="3445" xr:uid="{00000000-0005-0000-0000-0000462A0000}"/>
    <cellStyle name="Currency 2 10 3" xfId="3171" xr:uid="{00000000-0005-0000-0000-0000472A0000}"/>
    <cellStyle name="Currency 2 10 3 2" xfId="4399" xr:uid="{00000000-0005-0000-0000-0000482A0000}"/>
    <cellStyle name="Currency 2 10 3 3" xfId="3558" xr:uid="{00000000-0005-0000-0000-0000492A0000}"/>
    <cellStyle name="Currency 2 10 4" xfId="12691" xr:uid="{00000000-0005-0000-0000-00004A2A0000}"/>
    <cellStyle name="Currency 2 10 5" xfId="39118" xr:uid="{00000000-0005-0000-0000-00004B2A0000}"/>
    <cellStyle name="Currency 2 10 6" xfId="3725" xr:uid="{00000000-0005-0000-0000-00004C2A0000}"/>
    <cellStyle name="Currency 2 10 7" xfId="3368" xr:uid="{00000000-0005-0000-0000-00004D2A0000}"/>
    <cellStyle name="Currency 2 11" xfId="2873" xr:uid="{00000000-0005-0000-0000-00004E2A0000}"/>
    <cellStyle name="Currency 2 11 2" xfId="3033" xr:uid="{00000000-0005-0000-0000-00004F2A0000}"/>
    <cellStyle name="Currency 2 11 2 2" xfId="3223" xr:uid="{00000000-0005-0000-0000-0000502A0000}"/>
    <cellStyle name="Currency 2 11 2 2 2" xfId="3610" xr:uid="{00000000-0005-0000-0000-0000512A0000}"/>
    <cellStyle name="Currency 2 11 2 3" xfId="4081" xr:uid="{00000000-0005-0000-0000-0000522A0000}"/>
    <cellStyle name="Currency 2 11 2 4" xfId="3420" xr:uid="{00000000-0005-0000-0000-0000532A0000}"/>
    <cellStyle name="Currency 2 11 3" xfId="3142" xr:uid="{00000000-0005-0000-0000-0000542A0000}"/>
    <cellStyle name="Currency 2 11 3 2" xfId="4370" xr:uid="{00000000-0005-0000-0000-0000552A0000}"/>
    <cellStyle name="Currency 2 11 3 3" xfId="3529" xr:uid="{00000000-0005-0000-0000-0000562A0000}"/>
    <cellStyle name="Currency 2 11 4" xfId="12692" xr:uid="{00000000-0005-0000-0000-0000572A0000}"/>
    <cellStyle name="Currency 2 11 5" xfId="39119" xr:uid="{00000000-0005-0000-0000-0000582A0000}"/>
    <cellStyle name="Currency 2 11 6" xfId="3696" xr:uid="{00000000-0005-0000-0000-0000592A0000}"/>
    <cellStyle name="Currency 2 11 7" xfId="3339" xr:uid="{00000000-0005-0000-0000-00005A2A0000}"/>
    <cellStyle name="Currency 2 12" xfId="2946" xr:uid="{00000000-0005-0000-0000-00005B2A0000}"/>
    <cellStyle name="Currency 2 12 2" xfId="3065" xr:uid="{00000000-0005-0000-0000-00005C2A0000}"/>
    <cellStyle name="Currency 2 12 2 2" xfId="3255" xr:uid="{00000000-0005-0000-0000-00005D2A0000}"/>
    <cellStyle name="Currency 2 12 2 2 2" xfId="3642" xr:uid="{00000000-0005-0000-0000-00005E2A0000}"/>
    <cellStyle name="Currency 2 12 2 3" xfId="4315" xr:uid="{00000000-0005-0000-0000-00005F2A0000}"/>
    <cellStyle name="Currency 2 12 2 4" xfId="3452" xr:uid="{00000000-0005-0000-0000-0000602A0000}"/>
    <cellStyle name="Currency 2 12 3" xfId="3181" xr:uid="{00000000-0005-0000-0000-0000612A0000}"/>
    <cellStyle name="Currency 2 12 3 2" xfId="4409" xr:uid="{00000000-0005-0000-0000-0000622A0000}"/>
    <cellStyle name="Currency 2 12 3 3" xfId="3568" xr:uid="{00000000-0005-0000-0000-0000632A0000}"/>
    <cellStyle name="Currency 2 12 4" xfId="12693" xr:uid="{00000000-0005-0000-0000-0000642A0000}"/>
    <cellStyle name="Currency 2 12 5" xfId="3734" xr:uid="{00000000-0005-0000-0000-0000652A0000}"/>
    <cellStyle name="Currency 2 12 6" xfId="3378" xr:uid="{00000000-0005-0000-0000-0000662A0000}"/>
    <cellStyle name="Currency 2 13" xfId="3031" xr:uid="{00000000-0005-0000-0000-0000672A0000}"/>
    <cellStyle name="Currency 2 13 2" xfId="3221" xr:uid="{00000000-0005-0000-0000-0000682A0000}"/>
    <cellStyle name="Currency 2 13 2 2" xfId="4368" xr:uid="{00000000-0005-0000-0000-0000692A0000}"/>
    <cellStyle name="Currency 2 13 2 3" xfId="3608" xr:uid="{00000000-0005-0000-0000-00006A2A0000}"/>
    <cellStyle name="Currency 2 13 3" xfId="12694" xr:uid="{00000000-0005-0000-0000-00006B2A0000}"/>
    <cellStyle name="Currency 2 13 4" xfId="4042" xr:uid="{00000000-0005-0000-0000-00006C2A0000}"/>
    <cellStyle name="Currency 2 13 5" xfId="3418" xr:uid="{00000000-0005-0000-0000-00006D2A0000}"/>
    <cellStyle name="Currency 2 14" xfId="2862" xr:uid="{00000000-0005-0000-0000-00006E2A0000}"/>
    <cellStyle name="Currency 2 14 2" xfId="3140" xr:uid="{00000000-0005-0000-0000-00006F2A0000}"/>
    <cellStyle name="Currency 2 14 2 2" xfId="12695" xr:uid="{00000000-0005-0000-0000-0000702A0000}"/>
    <cellStyle name="Currency 2 14 2 3" xfId="3527" xr:uid="{00000000-0005-0000-0000-0000712A0000}"/>
    <cellStyle name="Currency 2 14 3" xfId="3856" xr:uid="{00000000-0005-0000-0000-0000722A0000}"/>
    <cellStyle name="Currency 2 14 4" xfId="3337" xr:uid="{00000000-0005-0000-0000-0000732A0000}"/>
    <cellStyle name="Currency 2 15" xfId="2833" xr:uid="{00000000-0005-0000-0000-0000742A0000}"/>
    <cellStyle name="Currency 2 15 2" xfId="4361" xr:uid="{00000000-0005-0000-0000-0000752A0000}"/>
    <cellStyle name="Currency 2 15 3" xfId="3498" xr:uid="{00000000-0005-0000-0000-0000762A0000}"/>
    <cellStyle name="Currency 2 16" xfId="3111" xr:uid="{00000000-0005-0000-0000-0000772A0000}"/>
    <cellStyle name="Currency 2 16 2" xfId="3687" xr:uid="{00000000-0005-0000-0000-0000782A0000}"/>
    <cellStyle name="Currency 2 17" xfId="39100" xr:uid="{00000000-0005-0000-0000-0000792A0000}"/>
    <cellStyle name="Currency 2 18" xfId="3683" xr:uid="{00000000-0005-0000-0000-00007A2A0000}"/>
    <cellStyle name="Currency 2 19" xfId="3308" xr:uid="{00000000-0005-0000-0000-00007B2A0000}"/>
    <cellStyle name="Currency 2 2" xfId="1434" xr:uid="{00000000-0005-0000-0000-00007C2A0000}"/>
    <cellStyle name="Currency 2 2 10" xfId="4613" xr:uid="{00000000-0005-0000-0000-00007D2A0000}"/>
    <cellStyle name="Currency 2 2 11" xfId="39101" xr:uid="{00000000-0005-0000-0000-00007E2A0000}"/>
    <cellStyle name="Currency 2 2 12" xfId="3706" xr:uid="{00000000-0005-0000-0000-00007F2A0000}"/>
    <cellStyle name="Currency 2 2 13" xfId="3309" xr:uid="{00000000-0005-0000-0000-0000802A0000}"/>
    <cellStyle name="Currency 2 2 2" xfId="2671" xr:uid="{00000000-0005-0000-0000-0000812A0000}"/>
    <cellStyle name="Currency 2 2 2 2" xfId="2790" xr:uid="{00000000-0005-0000-0000-0000822A0000}"/>
    <cellStyle name="Currency 2 2 2 2 2" xfId="2971" xr:uid="{00000000-0005-0000-0000-0000832A0000}"/>
    <cellStyle name="Currency 2 2 2 2 2 2" xfId="3080" xr:uid="{00000000-0005-0000-0000-0000842A0000}"/>
    <cellStyle name="Currency 2 2 2 2 2 2 2" xfId="3270" xr:uid="{00000000-0005-0000-0000-0000852A0000}"/>
    <cellStyle name="Currency 2 2 2 2 2 2 2 2" xfId="3657" xr:uid="{00000000-0005-0000-0000-0000862A0000}"/>
    <cellStyle name="Currency 2 2 2 2 2 2 3" xfId="4330" xr:uid="{00000000-0005-0000-0000-0000872A0000}"/>
    <cellStyle name="Currency 2 2 2 2 2 2 4" xfId="3467" xr:uid="{00000000-0005-0000-0000-0000882A0000}"/>
    <cellStyle name="Currency 2 2 2 2 2 3" xfId="3196" xr:uid="{00000000-0005-0000-0000-0000892A0000}"/>
    <cellStyle name="Currency 2 2 2 2 2 3 2" xfId="4424" xr:uid="{00000000-0005-0000-0000-00008A2A0000}"/>
    <cellStyle name="Currency 2 2 2 2 2 3 3" xfId="3583" xr:uid="{00000000-0005-0000-0000-00008B2A0000}"/>
    <cellStyle name="Currency 2 2 2 2 2 4" xfId="3749" xr:uid="{00000000-0005-0000-0000-00008C2A0000}"/>
    <cellStyle name="Currency 2 2 2 2 2 5" xfId="3393" xr:uid="{00000000-0005-0000-0000-00008D2A0000}"/>
    <cellStyle name="Currency 2 2 2 2 3" xfId="3079" xr:uid="{00000000-0005-0000-0000-00008E2A0000}"/>
    <cellStyle name="Currency 2 2 2 2 3 2" xfId="3269" xr:uid="{00000000-0005-0000-0000-00008F2A0000}"/>
    <cellStyle name="Currency 2 2 2 2 3 2 2" xfId="3656" xr:uid="{00000000-0005-0000-0000-0000902A0000}"/>
    <cellStyle name="Currency 2 2 2 2 3 3" xfId="4329" xr:uid="{00000000-0005-0000-0000-0000912A0000}"/>
    <cellStyle name="Currency 2 2 2 2 3 4" xfId="3466" xr:uid="{00000000-0005-0000-0000-0000922A0000}"/>
    <cellStyle name="Currency 2 2 2 2 4" xfId="2970" xr:uid="{00000000-0005-0000-0000-0000932A0000}"/>
    <cellStyle name="Currency 2 2 2 2 4 2" xfId="4423" xr:uid="{00000000-0005-0000-0000-0000942A0000}"/>
    <cellStyle name="Currency 2 2 2 2 4 3" xfId="3582" xr:uid="{00000000-0005-0000-0000-0000952A0000}"/>
    <cellStyle name="Currency 2 2 2 2 5" xfId="3195" xr:uid="{00000000-0005-0000-0000-0000962A0000}"/>
    <cellStyle name="Currency 2 2 2 2 5 2" xfId="12697" xr:uid="{00000000-0005-0000-0000-0000972A0000}"/>
    <cellStyle name="Currency 2 2 2 2 6" xfId="3748" xr:uid="{00000000-0005-0000-0000-0000982A0000}"/>
    <cellStyle name="Currency 2 2 2 2 7" xfId="3392" xr:uid="{00000000-0005-0000-0000-0000992A0000}"/>
    <cellStyle name="Currency 2 2 2 3" xfId="2972" xr:uid="{00000000-0005-0000-0000-00009A2A0000}"/>
    <cellStyle name="Currency 2 2 2 3 2" xfId="3081" xr:uid="{00000000-0005-0000-0000-00009B2A0000}"/>
    <cellStyle name="Currency 2 2 2 3 2 2" xfId="3271" xr:uid="{00000000-0005-0000-0000-00009C2A0000}"/>
    <cellStyle name="Currency 2 2 2 3 2 2 2" xfId="3658" xr:uid="{00000000-0005-0000-0000-00009D2A0000}"/>
    <cellStyle name="Currency 2 2 2 3 2 3" xfId="4331" xr:uid="{00000000-0005-0000-0000-00009E2A0000}"/>
    <cellStyle name="Currency 2 2 2 3 2 4" xfId="3468" xr:uid="{00000000-0005-0000-0000-00009F2A0000}"/>
    <cellStyle name="Currency 2 2 2 3 3" xfId="3197" xr:uid="{00000000-0005-0000-0000-0000A02A0000}"/>
    <cellStyle name="Currency 2 2 2 3 3 2" xfId="4425" xr:uid="{00000000-0005-0000-0000-0000A12A0000}"/>
    <cellStyle name="Currency 2 2 2 3 3 3" xfId="3584" xr:uid="{00000000-0005-0000-0000-0000A22A0000}"/>
    <cellStyle name="Currency 2 2 2 3 4" xfId="12698" xr:uid="{00000000-0005-0000-0000-0000A32A0000}"/>
    <cellStyle name="Currency 2 2 2 3 5" xfId="3750" xr:uid="{00000000-0005-0000-0000-0000A42A0000}"/>
    <cellStyle name="Currency 2 2 2 3 6" xfId="3394" xr:uid="{00000000-0005-0000-0000-0000A52A0000}"/>
    <cellStyle name="Currency 2 2 2 4" xfId="3078" xr:uid="{00000000-0005-0000-0000-0000A62A0000}"/>
    <cellStyle name="Currency 2 2 2 4 2" xfId="3268" xr:uid="{00000000-0005-0000-0000-0000A72A0000}"/>
    <cellStyle name="Currency 2 2 2 4 2 2" xfId="12699" xr:uid="{00000000-0005-0000-0000-0000A82A0000}"/>
    <cellStyle name="Currency 2 2 2 4 2 3" xfId="3655" xr:uid="{00000000-0005-0000-0000-0000A92A0000}"/>
    <cellStyle name="Currency 2 2 2 4 3" xfId="4328" xr:uid="{00000000-0005-0000-0000-0000AA2A0000}"/>
    <cellStyle name="Currency 2 2 2 4 4" xfId="3465" xr:uid="{00000000-0005-0000-0000-0000AB2A0000}"/>
    <cellStyle name="Currency 2 2 2 5" xfId="2969" xr:uid="{00000000-0005-0000-0000-0000AC2A0000}"/>
    <cellStyle name="Currency 2 2 2 5 2" xfId="3194" xr:uid="{00000000-0005-0000-0000-0000AD2A0000}"/>
    <cellStyle name="Currency 2 2 2 5 2 2" xfId="3581" xr:uid="{00000000-0005-0000-0000-0000AE2A0000}"/>
    <cellStyle name="Currency 2 2 2 5 3" xfId="4422" xr:uid="{00000000-0005-0000-0000-0000AF2A0000}"/>
    <cellStyle name="Currency 2 2 2 5 4" xfId="3391" xr:uid="{00000000-0005-0000-0000-0000B02A0000}"/>
    <cellStyle name="Currency 2 2 2 6" xfId="2858" xr:uid="{00000000-0005-0000-0000-0000B12A0000}"/>
    <cellStyle name="Currency 2 2 2 6 2" xfId="3747" xr:uid="{00000000-0005-0000-0000-0000B22A0000}"/>
    <cellStyle name="Currency 2 2 2 6 3" xfId="3523" xr:uid="{00000000-0005-0000-0000-0000B32A0000}"/>
    <cellStyle name="Currency 2 2 2 7" xfId="3136" xr:uid="{00000000-0005-0000-0000-0000B42A0000}"/>
    <cellStyle name="Currency 2 2 2 7 2" xfId="12696" xr:uid="{00000000-0005-0000-0000-0000B52A0000}"/>
    <cellStyle name="Currency 2 2 2 8" xfId="3685" xr:uid="{00000000-0005-0000-0000-0000B62A0000}"/>
    <cellStyle name="Currency 2 2 2 9" xfId="3333" xr:uid="{00000000-0005-0000-0000-0000B72A0000}"/>
    <cellStyle name="Currency 2 2 3" xfId="2766" xr:uid="{00000000-0005-0000-0000-0000B82A0000}"/>
    <cellStyle name="Currency 2 2 3 2" xfId="2974" xr:uid="{00000000-0005-0000-0000-0000B92A0000}"/>
    <cellStyle name="Currency 2 2 3 2 2" xfId="3083" xr:uid="{00000000-0005-0000-0000-0000BA2A0000}"/>
    <cellStyle name="Currency 2 2 3 2 2 2" xfId="3273" xr:uid="{00000000-0005-0000-0000-0000BB2A0000}"/>
    <cellStyle name="Currency 2 2 3 2 2 2 2" xfId="3660" xr:uid="{00000000-0005-0000-0000-0000BC2A0000}"/>
    <cellStyle name="Currency 2 2 3 2 2 3" xfId="4333" xr:uid="{00000000-0005-0000-0000-0000BD2A0000}"/>
    <cellStyle name="Currency 2 2 3 2 2 4" xfId="3470" xr:uid="{00000000-0005-0000-0000-0000BE2A0000}"/>
    <cellStyle name="Currency 2 2 3 2 3" xfId="3199" xr:uid="{00000000-0005-0000-0000-0000BF2A0000}"/>
    <cellStyle name="Currency 2 2 3 2 3 2" xfId="4427" xr:uid="{00000000-0005-0000-0000-0000C02A0000}"/>
    <cellStyle name="Currency 2 2 3 2 3 3" xfId="3586" xr:uid="{00000000-0005-0000-0000-0000C12A0000}"/>
    <cellStyle name="Currency 2 2 3 2 4" xfId="12701" xr:uid="{00000000-0005-0000-0000-0000C22A0000}"/>
    <cellStyle name="Currency 2 2 3 2 5" xfId="3752" xr:uid="{00000000-0005-0000-0000-0000C32A0000}"/>
    <cellStyle name="Currency 2 2 3 2 6" xfId="3396" xr:uid="{00000000-0005-0000-0000-0000C42A0000}"/>
    <cellStyle name="Currency 2 2 3 3" xfId="3082" xr:uid="{00000000-0005-0000-0000-0000C52A0000}"/>
    <cellStyle name="Currency 2 2 3 3 2" xfId="3272" xr:uid="{00000000-0005-0000-0000-0000C62A0000}"/>
    <cellStyle name="Currency 2 2 3 3 2 2" xfId="12702" xr:uid="{00000000-0005-0000-0000-0000C72A0000}"/>
    <cellStyle name="Currency 2 2 3 3 2 3" xfId="3659" xr:uid="{00000000-0005-0000-0000-0000C82A0000}"/>
    <cellStyle name="Currency 2 2 3 3 3" xfId="4332" xr:uid="{00000000-0005-0000-0000-0000C92A0000}"/>
    <cellStyle name="Currency 2 2 3 3 4" xfId="3469" xr:uid="{00000000-0005-0000-0000-0000CA2A0000}"/>
    <cellStyle name="Currency 2 2 3 4" xfId="2973" xr:uid="{00000000-0005-0000-0000-0000CB2A0000}"/>
    <cellStyle name="Currency 2 2 3 4 2" xfId="4426" xr:uid="{00000000-0005-0000-0000-0000CC2A0000}"/>
    <cellStyle name="Currency 2 2 3 4 3" xfId="3585" xr:uid="{00000000-0005-0000-0000-0000CD2A0000}"/>
    <cellStyle name="Currency 2 2 3 5" xfId="3198" xr:uid="{00000000-0005-0000-0000-0000CE2A0000}"/>
    <cellStyle name="Currency 2 2 3 5 2" xfId="12700" xr:uid="{00000000-0005-0000-0000-0000CF2A0000}"/>
    <cellStyle name="Currency 2 2 3 6" xfId="3751" xr:uid="{00000000-0005-0000-0000-0000D02A0000}"/>
    <cellStyle name="Currency 2 2 3 7" xfId="3395" xr:uid="{00000000-0005-0000-0000-0000D12A0000}"/>
    <cellStyle name="Currency 2 2 4" xfId="2975" xr:uid="{00000000-0005-0000-0000-0000D22A0000}"/>
    <cellStyle name="Currency 2 2 4 2" xfId="3084" xr:uid="{00000000-0005-0000-0000-0000D32A0000}"/>
    <cellStyle name="Currency 2 2 4 2 2" xfId="3274" xr:uid="{00000000-0005-0000-0000-0000D42A0000}"/>
    <cellStyle name="Currency 2 2 4 2 2 2" xfId="3661" xr:uid="{00000000-0005-0000-0000-0000D52A0000}"/>
    <cellStyle name="Currency 2 2 4 2 3" xfId="4334" xr:uid="{00000000-0005-0000-0000-0000D62A0000}"/>
    <cellStyle name="Currency 2 2 4 2 4" xfId="3471" xr:uid="{00000000-0005-0000-0000-0000D72A0000}"/>
    <cellStyle name="Currency 2 2 4 3" xfId="3200" xr:uid="{00000000-0005-0000-0000-0000D82A0000}"/>
    <cellStyle name="Currency 2 2 4 3 2" xfId="4428" xr:uid="{00000000-0005-0000-0000-0000D92A0000}"/>
    <cellStyle name="Currency 2 2 4 3 3" xfId="3587" xr:uid="{00000000-0005-0000-0000-0000DA2A0000}"/>
    <cellStyle name="Currency 2 2 4 4" xfId="12703" xr:uid="{00000000-0005-0000-0000-0000DB2A0000}"/>
    <cellStyle name="Currency 2 2 4 5" xfId="3753" xr:uid="{00000000-0005-0000-0000-0000DC2A0000}"/>
    <cellStyle name="Currency 2 2 4 6" xfId="3397" xr:uid="{00000000-0005-0000-0000-0000DD2A0000}"/>
    <cellStyle name="Currency 2 2 5" xfId="2968" xr:uid="{00000000-0005-0000-0000-0000DE2A0000}"/>
    <cellStyle name="Currency 2 2 5 2" xfId="3077" xr:uid="{00000000-0005-0000-0000-0000DF2A0000}"/>
    <cellStyle name="Currency 2 2 5 2 2" xfId="3267" xr:uid="{00000000-0005-0000-0000-0000E02A0000}"/>
    <cellStyle name="Currency 2 2 5 2 2 2" xfId="3654" xr:uid="{00000000-0005-0000-0000-0000E12A0000}"/>
    <cellStyle name="Currency 2 2 5 2 3" xfId="4327" xr:uid="{00000000-0005-0000-0000-0000E22A0000}"/>
    <cellStyle name="Currency 2 2 5 2 4" xfId="3464" xr:uid="{00000000-0005-0000-0000-0000E32A0000}"/>
    <cellStyle name="Currency 2 2 5 3" xfId="3193" xr:uid="{00000000-0005-0000-0000-0000E42A0000}"/>
    <cellStyle name="Currency 2 2 5 3 2" xfId="4421" xr:uid="{00000000-0005-0000-0000-0000E52A0000}"/>
    <cellStyle name="Currency 2 2 5 3 3" xfId="3580" xr:uid="{00000000-0005-0000-0000-0000E62A0000}"/>
    <cellStyle name="Currency 2 2 5 4" xfId="12704" xr:uid="{00000000-0005-0000-0000-0000E72A0000}"/>
    <cellStyle name="Currency 2 2 5 5" xfId="3746" xr:uid="{00000000-0005-0000-0000-0000E82A0000}"/>
    <cellStyle name="Currency 2 2 5 6" xfId="3390" xr:uid="{00000000-0005-0000-0000-0000E92A0000}"/>
    <cellStyle name="Currency 2 2 6" xfId="3040" xr:uid="{00000000-0005-0000-0000-0000EA2A0000}"/>
    <cellStyle name="Currency 2 2 6 2" xfId="3230" xr:uid="{00000000-0005-0000-0000-0000EB2A0000}"/>
    <cellStyle name="Currency 2 2 6 2 2" xfId="4380" xr:uid="{00000000-0005-0000-0000-0000EC2A0000}"/>
    <cellStyle name="Currency 2 2 6 2 3" xfId="3617" xr:uid="{00000000-0005-0000-0000-0000ED2A0000}"/>
    <cellStyle name="Currency 2 2 6 3" xfId="12705" xr:uid="{00000000-0005-0000-0000-0000EE2A0000}"/>
    <cellStyle name="Currency 2 2 6 4" xfId="4241" xr:uid="{00000000-0005-0000-0000-0000EF2A0000}"/>
    <cellStyle name="Currency 2 2 6 5" xfId="3427" xr:uid="{00000000-0005-0000-0000-0000F02A0000}"/>
    <cellStyle name="Currency 2 2 7" xfId="2884" xr:uid="{00000000-0005-0000-0000-0000F12A0000}"/>
    <cellStyle name="Currency 2 2 7 2" xfId="3152" xr:uid="{00000000-0005-0000-0000-0000F22A0000}"/>
    <cellStyle name="Currency 2 2 7 2 2" xfId="12706" xr:uid="{00000000-0005-0000-0000-0000F32A0000}"/>
    <cellStyle name="Currency 2 2 7 2 3" xfId="3539" xr:uid="{00000000-0005-0000-0000-0000F42A0000}"/>
    <cellStyle name="Currency 2 2 7 3" xfId="3990" xr:uid="{00000000-0005-0000-0000-0000F52A0000}"/>
    <cellStyle name="Currency 2 2 7 4" xfId="3349" xr:uid="{00000000-0005-0000-0000-0000F62A0000}"/>
    <cellStyle name="Currency 2 2 8" xfId="2834" xr:uid="{00000000-0005-0000-0000-0000F72A0000}"/>
    <cellStyle name="Currency 2 2 8 2" xfId="12707" xr:uid="{00000000-0005-0000-0000-0000F82A0000}"/>
    <cellStyle name="Currency 2 2 8 3" xfId="4364" xr:uid="{00000000-0005-0000-0000-0000F92A0000}"/>
    <cellStyle name="Currency 2 2 8 4" xfId="3499" xr:uid="{00000000-0005-0000-0000-0000FA2A0000}"/>
    <cellStyle name="Currency 2 2 9" xfId="3112" xr:uid="{00000000-0005-0000-0000-0000FB2A0000}"/>
    <cellStyle name="Currency 2 2 9 2" xfId="12708" xr:uid="{00000000-0005-0000-0000-0000FC2A0000}"/>
    <cellStyle name="Currency 2 3" xfId="1435" xr:uid="{00000000-0005-0000-0000-0000FD2A0000}"/>
    <cellStyle name="Currency 2 3 2" xfId="2672" xr:uid="{00000000-0005-0000-0000-0000FE2A0000}"/>
    <cellStyle name="Currency 2 3 2 2" xfId="2978" xr:uid="{00000000-0005-0000-0000-0000FF2A0000}"/>
    <cellStyle name="Currency 2 3 2 2 2" xfId="3087" xr:uid="{00000000-0005-0000-0000-0000002B0000}"/>
    <cellStyle name="Currency 2 3 2 2 2 2" xfId="3277" xr:uid="{00000000-0005-0000-0000-0000012B0000}"/>
    <cellStyle name="Currency 2 3 2 2 2 2 2" xfId="3664" xr:uid="{00000000-0005-0000-0000-0000022B0000}"/>
    <cellStyle name="Currency 2 3 2 2 2 3" xfId="4337" xr:uid="{00000000-0005-0000-0000-0000032B0000}"/>
    <cellStyle name="Currency 2 3 2 2 2 4" xfId="3474" xr:uid="{00000000-0005-0000-0000-0000042B0000}"/>
    <cellStyle name="Currency 2 3 2 2 3" xfId="3203" xr:uid="{00000000-0005-0000-0000-0000052B0000}"/>
    <cellStyle name="Currency 2 3 2 2 3 2" xfId="4431" xr:uid="{00000000-0005-0000-0000-0000062B0000}"/>
    <cellStyle name="Currency 2 3 2 2 3 3" xfId="3590" xr:uid="{00000000-0005-0000-0000-0000072B0000}"/>
    <cellStyle name="Currency 2 3 2 2 4" xfId="3756" xr:uid="{00000000-0005-0000-0000-0000082B0000}"/>
    <cellStyle name="Currency 2 3 2 2 5" xfId="3400" xr:uid="{00000000-0005-0000-0000-0000092B0000}"/>
    <cellStyle name="Currency 2 3 2 3" xfId="3086" xr:uid="{00000000-0005-0000-0000-00000A2B0000}"/>
    <cellStyle name="Currency 2 3 2 3 2" xfId="3276" xr:uid="{00000000-0005-0000-0000-00000B2B0000}"/>
    <cellStyle name="Currency 2 3 2 3 2 2" xfId="3663" xr:uid="{00000000-0005-0000-0000-00000C2B0000}"/>
    <cellStyle name="Currency 2 3 2 3 3" xfId="4336" xr:uid="{00000000-0005-0000-0000-00000D2B0000}"/>
    <cellStyle name="Currency 2 3 2 3 4" xfId="3473" xr:uid="{00000000-0005-0000-0000-00000E2B0000}"/>
    <cellStyle name="Currency 2 3 2 4" xfId="2977" xr:uid="{00000000-0005-0000-0000-00000F2B0000}"/>
    <cellStyle name="Currency 2 3 2 4 2" xfId="3202" xr:uid="{00000000-0005-0000-0000-0000102B0000}"/>
    <cellStyle name="Currency 2 3 2 4 2 2" xfId="3589" xr:uid="{00000000-0005-0000-0000-0000112B0000}"/>
    <cellStyle name="Currency 2 3 2 4 3" xfId="4430" xr:uid="{00000000-0005-0000-0000-0000122B0000}"/>
    <cellStyle name="Currency 2 3 2 4 4" xfId="3399" xr:uid="{00000000-0005-0000-0000-0000132B0000}"/>
    <cellStyle name="Currency 2 3 2 5" xfId="12709" xr:uid="{00000000-0005-0000-0000-0000142B0000}"/>
    <cellStyle name="Currency 2 3 2 6" xfId="3755" xr:uid="{00000000-0005-0000-0000-0000152B0000}"/>
    <cellStyle name="Currency 2 3 3" xfId="2767" xr:uid="{00000000-0005-0000-0000-0000162B0000}"/>
    <cellStyle name="Currency 2 3 3 2" xfId="3088" xr:uid="{00000000-0005-0000-0000-0000172B0000}"/>
    <cellStyle name="Currency 2 3 3 2 2" xfId="3278" xr:uid="{00000000-0005-0000-0000-0000182B0000}"/>
    <cellStyle name="Currency 2 3 3 2 2 2" xfId="3665" xr:uid="{00000000-0005-0000-0000-0000192B0000}"/>
    <cellStyle name="Currency 2 3 3 2 3" xfId="4338" xr:uid="{00000000-0005-0000-0000-00001A2B0000}"/>
    <cellStyle name="Currency 2 3 3 2 4" xfId="3475" xr:uid="{00000000-0005-0000-0000-00001B2B0000}"/>
    <cellStyle name="Currency 2 3 3 3" xfId="2979" xr:uid="{00000000-0005-0000-0000-00001C2B0000}"/>
    <cellStyle name="Currency 2 3 3 3 2" xfId="4432" xr:uid="{00000000-0005-0000-0000-00001D2B0000}"/>
    <cellStyle name="Currency 2 3 3 3 3" xfId="3591" xr:uid="{00000000-0005-0000-0000-00001E2B0000}"/>
    <cellStyle name="Currency 2 3 3 4" xfId="3204" xr:uid="{00000000-0005-0000-0000-00001F2B0000}"/>
    <cellStyle name="Currency 2 3 3 4 2" xfId="12710" xr:uid="{00000000-0005-0000-0000-0000202B0000}"/>
    <cellStyle name="Currency 2 3 3 5" xfId="3757" xr:uid="{00000000-0005-0000-0000-0000212B0000}"/>
    <cellStyle name="Currency 2 3 3 6" xfId="3401" xr:uid="{00000000-0005-0000-0000-0000222B0000}"/>
    <cellStyle name="Currency 2 3 4" xfId="2976" xr:uid="{00000000-0005-0000-0000-0000232B0000}"/>
    <cellStyle name="Currency 2 3 4 2" xfId="3085" xr:uid="{00000000-0005-0000-0000-0000242B0000}"/>
    <cellStyle name="Currency 2 3 4 2 2" xfId="3275" xr:uid="{00000000-0005-0000-0000-0000252B0000}"/>
    <cellStyle name="Currency 2 3 4 2 2 2" xfId="3662" xr:uid="{00000000-0005-0000-0000-0000262B0000}"/>
    <cellStyle name="Currency 2 3 4 2 3" xfId="4335" xr:uid="{00000000-0005-0000-0000-0000272B0000}"/>
    <cellStyle name="Currency 2 3 4 2 4" xfId="3472" xr:uid="{00000000-0005-0000-0000-0000282B0000}"/>
    <cellStyle name="Currency 2 3 4 3" xfId="3201" xr:uid="{00000000-0005-0000-0000-0000292B0000}"/>
    <cellStyle name="Currency 2 3 4 3 2" xfId="4429" xr:uid="{00000000-0005-0000-0000-00002A2B0000}"/>
    <cellStyle name="Currency 2 3 4 3 3" xfId="3588" xr:uid="{00000000-0005-0000-0000-00002B2B0000}"/>
    <cellStyle name="Currency 2 3 4 4" xfId="12711" xr:uid="{00000000-0005-0000-0000-00002C2B0000}"/>
    <cellStyle name="Currency 2 3 4 5" xfId="3754" xr:uid="{00000000-0005-0000-0000-00002D2B0000}"/>
    <cellStyle name="Currency 2 3 4 6" xfId="3398" xr:uid="{00000000-0005-0000-0000-00002E2B0000}"/>
    <cellStyle name="Currency 2 3 5" xfId="3041" xr:uid="{00000000-0005-0000-0000-00002F2B0000}"/>
    <cellStyle name="Currency 2 3 5 2" xfId="3231" xr:uid="{00000000-0005-0000-0000-0000302B0000}"/>
    <cellStyle name="Currency 2 3 5 2 2" xfId="4381" xr:uid="{00000000-0005-0000-0000-0000312B0000}"/>
    <cellStyle name="Currency 2 3 5 2 3" xfId="3618" xr:uid="{00000000-0005-0000-0000-0000322B0000}"/>
    <cellStyle name="Currency 2 3 5 3" xfId="12712" xr:uid="{00000000-0005-0000-0000-0000332B0000}"/>
    <cellStyle name="Currency 2 3 5 4" xfId="4242" xr:uid="{00000000-0005-0000-0000-0000342B0000}"/>
    <cellStyle name="Currency 2 3 5 5" xfId="3428" xr:uid="{00000000-0005-0000-0000-0000352B0000}"/>
    <cellStyle name="Currency 2 3 6" xfId="2885" xr:uid="{00000000-0005-0000-0000-0000362B0000}"/>
    <cellStyle name="Currency 2 3 6 2" xfId="3153" xr:uid="{00000000-0005-0000-0000-0000372B0000}"/>
    <cellStyle name="Currency 2 3 6 2 2" xfId="12713" xr:uid="{00000000-0005-0000-0000-0000382B0000}"/>
    <cellStyle name="Currency 2 3 6 2 3" xfId="3540" xr:uid="{00000000-0005-0000-0000-0000392B0000}"/>
    <cellStyle name="Currency 2 3 6 3" xfId="3991" xr:uid="{00000000-0005-0000-0000-00003A2B0000}"/>
    <cellStyle name="Currency 2 3 6 4" xfId="3350" xr:uid="{00000000-0005-0000-0000-00003B2B0000}"/>
    <cellStyle name="Currency 2 3 7" xfId="2835" xr:uid="{00000000-0005-0000-0000-00003C2B0000}"/>
    <cellStyle name="Currency 2 3 7 2" xfId="39102" xr:uid="{00000000-0005-0000-0000-00003D2B0000}"/>
    <cellStyle name="Currency 2 3 7 3" xfId="3500" xr:uid="{00000000-0005-0000-0000-00003E2B0000}"/>
    <cellStyle name="Currency 2 3 8" xfId="3113" xr:uid="{00000000-0005-0000-0000-00003F2B0000}"/>
    <cellStyle name="Currency 2 3 8 2" xfId="3707" xr:uid="{00000000-0005-0000-0000-0000402B0000}"/>
    <cellStyle name="Currency 2 3 9" xfId="3310" xr:uid="{00000000-0005-0000-0000-0000412B0000}"/>
    <cellStyle name="Currency 2 4" xfId="1436" xr:uid="{00000000-0005-0000-0000-0000422B0000}"/>
    <cellStyle name="Currency 2 4 2" xfId="2670" xr:uid="{00000000-0005-0000-0000-0000432B0000}"/>
    <cellStyle name="Currency 2 4 2 2" xfId="3090" xr:uid="{00000000-0005-0000-0000-0000442B0000}"/>
    <cellStyle name="Currency 2 4 2 2 2" xfId="3280" xr:uid="{00000000-0005-0000-0000-0000452B0000}"/>
    <cellStyle name="Currency 2 4 2 2 2 2" xfId="3667" xr:uid="{00000000-0005-0000-0000-0000462B0000}"/>
    <cellStyle name="Currency 2 4 2 2 3" xfId="4340" xr:uid="{00000000-0005-0000-0000-0000472B0000}"/>
    <cellStyle name="Currency 2 4 2 2 4" xfId="3477" xr:uid="{00000000-0005-0000-0000-0000482B0000}"/>
    <cellStyle name="Currency 2 4 2 3" xfId="2981" xr:uid="{00000000-0005-0000-0000-0000492B0000}"/>
    <cellStyle name="Currency 2 4 2 3 2" xfId="3206" xr:uid="{00000000-0005-0000-0000-00004A2B0000}"/>
    <cellStyle name="Currency 2 4 2 3 2 2" xfId="3593" xr:uid="{00000000-0005-0000-0000-00004B2B0000}"/>
    <cellStyle name="Currency 2 4 2 3 3" xfId="4434" xr:uid="{00000000-0005-0000-0000-00004C2B0000}"/>
    <cellStyle name="Currency 2 4 2 3 4" xfId="3403" xr:uid="{00000000-0005-0000-0000-00004D2B0000}"/>
    <cellStyle name="Currency 2 4 2 4" xfId="12714" xr:uid="{00000000-0005-0000-0000-00004E2B0000}"/>
    <cellStyle name="Currency 2 4 2 5" xfId="3759" xr:uid="{00000000-0005-0000-0000-00004F2B0000}"/>
    <cellStyle name="Currency 2 4 3" xfId="2768" xr:uid="{00000000-0005-0000-0000-0000502B0000}"/>
    <cellStyle name="Currency 2 4 3 2" xfId="3089" xr:uid="{00000000-0005-0000-0000-0000512B0000}"/>
    <cellStyle name="Currency 2 4 3 2 2" xfId="3279" xr:uid="{00000000-0005-0000-0000-0000522B0000}"/>
    <cellStyle name="Currency 2 4 3 2 2 2" xfId="3666" xr:uid="{00000000-0005-0000-0000-0000532B0000}"/>
    <cellStyle name="Currency 2 4 3 2 3" xfId="4339" xr:uid="{00000000-0005-0000-0000-0000542B0000}"/>
    <cellStyle name="Currency 2 4 3 2 4" xfId="3476" xr:uid="{00000000-0005-0000-0000-0000552B0000}"/>
    <cellStyle name="Currency 2 4 3 3" xfId="2980" xr:uid="{00000000-0005-0000-0000-0000562B0000}"/>
    <cellStyle name="Currency 2 4 3 3 2" xfId="4433" xr:uid="{00000000-0005-0000-0000-0000572B0000}"/>
    <cellStyle name="Currency 2 4 3 3 3" xfId="3592" xr:uid="{00000000-0005-0000-0000-0000582B0000}"/>
    <cellStyle name="Currency 2 4 3 4" xfId="3205" xr:uid="{00000000-0005-0000-0000-0000592B0000}"/>
    <cellStyle name="Currency 2 4 3 4 2" xfId="12715" xr:uid="{00000000-0005-0000-0000-00005A2B0000}"/>
    <cellStyle name="Currency 2 4 3 5" xfId="3758" xr:uid="{00000000-0005-0000-0000-00005B2B0000}"/>
    <cellStyle name="Currency 2 4 3 6" xfId="3402" xr:uid="{00000000-0005-0000-0000-00005C2B0000}"/>
    <cellStyle name="Currency 2 4 4" xfId="3042" xr:uid="{00000000-0005-0000-0000-00005D2B0000}"/>
    <cellStyle name="Currency 2 4 4 2" xfId="3232" xr:uid="{00000000-0005-0000-0000-00005E2B0000}"/>
    <cellStyle name="Currency 2 4 4 2 2" xfId="4382" xr:uid="{00000000-0005-0000-0000-00005F2B0000}"/>
    <cellStyle name="Currency 2 4 4 2 3" xfId="3619" xr:uid="{00000000-0005-0000-0000-0000602B0000}"/>
    <cellStyle name="Currency 2 4 4 3" xfId="4243" xr:uid="{00000000-0005-0000-0000-0000612B0000}"/>
    <cellStyle name="Currency 2 4 4 4" xfId="3429" xr:uid="{00000000-0005-0000-0000-0000622B0000}"/>
    <cellStyle name="Currency 2 4 5" xfId="2886" xr:uid="{00000000-0005-0000-0000-0000632B0000}"/>
    <cellStyle name="Currency 2 4 5 2" xfId="3154" xr:uid="{00000000-0005-0000-0000-0000642B0000}"/>
    <cellStyle name="Currency 2 4 5 2 2" xfId="3541" xr:uid="{00000000-0005-0000-0000-0000652B0000}"/>
    <cellStyle name="Currency 2 4 5 3" xfId="3989" xr:uid="{00000000-0005-0000-0000-0000662B0000}"/>
    <cellStyle name="Currency 2 4 5 4" xfId="3351" xr:uid="{00000000-0005-0000-0000-0000672B0000}"/>
    <cellStyle name="Currency 2 4 6" xfId="2836" xr:uid="{00000000-0005-0000-0000-0000682B0000}"/>
    <cellStyle name="Currency 2 4 6 2" xfId="39103" xr:uid="{00000000-0005-0000-0000-0000692B0000}"/>
    <cellStyle name="Currency 2 4 6 3" xfId="3501" xr:uid="{00000000-0005-0000-0000-00006A2B0000}"/>
    <cellStyle name="Currency 2 4 7" xfId="3114" xr:uid="{00000000-0005-0000-0000-00006B2B0000}"/>
    <cellStyle name="Currency 2 4 7 2" xfId="3708" xr:uid="{00000000-0005-0000-0000-00006C2B0000}"/>
    <cellStyle name="Currency 2 4 8" xfId="3311" xr:uid="{00000000-0005-0000-0000-00006D2B0000}"/>
    <cellStyle name="Currency 2 5" xfId="1437" xr:uid="{00000000-0005-0000-0000-00006E2B0000}"/>
    <cellStyle name="Currency 2 5 2" xfId="2769" xr:uid="{00000000-0005-0000-0000-00006F2B0000}"/>
    <cellStyle name="Currency 2 5 2 2" xfId="3092" xr:uid="{00000000-0005-0000-0000-0000702B0000}"/>
    <cellStyle name="Currency 2 5 2 2 2" xfId="3282" xr:uid="{00000000-0005-0000-0000-0000712B0000}"/>
    <cellStyle name="Currency 2 5 2 2 2 2" xfId="3669" xr:uid="{00000000-0005-0000-0000-0000722B0000}"/>
    <cellStyle name="Currency 2 5 2 2 3" xfId="4342" xr:uid="{00000000-0005-0000-0000-0000732B0000}"/>
    <cellStyle name="Currency 2 5 2 2 4" xfId="3479" xr:uid="{00000000-0005-0000-0000-0000742B0000}"/>
    <cellStyle name="Currency 2 5 2 3" xfId="2983" xr:uid="{00000000-0005-0000-0000-0000752B0000}"/>
    <cellStyle name="Currency 2 5 2 3 2" xfId="4436" xr:uid="{00000000-0005-0000-0000-0000762B0000}"/>
    <cellStyle name="Currency 2 5 2 3 3" xfId="3595" xr:uid="{00000000-0005-0000-0000-0000772B0000}"/>
    <cellStyle name="Currency 2 5 2 4" xfId="3208" xr:uid="{00000000-0005-0000-0000-0000782B0000}"/>
    <cellStyle name="Currency 2 5 2 4 2" xfId="12717" xr:uid="{00000000-0005-0000-0000-0000792B0000}"/>
    <cellStyle name="Currency 2 5 2 5" xfId="3761" xr:uid="{00000000-0005-0000-0000-00007A2B0000}"/>
    <cellStyle name="Currency 2 5 2 6" xfId="3405" xr:uid="{00000000-0005-0000-0000-00007B2B0000}"/>
    <cellStyle name="Currency 2 5 3" xfId="2982" xr:uid="{00000000-0005-0000-0000-00007C2B0000}"/>
    <cellStyle name="Currency 2 5 3 2" xfId="3091" xr:uid="{00000000-0005-0000-0000-00007D2B0000}"/>
    <cellStyle name="Currency 2 5 3 2 2" xfId="3281" xr:uid="{00000000-0005-0000-0000-00007E2B0000}"/>
    <cellStyle name="Currency 2 5 3 2 2 2" xfId="3668" xr:uid="{00000000-0005-0000-0000-00007F2B0000}"/>
    <cellStyle name="Currency 2 5 3 2 3" xfId="4341" xr:uid="{00000000-0005-0000-0000-0000802B0000}"/>
    <cellStyle name="Currency 2 5 3 2 4" xfId="3478" xr:uid="{00000000-0005-0000-0000-0000812B0000}"/>
    <cellStyle name="Currency 2 5 3 3" xfId="3207" xr:uid="{00000000-0005-0000-0000-0000822B0000}"/>
    <cellStyle name="Currency 2 5 3 3 2" xfId="4435" xr:uid="{00000000-0005-0000-0000-0000832B0000}"/>
    <cellStyle name="Currency 2 5 3 3 3" xfId="3594" xr:uid="{00000000-0005-0000-0000-0000842B0000}"/>
    <cellStyle name="Currency 2 5 3 4" xfId="3760" xr:uid="{00000000-0005-0000-0000-0000852B0000}"/>
    <cellStyle name="Currency 2 5 3 5" xfId="3404" xr:uid="{00000000-0005-0000-0000-0000862B0000}"/>
    <cellStyle name="Currency 2 5 4" xfId="3043" xr:uid="{00000000-0005-0000-0000-0000872B0000}"/>
    <cellStyle name="Currency 2 5 4 2" xfId="3233" xr:uid="{00000000-0005-0000-0000-0000882B0000}"/>
    <cellStyle name="Currency 2 5 4 2 2" xfId="3620" xr:uid="{00000000-0005-0000-0000-0000892B0000}"/>
    <cellStyle name="Currency 2 5 4 3" xfId="4244" xr:uid="{00000000-0005-0000-0000-00008A2B0000}"/>
    <cellStyle name="Currency 2 5 4 4" xfId="3430" xr:uid="{00000000-0005-0000-0000-00008B2B0000}"/>
    <cellStyle name="Currency 2 5 5" xfId="2887" xr:uid="{00000000-0005-0000-0000-00008C2B0000}"/>
    <cellStyle name="Currency 2 5 5 2" xfId="3155" xr:uid="{00000000-0005-0000-0000-00008D2B0000}"/>
    <cellStyle name="Currency 2 5 5 2 2" xfId="3542" xr:uid="{00000000-0005-0000-0000-00008E2B0000}"/>
    <cellStyle name="Currency 2 5 5 3" xfId="4383" xr:uid="{00000000-0005-0000-0000-00008F2B0000}"/>
    <cellStyle name="Currency 2 5 5 4" xfId="3352" xr:uid="{00000000-0005-0000-0000-0000902B0000}"/>
    <cellStyle name="Currency 2 5 6" xfId="2837" xr:uid="{00000000-0005-0000-0000-0000912B0000}"/>
    <cellStyle name="Currency 2 5 6 2" xfId="12716" xr:uid="{00000000-0005-0000-0000-0000922B0000}"/>
    <cellStyle name="Currency 2 5 6 3" xfId="3502" xr:uid="{00000000-0005-0000-0000-0000932B0000}"/>
    <cellStyle name="Currency 2 5 7" xfId="3115" xr:uid="{00000000-0005-0000-0000-0000942B0000}"/>
    <cellStyle name="Currency 2 5 7 2" xfId="39104" xr:uid="{00000000-0005-0000-0000-0000952B0000}"/>
    <cellStyle name="Currency 2 5 8" xfId="3709" xr:uid="{00000000-0005-0000-0000-0000962B0000}"/>
    <cellStyle name="Currency 2 5 9" xfId="3312" xr:uid="{00000000-0005-0000-0000-0000972B0000}"/>
    <cellStyle name="Currency 2 6" xfId="1438" xr:uid="{00000000-0005-0000-0000-0000982B0000}"/>
    <cellStyle name="Currency 2 6 2" xfId="2770" xr:uid="{00000000-0005-0000-0000-0000992B0000}"/>
    <cellStyle name="Currency 2 6 2 2" xfId="3093" xr:uid="{00000000-0005-0000-0000-00009A2B0000}"/>
    <cellStyle name="Currency 2 6 2 2 2" xfId="3283" xr:uid="{00000000-0005-0000-0000-00009B2B0000}"/>
    <cellStyle name="Currency 2 6 2 2 2 2" xfId="3670" xr:uid="{00000000-0005-0000-0000-00009C2B0000}"/>
    <cellStyle name="Currency 2 6 2 2 3" xfId="4343" xr:uid="{00000000-0005-0000-0000-00009D2B0000}"/>
    <cellStyle name="Currency 2 6 2 2 4" xfId="3480" xr:uid="{00000000-0005-0000-0000-00009E2B0000}"/>
    <cellStyle name="Currency 2 6 2 3" xfId="2984" xr:uid="{00000000-0005-0000-0000-00009F2B0000}"/>
    <cellStyle name="Currency 2 6 2 3 2" xfId="4437" xr:uid="{00000000-0005-0000-0000-0000A02B0000}"/>
    <cellStyle name="Currency 2 6 2 3 3" xfId="3596" xr:uid="{00000000-0005-0000-0000-0000A12B0000}"/>
    <cellStyle name="Currency 2 6 2 4" xfId="3209" xr:uid="{00000000-0005-0000-0000-0000A22B0000}"/>
    <cellStyle name="Currency 2 6 2 4 2" xfId="12719" xr:uid="{00000000-0005-0000-0000-0000A32B0000}"/>
    <cellStyle name="Currency 2 6 2 5" xfId="3762" xr:uid="{00000000-0005-0000-0000-0000A42B0000}"/>
    <cellStyle name="Currency 2 6 2 6" xfId="3406" xr:uid="{00000000-0005-0000-0000-0000A52B0000}"/>
    <cellStyle name="Currency 2 6 3" xfId="3044" xr:uid="{00000000-0005-0000-0000-0000A62B0000}"/>
    <cellStyle name="Currency 2 6 3 2" xfId="3234" xr:uid="{00000000-0005-0000-0000-0000A72B0000}"/>
    <cellStyle name="Currency 2 6 3 2 2" xfId="3621" xr:uid="{00000000-0005-0000-0000-0000A82B0000}"/>
    <cellStyle name="Currency 2 6 3 3" xfId="4245" xr:uid="{00000000-0005-0000-0000-0000A92B0000}"/>
    <cellStyle name="Currency 2 6 3 4" xfId="3431" xr:uid="{00000000-0005-0000-0000-0000AA2B0000}"/>
    <cellStyle name="Currency 2 6 4" xfId="2888" xr:uid="{00000000-0005-0000-0000-0000AB2B0000}"/>
    <cellStyle name="Currency 2 6 4 2" xfId="3156" xr:uid="{00000000-0005-0000-0000-0000AC2B0000}"/>
    <cellStyle name="Currency 2 6 4 2 2" xfId="3543" xr:uid="{00000000-0005-0000-0000-0000AD2B0000}"/>
    <cellStyle name="Currency 2 6 4 3" xfId="4384" xr:uid="{00000000-0005-0000-0000-0000AE2B0000}"/>
    <cellStyle name="Currency 2 6 4 4" xfId="3353" xr:uid="{00000000-0005-0000-0000-0000AF2B0000}"/>
    <cellStyle name="Currency 2 6 5" xfId="2838" xr:uid="{00000000-0005-0000-0000-0000B02B0000}"/>
    <cellStyle name="Currency 2 6 5 2" xfId="12718" xr:uid="{00000000-0005-0000-0000-0000B12B0000}"/>
    <cellStyle name="Currency 2 6 5 3" xfId="3503" xr:uid="{00000000-0005-0000-0000-0000B22B0000}"/>
    <cellStyle name="Currency 2 6 6" xfId="3116" xr:uid="{00000000-0005-0000-0000-0000B32B0000}"/>
    <cellStyle name="Currency 2 6 6 2" xfId="39105" xr:uid="{00000000-0005-0000-0000-0000B42B0000}"/>
    <cellStyle name="Currency 2 6 7" xfId="3710" xr:uid="{00000000-0005-0000-0000-0000B52B0000}"/>
    <cellStyle name="Currency 2 6 8" xfId="3313" xr:uid="{00000000-0005-0000-0000-0000B62B0000}"/>
    <cellStyle name="Currency 2 7" xfId="1439" xr:uid="{00000000-0005-0000-0000-0000B72B0000}"/>
    <cellStyle name="Currency 2 7 2" xfId="2771" xr:uid="{00000000-0005-0000-0000-0000B82B0000}"/>
    <cellStyle name="Currency 2 7 2 2" xfId="3094" xr:uid="{00000000-0005-0000-0000-0000B92B0000}"/>
    <cellStyle name="Currency 2 7 2 2 2" xfId="3284" xr:uid="{00000000-0005-0000-0000-0000BA2B0000}"/>
    <cellStyle name="Currency 2 7 2 2 2 2" xfId="3671" xr:uid="{00000000-0005-0000-0000-0000BB2B0000}"/>
    <cellStyle name="Currency 2 7 2 2 3" xfId="4344" xr:uid="{00000000-0005-0000-0000-0000BC2B0000}"/>
    <cellStyle name="Currency 2 7 2 2 4" xfId="3481" xr:uid="{00000000-0005-0000-0000-0000BD2B0000}"/>
    <cellStyle name="Currency 2 7 2 3" xfId="2985" xr:uid="{00000000-0005-0000-0000-0000BE2B0000}"/>
    <cellStyle name="Currency 2 7 2 3 2" xfId="4438" xr:uid="{00000000-0005-0000-0000-0000BF2B0000}"/>
    <cellStyle name="Currency 2 7 2 3 3" xfId="3597" xr:uid="{00000000-0005-0000-0000-0000C02B0000}"/>
    <cellStyle name="Currency 2 7 2 4" xfId="3210" xr:uid="{00000000-0005-0000-0000-0000C12B0000}"/>
    <cellStyle name="Currency 2 7 2 4 2" xfId="12721" xr:uid="{00000000-0005-0000-0000-0000C22B0000}"/>
    <cellStyle name="Currency 2 7 2 5" xfId="3763" xr:uid="{00000000-0005-0000-0000-0000C32B0000}"/>
    <cellStyle name="Currency 2 7 2 6" xfId="3407" xr:uid="{00000000-0005-0000-0000-0000C42B0000}"/>
    <cellStyle name="Currency 2 7 3" xfId="3045" xr:uid="{00000000-0005-0000-0000-0000C52B0000}"/>
    <cellStyle name="Currency 2 7 3 2" xfId="3235" xr:uid="{00000000-0005-0000-0000-0000C62B0000}"/>
    <cellStyle name="Currency 2 7 3 2 2" xfId="3622" xr:uid="{00000000-0005-0000-0000-0000C72B0000}"/>
    <cellStyle name="Currency 2 7 3 3" xfId="4246" xr:uid="{00000000-0005-0000-0000-0000C82B0000}"/>
    <cellStyle name="Currency 2 7 3 4" xfId="3432" xr:uid="{00000000-0005-0000-0000-0000C92B0000}"/>
    <cellStyle name="Currency 2 7 4" xfId="2889" xr:uid="{00000000-0005-0000-0000-0000CA2B0000}"/>
    <cellStyle name="Currency 2 7 4 2" xfId="3157" xr:uid="{00000000-0005-0000-0000-0000CB2B0000}"/>
    <cellStyle name="Currency 2 7 4 2 2" xfId="3544" xr:uid="{00000000-0005-0000-0000-0000CC2B0000}"/>
    <cellStyle name="Currency 2 7 4 3" xfId="4385" xr:uid="{00000000-0005-0000-0000-0000CD2B0000}"/>
    <cellStyle name="Currency 2 7 4 4" xfId="3354" xr:uid="{00000000-0005-0000-0000-0000CE2B0000}"/>
    <cellStyle name="Currency 2 7 5" xfId="2839" xr:uid="{00000000-0005-0000-0000-0000CF2B0000}"/>
    <cellStyle name="Currency 2 7 5 2" xfId="12720" xr:uid="{00000000-0005-0000-0000-0000D02B0000}"/>
    <cellStyle name="Currency 2 7 5 3" xfId="3504" xr:uid="{00000000-0005-0000-0000-0000D12B0000}"/>
    <cellStyle name="Currency 2 7 6" xfId="3117" xr:uid="{00000000-0005-0000-0000-0000D22B0000}"/>
    <cellStyle name="Currency 2 7 6 2" xfId="39106" xr:uid="{00000000-0005-0000-0000-0000D32B0000}"/>
    <cellStyle name="Currency 2 7 7" xfId="3711" xr:uid="{00000000-0005-0000-0000-0000D42B0000}"/>
    <cellStyle name="Currency 2 7 8" xfId="3314" xr:uid="{00000000-0005-0000-0000-0000D52B0000}"/>
    <cellStyle name="Currency 2 8" xfId="2368" xr:uid="{00000000-0005-0000-0000-0000D62B0000}"/>
    <cellStyle name="Currency 2 8 2" xfId="2785" xr:uid="{00000000-0005-0000-0000-0000D72B0000}"/>
    <cellStyle name="Currency 2 8 2 2" xfId="3095" xr:uid="{00000000-0005-0000-0000-0000D82B0000}"/>
    <cellStyle name="Currency 2 8 2 2 2" xfId="3285" xr:uid="{00000000-0005-0000-0000-0000D92B0000}"/>
    <cellStyle name="Currency 2 8 2 2 2 2" xfId="3672" xr:uid="{00000000-0005-0000-0000-0000DA2B0000}"/>
    <cellStyle name="Currency 2 8 2 2 3" xfId="4345" xr:uid="{00000000-0005-0000-0000-0000DB2B0000}"/>
    <cellStyle name="Currency 2 8 2 2 4" xfId="3482" xr:uid="{00000000-0005-0000-0000-0000DC2B0000}"/>
    <cellStyle name="Currency 2 8 2 3" xfId="2986" xr:uid="{00000000-0005-0000-0000-0000DD2B0000}"/>
    <cellStyle name="Currency 2 8 2 3 2" xfId="4439" xr:uid="{00000000-0005-0000-0000-0000DE2B0000}"/>
    <cellStyle name="Currency 2 8 2 3 3" xfId="3598" xr:uid="{00000000-0005-0000-0000-0000DF2B0000}"/>
    <cellStyle name="Currency 2 8 2 4" xfId="3211" xr:uid="{00000000-0005-0000-0000-0000E02B0000}"/>
    <cellStyle name="Currency 2 8 2 4 2" xfId="3764" xr:uid="{00000000-0005-0000-0000-0000E12B0000}"/>
    <cellStyle name="Currency 2 8 2 5" xfId="3408" xr:uid="{00000000-0005-0000-0000-0000E22B0000}"/>
    <cellStyle name="Currency 2 8 3" xfId="2961" xr:uid="{00000000-0005-0000-0000-0000E32B0000}"/>
    <cellStyle name="Currency 2 8 3 2" xfId="3070" xr:uid="{00000000-0005-0000-0000-0000E42B0000}"/>
    <cellStyle name="Currency 2 8 3 2 2" xfId="3260" xr:uid="{00000000-0005-0000-0000-0000E52B0000}"/>
    <cellStyle name="Currency 2 8 3 2 2 2" xfId="3647" xr:uid="{00000000-0005-0000-0000-0000E62B0000}"/>
    <cellStyle name="Currency 2 8 3 2 3" xfId="4320" xr:uid="{00000000-0005-0000-0000-0000E72B0000}"/>
    <cellStyle name="Currency 2 8 3 2 4" xfId="3457" xr:uid="{00000000-0005-0000-0000-0000E82B0000}"/>
    <cellStyle name="Currency 2 8 3 3" xfId="3186" xr:uid="{00000000-0005-0000-0000-0000E92B0000}"/>
    <cellStyle name="Currency 2 8 3 3 2" xfId="4414" xr:uid="{00000000-0005-0000-0000-0000EA2B0000}"/>
    <cellStyle name="Currency 2 8 3 3 3" xfId="3573" xr:uid="{00000000-0005-0000-0000-0000EB2B0000}"/>
    <cellStyle name="Currency 2 8 3 4" xfId="3739" xr:uid="{00000000-0005-0000-0000-0000EC2B0000}"/>
    <cellStyle name="Currency 2 8 3 5" xfId="3383" xr:uid="{00000000-0005-0000-0000-0000ED2B0000}"/>
    <cellStyle name="Currency 2 8 4" xfId="3059" xr:uid="{00000000-0005-0000-0000-0000EE2B0000}"/>
    <cellStyle name="Currency 2 8 4 2" xfId="3249" xr:uid="{00000000-0005-0000-0000-0000EF2B0000}"/>
    <cellStyle name="Currency 2 8 4 2 2" xfId="3636" xr:uid="{00000000-0005-0000-0000-0000F02B0000}"/>
    <cellStyle name="Currency 2 8 4 3" xfId="4306" xr:uid="{00000000-0005-0000-0000-0000F12B0000}"/>
    <cellStyle name="Currency 2 8 4 4" xfId="3446" xr:uid="{00000000-0005-0000-0000-0000F22B0000}"/>
    <cellStyle name="Currency 2 8 5" xfId="2916" xr:uid="{00000000-0005-0000-0000-0000F32B0000}"/>
    <cellStyle name="Currency 2 8 5 2" xfId="3172" xr:uid="{00000000-0005-0000-0000-0000F42B0000}"/>
    <cellStyle name="Currency 2 8 5 2 2" xfId="3559" xr:uid="{00000000-0005-0000-0000-0000F52B0000}"/>
    <cellStyle name="Currency 2 8 5 3" xfId="4400" xr:uid="{00000000-0005-0000-0000-0000F62B0000}"/>
    <cellStyle name="Currency 2 8 5 4" xfId="3369" xr:uid="{00000000-0005-0000-0000-0000F72B0000}"/>
    <cellStyle name="Currency 2 8 6" xfId="2853" xr:uid="{00000000-0005-0000-0000-0000F82B0000}"/>
    <cellStyle name="Currency 2 8 6 2" xfId="12722" xr:uid="{00000000-0005-0000-0000-0000F92B0000}"/>
    <cellStyle name="Currency 2 8 6 3" xfId="3518" xr:uid="{00000000-0005-0000-0000-0000FA2B0000}"/>
    <cellStyle name="Currency 2 8 7" xfId="3131" xr:uid="{00000000-0005-0000-0000-0000FB2B0000}"/>
    <cellStyle name="Currency 2 8 7 2" xfId="39120" xr:uid="{00000000-0005-0000-0000-0000FC2B0000}"/>
    <cellStyle name="Currency 2 8 8" xfId="3726" xr:uid="{00000000-0005-0000-0000-0000FD2B0000}"/>
    <cellStyle name="Currency 2 8 9" xfId="3328" xr:uid="{00000000-0005-0000-0000-0000FE2B0000}"/>
    <cellStyle name="Currency 2 9" xfId="2765" xr:uid="{00000000-0005-0000-0000-0000FF2B0000}"/>
    <cellStyle name="Currency 2 9 2" xfId="3057" xr:uid="{00000000-0005-0000-0000-0000002C0000}"/>
    <cellStyle name="Currency 2 9 2 2" xfId="3247" xr:uid="{00000000-0005-0000-0000-0000012C0000}"/>
    <cellStyle name="Currency 2 9 2 2 2" xfId="3634" xr:uid="{00000000-0005-0000-0000-0000022C0000}"/>
    <cellStyle name="Currency 2 9 2 3" xfId="4304" xr:uid="{00000000-0005-0000-0000-0000032C0000}"/>
    <cellStyle name="Currency 2 9 2 4" xfId="3444" xr:uid="{00000000-0005-0000-0000-0000042C0000}"/>
    <cellStyle name="Currency 2 9 3" xfId="2914" xr:uid="{00000000-0005-0000-0000-0000052C0000}"/>
    <cellStyle name="Currency 2 9 3 2" xfId="4398" xr:uid="{00000000-0005-0000-0000-0000062C0000}"/>
    <cellStyle name="Currency 2 9 3 3" xfId="3557" xr:uid="{00000000-0005-0000-0000-0000072C0000}"/>
    <cellStyle name="Currency 2 9 4" xfId="3170" xr:uid="{00000000-0005-0000-0000-0000082C0000}"/>
    <cellStyle name="Currency 2 9 4 2" xfId="12723" xr:uid="{00000000-0005-0000-0000-0000092C0000}"/>
    <cellStyle name="Currency 2 9 5" xfId="39121" xr:uid="{00000000-0005-0000-0000-00000A2C0000}"/>
    <cellStyle name="Currency 2 9 6" xfId="3724" xr:uid="{00000000-0005-0000-0000-00000B2C0000}"/>
    <cellStyle name="Currency 2 9 7" xfId="3367" xr:uid="{00000000-0005-0000-0000-00000C2C0000}"/>
    <cellStyle name="Currency 20" xfId="2783" xr:uid="{00000000-0005-0000-0000-00000D2C0000}"/>
    <cellStyle name="Currency 20 2" xfId="3032" xr:uid="{00000000-0005-0000-0000-00000E2C0000}"/>
    <cellStyle name="Currency 20 2 2" xfId="12724" xr:uid="{00000000-0005-0000-0000-00000F2C0000}"/>
    <cellStyle name="Currency 20 2 3" xfId="3609" xr:uid="{00000000-0005-0000-0000-0000102C0000}"/>
    <cellStyle name="Currency 20 3" xfId="3222" xr:uid="{00000000-0005-0000-0000-0000112C0000}"/>
    <cellStyle name="Currency 20 3 2" xfId="4036" xr:uid="{00000000-0005-0000-0000-0000122C0000}"/>
    <cellStyle name="Currency 20 4" xfId="3419" xr:uid="{00000000-0005-0000-0000-0000132C0000}"/>
    <cellStyle name="Currency 21" xfId="1440" xr:uid="{00000000-0005-0000-0000-0000142C0000}"/>
    <cellStyle name="Currency 21 2" xfId="2772" xr:uid="{00000000-0005-0000-0000-0000152C0000}"/>
    <cellStyle name="Currency 21 2 2" xfId="3046" xr:uid="{00000000-0005-0000-0000-0000162C0000}"/>
    <cellStyle name="Currency 21 2 2 2" xfId="3623" xr:uid="{00000000-0005-0000-0000-0000172C0000}"/>
    <cellStyle name="Currency 21 2 3" xfId="3236" xr:uid="{00000000-0005-0000-0000-0000182C0000}"/>
    <cellStyle name="Currency 21 2 3 2" xfId="4247" xr:uid="{00000000-0005-0000-0000-0000192C0000}"/>
    <cellStyle name="Currency 21 2 4" xfId="3433" xr:uid="{00000000-0005-0000-0000-00001A2C0000}"/>
    <cellStyle name="Currency 21 3" xfId="2890" xr:uid="{00000000-0005-0000-0000-00001B2C0000}"/>
    <cellStyle name="Currency 21 3 2" xfId="3158" xr:uid="{00000000-0005-0000-0000-00001C2C0000}"/>
    <cellStyle name="Currency 21 3 2 2" xfId="3545" xr:uid="{00000000-0005-0000-0000-00001D2C0000}"/>
    <cellStyle name="Currency 21 3 3" xfId="4386" xr:uid="{00000000-0005-0000-0000-00001E2C0000}"/>
    <cellStyle name="Currency 21 3 4" xfId="3355" xr:uid="{00000000-0005-0000-0000-00001F2C0000}"/>
    <cellStyle name="Currency 21 4" xfId="2840" xr:uid="{00000000-0005-0000-0000-0000202C0000}"/>
    <cellStyle name="Currency 21 4 2" xfId="12725" xr:uid="{00000000-0005-0000-0000-0000212C0000}"/>
    <cellStyle name="Currency 21 4 3" xfId="3505" xr:uid="{00000000-0005-0000-0000-0000222C0000}"/>
    <cellStyle name="Currency 21 5" xfId="3118" xr:uid="{00000000-0005-0000-0000-0000232C0000}"/>
    <cellStyle name="Currency 21 5 2" xfId="39107" xr:uid="{00000000-0005-0000-0000-0000242C0000}"/>
    <cellStyle name="Currency 21 6" xfId="3712" xr:uid="{00000000-0005-0000-0000-0000252C0000}"/>
    <cellStyle name="Currency 21 7" xfId="3315" xr:uid="{00000000-0005-0000-0000-0000262C0000}"/>
    <cellStyle name="Currency 22" xfId="1441" xr:uid="{00000000-0005-0000-0000-0000272C0000}"/>
    <cellStyle name="Currency 22 2" xfId="2773" xr:uid="{00000000-0005-0000-0000-0000282C0000}"/>
    <cellStyle name="Currency 22 2 2" xfId="3047" xr:uid="{00000000-0005-0000-0000-0000292C0000}"/>
    <cellStyle name="Currency 22 2 2 2" xfId="3624" xr:uid="{00000000-0005-0000-0000-00002A2C0000}"/>
    <cellStyle name="Currency 22 2 3" xfId="3237" xr:uid="{00000000-0005-0000-0000-00002B2C0000}"/>
    <cellStyle name="Currency 22 2 3 2" xfId="4248" xr:uid="{00000000-0005-0000-0000-00002C2C0000}"/>
    <cellStyle name="Currency 22 2 4" xfId="3434" xr:uid="{00000000-0005-0000-0000-00002D2C0000}"/>
    <cellStyle name="Currency 22 3" xfId="2891" xr:uid="{00000000-0005-0000-0000-00002E2C0000}"/>
    <cellStyle name="Currency 22 3 2" xfId="3159" xr:uid="{00000000-0005-0000-0000-00002F2C0000}"/>
    <cellStyle name="Currency 22 3 2 2" xfId="3546" xr:uid="{00000000-0005-0000-0000-0000302C0000}"/>
    <cellStyle name="Currency 22 3 3" xfId="4387" xr:uid="{00000000-0005-0000-0000-0000312C0000}"/>
    <cellStyle name="Currency 22 3 4" xfId="3356" xr:uid="{00000000-0005-0000-0000-0000322C0000}"/>
    <cellStyle name="Currency 22 4" xfId="2841" xr:uid="{00000000-0005-0000-0000-0000332C0000}"/>
    <cellStyle name="Currency 22 4 2" xfId="12726" xr:uid="{00000000-0005-0000-0000-0000342C0000}"/>
    <cellStyle name="Currency 22 4 3" xfId="3506" xr:uid="{00000000-0005-0000-0000-0000352C0000}"/>
    <cellStyle name="Currency 22 5" xfId="3119" xr:uid="{00000000-0005-0000-0000-0000362C0000}"/>
    <cellStyle name="Currency 22 5 2" xfId="39108" xr:uid="{00000000-0005-0000-0000-0000372C0000}"/>
    <cellStyle name="Currency 22 6" xfId="3713" xr:uid="{00000000-0005-0000-0000-0000382C0000}"/>
    <cellStyle name="Currency 22 7" xfId="3316" xr:uid="{00000000-0005-0000-0000-0000392C0000}"/>
    <cellStyle name="Currency 23" xfId="1442" xr:uid="{00000000-0005-0000-0000-00003A2C0000}"/>
    <cellStyle name="Currency 23 2" xfId="2774" xr:uid="{00000000-0005-0000-0000-00003B2C0000}"/>
    <cellStyle name="Currency 23 2 2" xfId="3048" xr:uid="{00000000-0005-0000-0000-00003C2C0000}"/>
    <cellStyle name="Currency 23 2 2 2" xfId="3625" xr:uid="{00000000-0005-0000-0000-00003D2C0000}"/>
    <cellStyle name="Currency 23 2 3" xfId="3238" xr:uid="{00000000-0005-0000-0000-00003E2C0000}"/>
    <cellStyle name="Currency 23 2 3 2" xfId="4249" xr:uid="{00000000-0005-0000-0000-00003F2C0000}"/>
    <cellStyle name="Currency 23 2 4" xfId="3435" xr:uid="{00000000-0005-0000-0000-0000402C0000}"/>
    <cellStyle name="Currency 23 3" xfId="2892" xr:uid="{00000000-0005-0000-0000-0000412C0000}"/>
    <cellStyle name="Currency 23 3 2" xfId="3160" xr:uid="{00000000-0005-0000-0000-0000422C0000}"/>
    <cellStyle name="Currency 23 3 2 2" xfId="3547" xr:uid="{00000000-0005-0000-0000-0000432C0000}"/>
    <cellStyle name="Currency 23 3 3" xfId="4388" xr:uid="{00000000-0005-0000-0000-0000442C0000}"/>
    <cellStyle name="Currency 23 3 4" xfId="3357" xr:uid="{00000000-0005-0000-0000-0000452C0000}"/>
    <cellStyle name="Currency 23 4" xfId="2842" xr:uid="{00000000-0005-0000-0000-0000462C0000}"/>
    <cellStyle name="Currency 23 4 2" xfId="12727" xr:uid="{00000000-0005-0000-0000-0000472C0000}"/>
    <cellStyle name="Currency 23 4 3" xfId="3507" xr:uid="{00000000-0005-0000-0000-0000482C0000}"/>
    <cellStyle name="Currency 23 5" xfId="3120" xr:uid="{00000000-0005-0000-0000-0000492C0000}"/>
    <cellStyle name="Currency 23 5 2" xfId="39109" xr:uid="{00000000-0005-0000-0000-00004A2C0000}"/>
    <cellStyle name="Currency 23 6" xfId="3714" xr:uid="{00000000-0005-0000-0000-00004B2C0000}"/>
    <cellStyle name="Currency 23 7" xfId="3317" xr:uid="{00000000-0005-0000-0000-00004C2C0000}"/>
    <cellStyle name="Currency 24" xfId="1443" xr:uid="{00000000-0005-0000-0000-00004D2C0000}"/>
    <cellStyle name="Currency 24 2" xfId="2775" xr:uid="{00000000-0005-0000-0000-00004E2C0000}"/>
    <cellStyle name="Currency 24 2 2" xfId="3049" xr:uid="{00000000-0005-0000-0000-00004F2C0000}"/>
    <cellStyle name="Currency 24 2 2 2" xfId="3626" xr:uid="{00000000-0005-0000-0000-0000502C0000}"/>
    <cellStyle name="Currency 24 2 3" xfId="3239" xr:uid="{00000000-0005-0000-0000-0000512C0000}"/>
    <cellStyle name="Currency 24 2 3 2" xfId="4250" xr:uid="{00000000-0005-0000-0000-0000522C0000}"/>
    <cellStyle name="Currency 24 2 4" xfId="3436" xr:uid="{00000000-0005-0000-0000-0000532C0000}"/>
    <cellStyle name="Currency 24 3" xfId="2893" xr:uid="{00000000-0005-0000-0000-0000542C0000}"/>
    <cellStyle name="Currency 24 3 2" xfId="3161" xr:uid="{00000000-0005-0000-0000-0000552C0000}"/>
    <cellStyle name="Currency 24 3 2 2" xfId="3548" xr:uid="{00000000-0005-0000-0000-0000562C0000}"/>
    <cellStyle name="Currency 24 3 3" xfId="4389" xr:uid="{00000000-0005-0000-0000-0000572C0000}"/>
    <cellStyle name="Currency 24 3 4" xfId="3358" xr:uid="{00000000-0005-0000-0000-0000582C0000}"/>
    <cellStyle name="Currency 24 4" xfId="2843" xr:uid="{00000000-0005-0000-0000-0000592C0000}"/>
    <cellStyle name="Currency 24 4 2" xfId="12728" xr:uid="{00000000-0005-0000-0000-00005A2C0000}"/>
    <cellStyle name="Currency 24 4 3" xfId="3508" xr:uid="{00000000-0005-0000-0000-00005B2C0000}"/>
    <cellStyle name="Currency 24 5" xfId="3121" xr:uid="{00000000-0005-0000-0000-00005C2C0000}"/>
    <cellStyle name="Currency 24 5 2" xfId="39110" xr:uid="{00000000-0005-0000-0000-00005D2C0000}"/>
    <cellStyle name="Currency 24 6" xfId="3715" xr:uid="{00000000-0005-0000-0000-00005E2C0000}"/>
    <cellStyle name="Currency 24 7" xfId="3318" xr:uid="{00000000-0005-0000-0000-00005F2C0000}"/>
    <cellStyle name="Currency 25" xfId="1444" xr:uid="{00000000-0005-0000-0000-0000602C0000}"/>
    <cellStyle name="Currency 25 2" xfId="2776" xr:uid="{00000000-0005-0000-0000-0000612C0000}"/>
    <cellStyle name="Currency 25 2 2" xfId="3050" xr:uid="{00000000-0005-0000-0000-0000622C0000}"/>
    <cellStyle name="Currency 25 2 2 2" xfId="3627" xr:uid="{00000000-0005-0000-0000-0000632C0000}"/>
    <cellStyle name="Currency 25 2 3" xfId="3240" xr:uid="{00000000-0005-0000-0000-0000642C0000}"/>
    <cellStyle name="Currency 25 2 3 2" xfId="4251" xr:uid="{00000000-0005-0000-0000-0000652C0000}"/>
    <cellStyle name="Currency 25 2 4" xfId="3437" xr:uid="{00000000-0005-0000-0000-0000662C0000}"/>
    <cellStyle name="Currency 25 3" xfId="2894" xr:uid="{00000000-0005-0000-0000-0000672C0000}"/>
    <cellStyle name="Currency 25 3 2" xfId="3162" xr:uid="{00000000-0005-0000-0000-0000682C0000}"/>
    <cellStyle name="Currency 25 3 2 2" xfId="3549" xr:uid="{00000000-0005-0000-0000-0000692C0000}"/>
    <cellStyle name="Currency 25 3 3" xfId="4390" xr:uid="{00000000-0005-0000-0000-00006A2C0000}"/>
    <cellStyle name="Currency 25 3 4" xfId="3359" xr:uid="{00000000-0005-0000-0000-00006B2C0000}"/>
    <cellStyle name="Currency 25 4" xfId="2844" xr:uid="{00000000-0005-0000-0000-00006C2C0000}"/>
    <cellStyle name="Currency 25 4 2" xfId="12729" xr:uid="{00000000-0005-0000-0000-00006D2C0000}"/>
    <cellStyle name="Currency 25 4 3" xfId="3509" xr:uid="{00000000-0005-0000-0000-00006E2C0000}"/>
    <cellStyle name="Currency 25 5" xfId="3122" xr:uid="{00000000-0005-0000-0000-00006F2C0000}"/>
    <cellStyle name="Currency 25 5 2" xfId="39111" xr:uid="{00000000-0005-0000-0000-0000702C0000}"/>
    <cellStyle name="Currency 25 6" xfId="3716" xr:uid="{00000000-0005-0000-0000-0000712C0000}"/>
    <cellStyle name="Currency 25 7" xfId="3319" xr:uid="{00000000-0005-0000-0000-0000722C0000}"/>
    <cellStyle name="Currency 26" xfId="1445" xr:uid="{00000000-0005-0000-0000-0000732C0000}"/>
    <cellStyle name="Currency 26 2" xfId="2777" xr:uid="{00000000-0005-0000-0000-0000742C0000}"/>
    <cellStyle name="Currency 26 2 2" xfId="3051" xr:uid="{00000000-0005-0000-0000-0000752C0000}"/>
    <cellStyle name="Currency 26 2 2 2" xfId="3628" xr:uid="{00000000-0005-0000-0000-0000762C0000}"/>
    <cellStyle name="Currency 26 2 3" xfId="3241" xr:uid="{00000000-0005-0000-0000-0000772C0000}"/>
    <cellStyle name="Currency 26 2 3 2" xfId="4252" xr:uid="{00000000-0005-0000-0000-0000782C0000}"/>
    <cellStyle name="Currency 26 2 4" xfId="3438" xr:uid="{00000000-0005-0000-0000-0000792C0000}"/>
    <cellStyle name="Currency 26 3" xfId="2895" xr:uid="{00000000-0005-0000-0000-00007A2C0000}"/>
    <cellStyle name="Currency 26 3 2" xfId="3163" xr:uid="{00000000-0005-0000-0000-00007B2C0000}"/>
    <cellStyle name="Currency 26 3 2 2" xfId="3550" xr:uid="{00000000-0005-0000-0000-00007C2C0000}"/>
    <cellStyle name="Currency 26 3 3" xfId="4391" xr:uid="{00000000-0005-0000-0000-00007D2C0000}"/>
    <cellStyle name="Currency 26 3 4" xfId="3360" xr:uid="{00000000-0005-0000-0000-00007E2C0000}"/>
    <cellStyle name="Currency 26 4" xfId="2845" xr:uid="{00000000-0005-0000-0000-00007F2C0000}"/>
    <cellStyle name="Currency 26 4 2" xfId="12730" xr:uid="{00000000-0005-0000-0000-0000802C0000}"/>
    <cellStyle name="Currency 26 4 3" xfId="3510" xr:uid="{00000000-0005-0000-0000-0000812C0000}"/>
    <cellStyle name="Currency 26 5" xfId="3123" xr:uid="{00000000-0005-0000-0000-0000822C0000}"/>
    <cellStyle name="Currency 26 5 2" xfId="39112" xr:uid="{00000000-0005-0000-0000-0000832C0000}"/>
    <cellStyle name="Currency 26 6" xfId="3717" xr:uid="{00000000-0005-0000-0000-0000842C0000}"/>
    <cellStyle name="Currency 26 7" xfId="3320" xr:uid="{00000000-0005-0000-0000-0000852C0000}"/>
    <cellStyle name="Currency 27" xfId="2851" xr:uid="{00000000-0005-0000-0000-0000862C0000}"/>
    <cellStyle name="Currency 27 2" xfId="12731" xr:uid="{00000000-0005-0000-0000-0000872C0000}"/>
    <cellStyle name="Currency 27 3" xfId="4365" xr:uid="{00000000-0005-0000-0000-0000882C0000}"/>
    <cellStyle name="Currency 27 4" xfId="3516" xr:uid="{00000000-0005-0000-0000-0000892C0000}"/>
    <cellStyle name="Currency 28" xfId="3129" xr:uid="{00000000-0005-0000-0000-00008A2C0000}"/>
    <cellStyle name="Currency 28 2" xfId="12732" xr:uid="{00000000-0005-0000-0000-00008B2C0000}"/>
    <cellStyle name="Currency 28 3" xfId="3688" xr:uid="{00000000-0005-0000-0000-00008C2C0000}"/>
    <cellStyle name="Currency 29" xfId="12733" xr:uid="{00000000-0005-0000-0000-00008D2C0000}"/>
    <cellStyle name="Currency 3" xfId="1446" xr:uid="{00000000-0005-0000-0000-00008E2C0000}"/>
    <cellStyle name="Currency 3 10" xfId="3718" xr:uid="{00000000-0005-0000-0000-00008F2C0000}"/>
    <cellStyle name="Currency 3 2" xfId="2757" xr:uid="{00000000-0005-0000-0000-0000902C0000}"/>
    <cellStyle name="Currency 3 2 2" xfId="2793" xr:uid="{00000000-0005-0000-0000-0000912C0000}"/>
    <cellStyle name="Currency 3 2 2 2" xfId="3066" xr:uid="{00000000-0005-0000-0000-0000922C0000}"/>
    <cellStyle name="Currency 3 2 2 2 2" xfId="12736" xr:uid="{00000000-0005-0000-0000-0000932C0000}"/>
    <cellStyle name="Currency 3 2 2 2 3" xfId="3643" xr:uid="{00000000-0005-0000-0000-0000942C0000}"/>
    <cellStyle name="Currency 3 2 2 3" xfId="3256" xr:uid="{00000000-0005-0000-0000-0000952C0000}"/>
    <cellStyle name="Currency 3 2 2 3 2" xfId="4316" xr:uid="{00000000-0005-0000-0000-0000962C0000}"/>
    <cellStyle name="Currency 3 2 2 4" xfId="3453" xr:uid="{00000000-0005-0000-0000-0000972C0000}"/>
    <cellStyle name="Currency 3 2 3" xfId="2947" xr:uid="{00000000-0005-0000-0000-0000982C0000}"/>
    <cellStyle name="Currency 3 2 3 2" xfId="3182" xr:uid="{00000000-0005-0000-0000-0000992C0000}"/>
    <cellStyle name="Currency 3 2 3 2 2" xfId="3569" xr:uid="{00000000-0005-0000-0000-00009A2C0000}"/>
    <cellStyle name="Currency 3 2 3 3" xfId="4410" xr:uid="{00000000-0005-0000-0000-00009B2C0000}"/>
    <cellStyle name="Currency 3 2 3 4" xfId="3379" xr:uid="{00000000-0005-0000-0000-00009C2C0000}"/>
    <cellStyle name="Currency 3 2 4" xfId="2861" xr:uid="{00000000-0005-0000-0000-00009D2C0000}"/>
    <cellStyle name="Currency 3 2 4 2" xfId="12735" xr:uid="{00000000-0005-0000-0000-00009E2C0000}"/>
    <cellStyle name="Currency 3 2 4 3" xfId="3526" xr:uid="{00000000-0005-0000-0000-00009F2C0000}"/>
    <cellStyle name="Currency 3 2 5" xfId="3139" xr:uid="{00000000-0005-0000-0000-0000A02C0000}"/>
    <cellStyle name="Currency 3 2 5 2" xfId="3735" xr:uid="{00000000-0005-0000-0000-0000A12C0000}"/>
    <cellStyle name="Currency 3 2 6" xfId="3336" xr:uid="{00000000-0005-0000-0000-0000A22C0000}"/>
    <cellStyle name="Currency 3 3" xfId="2987" xr:uid="{00000000-0005-0000-0000-0000A32C0000}"/>
    <cellStyle name="Currency 3 3 2" xfId="3096" xr:uid="{00000000-0005-0000-0000-0000A42C0000}"/>
    <cellStyle name="Currency 3 3 2 2" xfId="3286" xr:uid="{00000000-0005-0000-0000-0000A52C0000}"/>
    <cellStyle name="Currency 3 3 2 2 2" xfId="12738" xr:uid="{00000000-0005-0000-0000-0000A62C0000}"/>
    <cellStyle name="Currency 3 3 2 2 3" xfId="3673" xr:uid="{00000000-0005-0000-0000-0000A72C0000}"/>
    <cellStyle name="Currency 3 3 2 3" xfId="4346" xr:uid="{00000000-0005-0000-0000-0000A82C0000}"/>
    <cellStyle name="Currency 3 3 2 4" xfId="3483" xr:uid="{00000000-0005-0000-0000-0000A92C0000}"/>
    <cellStyle name="Currency 3 3 3" xfId="3212" xr:uid="{00000000-0005-0000-0000-0000AA2C0000}"/>
    <cellStyle name="Currency 3 3 3 2" xfId="4440" xr:uid="{00000000-0005-0000-0000-0000AB2C0000}"/>
    <cellStyle name="Currency 3 3 3 3" xfId="3599" xr:uid="{00000000-0005-0000-0000-0000AC2C0000}"/>
    <cellStyle name="Currency 3 3 4" xfId="12737" xr:uid="{00000000-0005-0000-0000-0000AD2C0000}"/>
    <cellStyle name="Currency 3 3 5" xfId="3765" xr:uid="{00000000-0005-0000-0000-0000AE2C0000}"/>
    <cellStyle name="Currency 3 3 6" xfId="3409" xr:uid="{00000000-0005-0000-0000-0000AF2C0000}"/>
    <cellStyle name="Currency 3 4" xfId="2896" xr:uid="{00000000-0005-0000-0000-0000B02C0000}"/>
    <cellStyle name="Currency 3 4 2" xfId="3164" xr:uid="{00000000-0005-0000-0000-0000B12C0000}"/>
    <cellStyle name="Currency 3 4 2 2" xfId="4392" xr:uid="{00000000-0005-0000-0000-0000B22C0000}"/>
    <cellStyle name="Currency 3 4 2 3" xfId="3551" xr:uid="{00000000-0005-0000-0000-0000B32C0000}"/>
    <cellStyle name="Currency 3 4 3" xfId="12739" xr:uid="{00000000-0005-0000-0000-0000B42C0000}"/>
    <cellStyle name="Currency 3 4 4" xfId="4253" xr:uid="{00000000-0005-0000-0000-0000B52C0000}"/>
    <cellStyle name="Currency 3 4 5" xfId="3361" xr:uid="{00000000-0005-0000-0000-0000B62C0000}"/>
    <cellStyle name="Currency 3 5" xfId="4039" xr:uid="{00000000-0005-0000-0000-0000B72C0000}"/>
    <cellStyle name="Currency 3 5 2" xfId="12740" xr:uid="{00000000-0005-0000-0000-0000B82C0000}"/>
    <cellStyle name="Currency 3 6" xfId="4367" xr:uid="{00000000-0005-0000-0000-0000B92C0000}"/>
    <cellStyle name="Currency 3 6 2" xfId="12741" xr:uid="{00000000-0005-0000-0000-0000BA2C0000}"/>
    <cellStyle name="Currency 3 7" xfId="12742" xr:uid="{00000000-0005-0000-0000-0000BB2C0000}"/>
    <cellStyle name="Currency 3 8" xfId="12743" xr:uid="{00000000-0005-0000-0000-0000BC2C0000}"/>
    <cellStyle name="Currency 3 9" xfId="12734" xr:uid="{00000000-0005-0000-0000-0000BD2C0000}"/>
    <cellStyle name="Currency 30" xfId="12744" xr:uid="{00000000-0005-0000-0000-0000BE2C0000}"/>
    <cellStyle name="Currency 31" xfId="12745" xr:uid="{00000000-0005-0000-0000-0000BF2C0000}"/>
    <cellStyle name="Currency 32" xfId="12746" xr:uid="{00000000-0005-0000-0000-0000C02C0000}"/>
    <cellStyle name="Currency 33" xfId="12747" xr:uid="{00000000-0005-0000-0000-0000C12C0000}"/>
    <cellStyle name="Currency 34" xfId="12748" xr:uid="{00000000-0005-0000-0000-0000C22C0000}"/>
    <cellStyle name="Currency 35" xfId="12749" xr:uid="{00000000-0005-0000-0000-0000C32C0000}"/>
    <cellStyle name="Currency 36" xfId="12750" xr:uid="{00000000-0005-0000-0000-0000C42C0000}"/>
    <cellStyle name="Currency 37" xfId="12751" xr:uid="{00000000-0005-0000-0000-0000C52C0000}"/>
    <cellStyle name="Currency 38" xfId="12752" xr:uid="{00000000-0005-0000-0000-0000C62C0000}"/>
    <cellStyle name="Currency 39" xfId="12753" xr:uid="{00000000-0005-0000-0000-0000C72C0000}"/>
    <cellStyle name="Currency 4" xfId="1447" xr:uid="{00000000-0005-0000-0000-0000C82C0000}"/>
    <cellStyle name="Currency 4 2" xfId="2778" xr:uid="{00000000-0005-0000-0000-0000C92C0000}"/>
    <cellStyle name="Currency 4 2 2" xfId="3067" xr:uid="{00000000-0005-0000-0000-0000CA2C0000}"/>
    <cellStyle name="Currency 4 2 2 2" xfId="3257" xr:uid="{00000000-0005-0000-0000-0000CB2C0000}"/>
    <cellStyle name="Currency 4 2 2 2 2" xfId="12756" xr:uid="{00000000-0005-0000-0000-0000CC2C0000}"/>
    <cellStyle name="Currency 4 2 2 2 3" xfId="3644" xr:uid="{00000000-0005-0000-0000-0000CD2C0000}"/>
    <cellStyle name="Currency 4 2 2 3" xfId="4317" xr:uid="{00000000-0005-0000-0000-0000CE2C0000}"/>
    <cellStyle name="Currency 4 2 2 4" xfId="3454" xr:uid="{00000000-0005-0000-0000-0000CF2C0000}"/>
    <cellStyle name="Currency 4 2 3" xfId="2948" xr:uid="{00000000-0005-0000-0000-0000D02C0000}"/>
    <cellStyle name="Currency 4 2 3 2" xfId="4411" xr:uid="{00000000-0005-0000-0000-0000D12C0000}"/>
    <cellStyle name="Currency 4 2 3 3" xfId="3570" xr:uid="{00000000-0005-0000-0000-0000D22C0000}"/>
    <cellStyle name="Currency 4 2 4" xfId="3183" xr:uid="{00000000-0005-0000-0000-0000D32C0000}"/>
    <cellStyle name="Currency 4 2 4 2" xfId="12755" xr:uid="{00000000-0005-0000-0000-0000D42C0000}"/>
    <cellStyle name="Currency 4 2 5" xfId="3736" xr:uid="{00000000-0005-0000-0000-0000D52C0000}"/>
    <cellStyle name="Currency 4 2 6" xfId="3380" xr:uid="{00000000-0005-0000-0000-0000D62C0000}"/>
    <cellStyle name="Currency 4 3" xfId="2988" xr:uid="{00000000-0005-0000-0000-0000D72C0000}"/>
    <cellStyle name="Currency 4 3 2" xfId="3097" xr:uid="{00000000-0005-0000-0000-0000D82C0000}"/>
    <cellStyle name="Currency 4 3 2 2" xfId="3287" xr:uid="{00000000-0005-0000-0000-0000D92C0000}"/>
    <cellStyle name="Currency 4 3 2 2 2" xfId="12758" xr:uid="{00000000-0005-0000-0000-0000DA2C0000}"/>
    <cellStyle name="Currency 4 3 2 2 3" xfId="3674" xr:uid="{00000000-0005-0000-0000-0000DB2C0000}"/>
    <cellStyle name="Currency 4 3 2 3" xfId="4347" xr:uid="{00000000-0005-0000-0000-0000DC2C0000}"/>
    <cellStyle name="Currency 4 3 2 4" xfId="3484" xr:uid="{00000000-0005-0000-0000-0000DD2C0000}"/>
    <cellStyle name="Currency 4 3 3" xfId="3213" xr:uid="{00000000-0005-0000-0000-0000DE2C0000}"/>
    <cellStyle name="Currency 4 3 3 2" xfId="4441" xr:uid="{00000000-0005-0000-0000-0000DF2C0000}"/>
    <cellStyle name="Currency 4 3 3 3" xfId="3600" xr:uid="{00000000-0005-0000-0000-0000E02C0000}"/>
    <cellStyle name="Currency 4 3 4" xfId="12757" xr:uid="{00000000-0005-0000-0000-0000E12C0000}"/>
    <cellStyle name="Currency 4 3 5" xfId="3766" xr:uid="{00000000-0005-0000-0000-0000E22C0000}"/>
    <cellStyle name="Currency 4 3 6" xfId="3410" xr:uid="{00000000-0005-0000-0000-0000E32C0000}"/>
    <cellStyle name="Currency 4 4" xfId="3052" xr:uid="{00000000-0005-0000-0000-0000E42C0000}"/>
    <cellStyle name="Currency 4 4 2" xfId="3242" xr:uid="{00000000-0005-0000-0000-0000E52C0000}"/>
    <cellStyle name="Currency 4 4 2 2" xfId="12759" xr:uid="{00000000-0005-0000-0000-0000E62C0000}"/>
    <cellStyle name="Currency 4 4 2 3" xfId="3629" xr:uid="{00000000-0005-0000-0000-0000E72C0000}"/>
    <cellStyle name="Currency 4 4 3" xfId="4254" xr:uid="{00000000-0005-0000-0000-0000E82C0000}"/>
    <cellStyle name="Currency 4 4 4" xfId="3439" xr:uid="{00000000-0005-0000-0000-0000E92C0000}"/>
    <cellStyle name="Currency 4 5" xfId="2897" xr:uid="{00000000-0005-0000-0000-0000EA2C0000}"/>
    <cellStyle name="Currency 4 5 2" xfId="3165" xr:uid="{00000000-0005-0000-0000-0000EB2C0000}"/>
    <cellStyle name="Currency 4 5 2 2" xfId="12760" xr:uid="{00000000-0005-0000-0000-0000EC2C0000}"/>
    <cellStyle name="Currency 4 5 2 3" xfId="3552" xr:uid="{00000000-0005-0000-0000-0000ED2C0000}"/>
    <cellStyle name="Currency 4 5 3" xfId="4393" xr:uid="{00000000-0005-0000-0000-0000EE2C0000}"/>
    <cellStyle name="Currency 4 5 4" xfId="3362" xr:uid="{00000000-0005-0000-0000-0000EF2C0000}"/>
    <cellStyle name="Currency 4 6" xfId="2846" xr:uid="{00000000-0005-0000-0000-0000F02C0000}"/>
    <cellStyle name="Currency 4 6 2" xfId="12754" xr:uid="{00000000-0005-0000-0000-0000F12C0000}"/>
    <cellStyle name="Currency 4 6 3" xfId="3511" xr:uid="{00000000-0005-0000-0000-0000F22C0000}"/>
    <cellStyle name="Currency 4 7" xfId="3124" xr:uid="{00000000-0005-0000-0000-0000F32C0000}"/>
    <cellStyle name="Currency 4 7 2" xfId="39113" xr:uid="{00000000-0005-0000-0000-0000F42C0000}"/>
    <cellStyle name="Currency 4 8" xfId="3719" xr:uid="{00000000-0005-0000-0000-0000F52C0000}"/>
    <cellStyle name="Currency 4 9" xfId="3321" xr:uid="{00000000-0005-0000-0000-0000F62C0000}"/>
    <cellStyle name="Currency 40" xfId="12761" xr:uid="{00000000-0005-0000-0000-0000F72C0000}"/>
    <cellStyle name="Currency 41" xfId="12762" xr:uid="{00000000-0005-0000-0000-0000F82C0000}"/>
    <cellStyle name="Currency 42" xfId="12763" xr:uid="{00000000-0005-0000-0000-0000F92C0000}"/>
    <cellStyle name="Currency 43" xfId="38838" xr:uid="{00000000-0005-0000-0000-0000FA2C0000}"/>
    <cellStyle name="Currency 44" xfId="39007" xr:uid="{00000000-0005-0000-0000-0000FB2C0000}"/>
    <cellStyle name="Currency 45" xfId="39014" xr:uid="{00000000-0005-0000-0000-0000FC2C0000}"/>
    <cellStyle name="Currency 46" xfId="39032" xr:uid="{00000000-0005-0000-0000-0000FD2C0000}"/>
    <cellStyle name="Currency 47" xfId="39035" xr:uid="{00000000-0005-0000-0000-0000FE2C0000}"/>
    <cellStyle name="Currency 48" xfId="39039" xr:uid="{00000000-0005-0000-0000-0000FF2C0000}"/>
    <cellStyle name="Currency 49" xfId="39043" xr:uid="{00000000-0005-0000-0000-0000002D0000}"/>
    <cellStyle name="Currency 5" xfId="1448" xr:uid="{00000000-0005-0000-0000-0000012D0000}"/>
    <cellStyle name="Currency 5 10" xfId="3322" xr:uid="{00000000-0005-0000-0000-0000022D0000}"/>
    <cellStyle name="Currency 5 2" xfId="2779" xr:uid="{00000000-0005-0000-0000-0000032D0000}"/>
    <cellStyle name="Currency 5 2 2" xfId="2989" xr:uid="{00000000-0005-0000-0000-0000042D0000}"/>
    <cellStyle name="Currency 5 2 2 2" xfId="2990" xr:uid="{00000000-0005-0000-0000-0000052D0000}"/>
    <cellStyle name="Currency 5 2 2 2 2" xfId="3099" xr:uid="{00000000-0005-0000-0000-0000062D0000}"/>
    <cellStyle name="Currency 5 2 2 2 2 2" xfId="3289" xr:uid="{00000000-0005-0000-0000-0000072D0000}"/>
    <cellStyle name="Currency 5 2 2 2 2 2 2" xfId="3676" xr:uid="{00000000-0005-0000-0000-0000082D0000}"/>
    <cellStyle name="Currency 5 2 2 2 2 3" xfId="4349" xr:uid="{00000000-0005-0000-0000-0000092D0000}"/>
    <cellStyle name="Currency 5 2 2 2 2 4" xfId="3486" xr:uid="{00000000-0005-0000-0000-00000A2D0000}"/>
    <cellStyle name="Currency 5 2 2 2 3" xfId="3215" xr:uid="{00000000-0005-0000-0000-00000B2D0000}"/>
    <cellStyle name="Currency 5 2 2 2 3 2" xfId="4443" xr:uid="{00000000-0005-0000-0000-00000C2D0000}"/>
    <cellStyle name="Currency 5 2 2 2 3 3" xfId="3602" xr:uid="{00000000-0005-0000-0000-00000D2D0000}"/>
    <cellStyle name="Currency 5 2 2 2 4" xfId="3768" xr:uid="{00000000-0005-0000-0000-00000E2D0000}"/>
    <cellStyle name="Currency 5 2 2 2 5" xfId="3412" xr:uid="{00000000-0005-0000-0000-00000F2D0000}"/>
    <cellStyle name="Currency 5 2 2 3" xfId="3098" xr:uid="{00000000-0005-0000-0000-0000102D0000}"/>
    <cellStyle name="Currency 5 2 2 3 2" xfId="3288" xr:uid="{00000000-0005-0000-0000-0000112D0000}"/>
    <cellStyle name="Currency 5 2 2 3 2 2" xfId="3675" xr:uid="{00000000-0005-0000-0000-0000122D0000}"/>
    <cellStyle name="Currency 5 2 2 3 3" xfId="4348" xr:uid="{00000000-0005-0000-0000-0000132D0000}"/>
    <cellStyle name="Currency 5 2 2 3 4" xfId="3485" xr:uid="{00000000-0005-0000-0000-0000142D0000}"/>
    <cellStyle name="Currency 5 2 2 4" xfId="3214" xr:uid="{00000000-0005-0000-0000-0000152D0000}"/>
    <cellStyle name="Currency 5 2 2 4 2" xfId="4442" xr:uid="{00000000-0005-0000-0000-0000162D0000}"/>
    <cellStyle name="Currency 5 2 2 4 3" xfId="3601" xr:uid="{00000000-0005-0000-0000-0000172D0000}"/>
    <cellStyle name="Currency 5 2 2 5" xfId="12766" xr:uid="{00000000-0005-0000-0000-0000182D0000}"/>
    <cellStyle name="Currency 5 2 2 6" xfId="3767" xr:uid="{00000000-0005-0000-0000-0000192D0000}"/>
    <cellStyle name="Currency 5 2 2 7" xfId="3411" xr:uid="{00000000-0005-0000-0000-00001A2D0000}"/>
    <cellStyle name="Currency 5 2 3" xfId="2991" xr:uid="{00000000-0005-0000-0000-00001B2D0000}"/>
    <cellStyle name="Currency 5 2 3 2" xfId="3100" xr:uid="{00000000-0005-0000-0000-00001C2D0000}"/>
    <cellStyle name="Currency 5 2 3 2 2" xfId="3290" xr:uid="{00000000-0005-0000-0000-00001D2D0000}"/>
    <cellStyle name="Currency 5 2 3 2 2 2" xfId="3677" xr:uid="{00000000-0005-0000-0000-00001E2D0000}"/>
    <cellStyle name="Currency 5 2 3 2 3" xfId="4350" xr:uid="{00000000-0005-0000-0000-00001F2D0000}"/>
    <cellStyle name="Currency 5 2 3 2 4" xfId="3487" xr:uid="{00000000-0005-0000-0000-0000202D0000}"/>
    <cellStyle name="Currency 5 2 3 3" xfId="3216" xr:uid="{00000000-0005-0000-0000-0000212D0000}"/>
    <cellStyle name="Currency 5 2 3 3 2" xfId="4444" xr:uid="{00000000-0005-0000-0000-0000222D0000}"/>
    <cellStyle name="Currency 5 2 3 3 3" xfId="3603" xr:uid="{00000000-0005-0000-0000-0000232D0000}"/>
    <cellStyle name="Currency 5 2 3 4" xfId="3769" xr:uid="{00000000-0005-0000-0000-0000242D0000}"/>
    <cellStyle name="Currency 5 2 3 5" xfId="3413" xr:uid="{00000000-0005-0000-0000-0000252D0000}"/>
    <cellStyle name="Currency 5 2 4" xfId="3068" xr:uid="{00000000-0005-0000-0000-0000262D0000}"/>
    <cellStyle name="Currency 5 2 4 2" xfId="3258" xr:uid="{00000000-0005-0000-0000-0000272D0000}"/>
    <cellStyle name="Currency 5 2 4 2 2" xfId="3645" xr:uid="{00000000-0005-0000-0000-0000282D0000}"/>
    <cellStyle name="Currency 5 2 4 3" xfId="4318" xr:uid="{00000000-0005-0000-0000-0000292D0000}"/>
    <cellStyle name="Currency 5 2 4 4" xfId="3455" xr:uid="{00000000-0005-0000-0000-00002A2D0000}"/>
    <cellStyle name="Currency 5 2 5" xfId="2949" xr:uid="{00000000-0005-0000-0000-00002B2D0000}"/>
    <cellStyle name="Currency 5 2 5 2" xfId="4412" xr:uid="{00000000-0005-0000-0000-00002C2D0000}"/>
    <cellStyle name="Currency 5 2 5 3" xfId="3571" xr:uid="{00000000-0005-0000-0000-00002D2D0000}"/>
    <cellStyle name="Currency 5 2 6" xfId="3184" xr:uid="{00000000-0005-0000-0000-00002E2D0000}"/>
    <cellStyle name="Currency 5 2 6 2" xfId="12765" xr:uid="{00000000-0005-0000-0000-00002F2D0000}"/>
    <cellStyle name="Currency 5 2 7" xfId="3737" xr:uid="{00000000-0005-0000-0000-0000302D0000}"/>
    <cellStyle name="Currency 5 2 8" xfId="3381" xr:uid="{00000000-0005-0000-0000-0000312D0000}"/>
    <cellStyle name="Currency 5 3" xfId="2992" xr:uid="{00000000-0005-0000-0000-0000322D0000}"/>
    <cellStyle name="Currency 5 3 2" xfId="2993" xr:uid="{00000000-0005-0000-0000-0000332D0000}"/>
    <cellStyle name="Currency 5 3 2 2" xfId="3102" xr:uid="{00000000-0005-0000-0000-0000342D0000}"/>
    <cellStyle name="Currency 5 3 2 2 2" xfId="3292" xr:uid="{00000000-0005-0000-0000-0000352D0000}"/>
    <cellStyle name="Currency 5 3 2 2 2 2" xfId="3679" xr:uid="{00000000-0005-0000-0000-0000362D0000}"/>
    <cellStyle name="Currency 5 3 2 2 3" xfId="4352" xr:uid="{00000000-0005-0000-0000-0000372D0000}"/>
    <cellStyle name="Currency 5 3 2 2 4" xfId="3489" xr:uid="{00000000-0005-0000-0000-0000382D0000}"/>
    <cellStyle name="Currency 5 3 2 3" xfId="3218" xr:uid="{00000000-0005-0000-0000-0000392D0000}"/>
    <cellStyle name="Currency 5 3 2 3 2" xfId="4446" xr:uid="{00000000-0005-0000-0000-00003A2D0000}"/>
    <cellStyle name="Currency 5 3 2 3 3" xfId="3605" xr:uid="{00000000-0005-0000-0000-00003B2D0000}"/>
    <cellStyle name="Currency 5 3 2 4" xfId="12768" xr:uid="{00000000-0005-0000-0000-00003C2D0000}"/>
    <cellStyle name="Currency 5 3 2 5" xfId="3771" xr:uid="{00000000-0005-0000-0000-00003D2D0000}"/>
    <cellStyle name="Currency 5 3 2 6" xfId="3415" xr:uid="{00000000-0005-0000-0000-00003E2D0000}"/>
    <cellStyle name="Currency 5 3 3" xfId="3101" xr:uid="{00000000-0005-0000-0000-00003F2D0000}"/>
    <cellStyle name="Currency 5 3 3 2" xfId="3291" xr:uid="{00000000-0005-0000-0000-0000402D0000}"/>
    <cellStyle name="Currency 5 3 3 2 2" xfId="3678" xr:uid="{00000000-0005-0000-0000-0000412D0000}"/>
    <cellStyle name="Currency 5 3 3 3" xfId="4351" xr:uid="{00000000-0005-0000-0000-0000422D0000}"/>
    <cellStyle name="Currency 5 3 3 4" xfId="3488" xr:uid="{00000000-0005-0000-0000-0000432D0000}"/>
    <cellStyle name="Currency 5 3 4" xfId="3217" xr:uid="{00000000-0005-0000-0000-0000442D0000}"/>
    <cellStyle name="Currency 5 3 4 2" xfId="4445" xr:uid="{00000000-0005-0000-0000-0000452D0000}"/>
    <cellStyle name="Currency 5 3 4 3" xfId="3604" xr:uid="{00000000-0005-0000-0000-0000462D0000}"/>
    <cellStyle name="Currency 5 3 5" xfId="12767" xr:uid="{00000000-0005-0000-0000-0000472D0000}"/>
    <cellStyle name="Currency 5 3 6" xfId="3770" xr:uid="{00000000-0005-0000-0000-0000482D0000}"/>
    <cellStyle name="Currency 5 3 7" xfId="3414" xr:uid="{00000000-0005-0000-0000-0000492D0000}"/>
    <cellStyle name="Currency 5 4" xfId="2994" xr:uid="{00000000-0005-0000-0000-00004A2D0000}"/>
    <cellStyle name="Currency 5 4 2" xfId="3103" xr:uid="{00000000-0005-0000-0000-00004B2D0000}"/>
    <cellStyle name="Currency 5 4 2 2" xfId="3293" xr:uid="{00000000-0005-0000-0000-00004C2D0000}"/>
    <cellStyle name="Currency 5 4 2 2 2" xfId="3680" xr:uid="{00000000-0005-0000-0000-00004D2D0000}"/>
    <cellStyle name="Currency 5 4 2 3" xfId="4353" xr:uid="{00000000-0005-0000-0000-00004E2D0000}"/>
    <cellStyle name="Currency 5 4 2 4" xfId="3490" xr:uid="{00000000-0005-0000-0000-00004F2D0000}"/>
    <cellStyle name="Currency 5 4 3" xfId="3219" xr:uid="{00000000-0005-0000-0000-0000502D0000}"/>
    <cellStyle name="Currency 5 4 3 2" xfId="4447" xr:uid="{00000000-0005-0000-0000-0000512D0000}"/>
    <cellStyle name="Currency 5 4 3 3" xfId="3606" xr:uid="{00000000-0005-0000-0000-0000522D0000}"/>
    <cellStyle name="Currency 5 4 4" xfId="12769" xr:uid="{00000000-0005-0000-0000-0000532D0000}"/>
    <cellStyle name="Currency 5 4 5" xfId="3772" xr:uid="{00000000-0005-0000-0000-0000542D0000}"/>
    <cellStyle name="Currency 5 4 6" xfId="3416" xr:uid="{00000000-0005-0000-0000-0000552D0000}"/>
    <cellStyle name="Currency 5 5" xfId="3053" xr:uid="{00000000-0005-0000-0000-0000562D0000}"/>
    <cellStyle name="Currency 5 5 2" xfId="3243" xr:uid="{00000000-0005-0000-0000-0000572D0000}"/>
    <cellStyle name="Currency 5 5 2 2" xfId="12770" xr:uid="{00000000-0005-0000-0000-0000582D0000}"/>
    <cellStyle name="Currency 5 5 2 3" xfId="3630" xr:uid="{00000000-0005-0000-0000-0000592D0000}"/>
    <cellStyle name="Currency 5 5 3" xfId="4255" xr:uid="{00000000-0005-0000-0000-00005A2D0000}"/>
    <cellStyle name="Currency 5 5 4" xfId="3440" xr:uid="{00000000-0005-0000-0000-00005B2D0000}"/>
    <cellStyle name="Currency 5 6" xfId="2898" xr:uid="{00000000-0005-0000-0000-00005C2D0000}"/>
    <cellStyle name="Currency 5 6 2" xfId="3166" xr:uid="{00000000-0005-0000-0000-00005D2D0000}"/>
    <cellStyle name="Currency 5 6 2 2" xfId="3553" xr:uid="{00000000-0005-0000-0000-00005E2D0000}"/>
    <cellStyle name="Currency 5 6 3" xfId="4394" xr:uid="{00000000-0005-0000-0000-00005F2D0000}"/>
    <cellStyle name="Currency 5 6 4" xfId="3363" xr:uid="{00000000-0005-0000-0000-0000602D0000}"/>
    <cellStyle name="Currency 5 7" xfId="2847" xr:uid="{00000000-0005-0000-0000-0000612D0000}"/>
    <cellStyle name="Currency 5 7 2" xfId="12764" xr:uid="{00000000-0005-0000-0000-0000622D0000}"/>
    <cellStyle name="Currency 5 7 3" xfId="3512" xr:uid="{00000000-0005-0000-0000-0000632D0000}"/>
    <cellStyle name="Currency 5 8" xfId="3125" xr:uid="{00000000-0005-0000-0000-0000642D0000}"/>
    <cellStyle name="Currency 5 8 2" xfId="39114" xr:uid="{00000000-0005-0000-0000-0000652D0000}"/>
    <cellStyle name="Currency 5 9" xfId="3720" xr:uid="{00000000-0005-0000-0000-0000662D0000}"/>
    <cellStyle name="Currency 50" xfId="39050" xr:uid="{00000000-0005-0000-0000-0000672D0000}"/>
    <cellStyle name="Currency 51" xfId="39054" xr:uid="{00000000-0005-0000-0000-0000682D0000}"/>
    <cellStyle name="Currency 52" xfId="39058" xr:uid="{00000000-0005-0000-0000-0000692D0000}"/>
    <cellStyle name="Currency 53" xfId="39062" xr:uid="{00000000-0005-0000-0000-00006A2D0000}"/>
    <cellStyle name="Currency 54" xfId="39068" xr:uid="{00000000-0005-0000-0000-00006B2D0000}"/>
    <cellStyle name="Currency 55" xfId="39067" xr:uid="{00000000-0005-0000-0000-00006C2D0000}"/>
    <cellStyle name="Currency 56" xfId="39080" xr:uid="{00000000-0005-0000-0000-00006D2D0000}"/>
    <cellStyle name="Currency 57" xfId="39122" xr:uid="{00000000-0005-0000-0000-00006E2D0000}"/>
    <cellStyle name="Currency 58" xfId="3682" xr:uid="{00000000-0005-0000-0000-00006F2D0000}"/>
    <cellStyle name="Currency 59" xfId="3326" xr:uid="{00000000-0005-0000-0000-0000702D0000}"/>
    <cellStyle name="Currency 6" xfId="2754" xr:uid="{00000000-0005-0000-0000-0000712D0000}"/>
    <cellStyle name="Currency 6 2" xfId="2791" xr:uid="{00000000-0005-0000-0000-0000722D0000}"/>
    <cellStyle name="Currency 6 2 2" xfId="3104" xr:uid="{00000000-0005-0000-0000-0000732D0000}"/>
    <cellStyle name="Currency 6 2 2 2" xfId="3294" xr:uid="{00000000-0005-0000-0000-0000742D0000}"/>
    <cellStyle name="Currency 6 2 2 2 2" xfId="12773" xr:uid="{00000000-0005-0000-0000-0000752D0000}"/>
    <cellStyle name="Currency 6 2 2 2 3" xfId="3681" xr:uid="{00000000-0005-0000-0000-0000762D0000}"/>
    <cellStyle name="Currency 6 2 2 3" xfId="4354" xr:uid="{00000000-0005-0000-0000-0000772D0000}"/>
    <cellStyle name="Currency 6 2 2 4" xfId="3491" xr:uid="{00000000-0005-0000-0000-0000782D0000}"/>
    <cellStyle name="Currency 6 2 3" xfId="2995" xr:uid="{00000000-0005-0000-0000-0000792D0000}"/>
    <cellStyle name="Currency 6 2 3 2" xfId="4448" xr:uid="{00000000-0005-0000-0000-00007A2D0000}"/>
    <cellStyle name="Currency 6 2 3 3" xfId="3607" xr:uid="{00000000-0005-0000-0000-00007B2D0000}"/>
    <cellStyle name="Currency 6 2 4" xfId="3220" xr:uid="{00000000-0005-0000-0000-00007C2D0000}"/>
    <cellStyle name="Currency 6 2 4 2" xfId="12772" xr:uid="{00000000-0005-0000-0000-00007D2D0000}"/>
    <cellStyle name="Currency 6 2 5" xfId="3773" xr:uid="{00000000-0005-0000-0000-00007E2D0000}"/>
    <cellStyle name="Currency 6 2 6" xfId="3417" xr:uid="{00000000-0005-0000-0000-00007F2D0000}"/>
    <cellStyle name="Currency 6 3" xfId="3069" xr:uid="{00000000-0005-0000-0000-0000802D0000}"/>
    <cellStyle name="Currency 6 3 2" xfId="3259" xr:uid="{00000000-0005-0000-0000-0000812D0000}"/>
    <cellStyle name="Currency 6 3 2 2" xfId="12775" xr:uid="{00000000-0005-0000-0000-0000822D0000}"/>
    <cellStyle name="Currency 6 3 2 3" xfId="3646" xr:uid="{00000000-0005-0000-0000-0000832D0000}"/>
    <cellStyle name="Currency 6 3 3" xfId="12774" xr:uid="{00000000-0005-0000-0000-0000842D0000}"/>
    <cellStyle name="Currency 6 3 4" xfId="4319" xr:uid="{00000000-0005-0000-0000-0000852D0000}"/>
    <cellStyle name="Currency 6 3 5" xfId="3456" xr:uid="{00000000-0005-0000-0000-0000862D0000}"/>
    <cellStyle name="Currency 6 4" xfId="2950" xr:uid="{00000000-0005-0000-0000-0000872D0000}"/>
    <cellStyle name="Currency 6 4 2" xfId="3185" xr:uid="{00000000-0005-0000-0000-0000882D0000}"/>
    <cellStyle name="Currency 6 4 2 2" xfId="12776" xr:uid="{00000000-0005-0000-0000-0000892D0000}"/>
    <cellStyle name="Currency 6 4 2 3" xfId="3572" xr:uid="{00000000-0005-0000-0000-00008A2D0000}"/>
    <cellStyle name="Currency 6 4 3" xfId="4413" xr:uid="{00000000-0005-0000-0000-00008B2D0000}"/>
    <cellStyle name="Currency 6 4 4" xfId="3382" xr:uid="{00000000-0005-0000-0000-00008C2D0000}"/>
    <cellStyle name="Currency 6 5" xfId="2859" xr:uid="{00000000-0005-0000-0000-00008D2D0000}"/>
    <cellStyle name="Currency 6 5 2" xfId="12777" xr:uid="{00000000-0005-0000-0000-00008E2D0000}"/>
    <cellStyle name="Currency 6 5 3" xfId="3524" xr:uid="{00000000-0005-0000-0000-00008F2D0000}"/>
    <cellStyle name="Currency 6 6" xfId="3137" xr:uid="{00000000-0005-0000-0000-0000902D0000}"/>
    <cellStyle name="Currency 6 6 2" xfId="12771" xr:uid="{00000000-0005-0000-0000-0000912D0000}"/>
    <cellStyle name="Currency 6 7" xfId="3738" xr:uid="{00000000-0005-0000-0000-0000922D0000}"/>
    <cellStyle name="Currency 6 8" xfId="3334" xr:uid="{00000000-0005-0000-0000-0000932D0000}"/>
    <cellStyle name="Currency 7" xfId="1449" xr:uid="{00000000-0005-0000-0000-0000942D0000}"/>
    <cellStyle name="Currency 7 2" xfId="2780" xr:uid="{00000000-0005-0000-0000-0000952D0000}"/>
    <cellStyle name="Currency 7 2 2" xfId="3054" xr:uid="{00000000-0005-0000-0000-0000962D0000}"/>
    <cellStyle name="Currency 7 2 2 2" xfId="12780" xr:uid="{00000000-0005-0000-0000-0000972D0000}"/>
    <cellStyle name="Currency 7 2 2 3" xfId="3631" xr:uid="{00000000-0005-0000-0000-0000982D0000}"/>
    <cellStyle name="Currency 7 2 3" xfId="3244" xr:uid="{00000000-0005-0000-0000-0000992D0000}"/>
    <cellStyle name="Currency 7 2 3 2" xfId="12779" xr:uid="{00000000-0005-0000-0000-00009A2D0000}"/>
    <cellStyle name="Currency 7 2 4" xfId="4256" xr:uid="{00000000-0005-0000-0000-00009B2D0000}"/>
    <cellStyle name="Currency 7 2 5" xfId="3441" xr:uid="{00000000-0005-0000-0000-00009C2D0000}"/>
    <cellStyle name="Currency 7 3" xfId="2899" xr:uid="{00000000-0005-0000-0000-00009D2D0000}"/>
    <cellStyle name="Currency 7 3 2" xfId="3167" xr:uid="{00000000-0005-0000-0000-00009E2D0000}"/>
    <cellStyle name="Currency 7 3 2 2" xfId="12782" xr:uid="{00000000-0005-0000-0000-00009F2D0000}"/>
    <cellStyle name="Currency 7 3 2 3" xfId="3554" xr:uid="{00000000-0005-0000-0000-0000A02D0000}"/>
    <cellStyle name="Currency 7 3 3" xfId="12781" xr:uid="{00000000-0005-0000-0000-0000A12D0000}"/>
    <cellStyle name="Currency 7 3 4" xfId="4395" xr:uid="{00000000-0005-0000-0000-0000A22D0000}"/>
    <cellStyle name="Currency 7 3 5" xfId="3364" xr:uid="{00000000-0005-0000-0000-0000A32D0000}"/>
    <cellStyle name="Currency 7 4" xfId="2848" xr:uid="{00000000-0005-0000-0000-0000A42D0000}"/>
    <cellStyle name="Currency 7 4 2" xfId="12783" xr:uid="{00000000-0005-0000-0000-0000A52D0000}"/>
    <cellStyle name="Currency 7 4 3" xfId="3513" xr:uid="{00000000-0005-0000-0000-0000A62D0000}"/>
    <cellStyle name="Currency 7 5" xfId="3126" xr:uid="{00000000-0005-0000-0000-0000A72D0000}"/>
    <cellStyle name="Currency 7 5 2" xfId="12784" xr:uid="{00000000-0005-0000-0000-0000A82D0000}"/>
    <cellStyle name="Currency 7 6" xfId="12778" xr:uid="{00000000-0005-0000-0000-0000A92D0000}"/>
    <cellStyle name="Currency 7 7" xfId="39115" xr:uid="{00000000-0005-0000-0000-0000AA2D0000}"/>
    <cellStyle name="Currency 7 8" xfId="3721" xr:uid="{00000000-0005-0000-0000-0000AB2D0000}"/>
    <cellStyle name="Currency 7 9" xfId="3323" xr:uid="{00000000-0005-0000-0000-0000AC2D0000}"/>
    <cellStyle name="Currency 8" xfId="1450" xr:uid="{00000000-0005-0000-0000-0000AD2D0000}"/>
    <cellStyle name="Currency 8 2" xfId="2781" xr:uid="{00000000-0005-0000-0000-0000AE2D0000}"/>
    <cellStyle name="Currency 8 2 2" xfId="3055" xr:uid="{00000000-0005-0000-0000-0000AF2D0000}"/>
    <cellStyle name="Currency 8 2 2 2" xfId="12787" xr:uid="{00000000-0005-0000-0000-0000B02D0000}"/>
    <cellStyle name="Currency 8 2 2 3" xfId="3632" xr:uid="{00000000-0005-0000-0000-0000B12D0000}"/>
    <cellStyle name="Currency 8 2 3" xfId="3245" xr:uid="{00000000-0005-0000-0000-0000B22D0000}"/>
    <cellStyle name="Currency 8 2 3 2" xfId="12786" xr:uid="{00000000-0005-0000-0000-0000B32D0000}"/>
    <cellStyle name="Currency 8 2 4" xfId="4257" xr:uid="{00000000-0005-0000-0000-0000B42D0000}"/>
    <cellStyle name="Currency 8 2 5" xfId="3442" xr:uid="{00000000-0005-0000-0000-0000B52D0000}"/>
    <cellStyle name="Currency 8 3" xfId="2900" xr:uid="{00000000-0005-0000-0000-0000B62D0000}"/>
    <cellStyle name="Currency 8 3 2" xfId="3168" xr:uid="{00000000-0005-0000-0000-0000B72D0000}"/>
    <cellStyle name="Currency 8 3 2 2" xfId="12789" xr:uid="{00000000-0005-0000-0000-0000B82D0000}"/>
    <cellStyle name="Currency 8 3 2 3" xfId="3555" xr:uid="{00000000-0005-0000-0000-0000B92D0000}"/>
    <cellStyle name="Currency 8 3 3" xfId="12788" xr:uid="{00000000-0005-0000-0000-0000BA2D0000}"/>
    <cellStyle name="Currency 8 3 4" xfId="4396" xr:uid="{00000000-0005-0000-0000-0000BB2D0000}"/>
    <cellStyle name="Currency 8 3 5" xfId="3365" xr:uid="{00000000-0005-0000-0000-0000BC2D0000}"/>
    <cellStyle name="Currency 8 4" xfId="2849" xr:uid="{00000000-0005-0000-0000-0000BD2D0000}"/>
    <cellStyle name="Currency 8 4 2" xfId="12790" xr:uid="{00000000-0005-0000-0000-0000BE2D0000}"/>
    <cellStyle name="Currency 8 4 3" xfId="3514" xr:uid="{00000000-0005-0000-0000-0000BF2D0000}"/>
    <cellStyle name="Currency 8 5" xfId="3127" xr:uid="{00000000-0005-0000-0000-0000C02D0000}"/>
    <cellStyle name="Currency 8 5 2" xfId="12791" xr:uid="{00000000-0005-0000-0000-0000C12D0000}"/>
    <cellStyle name="Currency 8 6" xfId="12785" xr:uid="{00000000-0005-0000-0000-0000C22D0000}"/>
    <cellStyle name="Currency 8 7" xfId="39116" xr:uid="{00000000-0005-0000-0000-0000C32D0000}"/>
    <cellStyle name="Currency 8 8" xfId="3722" xr:uid="{00000000-0005-0000-0000-0000C42D0000}"/>
    <cellStyle name="Currency 8 9" xfId="3324" xr:uid="{00000000-0005-0000-0000-0000C52D0000}"/>
    <cellStyle name="Currency 9" xfId="1451" xr:uid="{00000000-0005-0000-0000-0000C62D0000}"/>
    <cellStyle name="Currency 9 2" xfId="2782" xr:uid="{00000000-0005-0000-0000-0000C72D0000}"/>
    <cellStyle name="Currency 9 2 2" xfId="3056" xr:uid="{00000000-0005-0000-0000-0000C82D0000}"/>
    <cellStyle name="Currency 9 2 2 2" xfId="12793" xr:uid="{00000000-0005-0000-0000-0000C92D0000}"/>
    <cellStyle name="Currency 9 2 2 3" xfId="3633" xr:uid="{00000000-0005-0000-0000-0000CA2D0000}"/>
    <cellStyle name="Currency 9 2 3" xfId="3246" xr:uid="{00000000-0005-0000-0000-0000CB2D0000}"/>
    <cellStyle name="Currency 9 2 3 2" xfId="4258" xr:uid="{00000000-0005-0000-0000-0000CC2D0000}"/>
    <cellStyle name="Currency 9 2 4" xfId="3443" xr:uid="{00000000-0005-0000-0000-0000CD2D0000}"/>
    <cellStyle name="Currency 9 3" xfId="2901" xr:uid="{00000000-0005-0000-0000-0000CE2D0000}"/>
    <cellStyle name="Currency 9 3 2" xfId="3169" xr:uid="{00000000-0005-0000-0000-0000CF2D0000}"/>
    <cellStyle name="Currency 9 3 2 2" xfId="3556" xr:uid="{00000000-0005-0000-0000-0000D02D0000}"/>
    <cellStyle name="Currency 9 3 3" xfId="4397" xr:uid="{00000000-0005-0000-0000-0000D12D0000}"/>
    <cellStyle name="Currency 9 3 4" xfId="3366" xr:uid="{00000000-0005-0000-0000-0000D22D0000}"/>
    <cellStyle name="Currency 9 4" xfId="2850" xr:uid="{00000000-0005-0000-0000-0000D32D0000}"/>
    <cellStyle name="Currency 9 4 2" xfId="12792" xr:uid="{00000000-0005-0000-0000-0000D42D0000}"/>
    <cellStyle name="Currency 9 4 3" xfId="3515" xr:uid="{00000000-0005-0000-0000-0000D52D0000}"/>
    <cellStyle name="Currency 9 5" xfId="3128" xr:uid="{00000000-0005-0000-0000-0000D62D0000}"/>
    <cellStyle name="Currency 9 5 2" xfId="39117" xr:uid="{00000000-0005-0000-0000-0000D72D0000}"/>
    <cellStyle name="Currency 9 6" xfId="3723" xr:uid="{00000000-0005-0000-0000-0000D82D0000}"/>
    <cellStyle name="Currency 9 7" xfId="3325" xr:uid="{00000000-0005-0000-0000-0000D92D0000}"/>
    <cellStyle name="DarkBlueOutlineYellow" xfId="12794" xr:uid="{00000000-0005-0000-0000-0000DA2D0000}"/>
    <cellStyle name="Data" xfId="12795" xr:uid="{00000000-0005-0000-0000-0000DB2D0000}"/>
    <cellStyle name="Data 2" xfId="12796" xr:uid="{00000000-0005-0000-0000-0000DC2D0000}"/>
    <cellStyle name="Data 2 2" xfId="12797" xr:uid="{00000000-0005-0000-0000-0000DD2D0000}"/>
    <cellStyle name="Data 3" xfId="12798" xr:uid="{00000000-0005-0000-0000-0000DE2D0000}"/>
    <cellStyle name="Data_Development" xfId="12799" xr:uid="{00000000-0005-0000-0000-0000DF2D0000}"/>
    <cellStyle name="Date" xfId="12800" xr:uid="{00000000-0005-0000-0000-0000E02D0000}"/>
    <cellStyle name="Date 2" xfId="12801" xr:uid="{00000000-0005-0000-0000-0000E12D0000}"/>
    <cellStyle name="Date 3" xfId="12802" xr:uid="{00000000-0005-0000-0000-0000E22D0000}"/>
    <cellStyle name="Date Short" xfId="12803" xr:uid="{00000000-0005-0000-0000-0000E32D0000}"/>
    <cellStyle name="Date Short 1" xfId="12804" xr:uid="{00000000-0005-0000-0000-0000E42D0000}"/>
    <cellStyle name="Date Short 2" xfId="12805" xr:uid="{00000000-0005-0000-0000-0000E52D0000}"/>
    <cellStyle name="Date Short 3" xfId="12806" xr:uid="{00000000-0005-0000-0000-0000E62D0000}"/>
    <cellStyle name="Date Short 4" xfId="12807" xr:uid="{00000000-0005-0000-0000-0000E72D0000}"/>
    <cellStyle name="Date Short 5" xfId="12808" xr:uid="{00000000-0005-0000-0000-0000E82D0000}"/>
    <cellStyle name="Eingabe 2" xfId="12809" xr:uid="{00000000-0005-0000-0000-0000E92D0000}"/>
    <cellStyle name="Eingabe 2 2" xfId="12810" xr:uid="{00000000-0005-0000-0000-0000EA2D0000}"/>
    <cellStyle name="Eingabe 2 3" xfId="12811" xr:uid="{00000000-0005-0000-0000-0000EB2D0000}"/>
    <cellStyle name="Eingabe 3" xfId="12812" xr:uid="{00000000-0005-0000-0000-0000EC2D0000}"/>
    <cellStyle name="Enter Currency (0)" xfId="12813" xr:uid="{00000000-0005-0000-0000-0000ED2D0000}"/>
    <cellStyle name="Enter Currency (0) 1" xfId="12814" xr:uid="{00000000-0005-0000-0000-0000EE2D0000}"/>
    <cellStyle name="Enter Currency (0) 2" xfId="12815" xr:uid="{00000000-0005-0000-0000-0000EF2D0000}"/>
    <cellStyle name="Enter Currency (0) 3" xfId="12816" xr:uid="{00000000-0005-0000-0000-0000F02D0000}"/>
    <cellStyle name="Enter Currency (0) 4" xfId="12817" xr:uid="{00000000-0005-0000-0000-0000F12D0000}"/>
    <cellStyle name="Enter Currency (0) 5" xfId="12818" xr:uid="{00000000-0005-0000-0000-0000F22D0000}"/>
    <cellStyle name="Enter Currency (2)" xfId="12819" xr:uid="{00000000-0005-0000-0000-0000F32D0000}"/>
    <cellStyle name="Enter Currency (2) 1" xfId="12820" xr:uid="{00000000-0005-0000-0000-0000F42D0000}"/>
    <cellStyle name="Enter Currency (2) 2" xfId="12821" xr:uid="{00000000-0005-0000-0000-0000F52D0000}"/>
    <cellStyle name="Enter Currency (2) 3" xfId="12822" xr:uid="{00000000-0005-0000-0000-0000F62D0000}"/>
    <cellStyle name="Enter Currency (2) 4" xfId="12823" xr:uid="{00000000-0005-0000-0000-0000F72D0000}"/>
    <cellStyle name="Enter Currency (2) 5" xfId="12824" xr:uid="{00000000-0005-0000-0000-0000F82D0000}"/>
    <cellStyle name="Enter Units (0)" xfId="12825" xr:uid="{00000000-0005-0000-0000-0000F92D0000}"/>
    <cellStyle name="Enter Units (0) 1" xfId="12826" xr:uid="{00000000-0005-0000-0000-0000FA2D0000}"/>
    <cellStyle name="Enter Units (0) 2" xfId="12827" xr:uid="{00000000-0005-0000-0000-0000FB2D0000}"/>
    <cellStyle name="Enter Units (0) 3" xfId="12828" xr:uid="{00000000-0005-0000-0000-0000FC2D0000}"/>
    <cellStyle name="Enter Units (0) 4" xfId="12829" xr:uid="{00000000-0005-0000-0000-0000FD2D0000}"/>
    <cellStyle name="Enter Units (0) 5" xfId="12830" xr:uid="{00000000-0005-0000-0000-0000FE2D0000}"/>
    <cellStyle name="Enter Units (1)" xfId="12831" xr:uid="{00000000-0005-0000-0000-0000FF2D0000}"/>
    <cellStyle name="Enter Units (1) 1" xfId="12832" xr:uid="{00000000-0005-0000-0000-0000002E0000}"/>
    <cellStyle name="Enter Units (1) 2" xfId="12833" xr:uid="{00000000-0005-0000-0000-0000012E0000}"/>
    <cellStyle name="Enter Units (1) 3" xfId="12834" xr:uid="{00000000-0005-0000-0000-0000022E0000}"/>
    <cellStyle name="Enter Units (1) 4" xfId="12835" xr:uid="{00000000-0005-0000-0000-0000032E0000}"/>
    <cellStyle name="Enter Units (1) 5" xfId="12836" xr:uid="{00000000-0005-0000-0000-0000042E0000}"/>
    <cellStyle name="Enter Units (2)" xfId="12837" xr:uid="{00000000-0005-0000-0000-0000052E0000}"/>
    <cellStyle name="Enter Units (2) 1" xfId="12838" xr:uid="{00000000-0005-0000-0000-0000062E0000}"/>
    <cellStyle name="Enter Units (2) 2" xfId="12839" xr:uid="{00000000-0005-0000-0000-0000072E0000}"/>
    <cellStyle name="Enter Units (2) 3" xfId="12840" xr:uid="{00000000-0005-0000-0000-0000082E0000}"/>
    <cellStyle name="Enter Units (2) 4" xfId="12841" xr:uid="{00000000-0005-0000-0000-0000092E0000}"/>
    <cellStyle name="Enter Units (2) 5" xfId="12842" xr:uid="{00000000-0005-0000-0000-00000A2E0000}"/>
    <cellStyle name="Entrée" xfId="12843" xr:uid="{00000000-0005-0000-0000-00000B2E0000}"/>
    <cellStyle name="Entrée 2" xfId="12844" xr:uid="{00000000-0005-0000-0000-00000C2E0000}"/>
    <cellStyle name="Entrée 2 2" xfId="12845" xr:uid="{00000000-0005-0000-0000-00000D2E0000}"/>
    <cellStyle name="Entrée 3" xfId="12846" xr:uid="{00000000-0005-0000-0000-00000E2E0000}"/>
    <cellStyle name="Ergebnis 2" xfId="12847" xr:uid="{00000000-0005-0000-0000-00000F2E0000}"/>
    <cellStyle name="Ergebnis 2 2" xfId="12848" xr:uid="{00000000-0005-0000-0000-0000102E0000}"/>
    <cellStyle name="Ergebnis 2 3" xfId="12849" xr:uid="{00000000-0005-0000-0000-0000112E0000}"/>
    <cellStyle name="Ergebnis 3" xfId="12850" xr:uid="{00000000-0005-0000-0000-0000122E0000}"/>
    <cellStyle name="Erklärender Text 2" xfId="12851" xr:uid="{00000000-0005-0000-0000-0000132E0000}"/>
    <cellStyle name="Erklärender Text 2 2" xfId="12852" xr:uid="{00000000-0005-0000-0000-0000142E0000}"/>
    <cellStyle name="Euro" xfId="2673" xr:uid="{00000000-0005-0000-0000-0000152E0000}"/>
    <cellStyle name="Euro 2" xfId="2674" xr:uid="{00000000-0005-0000-0000-0000162E0000}"/>
    <cellStyle name="Euro 2 2" xfId="2675" xr:uid="{00000000-0005-0000-0000-0000172E0000}"/>
    <cellStyle name="Euro 2 2 2" xfId="12853" xr:uid="{00000000-0005-0000-0000-0000182E0000}"/>
    <cellStyle name="Euro 2 2 3" xfId="12854" xr:uid="{00000000-0005-0000-0000-0000192E0000}"/>
    <cellStyle name="Euro 2 2 4" xfId="12855" xr:uid="{00000000-0005-0000-0000-00001A2E0000}"/>
    <cellStyle name="Euro 2 2 5" xfId="12856" xr:uid="{00000000-0005-0000-0000-00001B2E0000}"/>
    <cellStyle name="Euro 2 3" xfId="12857" xr:uid="{00000000-0005-0000-0000-00001C2E0000}"/>
    <cellStyle name="Euro 2 4" xfId="12858" xr:uid="{00000000-0005-0000-0000-00001D2E0000}"/>
    <cellStyle name="Euro 2 5" xfId="12859" xr:uid="{00000000-0005-0000-0000-00001E2E0000}"/>
    <cellStyle name="Euro 2 6" xfId="12860" xr:uid="{00000000-0005-0000-0000-00001F2E0000}"/>
    <cellStyle name="Euro 2 7" xfId="12861" xr:uid="{00000000-0005-0000-0000-0000202E0000}"/>
    <cellStyle name="Euro 3" xfId="2676" xr:uid="{00000000-0005-0000-0000-0000212E0000}"/>
    <cellStyle name="Euro 3 2" xfId="12862" xr:uid="{00000000-0005-0000-0000-0000222E0000}"/>
    <cellStyle name="Euro 3 3" xfId="12863" xr:uid="{00000000-0005-0000-0000-0000232E0000}"/>
    <cellStyle name="Euro 3 4" xfId="12864" xr:uid="{00000000-0005-0000-0000-0000242E0000}"/>
    <cellStyle name="Euro 3 5" xfId="12865" xr:uid="{00000000-0005-0000-0000-0000252E0000}"/>
    <cellStyle name="Euro 3 6" xfId="12866" xr:uid="{00000000-0005-0000-0000-0000262E0000}"/>
    <cellStyle name="Euro 4" xfId="12867" xr:uid="{00000000-0005-0000-0000-0000272E0000}"/>
    <cellStyle name="Euro 4 2" xfId="12868" xr:uid="{00000000-0005-0000-0000-0000282E0000}"/>
    <cellStyle name="Euro 4 3" xfId="12869" xr:uid="{00000000-0005-0000-0000-0000292E0000}"/>
    <cellStyle name="Euro 5" xfId="12870" xr:uid="{00000000-0005-0000-0000-00002A2E0000}"/>
    <cellStyle name="Euro 6" xfId="12871" xr:uid="{00000000-0005-0000-0000-00002B2E0000}"/>
    <cellStyle name="Euro 7" xfId="12872" xr:uid="{00000000-0005-0000-0000-00002C2E0000}"/>
    <cellStyle name="Euro 8" xfId="12873" xr:uid="{00000000-0005-0000-0000-00002D2E0000}"/>
    <cellStyle name="Euro 9" xfId="12874" xr:uid="{00000000-0005-0000-0000-00002E2E0000}"/>
    <cellStyle name="Excel Built-in Normal" xfId="2677" xr:uid="{00000000-0005-0000-0000-00002F2E0000}"/>
    <cellStyle name="Excel Built-in Normal 2" xfId="12875" xr:uid="{00000000-0005-0000-0000-0000302E0000}"/>
    <cellStyle name="Excel Built-in Normal 2 2" xfId="12876" xr:uid="{00000000-0005-0000-0000-0000312E0000}"/>
    <cellStyle name="Excel Built-in Normal 3" xfId="12877" xr:uid="{00000000-0005-0000-0000-0000322E0000}"/>
    <cellStyle name="Excel Built-in Normal 3 2" xfId="12878" xr:uid="{00000000-0005-0000-0000-0000332E0000}"/>
    <cellStyle name="Excel Built-in Normal 4" xfId="12879" xr:uid="{00000000-0005-0000-0000-0000342E0000}"/>
    <cellStyle name="Excel Built-in Normal 5" xfId="12880" xr:uid="{00000000-0005-0000-0000-0000352E0000}"/>
    <cellStyle name="Excel Built-in Normal 6" xfId="12881" xr:uid="{00000000-0005-0000-0000-0000362E0000}"/>
    <cellStyle name="Explanatory Text" xfId="2807" builtinId="53" customBuiltin="1"/>
    <cellStyle name="Explanatory Text 10" xfId="1452" xr:uid="{00000000-0005-0000-0000-0000382E0000}"/>
    <cellStyle name="Explanatory Text 10 2" xfId="12883" xr:uid="{00000000-0005-0000-0000-0000392E0000}"/>
    <cellStyle name="Explanatory Text 10 3" xfId="12882" xr:uid="{00000000-0005-0000-0000-00003A2E0000}"/>
    <cellStyle name="Explanatory Text 11" xfId="1453" xr:uid="{00000000-0005-0000-0000-00003B2E0000}"/>
    <cellStyle name="Explanatory Text 11 2" xfId="12885" xr:uid="{00000000-0005-0000-0000-00003C2E0000}"/>
    <cellStyle name="Explanatory Text 11 3" xfId="12884" xr:uid="{00000000-0005-0000-0000-00003D2E0000}"/>
    <cellStyle name="Explanatory Text 12" xfId="1454" xr:uid="{00000000-0005-0000-0000-00003E2E0000}"/>
    <cellStyle name="Explanatory Text 12 2" xfId="12886" xr:uid="{00000000-0005-0000-0000-00003F2E0000}"/>
    <cellStyle name="Explanatory Text 13" xfId="1455" xr:uid="{00000000-0005-0000-0000-0000402E0000}"/>
    <cellStyle name="Explanatory Text 13 2" xfId="12887" xr:uid="{00000000-0005-0000-0000-0000412E0000}"/>
    <cellStyle name="Explanatory Text 14" xfId="1456" xr:uid="{00000000-0005-0000-0000-0000422E0000}"/>
    <cellStyle name="Explanatory Text 14 2" xfId="12888" xr:uid="{00000000-0005-0000-0000-0000432E0000}"/>
    <cellStyle name="Explanatory Text 15" xfId="1457" xr:uid="{00000000-0005-0000-0000-0000442E0000}"/>
    <cellStyle name="Explanatory Text 15 2" xfId="12889" xr:uid="{00000000-0005-0000-0000-0000452E0000}"/>
    <cellStyle name="Explanatory Text 16" xfId="1458" xr:uid="{00000000-0005-0000-0000-0000462E0000}"/>
    <cellStyle name="Explanatory Text 16 2" xfId="12890" xr:uid="{00000000-0005-0000-0000-0000472E0000}"/>
    <cellStyle name="Explanatory Text 17" xfId="1459" xr:uid="{00000000-0005-0000-0000-0000482E0000}"/>
    <cellStyle name="Explanatory Text 17 2" xfId="12891" xr:uid="{00000000-0005-0000-0000-0000492E0000}"/>
    <cellStyle name="Explanatory Text 18" xfId="1460" xr:uid="{00000000-0005-0000-0000-00004A2E0000}"/>
    <cellStyle name="Explanatory Text 18 2" xfId="12892" xr:uid="{00000000-0005-0000-0000-00004B2E0000}"/>
    <cellStyle name="Explanatory Text 19" xfId="1461" xr:uid="{00000000-0005-0000-0000-00004C2E0000}"/>
    <cellStyle name="Explanatory Text 19 2" xfId="12893" xr:uid="{00000000-0005-0000-0000-00004D2E0000}"/>
    <cellStyle name="Explanatory Text 2" xfId="1462" xr:uid="{00000000-0005-0000-0000-00004E2E0000}"/>
    <cellStyle name="Explanatory Text 2 10" xfId="1463" xr:uid="{00000000-0005-0000-0000-00004F2E0000}"/>
    <cellStyle name="Explanatory Text 2 11" xfId="1464" xr:uid="{00000000-0005-0000-0000-0000502E0000}"/>
    <cellStyle name="Explanatory Text 2 12" xfId="1465" xr:uid="{00000000-0005-0000-0000-0000512E0000}"/>
    <cellStyle name="Explanatory Text 2 13" xfId="1466" xr:uid="{00000000-0005-0000-0000-0000522E0000}"/>
    <cellStyle name="Explanatory Text 2 14" xfId="1467" xr:uid="{00000000-0005-0000-0000-0000532E0000}"/>
    <cellStyle name="Explanatory Text 2 15" xfId="1468" xr:uid="{00000000-0005-0000-0000-0000542E0000}"/>
    <cellStyle name="Explanatory Text 2 16" xfId="1469" xr:uid="{00000000-0005-0000-0000-0000552E0000}"/>
    <cellStyle name="Explanatory Text 2 17" xfId="1470" xr:uid="{00000000-0005-0000-0000-0000562E0000}"/>
    <cellStyle name="Explanatory Text 2 18" xfId="1471" xr:uid="{00000000-0005-0000-0000-0000572E0000}"/>
    <cellStyle name="Explanatory Text 2 19" xfId="1472" xr:uid="{00000000-0005-0000-0000-0000582E0000}"/>
    <cellStyle name="Explanatory Text 2 2" xfId="1473" xr:uid="{00000000-0005-0000-0000-0000592E0000}"/>
    <cellStyle name="Explanatory Text 2 2 2" xfId="12894" xr:uid="{00000000-0005-0000-0000-00005A2E0000}"/>
    <cellStyle name="Explanatory Text 2 2 3" xfId="12895" xr:uid="{00000000-0005-0000-0000-00005B2E0000}"/>
    <cellStyle name="Explanatory Text 2 2 4" xfId="12896" xr:uid="{00000000-0005-0000-0000-00005C2E0000}"/>
    <cellStyle name="Explanatory Text 2 2 5" xfId="12897" xr:uid="{00000000-0005-0000-0000-00005D2E0000}"/>
    <cellStyle name="Explanatory Text 2 2 6" xfId="12898" xr:uid="{00000000-0005-0000-0000-00005E2E0000}"/>
    <cellStyle name="Explanatory Text 2 2 7" xfId="4614" xr:uid="{00000000-0005-0000-0000-00005F2E0000}"/>
    <cellStyle name="Explanatory Text 2 20" xfId="1474" xr:uid="{00000000-0005-0000-0000-0000602E0000}"/>
    <cellStyle name="Explanatory Text 2 21" xfId="1475" xr:uid="{00000000-0005-0000-0000-0000612E0000}"/>
    <cellStyle name="Explanatory Text 2 22" xfId="1476" xr:uid="{00000000-0005-0000-0000-0000622E0000}"/>
    <cellStyle name="Explanatory Text 2 23" xfId="2352" xr:uid="{00000000-0005-0000-0000-0000632E0000}"/>
    <cellStyle name="Explanatory Text 2 23 2" xfId="4259" xr:uid="{00000000-0005-0000-0000-0000642E0000}"/>
    <cellStyle name="Explanatory Text 2 24" xfId="3841" xr:uid="{00000000-0005-0000-0000-0000652E0000}"/>
    <cellStyle name="Explanatory Text 2 3" xfId="1477" xr:uid="{00000000-0005-0000-0000-0000662E0000}"/>
    <cellStyle name="Explanatory Text 2 3 2" xfId="12899" xr:uid="{00000000-0005-0000-0000-0000672E0000}"/>
    <cellStyle name="Explanatory Text 2 3 3" xfId="12900" xr:uid="{00000000-0005-0000-0000-0000682E0000}"/>
    <cellStyle name="Explanatory Text 2 3 4" xfId="12901" xr:uid="{00000000-0005-0000-0000-0000692E0000}"/>
    <cellStyle name="Explanatory Text 2 3 5" xfId="4615" xr:uid="{00000000-0005-0000-0000-00006A2E0000}"/>
    <cellStyle name="Explanatory Text 2 4" xfId="1478" xr:uid="{00000000-0005-0000-0000-00006B2E0000}"/>
    <cellStyle name="Explanatory Text 2 4 2" xfId="12902" xr:uid="{00000000-0005-0000-0000-00006C2E0000}"/>
    <cellStyle name="Explanatory Text 2 5" xfId="1479" xr:uid="{00000000-0005-0000-0000-00006D2E0000}"/>
    <cellStyle name="Explanatory Text 2 5 2" xfId="12903" xr:uid="{00000000-0005-0000-0000-00006E2E0000}"/>
    <cellStyle name="Explanatory Text 2 6" xfId="1480" xr:uid="{00000000-0005-0000-0000-00006F2E0000}"/>
    <cellStyle name="Explanatory Text 2 6 2" xfId="12904" xr:uid="{00000000-0005-0000-0000-0000702E0000}"/>
    <cellStyle name="Explanatory Text 2 7" xfId="1481" xr:uid="{00000000-0005-0000-0000-0000712E0000}"/>
    <cellStyle name="Explanatory Text 2 7 2" xfId="12905" xr:uid="{00000000-0005-0000-0000-0000722E0000}"/>
    <cellStyle name="Explanatory Text 2 8" xfId="1482" xr:uid="{00000000-0005-0000-0000-0000732E0000}"/>
    <cellStyle name="Explanatory Text 2 8 2" xfId="12906" xr:uid="{00000000-0005-0000-0000-0000742E0000}"/>
    <cellStyle name="Explanatory Text 2 9" xfId="1483" xr:uid="{00000000-0005-0000-0000-0000752E0000}"/>
    <cellStyle name="Explanatory Text 2 9 2" xfId="12907" xr:uid="{00000000-0005-0000-0000-0000762E0000}"/>
    <cellStyle name="Explanatory Text 20" xfId="1484" xr:uid="{00000000-0005-0000-0000-0000772E0000}"/>
    <cellStyle name="Explanatory Text 20 2" xfId="12908" xr:uid="{00000000-0005-0000-0000-0000782E0000}"/>
    <cellStyle name="Explanatory Text 21" xfId="1485" xr:uid="{00000000-0005-0000-0000-0000792E0000}"/>
    <cellStyle name="Explanatory Text 21 2" xfId="12909" xr:uid="{00000000-0005-0000-0000-00007A2E0000}"/>
    <cellStyle name="Explanatory Text 22" xfId="1486" xr:uid="{00000000-0005-0000-0000-00007B2E0000}"/>
    <cellStyle name="Explanatory Text 22 2" xfId="12910" xr:uid="{00000000-0005-0000-0000-00007C2E0000}"/>
    <cellStyle name="Explanatory Text 23" xfId="1487" xr:uid="{00000000-0005-0000-0000-00007D2E0000}"/>
    <cellStyle name="Explanatory Text 23 2" xfId="12911" xr:uid="{00000000-0005-0000-0000-00007E2E0000}"/>
    <cellStyle name="Explanatory Text 24" xfId="1488" xr:uid="{00000000-0005-0000-0000-00007F2E0000}"/>
    <cellStyle name="Explanatory Text 24 2" xfId="12912" xr:uid="{00000000-0005-0000-0000-0000802E0000}"/>
    <cellStyle name="Explanatory Text 25" xfId="1489" xr:uid="{00000000-0005-0000-0000-0000812E0000}"/>
    <cellStyle name="Explanatory Text 25 2" xfId="12913" xr:uid="{00000000-0005-0000-0000-0000822E0000}"/>
    <cellStyle name="Explanatory Text 26" xfId="1490" xr:uid="{00000000-0005-0000-0000-0000832E0000}"/>
    <cellStyle name="Explanatory Text 26 2" xfId="12914" xr:uid="{00000000-0005-0000-0000-0000842E0000}"/>
    <cellStyle name="Explanatory Text 27" xfId="1491" xr:uid="{00000000-0005-0000-0000-0000852E0000}"/>
    <cellStyle name="Explanatory Text 28" xfId="1492" xr:uid="{00000000-0005-0000-0000-0000862E0000}"/>
    <cellStyle name="Explanatory Text 29" xfId="1493" xr:uid="{00000000-0005-0000-0000-0000872E0000}"/>
    <cellStyle name="Explanatory Text 3" xfId="1494" xr:uid="{00000000-0005-0000-0000-0000882E0000}"/>
    <cellStyle name="Explanatory Text 3 2" xfId="12915" xr:uid="{00000000-0005-0000-0000-0000892E0000}"/>
    <cellStyle name="Explanatory Text 3 2 2" xfId="12916" xr:uid="{00000000-0005-0000-0000-00008A2E0000}"/>
    <cellStyle name="Explanatory Text 3 3" xfId="12917" xr:uid="{00000000-0005-0000-0000-00008B2E0000}"/>
    <cellStyle name="Explanatory Text 3 3 2" xfId="12918" xr:uid="{00000000-0005-0000-0000-00008C2E0000}"/>
    <cellStyle name="Explanatory Text 3 4" xfId="12919" xr:uid="{00000000-0005-0000-0000-00008D2E0000}"/>
    <cellStyle name="Explanatory Text 3 5" xfId="12920" xr:uid="{00000000-0005-0000-0000-00008E2E0000}"/>
    <cellStyle name="Explanatory Text 3 6" xfId="12921" xr:uid="{00000000-0005-0000-0000-00008F2E0000}"/>
    <cellStyle name="Explanatory Text 3 7" xfId="12922" xr:uid="{00000000-0005-0000-0000-0000902E0000}"/>
    <cellStyle name="Explanatory Text 3 8" xfId="12923" xr:uid="{00000000-0005-0000-0000-0000912E0000}"/>
    <cellStyle name="Explanatory Text 30" xfId="1495" xr:uid="{00000000-0005-0000-0000-0000922E0000}"/>
    <cellStyle name="Explanatory Text 31" xfId="1496" xr:uid="{00000000-0005-0000-0000-0000932E0000}"/>
    <cellStyle name="Explanatory Text 32" xfId="2299" xr:uid="{00000000-0005-0000-0000-0000942E0000}"/>
    <cellStyle name="Explanatory Text 32 2" xfId="4061" xr:uid="{00000000-0005-0000-0000-0000952E0000}"/>
    <cellStyle name="Explanatory Text 33" xfId="3788" xr:uid="{00000000-0005-0000-0000-0000962E0000}"/>
    <cellStyle name="Explanatory Text 4" xfId="1497" xr:uid="{00000000-0005-0000-0000-0000972E0000}"/>
    <cellStyle name="Explanatory Text 4 2" xfId="2678" xr:uid="{00000000-0005-0000-0000-0000982E0000}"/>
    <cellStyle name="Explanatory Text 4 2 2" xfId="12925" xr:uid="{00000000-0005-0000-0000-0000992E0000}"/>
    <cellStyle name="Explanatory Text 4 2 3" xfId="12924" xr:uid="{00000000-0005-0000-0000-00009A2E0000}"/>
    <cellStyle name="Explanatory Text 4 2 4" xfId="4260" xr:uid="{00000000-0005-0000-0000-00009B2E0000}"/>
    <cellStyle name="Explanatory Text 4 3" xfId="3992" xr:uid="{00000000-0005-0000-0000-00009C2E0000}"/>
    <cellStyle name="Explanatory Text 4 3 2" xfId="12927" xr:uid="{00000000-0005-0000-0000-00009D2E0000}"/>
    <cellStyle name="Explanatory Text 4 3 3" xfId="12926" xr:uid="{00000000-0005-0000-0000-00009E2E0000}"/>
    <cellStyle name="Explanatory Text 4 4" xfId="12928" xr:uid="{00000000-0005-0000-0000-00009F2E0000}"/>
    <cellStyle name="Explanatory Text 4 5" xfId="12929" xr:uid="{00000000-0005-0000-0000-0000A02E0000}"/>
    <cellStyle name="Explanatory Text 4 6" xfId="12930" xr:uid="{00000000-0005-0000-0000-0000A12E0000}"/>
    <cellStyle name="Explanatory Text 5" xfId="1498" xr:uid="{00000000-0005-0000-0000-0000A22E0000}"/>
    <cellStyle name="Explanatory Text 5 2" xfId="12931" xr:uid="{00000000-0005-0000-0000-0000A32E0000}"/>
    <cellStyle name="Explanatory Text 5 2 2" xfId="12932" xr:uid="{00000000-0005-0000-0000-0000A42E0000}"/>
    <cellStyle name="Explanatory Text 5 3" xfId="12933" xr:uid="{00000000-0005-0000-0000-0000A52E0000}"/>
    <cellStyle name="Explanatory Text 5 3 2" xfId="12934" xr:uid="{00000000-0005-0000-0000-0000A62E0000}"/>
    <cellStyle name="Explanatory Text 5 4" xfId="12935" xr:uid="{00000000-0005-0000-0000-0000A72E0000}"/>
    <cellStyle name="Explanatory Text 5 5" xfId="12936" xr:uid="{00000000-0005-0000-0000-0000A82E0000}"/>
    <cellStyle name="Explanatory Text 5 6" xfId="12937" xr:uid="{00000000-0005-0000-0000-0000A92E0000}"/>
    <cellStyle name="Explanatory Text 6" xfId="1499" xr:uid="{00000000-0005-0000-0000-0000AA2E0000}"/>
    <cellStyle name="Explanatory Text 6 2" xfId="12938" xr:uid="{00000000-0005-0000-0000-0000AB2E0000}"/>
    <cellStyle name="Explanatory Text 6 2 2" xfId="12939" xr:uid="{00000000-0005-0000-0000-0000AC2E0000}"/>
    <cellStyle name="Explanatory Text 6 3" xfId="12940" xr:uid="{00000000-0005-0000-0000-0000AD2E0000}"/>
    <cellStyle name="Explanatory Text 6 3 2" xfId="12941" xr:uid="{00000000-0005-0000-0000-0000AE2E0000}"/>
    <cellStyle name="Explanatory Text 6 4" xfId="12942" xr:uid="{00000000-0005-0000-0000-0000AF2E0000}"/>
    <cellStyle name="Explanatory Text 6 5" xfId="12943" xr:uid="{00000000-0005-0000-0000-0000B02E0000}"/>
    <cellStyle name="Explanatory Text 7" xfId="1500" xr:uid="{00000000-0005-0000-0000-0000B12E0000}"/>
    <cellStyle name="Explanatory Text 7 2" xfId="12945" xr:uid="{00000000-0005-0000-0000-0000B22E0000}"/>
    <cellStyle name="Explanatory Text 7 3" xfId="12946" xr:uid="{00000000-0005-0000-0000-0000B32E0000}"/>
    <cellStyle name="Explanatory Text 7 4" xfId="12944" xr:uid="{00000000-0005-0000-0000-0000B42E0000}"/>
    <cellStyle name="Explanatory Text 8" xfId="1501" xr:uid="{00000000-0005-0000-0000-0000B52E0000}"/>
    <cellStyle name="Explanatory Text 8 2" xfId="12948" xr:uid="{00000000-0005-0000-0000-0000B62E0000}"/>
    <cellStyle name="Explanatory Text 8 3" xfId="12947" xr:uid="{00000000-0005-0000-0000-0000B72E0000}"/>
    <cellStyle name="Explanatory Text 9" xfId="1502" xr:uid="{00000000-0005-0000-0000-0000B82E0000}"/>
    <cellStyle name="Explanatory Text 9 2" xfId="12950" xr:uid="{00000000-0005-0000-0000-0000B92E0000}"/>
    <cellStyle name="Explanatory Text 9 3" xfId="12949" xr:uid="{00000000-0005-0000-0000-0000BA2E0000}"/>
    <cellStyle name="Good" xfId="2798" builtinId="26" customBuiltin="1"/>
    <cellStyle name="Good 10" xfId="1503" xr:uid="{00000000-0005-0000-0000-0000BC2E0000}"/>
    <cellStyle name="Good 10 2" xfId="12952" xr:uid="{00000000-0005-0000-0000-0000BD2E0000}"/>
    <cellStyle name="Good 10 3" xfId="12951" xr:uid="{00000000-0005-0000-0000-0000BE2E0000}"/>
    <cellStyle name="Good 11" xfId="1504" xr:uid="{00000000-0005-0000-0000-0000BF2E0000}"/>
    <cellStyle name="Good 11 2" xfId="12954" xr:uid="{00000000-0005-0000-0000-0000C02E0000}"/>
    <cellStyle name="Good 11 3" xfId="12953" xr:uid="{00000000-0005-0000-0000-0000C12E0000}"/>
    <cellStyle name="Good 12" xfId="1505" xr:uid="{00000000-0005-0000-0000-0000C22E0000}"/>
    <cellStyle name="Good 12 2" xfId="12955" xr:uid="{00000000-0005-0000-0000-0000C32E0000}"/>
    <cellStyle name="Good 13" xfId="1506" xr:uid="{00000000-0005-0000-0000-0000C42E0000}"/>
    <cellStyle name="Good 13 2" xfId="12956" xr:uid="{00000000-0005-0000-0000-0000C52E0000}"/>
    <cellStyle name="Good 14" xfId="1507" xr:uid="{00000000-0005-0000-0000-0000C62E0000}"/>
    <cellStyle name="Good 14 2" xfId="12957" xr:uid="{00000000-0005-0000-0000-0000C72E0000}"/>
    <cellStyle name="Good 15" xfId="1508" xr:uid="{00000000-0005-0000-0000-0000C82E0000}"/>
    <cellStyle name="Good 15 2" xfId="12958" xr:uid="{00000000-0005-0000-0000-0000C92E0000}"/>
    <cellStyle name="Good 16" xfId="1509" xr:uid="{00000000-0005-0000-0000-0000CA2E0000}"/>
    <cellStyle name="Good 16 2" xfId="12959" xr:uid="{00000000-0005-0000-0000-0000CB2E0000}"/>
    <cellStyle name="Good 17" xfId="1510" xr:uid="{00000000-0005-0000-0000-0000CC2E0000}"/>
    <cellStyle name="Good 17 2" xfId="12960" xr:uid="{00000000-0005-0000-0000-0000CD2E0000}"/>
    <cellStyle name="Good 18" xfId="1511" xr:uid="{00000000-0005-0000-0000-0000CE2E0000}"/>
    <cellStyle name="Good 18 2" xfId="12961" xr:uid="{00000000-0005-0000-0000-0000CF2E0000}"/>
    <cellStyle name="Good 19" xfId="1512" xr:uid="{00000000-0005-0000-0000-0000D02E0000}"/>
    <cellStyle name="Good 19 2" xfId="12962" xr:uid="{00000000-0005-0000-0000-0000D12E0000}"/>
    <cellStyle name="Good 2" xfId="1513" xr:uid="{00000000-0005-0000-0000-0000D22E0000}"/>
    <cellStyle name="Good 2 10" xfId="1514" xr:uid="{00000000-0005-0000-0000-0000D32E0000}"/>
    <cellStyle name="Good 2 11" xfId="1515" xr:uid="{00000000-0005-0000-0000-0000D42E0000}"/>
    <cellStyle name="Good 2 12" xfId="1516" xr:uid="{00000000-0005-0000-0000-0000D52E0000}"/>
    <cellStyle name="Good 2 13" xfId="1517" xr:uid="{00000000-0005-0000-0000-0000D62E0000}"/>
    <cellStyle name="Good 2 14" xfId="1518" xr:uid="{00000000-0005-0000-0000-0000D72E0000}"/>
    <cellStyle name="Good 2 15" xfId="1519" xr:uid="{00000000-0005-0000-0000-0000D82E0000}"/>
    <cellStyle name="Good 2 16" xfId="1520" xr:uid="{00000000-0005-0000-0000-0000D92E0000}"/>
    <cellStyle name="Good 2 17" xfId="1521" xr:uid="{00000000-0005-0000-0000-0000DA2E0000}"/>
    <cellStyle name="Good 2 18" xfId="1522" xr:uid="{00000000-0005-0000-0000-0000DB2E0000}"/>
    <cellStyle name="Good 2 19" xfId="1523" xr:uid="{00000000-0005-0000-0000-0000DC2E0000}"/>
    <cellStyle name="Good 2 2" xfId="1524" xr:uid="{00000000-0005-0000-0000-0000DD2E0000}"/>
    <cellStyle name="Good 2 2 2" xfId="12963" xr:uid="{00000000-0005-0000-0000-0000DE2E0000}"/>
    <cellStyle name="Good 2 2 3" xfId="12964" xr:uid="{00000000-0005-0000-0000-0000DF2E0000}"/>
    <cellStyle name="Good 2 2 4" xfId="12965" xr:uid="{00000000-0005-0000-0000-0000E02E0000}"/>
    <cellStyle name="Good 2 2 5" xfId="12966" xr:uid="{00000000-0005-0000-0000-0000E12E0000}"/>
    <cellStyle name="Good 2 2 6" xfId="12967" xr:uid="{00000000-0005-0000-0000-0000E22E0000}"/>
    <cellStyle name="Good 2 2 7" xfId="4616" xr:uid="{00000000-0005-0000-0000-0000E32E0000}"/>
    <cellStyle name="Good 2 20" xfId="1525" xr:uid="{00000000-0005-0000-0000-0000E42E0000}"/>
    <cellStyle name="Good 2 21" xfId="1526" xr:uid="{00000000-0005-0000-0000-0000E52E0000}"/>
    <cellStyle name="Good 2 22" xfId="1527" xr:uid="{00000000-0005-0000-0000-0000E62E0000}"/>
    <cellStyle name="Good 2 23" xfId="2353" xr:uid="{00000000-0005-0000-0000-0000E72E0000}"/>
    <cellStyle name="Good 2 23 2" xfId="4261" xr:uid="{00000000-0005-0000-0000-0000E82E0000}"/>
    <cellStyle name="Good 2 24" xfId="3842" xr:uid="{00000000-0005-0000-0000-0000E92E0000}"/>
    <cellStyle name="Good 2 3" xfId="1528" xr:uid="{00000000-0005-0000-0000-0000EA2E0000}"/>
    <cellStyle name="Good 2 3 2" xfId="12968" xr:uid="{00000000-0005-0000-0000-0000EB2E0000}"/>
    <cellStyle name="Good 2 3 3" xfId="12969" xr:uid="{00000000-0005-0000-0000-0000EC2E0000}"/>
    <cellStyle name="Good 2 3 4" xfId="12970" xr:uid="{00000000-0005-0000-0000-0000ED2E0000}"/>
    <cellStyle name="Good 2 3 5" xfId="4617" xr:uid="{00000000-0005-0000-0000-0000EE2E0000}"/>
    <cellStyle name="Good 2 4" xfId="1529" xr:uid="{00000000-0005-0000-0000-0000EF2E0000}"/>
    <cellStyle name="Good 2 4 2" xfId="12971" xr:uid="{00000000-0005-0000-0000-0000F02E0000}"/>
    <cellStyle name="Good 2 5" xfId="1530" xr:uid="{00000000-0005-0000-0000-0000F12E0000}"/>
    <cellStyle name="Good 2 5 2" xfId="12972" xr:uid="{00000000-0005-0000-0000-0000F22E0000}"/>
    <cellStyle name="Good 2 6" xfId="1531" xr:uid="{00000000-0005-0000-0000-0000F32E0000}"/>
    <cellStyle name="Good 2 6 2" xfId="12973" xr:uid="{00000000-0005-0000-0000-0000F42E0000}"/>
    <cellStyle name="Good 2 7" xfId="1532" xr:uid="{00000000-0005-0000-0000-0000F52E0000}"/>
    <cellStyle name="Good 2 7 2" xfId="12974" xr:uid="{00000000-0005-0000-0000-0000F62E0000}"/>
    <cellStyle name="Good 2 8" xfId="1533" xr:uid="{00000000-0005-0000-0000-0000F72E0000}"/>
    <cellStyle name="Good 2 8 2" xfId="12975" xr:uid="{00000000-0005-0000-0000-0000F82E0000}"/>
    <cellStyle name="Good 2 9" xfId="1534" xr:uid="{00000000-0005-0000-0000-0000F92E0000}"/>
    <cellStyle name="Good 2 9 2" xfId="12976" xr:uid="{00000000-0005-0000-0000-0000FA2E0000}"/>
    <cellStyle name="Good 20" xfId="1535" xr:uid="{00000000-0005-0000-0000-0000FB2E0000}"/>
    <cellStyle name="Good 20 2" xfId="12977" xr:uid="{00000000-0005-0000-0000-0000FC2E0000}"/>
    <cellStyle name="Good 21" xfId="1536" xr:uid="{00000000-0005-0000-0000-0000FD2E0000}"/>
    <cellStyle name="Good 21 2" xfId="12978" xr:uid="{00000000-0005-0000-0000-0000FE2E0000}"/>
    <cellStyle name="Good 22" xfId="1537" xr:uid="{00000000-0005-0000-0000-0000FF2E0000}"/>
    <cellStyle name="Good 22 2" xfId="12979" xr:uid="{00000000-0005-0000-0000-0000002F0000}"/>
    <cellStyle name="Good 23" xfId="1538" xr:uid="{00000000-0005-0000-0000-0000012F0000}"/>
    <cellStyle name="Good 23 2" xfId="12980" xr:uid="{00000000-0005-0000-0000-0000022F0000}"/>
    <cellStyle name="Good 24" xfId="1539" xr:uid="{00000000-0005-0000-0000-0000032F0000}"/>
    <cellStyle name="Good 24 2" xfId="12981" xr:uid="{00000000-0005-0000-0000-0000042F0000}"/>
    <cellStyle name="Good 25" xfId="1540" xr:uid="{00000000-0005-0000-0000-0000052F0000}"/>
    <cellStyle name="Good 25 2" xfId="12982" xr:uid="{00000000-0005-0000-0000-0000062F0000}"/>
    <cellStyle name="Good 26" xfId="1541" xr:uid="{00000000-0005-0000-0000-0000072F0000}"/>
    <cellStyle name="Good 26 2" xfId="12983" xr:uid="{00000000-0005-0000-0000-0000082F0000}"/>
    <cellStyle name="Good 27" xfId="1542" xr:uid="{00000000-0005-0000-0000-0000092F0000}"/>
    <cellStyle name="Good 27 2" xfId="12984" xr:uid="{00000000-0005-0000-0000-00000A2F0000}"/>
    <cellStyle name="Good 28" xfId="1543" xr:uid="{00000000-0005-0000-0000-00000B2F0000}"/>
    <cellStyle name="Good 29" xfId="1544" xr:uid="{00000000-0005-0000-0000-00000C2F0000}"/>
    <cellStyle name="Good 3" xfId="1545" xr:uid="{00000000-0005-0000-0000-00000D2F0000}"/>
    <cellStyle name="Good 3 2" xfId="12985" xr:uid="{00000000-0005-0000-0000-00000E2F0000}"/>
    <cellStyle name="Good 3 2 2" xfId="12986" xr:uid="{00000000-0005-0000-0000-00000F2F0000}"/>
    <cellStyle name="Good 3 3" xfId="12987" xr:uid="{00000000-0005-0000-0000-0000102F0000}"/>
    <cellStyle name="Good 3 3 2" xfId="12988" xr:uid="{00000000-0005-0000-0000-0000112F0000}"/>
    <cellStyle name="Good 3 4" xfId="12989" xr:uid="{00000000-0005-0000-0000-0000122F0000}"/>
    <cellStyle name="Good 3 5" xfId="12990" xr:uid="{00000000-0005-0000-0000-0000132F0000}"/>
    <cellStyle name="Good 3 6" xfId="12991" xr:uid="{00000000-0005-0000-0000-0000142F0000}"/>
    <cellStyle name="Good 3 7" xfId="12992" xr:uid="{00000000-0005-0000-0000-0000152F0000}"/>
    <cellStyle name="Good 3 8" xfId="12993" xr:uid="{00000000-0005-0000-0000-0000162F0000}"/>
    <cellStyle name="Good 30" xfId="1546" xr:uid="{00000000-0005-0000-0000-0000172F0000}"/>
    <cellStyle name="Good 31" xfId="1547" xr:uid="{00000000-0005-0000-0000-0000182F0000}"/>
    <cellStyle name="Good 32" xfId="2290" xr:uid="{00000000-0005-0000-0000-0000192F0000}"/>
    <cellStyle name="Good 32 2" xfId="4052" xr:uid="{00000000-0005-0000-0000-00001A2F0000}"/>
    <cellStyle name="Good 33" xfId="3779" xr:uid="{00000000-0005-0000-0000-00001B2F0000}"/>
    <cellStyle name="Good 4" xfId="1548" xr:uid="{00000000-0005-0000-0000-00001C2F0000}"/>
    <cellStyle name="Good 4 2" xfId="2679" xr:uid="{00000000-0005-0000-0000-00001D2F0000}"/>
    <cellStyle name="Good 4 2 2" xfId="12995" xr:uid="{00000000-0005-0000-0000-00001E2F0000}"/>
    <cellStyle name="Good 4 2 3" xfId="12994" xr:uid="{00000000-0005-0000-0000-00001F2F0000}"/>
    <cellStyle name="Good 4 2 4" xfId="4262" xr:uid="{00000000-0005-0000-0000-0000202F0000}"/>
    <cellStyle name="Good 4 3" xfId="3993" xr:uid="{00000000-0005-0000-0000-0000212F0000}"/>
    <cellStyle name="Good 4 3 2" xfId="12997" xr:uid="{00000000-0005-0000-0000-0000222F0000}"/>
    <cellStyle name="Good 4 3 3" xfId="12996" xr:uid="{00000000-0005-0000-0000-0000232F0000}"/>
    <cellStyle name="Good 4 4" xfId="12998" xr:uid="{00000000-0005-0000-0000-0000242F0000}"/>
    <cellStyle name="Good 4 5" xfId="12999" xr:uid="{00000000-0005-0000-0000-0000252F0000}"/>
    <cellStyle name="Good 4 6" xfId="13000" xr:uid="{00000000-0005-0000-0000-0000262F0000}"/>
    <cellStyle name="Good 5" xfId="1549" xr:uid="{00000000-0005-0000-0000-0000272F0000}"/>
    <cellStyle name="Good 5 2" xfId="13001" xr:uid="{00000000-0005-0000-0000-0000282F0000}"/>
    <cellStyle name="Good 5 2 2" xfId="13002" xr:uid="{00000000-0005-0000-0000-0000292F0000}"/>
    <cellStyle name="Good 5 3" xfId="13003" xr:uid="{00000000-0005-0000-0000-00002A2F0000}"/>
    <cellStyle name="Good 5 3 2" xfId="13004" xr:uid="{00000000-0005-0000-0000-00002B2F0000}"/>
    <cellStyle name="Good 5 4" xfId="13005" xr:uid="{00000000-0005-0000-0000-00002C2F0000}"/>
    <cellStyle name="Good 5 5" xfId="13006" xr:uid="{00000000-0005-0000-0000-00002D2F0000}"/>
    <cellStyle name="Good 5 6" xfId="13007" xr:uid="{00000000-0005-0000-0000-00002E2F0000}"/>
    <cellStyle name="Good 6" xfId="1550" xr:uid="{00000000-0005-0000-0000-00002F2F0000}"/>
    <cellStyle name="Good 6 2" xfId="13008" xr:uid="{00000000-0005-0000-0000-0000302F0000}"/>
    <cellStyle name="Good 6 2 2" xfId="13009" xr:uid="{00000000-0005-0000-0000-0000312F0000}"/>
    <cellStyle name="Good 6 3" xfId="13010" xr:uid="{00000000-0005-0000-0000-0000322F0000}"/>
    <cellStyle name="Good 6 3 2" xfId="13011" xr:uid="{00000000-0005-0000-0000-0000332F0000}"/>
    <cellStyle name="Good 6 4" xfId="13012" xr:uid="{00000000-0005-0000-0000-0000342F0000}"/>
    <cellStyle name="Good 6 5" xfId="13013" xr:uid="{00000000-0005-0000-0000-0000352F0000}"/>
    <cellStyle name="Good 7" xfId="1551" xr:uid="{00000000-0005-0000-0000-0000362F0000}"/>
    <cellStyle name="Good 7 2" xfId="13015" xr:uid="{00000000-0005-0000-0000-0000372F0000}"/>
    <cellStyle name="Good 7 3" xfId="13016" xr:uid="{00000000-0005-0000-0000-0000382F0000}"/>
    <cellStyle name="Good 7 4" xfId="13014" xr:uid="{00000000-0005-0000-0000-0000392F0000}"/>
    <cellStyle name="Good 8" xfId="1552" xr:uid="{00000000-0005-0000-0000-00003A2F0000}"/>
    <cellStyle name="Good 8 2" xfId="13018" xr:uid="{00000000-0005-0000-0000-00003B2F0000}"/>
    <cellStyle name="Good 8 3" xfId="13017" xr:uid="{00000000-0005-0000-0000-00003C2F0000}"/>
    <cellStyle name="Good 9" xfId="1553" xr:uid="{00000000-0005-0000-0000-00003D2F0000}"/>
    <cellStyle name="Good 9 2" xfId="13020" xr:uid="{00000000-0005-0000-0000-00003E2F0000}"/>
    <cellStyle name="Good 9 3" xfId="13019" xr:uid="{00000000-0005-0000-0000-00003F2F0000}"/>
    <cellStyle name="Grey" xfId="13021" xr:uid="{00000000-0005-0000-0000-0000402F0000}"/>
    <cellStyle name="Grey 1" xfId="13022" xr:uid="{00000000-0005-0000-0000-0000412F0000}"/>
    <cellStyle name="Grey 2" xfId="13023" xr:uid="{00000000-0005-0000-0000-0000422F0000}"/>
    <cellStyle name="Grey 3" xfId="13024" xr:uid="{00000000-0005-0000-0000-0000432F0000}"/>
    <cellStyle name="Grey 4" xfId="13025" xr:uid="{00000000-0005-0000-0000-0000442F0000}"/>
    <cellStyle name="Grey 5" xfId="13026" xr:uid="{00000000-0005-0000-0000-0000452F0000}"/>
    <cellStyle name="Gross Margin" xfId="13027" xr:uid="{00000000-0005-0000-0000-0000462F0000}"/>
    <cellStyle name="Gut 2" xfId="13028" xr:uid="{00000000-0005-0000-0000-0000472F0000}"/>
    <cellStyle name="Gut 2 2" xfId="13029" xr:uid="{00000000-0005-0000-0000-0000482F0000}"/>
    <cellStyle name="Header Total" xfId="13030" xr:uid="{00000000-0005-0000-0000-0000492F0000}"/>
    <cellStyle name="Header1" xfId="13031" xr:uid="{00000000-0005-0000-0000-00004A2F0000}"/>
    <cellStyle name="Header1 1" xfId="13032" xr:uid="{00000000-0005-0000-0000-00004B2F0000}"/>
    <cellStyle name="Header1 2" xfId="13033" xr:uid="{00000000-0005-0000-0000-00004C2F0000}"/>
    <cellStyle name="Header1 3" xfId="13034" xr:uid="{00000000-0005-0000-0000-00004D2F0000}"/>
    <cellStyle name="Header1 4" xfId="13035" xr:uid="{00000000-0005-0000-0000-00004E2F0000}"/>
    <cellStyle name="Header1 5" xfId="13036" xr:uid="{00000000-0005-0000-0000-00004F2F0000}"/>
    <cellStyle name="Header1 6" xfId="13037" xr:uid="{00000000-0005-0000-0000-0000502F0000}"/>
    <cellStyle name="Header1 7" xfId="13038" xr:uid="{00000000-0005-0000-0000-0000512F0000}"/>
    <cellStyle name="Header1 7 2" xfId="13039" xr:uid="{00000000-0005-0000-0000-0000522F0000}"/>
    <cellStyle name="Header1 8" xfId="13040" xr:uid="{00000000-0005-0000-0000-0000532F0000}"/>
    <cellStyle name="Header2" xfId="13041" xr:uid="{00000000-0005-0000-0000-0000542F0000}"/>
    <cellStyle name="Header2 1" xfId="13042" xr:uid="{00000000-0005-0000-0000-0000552F0000}"/>
    <cellStyle name="Header2 2" xfId="13043" xr:uid="{00000000-0005-0000-0000-0000562F0000}"/>
    <cellStyle name="Header2 3" xfId="13044" xr:uid="{00000000-0005-0000-0000-0000572F0000}"/>
    <cellStyle name="Header2 4" xfId="13045" xr:uid="{00000000-0005-0000-0000-0000582F0000}"/>
    <cellStyle name="Header2 5" xfId="13046" xr:uid="{00000000-0005-0000-0000-0000592F0000}"/>
    <cellStyle name="Header2 6" xfId="13047" xr:uid="{00000000-0005-0000-0000-00005A2F0000}"/>
    <cellStyle name="Header2 7" xfId="13048" xr:uid="{00000000-0005-0000-0000-00005B2F0000}"/>
    <cellStyle name="Header3" xfId="13049" xr:uid="{00000000-0005-0000-0000-00005C2F0000}"/>
    <cellStyle name="Header3 2" xfId="13050" xr:uid="{00000000-0005-0000-0000-00005D2F0000}"/>
    <cellStyle name="Header3 2 2" xfId="13051" xr:uid="{00000000-0005-0000-0000-00005E2F0000}"/>
    <cellStyle name="Header3 3" xfId="13052" xr:uid="{00000000-0005-0000-0000-00005F2F0000}"/>
    <cellStyle name="Heading" xfId="13053" xr:uid="{00000000-0005-0000-0000-0000602F0000}"/>
    <cellStyle name="Heading 1" xfId="2794" builtinId="16" customBuiltin="1"/>
    <cellStyle name="Heading 1 10" xfId="1554" xr:uid="{00000000-0005-0000-0000-0000622F0000}"/>
    <cellStyle name="Heading 1 10 2" xfId="13055" xr:uid="{00000000-0005-0000-0000-0000632F0000}"/>
    <cellStyle name="Heading 1 10 3" xfId="13054" xr:uid="{00000000-0005-0000-0000-0000642F0000}"/>
    <cellStyle name="Heading 1 11" xfId="1555" xr:uid="{00000000-0005-0000-0000-0000652F0000}"/>
    <cellStyle name="Heading 1 11 2" xfId="13057" xr:uid="{00000000-0005-0000-0000-0000662F0000}"/>
    <cellStyle name="Heading 1 11 3" xfId="13056" xr:uid="{00000000-0005-0000-0000-0000672F0000}"/>
    <cellStyle name="Heading 1 12" xfId="1556" xr:uid="{00000000-0005-0000-0000-0000682F0000}"/>
    <cellStyle name="Heading 1 12 2" xfId="13058" xr:uid="{00000000-0005-0000-0000-0000692F0000}"/>
    <cellStyle name="Heading 1 13" xfId="1557" xr:uid="{00000000-0005-0000-0000-00006A2F0000}"/>
    <cellStyle name="Heading 1 13 2" xfId="13059" xr:uid="{00000000-0005-0000-0000-00006B2F0000}"/>
    <cellStyle name="Heading 1 14" xfId="1558" xr:uid="{00000000-0005-0000-0000-00006C2F0000}"/>
    <cellStyle name="Heading 1 14 2" xfId="13060" xr:uid="{00000000-0005-0000-0000-00006D2F0000}"/>
    <cellStyle name="Heading 1 15" xfId="1559" xr:uid="{00000000-0005-0000-0000-00006E2F0000}"/>
    <cellStyle name="Heading 1 15 2" xfId="13061" xr:uid="{00000000-0005-0000-0000-00006F2F0000}"/>
    <cellStyle name="Heading 1 16" xfId="1560" xr:uid="{00000000-0005-0000-0000-0000702F0000}"/>
    <cellStyle name="Heading 1 16 2" xfId="13062" xr:uid="{00000000-0005-0000-0000-0000712F0000}"/>
    <cellStyle name="Heading 1 17" xfId="1561" xr:uid="{00000000-0005-0000-0000-0000722F0000}"/>
    <cellStyle name="Heading 1 17 2" xfId="13063" xr:uid="{00000000-0005-0000-0000-0000732F0000}"/>
    <cellStyle name="Heading 1 18" xfId="1562" xr:uid="{00000000-0005-0000-0000-0000742F0000}"/>
    <cellStyle name="Heading 1 18 2" xfId="13064" xr:uid="{00000000-0005-0000-0000-0000752F0000}"/>
    <cellStyle name="Heading 1 19" xfId="1563" xr:uid="{00000000-0005-0000-0000-0000762F0000}"/>
    <cellStyle name="Heading 1 19 2" xfId="13065" xr:uid="{00000000-0005-0000-0000-0000772F0000}"/>
    <cellStyle name="Heading 1 2" xfId="1564" xr:uid="{00000000-0005-0000-0000-0000782F0000}"/>
    <cellStyle name="Heading 1 2 10" xfId="1565" xr:uid="{00000000-0005-0000-0000-0000792F0000}"/>
    <cellStyle name="Heading 1 2 11" xfId="1566" xr:uid="{00000000-0005-0000-0000-00007A2F0000}"/>
    <cellStyle name="Heading 1 2 12" xfId="1567" xr:uid="{00000000-0005-0000-0000-00007B2F0000}"/>
    <cellStyle name="Heading 1 2 13" xfId="1568" xr:uid="{00000000-0005-0000-0000-00007C2F0000}"/>
    <cellStyle name="Heading 1 2 14" xfId="1569" xr:uid="{00000000-0005-0000-0000-00007D2F0000}"/>
    <cellStyle name="Heading 1 2 15" xfId="1570" xr:uid="{00000000-0005-0000-0000-00007E2F0000}"/>
    <cellStyle name="Heading 1 2 16" xfId="1571" xr:uid="{00000000-0005-0000-0000-00007F2F0000}"/>
    <cellStyle name="Heading 1 2 17" xfId="1572" xr:uid="{00000000-0005-0000-0000-0000802F0000}"/>
    <cellStyle name="Heading 1 2 18" xfId="1573" xr:uid="{00000000-0005-0000-0000-0000812F0000}"/>
    <cellStyle name="Heading 1 2 19" xfId="1574" xr:uid="{00000000-0005-0000-0000-0000822F0000}"/>
    <cellStyle name="Heading 1 2 2" xfId="1575" xr:uid="{00000000-0005-0000-0000-0000832F0000}"/>
    <cellStyle name="Heading 1 2 2 2" xfId="13067" xr:uid="{00000000-0005-0000-0000-0000842F0000}"/>
    <cellStyle name="Heading 1 2 2 3" xfId="13066" xr:uid="{00000000-0005-0000-0000-0000852F0000}"/>
    <cellStyle name="Heading 1 2 20" xfId="1576" xr:uid="{00000000-0005-0000-0000-0000862F0000}"/>
    <cellStyle name="Heading 1 2 21" xfId="1577" xr:uid="{00000000-0005-0000-0000-0000872F0000}"/>
    <cellStyle name="Heading 1 2 22" xfId="1578" xr:uid="{00000000-0005-0000-0000-0000882F0000}"/>
    <cellStyle name="Heading 1 2 23" xfId="2354" xr:uid="{00000000-0005-0000-0000-0000892F0000}"/>
    <cellStyle name="Heading 1 2 23 2" xfId="4263" xr:uid="{00000000-0005-0000-0000-00008A2F0000}"/>
    <cellStyle name="Heading 1 2 24" xfId="3843" xr:uid="{00000000-0005-0000-0000-00008B2F0000}"/>
    <cellStyle name="Heading 1 2 3" xfId="1579" xr:uid="{00000000-0005-0000-0000-00008C2F0000}"/>
    <cellStyle name="Heading 1 2 3 2" xfId="13068" xr:uid="{00000000-0005-0000-0000-00008D2F0000}"/>
    <cellStyle name="Heading 1 2 4" xfId="1580" xr:uid="{00000000-0005-0000-0000-00008E2F0000}"/>
    <cellStyle name="Heading 1 2 4 2" xfId="13069" xr:uid="{00000000-0005-0000-0000-00008F2F0000}"/>
    <cellStyle name="Heading 1 2 5" xfId="1581" xr:uid="{00000000-0005-0000-0000-0000902F0000}"/>
    <cellStyle name="Heading 1 2 5 2" xfId="13070" xr:uid="{00000000-0005-0000-0000-0000912F0000}"/>
    <cellStyle name="Heading 1 2 6" xfId="1582" xr:uid="{00000000-0005-0000-0000-0000922F0000}"/>
    <cellStyle name="Heading 1 2 6 2" xfId="13071" xr:uid="{00000000-0005-0000-0000-0000932F0000}"/>
    <cellStyle name="Heading 1 2 7" xfId="1583" xr:uid="{00000000-0005-0000-0000-0000942F0000}"/>
    <cellStyle name="Heading 1 2 7 2" xfId="13072" xr:uid="{00000000-0005-0000-0000-0000952F0000}"/>
    <cellStyle name="Heading 1 2 8" xfId="1584" xr:uid="{00000000-0005-0000-0000-0000962F0000}"/>
    <cellStyle name="Heading 1 2 8 2" xfId="13073" xr:uid="{00000000-0005-0000-0000-0000972F0000}"/>
    <cellStyle name="Heading 1 2 9" xfId="1585" xr:uid="{00000000-0005-0000-0000-0000982F0000}"/>
    <cellStyle name="Heading 1 2 9 2" xfId="13074" xr:uid="{00000000-0005-0000-0000-0000992F0000}"/>
    <cellStyle name="Heading 1 20" xfId="1586" xr:uid="{00000000-0005-0000-0000-00009A2F0000}"/>
    <cellStyle name="Heading 1 20 2" xfId="13075" xr:uid="{00000000-0005-0000-0000-00009B2F0000}"/>
    <cellStyle name="Heading 1 21" xfId="1587" xr:uid="{00000000-0005-0000-0000-00009C2F0000}"/>
    <cellStyle name="Heading 1 21 2" xfId="13076" xr:uid="{00000000-0005-0000-0000-00009D2F0000}"/>
    <cellStyle name="Heading 1 22" xfId="1588" xr:uid="{00000000-0005-0000-0000-00009E2F0000}"/>
    <cellStyle name="Heading 1 22 2" xfId="13077" xr:uid="{00000000-0005-0000-0000-00009F2F0000}"/>
    <cellStyle name="Heading 1 23" xfId="1589" xr:uid="{00000000-0005-0000-0000-0000A02F0000}"/>
    <cellStyle name="Heading 1 23 2" xfId="13078" xr:uid="{00000000-0005-0000-0000-0000A12F0000}"/>
    <cellStyle name="Heading 1 24" xfId="1590" xr:uid="{00000000-0005-0000-0000-0000A22F0000}"/>
    <cellStyle name="Heading 1 24 2" xfId="13079" xr:uid="{00000000-0005-0000-0000-0000A32F0000}"/>
    <cellStyle name="Heading 1 25" xfId="1591" xr:uid="{00000000-0005-0000-0000-0000A42F0000}"/>
    <cellStyle name="Heading 1 25 2" xfId="13080" xr:uid="{00000000-0005-0000-0000-0000A52F0000}"/>
    <cellStyle name="Heading 1 26" xfId="1592" xr:uid="{00000000-0005-0000-0000-0000A62F0000}"/>
    <cellStyle name="Heading 1 26 2" xfId="13081" xr:uid="{00000000-0005-0000-0000-0000A72F0000}"/>
    <cellStyle name="Heading 1 27" xfId="1593" xr:uid="{00000000-0005-0000-0000-0000A82F0000}"/>
    <cellStyle name="Heading 1 27 2" xfId="13082" xr:uid="{00000000-0005-0000-0000-0000A92F0000}"/>
    <cellStyle name="Heading 1 28" xfId="1594" xr:uid="{00000000-0005-0000-0000-0000AA2F0000}"/>
    <cellStyle name="Heading 1 28 2" xfId="39085" xr:uid="{00000000-0005-0000-0000-0000AB2F0000}"/>
    <cellStyle name="Heading 1 29" xfId="1595" xr:uid="{00000000-0005-0000-0000-0000AC2F0000}"/>
    <cellStyle name="Heading 1 3" xfId="1596" xr:uid="{00000000-0005-0000-0000-0000AD2F0000}"/>
    <cellStyle name="Heading 1 3 2" xfId="13083" xr:uid="{00000000-0005-0000-0000-0000AE2F0000}"/>
    <cellStyle name="Heading 1 3 3" xfId="13084" xr:uid="{00000000-0005-0000-0000-0000AF2F0000}"/>
    <cellStyle name="Heading 1 3 4" xfId="13085" xr:uid="{00000000-0005-0000-0000-0000B02F0000}"/>
    <cellStyle name="Heading 1 3 5" xfId="13086" xr:uid="{00000000-0005-0000-0000-0000B12F0000}"/>
    <cellStyle name="Heading 1 3 6" xfId="13087" xr:uid="{00000000-0005-0000-0000-0000B22F0000}"/>
    <cellStyle name="Heading 1 30" xfId="1597" xr:uid="{00000000-0005-0000-0000-0000B32F0000}"/>
    <cellStyle name="Heading 1 31" xfId="1598" xr:uid="{00000000-0005-0000-0000-0000B42F0000}"/>
    <cellStyle name="Heading 1 32" xfId="2286" xr:uid="{00000000-0005-0000-0000-0000B52F0000}"/>
    <cellStyle name="Heading 1 32 2" xfId="4048" xr:uid="{00000000-0005-0000-0000-0000B62F0000}"/>
    <cellStyle name="Heading 1 33" xfId="3775" xr:uid="{00000000-0005-0000-0000-0000B72F0000}"/>
    <cellStyle name="Heading 1 4" xfId="1599" xr:uid="{00000000-0005-0000-0000-0000B82F0000}"/>
    <cellStyle name="Heading 1 4 2" xfId="13088" xr:uid="{00000000-0005-0000-0000-0000B92F0000}"/>
    <cellStyle name="Heading 1 4 2 2" xfId="13089" xr:uid="{00000000-0005-0000-0000-0000BA2F0000}"/>
    <cellStyle name="Heading 1 4 3" xfId="13090" xr:uid="{00000000-0005-0000-0000-0000BB2F0000}"/>
    <cellStyle name="Heading 1 4 3 2" xfId="13091" xr:uid="{00000000-0005-0000-0000-0000BC2F0000}"/>
    <cellStyle name="Heading 1 4 4" xfId="13092" xr:uid="{00000000-0005-0000-0000-0000BD2F0000}"/>
    <cellStyle name="Heading 1 4 5" xfId="13093" xr:uid="{00000000-0005-0000-0000-0000BE2F0000}"/>
    <cellStyle name="Heading 1 4 6" xfId="13094" xr:uid="{00000000-0005-0000-0000-0000BF2F0000}"/>
    <cellStyle name="Heading 1 5" xfId="1600" xr:uid="{00000000-0005-0000-0000-0000C02F0000}"/>
    <cellStyle name="Heading 1 5 2" xfId="13095" xr:uid="{00000000-0005-0000-0000-0000C12F0000}"/>
    <cellStyle name="Heading 1 5 3" xfId="13096" xr:uid="{00000000-0005-0000-0000-0000C22F0000}"/>
    <cellStyle name="Heading 1 5 4" xfId="13097" xr:uid="{00000000-0005-0000-0000-0000C32F0000}"/>
    <cellStyle name="Heading 1 5 5" xfId="13098" xr:uid="{00000000-0005-0000-0000-0000C42F0000}"/>
    <cellStyle name="Heading 1 6" xfId="1601" xr:uid="{00000000-0005-0000-0000-0000C52F0000}"/>
    <cellStyle name="Heading 1 6 2" xfId="13100" xr:uid="{00000000-0005-0000-0000-0000C62F0000}"/>
    <cellStyle name="Heading 1 6 3" xfId="13101" xr:uid="{00000000-0005-0000-0000-0000C72F0000}"/>
    <cellStyle name="Heading 1 6 4" xfId="13099" xr:uid="{00000000-0005-0000-0000-0000C82F0000}"/>
    <cellStyle name="Heading 1 7" xfId="1602" xr:uid="{00000000-0005-0000-0000-0000C92F0000}"/>
    <cellStyle name="Heading 1 7 2" xfId="13103" xr:uid="{00000000-0005-0000-0000-0000CA2F0000}"/>
    <cellStyle name="Heading 1 7 3" xfId="13102" xr:uid="{00000000-0005-0000-0000-0000CB2F0000}"/>
    <cellStyle name="Heading 1 8" xfId="1603" xr:uid="{00000000-0005-0000-0000-0000CC2F0000}"/>
    <cellStyle name="Heading 1 8 2" xfId="13105" xr:uid="{00000000-0005-0000-0000-0000CD2F0000}"/>
    <cellStyle name="Heading 1 8 3" xfId="13104" xr:uid="{00000000-0005-0000-0000-0000CE2F0000}"/>
    <cellStyle name="Heading 1 9" xfId="1604" xr:uid="{00000000-0005-0000-0000-0000CF2F0000}"/>
    <cellStyle name="Heading 1 9 2" xfId="13107" xr:uid="{00000000-0005-0000-0000-0000D02F0000}"/>
    <cellStyle name="Heading 1 9 3" xfId="13106" xr:uid="{00000000-0005-0000-0000-0000D12F0000}"/>
    <cellStyle name="Heading 2" xfId="2795" builtinId="17" customBuiltin="1"/>
    <cellStyle name="Heading 2 10" xfId="1605" xr:uid="{00000000-0005-0000-0000-0000D32F0000}"/>
    <cellStyle name="Heading 2 10 2" xfId="13109" xr:uid="{00000000-0005-0000-0000-0000D42F0000}"/>
    <cellStyle name="Heading 2 10 3" xfId="13108" xr:uid="{00000000-0005-0000-0000-0000D52F0000}"/>
    <cellStyle name="Heading 2 11" xfId="1606" xr:uid="{00000000-0005-0000-0000-0000D62F0000}"/>
    <cellStyle name="Heading 2 11 2" xfId="13111" xr:uid="{00000000-0005-0000-0000-0000D72F0000}"/>
    <cellStyle name="Heading 2 11 3" xfId="13110" xr:uid="{00000000-0005-0000-0000-0000D82F0000}"/>
    <cellStyle name="Heading 2 12" xfId="1607" xr:uid="{00000000-0005-0000-0000-0000D92F0000}"/>
    <cellStyle name="Heading 2 12 2" xfId="13113" xr:uid="{00000000-0005-0000-0000-0000DA2F0000}"/>
    <cellStyle name="Heading 2 12 3" xfId="13112" xr:uid="{00000000-0005-0000-0000-0000DB2F0000}"/>
    <cellStyle name="Heading 2 13" xfId="1608" xr:uid="{00000000-0005-0000-0000-0000DC2F0000}"/>
    <cellStyle name="Heading 2 13 2" xfId="13114" xr:uid="{00000000-0005-0000-0000-0000DD2F0000}"/>
    <cellStyle name="Heading 2 14" xfId="1609" xr:uid="{00000000-0005-0000-0000-0000DE2F0000}"/>
    <cellStyle name="Heading 2 14 2" xfId="13115" xr:uid="{00000000-0005-0000-0000-0000DF2F0000}"/>
    <cellStyle name="Heading 2 15" xfId="1610" xr:uid="{00000000-0005-0000-0000-0000E02F0000}"/>
    <cellStyle name="Heading 2 15 2" xfId="13116" xr:uid="{00000000-0005-0000-0000-0000E12F0000}"/>
    <cellStyle name="Heading 2 16" xfId="1611" xr:uid="{00000000-0005-0000-0000-0000E22F0000}"/>
    <cellStyle name="Heading 2 16 2" xfId="13117" xr:uid="{00000000-0005-0000-0000-0000E32F0000}"/>
    <cellStyle name="Heading 2 17" xfId="1612" xr:uid="{00000000-0005-0000-0000-0000E42F0000}"/>
    <cellStyle name="Heading 2 17 2" xfId="13118" xr:uid="{00000000-0005-0000-0000-0000E52F0000}"/>
    <cellStyle name="Heading 2 18" xfId="1613" xr:uid="{00000000-0005-0000-0000-0000E62F0000}"/>
    <cellStyle name="Heading 2 18 2" xfId="13119" xr:uid="{00000000-0005-0000-0000-0000E72F0000}"/>
    <cellStyle name="Heading 2 19" xfId="1614" xr:uid="{00000000-0005-0000-0000-0000E82F0000}"/>
    <cellStyle name="Heading 2 19 2" xfId="13120" xr:uid="{00000000-0005-0000-0000-0000E92F0000}"/>
    <cellStyle name="Heading 2 2" xfId="1615" xr:uid="{00000000-0005-0000-0000-0000EA2F0000}"/>
    <cellStyle name="Heading 2 2 10" xfId="1616" xr:uid="{00000000-0005-0000-0000-0000EB2F0000}"/>
    <cellStyle name="Heading 2 2 11" xfId="1617" xr:uid="{00000000-0005-0000-0000-0000EC2F0000}"/>
    <cellStyle name="Heading 2 2 12" xfId="1618" xr:uid="{00000000-0005-0000-0000-0000ED2F0000}"/>
    <cellStyle name="Heading 2 2 13" xfId="1619" xr:uid="{00000000-0005-0000-0000-0000EE2F0000}"/>
    <cellStyle name="Heading 2 2 14" xfId="1620" xr:uid="{00000000-0005-0000-0000-0000EF2F0000}"/>
    <cellStyle name="Heading 2 2 15" xfId="1621" xr:uid="{00000000-0005-0000-0000-0000F02F0000}"/>
    <cellStyle name="Heading 2 2 16" xfId="1622" xr:uid="{00000000-0005-0000-0000-0000F12F0000}"/>
    <cellStyle name="Heading 2 2 17" xfId="1623" xr:uid="{00000000-0005-0000-0000-0000F22F0000}"/>
    <cellStyle name="Heading 2 2 18" xfId="1624" xr:uid="{00000000-0005-0000-0000-0000F32F0000}"/>
    <cellStyle name="Heading 2 2 19" xfId="1625" xr:uid="{00000000-0005-0000-0000-0000F42F0000}"/>
    <cellStyle name="Heading 2 2 2" xfId="1626" xr:uid="{00000000-0005-0000-0000-0000F52F0000}"/>
    <cellStyle name="Heading 2 2 2 2" xfId="13122" xr:uid="{00000000-0005-0000-0000-0000F62F0000}"/>
    <cellStyle name="Heading 2 2 2 3" xfId="13121" xr:uid="{00000000-0005-0000-0000-0000F72F0000}"/>
    <cellStyle name="Heading 2 2 20" xfId="1627" xr:uid="{00000000-0005-0000-0000-0000F82F0000}"/>
    <cellStyle name="Heading 2 2 21" xfId="1628" xr:uid="{00000000-0005-0000-0000-0000F92F0000}"/>
    <cellStyle name="Heading 2 2 22" xfId="1629" xr:uid="{00000000-0005-0000-0000-0000FA2F0000}"/>
    <cellStyle name="Heading 2 2 23" xfId="2355" xr:uid="{00000000-0005-0000-0000-0000FB2F0000}"/>
    <cellStyle name="Heading 2 2 23 2" xfId="4264" xr:uid="{00000000-0005-0000-0000-0000FC2F0000}"/>
    <cellStyle name="Heading 2 2 24" xfId="3844" xr:uid="{00000000-0005-0000-0000-0000FD2F0000}"/>
    <cellStyle name="Heading 2 2 3" xfId="1630" xr:uid="{00000000-0005-0000-0000-0000FE2F0000}"/>
    <cellStyle name="Heading 2 2 3 2" xfId="13123" xr:uid="{00000000-0005-0000-0000-0000FF2F0000}"/>
    <cellStyle name="Heading 2 2 4" xfId="1631" xr:uid="{00000000-0005-0000-0000-000000300000}"/>
    <cellStyle name="Heading 2 2 4 2" xfId="13124" xr:uid="{00000000-0005-0000-0000-000001300000}"/>
    <cellStyle name="Heading 2 2 5" xfId="1632" xr:uid="{00000000-0005-0000-0000-000002300000}"/>
    <cellStyle name="Heading 2 2 5 2" xfId="13125" xr:uid="{00000000-0005-0000-0000-000003300000}"/>
    <cellStyle name="Heading 2 2 6" xfId="1633" xr:uid="{00000000-0005-0000-0000-000004300000}"/>
    <cellStyle name="Heading 2 2 6 2" xfId="13126" xr:uid="{00000000-0005-0000-0000-000005300000}"/>
    <cellStyle name="Heading 2 2 7" xfId="1634" xr:uid="{00000000-0005-0000-0000-000006300000}"/>
    <cellStyle name="Heading 2 2 7 2" xfId="13127" xr:uid="{00000000-0005-0000-0000-000007300000}"/>
    <cellStyle name="Heading 2 2 8" xfId="1635" xr:uid="{00000000-0005-0000-0000-000008300000}"/>
    <cellStyle name="Heading 2 2 8 2" xfId="13128" xr:uid="{00000000-0005-0000-0000-000009300000}"/>
    <cellStyle name="Heading 2 2 9" xfId="1636" xr:uid="{00000000-0005-0000-0000-00000A300000}"/>
    <cellStyle name="Heading 2 2 9 2" xfId="13129" xr:uid="{00000000-0005-0000-0000-00000B300000}"/>
    <cellStyle name="Heading 2 20" xfId="1637" xr:uid="{00000000-0005-0000-0000-00000C300000}"/>
    <cellStyle name="Heading 2 20 2" xfId="13130" xr:uid="{00000000-0005-0000-0000-00000D300000}"/>
    <cellStyle name="Heading 2 21" xfId="1638" xr:uid="{00000000-0005-0000-0000-00000E300000}"/>
    <cellStyle name="Heading 2 21 2" xfId="13131" xr:uid="{00000000-0005-0000-0000-00000F300000}"/>
    <cellStyle name="Heading 2 22" xfId="1639" xr:uid="{00000000-0005-0000-0000-000010300000}"/>
    <cellStyle name="Heading 2 22 2" xfId="13132" xr:uid="{00000000-0005-0000-0000-000011300000}"/>
    <cellStyle name="Heading 2 23" xfId="1640" xr:uid="{00000000-0005-0000-0000-000012300000}"/>
    <cellStyle name="Heading 2 23 2" xfId="13133" xr:uid="{00000000-0005-0000-0000-000013300000}"/>
    <cellStyle name="Heading 2 24" xfId="1641" xr:uid="{00000000-0005-0000-0000-000014300000}"/>
    <cellStyle name="Heading 2 24 2" xfId="13134" xr:uid="{00000000-0005-0000-0000-000015300000}"/>
    <cellStyle name="Heading 2 25" xfId="1642" xr:uid="{00000000-0005-0000-0000-000016300000}"/>
    <cellStyle name="Heading 2 25 2" xfId="13135" xr:uid="{00000000-0005-0000-0000-000017300000}"/>
    <cellStyle name="Heading 2 26" xfId="1643" xr:uid="{00000000-0005-0000-0000-000018300000}"/>
    <cellStyle name="Heading 2 26 2" xfId="13136" xr:uid="{00000000-0005-0000-0000-000019300000}"/>
    <cellStyle name="Heading 2 27" xfId="1644" xr:uid="{00000000-0005-0000-0000-00001A300000}"/>
    <cellStyle name="Heading 2 27 2" xfId="13137" xr:uid="{00000000-0005-0000-0000-00001B300000}"/>
    <cellStyle name="Heading 2 28" xfId="1645" xr:uid="{00000000-0005-0000-0000-00001C300000}"/>
    <cellStyle name="Heading 2 28 2" xfId="13138" xr:uid="{00000000-0005-0000-0000-00001D300000}"/>
    <cellStyle name="Heading 2 29" xfId="1646" xr:uid="{00000000-0005-0000-0000-00001E300000}"/>
    <cellStyle name="Heading 2 29 2" xfId="39086" xr:uid="{00000000-0005-0000-0000-00001F300000}"/>
    <cellStyle name="Heading 2 3" xfId="1647" xr:uid="{00000000-0005-0000-0000-000020300000}"/>
    <cellStyle name="Heading 2 3 2" xfId="13139" xr:uid="{00000000-0005-0000-0000-000021300000}"/>
    <cellStyle name="Heading 2 3 3" xfId="13140" xr:uid="{00000000-0005-0000-0000-000022300000}"/>
    <cellStyle name="Heading 2 3 4" xfId="13141" xr:uid="{00000000-0005-0000-0000-000023300000}"/>
    <cellStyle name="Heading 2 3 5" xfId="13142" xr:uid="{00000000-0005-0000-0000-000024300000}"/>
    <cellStyle name="Heading 2 3 6" xfId="13143" xr:uid="{00000000-0005-0000-0000-000025300000}"/>
    <cellStyle name="Heading 2 30" xfId="1648" xr:uid="{00000000-0005-0000-0000-000026300000}"/>
    <cellStyle name="Heading 2 31" xfId="1649" xr:uid="{00000000-0005-0000-0000-000027300000}"/>
    <cellStyle name="Heading 2 32" xfId="2287" xr:uid="{00000000-0005-0000-0000-000028300000}"/>
    <cellStyle name="Heading 2 32 2" xfId="4049" xr:uid="{00000000-0005-0000-0000-000029300000}"/>
    <cellStyle name="Heading 2 33" xfId="3776" xr:uid="{00000000-0005-0000-0000-00002A300000}"/>
    <cellStyle name="Heading 2 4" xfId="1650" xr:uid="{00000000-0005-0000-0000-00002B300000}"/>
    <cellStyle name="Heading 2 4 2" xfId="13144" xr:uid="{00000000-0005-0000-0000-00002C300000}"/>
    <cellStyle name="Heading 2 4 2 2" xfId="13145" xr:uid="{00000000-0005-0000-0000-00002D300000}"/>
    <cellStyle name="Heading 2 4 3" xfId="13146" xr:uid="{00000000-0005-0000-0000-00002E300000}"/>
    <cellStyle name="Heading 2 4 3 2" xfId="13147" xr:uid="{00000000-0005-0000-0000-00002F300000}"/>
    <cellStyle name="Heading 2 4 4" xfId="13148" xr:uid="{00000000-0005-0000-0000-000030300000}"/>
    <cellStyle name="Heading 2 4 5" xfId="13149" xr:uid="{00000000-0005-0000-0000-000031300000}"/>
    <cellStyle name="Heading 2 4 6" xfId="13150" xr:uid="{00000000-0005-0000-0000-000032300000}"/>
    <cellStyle name="Heading 2 5" xfId="1651" xr:uid="{00000000-0005-0000-0000-000033300000}"/>
    <cellStyle name="Heading 2 5 2" xfId="13151" xr:uid="{00000000-0005-0000-0000-000034300000}"/>
    <cellStyle name="Heading 2 5 3" xfId="13152" xr:uid="{00000000-0005-0000-0000-000035300000}"/>
    <cellStyle name="Heading 2 5 4" xfId="13153" xr:uid="{00000000-0005-0000-0000-000036300000}"/>
    <cellStyle name="Heading 2 5 5" xfId="13154" xr:uid="{00000000-0005-0000-0000-000037300000}"/>
    <cellStyle name="Heading 2 6" xfId="1652" xr:uid="{00000000-0005-0000-0000-000038300000}"/>
    <cellStyle name="Heading 2 6 2" xfId="13156" xr:uid="{00000000-0005-0000-0000-000039300000}"/>
    <cellStyle name="Heading 2 6 3" xfId="13157" xr:uid="{00000000-0005-0000-0000-00003A300000}"/>
    <cellStyle name="Heading 2 6 4" xfId="13155" xr:uid="{00000000-0005-0000-0000-00003B300000}"/>
    <cellStyle name="Heading 2 7" xfId="1653" xr:uid="{00000000-0005-0000-0000-00003C300000}"/>
    <cellStyle name="Heading 2 7 2" xfId="13159" xr:uid="{00000000-0005-0000-0000-00003D300000}"/>
    <cellStyle name="Heading 2 7 3" xfId="13158" xr:uid="{00000000-0005-0000-0000-00003E300000}"/>
    <cellStyle name="Heading 2 8" xfId="1654" xr:uid="{00000000-0005-0000-0000-00003F300000}"/>
    <cellStyle name="Heading 2 8 2" xfId="13161" xr:uid="{00000000-0005-0000-0000-000040300000}"/>
    <cellStyle name="Heading 2 8 3" xfId="13160" xr:uid="{00000000-0005-0000-0000-000041300000}"/>
    <cellStyle name="Heading 2 9" xfId="1655" xr:uid="{00000000-0005-0000-0000-000042300000}"/>
    <cellStyle name="Heading 2 9 2" xfId="13163" xr:uid="{00000000-0005-0000-0000-000043300000}"/>
    <cellStyle name="Heading 2 9 3" xfId="13162" xr:uid="{00000000-0005-0000-0000-000044300000}"/>
    <cellStyle name="Heading 3" xfId="2796" builtinId="18" customBuiltin="1"/>
    <cellStyle name="Heading 3 10" xfId="1656" xr:uid="{00000000-0005-0000-0000-000046300000}"/>
    <cellStyle name="Heading 3 10 2" xfId="13165" xr:uid="{00000000-0005-0000-0000-000047300000}"/>
    <cellStyle name="Heading 3 10 3" xfId="13164" xr:uid="{00000000-0005-0000-0000-000048300000}"/>
    <cellStyle name="Heading 3 11" xfId="1657" xr:uid="{00000000-0005-0000-0000-000049300000}"/>
    <cellStyle name="Heading 3 11 2" xfId="13167" xr:uid="{00000000-0005-0000-0000-00004A300000}"/>
    <cellStyle name="Heading 3 11 3" xfId="13166" xr:uid="{00000000-0005-0000-0000-00004B300000}"/>
    <cellStyle name="Heading 3 12" xfId="1658" xr:uid="{00000000-0005-0000-0000-00004C300000}"/>
    <cellStyle name="Heading 3 12 2" xfId="13168" xr:uid="{00000000-0005-0000-0000-00004D300000}"/>
    <cellStyle name="Heading 3 13" xfId="1659" xr:uid="{00000000-0005-0000-0000-00004E300000}"/>
    <cellStyle name="Heading 3 13 2" xfId="13169" xr:uid="{00000000-0005-0000-0000-00004F300000}"/>
    <cellStyle name="Heading 3 14" xfId="1660" xr:uid="{00000000-0005-0000-0000-000050300000}"/>
    <cellStyle name="Heading 3 14 2" xfId="13170" xr:uid="{00000000-0005-0000-0000-000051300000}"/>
    <cellStyle name="Heading 3 15" xfId="1661" xr:uid="{00000000-0005-0000-0000-000052300000}"/>
    <cellStyle name="Heading 3 15 2" xfId="13171" xr:uid="{00000000-0005-0000-0000-000053300000}"/>
    <cellStyle name="Heading 3 16" xfId="1662" xr:uid="{00000000-0005-0000-0000-000054300000}"/>
    <cellStyle name="Heading 3 16 2" xfId="13172" xr:uid="{00000000-0005-0000-0000-000055300000}"/>
    <cellStyle name="Heading 3 17" xfId="1663" xr:uid="{00000000-0005-0000-0000-000056300000}"/>
    <cellStyle name="Heading 3 17 2" xfId="13173" xr:uid="{00000000-0005-0000-0000-000057300000}"/>
    <cellStyle name="Heading 3 18" xfId="1664" xr:uid="{00000000-0005-0000-0000-000058300000}"/>
    <cellStyle name="Heading 3 18 2" xfId="13174" xr:uid="{00000000-0005-0000-0000-000059300000}"/>
    <cellStyle name="Heading 3 19" xfId="1665" xr:uid="{00000000-0005-0000-0000-00005A300000}"/>
    <cellStyle name="Heading 3 19 2" xfId="13175" xr:uid="{00000000-0005-0000-0000-00005B300000}"/>
    <cellStyle name="Heading 3 2" xfId="1666" xr:uid="{00000000-0005-0000-0000-00005C300000}"/>
    <cellStyle name="Heading 3 2 10" xfId="1667" xr:uid="{00000000-0005-0000-0000-00005D300000}"/>
    <cellStyle name="Heading 3 2 11" xfId="1668" xr:uid="{00000000-0005-0000-0000-00005E300000}"/>
    <cellStyle name="Heading 3 2 12" xfId="1669" xr:uid="{00000000-0005-0000-0000-00005F300000}"/>
    <cellStyle name="Heading 3 2 13" xfId="1670" xr:uid="{00000000-0005-0000-0000-000060300000}"/>
    <cellStyle name="Heading 3 2 14" xfId="1671" xr:uid="{00000000-0005-0000-0000-000061300000}"/>
    <cellStyle name="Heading 3 2 15" xfId="1672" xr:uid="{00000000-0005-0000-0000-000062300000}"/>
    <cellStyle name="Heading 3 2 16" xfId="1673" xr:uid="{00000000-0005-0000-0000-000063300000}"/>
    <cellStyle name="Heading 3 2 17" xfId="1674" xr:uid="{00000000-0005-0000-0000-000064300000}"/>
    <cellStyle name="Heading 3 2 18" xfId="1675" xr:uid="{00000000-0005-0000-0000-000065300000}"/>
    <cellStyle name="Heading 3 2 19" xfId="1676" xr:uid="{00000000-0005-0000-0000-000066300000}"/>
    <cellStyle name="Heading 3 2 2" xfId="1677" xr:uid="{00000000-0005-0000-0000-000067300000}"/>
    <cellStyle name="Heading 3 2 2 2" xfId="13177" xr:uid="{00000000-0005-0000-0000-000068300000}"/>
    <cellStyle name="Heading 3 2 2 3" xfId="13176" xr:uid="{00000000-0005-0000-0000-000069300000}"/>
    <cellStyle name="Heading 3 2 20" xfId="1678" xr:uid="{00000000-0005-0000-0000-00006A300000}"/>
    <cellStyle name="Heading 3 2 21" xfId="1679" xr:uid="{00000000-0005-0000-0000-00006B300000}"/>
    <cellStyle name="Heading 3 2 22" xfId="1680" xr:uid="{00000000-0005-0000-0000-00006C300000}"/>
    <cellStyle name="Heading 3 2 23" xfId="2356" xr:uid="{00000000-0005-0000-0000-00006D300000}"/>
    <cellStyle name="Heading 3 2 23 2" xfId="4265" xr:uid="{00000000-0005-0000-0000-00006E300000}"/>
    <cellStyle name="Heading 3 2 24" xfId="3845" xr:uid="{00000000-0005-0000-0000-00006F300000}"/>
    <cellStyle name="Heading 3 2 3" xfId="1681" xr:uid="{00000000-0005-0000-0000-000070300000}"/>
    <cellStyle name="Heading 3 2 3 2" xfId="13178" xr:uid="{00000000-0005-0000-0000-000071300000}"/>
    <cellStyle name="Heading 3 2 4" xfId="1682" xr:uid="{00000000-0005-0000-0000-000072300000}"/>
    <cellStyle name="Heading 3 2 4 2" xfId="13179" xr:uid="{00000000-0005-0000-0000-000073300000}"/>
    <cellStyle name="Heading 3 2 5" xfId="1683" xr:uid="{00000000-0005-0000-0000-000074300000}"/>
    <cellStyle name="Heading 3 2 5 2" xfId="13180" xr:uid="{00000000-0005-0000-0000-000075300000}"/>
    <cellStyle name="Heading 3 2 6" xfId="1684" xr:uid="{00000000-0005-0000-0000-000076300000}"/>
    <cellStyle name="Heading 3 2 6 2" xfId="13181" xr:uid="{00000000-0005-0000-0000-000077300000}"/>
    <cellStyle name="Heading 3 2 7" xfId="1685" xr:uid="{00000000-0005-0000-0000-000078300000}"/>
    <cellStyle name="Heading 3 2 7 2" xfId="13182" xr:uid="{00000000-0005-0000-0000-000079300000}"/>
    <cellStyle name="Heading 3 2 8" xfId="1686" xr:uid="{00000000-0005-0000-0000-00007A300000}"/>
    <cellStyle name="Heading 3 2 8 2" xfId="13183" xr:uid="{00000000-0005-0000-0000-00007B300000}"/>
    <cellStyle name="Heading 3 2 9" xfId="1687" xr:uid="{00000000-0005-0000-0000-00007C300000}"/>
    <cellStyle name="Heading 3 2 9 2" xfId="13184" xr:uid="{00000000-0005-0000-0000-00007D300000}"/>
    <cellStyle name="Heading 3 20" xfId="1688" xr:uid="{00000000-0005-0000-0000-00007E300000}"/>
    <cellStyle name="Heading 3 20 2" xfId="13185" xr:uid="{00000000-0005-0000-0000-00007F300000}"/>
    <cellStyle name="Heading 3 21" xfId="1689" xr:uid="{00000000-0005-0000-0000-000080300000}"/>
    <cellStyle name="Heading 3 21 2" xfId="13186" xr:uid="{00000000-0005-0000-0000-000081300000}"/>
    <cellStyle name="Heading 3 22" xfId="1690" xr:uid="{00000000-0005-0000-0000-000082300000}"/>
    <cellStyle name="Heading 3 22 2" xfId="13187" xr:uid="{00000000-0005-0000-0000-000083300000}"/>
    <cellStyle name="Heading 3 23" xfId="1691" xr:uid="{00000000-0005-0000-0000-000084300000}"/>
    <cellStyle name="Heading 3 23 2" xfId="13188" xr:uid="{00000000-0005-0000-0000-000085300000}"/>
    <cellStyle name="Heading 3 24" xfId="1692" xr:uid="{00000000-0005-0000-0000-000086300000}"/>
    <cellStyle name="Heading 3 24 2" xfId="13189" xr:uid="{00000000-0005-0000-0000-000087300000}"/>
    <cellStyle name="Heading 3 25" xfId="1693" xr:uid="{00000000-0005-0000-0000-000088300000}"/>
    <cellStyle name="Heading 3 25 2" xfId="13190" xr:uid="{00000000-0005-0000-0000-000089300000}"/>
    <cellStyle name="Heading 3 26" xfId="1694" xr:uid="{00000000-0005-0000-0000-00008A300000}"/>
    <cellStyle name="Heading 3 26 2" xfId="13191" xr:uid="{00000000-0005-0000-0000-00008B300000}"/>
    <cellStyle name="Heading 3 27" xfId="1695" xr:uid="{00000000-0005-0000-0000-00008C300000}"/>
    <cellStyle name="Heading 3 27 2" xfId="13192" xr:uid="{00000000-0005-0000-0000-00008D300000}"/>
    <cellStyle name="Heading 3 28" xfId="1696" xr:uid="{00000000-0005-0000-0000-00008E300000}"/>
    <cellStyle name="Heading 3 28 2" xfId="39087" xr:uid="{00000000-0005-0000-0000-00008F300000}"/>
    <cellStyle name="Heading 3 29" xfId="1697" xr:uid="{00000000-0005-0000-0000-000090300000}"/>
    <cellStyle name="Heading 3 3" xfId="1698" xr:uid="{00000000-0005-0000-0000-000091300000}"/>
    <cellStyle name="Heading 3 3 2" xfId="13193" xr:uid="{00000000-0005-0000-0000-000092300000}"/>
    <cellStyle name="Heading 3 3 3" xfId="13194" xr:uid="{00000000-0005-0000-0000-000093300000}"/>
    <cellStyle name="Heading 3 3 4" xfId="13195" xr:uid="{00000000-0005-0000-0000-000094300000}"/>
    <cellStyle name="Heading 3 3 5" xfId="13196" xr:uid="{00000000-0005-0000-0000-000095300000}"/>
    <cellStyle name="Heading 3 3 6" xfId="13197" xr:uid="{00000000-0005-0000-0000-000096300000}"/>
    <cellStyle name="Heading 3 30" xfId="1699" xr:uid="{00000000-0005-0000-0000-000097300000}"/>
    <cellStyle name="Heading 3 31" xfId="1700" xr:uid="{00000000-0005-0000-0000-000098300000}"/>
    <cellStyle name="Heading 3 32" xfId="2288" xr:uid="{00000000-0005-0000-0000-000099300000}"/>
    <cellStyle name="Heading 3 32 2" xfId="4050" xr:uid="{00000000-0005-0000-0000-00009A300000}"/>
    <cellStyle name="Heading 3 33" xfId="3777" xr:uid="{00000000-0005-0000-0000-00009B300000}"/>
    <cellStyle name="Heading 3 4" xfId="1701" xr:uid="{00000000-0005-0000-0000-00009C300000}"/>
    <cellStyle name="Heading 3 4 2" xfId="13198" xr:uid="{00000000-0005-0000-0000-00009D300000}"/>
    <cellStyle name="Heading 3 4 2 2" xfId="13199" xr:uid="{00000000-0005-0000-0000-00009E300000}"/>
    <cellStyle name="Heading 3 4 3" xfId="13200" xr:uid="{00000000-0005-0000-0000-00009F300000}"/>
    <cellStyle name="Heading 3 4 3 2" xfId="13201" xr:uid="{00000000-0005-0000-0000-0000A0300000}"/>
    <cellStyle name="Heading 3 4 4" xfId="13202" xr:uid="{00000000-0005-0000-0000-0000A1300000}"/>
    <cellStyle name="Heading 3 4 5" xfId="13203" xr:uid="{00000000-0005-0000-0000-0000A2300000}"/>
    <cellStyle name="Heading 3 4 6" xfId="13204" xr:uid="{00000000-0005-0000-0000-0000A3300000}"/>
    <cellStyle name="Heading 3 5" xfId="1702" xr:uid="{00000000-0005-0000-0000-0000A4300000}"/>
    <cellStyle name="Heading 3 5 2" xfId="13205" xr:uid="{00000000-0005-0000-0000-0000A5300000}"/>
    <cellStyle name="Heading 3 5 3" xfId="13206" xr:uid="{00000000-0005-0000-0000-0000A6300000}"/>
    <cellStyle name="Heading 3 5 4" xfId="13207" xr:uid="{00000000-0005-0000-0000-0000A7300000}"/>
    <cellStyle name="Heading 3 5 5" xfId="13208" xr:uid="{00000000-0005-0000-0000-0000A8300000}"/>
    <cellStyle name="Heading 3 6" xfId="1703" xr:uid="{00000000-0005-0000-0000-0000A9300000}"/>
    <cellStyle name="Heading 3 6 2" xfId="13210" xr:uid="{00000000-0005-0000-0000-0000AA300000}"/>
    <cellStyle name="Heading 3 6 3" xfId="13211" xr:uid="{00000000-0005-0000-0000-0000AB300000}"/>
    <cellStyle name="Heading 3 6 4" xfId="13209" xr:uid="{00000000-0005-0000-0000-0000AC300000}"/>
    <cellStyle name="Heading 3 7" xfId="1704" xr:uid="{00000000-0005-0000-0000-0000AD300000}"/>
    <cellStyle name="Heading 3 7 2" xfId="13213" xr:uid="{00000000-0005-0000-0000-0000AE300000}"/>
    <cellStyle name="Heading 3 7 3" xfId="13212" xr:uid="{00000000-0005-0000-0000-0000AF300000}"/>
    <cellStyle name="Heading 3 8" xfId="1705" xr:uid="{00000000-0005-0000-0000-0000B0300000}"/>
    <cellStyle name="Heading 3 8 2" xfId="13215" xr:uid="{00000000-0005-0000-0000-0000B1300000}"/>
    <cellStyle name="Heading 3 8 3" xfId="13214" xr:uid="{00000000-0005-0000-0000-0000B2300000}"/>
    <cellStyle name="Heading 3 9" xfId="1706" xr:uid="{00000000-0005-0000-0000-0000B3300000}"/>
    <cellStyle name="Heading 3 9 2" xfId="13217" xr:uid="{00000000-0005-0000-0000-0000B4300000}"/>
    <cellStyle name="Heading 3 9 3" xfId="13216" xr:uid="{00000000-0005-0000-0000-0000B5300000}"/>
    <cellStyle name="Heading 4" xfId="2797" builtinId="19" customBuiltin="1"/>
    <cellStyle name="Heading 4 10" xfId="1707" xr:uid="{00000000-0005-0000-0000-0000B7300000}"/>
    <cellStyle name="Heading 4 10 2" xfId="13219" xr:uid="{00000000-0005-0000-0000-0000B8300000}"/>
    <cellStyle name="Heading 4 10 3" xfId="13218" xr:uid="{00000000-0005-0000-0000-0000B9300000}"/>
    <cellStyle name="Heading 4 11" xfId="1708" xr:uid="{00000000-0005-0000-0000-0000BA300000}"/>
    <cellStyle name="Heading 4 11 2" xfId="13221" xr:uid="{00000000-0005-0000-0000-0000BB300000}"/>
    <cellStyle name="Heading 4 11 3" xfId="13220" xr:uid="{00000000-0005-0000-0000-0000BC300000}"/>
    <cellStyle name="Heading 4 12" xfId="1709" xr:uid="{00000000-0005-0000-0000-0000BD300000}"/>
    <cellStyle name="Heading 4 12 2" xfId="13222" xr:uid="{00000000-0005-0000-0000-0000BE300000}"/>
    <cellStyle name="Heading 4 13" xfId="1710" xr:uid="{00000000-0005-0000-0000-0000BF300000}"/>
    <cellStyle name="Heading 4 13 2" xfId="13223" xr:uid="{00000000-0005-0000-0000-0000C0300000}"/>
    <cellStyle name="Heading 4 14" xfId="1711" xr:uid="{00000000-0005-0000-0000-0000C1300000}"/>
    <cellStyle name="Heading 4 14 2" xfId="13224" xr:uid="{00000000-0005-0000-0000-0000C2300000}"/>
    <cellStyle name="Heading 4 15" xfId="1712" xr:uid="{00000000-0005-0000-0000-0000C3300000}"/>
    <cellStyle name="Heading 4 15 2" xfId="13225" xr:uid="{00000000-0005-0000-0000-0000C4300000}"/>
    <cellStyle name="Heading 4 16" xfId="1713" xr:uid="{00000000-0005-0000-0000-0000C5300000}"/>
    <cellStyle name="Heading 4 16 2" xfId="13226" xr:uid="{00000000-0005-0000-0000-0000C6300000}"/>
    <cellStyle name="Heading 4 17" xfId="1714" xr:uid="{00000000-0005-0000-0000-0000C7300000}"/>
    <cellStyle name="Heading 4 17 2" xfId="13227" xr:uid="{00000000-0005-0000-0000-0000C8300000}"/>
    <cellStyle name="Heading 4 18" xfId="1715" xr:uid="{00000000-0005-0000-0000-0000C9300000}"/>
    <cellStyle name="Heading 4 18 2" xfId="13228" xr:uid="{00000000-0005-0000-0000-0000CA300000}"/>
    <cellStyle name="Heading 4 19" xfId="1716" xr:uid="{00000000-0005-0000-0000-0000CB300000}"/>
    <cellStyle name="Heading 4 19 2" xfId="13229" xr:uid="{00000000-0005-0000-0000-0000CC300000}"/>
    <cellStyle name="Heading 4 2" xfId="1717" xr:uid="{00000000-0005-0000-0000-0000CD300000}"/>
    <cellStyle name="Heading 4 2 10" xfId="1718" xr:uid="{00000000-0005-0000-0000-0000CE300000}"/>
    <cellStyle name="Heading 4 2 11" xfId="1719" xr:uid="{00000000-0005-0000-0000-0000CF300000}"/>
    <cellStyle name="Heading 4 2 12" xfId="1720" xr:uid="{00000000-0005-0000-0000-0000D0300000}"/>
    <cellStyle name="Heading 4 2 13" xfId="1721" xr:uid="{00000000-0005-0000-0000-0000D1300000}"/>
    <cellStyle name="Heading 4 2 14" xfId="1722" xr:uid="{00000000-0005-0000-0000-0000D2300000}"/>
    <cellStyle name="Heading 4 2 15" xfId="1723" xr:uid="{00000000-0005-0000-0000-0000D3300000}"/>
    <cellStyle name="Heading 4 2 16" xfId="1724" xr:uid="{00000000-0005-0000-0000-0000D4300000}"/>
    <cellStyle name="Heading 4 2 17" xfId="1725" xr:uid="{00000000-0005-0000-0000-0000D5300000}"/>
    <cellStyle name="Heading 4 2 18" xfId="1726" xr:uid="{00000000-0005-0000-0000-0000D6300000}"/>
    <cellStyle name="Heading 4 2 19" xfId="1727" xr:uid="{00000000-0005-0000-0000-0000D7300000}"/>
    <cellStyle name="Heading 4 2 2" xfId="1728" xr:uid="{00000000-0005-0000-0000-0000D8300000}"/>
    <cellStyle name="Heading 4 2 2 2" xfId="13231" xr:uid="{00000000-0005-0000-0000-0000D9300000}"/>
    <cellStyle name="Heading 4 2 2 3" xfId="13230" xr:uid="{00000000-0005-0000-0000-0000DA300000}"/>
    <cellStyle name="Heading 4 2 20" xfId="1729" xr:uid="{00000000-0005-0000-0000-0000DB300000}"/>
    <cellStyle name="Heading 4 2 21" xfId="1730" xr:uid="{00000000-0005-0000-0000-0000DC300000}"/>
    <cellStyle name="Heading 4 2 22" xfId="1731" xr:uid="{00000000-0005-0000-0000-0000DD300000}"/>
    <cellStyle name="Heading 4 2 23" xfId="2357" xr:uid="{00000000-0005-0000-0000-0000DE300000}"/>
    <cellStyle name="Heading 4 2 23 2" xfId="4266" xr:uid="{00000000-0005-0000-0000-0000DF300000}"/>
    <cellStyle name="Heading 4 2 24" xfId="3846" xr:uid="{00000000-0005-0000-0000-0000E0300000}"/>
    <cellStyle name="Heading 4 2 3" xfId="1732" xr:uid="{00000000-0005-0000-0000-0000E1300000}"/>
    <cellStyle name="Heading 4 2 3 2" xfId="13232" xr:uid="{00000000-0005-0000-0000-0000E2300000}"/>
    <cellStyle name="Heading 4 2 4" xfId="1733" xr:uid="{00000000-0005-0000-0000-0000E3300000}"/>
    <cellStyle name="Heading 4 2 4 2" xfId="13233" xr:uid="{00000000-0005-0000-0000-0000E4300000}"/>
    <cellStyle name="Heading 4 2 5" xfId="1734" xr:uid="{00000000-0005-0000-0000-0000E5300000}"/>
    <cellStyle name="Heading 4 2 5 2" xfId="13234" xr:uid="{00000000-0005-0000-0000-0000E6300000}"/>
    <cellStyle name="Heading 4 2 6" xfId="1735" xr:uid="{00000000-0005-0000-0000-0000E7300000}"/>
    <cellStyle name="Heading 4 2 6 2" xfId="13235" xr:uid="{00000000-0005-0000-0000-0000E8300000}"/>
    <cellStyle name="Heading 4 2 7" xfId="1736" xr:uid="{00000000-0005-0000-0000-0000E9300000}"/>
    <cellStyle name="Heading 4 2 7 2" xfId="13236" xr:uid="{00000000-0005-0000-0000-0000EA300000}"/>
    <cellStyle name="Heading 4 2 8" xfId="1737" xr:uid="{00000000-0005-0000-0000-0000EB300000}"/>
    <cellStyle name="Heading 4 2 8 2" xfId="13237" xr:uid="{00000000-0005-0000-0000-0000EC300000}"/>
    <cellStyle name="Heading 4 2 9" xfId="1738" xr:uid="{00000000-0005-0000-0000-0000ED300000}"/>
    <cellStyle name="Heading 4 2 9 2" xfId="13238" xr:uid="{00000000-0005-0000-0000-0000EE300000}"/>
    <cellStyle name="Heading 4 20" xfId="1739" xr:uid="{00000000-0005-0000-0000-0000EF300000}"/>
    <cellStyle name="Heading 4 20 2" xfId="13239" xr:uid="{00000000-0005-0000-0000-0000F0300000}"/>
    <cellStyle name="Heading 4 21" xfId="1740" xr:uid="{00000000-0005-0000-0000-0000F1300000}"/>
    <cellStyle name="Heading 4 21 2" xfId="13240" xr:uid="{00000000-0005-0000-0000-0000F2300000}"/>
    <cellStyle name="Heading 4 22" xfId="1741" xr:uid="{00000000-0005-0000-0000-0000F3300000}"/>
    <cellStyle name="Heading 4 22 2" xfId="13241" xr:uid="{00000000-0005-0000-0000-0000F4300000}"/>
    <cellStyle name="Heading 4 23" xfId="1742" xr:uid="{00000000-0005-0000-0000-0000F5300000}"/>
    <cellStyle name="Heading 4 23 2" xfId="13242" xr:uid="{00000000-0005-0000-0000-0000F6300000}"/>
    <cellStyle name="Heading 4 24" xfId="1743" xr:uid="{00000000-0005-0000-0000-0000F7300000}"/>
    <cellStyle name="Heading 4 24 2" xfId="13243" xr:uid="{00000000-0005-0000-0000-0000F8300000}"/>
    <cellStyle name="Heading 4 25" xfId="1744" xr:uid="{00000000-0005-0000-0000-0000F9300000}"/>
    <cellStyle name="Heading 4 25 2" xfId="13244" xr:uid="{00000000-0005-0000-0000-0000FA300000}"/>
    <cellStyle name="Heading 4 26" xfId="1745" xr:uid="{00000000-0005-0000-0000-0000FB300000}"/>
    <cellStyle name="Heading 4 26 2" xfId="13245" xr:uid="{00000000-0005-0000-0000-0000FC300000}"/>
    <cellStyle name="Heading 4 27" xfId="1746" xr:uid="{00000000-0005-0000-0000-0000FD300000}"/>
    <cellStyle name="Heading 4 27 2" xfId="13246" xr:uid="{00000000-0005-0000-0000-0000FE300000}"/>
    <cellStyle name="Heading 4 28" xfId="1747" xr:uid="{00000000-0005-0000-0000-0000FF300000}"/>
    <cellStyle name="Heading 4 28 2" xfId="39088" xr:uid="{00000000-0005-0000-0000-000000310000}"/>
    <cellStyle name="Heading 4 29" xfId="1748" xr:uid="{00000000-0005-0000-0000-000001310000}"/>
    <cellStyle name="Heading 4 3" xfId="1749" xr:uid="{00000000-0005-0000-0000-000002310000}"/>
    <cellStyle name="Heading 4 3 2" xfId="13247" xr:uid="{00000000-0005-0000-0000-000003310000}"/>
    <cellStyle name="Heading 4 3 3" xfId="13248" xr:uid="{00000000-0005-0000-0000-000004310000}"/>
    <cellStyle name="Heading 4 3 4" xfId="13249" xr:uid="{00000000-0005-0000-0000-000005310000}"/>
    <cellStyle name="Heading 4 3 5" xfId="13250" xr:uid="{00000000-0005-0000-0000-000006310000}"/>
    <cellStyle name="Heading 4 3 6" xfId="13251" xr:uid="{00000000-0005-0000-0000-000007310000}"/>
    <cellStyle name="Heading 4 30" xfId="1750" xr:uid="{00000000-0005-0000-0000-000008310000}"/>
    <cellStyle name="Heading 4 31" xfId="1751" xr:uid="{00000000-0005-0000-0000-000009310000}"/>
    <cellStyle name="Heading 4 32" xfId="2289" xr:uid="{00000000-0005-0000-0000-00000A310000}"/>
    <cellStyle name="Heading 4 32 2" xfId="4051" xr:uid="{00000000-0005-0000-0000-00000B310000}"/>
    <cellStyle name="Heading 4 33" xfId="3778" xr:uid="{00000000-0005-0000-0000-00000C310000}"/>
    <cellStyle name="Heading 4 4" xfId="1752" xr:uid="{00000000-0005-0000-0000-00000D310000}"/>
    <cellStyle name="Heading 4 4 2" xfId="13252" xr:uid="{00000000-0005-0000-0000-00000E310000}"/>
    <cellStyle name="Heading 4 4 2 2" xfId="13253" xr:uid="{00000000-0005-0000-0000-00000F310000}"/>
    <cellStyle name="Heading 4 4 3" xfId="13254" xr:uid="{00000000-0005-0000-0000-000010310000}"/>
    <cellStyle name="Heading 4 4 3 2" xfId="13255" xr:uid="{00000000-0005-0000-0000-000011310000}"/>
    <cellStyle name="Heading 4 4 4" xfId="13256" xr:uid="{00000000-0005-0000-0000-000012310000}"/>
    <cellStyle name="Heading 4 4 5" xfId="13257" xr:uid="{00000000-0005-0000-0000-000013310000}"/>
    <cellStyle name="Heading 4 4 6" xfId="13258" xr:uid="{00000000-0005-0000-0000-000014310000}"/>
    <cellStyle name="Heading 4 5" xfId="1753" xr:uid="{00000000-0005-0000-0000-000015310000}"/>
    <cellStyle name="Heading 4 5 2" xfId="13259" xr:uid="{00000000-0005-0000-0000-000016310000}"/>
    <cellStyle name="Heading 4 5 3" xfId="13260" xr:uid="{00000000-0005-0000-0000-000017310000}"/>
    <cellStyle name="Heading 4 5 4" xfId="13261" xr:uid="{00000000-0005-0000-0000-000018310000}"/>
    <cellStyle name="Heading 4 5 5" xfId="13262" xr:uid="{00000000-0005-0000-0000-000019310000}"/>
    <cellStyle name="Heading 4 6" xfId="1754" xr:uid="{00000000-0005-0000-0000-00001A310000}"/>
    <cellStyle name="Heading 4 6 2" xfId="13264" xr:uid="{00000000-0005-0000-0000-00001B310000}"/>
    <cellStyle name="Heading 4 6 3" xfId="13265" xr:uid="{00000000-0005-0000-0000-00001C310000}"/>
    <cellStyle name="Heading 4 6 4" xfId="13263" xr:uid="{00000000-0005-0000-0000-00001D310000}"/>
    <cellStyle name="Heading 4 7" xfId="1755" xr:uid="{00000000-0005-0000-0000-00001E310000}"/>
    <cellStyle name="Heading 4 7 2" xfId="13267" xr:uid="{00000000-0005-0000-0000-00001F310000}"/>
    <cellStyle name="Heading 4 7 3" xfId="13266" xr:uid="{00000000-0005-0000-0000-000020310000}"/>
    <cellStyle name="Heading 4 8" xfId="1756" xr:uid="{00000000-0005-0000-0000-000021310000}"/>
    <cellStyle name="Heading 4 8 2" xfId="13269" xr:uid="{00000000-0005-0000-0000-000022310000}"/>
    <cellStyle name="Heading 4 8 3" xfId="13268" xr:uid="{00000000-0005-0000-0000-000023310000}"/>
    <cellStyle name="Heading 4 9" xfId="1757" xr:uid="{00000000-0005-0000-0000-000024310000}"/>
    <cellStyle name="Heading 4 9 2" xfId="13271" xr:uid="{00000000-0005-0000-0000-000025310000}"/>
    <cellStyle name="Heading 4 9 3" xfId="13270" xr:uid="{00000000-0005-0000-0000-000026310000}"/>
    <cellStyle name="Heading 5" xfId="13272" xr:uid="{00000000-0005-0000-0000-000027310000}"/>
    <cellStyle name="Heading 5 2" xfId="13273" xr:uid="{00000000-0005-0000-0000-000028310000}"/>
    <cellStyle name="Heading 6" xfId="13274" xr:uid="{00000000-0005-0000-0000-000029310000}"/>
    <cellStyle name="Hyperlink 2" xfId="2680" xr:uid="{00000000-0005-0000-0000-00002A310000}"/>
    <cellStyle name="Hyperlink 2 2" xfId="13275" xr:uid="{00000000-0005-0000-0000-00002B310000}"/>
    <cellStyle name="Hyperlink 2 3" xfId="13276" xr:uid="{00000000-0005-0000-0000-00002C310000}"/>
    <cellStyle name="Hyperlink 2 4" xfId="13277" xr:uid="{00000000-0005-0000-0000-00002D310000}"/>
    <cellStyle name="Hyperlink 2 5" xfId="13278" xr:uid="{00000000-0005-0000-0000-00002E310000}"/>
    <cellStyle name="Hyperlink 2 6" xfId="13279" xr:uid="{00000000-0005-0000-0000-00002F310000}"/>
    <cellStyle name="Input" xfId="2800" builtinId="20" customBuiltin="1"/>
    <cellStyle name="Input [yellow]" xfId="13280" xr:uid="{00000000-0005-0000-0000-000031310000}"/>
    <cellStyle name="Input [yellow] 1" xfId="13281" xr:uid="{00000000-0005-0000-0000-000032310000}"/>
    <cellStyle name="Input [yellow] 2" xfId="13282" xr:uid="{00000000-0005-0000-0000-000033310000}"/>
    <cellStyle name="Input [yellow] 3" xfId="13283" xr:uid="{00000000-0005-0000-0000-000034310000}"/>
    <cellStyle name="Input [yellow] 4" xfId="13284" xr:uid="{00000000-0005-0000-0000-000035310000}"/>
    <cellStyle name="Input [yellow] 5" xfId="13285" xr:uid="{00000000-0005-0000-0000-000036310000}"/>
    <cellStyle name="Input 10" xfId="1758" xr:uid="{00000000-0005-0000-0000-000037310000}"/>
    <cellStyle name="Input 10 2" xfId="13287" xr:uid="{00000000-0005-0000-0000-000038310000}"/>
    <cellStyle name="Input 10 2 2" xfId="13288" xr:uid="{00000000-0005-0000-0000-000039310000}"/>
    <cellStyle name="Input 10 3" xfId="13289" xr:uid="{00000000-0005-0000-0000-00003A310000}"/>
    <cellStyle name="Input 10 4" xfId="13286" xr:uid="{00000000-0005-0000-0000-00003B310000}"/>
    <cellStyle name="Input 100" xfId="13290" xr:uid="{00000000-0005-0000-0000-00003C310000}"/>
    <cellStyle name="Input 101" xfId="13291" xr:uid="{00000000-0005-0000-0000-00003D310000}"/>
    <cellStyle name="Input 102" xfId="13292" xr:uid="{00000000-0005-0000-0000-00003E310000}"/>
    <cellStyle name="Input 103" xfId="13293" xr:uid="{00000000-0005-0000-0000-00003F310000}"/>
    <cellStyle name="Input 104" xfId="13294" xr:uid="{00000000-0005-0000-0000-000040310000}"/>
    <cellStyle name="Input 105" xfId="13295" xr:uid="{00000000-0005-0000-0000-000041310000}"/>
    <cellStyle name="Input 106" xfId="13296" xr:uid="{00000000-0005-0000-0000-000042310000}"/>
    <cellStyle name="Input 107" xfId="13297" xr:uid="{00000000-0005-0000-0000-000043310000}"/>
    <cellStyle name="Input 108" xfId="38840" xr:uid="{00000000-0005-0000-0000-000044310000}"/>
    <cellStyle name="Input 11" xfId="1759" xr:uid="{00000000-0005-0000-0000-000045310000}"/>
    <cellStyle name="Input 11 2" xfId="13299" xr:uid="{00000000-0005-0000-0000-000046310000}"/>
    <cellStyle name="Input 11 2 2" xfId="13300" xr:uid="{00000000-0005-0000-0000-000047310000}"/>
    <cellStyle name="Input 11 3" xfId="13301" xr:uid="{00000000-0005-0000-0000-000048310000}"/>
    <cellStyle name="Input 11 4" xfId="13298" xr:uid="{00000000-0005-0000-0000-000049310000}"/>
    <cellStyle name="Input 12" xfId="1760" xr:uid="{00000000-0005-0000-0000-00004A310000}"/>
    <cellStyle name="Input 12 2" xfId="13303" xr:uid="{00000000-0005-0000-0000-00004B310000}"/>
    <cellStyle name="Input 12 3" xfId="13302" xr:uid="{00000000-0005-0000-0000-00004C310000}"/>
    <cellStyle name="Input 13" xfId="1761" xr:uid="{00000000-0005-0000-0000-00004D310000}"/>
    <cellStyle name="Input 13 2" xfId="13305" xr:uid="{00000000-0005-0000-0000-00004E310000}"/>
    <cellStyle name="Input 13 3" xfId="13304" xr:uid="{00000000-0005-0000-0000-00004F310000}"/>
    <cellStyle name="Input 14" xfId="1762" xr:uid="{00000000-0005-0000-0000-000050310000}"/>
    <cellStyle name="Input 14 2" xfId="13307" xr:uid="{00000000-0005-0000-0000-000051310000}"/>
    <cellStyle name="Input 14 3" xfId="13306" xr:uid="{00000000-0005-0000-0000-000052310000}"/>
    <cellStyle name="Input 15" xfId="1763" xr:uid="{00000000-0005-0000-0000-000053310000}"/>
    <cellStyle name="Input 15 2" xfId="13309" xr:uid="{00000000-0005-0000-0000-000054310000}"/>
    <cellStyle name="Input 15 3" xfId="13308" xr:uid="{00000000-0005-0000-0000-000055310000}"/>
    <cellStyle name="Input 16" xfId="1764" xr:uid="{00000000-0005-0000-0000-000056310000}"/>
    <cellStyle name="Input 16 2" xfId="13310" xr:uid="{00000000-0005-0000-0000-000057310000}"/>
    <cellStyle name="Input 17" xfId="1765" xr:uid="{00000000-0005-0000-0000-000058310000}"/>
    <cellStyle name="Input 17 2" xfId="13311" xr:uid="{00000000-0005-0000-0000-000059310000}"/>
    <cellStyle name="Input 18" xfId="1766" xr:uid="{00000000-0005-0000-0000-00005A310000}"/>
    <cellStyle name="Input 18 2" xfId="13312" xr:uid="{00000000-0005-0000-0000-00005B310000}"/>
    <cellStyle name="Input 19" xfId="1767" xr:uid="{00000000-0005-0000-0000-00005C310000}"/>
    <cellStyle name="Input 19 2" xfId="13313" xr:uid="{00000000-0005-0000-0000-00005D310000}"/>
    <cellStyle name="Input 2" xfId="1768" xr:uid="{00000000-0005-0000-0000-00005E310000}"/>
    <cellStyle name="Input 2 10" xfId="1769" xr:uid="{00000000-0005-0000-0000-00005F310000}"/>
    <cellStyle name="Input 2 10 2" xfId="13314" xr:uid="{00000000-0005-0000-0000-000060310000}"/>
    <cellStyle name="Input 2 11" xfId="1770" xr:uid="{00000000-0005-0000-0000-000061310000}"/>
    <cellStyle name="Input 2 12" xfId="1771" xr:uid="{00000000-0005-0000-0000-000062310000}"/>
    <cellStyle name="Input 2 13" xfId="1772" xr:uid="{00000000-0005-0000-0000-000063310000}"/>
    <cellStyle name="Input 2 14" xfId="1773" xr:uid="{00000000-0005-0000-0000-000064310000}"/>
    <cellStyle name="Input 2 15" xfId="1774" xr:uid="{00000000-0005-0000-0000-000065310000}"/>
    <cellStyle name="Input 2 16" xfId="1775" xr:uid="{00000000-0005-0000-0000-000066310000}"/>
    <cellStyle name="Input 2 17" xfId="1776" xr:uid="{00000000-0005-0000-0000-000067310000}"/>
    <cellStyle name="Input 2 18" xfId="1777" xr:uid="{00000000-0005-0000-0000-000068310000}"/>
    <cellStyle name="Input 2 19" xfId="1778" xr:uid="{00000000-0005-0000-0000-000069310000}"/>
    <cellStyle name="Input 2 2" xfId="1779" xr:uid="{00000000-0005-0000-0000-00006A310000}"/>
    <cellStyle name="Input 2 2 2" xfId="13315" xr:uid="{00000000-0005-0000-0000-00006B310000}"/>
    <cellStyle name="Input 2 2 2 2" xfId="13316" xr:uid="{00000000-0005-0000-0000-00006C310000}"/>
    <cellStyle name="Input 2 2 3" xfId="13317" xr:uid="{00000000-0005-0000-0000-00006D310000}"/>
    <cellStyle name="Input 2 2 3 2" xfId="13318" xr:uid="{00000000-0005-0000-0000-00006E310000}"/>
    <cellStyle name="Input 2 2 4" xfId="13319" xr:uid="{00000000-0005-0000-0000-00006F310000}"/>
    <cellStyle name="Input 2 2 5" xfId="13320" xr:uid="{00000000-0005-0000-0000-000070310000}"/>
    <cellStyle name="Input 2 2 6" xfId="13321" xr:uid="{00000000-0005-0000-0000-000071310000}"/>
    <cellStyle name="Input 2 2 7" xfId="13322" xr:uid="{00000000-0005-0000-0000-000072310000}"/>
    <cellStyle name="Input 2 2 8" xfId="4618" xr:uid="{00000000-0005-0000-0000-000073310000}"/>
    <cellStyle name="Input 2 20" xfId="1780" xr:uid="{00000000-0005-0000-0000-000074310000}"/>
    <cellStyle name="Input 2 21" xfId="1781" xr:uid="{00000000-0005-0000-0000-000075310000}"/>
    <cellStyle name="Input 2 22" xfId="1782" xr:uid="{00000000-0005-0000-0000-000076310000}"/>
    <cellStyle name="Input 2 23" xfId="2358" xr:uid="{00000000-0005-0000-0000-000077310000}"/>
    <cellStyle name="Input 2 23 2" xfId="4267" xr:uid="{00000000-0005-0000-0000-000078310000}"/>
    <cellStyle name="Input 2 24" xfId="3847" xr:uid="{00000000-0005-0000-0000-000079310000}"/>
    <cellStyle name="Input 2 3" xfId="1783" xr:uid="{00000000-0005-0000-0000-00007A310000}"/>
    <cellStyle name="Input 2 3 2" xfId="13323" xr:uid="{00000000-0005-0000-0000-00007B310000}"/>
    <cellStyle name="Input 2 3 3" xfId="13324" xr:uid="{00000000-0005-0000-0000-00007C310000}"/>
    <cellStyle name="Input 2 3 4" xfId="13325" xr:uid="{00000000-0005-0000-0000-00007D310000}"/>
    <cellStyle name="Input 2 3 5" xfId="4619" xr:uid="{00000000-0005-0000-0000-00007E310000}"/>
    <cellStyle name="Input 2 4" xfId="1784" xr:uid="{00000000-0005-0000-0000-00007F310000}"/>
    <cellStyle name="Input 2 4 2" xfId="13326" xr:uid="{00000000-0005-0000-0000-000080310000}"/>
    <cellStyle name="Input 2 5" xfId="1785" xr:uid="{00000000-0005-0000-0000-000081310000}"/>
    <cellStyle name="Input 2 5 2" xfId="13327" xr:uid="{00000000-0005-0000-0000-000082310000}"/>
    <cellStyle name="Input 2 6" xfId="1786" xr:uid="{00000000-0005-0000-0000-000083310000}"/>
    <cellStyle name="Input 2 6 2" xfId="13328" xr:uid="{00000000-0005-0000-0000-000084310000}"/>
    <cellStyle name="Input 2 7" xfId="1787" xr:uid="{00000000-0005-0000-0000-000085310000}"/>
    <cellStyle name="Input 2 7 2" xfId="13329" xr:uid="{00000000-0005-0000-0000-000086310000}"/>
    <cellStyle name="Input 2 8" xfId="1788" xr:uid="{00000000-0005-0000-0000-000087310000}"/>
    <cellStyle name="Input 2 8 2" xfId="13330" xr:uid="{00000000-0005-0000-0000-000088310000}"/>
    <cellStyle name="Input 2 9" xfId="1789" xr:uid="{00000000-0005-0000-0000-000089310000}"/>
    <cellStyle name="Input 2 9 2" xfId="13331" xr:uid="{00000000-0005-0000-0000-00008A310000}"/>
    <cellStyle name="Input 20" xfId="1790" xr:uid="{00000000-0005-0000-0000-00008B310000}"/>
    <cellStyle name="Input 20 2" xfId="13332" xr:uid="{00000000-0005-0000-0000-00008C310000}"/>
    <cellStyle name="Input 21" xfId="1791" xr:uid="{00000000-0005-0000-0000-00008D310000}"/>
    <cellStyle name="Input 21 2" xfId="13333" xr:uid="{00000000-0005-0000-0000-00008E310000}"/>
    <cellStyle name="Input 22" xfId="1792" xr:uid="{00000000-0005-0000-0000-00008F310000}"/>
    <cellStyle name="Input 22 2" xfId="13334" xr:uid="{00000000-0005-0000-0000-000090310000}"/>
    <cellStyle name="Input 23" xfId="1793" xr:uid="{00000000-0005-0000-0000-000091310000}"/>
    <cellStyle name="Input 23 2" xfId="13335" xr:uid="{00000000-0005-0000-0000-000092310000}"/>
    <cellStyle name="Input 24" xfId="1794" xr:uid="{00000000-0005-0000-0000-000093310000}"/>
    <cellStyle name="Input 24 2" xfId="13336" xr:uid="{00000000-0005-0000-0000-000094310000}"/>
    <cellStyle name="Input 25" xfId="1795" xr:uid="{00000000-0005-0000-0000-000095310000}"/>
    <cellStyle name="Input 25 2" xfId="13337" xr:uid="{00000000-0005-0000-0000-000096310000}"/>
    <cellStyle name="Input 26" xfId="1796" xr:uid="{00000000-0005-0000-0000-000097310000}"/>
    <cellStyle name="Input 26 2" xfId="13338" xr:uid="{00000000-0005-0000-0000-000098310000}"/>
    <cellStyle name="Input 27" xfId="1797" xr:uid="{00000000-0005-0000-0000-000099310000}"/>
    <cellStyle name="Input 27 2" xfId="13339" xr:uid="{00000000-0005-0000-0000-00009A310000}"/>
    <cellStyle name="Input 28" xfId="1798" xr:uid="{00000000-0005-0000-0000-00009B310000}"/>
    <cellStyle name="Input 28 2" xfId="13340" xr:uid="{00000000-0005-0000-0000-00009C310000}"/>
    <cellStyle name="Input 29" xfId="1799" xr:uid="{00000000-0005-0000-0000-00009D310000}"/>
    <cellStyle name="Input 29 2" xfId="13341" xr:uid="{00000000-0005-0000-0000-00009E310000}"/>
    <cellStyle name="Input 3" xfId="1800" xr:uid="{00000000-0005-0000-0000-00009F310000}"/>
    <cellStyle name="Input 3 2" xfId="13342" xr:uid="{00000000-0005-0000-0000-0000A0310000}"/>
    <cellStyle name="Input 3 2 2" xfId="13343" xr:uid="{00000000-0005-0000-0000-0000A1310000}"/>
    <cellStyle name="Input 3 2 3" xfId="13344" xr:uid="{00000000-0005-0000-0000-0000A2310000}"/>
    <cellStyle name="Input 3 3" xfId="13345" xr:uid="{00000000-0005-0000-0000-0000A3310000}"/>
    <cellStyle name="Input 3 3 2" xfId="13346" xr:uid="{00000000-0005-0000-0000-0000A4310000}"/>
    <cellStyle name="Input 3 4" xfId="13347" xr:uid="{00000000-0005-0000-0000-0000A5310000}"/>
    <cellStyle name="Input 3 5" xfId="13348" xr:uid="{00000000-0005-0000-0000-0000A6310000}"/>
    <cellStyle name="Input 3 6" xfId="13349" xr:uid="{00000000-0005-0000-0000-0000A7310000}"/>
    <cellStyle name="Input 3 7" xfId="13350" xr:uid="{00000000-0005-0000-0000-0000A8310000}"/>
    <cellStyle name="Input 3 8" xfId="13351" xr:uid="{00000000-0005-0000-0000-0000A9310000}"/>
    <cellStyle name="Input 3 9" xfId="13352" xr:uid="{00000000-0005-0000-0000-0000AA310000}"/>
    <cellStyle name="Input 30" xfId="1801" xr:uid="{00000000-0005-0000-0000-0000AB310000}"/>
    <cellStyle name="Input 30 2" xfId="13353" xr:uid="{00000000-0005-0000-0000-0000AC310000}"/>
    <cellStyle name="Input 31" xfId="1802" xr:uid="{00000000-0005-0000-0000-0000AD310000}"/>
    <cellStyle name="Input 31 2" xfId="13354" xr:uid="{00000000-0005-0000-0000-0000AE310000}"/>
    <cellStyle name="Input 32" xfId="2293" xr:uid="{00000000-0005-0000-0000-0000AF310000}"/>
    <cellStyle name="Input 32 2" xfId="13355" xr:uid="{00000000-0005-0000-0000-0000B0310000}"/>
    <cellStyle name="Input 32 3" xfId="4054" xr:uid="{00000000-0005-0000-0000-0000B1310000}"/>
    <cellStyle name="Input 33" xfId="3782" xr:uid="{00000000-0005-0000-0000-0000B2310000}"/>
    <cellStyle name="Input 33 2" xfId="13356" xr:uid="{00000000-0005-0000-0000-0000B3310000}"/>
    <cellStyle name="Input 34" xfId="13357" xr:uid="{00000000-0005-0000-0000-0000B4310000}"/>
    <cellStyle name="Input 35" xfId="13358" xr:uid="{00000000-0005-0000-0000-0000B5310000}"/>
    <cellStyle name="Input 36" xfId="13359" xr:uid="{00000000-0005-0000-0000-0000B6310000}"/>
    <cellStyle name="Input 37" xfId="13360" xr:uid="{00000000-0005-0000-0000-0000B7310000}"/>
    <cellStyle name="Input 38" xfId="13361" xr:uid="{00000000-0005-0000-0000-0000B8310000}"/>
    <cellStyle name="Input 39" xfId="13362" xr:uid="{00000000-0005-0000-0000-0000B9310000}"/>
    <cellStyle name="Input 4" xfId="1803" xr:uid="{00000000-0005-0000-0000-0000BA310000}"/>
    <cellStyle name="Input 4 2" xfId="2681" xr:uid="{00000000-0005-0000-0000-0000BB310000}"/>
    <cellStyle name="Input 4 2 2" xfId="13364" xr:uid="{00000000-0005-0000-0000-0000BC310000}"/>
    <cellStyle name="Input 4 2 3" xfId="13365" xr:uid="{00000000-0005-0000-0000-0000BD310000}"/>
    <cellStyle name="Input 4 2 4" xfId="13363" xr:uid="{00000000-0005-0000-0000-0000BE310000}"/>
    <cellStyle name="Input 4 2 5" xfId="4268" xr:uid="{00000000-0005-0000-0000-0000BF310000}"/>
    <cellStyle name="Input 4 3" xfId="3994" xr:uid="{00000000-0005-0000-0000-0000C0310000}"/>
    <cellStyle name="Input 4 3 2" xfId="13367" xr:uid="{00000000-0005-0000-0000-0000C1310000}"/>
    <cellStyle name="Input 4 3 3" xfId="13366" xr:uid="{00000000-0005-0000-0000-0000C2310000}"/>
    <cellStyle name="Input 4 4" xfId="13368" xr:uid="{00000000-0005-0000-0000-0000C3310000}"/>
    <cellStyle name="Input 4 5" xfId="13369" xr:uid="{00000000-0005-0000-0000-0000C4310000}"/>
    <cellStyle name="Input 4 6" xfId="13370" xr:uid="{00000000-0005-0000-0000-0000C5310000}"/>
    <cellStyle name="Input 4 7" xfId="13371" xr:uid="{00000000-0005-0000-0000-0000C6310000}"/>
    <cellStyle name="Input 40" xfId="13372" xr:uid="{00000000-0005-0000-0000-0000C7310000}"/>
    <cellStyle name="Input 41" xfId="13373" xr:uid="{00000000-0005-0000-0000-0000C8310000}"/>
    <cellStyle name="Input 42" xfId="13374" xr:uid="{00000000-0005-0000-0000-0000C9310000}"/>
    <cellStyle name="Input 43" xfId="13375" xr:uid="{00000000-0005-0000-0000-0000CA310000}"/>
    <cellStyle name="Input 44" xfId="13376" xr:uid="{00000000-0005-0000-0000-0000CB310000}"/>
    <cellStyle name="Input 45" xfId="13377" xr:uid="{00000000-0005-0000-0000-0000CC310000}"/>
    <cellStyle name="Input 46" xfId="13378" xr:uid="{00000000-0005-0000-0000-0000CD310000}"/>
    <cellStyle name="Input 47" xfId="13379" xr:uid="{00000000-0005-0000-0000-0000CE310000}"/>
    <cellStyle name="Input 48" xfId="13380" xr:uid="{00000000-0005-0000-0000-0000CF310000}"/>
    <cellStyle name="Input 49" xfId="13381" xr:uid="{00000000-0005-0000-0000-0000D0310000}"/>
    <cellStyle name="Input 5" xfId="1804" xr:uid="{00000000-0005-0000-0000-0000D1310000}"/>
    <cellStyle name="Input 5 2" xfId="13382" xr:uid="{00000000-0005-0000-0000-0000D2310000}"/>
    <cellStyle name="Input 5 2 2" xfId="13383" xr:uid="{00000000-0005-0000-0000-0000D3310000}"/>
    <cellStyle name="Input 5 2 3" xfId="13384" xr:uid="{00000000-0005-0000-0000-0000D4310000}"/>
    <cellStyle name="Input 5 3" xfId="13385" xr:uid="{00000000-0005-0000-0000-0000D5310000}"/>
    <cellStyle name="Input 5 3 2" xfId="13386" xr:uid="{00000000-0005-0000-0000-0000D6310000}"/>
    <cellStyle name="Input 5 4" xfId="13387" xr:uid="{00000000-0005-0000-0000-0000D7310000}"/>
    <cellStyle name="Input 5 5" xfId="13388" xr:uid="{00000000-0005-0000-0000-0000D8310000}"/>
    <cellStyle name="Input 5 6" xfId="13389" xr:uid="{00000000-0005-0000-0000-0000D9310000}"/>
    <cellStyle name="Input 5 7" xfId="13390" xr:uid="{00000000-0005-0000-0000-0000DA310000}"/>
    <cellStyle name="Input 50" xfId="13391" xr:uid="{00000000-0005-0000-0000-0000DB310000}"/>
    <cellStyle name="Input 51" xfId="13392" xr:uid="{00000000-0005-0000-0000-0000DC310000}"/>
    <cellStyle name="Input 52" xfId="13393" xr:uid="{00000000-0005-0000-0000-0000DD310000}"/>
    <cellStyle name="Input 53" xfId="13394" xr:uid="{00000000-0005-0000-0000-0000DE310000}"/>
    <cellStyle name="Input 54" xfId="13395" xr:uid="{00000000-0005-0000-0000-0000DF310000}"/>
    <cellStyle name="Input 55" xfId="13396" xr:uid="{00000000-0005-0000-0000-0000E0310000}"/>
    <cellStyle name="Input 56" xfId="13397" xr:uid="{00000000-0005-0000-0000-0000E1310000}"/>
    <cellStyle name="Input 57" xfId="13398" xr:uid="{00000000-0005-0000-0000-0000E2310000}"/>
    <cellStyle name="Input 58" xfId="13399" xr:uid="{00000000-0005-0000-0000-0000E3310000}"/>
    <cellStyle name="Input 59" xfId="13400" xr:uid="{00000000-0005-0000-0000-0000E4310000}"/>
    <cellStyle name="Input 6" xfId="1805" xr:uid="{00000000-0005-0000-0000-0000E5310000}"/>
    <cellStyle name="Input 6 2" xfId="13401" xr:uid="{00000000-0005-0000-0000-0000E6310000}"/>
    <cellStyle name="Input 6 2 2" xfId="13402" xr:uid="{00000000-0005-0000-0000-0000E7310000}"/>
    <cellStyle name="Input 6 2 3" xfId="13403" xr:uid="{00000000-0005-0000-0000-0000E8310000}"/>
    <cellStyle name="Input 6 3" xfId="13404" xr:uid="{00000000-0005-0000-0000-0000E9310000}"/>
    <cellStyle name="Input 6 3 2" xfId="13405" xr:uid="{00000000-0005-0000-0000-0000EA310000}"/>
    <cellStyle name="Input 6 4" xfId="13406" xr:uid="{00000000-0005-0000-0000-0000EB310000}"/>
    <cellStyle name="Input 6 5" xfId="13407" xr:uid="{00000000-0005-0000-0000-0000EC310000}"/>
    <cellStyle name="Input 6 6" xfId="13408" xr:uid="{00000000-0005-0000-0000-0000ED310000}"/>
    <cellStyle name="Input 60" xfId="13409" xr:uid="{00000000-0005-0000-0000-0000EE310000}"/>
    <cellStyle name="Input 61" xfId="13410" xr:uid="{00000000-0005-0000-0000-0000EF310000}"/>
    <cellStyle name="Input 62" xfId="13411" xr:uid="{00000000-0005-0000-0000-0000F0310000}"/>
    <cellStyle name="Input 63" xfId="13412" xr:uid="{00000000-0005-0000-0000-0000F1310000}"/>
    <cellStyle name="Input 64" xfId="13413" xr:uid="{00000000-0005-0000-0000-0000F2310000}"/>
    <cellStyle name="Input 65" xfId="13414" xr:uid="{00000000-0005-0000-0000-0000F3310000}"/>
    <cellStyle name="Input 66" xfId="13415" xr:uid="{00000000-0005-0000-0000-0000F4310000}"/>
    <cellStyle name="Input 67" xfId="13416" xr:uid="{00000000-0005-0000-0000-0000F5310000}"/>
    <cellStyle name="Input 68" xfId="13417" xr:uid="{00000000-0005-0000-0000-0000F6310000}"/>
    <cellStyle name="Input 69" xfId="13418" xr:uid="{00000000-0005-0000-0000-0000F7310000}"/>
    <cellStyle name="Input 7" xfId="1806" xr:uid="{00000000-0005-0000-0000-0000F8310000}"/>
    <cellStyle name="Input 7 2" xfId="13420" xr:uid="{00000000-0005-0000-0000-0000F9310000}"/>
    <cellStyle name="Input 7 2 2" xfId="13421" xr:uid="{00000000-0005-0000-0000-0000FA310000}"/>
    <cellStyle name="Input 7 3" xfId="13422" xr:uid="{00000000-0005-0000-0000-0000FB310000}"/>
    <cellStyle name="Input 7 4" xfId="13423" xr:uid="{00000000-0005-0000-0000-0000FC310000}"/>
    <cellStyle name="Input 7 5" xfId="13419" xr:uid="{00000000-0005-0000-0000-0000FD310000}"/>
    <cellStyle name="Input 70" xfId="13424" xr:uid="{00000000-0005-0000-0000-0000FE310000}"/>
    <cellStyle name="Input 71" xfId="13425" xr:uid="{00000000-0005-0000-0000-0000FF310000}"/>
    <cellStyle name="Input 72" xfId="13426" xr:uid="{00000000-0005-0000-0000-000000320000}"/>
    <cellStyle name="Input 73" xfId="13427" xr:uid="{00000000-0005-0000-0000-000001320000}"/>
    <cellStyle name="Input 74" xfId="13428" xr:uid="{00000000-0005-0000-0000-000002320000}"/>
    <cellStyle name="Input 75" xfId="13429" xr:uid="{00000000-0005-0000-0000-000003320000}"/>
    <cellStyle name="Input 76" xfId="13430" xr:uid="{00000000-0005-0000-0000-000004320000}"/>
    <cellStyle name="Input 77" xfId="13431" xr:uid="{00000000-0005-0000-0000-000005320000}"/>
    <cellStyle name="Input 78" xfId="13432" xr:uid="{00000000-0005-0000-0000-000006320000}"/>
    <cellStyle name="Input 79" xfId="13433" xr:uid="{00000000-0005-0000-0000-000007320000}"/>
    <cellStyle name="Input 8" xfId="1807" xr:uid="{00000000-0005-0000-0000-000008320000}"/>
    <cellStyle name="Input 8 2" xfId="13435" xr:uid="{00000000-0005-0000-0000-000009320000}"/>
    <cellStyle name="Input 8 2 2" xfId="13436" xr:uid="{00000000-0005-0000-0000-00000A320000}"/>
    <cellStyle name="Input 8 3" xfId="13437" xr:uid="{00000000-0005-0000-0000-00000B320000}"/>
    <cellStyle name="Input 8 4" xfId="13434" xr:uid="{00000000-0005-0000-0000-00000C320000}"/>
    <cellStyle name="Input 80" xfId="13438" xr:uid="{00000000-0005-0000-0000-00000D320000}"/>
    <cellStyle name="Input 81" xfId="13439" xr:uid="{00000000-0005-0000-0000-00000E320000}"/>
    <cellStyle name="Input 82" xfId="13440" xr:uid="{00000000-0005-0000-0000-00000F320000}"/>
    <cellStyle name="Input 83" xfId="13441" xr:uid="{00000000-0005-0000-0000-000010320000}"/>
    <cellStyle name="Input 84" xfId="13442" xr:uid="{00000000-0005-0000-0000-000011320000}"/>
    <cellStyle name="Input 85" xfId="13443" xr:uid="{00000000-0005-0000-0000-000012320000}"/>
    <cellStyle name="Input 86" xfId="13444" xr:uid="{00000000-0005-0000-0000-000013320000}"/>
    <cellStyle name="Input 87" xfId="13445" xr:uid="{00000000-0005-0000-0000-000014320000}"/>
    <cellStyle name="Input 88" xfId="13446" xr:uid="{00000000-0005-0000-0000-000015320000}"/>
    <cellStyle name="Input 89" xfId="13447" xr:uid="{00000000-0005-0000-0000-000016320000}"/>
    <cellStyle name="Input 9" xfId="1808" xr:uid="{00000000-0005-0000-0000-000017320000}"/>
    <cellStyle name="Input 9 2" xfId="13449" xr:uid="{00000000-0005-0000-0000-000018320000}"/>
    <cellStyle name="Input 9 2 2" xfId="13450" xr:uid="{00000000-0005-0000-0000-000019320000}"/>
    <cellStyle name="Input 9 3" xfId="13451" xr:uid="{00000000-0005-0000-0000-00001A320000}"/>
    <cellStyle name="Input 9 4" xfId="13448" xr:uid="{00000000-0005-0000-0000-00001B320000}"/>
    <cellStyle name="Input 90" xfId="13452" xr:uid="{00000000-0005-0000-0000-00001C320000}"/>
    <cellStyle name="Input 91" xfId="13453" xr:uid="{00000000-0005-0000-0000-00001D320000}"/>
    <cellStyle name="Input 92" xfId="13454" xr:uid="{00000000-0005-0000-0000-00001E320000}"/>
    <cellStyle name="Input 93" xfId="13455" xr:uid="{00000000-0005-0000-0000-00001F320000}"/>
    <cellStyle name="Input 94" xfId="13456" xr:uid="{00000000-0005-0000-0000-000020320000}"/>
    <cellStyle name="Input 95" xfId="13457" xr:uid="{00000000-0005-0000-0000-000021320000}"/>
    <cellStyle name="Input 96" xfId="13458" xr:uid="{00000000-0005-0000-0000-000022320000}"/>
    <cellStyle name="Input 97" xfId="13459" xr:uid="{00000000-0005-0000-0000-000023320000}"/>
    <cellStyle name="Input 98" xfId="13460" xr:uid="{00000000-0005-0000-0000-000024320000}"/>
    <cellStyle name="Input 99" xfId="13461" xr:uid="{00000000-0005-0000-0000-000025320000}"/>
    <cellStyle name="Insatisfaisant" xfId="13462" xr:uid="{00000000-0005-0000-0000-000026320000}"/>
    <cellStyle name="Insatisfaisant 2" xfId="13463" xr:uid="{00000000-0005-0000-0000-000027320000}"/>
    <cellStyle name="Level 2 Total" xfId="13464" xr:uid="{00000000-0005-0000-0000-000028320000}"/>
    <cellStyle name="Level 2 Total 2" xfId="13465" xr:uid="{00000000-0005-0000-0000-000029320000}"/>
    <cellStyle name="Link Currency (0)" xfId="13466" xr:uid="{00000000-0005-0000-0000-00002A320000}"/>
    <cellStyle name="Link Currency (0) 1" xfId="13467" xr:uid="{00000000-0005-0000-0000-00002B320000}"/>
    <cellStyle name="Link Currency (0) 2" xfId="13468" xr:uid="{00000000-0005-0000-0000-00002C320000}"/>
    <cellStyle name="Link Currency (0) 3" xfId="13469" xr:uid="{00000000-0005-0000-0000-00002D320000}"/>
    <cellStyle name="Link Currency (0) 4" xfId="13470" xr:uid="{00000000-0005-0000-0000-00002E320000}"/>
    <cellStyle name="Link Currency (0) 5" xfId="13471" xr:uid="{00000000-0005-0000-0000-00002F320000}"/>
    <cellStyle name="Link Currency (2)" xfId="13472" xr:uid="{00000000-0005-0000-0000-000030320000}"/>
    <cellStyle name="Link Currency (2) 1" xfId="13473" xr:uid="{00000000-0005-0000-0000-000031320000}"/>
    <cellStyle name="Link Currency (2) 2" xfId="13474" xr:uid="{00000000-0005-0000-0000-000032320000}"/>
    <cellStyle name="Link Currency (2) 3" xfId="13475" xr:uid="{00000000-0005-0000-0000-000033320000}"/>
    <cellStyle name="Link Currency (2) 4" xfId="13476" xr:uid="{00000000-0005-0000-0000-000034320000}"/>
    <cellStyle name="Link Currency (2) 5" xfId="13477" xr:uid="{00000000-0005-0000-0000-000035320000}"/>
    <cellStyle name="Link Units (0)" xfId="13478" xr:uid="{00000000-0005-0000-0000-000036320000}"/>
    <cellStyle name="Link Units (0) 1" xfId="13479" xr:uid="{00000000-0005-0000-0000-000037320000}"/>
    <cellStyle name="Link Units (0) 2" xfId="13480" xr:uid="{00000000-0005-0000-0000-000038320000}"/>
    <cellStyle name="Link Units (0) 3" xfId="13481" xr:uid="{00000000-0005-0000-0000-000039320000}"/>
    <cellStyle name="Link Units (0) 4" xfId="13482" xr:uid="{00000000-0005-0000-0000-00003A320000}"/>
    <cellStyle name="Link Units (0) 5" xfId="13483" xr:uid="{00000000-0005-0000-0000-00003B320000}"/>
    <cellStyle name="Link Units (1)" xfId="13484" xr:uid="{00000000-0005-0000-0000-00003C320000}"/>
    <cellStyle name="Link Units (1) 1" xfId="13485" xr:uid="{00000000-0005-0000-0000-00003D320000}"/>
    <cellStyle name="Link Units (1) 2" xfId="13486" xr:uid="{00000000-0005-0000-0000-00003E320000}"/>
    <cellStyle name="Link Units (1) 3" xfId="13487" xr:uid="{00000000-0005-0000-0000-00003F320000}"/>
    <cellStyle name="Link Units (1) 4" xfId="13488" xr:uid="{00000000-0005-0000-0000-000040320000}"/>
    <cellStyle name="Link Units (1) 5" xfId="13489" xr:uid="{00000000-0005-0000-0000-000041320000}"/>
    <cellStyle name="Link Units (2)" xfId="13490" xr:uid="{00000000-0005-0000-0000-000042320000}"/>
    <cellStyle name="Link Units (2) 1" xfId="13491" xr:uid="{00000000-0005-0000-0000-000043320000}"/>
    <cellStyle name="Link Units (2) 2" xfId="13492" xr:uid="{00000000-0005-0000-0000-000044320000}"/>
    <cellStyle name="Link Units (2) 3" xfId="13493" xr:uid="{00000000-0005-0000-0000-000045320000}"/>
    <cellStyle name="Link Units (2) 4" xfId="13494" xr:uid="{00000000-0005-0000-0000-000046320000}"/>
    <cellStyle name="Link Units (2) 5" xfId="13495" xr:uid="{00000000-0005-0000-0000-000047320000}"/>
    <cellStyle name="Linked Cell" xfId="2803" builtinId="24" customBuiltin="1"/>
    <cellStyle name="Linked Cell 10" xfId="1809" xr:uid="{00000000-0005-0000-0000-000049320000}"/>
    <cellStyle name="Linked Cell 10 2" xfId="13497" xr:uid="{00000000-0005-0000-0000-00004A320000}"/>
    <cellStyle name="Linked Cell 10 3" xfId="13496" xr:uid="{00000000-0005-0000-0000-00004B320000}"/>
    <cellStyle name="Linked Cell 11" xfId="1810" xr:uid="{00000000-0005-0000-0000-00004C320000}"/>
    <cellStyle name="Linked Cell 11 2" xfId="13499" xr:uid="{00000000-0005-0000-0000-00004D320000}"/>
    <cellStyle name="Linked Cell 11 3" xfId="13498" xr:uid="{00000000-0005-0000-0000-00004E320000}"/>
    <cellStyle name="Linked Cell 12" xfId="1811" xr:uid="{00000000-0005-0000-0000-00004F320000}"/>
    <cellStyle name="Linked Cell 12 2" xfId="13500" xr:uid="{00000000-0005-0000-0000-000050320000}"/>
    <cellStyle name="Linked Cell 13" xfId="1812" xr:uid="{00000000-0005-0000-0000-000051320000}"/>
    <cellStyle name="Linked Cell 13 2" xfId="13501" xr:uid="{00000000-0005-0000-0000-000052320000}"/>
    <cellStyle name="Linked Cell 14" xfId="1813" xr:uid="{00000000-0005-0000-0000-000053320000}"/>
    <cellStyle name="Linked Cell 14 2" xfId="13502" xr:uid="{00000000-0005-0000-0000-000054320000}"/>
    <cellStyle name="Linked Cell 15" xfId="1814" xr:uid="{00000000-0005-0000-0000-000055320000}"/>
    <cellStyle name="Linked Cell 15 2" xfId="13503" xr:uid="{00000000-0005-0000-0000-000056320000}"/>
    <cellStyle name="Linked Cell 16" xfId="1815" xr:uid="{00000000-0005-0000-0000-000057320000}"/>
    <cellStyle name="Linked Cell 16 2" xfId="13504" xr:uid="{00000000-0005-0000-0000-000058320000}"/>
    <cellStyle name="Linked Cell 17" xfId="1816" xr:uid="{00000000-0005-0000-0000-000059320000}"/>
    <cellStyle name="Linked Cell 17 2" xfId="13505" xr:uid="{00000000-0005-0000-0000-00005A320000}"/>
    <cellStyle name="Linked Cell 18" xfId="1817" xr:uid="{00000000-0005-0000-0000-00005B320000}"/>
    <cellStyle name="Linked Cell 18 2" xfId="13506" xr:uid="{00000000-0005-0000-0000-00005C320000}"/>
    <cellStyle name="Linked Cell 19" xfId="1818" xr:uid="{00000000-0005-0000-0000-00005D320000}"/>
    <cellStyle name="Linked Cell 19 2" xfId="13507" xr:uid="{00000000-0005-0000-0000-00005E320000}"/>
    <cellStyle name="Linked Cell 2" xfId="1819" xr:uid="{00000000-0005-0000-0000-00005F320000}"/>
    <cellStyle name="Linked Cell 2 10" xfId="1820" xr:uid="{00000000-0005-0000-0000-000060320000}"/>
    <cellStyle name="Linked Cell 2 11" xfId="1821" xr:uid="{00000000-0005-0000-0000-000061320000}"/>
    <cellStyle name="Linked Cell 2 12" xfId="1822" xr:uid="{00000000-0005-0000-0000-000062320000}"/>
    <cellStyle name="Linked Cell 2 13" xfId="1823" xr:uid="{00000000-0005-0000-0000-000063320000}"/>
    <cellStyle name="Linked Cell 2 14" xfId="1824" xr:uid="{00000000-0005-0000-0000-000064320000}"/>
    <cellStyle name="Linked Cell 2 15" xfId="1825" xr:uid="{00000000-0005-0000-0000-000065320000}"/>
    <cellStyle name="Linked Cell 2 16" xfId="1826" xr:uid="{00000000-0005-0000-0000-000066320000}"/>
    <cellStyle name="Linked Cell 2 17" xfId="1827" xr:uid="{00000000-0005-0000-0000-000067320000}"/>
    <cellStyle name="Linked Cell 2 18" xfId="1828" xr:uid="{00000000-0005-0000-0000-000068320000}"/>
    <cellStyle name="Linked Cell 2 19" xfId="1829" xr:uid="{00000000-0005-0000-0000-000069320000}"/>
    <cellStyle name="Linked Cell 2 2" xfId="1830" xr:uid="{00000000-0005-0000-0000-00006A320000}"/>
    <cellStyle name="Linked Cell 2 2 2" xfId="13508" xr:uid="{00000000-0005-0000-0000-00006B320000}"/>
    <cellStyle name="Linked Cell 2 2 3" xfId="13509" xr:uid="{00000000-0005-0000-0000-00006C320000}"/>
    <cellStyle name="Linked Cell 2 2 4" xfId="13510" xr:uid="{00000000-0005-0000-0000-00006D320000}"/>
    <cellStyle name="Linked Cell 2 2 5" xfId="13511" xr:uid="{00000000-0005-0000-0000-00006E320000}"/>
    <cellStyle name="Linked Cell 2 2 6" xfId="13512" xr:uid="{00000000-0005-0000-0000-00006F320000}"/>
    <cellStyle name="Linked Cell 2 2 7" xfId="4620" xr:uid="{00000000-0005-0000-0000-000070320000}"/>
    <cellStyle name="Linked Cell 2 20" xfId="1831" xr:uid="{00000000-0005-0000-0000-000071320000}"/>
    <cellStyle name="Linked Cell 2 21" xfId="1832" xr:uid="{00000000-0005-0000-0000-000072320000}"/>
    <cellStyle name="Linked Cell 2 22" xfId="1833" xr:uid="{00000000-0005-0000-0000-000073320000}"/>
    <cellStyle name="Linked Cell 2 23" xfId="2359" xr:uid="{00000000-0005-0000-0000-000074320000}"/>
    <cellStyle name="Linked Cell 2 23 2" xfId="4269" xr:uid="{00000000-0005-0000-0000-000075320000}"/>
    <cellStyle name="Linked Cell 2 24" xfId="3848" xr:uid="{00000000-0005-0000-0000-000076320000}"/>
    <cellStyle name="Linked Cell 2 3" xfId="1834" xr:uid="{00000000-0005-0000-0000-000077320000}"/>
    <cellStyle name="Linked Cell 2 3 2" xfId="13513" xr:uid="{00000000-0005-0000-0000-000078320000}"/>
    <cellStyle name="Linked Cell 2 3 3" xfId="13514" xr:uid="{00000000-0005-0000-0000-000079320000}"/>
    <cellStyle name="Linked Cell 2 3 4" xfId="13515" xr:uid="{00000000-0005-0000-0000-00007A320000}"/>
    <cellStyle name="Linked Cell 2 3 5" xfId="4621" xr:uid="{00000000-0005-0000-0000-00007B320000}"/>
    <cellStyle name="Linked Cell 2 4" xfId="1835" xr:uid="{00000000-0005-0000-0000-00007C320000}"/>
    <cellStyle name="Linked Cell 2 4 2" xfId="13516" xr:uid="{00000000-0005-0000-0000-00007D320000}"/>
    <cellStyle name="Linked Cell 2 5" xfId="1836" xr:uid="{00000000-0005-0000-0000-00007E320000}"/>
    <cellStyle name="Linked Cell 2 5 2" xfId="13517" xr:uid="{00000000-0005-0000-0000-00007F320000}"/>
    <cellStyle name="Linked Cell 2 6" xfId="1837" xr:uid="{00000000-0005-0000-0000-000080320000}"/>
    <cellStyle name="Linked Cell 2 6 2" xfId="13518" xr:uid="{00000000-0005-0000-0000-000081320000}"/>
    <cellStyle name="Linked Cell 2 7" xfId="1838" xr:uid="{00000000-0005-0000-0000-000082320000}"/>
    <cellStyle name="Linked Cell 2 7 2" xfId="13519" xr:uid="{00000000-0005-0000-0000-000083320000}"/>
    <cellStyle name="Linked Cell 2 8" xfId="1839" xr:uid="{00000000-0005-0000-0000-000084320000}"/>
    <cellStyle name="Linked Cell 2 8 2" xfId="13520" xr:uid="{00000000-0005-0000-0000-000085320000}"/>
    <cellStyle name="Linked Cell 2 9" xfId="1840" xr:uid="{00000000-0005-0000-0000-000086320000}"/>
    <cellStyle name="Linked Cell 2 9 2" xfId="13521" xr:uid="{00000000-0005-0000-0000-000087320000}"/>
    <cellStyle name="Linked Cell 20" xfId="1841" xr:uid="{00000000-0005-0000-0000-000088320000}"/>
    <cellStyle name="Linked Cell 20 2" xfId="13522" xr:uid="{00000000-0005-0000-0000-000089320000}"/>
    <cellStyle name="Linked Cell 21" xfId="1842" xr:uid="{00000000-0005-0000-0000-00008A320000}"/>
    <cellStyle name="Linked Cell 21 2" xfId="13523" xr:uid="{00000000-0005-0000-0000-00008B320000}"/>
    <cellStyle name="Linked Cell 22" xfId="1843" xr:uid="{00000000-0005-0000-0000-00008C320000}"/>
    <cellStyle name="Linked Cell 22 2" xfId="13524" xr:uid="{00000000-0005-0000-0000-00008D320000}"/>
    <cellStyle name="Linked Cell 23" xfId="1844" xr:uid="{00000000-0005-0000-0000-00008E320000}"/>
    <cellStyle name="Linked Cell 23 2" xfId="13525" xr:uid="{00000000-0005-0000-0000-00008F320000}"/>
    <cellStyle name="Linked Cell 24" xfId="1845" xr:uid="{00000000-0005-0000-0000-000090320000}"/>
    <cellStyle name="Linked Cell 24 2" xfId="13526" xr:uid="{00000000-0005-0000-0000-000091320000}"/>
    <cellStyle name="Linked Cell 25" xfId="1846" xr:uid="{00000000-0005-0000-0000-000092320000}"/>
    <cellStyle name="Linked Cell 25 2" xfId="13527" xr:uid="{00000000-0005-0000-0000-000093320000}"/>
    <cellStyle name="Linked Cell 26" xfId="1847" xr:uid="{00000000-0005-0000-0000-000094320000}"/>
    <cellStyle name="Linked Cell 26 2" xfId="13528" xr:uid="{00000000-0005-0000-0000-000095320000}"/>
    <cellStyle name="Linked Cell 27" xfId="1848" xr:uid="{00000000-0005-0000-0000-000096320000}"/>
    <cellStyle name="Linked Cell 27 2" xfId="13529" xr:uid="{00000000-0005-0000-0000-000097320000}"/>
    <cellStyle name="Linked Cell 28" xfId="1849" xr:uid="{00000000-0005-0000-0000-000098320000}"/>
    <cellStyle name="Linked Cell 29" xfId="1850" xr:uid="{00000000-0005-0000-0000-000099320000}"/>
    <cellStyle name="Linked Cell 3" xfId="1851" xr:uid="{00000000-0005-0000-0000-00009A320000}"/>
    <cellStyle name="Linked Cell 3 2" xfId="13530" xr:uid="{00000000-0005-0000-0000-00009B320000}"/>
    <cellStyle name="Linked Cell 3 2 2" xfId="13531" xr:uid="{00000000-0005-0000-0000-00009C320000}"/>
    <cellStyle name="Linked Cell 3 3" xfId="13532" xr:uid="{00000000-0005-0000-0000-00009D320000}"/>
    <cellStyle name="Linked Cell 3 3 2" xfId="13533" xr:uid="{00000000-0005-0000-0000-00009E320000}"/>
    <cellStyle name="Linked Cell 3 4" xfId="13534" xr:uid="{00000000-0005-0000-0000-00009F320000}"/>
    <cellStyle name="Linked Cell 3 5" xfId="13535" xr:uid="{00000000-0005-0000-0000-0000A0320000}"/>
    <cellStyle name="Linked Cell 3 6" xfId="13536" xr:uid="{00000000-0005-0000-0000-0000A1320000}"/>
    <cellStyle name="Linked Cell 3 7" xfId="13537" xr:uid="{00000000-0005-0000-0000-0000A2320000}"/>
    <cellStyle name="Linked Cell 3 8" xfId="13538" xr:uid="{00000000-0005-0000-0000-0000A3320000}"/>
    <cellStyle name="Linked Cell 30" xfId="1852" xr:uid="{00000000-0005-0000-0000-0000A4320000}"/>
    <cellStyle name="Linked Cell 31" xfId="1853" xr:uid="{00000000-0005-0000-0000-0000A5320000}"/>
    <cellStyle name="Linked Cell 32" xfId="2296" xr:uid="{00000000-0005-0000-0000-0000A6320000}"/>
    <cellStyle name="Linked Cell 32 2" xfId="4057" xr:uid="{00000000-0005-0000-0000-0000A7320000}"/>
    <cellStyle name="Linked Cell 33" xfId="3785" xr:uid="{00000000-0005-0000-0000-0000A8320000}"/>
    <cellStyle name="Linked Cell 4" xfId="1854" xr:uid="{00000000-0005-0000-0000-0000A9320000}"/>
    <cellStyle name="Linked Cell 4 2" xfId="2682" xr:uid="{00000000-0005-0000-0000-0000AA320000}"/>
    <cellStyle name="Linked Cell 4 2 2" xfId="13540" xr:uid="{00000000-0005-0000-0000-0000AB320000}"/>
    <cellStyle name="Linked Cell 4 2 3" xfId="13539" xr:uid="{00000000-0005-0000-0000-0000AC320000}"/>
    <cellStyle name="Linked Cell 4 2 4" xfId="4270" xr:uid="{00000000-0005-0000-0000-0000AD320000}"/>
    <cellStyle name="Linked Cell 4 3" xfId="3995" xr:uid="{00000000-0005-0000-0000-0000AE320000}"/>
    <cellStyle name="Linked Cell 4 3 2" xfId="13542" xr:uid="{00000000-0005-0000-0000-0000AF320000}"/>
    <cellStyle name="Linked Cell 4 3 3" xfId="13541" xr:uid="{00000000-0005-0000-0000-0000B0320000}"/>
    <cellStyle name="Linked Cell 4 4" xfId="13543" xr:uid="{00000000-0005-0000-0000-0000B1320000}"/>
    <cellStyle name="Linked Cell 4 5" xfId="13544" xr:uid="{00000000-0005-0000-0000-0000B2320000}"/>
    <cellStyle name="Linked Cell 4 6" xfId="13545" xr:uid="{00000000-0005-0000-0000-0000B3320000}"/>
    <cellStyle name="Linked Cell 5" xfId="1855" xr:uid="{00000000-0005-0000-0000-0000B4320000}"/>
    <cellStyle name="Linked Cell 5 2" xfId="13546" xr:uid="{00000000-0005-0000-0000-0000B5320000}"/>
    <cellStyle name="Linked Cell 5 2 2" xfId="13547" xr:uid="{00000000-0005-0000-0000-0000B6320000}"/>
    <cellStyle name="Linked Cell 5 3" xfId="13548" xr:uid="{00000000-0005-0000-0000-0000B7320000}"/>
    <cellStyle name="Linked Cell 5 3 2" xfId="13549" xr:uid="{00000000-0005-0000-0000-0000B8320000}"/>
    <cellStyle name="Linked Cell 5 4" xfId="13550" xr:uid="{00000000-0005-0000-0000-0000B9320000}"/>
    <cellStyle name="Linked Cell 5 5" xfId="13551" xr:uid="{00000000-0005-0000-0000-0000BA320000}"/>
    <cellStyle name="Linked Cell 5 6" xfId="13552" xr:uid="{00000000-0005-0000-0000-0000BB320000}"/>
    <cellStyle name="Linked Cell 6" xfId="1856" xr:uid="{00000000-0005-0000-0000-0000BC320000}"/>
    <cellStyle name="Linked Cell 6 2" xfId="13553" xr:uid="{00000000-0005-0000-0000-0000BD320000}"/>
    <cellStyle name="Linked Cell 6 2 2" xfId="13554" xr:uid="{00000000-0005-0000-0000-0000BE320000}"/>
    <cellStyle name="Linked Cell 6 3" xfId="13555" xr:uid="{00000000-0005-0000-0000-0000BF320000}"/>
    <cellStyle name="Linked Cell 6 3 2" xfId="13556" xr:uid="{00000000-0005-0000-0000-0000C0320000}"/>
    <cellStyle name="Linked Cell 6 4" xfId="13557" xr:uid="{00000000-0005-0000-0000-0000C1320000}"/>
    <cellStyle name="Linked Cell 6 5" xfId="13558" xr:uid="{00000000-0005-0000-0000-0000C2320000}"/>
    <cellStyle name="Linked Cell 7" xfId="1857" xr:uid="{00000000-0005-0000-0000-0000C3320000}"/>
    <cellStyle name="Linked Cell 7 2" xfId="13560" xr:uid="{00000000-0005-0000-0000-0000C4320000}"/>
    <cellStyle name="Linked Cell 7 3" xfId="13561" xr:uid="{00000000-0005-0000-0000-0000C5320000}"/>
    <cellStyle name="Linked Cell 7 4" xfId="13559" xr:uid="{00000000-0005-0000-0000-0000C6320000}"/>
    <cellStyle name="Linked Cell 8" xfId="1858" xr:uid="{00000000-0005-0000-0000-0000C7320000}"/>
    <cellStyle name="Linked Cell 8 2" xfId="13563" xr:uid="{00000000-0005-0000-0000-0000C8320000}"/>
    <cellStyle name="Linked Cell 8 3" xfId="13562" xr:uid="{00000000-0005-0000-0000-0000C9320000}"/>
    <cellStyle name="Linked Cell 9" xfId="1859" xr:uid="{00000000-0005-0000-0000-0000CA320000}"/>
    <cellStyle name="Linked Cell 9 2" xfId="13565" xr:uid="{00000000-0005-0000-0000-0000CB320000}"/>
    <cellStyle name="Linked Cell 9 3" xfId="13564" xr:uid="{00000000-0005-0000-0000-0000CC320000}"/>
    <cellStyle name="Major Total" xfId="13566" xr:uid="{00000000-0005-0000-0000-0000CD320000}"/>
    <cellStyle name="names" xfId="13567" xr:uid="{00000000-0005-0000-0000-0000CE320000}"/>
    <cellStyle name="names 1" xfId="13568" xr:uid="{00000000-0005-0000-0000-0000CF320000}"/>
    <cellStyle name="names 2" xfId="13569" xr:uid="{00000000-0005-0000-0000-0000D0320000}"/>
    <cellStyle name="names 3" xfId="13570" xr:uid="{00000000-0005-0000-0000-0000D1320000}"/>
    <cellStyle name="names 4" xfId="13571" xr:uid="{00000000-0005-0000-0000-0000D2320000}"/>
    <cellStyle name="names 5" xfId="13572" xr:uid="{00000000-0005-0000-0000-0000D3320000}"/>
    <cellStyle name="Neutral" xfId="3295" builtinId="28" customBuiltin="1"/>
    <cellStyle name="Neutral 10" xfId="1860" xr:uid="{00000000-0005-0000-0000-0000D5320000}"/>
    <cellStyle name="Neutral 10 2" xfId="13573" xr:uid="{00000000-0005-0000-0000-0000D6320000}"/>
    <cellStyle name="Neutral 11" xfId="1861" xr:uid="{00000000-0005-0000-0000-0000D7320000}"/>
    <cellStyle name="Neutral 11 2" xfId="13574" xr:uid="{00000000-0005-0000-0000-0000D8320000}"/>
    <cellStyle name="Neutral 12" xfId="1862" xr:uid="{00000000-0005-0000-0000-0000D9320000}"/>
    <cellStyle name="Neutral 12 2" xfId="13575" xr:uid="{00000000-0005-0000-0000-0000DA320000}"/>
    <cellStyle name="Neutral 13" xfId="1863" xr:uid="{00000000-0005-0000-0000-0000DB320000}"/>
    <cellStyle name="Neutral 13 2" xfId="13576" xr:uid="{00000000-0005-0000-0000-0000DC320000}"/>
    <cellStyle name="Neutral 14" xfId="1864" xr:uid="{00000000-0005-0000-0000-0000DD320000}"/>
    <cellStyle name="Neutral 14 2" xfId="13577" xr:uid="{00000000-0005-0000-0000-0000DE320000}"/>
    <cellStyle name="Neutral 15" xfId="1865" xr:uid="{00000000-0005-0000-0000-0000DF320000}"/>
    <cellStyle name="Neutral 15 2" xfId="13578" xr:uid="{00000000-0005-0000-0000-0000E0320000}"/>
    <cellStyle name="Neutral 16" xfId="1866" xr:uid="{00000000-0005-0000-0000-0000E1320000}"/>
    <cellStyle name="Neutral 16 2" xfId="13579" xr:uid="{00000000-0005-0000-0000-0000E2320000}"/>
    <cellStyle name="Neutral 17" xfId="1867" xr:uid="{00000000-0005-0000-0000-0000E3320000}"/>
    <cellStyle name="Neutral 17 2" xfId="13580" xr:uid="{00000000-0005-0000-0000-0000E4320000}"/>
    <cellStyle name="Neutral 18" xfId="1868" xr:uid="{00000000-0005-0000-0000-0000E5320000}"/>
    <cellStyle name="Neutral 18 2" xfId="13581" xr:uid="{00000000-0005-0000-0000-0000E6320000}"/>
    <cellStyle name="Neutral 19" xfId="1869" xr:uid="{00000000-0005-0000-0000-0000E7320000}"/>
    <cellStyle name="Neutral 19 2" xfId="13582" xr:uid="{00000000-0005-0000-0000-0000E8320000}"/>
    <cellStyle name="Neutral 2" xfId="1870" xr:uid="{00000000-0005-0000-0000-0000E9320000}"/>
    <cellStyle name="Neutral 2 10" xfId="1871" xr:uid="{00000000-0005-0000-0000-0000EA320000}"/>
    <cellStyle name="Neutral 2 10 2" xfId="13583" xr:uid="{00000000-0005-0000-0000-0000EB320000}"/>
    <cellStyle name="Neutral 2 11" xfId="1872" xr:uid="{00000000-0005-0000-0000-0000EC320000}"/>
    <cellStyle name="Neutral 2 11 2" xfId="13584" xr:uid="{00000000-0005-0000-0000-0000ED320000}"/>
    <cellStyle name="Neutral 2 12" xfId="1873" xr:uid="{00000000-0005-0000-0000-0000EE320000}"/>
    <cellStyle name="Neutral 2 12 2" xfId="13585" xr:uid="{00000000-0005-0000-0000-0000EF320000}"/>
    <cellStyle name="Neutral 2 13" xfId="1874" xr:uid="{00000000-0005-0000-0000-0000F0320000}"/>
    <cellStyle name="Neutral 2 13 2" xfId="13586" xr:uid="{00000000-0005-0000-0000-0000F1320000}"/>
    <cellStyle name="Neutral 2 14" xfId="1875" xr:uid="{00000000-0005-0000-0000-0000F2320000}"/>
    <cellStyle name="Neutral 2 14 2" xfId="13587" xr:uid="{00000000-0005-0000-0000-0000F3320000}"/>
    <cellStyle name="Neutral 2 15" xfId="1876" xr:uid="{00000000-0005-0000-0000-0000F4320000}"/>
    <cellStyle name="Neutral 2 15 2" xfId="13588" xr:uid="{00000000-0005-0000-0000-0000F5320000}"/>
    <cellStyle name="Neutral 2 16" xfId="1877" xr:uid="{00000000-0005-0000-0000-0000F6320000}"/>
    <cellStyle name="Neutral 2 17" xfId="1878" xr:uid="{00000000-0005-0000-0000-0000F7320000}"/>
    <cellStyle name="Neutral 2 18" xfId="1879" xr:uid="{00000000-0005-0000-0000-0000F8320000}"/>
    <cellStyle name="Neutral 2 19" xfId="1880" xr:uid="{00000000-0005-0000-0000-0000F9320000}"/>
    <cellStyle name="Neutral 2 2" xfId="1881" xr:uid="{00000000-0005-0000-0000-0000FA320000}"/>
    <cellStyle name="Neutral 2 2 2" xfId="13589" xr:uid="{00000000-0005-0000-0000-0000FB320000}"/>
    <cellStyle name="Neutral 2 2 2 2" xfId="13590" xr:uid="{00000000-0005-0000-0000-0000FC320000}"/>
    <cellStyle name="Neutral 2 2 3" xfId="13591" xr:uid="{00000000-0005-0000-0000-0000FD320000}"/>
    <cellStyle name="Neutral 2 2 3 2" xfId="13592" xr:uid="{00000000-0005-0000-0000-0000FE320000}"/>
    <cellStyle name="Neutral 2 2 4" xfId="13593" xr:uid="{00000000-0005-0000-0000-0000FF320000}"/>
    <cellStyle name="Neutral 2 2 5" xfId="13594" xr:uid="{00000000-0005-0000-0000-000000330000}"/>
    <cellStyle name="Neutral 2 2 6" xfId="13595" xr:uid="{00000000-0005-0000-0000-000001330000}"/>
    <cellStyle name="Neutral 2 2 7" xfId="13596" xr:uid="{00000000-0005-0000-0000-000002330000}"/>
    <cellStyle name="Neutral 2 2 8" xfId="4622" xr:uid="{00000000-0005-0000-0000-000003330000}"/>
    <cellStyle name="Neutral 2 20" xfId="1882" xr:uid="{00000000-0005-0000-0000-000004330000}"/>
    <cellStyle name="Neutral 2 21" xfId="1883" xr:uid="{00000000-0005-0000-0000-000005330000}"/>
    <cellStyle name="Neutral 2 22" xfId="1884" xr:uid="{00000000-0005-0000-0000-000006330000}"/>
    <cellStyle name="Neutral 2 23" xfId="2360" xr:uid="{00000000-0005-0000-0000-000007330000}"/>
    <cellStyle name="Neutral 2 23 2" xfId="4271" xr:uid="{00000000-0005-0000-0000-000008330000}"/>
    <cellStyle name="Neutral 2 24" xfId="3849" xr:uid="{00000000-0005-0000-0000-000009330000}"/>
    <cellStyle name="Neutral 2 3" xfId="1885" xr:uid="{00000000-0005-0000-0000-00000A330000}"/>
    <cellStyle name="Neutral 2 3 2" xfId="13597" xr:uid="{00000000-0005-0000-0000-00000B330000}"/>
    <cellStyle name="Neutral 2 3 3" xfId="13598" xr:uid="{00000000-0005-0000-0000-00000C330000}"/>
    <cellStyle name="Neutral 2 3 4" xfId="13599" xr:uid="{00000000-0005-0000-0000-00000D330000}"/>
    <cellStyle name="Neutral 2 3 5" xfId="13600" xr:uid="{00000000-0005-0000-0000-00000E330000}"/>
    <cellStyle name="Neutral 2 3 6" xfId="4623" xr:uid="{00000000-0005-0000-0000-00000F330000}"/>
    <cellStyle name="Neutral 2 4" xfId="1886" xr:uid="{00000000-0005-0000-0000-000010330000}"/>
    <cellStyle name="Neutral 2 4 2" xfId="13602" xr:uid="{00000000-0005-0000-0000-000011330000}"/>
    <cellStyle name="Neutral 2 4 3" xfId="13601" xr:uid="{00000000-0005-0000-0000-000012330000}"/>
    <cellStyle name="Neutral 2 5" xfId="1887" xr:uid="{00000000-0005-0000-0000-000013330000}"/>
    <cellStyle name="Neutral 2 5 2" xfId="13604" xr:uid="{00000000-0005-0000-0000-000014330000}"/>
    <cellStyle name="Neutral 2 5 3" xfId="13603" xr:uid="{00000000-0005-0000-0000-000015330000}"/>
    <cellStyle name="Neutral 2 6" xfId="1888" xr:uid="{00000000-0005-0000-0000-000016330000}"/>
    <cellStyle name="Neutral 2 6 2" xfId="13606" xr:uid="{00000000-0005-0000-0000-000017330000}"/>
    <cellStyle name="Neutral 2 6 3" xfId="13605" xr:uid="{00000000-0005-0000-0000-000018330000}"/>
    <cellStyle name="Neutral 2 7" xfId="1889" xr:uid="{00000000-0005-0000-0000-000019330000}"/>
    <cellStyle name="Neutral 2 7 2" xfId="13608" xr:uid="{00000000-0005-0000-0000-00001A330000}"/>
    <cellStyle name="Neutral 2 7 3" xfId="13607" xr:uid="{00000000-0005-0000-0000-00001B330000}"/>
    <cellStyle name="Neutral 2 8" xfId="1890" xr:uid="{00000000-0005-0000-0000-00001C330000}"/>
    <cellStyle name="Neutral 2 8 2" xfId="13609" xr:uid="{00000000-0005-0000-0000-00001D330000}"/>
    <cellStyle name="Neutral 2 9" xfId="1891" xr:uid="{00000000-0005-0000-0000-00001E330000}"/>
    <cellStyle name="Neutral 2 9 2" xfId="13610" xr:uid="{00000000-0005-0000-0000-00001F330000}"/>
    <cellStyle name="Neutral 20" xfId="1892" xr:uid="{00000000-0005-0000-0000-000020330000}"/>
    <cellStyle name="Neutral 20 2" xfId="13611" xr:uid="{00000000-0005-0000-0000-000021330000}"/>
    <cellStyle name="Neutral 21" xfId="1893" xr:uid="{00000000-0005-0000-0000-000022330000}"/>
    <cellStyle name="Neutral 22" xfId="1894" xr:uid="{00000000-0005-0000-0000-000023330000}"/>
    <cellStyle name="Neutral 23" xfId="1895" xr:uid="{00000000-0005-0000-0000-000024330000}"/>
    <cellStyle name="Neutral 24" xfId="1896" xr:uid="{00000000-0005-0000-0000-000025330000}"/>
    <cellStyle name="Neutral 25" xfId="1897" xr:uid="{00000000-0005-0000-0000-000026330000}"/>
    <cellStyle name="Neutral 26" xfId="1898" xr:uid="{00000000-0005-0000-0000-000027330000}"/>
    <cellStyle name="Neutral 27" xfId="1899" xr:uid="{00000000-0005-0000-0000-000028330000}"/>
    <cellStyle name="Neutral 28" xfId="1900" xr:uid="{00000000-0005-0000-0000-000029330000}"/>
    <cellStyle name="Neutral 29" xfId="1901" xr:uid="{00000000-0005-0000-0000-00002A330000}"/>
    <cellStyle name="Neutral 3" xfId="1902" xr:uid="{00000000-0005-0000-0000-00002B330000}"/>
    <cellStyle name="Neutral 3 2" xfId="13612" xr:uid="{00000000-0005-0000-0000-00002C330000}"/>
    <cellStyle name="Neutral 3 2 2" xfId="13613" xr:uid="{00000000-0005-0000-0000-00002D330000}"/>
    <cellStyle name="Neutral 3 2 3" xfId="13614" xr:uid="{00000000-0005-0000-0000-00002E330000}"/>
    <cellStyle name="Neutral 3 3" xfId="13615" xr:uid="{00000000-0005-0000-0000-00002F330000}"/>
    <cellStyle name="Neutral 3 3 2" xfId="13616" xr:uid="{00000000-0005-0000-0000-000030330000}"/>
    <cellStyle name="Neutral 3 4" xfId="13617" xr:uid="{00000000-0005-0000-0000-000031330000}"/>
    <cellStyle name="Neutral 3 5" xfId="13618" xr:uid="{00000000-0005-0000-0000-000032330000}"/>
    <cellStyle name="Neutral 3 6" xfId="13619" xr:uid="{00000000-0005-0000-0000-000033330000}"/>
    <cellStyle name="Neutral 3 7" xfId="13620" xr:uid="{00000000-0005-0000-0000-000034330000}"/>
    <cellStyle name="Neutral 3 8" xfId="13621" xr:uid="{00000000-0005-0000-0000-000035330000}"/>
    <cellStyle name="Neutral 3 9" xfId="13622" xr:uid="{00000000-0005-0000-0000-000036330000}"/>
    <cellStyle name="Neutral 30" xfId="1903" xr:uid="{00000000-0005-0000-0000-000037330000}"/>
    <cellStyle name="Neutral 31" xfId="1904" xr:uid="{00000000-0005-0000-0000-000038330000}"/>
    <cellStyle name="Neutral 32" xfId="2292" xr:uid="{00000000-0005-0000-0000-000039330000}"/>
    <cellStyle name="Neutral 32 2" xfId="2865" xr:uid="{00000000-0005-0000-0000-00003A330000}"/>
    <cellStyle name="Neutral 33" xfId="3781" xr:uid="{00000000-0005-0000-0000-00003B330000}"/>
    <cellStyle name="Neutral 34" xfId="3689" xr:uid="{00000000-0005-0000-0000-00003C330000}"/>
    <cellStyle name="Neutral 4" xfId="1905" xr:uid="{00000000-0005-0000-0000-00003D330000}"/>
    <cellStyle name="Neutral 4 2" xfId="2683" xr:uid="{00000000-0005-0000-0000-00003E330000}"/>
    <cellStyle name="Neutral 4 2 2" xfId="13624" xr:uid="{00000000-0005-0000-0000-00003F330000}"/>
    <cellStyle name="Neutral 4 2 3" xfId="13625" xr:uid="{00000000-0005-0000-0000-000040330000}"/>
    <cellStyle name="Neutral 4 2 4" xfId="13623" xr:uid="{00000000-0005-0000-0000-000041330000}"/>
    <cellStyle name="Neutral 4 2 5" xfId="4272" xr:uid="{00000000-0005-0000-0000-000042330000}"/>
    <cellStyle name="Neutral 4 3" xfId="3996" xr:uid="{00000000-0005-0000-0000-000043330000}"/>
    <cellStyle name="Neutral 4 3 2" xfId="13626" xr:uid="{00000000-0005-0000-0000-000044330000}"/>
    <cellStyle name="Neutral 4 4" xfId="13627" xr:uid="{00000000-0005-0000-0000-000045330000}"/>
    <cellStyle name="Neutral 4 5" xfId="13628" xr:uid="{00000000-0005-0000-0000-000046330000}"/>
    <cellStyle name="Neutral 4 6" xfId="13629" xr:uid="{00000000-0005-0000-0000-000047330000}"/>
    <cellStyle name="Neutral 5" xfId="1906" xr:uid="{00000000-0005-0000-0000-000048330000}"/>
    <cellStyle name="Neutral 5 2" xfId="13630" xr:uid="{00000000-0005-0000-0000-000049330000}"/>
    <cellStyle name="Neutral 5 2 2" xfId="13631" xr:uid="{00000000-0005-0000-0000-00004A330000}"/>
    <cellStyle name="Neutral 5 3" xfId="13632" xr:uid="{00000000-0005-0000-0000-00004B330000}"/>
    <cellStyle name="Neutral 5 3 2" xfId="13633" xr:uid="{00000000-0005-0000-0000-00004C330000}"/>
    <cellStyle name="Neutral 5 4" xfId="13634" xr:uid="{00000000-0005-0000-0000-00004D330000}"/>
    <cellStyle name="Neutral 5 5" xfId="13635" xr:uid="{00000000-0005-0000-0000-00004E330000}"/>
    <cellStyle name="Neutral 6" xfId="1907" xr:uid="{00000000-0005-0000-0000-00004F330000}"/>
    <cellStyle name="Neutral 6 2" xfId="13636" xr:uid="{00000000-0005-0000-0000-000050330000}"/>
    <cellStyle name="Neutral 6 2 2" xfId="13637" xr:uid="{00000000-0005-0000-0000-000051330000}"/>
    <cellStyle name="Neutral 6 3" xfId="13638" xr:uid="{00000000-0005-0000-0000-000052330000}"/>
    <cellStyle name="Neutral 6 3 2" xfId="13639" xr:uid="{00000000-0005-0000-0000-000053330000}"/>
    <cellStyle name="Neutral 6 4" xfId="13640" xr:uid="{00000000-0005-0000-0000-000054330000}"/>
    <cellStyle name="Neutral 7" xfId="1908" xr:uid="{00000000-0005-0000-0000-000055330000}"/>
    <cellStyle name="Neutral 7 2" xfId="13642" xr:uid="{00000000-0005-0000-0000-000056330000}"/>
    <cellStyle name="Neutral 7 3" xfId="13641" xr:uid="{00000000-0005-0000-0000-000057330000}"/>
    <cellStyle name="Neutral 8" xfId="1909" xr:uid="{00000000-0005-0000-0000-000058330000}"/>
    <cellStyle name="Neutral 8 2" xfId="13643" xr:uid="{00000000-0005-0000-0000-000059330000}"/>
    <cellStyle name="Neutral 9" xfId="1910" xr:uid="{00000000-0005-0000-0000-00005A330000}"/>
    <cellStyle name="Neutral 9 2" xfId="13644" xr:uid="{00000000-0005-0000-0000-00005B330000}"/>
    <cellStyle name="Neutre" xfId="13645" xr:uid="{00000000-0005-0000-0000-00005C330000}"/>
    <cellStyle name="Neutre 2" xfId="13646" xr:uid="{00000000-0005-0000-0000-00005D330000}"/>
    <cellStyle name="Normal" xfId="0" builtinId="0"/>
    <cellStyle name="Normal - Style1" xfId="13647" xr:uid="{00000000-0005-0000-0000-00005F330000}"/>
    <cellStyle name="Normal - Style1 1" xfId="13648" xr:uid="{00000000-0005-0000-0000-000060330000}"/>
    <cellStyle name="Normal - Style1 2" xfId="13649" xr:uid="{00000000-0005-0000-0000-000061330000}"/>
    <cellStyle name="Normal - Style1 3" xfId="13650" xr:uid="{00000000-0005-0000-0000-000062330000}"/>
    <cellStyle name="Normal - Style1 4" xfId="13651" xr:uid="{00000000-0005-0000-0000-000063330000}"/>
    <cellStyle name="Normal - Style1 5" xfId="13652" xr:uid="{00000000-0005-0000-0000-000064330000}"/>
    <cellStyle name="Normal 10" xfId="1911" xr:uid="{00000000-0005-0000-0000-000065330000}"/>
    <cellStyle name="Normal 10 10" xfId="13653" xr:uid="{00000000-0005-0000-0000-000066330000}"/>
    <cellStyle name="Normal 10 10 2" xfId="13654" xr:uid="{00000000-0005-0000-0000-000067330000}"/>
    <cellStyle name="Normal 10 10 2 2" xfId="13655" xr:uid="{00000000-0005-0000-0000-000068330000}"/>
    <cellStyle name="Normal 10 10 2 2 2" xfId="13656" xr:uid="{00000000-0005-0000-0000-000069330000}"/>
    <cellStyle name="Normal 10 10 2 3" xfId="13657" xr:uid="{00000000-0005-0000-0000-00006A330000}"/>
    <cellStyle name="Normal 10 10 2 3 2" xfId="13658" xr:uid="{00000000-0005-0000-0000-00006B330000}"/>
    <cellStyle name="Normal 10 10 2 4" xfId="13659" xr:uid="{00000000-0005-0000-0000-00006C330000}"/>
    <cellStyle name="Normal 10 10 3" xfId="13660" xr:uid="{00000000-0005-0000-0000-00006D330000}"/>
    <cellStyle name="Normal 10 10 3 2" xfId="13661" xr:uid="{00000000-0005-0000-0000-00006E330000}"/>
    <cellStyle name="Normal 10 10 4" xfId="13662" xr:uid="{00000000-0005-0000-0000-00006F330000}"/>
    <cellStyle name="Normal 10 10 4 2" xfId="13663" xr:uid="{00000000-0005-0000-0000-000070330000}"/>
    <cellStyle name="Normal 10 10 5" xfId="13664" xr:uid="{00000000-0005-0000-0000-000071330000}"/>
    <cellStyle name="Normal 10 10 6" xfId="13665" xr:uid="{00000000-0005-0000-0000-000072330000}"/>
    <cellStyle name="Normal 10 11" xfId="13666" xr:uid="{00000000-0005-0000-0000-000073330000}"/>
    <cellStyle name="Normal 10 11 2" xfId="13667" xr:uid="{00000000-0005-0000-0000-000074330000}"/>
    <cellStyle name="Normal 10 11 2 2" xfId="13668" xr:uid="{00000000-0005-0000-0000-000075330000}"/>
    <cellStyle name="Normal 10 11 2 2 2" xfId="13669" xr:uid="{00000000-0005-0000-0000-000076330000}"/>
    <cellStyle name="Normal 10 11 2 3" xfId="13670" xr:uid="{00000000-0005-0000-0000-000077330000}"/>
    <cellStyle name="Normal 10 11 2 3 2" xfId="13671" xr:uid="{00000000-0005-0000-0000-000078330000}"/>
    <cellStyle name="Normal 10 11 2 4" xfId="13672" xr:uid="{00000000-0005-0000-0000-000079330000}"/>
    <cellStyle name="Normal 10 11 3" xfId="13673" xr:uid="{00000000-0005-0000-0000-00007A330000}"/>
    <cellStyle name="Normal 10 11 3 2" xfId="13674" xr:uid="{00000000-0005-0000-0000-00007B330000}"/>
    <cellStyle name="Normal 10 11 4" xfId="13675" xr:uid="{00000000-0005-0000-0000-00007C330000}"/>
    <cellStyle name="Normal 10 11 4 2" xfId="13676" xr:uid="{00000000-0005-0000-0000-00007D330000}"/>
    <cellStyle name="Normal 10 11 5" xfId="13677" xr:uid="{00000000-0005-0000-0000-00007E330000}"/>
    <cellStyle name="Normal 10 11 6" xfId="13678" xr:uid="{00000000-0005-0000-0000-00007F330000}"/>
    <cellStyle name="Normal 10 12" xfId="13679" xr:uid="{00000000-0005-0000-0000-000080330000}"/>
    <cellStyle name="Normal 10 12 2" xfId="13680" xr:uid="{00000000-0005-0000-0000-000081330000}"/>
    <cellStyle name="Normal 10 12 2 2" xfId="13681" xr:uid="{00000000-0005-0000-0000-000082330000}"/>
    <cellStyle name="Normal 10 12 3" xfId="13682" xr:uid="{00000000-0005-0000-0000-000083330000}"/>
    <cellStyle name="Normal 10 12 3 2" xfId="13683" xr:uid="{00000000-0005-0000-0000-000084330000}"/>
    <cellStyle name="Normal 10 12 4" xfId="13684" xr:uid="{00000000-0005-0000-0000-000085330000}"/>
    <cellStyle name="Normal 10 13" xfId="13685" xr:uid="{00000000-0005-0000-0000-000086330000}"/>
    <cellStyle name="Normal 10 13 2" xfId="13686" xr:uid="{00000000-0005-0000-0000-000087330000}"/>
    <cellStyle name="Normal 10 13 2 2" xfId="13687" xr:uid="{00000000-0005-0000-0000-000088330000}"/>
    <cellStyle name="Normal 10 13 3" xfId="13688" xr:uid="{00000000-0005-0000-0000-000089330000}"/>
    <cellStyle name="Normal 10 14" xfId="13689" xr:uid="{00000000-0005-0000-0000-00008A330000}"/>
    <cellStyle name="Normal 10 14 2" xfId="13690" xr:uid="{00000000-0005-0000-0000-00008B330000}"/>
    <cellStyle name="Normal 10 14 2 2" xfId="13691" xr:uid="{00000000-0005-0000-0000-00008C330000}"/>
    <cellStyle name="Normal 10 14 3" xfId="13692" xr:uid="{00000000-0005-0000-0000-00008D330000}"/>
    <cellStyle name="Normal 10 15" xfId="13693" xr:uid="{00000000-0005-0000-0000-00008E330000}"/>
    <cellStyle name="Normal 10 15 2" xfId="13694" xr:uid="{00000000-0005-0000-0000-00008F330000}"/>
    <cellStyle name="Normal 10 16" xfId="13695" xr:uid="{00000000-0005-0000-0000-000090330000}"/>
    <cellStyle name="Normal 10 17" xfId="13696" xr:uid="{00000000-0005-0000-0000-000091330000}"/>
    <cellStyle name="Normal 10 18" xfId="13697" xr:uid="{00000000-0005-0000-0000-000092330000}"/>
    <cellStyle name="Normal 10 19" xfId="13698" xr:uid="{00000000-0005-0000-0000-000093330000}"/>
    <cellStyle name="Normal 10 2" xfId="2684" xr:uid="{00000000-0005-0000-0000-000094330000}"/>
    <cellStyle name="Normal 10 2 10" xfId="13699" xr:uid="{00000000-0005-0000-0000-000095330000}"/>
    <cellStyle name="Normal 10 2 10 2" xfId="13700" xr:uid="{00000000-0005-0000-0000-000096330000}"/>
    <cellStyle name="Normal 10 2 10 2 2" xfId="13701" xr:uid="{00000000-0005-0000-0000-000097330000}"/>
    <cellStyle name="Normal 10 2 10 2 2 2" xfId="13702" xr:uid="{00000000-0005-0000-0000-000098330000}"/>
    <cellStyle name="Normal 10 2 10 2 3" xfId="13703" xr:uid="{00000000-0005-0000-0000-000099330000}"/>
    <cellStyle name="Normal 10 2 10 2 3 2" xfId="13704" xr:uid="{00000000-0005-0000-0000-00009A330000}"/>
    <cellStyle name="Normal 10 2 10 2 4" xfId="13705" xr:uid="{00000000-0005-0000-0000-00009B330000}"/>
    <cellStyle name="Normal 10 2 10 3" xfId="13706" xr:uid="{00000000-0005-0000-0000-00009C330000}"/>
    <cellStyle name="Normal 10 2 10 3 2" xfId="13707" xr:uid="{00000000-0005-0000-0000-00009D330000}"/>
    <cellStyle name="Normal 10 2 10 4" xfId="13708" xr:uid="{00000000-0005-0000-0000-00009E330000}"/>
    <cellStyle name="Normal 10 2 10 4 2" xfId="13709" xr:uid="{00000000-0005-0000-0000-00009F330000}"/>
    <cellStyle name="Normal 10 2 10 5" xfId="13710" xr:uid="{00000000-0005-0000-0000-0000A0330000}"/>
    <cellStyle name="Normal 10 2 10 6" xfId="13711" xr:uid="{00000000-0005-0000-0000-0000A1330000}"/>
    <cellStyle name="Normal 10 2 11" xfId="13712" xr:uid="{00000000-0005-0000-0000-0000A2330000}"/>
    <cellStyle name="Normal 10 2 11 2" xfId="13713" xr:uid="{00000000-0005-0000-0000-0000A3330000}"/>
    <cellStyle name="Normal 10 2 11 2 2" xfId="13714" xr:uid="{00000000-0005-0000-0000-0000A4330000}"/>
    <cellStyle name="Normal 10 2 11 3" xfId="13715" xr:uid="{00000000-0005-0000-0000-0000A5330000}"/>
    <cellStyle name="Normal 10 2 11 3 2" xfId="13716" xr:uid="{00000000-0005-0000-0000-0000A6330000}"/>
    <cellStyle name="Normal 10 2 11 4" xfId="13717" xr:uid="{00000000-0005-0000-0000-0000A7330000}"/>
    <cellStyle name="Normal 10 2 12" xfId="13718" xr:uid="{00000000-0005-0000-0000-0000A8330000}"/>
    <cellStyle name="Normal 10 2 12 2" xfId="13719" xr:uid="{00000000-0005-0000-0000-0000A9330000}"/>
    <cellStyle name="Normal 10 2 12 2 2" xfId="13720" xr:uid="{00000000-0005-0000-0000-0000AA330000}"/>
    <cellStyle name="Normal 10 2 12 3" xfId="13721" xr:uid="{00000000-0005-0000-0000-0000AB330000}"/>
    <cellStyle name="Normal 10 2 13" xfId="13722" xr:uid="{00000000-0005-0000-0000-0000AC330000}"/>
    <cellStyle name="Normal 10 2 13 2" xfId="13723" xr:uid="{00000000-0005-0000-0000-0000AD330000}"/>
    <cellStyle name="Normal 10 2 13 2 2" xfId="13724" xr:uid="{00000000-0005-0000-0000-0000AE330000}"/>
    <cellStyle name="Normal 10 2 13 3" xfId="13725" xr:uid="{00000000-0005-0000-0000-0000AF330000}"/>
    <cellStyle name="Normal 10 2 14" xfId="13726" xr:uid="{00000000-0005-0000-0000-0000B0330000}"/>
    <cellStyle name="Normal 10 2 14 2" xfId="13727" xr:uid="{00000000-0005-0000-0000-0000B1330000}"/>
    <cellStyle name="Normal 10 2 14 2 2" xfId="13728" xr:uid="{00000000-0005-0000-0000-0000B2330000}"/>
    <cellStyle name="Normal 10 2 14 3" xfId="13729" xr:uid="{00000000-0005-0000-0000-0000B3330000}"/>
    <cellStyle name="Normal 10 2 15" xfId="13730" xr:uid="{00000000-0005-0000-0000-0000B4330000}"/>
    <cellStyle name="Normal 10 2 15 2" xfId="13731" xr:uid="{00000000-0005-0000-0000-0000B5330000}"/>
    <cellStyle name="Normal 10 2 16" xfId="13732" xr:uid="{00000000-0005-0000-0000-0000B6330000}"/>
    <cellStyle name="Normal 10 2 17" xfId="13733" xr:uid="{00000000-0005-0000-0000-0000B7330000}"/>
    <cellStyle name="Normal 10 2 18" xfId="4045" xr:uid="{00000000-0005-0000-0000-0000B8330000}"/>
    <cellStyle name="Normal 10 2 2" xfId="13734" xr:uid="{00000000-0005-0000-0000-0000B9330000}"/>
    <cellStyle name="Normal 10 2 2 10" xfId="13735" xr:uid="{00000000-0005-0000-0000-0000BA330000}"/>
    <cellStyle name="Normal 10 2 2 10 2" xfId="13736" xr:uid="{00000000-0005-0000-0000-0000BB330000}"/>
    <cellStyle name="Normal 10 2 2 10 2 2" xfId="13737" xr:uid="{00000000-0005-0000-0000-0000BC330000}"/>
    <cellStyle name="Normal 10 2 2 10 3" xfId="13738" xr:uid="{00000000-0005-0000-0000-0000BD330000}"/>
    <cellStyle name="Normal 10 2 2 10 3 2" xfId="13739" xr:uid="{00000000-0005-0000-0000-0000BE330000}"/>
    <cellStyle name="Normal 10 2 2 10 4" xfId="13740" xr:uid="{00000000-0005-0000-0000-0000BF330000}"/>
    <cellStyle name="Normal 10 2 2 11" xfId="13741" xr:uid="{00000000-0005-0000-0000-0000C0330000}"/>
    <cellStyle name="Normal 10 2 2 11 2" xfId="13742" xr:uid="{00000000-0005-0000-0000-0000C1330000}"/>
    <cellStyle name="Normal 10 2 2 11 2 2" xfId="13743" xr:uid="{00000000-0005-0000-0000-0000C2330000}"/>
    <cellStyle name="Normal 10 2 2 11 3" xfId="13744" xr:uid="{00000000-0005-0000-0000-0000C3330000}"/>
    <cellStyle name="Normal 10 2 2 12" xfId="13745" xr:uid="{00000000-0005-0000-0000-0000C4330000}"/>
    <cellStyle name="Normal 10 2 2 12 2" xfId="13746" xr:uid="{00000000-0005-0000-0000-0000C5330000}"/>
    <cellStyle name="Normal 10 2 2 12 2 2" xfId="13747" xr:uid="{00000000-0005-0000-0000-0000C6330000}"/>
    <cellStyle name="Normal 10 2 2 12 3" xfId="13748" xr:uid="{00000000-0005-0000-0000-0000C7330000}"/>
    <cellStyle name="Normal 10 2 2 13" xfId="13749" xr:uid="{00000000-0005-0000-0000-0000C8330000}"/>
    <cellStyle name="Normal 10 2 2 13 2" xfId="13750" xr:uid="{00000000-0005-0000-0000-0000C9330000}"/>
    <cellStyle name="Normal 10 2 2 13 2 2" xfId="13751" xr:uid="{00000000-0005-0000-0000-0000CA330000}"/>
    <cellStyle name="Normal 10 2 2 13 3" xfId="13752" xr:uid="{00000000-0005-0000-0000-0000CB330000}"/>
    <cellStyle name="Normal 10 2 2 14" xfId="13753" xr:uid="{00000000-0005-0000-0000-0000CC330000}"/>
    <cellStyle name="Normal 10 2 2 14 2" xfId="13754" xr:uid="{00000000-0005-0000-0000-0000CD330000}"/>
    <cellStyle name="Normal 10 2 2 15" xfId="13755" xr:uid="{00000000-0005-0000-0000-0000CE330000}"/>
    <cellStyle name="Normal 10 2 2 16" xfId="13756" xr:uid="{00000000-0005-0000-0000-0000CF330000}"/>
    <cellStyle name="Normal 10 2 2 17" xfId="13757" xr:uid="{00000000-0005-0000-0000-0000D0330000}"/>
    <cellStyle name="Normal 10 2 2 2" xfId="13758" xr:uid="{00000000-0005-0000-0000-0000D1330000}"/>
    <cellStyle name="Normal 10 2 2 2 10" xfId="13759" xr:uid="{00000000-0005-0000-0000-0000D2330000}"/>
    <cellStyle name="Normal 10 2 2 2 10 2" xfId="13760" xr:uid="{00000000-0005-0000-0000-0000D3330000}"/>
    <cellStyle name="Normal 10 2 2 2 10 2 2" xfId="13761" xr:uid="{00000000-0005-0000-0000-0000D4330000}"/>
    <cellStyle name="Normal 10 2 2 2 10 3" xfId="13762" xr:uid="{00000000-0005-0000-0000-0000D5330000}"/>
    <cellStyle name="Normal 10 2 2 2 11" xfId="13763" xr:uid="{00000000-0005-0000-0000-0000D6330000}"/>
    <cellStyle name="Normal 10 2 2 2 11 2" xfId="13764" xr:uid="{00000000-0005-0000-0000-0000D7330000}"/>
    <cellStyle name="Normal 10 2 2 2 11 2 2" xfId="13765" xr:uid="{00000000-0005-0000-0000-0000D8330000}"/>
    <cellStyle name="Normal 10 2 2 2 11 3" xfId="13766" xr:uid="{00000000-0005-0000-0000-0000D9330000}"/>
    <cellStyle name="Normal 10 2 2 2 12" xfId="13767" xr:uid="{00000000-0005-0000-0000-0000DA330000}"/>
    <cellStyle name="Normal 10 2 2 2 12 2" xfId="13768" xr:uid="{00000000-0005-0000-0000-0000DB330000}"/>
    <cellStyle name="Normal 10 2 2 2 13" xfId="13769" xr:uid="{00000000-0005-0000-0000-0000DC330000}"/>
    <cellStyle name="Normal 10 2 2 2 14" xfId="13770" xr:uid="{00000000-0005-0000-0000-0000DD330000}"/>
    <cellStyle name="Normal 10 2 2 2 2" xfId="13771" xr:uid="{00000000-0005-0000-0000-0000DE330000}"/>
    <cellStyle name="Normal 10 2 2 2 2 10" xfId="13772" xr:uid="{00000000-0005-0000-0000-0000DF330000}"/>
    <cellStyle name="Normal 10 2 2 2 2 11" xfId="13773" xr:uid="{00000000-0005-0000-0000-0000E0330000}"/>
    <cellStyle name="Normal 10 2 2 2 2 2" xfId="13774" xr:uid="{00000000-0005-0000-0000-0000E1330000}"/>
    <cellStyle name="Normal 10 2 2 2 2 2 10" xfId="13775" xr:uid="{00000000-0005-0000-0000-0000E2330000}"/>
    <cellStyle name="Normal 10 2 2 2 2 2 2" xfId="13776" xr:uid="{00000000-0005-0000-0000-0000E3330000}"/>
    <cellStyle name="Normal 10 2 2 2 2 2 2 2" xfId="13777" xr:uid="{00000000-0005-0000-0000-0000E4330000}"/>
    <cellStyle name="Normal 10 2 2 2 2 2 2 2 2" xfId="13778" xr:uid="{00000000-0005-0000-0000-0000E5330000}"/>
    <cellStyle name="Normal 10 2 2 2 2 2 2 2 2 2" xfId="13779" xr:uid="{00000000-0005-0000-0000-0000E6330000}"/>
    <cellStyle name="Normal 10 2 2 2 2 2 2 2 2 2 2" xfId="13780" xr:uid="{00000000-0005-0000-0000-0000E7330000}"/>
    <cellStyle name="Normal 10 2 2 2 2 2 2 2 2 3" xfId="13781" xr:uid="{00000000-0005-0000-0000-0000E8330000}"/>
    <cellStyle name="Normal 10 2 2 2 2 2 2 2 2 3 2" xfId="13782" xr:uid="{00000000-0005-0000-0000-0000E9330000}"/>
    <cellStyle name="Normal 10 2 2 2 2 2 2 2 2 4" xfId="13783" xr:uid="{00000000-0005-0000-0000-0000EA330000}"/>
    <cellStyle name="Normal 10 2 2 2 2 2 2 2 3" xfId="13784" xr:uid="{00000000-0005-0000-0000-0000EB330000}"/>
    <cellStyle name="Normal 10 2 2 2 2 2 2 2 3 2" xfId="13785" xr:uid="{00000000-0005-0000-0000-0000EC330000}"/>
    <cellStyle name="Normal 10 2 2 2 2 2 2 2 4" xfId="13786" xr:uid="{00000000-0005-0000-0000-0000ED330000}"/>
    <cellStyle name="Normal 10 2 2 2 2 2 2 2 4 2" xfId="13787" xr:uid="{00000000-0005-0000-0000-0000EE330000}"/>
    <cellStyle name="Normal 10 2 2 2 2 2 2 2 5" xfId="13788" xr:uid="{00000000-0005-0000-0000-0000EF330000}"/>
    <cellStyle name="Normal 10 2 2 2 2 2 2 2 6" xfId="13789" xr:uid="{00000000-0005-0000-0000-0000F0330000}"/>
    <cellStyle name="Normal 10 2 2 2 2 2 2 3" xfId="13790" xr:uid="{00000000-0005-0000-0000-0000F1330000}"/>
    <cellStyle name="Normal 10 2 2 2 2 2 2 3 2" xfId="13791" xr:uid="{00000000-0005-0000-0000-0000F2330000}"/>
    <cellStyle name="Normal 10 2 2 2 2 2 2 3 2 2" xfId="13792" xr:uid="{00000000-0005-0000-0000-0000F3330000}"/>
    <cellStyle name="Normal 10 2 2 2 2 2 2 3 3" xfId="13793" xr:uid="{00000000-0005-0000-0000-0000F4330000}"/>
    <cellStyle name="Normal 10 2 2 2 2 2 2 3 3 2" xfId="13794" xr:uid="{00000000-0005-0000-0000-0000F5330000}"/>
    <cellStyle name="Normal 10 2 2 2 2 2 2 3 4" xfId="13795" xr:uid="{00000000-0005-0000-0000-0000F6330000}"/>
    <cellStyle name="Normal 10 2 2 2 2 2 2 4" xfId="13796" xr:uid="{00000000-0005-0000-0000-0000F7330000}"/>
    <cellStyle name="Normal 10 2 2 2 2 2 2 4 2" xfId="13797" xr:uid="{00000000-0005-0000-0000-0000F8330000}"/>
    <cellStyle name="Normal 10 2 2 2 2 2 2 5" xfId="13798" xr:uid="{00000000-0005-0000-0000-0000F9330000}"/>
    <cellStyle name="Normal 10 2 2 2 2 2 2 5 2" xfId="13799" xr:uid="{00000000-0005-0000-0000-0000FA330000}"/>
    <cellStyle name="Normal 10 2 2 2 2 2 2 6" xfId="13800" xr:uid="{00000000-0005-0000-0000-0000FB330000}"/>
    <cellStyle name="Normal 10 2 2 2 2 2 2 7" xfId="13801" xr:uid="{00000000-0005-0000-0000-0000FC330000}"/>
    <cellStyle name="Normal 10 2 2 2 2 2 3" xfId="13802" xr:uid="{00000000-0005-0000-0000-0000FD330000}"/>
    <cellStyle name="Normal 10 2 2 2 2 2 3 2" xfId="13803" xr:uid="{00000000-0005-0000-0000-0000FE330000}"/>
    <cellStyle name="Normal 10 2 2 2 2 2 3 2 2" xfId="13804" xr:uid="{00000000-0005-0000-0000-0000FF330000}"/>
    <cellStyle name="Normal 10 2 2 2 2 2 3 2 2 2" xfId="13805" xr:uid="{00000000-0005-0000-0000-000000340000}"/>
    <cellStyle name="Normal 10 2 2 2 2 2 3 2 3" xfId="13806" xr:uid="{00000000-0005-0000-0000-000001340000}"/>
    <cellStyle name="Normal 10 2 2 2 2 2 3 2 3 2" xfId="13807" xr:uid="{00000000-0005-0000-0000-000002340000}"/>
    <cellStyle name="Normal 10 2 2 2 2 2 3 2 4" xfId="13808" xr:uid="{00000000-0005-0000-0000-000003340000}"/>
    <cellStyle name="Normal 10 2 2 2 2 2 3 3" xfId="13809" xr:uid="{00000000-0005-0000-0000-000004340000}"/>
    <cellStyle name="Normal 10 2 2 2 2 2 3 3 2" xfId="13810" xr:uid="{00000000-0005-0000-0000-000005340000}"/>
    <cellStyle name="Normal 10 2 2 2 2 2 3 4" xfId="13811" xr:uid="{00000000-0005-0000-0000-000006340000}"/>
    <cellStyle name="Normal 10 2 2 2 2 2 3 4 2" xfId="13812" xr:uid="{00000000-0005-0000-0000-000007340000}"/>
    <cellStyle name="Normal 10 2 2 2 2 2 3 5" xfId="13813" xr:uid="{00000000-0005-0000-0000-000008340000}"/>
    <cellStyle name="Normal 10 2 2 2 2 2 3 6" xfId="13814" xr:uid="{00000000-0005-0000-0000-000009340000}"/>
    <cellStyle name="Normal 10 2 2 2 2 2 4" xfId="13815" xr:uid="{00000000-0005-0000-0000-00000A340000}"/>
    <cellStyle name="Normal 10 2 2 2 2 2 4 2" xfId="13816" xr:uid="{00000000-0005-0000-0000-00000B340000}"/>
    <cellStyle name="Normal 10 2 2 2 2 2 4 2 2" xfId="13817" xr:uid="{00000000-0005-0000-0000-00000C340000}"/>
    <cellStyle name="Normal 10 2 2 2 2 2 4 2 2 2" xfId="13818" xr:uid="{00000000-0005-0000-0000-00000D340000}"/>
    <cellStyle name="Normal 10 2 2 2 2 2 4 2 3" xfId="13819" xr:uid="{00000000-0005-0000-0000-00000E340000}"/>
    <cellStyle name="Normal 10 2 2 2 2 2 4 2 3 2" xfId="13820" xr:uid="{00000000-0005-0000-0000-00000F340000}"/>
    <cellStyle name="Normal 10 2 2 2 2 2 4 2 4" xfId="13821" xr:uid="{00000000-0005-0000-0000-000010340000}"/>
    <cellStyle name="Normal 10 2 2 2 2 2 4 3" xfId="13822" xr:uid="{00000000-0005-0000-0000-000011340000}"/>
    <cellStyle name="Normal 10 2 2 2 2 2 4 3 2" xfId="13823" xr:uid="{00000000-0005-0000-0000-000012340000}"/>
    <cellStyle name="Normal 10 2 2 2 2 2 4 4" xfId="13824" xr:uid="{00000000-0005-0000-0000-000013340000}"/>
    <cellStyle name="Normal 10 2 2 2 2 2 4 4 2" xfId="13825" xr:uid="{00000000-0005-0000-0000-000014340000}"/>
    <cellStyle name="Normal 10 2 2 2 2 2 4 5" xfId="13826" xr:uid="{00000000-0005-0000-0000-000015340000}"/>
    <cellStyle name="Normal 10 2 2 2 2 2 4 6" xfId="13827" xr:uid="{00000000-0005-0000-0000-000016340000}"/>
    <cellStyle name="Normal 10 2 2 2 2 2 5" xfId="13828" xr:uid="{00000000-0005-0000-0000-000017340000}"/>
    <cellStyle name="Normal 10 2 2 2 2 2 5 2" xfId="13829" xr:uid="{00000000-0005-0000-0000-000018340000}"/>
    <cellStyle name="Normal 10 2 2 2 2 2 5 2 2" xfId="13830" xr:uid="{00000000-0005-0000-0000-000019340000}"/>
    <cellStyle name="Normal 10 2 2 2 2 2 5 3" xfId="13831" xr:uid="{00000000-0005-0000-0000-00001A340000}"/>
    <cellStyle name="Normal 10 2 2 2 2 2 5 3 2" xfId="13832" xr:uid="{00000000-0005-0000-0000-00001B340000}"/>
    <cellStyle name="Normal 10 2 2 2 2 2 5 4" xfId="13833" xr:uid="{00000000-0005-0000-0000-00001C340000}"/>
    <cellStyle name="Normal 10 2 2 2 2 2 6" xfId="13834" xr:uid="{00000000-0005-0000-0000-00001D340000}"/>
    <cellStyle name="Normal 10 2 2 2 2 2 6 2" xfId="13835" xr:uid="{00000000-0005-0000-0000-00001E340000}"/>
    <cellStyle name="Normal 10 2 2 2 2 2 6 2 2" xfId="13836" xr:uid="{00000000-0005-0000-0000-00001F340000}"/>
    <cellStyle name="Normal 10 2 2 2 2 2 6 3" xfId="13837" xr:uid="{00000000-0005-0000-0000-000020340000}"/>
    <cellStyle name="Normal 10 2 2 2 2 2 7" xfId="13838" xr:uid="{00000000-0005-0000-0000-000021340000}"/>
    <cellStyle name="Normal 10 2 2 2 2 2 7 2" xfId="13839" xr:uid="{00000000-0005-0000-0000-000022340000}"/>
    <cellStyle name="Normal 10 2 2 2 2 2 8" xfId="13840" xr:uid="{00000000-0005-0000-0000-000023340000}"/>
    <cellStyle name="Normal 10 2 2 2 2 2 8 2" xfId="13841" xr:uid="{00000000-0005-0000-0000-000024340000}"/>
    <cellStyle name="Normal 10 2 2 2 2 2 9" xfId="13842" xr:uid="{00000000-0005-0000-0000-000025340000}"/>
    <cellStyle name="Normal 10 2 2 2 2 3" xfId="13843" xr:uid="{00000000-0005-0000-0000-000026340000}"/>
    <cellStyle name="Normal 10 2 2 2 2 3 2" xfId="13844" xr:uid="{00000000-0005-0000-0000-000027340000}"/>
    <cellStyle name="Normal 10 2 2 2 2 3 2 2" xfId="13845" xr:uid="{00000000-0005-0000-0000-000028340000}"/>
    <cellStyle name="Normal 10 2 2 2 2 3 2 2 2" xfId="13846" xr:uid="{00000000-0005-0000-0000-000029340000}"/>
    <cellStyle name="Normal 10 2 2 2 2 3 2 2 2 2" xfId="13847" xr:uid="{00000000-0005-0000-0000-00002A340000}"/>
    <cellStyle name="Normal 10 2 2 2 2 3 2 2 3" xfId="13848" xr:uid="{00000000-0005-0000-0000-00002B340000}"/>
    <cellStyle name="Normal 10 2 2 2 2 3 2 2 3 2" xfId="13849" xr:uid="{00000000-0005-0000-0000-00002C340000}"/>
    <cellStyle name="Normal 10 2 2 2 2 3 2 2 4" xfId="13850" xr:uid="{00000000-0005-0000-0000-00002D340000}"/>
    <cellStyle name="Normal 10 2 2 2 2 3 2 3" xfId="13851" xr:uid="{00000000-0005-0000-0000-00002E340000}"/>
    <cellStyle name="Normal 10 2 2 2 2 3 2 3 2" xfId="13852" xr:uid="{00000000-0005-0000-0000-00002F340000}"/>
    <cellStyle name="Normal 10 2 2 2 2 3 2 4" xfId="13853" xr:uid="{00000000-0005-0000-0000-000030340000}"/>
    <cellStyle name="Normal 10 2 2 2 2 3 2 4 2" xfId="13854" xr:uid="{00000000-0005-0000-0000-000031340000}"/>
    <cellStyle name="Normal 10 2 2 2 2 3 2 5" xfId="13855" xr:uid="{00000000-0005-0000-0000-000032340000}"/>
    <cellStyle name="Normal 10 2 2 2 2 3 2 6" xfId="13856" xr:uid="{00000000-0005-0000-0000-000033340000}"/>
    <cellStyle name="Normal 10 2 2 2 2 3 3" xfId="13857" xr:uid="{00000000-0005-0000-0000-000034340000}"/>
    <cellStyle name="Normal 10 2 2 2 2 3 3 2" xfId="13858" xr:uid="{00000000-0005-0000-0000-000035340000}"/>
    <cellStyle name="Normal 10 2 2 2 2 3 3 2 2" xfId="13859" xr:uid="{00000000-0005-0000-0000-000036340000}"/>
    <cellStyle name="Normal 10 2 2 2 2 3 3 3" xfId="13860" xr:uid="{00000000-0005-0000-0000-000037340000}"/>
    <cellStyle name="Normal 10 2 2 2 2 3 3 3 2" xfId="13861" xr:uid="{00000000-0005-0000-0000-000038340000}"/>
    <cellStyle name="Normal 10 2 2 2 2 3 3 4" xfId="13862" xr:uid="{00000000-0005-0000-0000-000039340000}"/>
    <cellStyle name="Normal 10 2 2 2 2 3 4" xfId="13863" xr:uid="{00000000-0005-0000-0000-00003A340000}"/>
    <cellStyle name="Normal 10 2 2 2 2 3 4 2" xfId="13864" xr:uid="{00000000-0005-0000-0000-00003B340000}"/>
    <cellStyle name="Normal 10 2 2 2 2 3 5" xfId="13865" xr:uid="{00000000-0005-0000-0000-00003C340000}"/>
    <cellStyle name="Normal 10 2 2 2 2 3 5 2" xfId="13866" xr:uid="{00000000-0005-0000-0000-00003D340000}"/>
    <cellStyle name="Normal 10 2 2 2 2 3 6" xfId="13867" xr:uid="{00000000-0005-0000-0000-00003E340000}"/>
    <cellStyle name="Normal 10 2 2 2 2 3 7" xfId="13868" xr:uid="{00000000-0005-0000-0000-00003F340000}"/>
    <cellStyle name="Normal 10 2 2 2 2 4" xfId="13869" xr:uid="{00000000-0005-0000-0000-000040340000}"/>
    <cellStyle name="Normal 10 2 2 2 2 4 2" xfId="13870" xr:uid="{00000000-0005-0000-0000-000041340000}"/>
    <cellStyle name="Normal 10 2 2 2 2 4 2 2" xfId="13871" xr:uid="{00000000-0005-0000-0000-000042340000}"/>
    <cellStyle name="Normal 10 2 2 2 2 4 2 2 2" xfId="13872" xr:uid="{00000000-0005-0000-0000-000043340000}"/>
    <cellStyle name="Normal 10 2 2 2 2 4 2 3" xfId="13873" xr:uid="{00000000-0005-0000-0000-000044340000}"/>
    <cellStyle name="Normal 10 2 2 2 2 4 2 3 2" xfId="13874" xr:uid="{00000000-0005-0000-0000-000045340000}"/>
    <cellStyle name="Normal 10 2 2 2 2 4 2 4" xfId="13875" xr:uid="{00000000-0005-0000-0000-000046340000}"/>
    <cellStyle name="Normal 10 2 2 2 2 4 3" xfId="13876" xr:uid="{00000000-0005-0000-0000-000047340000}"/>
    <cellStyle name="Normal 10 2 2 2 2 4 3 2" xfId="13877" xr:uid="{00000000-0005-0000-0000-000048340000}"/>
    <cellStyle name="Normal 10 2 2 2 2 4 4" xfId="13878" xr:uid="{00000000-0005-0000-0000-000049340000}"/>
    <cellStyle name="Normal 10 2 2 2 2 4 4 2" xfId="13879" xr:uid="{00000000-0005-0000-0000-00004A340000}"/>
    <cellStyle name="Normal 10 2 2 2 2 4 5" xfId="13880" xr:uid="{00000000-0005-0000-0000-00004B340000}"/>
    <cellStyle name="Normal 10 2 2 2 2 4 6" xfId="13881" xr:uid="{00000000-0005-0000-0000-00004C340000}"/>
    <cellStyle name="Normal 10 2 2 2 2 5" xfId="13882" xr:uid="{00000000-0005-0000-0000-00004D340000}"/>
    <cellStyle name="Normal 10 2 2 2 2 5 2" xfId="13883" xr:uid="{00000000-0005-0000-0000-00004E340000}"/>
    <cellStyle name="Normal 10 2 2 2 2 5 2 2" xfId="13884" xr:uid="{00000000-0005-0000-0000-00004F340000}"/>
    <cellStyle name="Normal 10 2 2 2 2 5 2 2 2" xfId="13885" xr:uid="{00000000-0005-0000-0000-000050340000}"/>
    <cellStyle name="Normal 10 2 2 2 2 5 2 3" xfId="13886" xr:uid="{00000000-0005-0000-0000-000051340000}"/>
    <cellStyle name="Normal 10 2 2 2 2 5 2 3 2" xfId="13887" xr:uid="{00000000-0005-0000-0000-000052340000}"/>
    <cellStyle name="Normal 10 2 2 2 2 5 2 4" xfId="13888" xr:uid="{00000000-0005-0000-0000-000053340000}"/>
    <cellStyle name="Normal 10 2 2 2 2 5 3" xfId="13889" xr:uid="{00000000-0005-0000-0000-000054340000}"/>
    <cellStyle name="Normal 10 2 2 2 2 5 3 2" xfId="13890" xr:uid="{00000000-0005-0000-0000-000055340000}"/>
    <cellStyle name="Normal 10 2 2 2 2 5 4" xfId="13891" xr:uid="{00000000-0005-0000-0000-000056340000}"/>
    <cellStyle name="Normal 10 2 2 2 2 5 4 2" xfId="13892" xr:uid="{00000000-0005-0000-0000-000057340000}"/>
    <cellStyle name="Normal 10 2 2 2 2 5 5" xfId="13893" xr:uid="{00000000-0005-0000-0000-000058340000}"/>
    <cellStyle name="Normal 10 2 2 2 2 5 6" xfId="13894" xr:uid="{00000000-0005-0000-0000-000059340000}"/>
    <cellStyle name="Normal 10 2 2 2 2 6" xfId="13895" xr:uid="{00000000-0005-0000-0000-00005A340000}"/>
    <cellStyle name="Normal 10 2 2 2 2 6 2" xfId="13896" xr:uid="{00000000-0005-0000-0000-00005B340000}"/>
    <cellStyle name="Normal 10 2 2 2 2 6 2 2" xfId="13897" xr:uid="{00000000-0005-0000-0000-00005C340000}"/>
    <cellStyle name="Normal 10 2 2 2 2 6 3" xfId="13898" xr:uid="{00000000-0005-0000-0000-00005D340000}"/>
    <cellStyle name="Normal 10 2 2 2 2 6 3 2" xfId="13899" xr:uid="{00000000-0005-0000-0000-00005E340000}"/>
    <cellStyle name="Normal 10 2 2 2 2 6 4" xfId="13900" xr:uid="{00000000-0005-0000-0000-00005F340000}"/>
    <cellStyle name="Normal 10 2 2 2 2 7" xfId="13901" xr:uid="{00000000-0005-0000-0000-000060340000}"/>
    <cellStyle name="Normal 10 2 2 2 2 7 2" xfId="13902" xr:uid="{00000000-0005-0000-0000-000061340000}"/>
    <cellStyle name="Normal 10 2 2 2 2 7 2 2" xfId="13903" xr:uid="{00000000-0005-0000-0000-000062340000}"/>
    <cellStyle name="Normal 10 2 2 2 2 7 3" xfId="13904" xr:uid="{00000000-0005-0000-0000-000063340000}"/>
    <cellStyle name="Normal 10 2 2 2 2 8" xfId="13905" xr:uid="{00000000-0005-0000-0000-000064340000}"/>
    <cellStyle name="Normal 10 2 2 2 2 8 2" xfId="13906" xr:uid="{00000000-0005-0000-0000-000065340000}"/>
    <cellStyle name="Normal 10 2 2 2 2 9" xfId="13907" xr:uid="{00000000-0005-0000-0000-000066340000}"/>
    <cellStyle name="Normal 10 2 2 2 2 9 2" xfId="13908" xr:uid="{00000000-0005-0000-0000-000067340000}"/>
    <cellStyle name="Normal 10 2 2 2 3" xfId="13909" xr:uid="{00000000-0005-0000-0000-000068340000}"/>
    <cellStyle name="Normal 10 2 2 2 3 10" xfId="13910" xr:uid="{00000000-0005-0000-0000-000069340000}"/>
    <cellStyle name="Normal 10 2 2 2 3 2" xfId="13911" xr:uid="{00000000-0005-0000-0000-00006A340000}"/>
    <cellStyle name="Normal 10 2 2 2 3 2 2" xfId="13912" xr:uid="{00000000-0005-0000-0000-00006B340000}"/>
    <cellStyle name="Normal 10 2 2 2 3 2 2 2" xfId="13913" xr:uid="{00000000-0005-0000-0000-00006C340000}"/>
    <cellStyle name="Normal 10 2 2 2 3 2 2 2 2" xfId="13914" xr:uid="{00000000-0005-0000-0000-00006D340000}"/>
    <cellStyle name="Normal 10 2 2 2 3 2 2 2 2 2" xfId="13915" xr:uid="{00000000-0005-0000-0000-00006E340000}"/>
    <cellStyle name="Normal 10 2 2 2 3 2 2 2 3" xfId="13916" xr:uid="{00000000-0005-0000-0000-00006F340000}"/>
    <cellStyle name="Normal 10 2 2 2 3 2 2 2 3 2" xfId="13917" xr:uid="{00000000-0005-0000-0000-000070340000}"/>
    <cellStyle name="Normal 10 2 2 2 3 2 2 2 4" xfId="13918" xr:uid="{00000000-0005-0000-0000-000071340000}"/>
    <cellStyle name="Normal 10 2 2 2 3 2 2 3" xfId="13919" xr:uid="{00000000-0005-0000-0000-000072340000}"/>
    <cellStyle name="Normal 10 2 2 2 3 2 2 3 2" xfId="13920" xr:uid="{00000000-0005-0000-0000-000073340000}"/>
    <cellStyle name="Normal 10 2 2 2 3 2 2 4" xfId="13921" xr:uid="{00000000-0005-0000-0000-000074340000}"/>
    <cellStyle name="Normal 10 2 2 2 3 2 2 4 2" xfId="13922" xr:uid="{00000000-0005-0000-0000-000075340000}"/>
    <cellStyle name="Normal 10 2 2 2 3 2 2 5" xfId="13923" xr:uid="{00000000-0005-0000-0000-000076340000}"/>
    <cellStyle name="Normal 10 2 2 2 3 2 2 6" xfId="13924" xr:uid="{00000000-0005-0000-0000-000077340000}"/>
    <cellStyle name="Normal 10 2 2 2 3 2 3" xfId="13925" xr:uid="{00000000-0005-0000-0000-000078340000}"/>
    <cellStyle name="Normal 10 2 2 2 3 2 3 2" xfId="13926" xr:uid="{00000000-0005-0000-0000-000079340000}"/>
    <cellStyle name="Normal 10 2 2 2 3 2 3 2 2" xfId="13927" xr:uid="{00000000-0005-0000-0000-00007A340000}"/>
    <cellStyle name="Normal 10 2 2 2 3 2 3 3" xfId="13928" xr:uid="{00000000-0005-0000-0000-00007B340000}"/>
    <cellStyle name="Normal 10 2 2 2 3 2 3 3 2" xfId="13929" xr:uid="{00000000-0005-0000-0000-00007C340000}"/>
    <cellStyle name="Normal 10 2 2 2 3 2 3 4" xfId="13930" xr:uid="{00000000-0005-0000-0000-00007D340000}"/>
    <cellStyle name="Normal 10 2 2 2 3 2 4" xfId="13931" xr:uid="{00000000-0005-0000-0000-00007E340000}"/>
    <cellStyle name="Normal 10 2 2 2 3 2 4 2" xfId="13932" xr:uid="{00000000-0005-0000-0000-00007F340000}"/>
    <cellStyle name="Normal 10 2 2 2 3 2 5" xfId="13933" xr:uid="{00000000-0005-0000-0000-000080340000}"/>
    <cellStyle name="Normal 10 2 2 2 3 2 5 2" xfId="13934" xr:uid="{00000000-0005-0000-0000-000081340000}"/>
    <cellStyle name="Normal 10 2 2 2 3 2 6" xfId="13935" xr:uid="{00000000-0005-0000-0000-000082340000}"/>
    <cellStyle name="Normal 10 2 2 2 3 2 7" xfId="13936" xr:uid="{00000000-0005-0000-0000-000083340000}"/>
    <cellStyle name="Normal 10 2 2 2 3 3" xfId="13937" xr:uid="{00000000-0005-0000-0000-000084340000}"/>
    <cellStyle name="Normal 10 2 2 2 3 3 2" xfId="13938" xr:uid="{00000000-0005-0000-0000-000085340000}"/>
    <cellStyle name="Normal 10 2 2 2 3 3 2 2" xfId="13939" xr:uid="{00000000-0005-0000-0000-000086340000}"/>
    <cellStyle name="Normal 10 2 2 2 3 3 2 2 2" xfId="13940" xr:uid="{00000000-0005-0000-0000-000087340000}"/>
    <cellStyle name="Normal 10 2 2 2 3 3 2 3" xfId="13941" xr:uid="{00000000-0005-0000-0000-000088340000}"/>
    <cellStyle name="Normal 10 2 2 2 3 3 2 3 2" xfId="13942" xr:uid="{00000000-0005-0000-0000-000089340000}"/>
    <cellStyle name="Normal 10 2 2 2 3 3 2 4" xfId="13943" xr:uid="{00000000-0005-0000-0000-00008A340000}"/>
    <cellStyle name="Normal 10 2 2 2 3 3 3" xfId="13944" xr:uid="{00000000-0005-0000-0000-00008B340000}"/>
    <cellStyle name="Normal 10 2 2 2 3 3 3 2" xfId="13945" xr:uid="{00000000-0005-0000-0000-00008C340000}"/>
    <cellStyle name="Normal 10 2 2 2 3 3 4" xfId="13946" xr:uid="{00000000-0005-0000-0000-00008D340000}"/>
    <cellStyle name="Normal 10 2 2 2 3 3 4 2" xfId="13947" xr:uid="{00000000-0005-0000-0000-00008E340000}"/>
    <cellStyle name="Normal 10 2 2 2 3 3 5" xfId="13948" xr:uid="{00000000-0005-0000-0000-00008F340000}"/>
    <cellStyle name="Normal 10 2 2 2 3 3 6" xfId="13949" xr:uid="{00000000-0005-0000-0000-000090340000}"/>
    <cellStyle name="Normal 10 2 2 2 3 4" xfId="13950" xr:uid="{00000000-0005-0000-0000-000091340000}"/>
    <cellStyle name="Normal 10 2 2 2 3 4 2" xfId="13951" xr:uid="{00000000-0005-0000-0000-000092340000}"/>
    <cellStyle name="Normal 10 2 2 2 3 4 2 2" xfId="13952" xr:uid="{00000000-0005-0000-0000-000093340000}"/>
    <cellStyle name="Normal 10 2 2 2 3 4 2 2 2" xfId="13953" xr:uid="{00000000-0005-0000-0000-000094340000}"/>
    <cellStyle name="Normal 10 2 2 2 3 4 2 3" xfId="13954" xr:uid="{00000000-0005-0000-0000-000095340000}"/>
    <cellStyle name="Normal 10 2 2 2 3 4 2 3 2" xfId="13955" xr:uid="{00000000-0005-0000-0000-000096340000}"/>
    <cellStyle name="Normal 10 2 2 2 3 4 2 4" xfId="13956" xr:uid="{00000000-0005-0000-0000-000097340000}"/>
    <cellStyle name="Normal 10 2 2 2 3 4 3" xfId="13957" xr:uid="{00000000-0005-0000-0000-000098340000}"/>
    <cellStyle name="Normal 10 2 2 2 3 4 3 2" xfId="13958" xr:uid="{00000000-0005-0000-0000-000099340000}"/>
    <cellStyle name="Normal 10 2 2 2 3 4 4" xfId="13959" xr:uid="{00000000-0005-0000-0000-00009A340000}"/>
    <cellStyle name="Normal 10 2 2 2 3 4 4 2" xfId="13960" xr:uid="{00000000-0005-0000-0000-00009B340000}"/>
    <cellStyle name="Normal 10 2 2 2 3 4 5" xfId="13961" xr:uid="{00000000-0005-0000-0000-00009C340000}"/>
    <cellStyle name="Normal 10 2 2 2 3 4 6" xfId="13962" xr:uid="{00000000-0005-0000-0000-00009D340000}"/>
    <cellStyle name="Normal 10 2 2 2 3 5" xfId="13963" xr:uid="{00000000-0005-0000-0000-00009E340000}"/>
    <cellStyle name="Normal 10 2 2 2 3 5 2" xfId="13964" xr:uid="{00000000-0005-0000-0000-00009F340000}"/>
    <cellStyle name="Normal 10 2 2 2 3 5 2 2" xfId="13965" xr:uid="{00000000-0005-0000-0000-0000A0340000}"/>
    <cellStyle name="Normal 10 2 2 2 3 5 3" xfId="13966" xr:uid="{00000000-0005-0000-0000-0000A1340000}"/>
    <cellStyle name="Normal 10 2 2 2 3 5 3 2" xfId="13967" xr:uid="{00000000-0005-0000-0000-0000A2340000}"/>
    <cellStyle name="Normal 10 2 2 2 3 5 4" xfId="13968" xr:uid="{00000000-0005-0000-0000-0000A3340000}"/>
    <cellStyle name="Normal 10 2 2 2 3 6" xfId="13969" xr:uid="{00000000-0005-0000-0000-0000A4340000}"/>
    <cellStyle name="Normal 10 2 2 2 3 6 2" xfId="13970" xr:uid="{00000000-0005-0000-0000-0000A5340000}"/>
    <cellStyle name="Normal 10 2 2 2 3 6 2 2" xfId="13971" xr:uid="{00000000-0005-0000-0000-0000A6340000}"/>
    <cellStyle name="Normal 10 2 2 2 3 6 3" xfId="13972" xr:uid="{00000000-0005-0000-0000-0000A7340000}"/>
    <cellStyle name="Normal 10 2 2 2 3 7" xfId="13973" xr:uid="{00000000-0005-0000-0000-0000A8340000}"/>
    <cellStyle name="Normal 10 2 2 2 3 7 2" xfId="13974" xr:uid="{00000000-0005-0000-0000-0000A9340000}"/>
    <cellStyle name="Normal 10 2 2 2 3 8" xfId="13975" xr:uid="{00000000-0005-0000-0000-0000AA340000}"/>
    <cellStyle name="Normal 10 2 2 2 3 8 2" xfId="13976" xr:uid="{00000000-0005-0000-0000-0000AB340000}"/>
    <cellStyle name="Normal 10 2 2 2 3 9" xfId="13977" xr:uid="{00000000-0005-0000-0000-0000AC340000}"/>
    <cellStyle name="Normal 10 2 2 2 4" xfId="13978" xr:uid="{00000000-0005-0000-0000-0000AD340000}"/>
    <cellStyle name="Normal 10 2 2 2 4 10" xfId="13979" xr:uid="{00000000-0005-0000-0000-0000AE340000}"/>
    <cellStyle name="Normal 10 2 2 2 4 2" xfId="13980" xr:uid="{00000000-0005-0000-0000-0000AF340000}"/>
    <cellStyle name="Normal 10 2 2 2 4 2 2" xfId="13981" xr:uid="{00000000-0005-0000-0000-0000B0340000}"/>
    <cellStyle name="Normal 10 2 2 2 4 2 2 2" xfId="13982" xr:uid="{00000000-0005-0000-0000-0000B1340000}"/>
    <cellStyle name="Normal 10 2 2 2 4 2 2 2 2" xfId="13983" xr:uid="{00000000-0005-0000-0000-0000B2340000}"/>
    <cellStyle name="Normal 10 2 2 2 4 2 2 2 2 2" xfId="13984" xr:uid="{00000000-0005-0000-0000-0000B3340000}"/>
    <cellStyle name="Normal 10 2 2 2 4 2 2 2 3" xfId="13985" xr:uid="{00000000-0005-0000-0000-0000B4340000}"/>
    <cellStyle name="Normal 10 2 2 2 4 2 2 2 3 2" xfId="13986" xr:uid="{00000000-0005-0000-0000-0000B5340000}"/>
    <cellStyle name="Normal 10 2 2 2 4 2 2 2 4" xfId="13987" xr:uid="{00000000-0005-0000-0000-0000B6340000}"/>
    <cellStyle name="Normal 10 2 2 2 4 2 2 3" xfId="13988" xr:uid="{00000000-0005-0000-0000-0000B7340000}"/>
    <cellStyle name="Normal 10 2 2 2 4 2 2 3 2" xfId="13989" xr:uid="{00000000-0005-0000-0000-0000B8340000}"/>
    <cellStyle name="Normal 10 2 2 2 4 2 2 4" xfId="13990" xr:uid="{00000000-0005-0000-0000-0000B9340000}"/>
    <cellStyle name="Normal 10 2 2 2 4 2 2 4 2" xfId="13991" xr:uid="{00000000-0005-0000-0000-0000BA340000}"/>
    <cellStyle name="Normal 10 2 2 2 4 2 2 5" xfId="13992" xr:uid="{00000000-0005-0000-0000-0000BB340000}"/>
    <cellStyle name="Normal 10 2 2 2 4 2 2 6" xfId="13993" xr:uid="{00000000-0005-0000-0000-0000BC340000}"/>
    <cellStyle name="Normal 10 2 2 2 4 2 3" xfId="13994" xr:uid="{00000000-0005-0000-0000-0000BD340000}"/>
    <cellStyle name="Normal 10 2 2 2 4 2 3 2" xfId="13995" xr:uid="{00000000-0005-0000-0000-0000BE340000}"/>
    <cellStyle name="Normal 10 2 2 2 4 2 3 2 2" xfId="13996" xr:uid="{00000000-0005-0000-0000-0000BF340000}"/>
    <cellStyle name="Normal 10 2 2 2 4 2 3 3" xfId="13997" xr:uid="{00000000-0005-0000-0000-0000C0340000}"/>
    <cellStyle name="Normal 10 2 2 2 4 2 3 3 2" xfId="13998" xr:uid="{00000000-0005-0000-0000-0000C1340000}"/>
    <cellStyle name="Normal 10 2 2 2 4 2 3 4" xfId="13999" xr:uid="{00000000-0005-0000-0000-0000C2340000}"/>
    <cellStyle name="Normal 10 2 2 2 4 2 4" xfId="14000" xr:uid="{00000000-0005-0000-0000-0000C3340000}"/>
    <cellStyle name="Normal 10 2 2 2 4 2 4 2" xfId="14001" xr:uid="{00000000-0005-0000-0000-0000C4340000}"/>
    <cellStyle name="Normal 10 2 2 2 4 2 5" xfId="14002" xr:uid="{00000000-0005-0000-0000-0000C5340000}"/>
    <cellStyle name="Normal 10 2 2 2 4 2 5 2" xfId="14003" xr:uid="{00000000-0005-0000-0000-0000C6340000}"/>
    <cellStyle name="Normal 10 2 2 2 4 2 6" xfId="14004" xr:uid="{00000000-0005-0000-0000-0000C7340000}"/>
    <cellStyle name="Normal 10 2 2 2 4 2 7" xfId="14005" xr:uid="{00000000-0005-0000-0000-0000C8340000}"/>
    <cellStyle name="Normal 10 2 2 2 4 3" xfId="14006" xr:uid="{00000000-0005-0000-0000-0000C9340000}"/>
    <cellStyle name="Normal 10 2 2 2 4 3 2" xfId="14007" xr:uid="{00000000-0005-0000-0000-0000CA340000}"/>
    <cellStyle name="Normal 10 2 2 2 4 3 2 2" xfId="14008" xr:uid="{00000000-0005-0000-0000-0000CB340000}"/>
    <cellStyle name="Normal 10 2 2 2 4 3 2 2 2" xfId="14009" xr:uid="{00000000-0005-0000-0000-0000CC340000}"/>
    <cellStyle name="Normal 10 2 2 2 4 3 2 3" xfId="14010" xr:uid="{00000000-0005-0000-0000-0000CD340000}"/>
    <cellStyle name="Normal 10 2 2 2 4 3 2 3 2" xfId="14011" xr:uid="{00000000-0005-0000-0000-0000CE340000}"/>
    <cellStyle name="Normal 10 2 2 2 4 3 2 4" xfId="14012" xr:uid="{00000000-0005-0000-0000-0000CF340000}"/>
    <cellStyle name="Normal 10 2 2 2 4 3 3" xfId="14013" xr:uid="{00000000-0005-0000-0000-0000D0340000}"/>
    <cellStyle name="Normal 10 2 2 2 4 3 3 2" xfId="14014" xr:uid="{00000000-0005-0000-0000-0000D1340000}"/>
    <cellStyle name="Normal 10 2 2 2 4 3 4" xfId="14015" xr:uid="{00000000-0005-0000-0000-0000D2340000}"/>
    <cellStyle name="Normal 10 2 2 2 4 3 4 2" xfId="14016" xr:uid="{00000000-0005-0000-0000-0000D3340000}"/>
    <cellStyle name="Normal 10 2 2 2 4 3 5" xfId="14017" xr:uid="{00000000-0005-0000-0000-0000D4340000}"/>
    <cellStyle name="Normal 10 2 2 2 4 3 6" xfId="14018" xr:uid="{00000000-0005-0000-0000-0000D5340000}"/>
    <cellStyle name="Normal 10 2 2 2 4 4" xfId="14019" xr:uid="{00000000-0005-0000-0000-0000D6340000}"/>
    <cellStyle name="Normal 10 2 2 2 4 4 2" xfId="14020" xr:uid="{00000000-0005-0000-0000-0000D7340000}"/>
    <cellStyle name="Normal 10 2 2 2 4 4 2 2" xfId="14021" xr:uid="{00000000-0005-0000-0000-0000D8340000}"/>
    <cellStyle name="Normal 10 2 2 2 4 4 2 2 2" xfId="14022" xr:uid="{00000000-0005-0000-0000-0000D9340000}"/>
    <cellStyle name="Normal 10 2 2 2 4 4 2 3" xfId="14023" xr:uid="{00000000-0005-0000-0000-0000DA340000}"/>
    <cellStyle name="Normal 10 2 2 2 4 4 2 3 2" xfId="14024" xr:uid="{00000000-0005-0000-0000-0000DB340000}"/>
    <cellStyle name="Normal 10 2 2 2 4 4 2 4" xfId="14025" xr:uid="{00000000-0005-0000-0000-0000DC340000}"/>
    <cellStyle name="Normal 10 2 2 2 4 4 3" xfId="14026" xr:uid="{00000000-0005-0000-0000-0000DD340000}"/>
    <cellStyle name="Normal 10 2 2 2 4 4 3 2" xfId="14027" xr:uid="{00000000-0005-0000-0000-0000DE340000}"/>
    <cellStyle name="Normal 10 2 2 2 4 4 4" xfId="14028" xr:uid="{00000000-0005-0000-0000-0000DF340000}"/>
    <cellStyle name="Normal 10 2 2 2 4 4 4 2" xfId="14029" xr:uid="{00000000-0005-0000-0000-0000E0340000}"/>
    <cellStyle name="Normal 10 2 2 2 4 4 5" xfId="14030" xr:uid="{00000000-0005-0000-0000-0000E1340000}"/>
    <cellStyle name="Normal 10 2 2 2 4 4 6" xfId="14031" xr:uid="{00000000-0005-0000-0000-0000E2340000}"/>
    <cellStyle name="Normal 10 2 2 2 4 5" xfId="14032" xr:uid="{00000000-0005-0000-0000-0000E3340000}"/>
    <cellStyle name="Normal 10 2 2 2 4 5 2" xfId="14033" xr:uid="{00000000-0005-0000-0000-0000E4340000}"/>
    <cellStyle name="Normal 10 2 2 2 4 5 2 2" xfId="14034" xr:uid="{00000000-0005-0000-0000-0000E5340000}"/>
    <cellStyle name="Normal 10 2 2 2 4 5 3" xfId="14035" xr:uid="{00000000-0005-0000-0000-0000E6340000}"/>
    <cellStyle name="Normal 10 2 2 2 4 5 3 2" xfId="14036" xr:uid="{00000000-0005-0000-0000-0000E7340000}"/>
    <cellStyle name="Normal 10 2 2 2 4 5 4" xfId="14037" xr:uid="{00000000-0005-0000-0000-0000E8340000}"/>
    <cellStyle name="Normal 10 2 2 2 4 6" xfId="14038" xr:uid="{00000000-0005-0000-0000-0000E9340000}"/>
    <cellStyle name="Normal 10 2 2 2 4 6 2" xfId="14039" xr:uid="{00000000-0005-0000-0000-0000EA340000}"/>
    <cellStyle name="Normal 10 2 2 2 4 6 2 2" xfId="14040" xr:uid="{00000000-0005-0000-0000-0000EB340000}"/>
    <cellStyle name="Normal 10 2 2 2 4 6 3" xfId="14041" xr:uid="{00000000-0005-0000-0000-0000EC340000}"/>
    <cellStyle name="Normal 10 2 2 2 4 7" xfId="14042" xr:uid="{00000000-0005-0000-0000-0000ED340000}"/>
    <cellStyle name="Normal 10 2 2 2 4 7 2" xfId="14043" xr:uid="{00000000-0005-0000-0000-0000EE340000}"/>
    <cellStyle name="Normal 10 2 2 2 4 8" xfId="14044" xr:uid="{00000000-0005-0000-0000-0000EF340000}"/>
    <cellStyle name="Normal 10 2 2 2 4 8 2" xfId="14045" xr:uid="{00000000-0005-0000-0000-0000F0340000}"/>
    <cellStyle name="Normal 10 2 2 2 4 9" xfId="14046" xr:uid="{00000000-0005-0000-0000-0000F1340000}"/>
    <cellStyle name="Normal 10 2 2 2 5" xfId="14047" xr:uid="{00000000-0005-0000-0000-0000F2340000}"/>
    <cellStyle name="Normal 10 2 2 2 5 10" xfId="14048" xr:uid="{00000000-0005-0000-0000-0000F3340000}"/>
    <cellStyle name="Normal 10 2 2 2 5 2" xfId="14049" xr:uid="{00000000-0005-0000-0000-0000F4340000}"/>
    <cellStyle name="Normal 10 2 2 2 5 2 2" xfId="14050" xr:uid="{00000000-0005-0000-0000-0000F5340000}"/>
    <cellStyle name="Normal 10 2 2 2 5 2 2 2" xfId="14051" xr:uid="{00000000-0005-0000-0000-0000F6340000}"/>
    <cellStyle name="Normal 10 2 2 2 5 2 2 2 2" xfId="14052" xr:uid="{00000000-0005-0000-0000-0000F7340000}"/>
    <cellStyle name="Normal 10 2 2 2 5 2 2 2 2 2" xfId="14053" xr:uid="{00000000-0005-0000-0000-0000F8340000}"/>
    <cellStyle name="Normal 10 2 2 2 5 2 2 2 3" xfId="14054" xr:uid="{00000000-0005-0000-0000-0000F9340000}"/>
    <cellStyle name="Normal 10 2 2 2 5 2 2 2 3 2" xfId="14055" xr:uid="{00000000-0005-0000-0000-0000FA340000}"/>
    <cellStyle name="Normal 10 2 2 2 5 2 2 2 4" xfId="14056" xr:uid="{00000000-0005-0000-0000-0000FB340000}"/>
    <cellStyle name="Normal 10 2 2 2 5 2 2 3" xfId="14057" xr:uid="{00000000-0005-0000-0000-0000FC340000}"/>
    <cellStyle name="Normal 10 2 2 2 5 2 2 3 2" xfId="14058" xr:uid="{00000000-0005-0000-0000-0000FD340000}"/>
    <cellStyle name="Normal 10 2 2 2 5 2 2 4" xfId="14059" xr:uid="{00000000-0005-0000-0000-0000FE340000}"/>
    <cellStyle name="Normal 10 2 2 2 5 2 2 4 2" xfId="14060" xr:uid="{00000000-0005-0000-0000-0000FF340000}"/>
    <cellStyle name="Normal 10 2 2 2 5 2 2 5" xfId="14061" xr:uid="{00000000-0005-0000-0000-000000350000}"/>
    <cellStyle name="Normal 10 2 2 2 5 2 2 6" xfId="14062" xr:uid="{00000000-0005-0000-0000-000001350000}"/>
    <cellStyle name="Normal 10 2 2 2 5 2 3" xfId="14063" xr:uid="{00000000-0005-0000-0000-000002350000}"/>
    <cellStyle name="Normal 10 2 2 2 5 2 3 2" xfId="14064" xr:uid="{00000000-0005-0000-0000-000003350000}"/>
    <cellStyle name="Normal 10 2 2 2 5 2 3 2 2" xfId="14065" xr:uid="{00000000-0005-0000-0000-000004350000}"/>
    <cellStyle name="Normal 10 2 2 2 5 2 3 3" xfId="14066" xr:uid="{00000000-0005-0000-0000-000005350000}"/>
    <cellStyle name="Normal 10 2 2 2 5 2 3 3 2" xfId="14067" xr:uid="{00000000-0005-0000-0000-000006350000}"/>
    <cellStyle name="Normal 10 2 2 2 5 2 3 4" xfId="14068" xr:uid="{00000000-0005-0000-0000-000007350000}"/>
    <cellStyle name="Normal 10 2 2 2 5 2 4" xfId="14069" xr:uid="{00000000-0005-0000-0000-000008350000}"/>
    <cellStyle name="Normal 10 2 2 2 5 2 4 2" xfId="14070" xr:uid="{00000000-0005-0000-0000-000009350000}"/>
    <cellStyle name="Normal 10 2 2 2 5 2 5" xfId="14071" xr:uid="{00000000-0005-0000-0000-00000A350000}"/>
    <cellStyle name="Normal 10 2 2 2 5 2 5 2" xfId="14072" xr:uid="{00000000-0005-0000-0000-00000B350000}"/>
    <cellStyle name="Normal 10 2 2 2 5 2 6" xfId="14073" xr:uid="{00000000-0005-0000-0000-00000C350000}"/>
    <cellStyle name="Normal 10 2 2 2 5 2 7" xfId="14074" xr:uid="{00000000-0005-0000-0000-00000D350000}"/>
    <cellStyle name="Normal 10 2 2 2 5 3" xfId="14075" xr:uid="{00000000-0005-0000-0000-00000E350000}"/>
    <cellStyle name="Normal 10 2 2 2 5 3 2" xfId="14076" xr:uid="{00000000-0005-0000-0000-00000F350000}"/>
    <cellStyle name="Normal 10 2 2 2 5 3 2 2" xfId="14077" xr:uid="{00000000-0005-0000-0000-000010350000}"/>
    <cellStyle name="Normal 10 2 2 2 5 3 2 2 2" xfId="14078" xr:uid="{00000000-0005-0000-0000-000011350000}"/>
    <cellStyle name="Normal 10 2 2 2 5 3 2 3" xfId="14079" xr:uid="{00000000-0005-0000-0000-000012350000}"/>
    <cellStyle name="Normal 10 2 2 2 5 3 2 3 2" xfId="14080" xr:uid="{00000000-0005-0000-0000-000013350000}"/>
    <cellStyle name="Normal 10 2 2 2 5 3 2 4" xfId="14081" xr:uid="{00000000-0005-0000-0000-000014350000}"/>
    <cellStyle name="Normal 10 2 2 2 5 3 3" xfId="14082" xr:uid="{00000000-0005-0000-0000-000015350000}"/>
    <cellStyle name="Normal 10 2 2 2 5 3 3 2" xfId="14083" xr:uid="{00000000-0005-0000-0000-000016350000}"/>
    <cellStyle name="Normal 10 2 2 2 5 3 4" xfId="14084" xr:uid="{00000000-0005-0000-0000-000017350000}"/>
    <cellStyle name="Normal 10 2 2 2 5 3 4 2" xfId="14085" xr:uid="{00000000-0005-0000-0000-000018350000}"/>
    <cellStyle name="Normal 10 2 2 2 5 3 5" xfId="14086" xr:uid="{00000000-0005-0000-0000-000019350000}"/>
    <cellStyle name="Normal 10 2 2 2 5 3 6" xfId="14087" xr:uid="{00000000-0005-0000-0000-00001A350000}"/>
    <cellStyle name="Normal 10 2 2 2 5 4" xfId="14088" xr:uid="{00000000-0005-0000-0000-00001B350000}"/>
    <cellStyle name="Normal 10 2 2 2 5 4 2" xfId="14089" xr:uid="{00000000-0005-0000-0000-00001C350000}"/>
    <cellStyle name="Normal 10 2 2 2 5 4 2 2" xfId="14090" xr:uid="{00000000-0005-0000-0000-00001D350000}"/>
    <cellStyle name="Normal 10 2 2 2 5 4 2 2 2" xfId="14091" xr:uid="{00000000-0005-0000-0000-00001E350000}"/>
    <cellStyle name="Normal 10 2 2 2 5 4 2 3" xfId="14092" xr:uid="{00000000-0005-0000-0000-00001F350000}"/>
    <cellStyle name="Normal 10 2 2 2 5 4 2 3 2" xfId="14093" xr:uid="{00000000-0005-0000-0000-000020350000}"/>
    <cellStyle name="Normal 10 2 2 2 5 4 2 4" xfId="14094" xr:uid="{00000000-0005-0000-0000-000021350000}"/>
    <cellStyle name="Normal 10 2 2 2 5 4 3" xfId="14095" xr:uid="{00000000-0005-0000-0000-000022350000}"/>
    <cellStyle name="Normal 10 2 2 2 5 4 3 2" xfId="14096" xr:uid="{00000000-0005-0000-0000-000023350000}"/>
    <cellStyle name="Normal 10 2 2 2 5 4 4" xfId="14097" xr:uid="{00000000-0005-0000-0000-000024350000}"/>
    <cellStyle name="Normal 10 2 2 2 5 4 4 2" xfId="14098" xr:uid="{00000000-0005-0000-0000-000025350000}"/>
    <cellStyle name="Normal 10 2 2 2 5 4 5" xfId="14099" xr:uid="{00000000-0005-0000-0000-000026350000}"/>
    <cellStyle name="Normal 10 2 2 2 5 4 6" xfId="14100" xr:uid="{00000000-0005-0000-0000-000027350000}"/>
    <cellStyle name="Normal 10 2 2 2 5 5" xfId="14101" xr:uid="{00000000-0005-0000-0000-000028350000}"/>
    <cellStyle name="Normal 10 2 2 2 5 5 2" xfId="14102" xr:uid="{00000000-0005-0000-0000-000029350000}"/>
    <cellStyle name="Normal 10 2 2 2 5 5 2 2" xfId="14103" xr:uid="{00000000-0005-0000-0000-00002A350000}"/>
    <cellStyle name="Normal 10 2 2 2 5 5 3" xfId="14104" xr:uid="{00000000-0005-0000-0000-00002B350000}"/>
    <cellStyle name="Normal 10 2 2 2 5 5 3 2" xfId="14105" xr:uid="{00000000-0005-0000-0000-00002C350000}"/>
    <cellStyle name="Normal 10 2 2 2 5 5 4" xfId="14106" xr:uid="{00000000-0005-0000-0000-00002D350000}"/>
    <cellStyle name="Normal 10 2 2 2 5 6" xfId="14107" xr:uid="{00000000-0005-0000-0000-00002E350000}"/>
    <cellStyle name="Normal 10 2 2 2 5 6 2" xfId="14108" xr:uid="{00000000-0005-0000-0000-00002F350000}"/>
    <cellStyle name="Normal 10 2 2 2 5 6 2 2" xfId="14109" xr:uid="{00000000-0005-0000-0000-000030350000}"/>
    <cellStyle name="Normal 10 2 2 2 5 6 3" xfId="14110" xr:uid="{00000000-0005-0000-0000-000031350000}"/>
    <cellStyle name="Normal 10 2 2 2 5 7" xfId="14111" xr:uid="{00000000-0005-0000-0000-000032350000}"/>
    <cellStyle name="Normal 10 2 2 2 5 7 2" xfId="14112" xr:uid="{00000000-0005-0000-0000-000033350000}"/>
    <cellStyle name="Normal 10 2 2 2 5 8" xfId="14113" xr:uid="{00000000-0005-0000-0000-000034350000}"/>
    <cellStyle name="Normal 10 2 2 2 5 8 2" xfId="14114" xr:uid="{00000000-0005-0000-0000-000035350000}"/>
    <cellStyle name="Normal 10 2 2 2 5 9" xfId="14115" xr:uid="{00000000-0005-0000-0000-000036350000}"/>
    <cellStyle name="Normal 10 2 2 2 6" xfId="14116" xr:uid="{00000000-0005-0000-0000-000037350000}"/>
    <cellStyle name="Normal 10 2 2 2 6 2" xfId="14117" xr:uid="{00000000-0005-0000-0000-000038350000}"/>
    <cellStyle name="Normal 10 2 2 2 6 2 2" xfId="14118" xr:uid="{00000000-0005-0000-0000-000039350000}"/>
    <cellStyle name="Normal 10 2 2 2 6 2 2 2" xfId="14119" xr:uid="{00000000-0005-0000-0000-00003A350000}"/>
    <cellStyle name="Normal 10 2 2 2 6 2 2 2 2" xfId="14120" xr:uid="{00000000-0005-0000-0000-00003B350000}"/>
    <cellStyle name="Normal 10 2 2 2 6 2 2 3" xfId="14121" xr:uid="{00000000-0005-0000-0000-00003C350000}"/>
    <cellStyle name="Normal 10 2 2 2 6 2 2 3 2" xfId="14122" xr:uid="{00000000-0005-0000-0000-00003D350000}"/>
    <cellStyle name="Normal 10 2 2 2 6 2 2 4" xfId="14123" xr:uid="{00000000-0005-0000-0000-00003E350000}"/>
    <cellStyle name="Normal 10 2 2 2 6 2 3" xfId="14124" xr:uid="{00000000-0005-0000-0000-00003F350000}"/>
    <cellStyle name="Normal 10 2 2 2 6 2 3 2" xfId="14125" xr:uid="{00000000-0005-0000-0000-000040350000}"/>
    <cellStyle name="Normal 10 2 2 2 6 2 4" xfId="14126" xr:uid="{00000000-0005-0000-0000-000041350000}"/>
    <cellStyle name="Normal 10 2 2 2 6 2 4 2" xfId="14127" xr:uid="{00000000-0005-0000-0000-000042350000}"/>
    <cellStyle name="Normal 10 2 2 2 6 2 5" xfId="14128" xr:uid="{00000000-0005-0000-0000-000043350000}"/>
    <cellStyle name="Normal 10 2 2 2 6 2 6" xfId="14129" xr:uid="{00000000-0005-0000-0000-000044350000}"/>
    <cellStyle name="Normal 10 2 2 2 6 3" xfId="14130" xr:uid="{00000000-0005-0000-0000-000045350000}"/>
    <cellStyle name="Normal 10 2 2 2 6 3 2" xfId="14131" xr:uid="{00000000-0005-0000-0000-000046350000}"/>
    <cellStyle name="Normal 10 2 2 2 6 3 2 2" xfId="14132" xr:uid="{00000000-0005-0000-0000-000047350000}"/>
    <cellStyle name="Normal 10 2 2 2 6 3 3" xfId="14133" xr:uid="{00000000-0005-0000-0000-000048350000}"/>
    <cellStyle name="Normal 10 2 2 2 6 3 3 2" xfId="14134" xr:uid="{00000000-0005-0000-0000-000049350000}"/>
    <cellStyle name="Normal 10 2 2 2 6 3 4" xfId="14135" xr:uid="{00000000-0005-0000-0000-00004A350000}"/>
    <cellStyle name="Normal 10 2 2 2 6 4" xfId="14136" xr:uid="{00000000-0005-0000-0000-00004B350000}"/>
    <cellStyle name="Normal 10 2 2 2 6 4 2" xfId="14137" xr:uid="{00000000-0005-0000-0000-00004C350000}"/>
    <cellStyle name="Normal 10 2 2 2 6 5" xfId="14138" xr:uid="{00000000-0005-0000-0000-00004D350000}"/>
    <cellStyle name="Normal 10 2 2 2 6 5 2" xfId="14139" xr:uid="{00000000-0005-0000-0000-00004E350000}"/>
    <cellStyle name="Normal 10 2 2 2 6 6" xfId="14140" xr:uid="{00000000-0005-0000-0000-00004F350000}"/>
    <cellStyle name="Normal 10 2 2 2 6 7" xfId="14141" xr:uid="{00000000-0005-0000-0000-000050350000}"/>
    <cellStyle name="Normal 10 2 2 2 7" xfId="14142" xr:uid="{00000000-0005-0000-0000-000051350000}"/>
    <cellStyle name="Normal 10 2 2 2 7 2" xfId="14143" xr:uid="{00000000-0005-0000-0000-000052350000}"/>
    <cellStyle name="Normal 10 2 2 2 7 2 2" xfId="14144" xr:uid="{00000000-0005-0000-0000-000053350000}"/>
    <cellStyle name="Normal 10 2 2 2 7 2 2 2" xfId="14145" xr:uid="{00000000-0005-0000-0000-000054350000}"/>
    <cellStyle name="Normal 10 2 2 2 7 2 3" xfId="14146" xr:uid="{00000000-0005-0000-0000-000055350000}"/>
    <cellStyle name="Normal 10 2 2 2 7 2 3 2" xfId="14147" xr:uid="{00000000-0005-0000-0000-000056350000}"/>
    <cellStyle name="Normal 10 2 2 2 7 2 4" xfId="14148" xr:uid="{00000000-0005-0000-0000-000057350000}"/>
    <cellStyle name="Normal 10 2 2 2 7 3" xfId="14149" xr:uid="{00000000-0005-0000-0000-000058350000}"/>
    <cellStyle name="Normal 10 2 2 2 7 3 2" xfId="14150" xr:uid="{00000000-0005-0000-0000-000059350000}"/>
    <cellStyle name="Normal 10 2 2 2 7 4" xfId="14151" xr:uid="{00000000-0005-0000-0000-00005A350000}"/>
    <cellStyle name="Normal 10 2 2 2 7 4 2" xfId="14152" xr:uid="{00000000-0005-0000-0000-00005B350000}"/>
    <cellStyle name="Normal 10 2 2 2 7 5" xfId="14153" xr:uid="{00000000-0005-0000-0000-00005C350000}"/>
    <cellStyle name="Normal 10 2 2 2 7 6" xfId="14154" xr:uid="{00000000-0005-0000-0000-00005D350000}"/>
    <cellStyle name="Normal 10 2 2 2 8" xfId="14155" xr:uid="{00000000-0005-0000-0000-00005E350000}"/>
    <cellStyle name="Normal 10 2 2 2 8 2" xfId="14156" xr:uid="{00000000-0005-0000-0000-00005F350000}"/>
    <cellStyle name="Normal 10 2 2 2 8 2 2" xfId="14157" xr:uid="{00000000-0005-0000-0000-000060350000}"/>
    <cellStyle name="Normal 10 2 2 2 8 2 2 2" xfId="14158" xr:uid="{00000000-0005-0000-0000-000061350000}"/>
    <cellStyle name="Normal 10 2 2 2 8 2 3" xfId="14159" xr:uid="{00000000-0005-0000-0000-000062350000}"/>
    <cellStyle name="Normal 10 2 2 2 8 2 3 2" xfId="14160" xr:uid="{00000000-0005-0000-0000-000063350000}"/>
    <cellStyle name="Normal 10 2 2 2 8 2 4" xfId="14161" xr:uid="{00000000-0005-0000-0000-000064350000}"/>
    <cellStyle name="Normal 10 2 2 2 8 3" xfId="14162" xr:uid="{00000000-0005-0000-0000-000065350000}"/>
    <cellStyle name="Normal 10 2 2 2 8 3 2" xfId="14163" xr:uid="{00000000-0005-0000-0000-000066350000}"/>
    <cellStyle name="Normal 10 2 2 2 8 4" xfId="14164" xr:uid="{00000000-0005-0000-0000-000067350000}"/>
    <cellStyle name="Normal 10 2 2 2 8 4 2" xfId="14165" xr:uid="{00000000-0005-0000-0000-000068350000}"/>
    <cellStyle name="Normal 10 2 2 2 8 5" xfId="14166" xr:uid="{00000000-0005-0000-0000-000069350000}"/>
    <cellStyle name="Normal 10 2 2 2 8 6" xfId="14167" xr:uid="{00000000-0005-0000-0000-00006A350000}"/>
    <cellStyle name="Normal 10 2 2 2 9" xfId="14168" xr:uid="{00000000-0005-0000-0000-00006B350000}"/>
    <cellStyle name="Normal 10 2 2 2 9 2" xfId="14169" xr:uid="{00000000-0005-0000-0000-00006C350000}"/>
    <cellStyle name="Normal 10 2 2 2 9 2 2" xfId="14170" xr:uid="{00000000-0005-0000-0000-00006D350000}"/>
    <cellStyle name="Normal 10 2 2 2 9 3" xfId="14171" xr:uid="{00000000-0005-0000-0000-00006E350000}"/>
    <cellStyle name="Normal 10 2 2 2 9 3 2" xfId="14172" xr:uid="{00000000-0005-0000-0000-00006F350000}"/>
    <cellStyle name="Normal 10 2 2 2 9 4" xfId="14173" xr:uid="{00000000-0005-0000-0000-000070350000}"/>
    <cellStyle name="Normal 10 2 2 3" xfId="14174" xr:uid="{00000000-0005-0000-0000-000071350000}"/>
    <cellStyle name="Normal 10 2 2 3 10" xfId="14175" xr:uid="{00000000-0005-0000-0000-000072350000}"/>
    <cellStyle name="Normal 10 2 2 3 11" xfId="14176" xr:uid="{00000000-0005-0000-0000-000073350000}"/>
    <cellStyle name="Normal 10 2 2 3 2" xfId="14177" xr:uid="{00000000-0005-0000-0000-000074350000}"/>
    <cellStyle name="Normal 10 2 2 3 2 10" xfId="14178" xr:uid="{00000000-0005-0000-0000-000075350000}"/>
    <cellStyle name="Normal 10 2 2 3 2 2" xfId="14179" xr:uid="{00000000-0005-0000-0000-000076350000}"/>
    <cellStyle name="Normal 10 2 2 3 2 2 2" xfId="14180" xr:uid="{00000000-0005-0000-0000-000077350000}"/>
    <cellStyle name="Normal 10 2 2 3 2 2 2 2" xfId="14181" xr:uid="{00000000-0005-0000-0000-000078350000}"/>
    <cellStyle name="Normal 10 2 2 3 2 2 2 2 2" xfId="14182" xr:uid="{00000000-0005-0000-0000-000079350000}"/>
    <cellStyle name="Normal 10 2 2 3 2 2 2 2 2 2" xfId="14183" xr:uid="{00000000-0005-0000-0000-00007A350000}"/>
    <cellStyle name="Normal 10 2 2 3 2 2 2 2 3" xfId="14184" xr:uid="{00000000-0005-0000-0000-00007B350000}"/>
    <cellStyle name="Normal 10 2 2 3 2 2 2 2 3 2" xfId="14185" xr:uid="{00000000-0005-0000-0000-00007C350000}"/>
    <cellStyle name="Normal 10 2 2 3 2 2 2 2 4" xfId="14186" xr:uid="{00000000-0005-0000-0000-00007D350000}"/>
    <cellStyle name="Normal 10 2 2 3 2 2 2 3" xfId="14187" xr:uid="{00000000-0005-0000-0000-00007E350000}"/>
    <cellStyle name="Normal 10 2 2 3 2 2 2 3 2" xfId="14188" xr:uid="{00000000-0005-0000-0000-00007F350000}"/>
    <cellStyle name="Normal 10 2 2 3 2 2 2 4" xfId="14189" xr:uid="{00000000-0005-0000-0000-000080350000}"/>
    <cellStyle name="Normal 10 2 2 3 2 2 2 4 2" xfId="14190" xr:uid="{00000000-0005-0000-0000-000081350000}"/>
    <cellStyle name="Normal 10 2 2 3 2 2 2 5" xfId="14191" xr:uid="{00000000-0005-0000-0000-000082350000}"/>
    <cellStyle name="Normal 10 2 2 3 2 2 2 6" xfId="14192" xr:uid="{00000000-0005-0000-0000-000083350000}"/>
    <cellStyle name="Normal 10 2 2 3 2 2 3" xfId="14193" xr:uid="{00000000-0005-0000-0000-000084350000}"/>
    <cellStyle name="Normal 10 2 2 3 2 2 3 2" xfId="14194" xr:uid="{00000000-0005-0000-0000-000085350000}"/>
    <cellStyle name="Normal 10 2 2 3 2 2 3 2 2" xfId="14195" xr:uid="{00000000-0005-0000-0000-000086350000}"/>
    <cellStyle name="Normal 10 2 2 3 2 2 3 3" xfId="14196" xr:uid="{00000000-0005-0000-0000-000087350000}"/>
    <cellStyle name="Normal 10 2 2 3 2 2 3 3 2" xfId="14197" xr:uid="{00000000-0005-0000-0000-000088350000}"/>
    <cellStyle name="Normal 10 2 2 3 2 2 3 4" xfId="14198" xr:uid="{00000000-0005-0000-0000-000089350000}"/>
    <cellStyle name="Normal 10 2 2 3 2 2 4" xfId="14199" xr:uid="{00000000-0005-0000-0000-00008A350000}"/>
    <cellStyle name="Normal 10 2 2 3 2 2 4 2" xfId="14200" xr:uid="{00000000-0005-0000-0000-00008B350000}"/>
    <cellStyle name="Normal 10 2 2 3 2 2 5" xfId="14201" xr:uid="{00000000-0005-0000-0000-00008C350000}"/>
    <cellStyle name="Normal 10 2 2 3 2 2 5 2" xfId="14202" xr:uid="{00000000-0005-0000-0000-00008D350000}"/>
    <cellStyle name="Normal 10 2 2 3 2 2 6" xfId="14203" xr:uid="{00000000-0005-0000-0000-00008E350000}"/>
    <cellStyle name="Normal 10 2 2 3 2 2 7" xfId="14204" xr:uid="{00000000-0005-0000-0000-00008F350000}"/>
    <cellStyle name="Normal 10 2 2 3 2 3" xfId="14205" xr:uid="{00000000-0005-0000-0000-000090350000}"/>
    <cellStyle name="Normal 10 2 2 3 2 3 2" xfId="14206" xr:uid="{00000000-0005-0000-0000-000091350000}"/>
    <cellStyle name="Normal 10 2 2 3 2 3 2 2" xfId="14207" xr:uid="{00000000-0005-0000-0000-000092350000}"/>
    <cellStyle name="Normal 10 2 2 3 2 3 2 2 2" xfId="14208" xr:uid="{00000000-0005-0000-0000-000093350000}"/>
    <cellStyle name="Normal 10 2 2 3 2 3 2 3" xfId="14209" xr:uid="{00000000-0005-0000-0000-000094350000}"/>
    <cellStyle name="Normal 10 2 2 3 2 3 2 3 2" xfId="14210" xr:uid="{00000000-0005-0000-0000-000095350000}"/>
    <cellStyle name="Normal 10 2 2 3 2 3 2 4" xfId="14211" xr:uid="{00000000-0005-0000-0000-000096350000}"/>
    <cellStyle name="Normal 10 2 2 3 2 3 3" xfId="14212" xr:uid="{00000000-0005-0000-0000-000097350000}"/>
    <cellStyle name="Normal 10 2 2 3 2 3 3 2" xfId="14213" xr:uid="{00000000-0005-0000-0000-000098350000}"/>
    <cellStyle name="Normal 10 2 2 3 2 3 4" xfId="14214" xr:uid="{00000000-0005-0000-0000-000099350000}"/>
    <cellStyle name="Normal 10 2 2 3 2 3 4 2" xfId="14215" xr:uid="{00000000-0005-0000-0000-00009A350000}"/>
    <cellStyle name="Normal 10 2 2 3 2 3 5" xfId="14216" xr:uid="{00000000-0005-0000-0000-00009B350000}"/>
    <cellStyle name="Normal 10 2 2 3 2 3 6" xfId="14217" xr:uid="{00000000-0005-0000-0000-00009C350000}"/>
    <cellStyle name="Normal 10 2 2 3 2 4" xfId="14218" xr:uid="{00000000-0005-0000-0000-00009D350000}"/>
    <cellStyle name="Normal 10 2 2 3 2 4 2" xfId="14219" xr:uid="{00000000-0005-0000-0000-00009E350000}"/>
    <cellStyle name="Normal 10 2 2 3 2 4 2 2" xfId="14220" xr:uid="{00000000-0005-0000-0000-00009F350000}"/>
    <cellStyle name="Normal 10 2 2 3 2 4 2 2 2" xfId="14221" xr:uid="{00000000-0005-0000-0000-0000A0350000}"/>
    <cellStyle name="Normal 10 2 2 3 2 4 2 3" xfId="14222" xr:uid="{00000000-0005-0000-0000-0000A1350000}"/>
    <cellStyle name="Normal 10 2 2 3 2 4 2 3 2" xfId="14223" xr:uid="{00000000-0005-0000-0000-0000A2350000}"/>
    <cellStyle name="Normal 10 2 2 3 2 4 2 4" xfId="14224" xr:uid="{00000000-0005-0000-0000-0000A3350000}"/>
    <cellStyle name="Normal 10 2 2 3 2 4 3" xfId="14225" xr:uid="{00000000-0005-0000-0000-0000A4350000}"/>
    <cellStyle name="Normal 10 2 2 3 2 4 3 2" xfId="14226" xr:uid="{00000000-0005-0000-0000-0000A5350000}"/>
    <cellStyle name="Normal 10 2 2 3 2 4 4" xfId="14227" xr:uid="{00000000-0005-0000-0000-0000A6350000}"/>
    <cellStyle name="Normal 10 2 2 3 2 4 4 2" xfId="14228" xr:uid="{00000000-0005-0000-0000-0000A7350000}"/>
    <cellStyle name="Normal 10 2 2 3 2 4 5" xfId="14229" xr:uid="{00000000-0005-0000-0000-0000A8350000}"/>
    <cellStyle name="Normal 10 2 2 3 2 4 6" xfId="14230" xr:uid="{00000000-0005-0000-0000-0000A9350000}"/>
    <cellStyle name="Normal 10 2 2 3 2 5" xfId="14231" xr:uid="{00000000-0005-0000-0000-0000AA350000}"/>
    <cellStyle name="Normal 10 2 2 3 2 5 2" xfId="14232" xr:uid="{00000000-0005-0000-0000-0000AB350000}"/>
    <cellStyle name="Normal 10 2 2 3 2 5 2 2" xfId="14233" xr:uid="{00000000-0005-0000-0000-0000AC350000}"/>
    <cellStyle name="Normal 10 2 2 3 2 5 3" xfId="14234" xr:uid="{00000000-0005-0000-0000-0000AD350000}"/>
    <cellStyle name="Normal 10 2 2 3 2 5 3 2" xfId="14235" xr:uid="{00000000-0005-0000-0000-0000AE350000}"/>
    <cellStyle name="Normal 10 2 2 3 2 5 4" xfId="14236" xr:uid="{00000000-0005-0000-0000-0000AF350000}"/>
    <cellStyle name="Normal 10 2 2 3 2 6" xfId="14237" xr:uid="{00000000-0005-0000-0000-0000B0350000}"/>
    <cellStyle name="Normal 10 2 2 3 2 6 2" xfId="14238" xr:uid="{00000000-0005-0000-0000-0000B1350000}"/>
    <cellStyle name="Normal 10 2 2 3 2 6 2 2" xfId="14239" xr:uid="{00000000-0005-0000-0000-0000B2350000}"/>
    <cellStyle name="Normal 10 2 2 3 2 6 3" xfId="14240" xr:uid="{00000000-0005-0000-0000-0000B3350000}"/>
    <cellStyle name="Normal 10 2 2 3 2 7" xfId="14241" xr:uid="{00000000-0005-0000-0000-0000B4350000}"/>
    <cellStyle name="Normal 10 2 2 3 2 7 2" xfId="14242" xr:uid="{00000000-0005-0000-0000-0000B5350000}"/>
    <cellStyle name="Normal 10 2 2 3 2 8" xfId="14243" xr:uid="{00000000-0005-0000-0000-0000B6350000}"/>
    <cellStyle name="Normal 10 2 2 3 2 8 2" xfId="14244" xr:uid="{00000000-0005-0000-0000-0000B7350000}"/>
    <cellStyle name="Normal 10 2 2 3 2 9" xfId="14245" xr:uid="{00000000-0005-0000-0000-0000B8350000}"/>
    <cellStyle name="Normal 10 2 2 3 3" xfId="14246" xr:uid="{00000000-0005-0000-0000-0000B9350000}"/>
    <cellStyle name="Normal 10 2 2 3 3 2" xfId="14247" xr:uid="{00000000-0005-0000-0000-0000BA350000}"/>
    <cellStyle name="Normal 10 2 2 3 3 2 2" xfId="14248" xr:uid="{00000000-0005-0000-0000-0000BB350000}"/>
    <cellStyle name="Normal 10 2 2 3 3 2 2 2" xfId="14249" xr:uid="{00000000-0005-0000-0000-0000BC350000}"/>
    <cellStyle name="Normal 10 2 2 3 3 2 2 2 2" xfId="14250" xr:uid="{00000000-0005-0000-0000-0000BD350000}"/>
    <cellStyle name="Normal 10 2 2 3 3 2 2 3" xfId="14251" xr:uid="{00000000-0005-0000-0000-0000BE350000}"/>
    <cellStyle name="Normal 10 2 2 3 3 2 2 3 2" xfId="14252" xr:uid="{00000000-0005-0000-0000-0000BF350000}"/>
    <cellStyle name="Normal 10 2 2 3 3 2 2 4" xfId="14253" xr:uid="{00000000-0005-0000-0000-0000C0350000}"/>
    <cellStyle name="Normal 10 2 2 3 3 2 3" xfId="14254" xr:uid="{00000000-0005-0000-0000-0000C1350000}"/>
    <cellStyle name="Normal 10 2 2 3 3 2 3 2" xfId="14255" xr:uid="{00000000-0005-0000-0000-0000C2350000}"/>
    <cellStyle name="Normal 10 2 2 3 3 2 4" xfId="14256" xr:uid="{00000000-0005-0000-0000-0000C3350000}"/>
    <cellStyle name="Normal 10 2 2 3 3 2 4 2" xfId="14257" xr:uid="{00000000-0005-0000-0000-0000C4350000}"/>
    <cellStyle name="Normal 10 2 2 3 3 2 5" xfId="14258" xr:uid="{00000000-0005-0000-0000-0000C5350000}"/>
    <cellStyle name="Normal 10 2 2 3 3 2 6" xfId="14259" xr:uid="{00000000-0005-0000-0000-0000C6350000}"/>
    <cellStyle name="Normal 10 2 2 3 3 3" xfId="14260" xr:uid="{00000000-0005-0000-0000-0000C7350000}"/>
    <cellStyle name="Normal 10 2 2 3 3 3 2" xfId="14261" xr:uid="{00000000-0005-0000-0000-0000C8350000}"/>
    <cellStyle name="Normal 10 2 2 3 3 3 2 2" xfId="14262" xr:uid="{00000000-0005-0000-0000-0000C9350000}"/>
    <cellStyle name="Normal 10 2 2 3 3 3 3" xfId="14263" xr:uid="{00000000-0005-0000-0000-0000CA350000}"/>
    <cellStyle name="Normal 10 2 2 3 3 3 3 2" xfId="14264" xr:uid="{00000000-0005-0000-0000-0000CB350000}"/>
    <cellStyle name="Normal 10 2 2 3 3 3 4" xfId="14265" xr:uid="{00000000-0005-0000-0000-0000CC350000}"/>
    <cellStyle name="Normal 10 2 2 3 3 4" xfId="14266" xr:uid="{00000000-0005-0000-0000-0000CD350000}"/>
    <cellStyle name="Normal 10 2 2 3 3 4 2" xfId="14267" xr:uid="{00000000-0005-0000-0000-0000CE350000}"/>
    <cellStyle name="Normal 10 2 2 3 3 5" xfId="14268" xr:uid="{00000000-0005-0000-0000-0000CF350000}"/>
    <cellStyle name="Normal 10 2 2 3 3 5 2" xfId="14269" xr:uid="{00000000-0005-0000-0000-0000D0350000}"/>
    <cellStyle name="Normal 10 2 2 3 3 6" xfId="14270" xr:uid="{00000000-0005-0000-0000-0000D1350000}"/>
    <cellStyle name="Normal 10 2 2 3 3 7" xfId="14271" xr:uid="{00000000-0005-0000-0000-0000D2350000}"/>
    <cellStyle name="Normal 10 2 2 3 4" xfId="14272" xr:uid="{00000000-0005-0000-0000-0000D3350000}"/>
    <cellStyle name="Normal 10 2 2 3 4 2" xfId="14273" xr:uid="{00000000-0005-0000-0000-0000D4350000}"/>
    <cellStyle name="Normal 10 2 2 3 4 2 2" xfId="14274" xr:uid="{00000000-0005-0000-0000-0000D5350000}"/>
    <cellStyle name="Normal 10 2 2 3 4 2 2 2" xfId="14275" xr:uid="{00000000-0005-0000-0000-0000D6350000}"/>
    <cellStyle name="Normal 10 2 2 3 4 2 3" xfId="14276" xr:uid="{00000000-0005-0000-0000-0000D7350000}"/>
    <cellStyle name="Normal 10 2 2 3 4 2 3 2" xfId="14277" xr:uid="{00000000-0005-0000-0000-0000D8350000}"/>
    <cellStyle name="Normal 10 2 2 3 4 2 4" xfId="14278" xr:uid="{00000000-0005-0000-0000-0000D9350000}"/>
    <cellStyle name="Normal 10 2 2 3 4 3" xfId="14279" xr:uid="{00000000-0005-0000-0000-0000DA350000}"/>
    <cellStyle name="Normal 10 2 2 3 4 3 2" xfId="14280" xr:uid="{00000000-0005-0000-0000-0000DB350000}"/>
    <cellStyle name="Normal 10 2 2 3 4 4" xfId="14281" xr:uid="{00000000-0005-0000-0000-0000DC350000}"/>
    <cellStyle name="Normal 10 2 2 3 4 4 2" xfId="14282" xr:uid="{00000000-0005-0000-0000-0000DD350000}"/>
    <cellStyle name="Normal 10 2 2 3 4 5" xfId="14283" xr:uid="{00000000-0005-0000-0000-0000DE350000}"/>
    <cellStyle name="Normal 10 2 2 3 4 6" xfId="14284" xr:uid="{00000000-0005-0000-0000-0000DF350000}"/>
    <cellStyle name="Normal 10 2 2 3 5" xfId="14285" xr:uid="{00000000-0005-0000-0000-0000E0350000}"/>
    <cellStyle name="Normal 10 2 2 3 5 2" xfId="14286" xr:uid="{00000000-0005-0000-0000-0000E1350000}"/>
    <cellStyle name="Normal 10 2 2 3 5 2 2" xfId="14287" xr:uid="{00000000-0005-0000-0000-0000E2350000}"/>
    <cellStyle name="Normal 10 2 2 3 5 2 2 2" xfId="14288" xr:uid="{00000000-0005-0000-0000-0000E3350000}"/>
    <cellStyle name="Normal 10 2 2 3 5 2 3" xfId="14289" xr:uid="{00000000-0005-0000-0000-0000E4350000}"/>
    <cellStyle name="Normal 10 2 2 3 5 2 3 2" xfId="14290" xr:uid="{00000000-0005-0000-0000-0000E5350000}"/>
    <cellStyle name="Normal 10 2 2 3 5 2 4" xfId="14291" xr:uid="{00000000-0005-0000-0000-0000E6350000}"/>
    <cellStyle name="Normal 10 2 2 3 5 3" xfId="14292" xr:uid="{00000000-0005-0000-0000-0000E7350000}"/>
    <cellStyle name="Normal 10 2 2 3 5 3 2" xfId="14293" xr:uid="{00000000-0005-0000-0000-0000E8350000}"/>
    <cellStyle name="Normal 10 2 2 3 5 4" xfId="14294" xr:uid="{00000000-0005-0000-0000-0000E9350000}"/>
    <cellStyle name="Normal 10 2 2 3 5 4 2" xfId="14295" xr:uid="{00000000-0005-0000-0000-0000EA350000}"/>
    <cellStyle name="Normal 10 2 2 3 5 5" xfId="14296" xr:uid="{00000000-0005-0000-0000-0000EB350000}"/>
    <cellStyle name="Normal 10 2 2 3 5 6" xfId="14297" xr:uid="{00000000-0005-0000-0000-0000EC350000}"/>
    <cellStyle name="Normal 10 2 2 3 6" xfId="14298" xr:uid="{00000000-0005-0000-0000-0000ED350000}"/>
    <cellStyle name="Normal 10 2 2 3 6 2" xfId="14299" xr:uid="{00000000-0005-0000-0000-0000EE350000}"/>
    <cellStyle name="Normal 10 2 2 3 6 2 2" xfId="14300" xr:uid="{00000000-0005-0000-0000-0000EF350000}"/>
    <cellStyle name="Normal 10 2 2 3 6 3" xfId="14301" xr:uid="{00000000-0005-0000-0000-0000F0350000}"/>
    <cellStyle name="Normal 10 2 2 3 6 3 2" xfId="14302" xr:uid="{00000000-0005-0000-0000-0000F1350000}"/>
    <cellStyle name="Normal 10 2 2 3 6 4" xfId="14303" xr:uid="{00000000-0005-0000-0000-0000F2350000}"/>
    <cellStyle name="Normal 10 2 2 3 7" xfId="14304" xr:uid="{00000000-0005-0000-0000-0000F3350000}"/>
    <cellStyle name="Normal 10 2 2 3 7 2" xfId="14305" xr:uid="{00000000-0005-0000-0000-0000F4350000}"/>
    <cellStyle name="Normal 10 2 2 3 7 2 2" xfId="14306" xr:uid="{00000000-0005-0000-0000-0000F5350000}"/>
    <cellStyle name="Normal 10 2 2 3 7 3" xfId="14307" xr:uid="{00000000-0005-0000-0000-0000F6350000}"/>
    <cellStyle name="Normal 10 2 2 3 8" xfId="14308" xr:uid="{00000000-0005-0000-0000-0000F7350000}"/>
    <cellStyle name="Normal 10 2 2 3 8 2" xfId="14309" xr:uid="{00000000-0005-0000-0000-0000F8350000}"/>
    <cellStyle name="Normal 10 2 2 3 9" xfId="14310" xr:uid="{00000000-0005-0000-0000-0000F9350000}"/>
    <cellStyle name="Normal 10 2 2 3 9 2" xfId="14311" xr:uid="{00000000-0005-0000-0000-0000FA350000}"/>
    <cellStyle name="Normal 10 2 2 4" xfId="14312" xr:uid="{00000000-0005-0000-0000-0000FB350000}"/>
    <cellStyle name="Normal 10 2 2 4 10" xfId="14313" xr:uid="{00000000-0005-0000-0000-0000FC350000}"/>
    <cellStyle name="Normal 10 2 2 4 2" xfId="14314" xr:uid="{00000000-0005-0000-0000-0000FD350000}"/>
    <cellStyle name="Normal 10 2 2 4 2 2" xfId="14315" xr:uid="{00000000-0005-0000-0000-0000FE350000}"/>
    <cellStyle name="Normal 10 2 2 4 2 2 2" xfId="14316" xr:uid="{00000000-0005-0000-0000-0000FF350000}"/>
    <cellStyle name="Normal 10 2 2 4 2 2 2 2" xfId="14317" xr:uid="{00000000-0005-0000-0000-000000360000}"/>
    <cellStyle name="Normal 10 2 2 4 2 2 2 2 2" xfId="14318" xr:uid="{00000000-0005-0000-0000-000001360000}"/>
    <cellStyle name="Normal 10 2 2 4 2 2 2 3" xfId="14319" xr:uid="{00000000-0005-0000-0000-000002360000}"/>
    <cellStyle name="Normal 10 2 2 4 2 2 2 3 2" xfId="14320" xr:uid="{00000000-0005-0000-0000-000003360000}"/>
    <cellStyle name="Normal 10 2 2 4 2 2 2 4" xfId="14321" xr:uid="{00000000-0005-0000-0000-000004360000}"/>
    <cellStyle name="Normal 10 2 2 4 2 2 3" xfId="14322" xr:uid="{00000000-0005-0000-0000-000005360000}"/>
    <cellStyle name="Normal 10 2 2 4 2 2 3 2" xfId="14323" xr:uid="{00000000-0005-0000-0000-000006360000}"/>
    <cellStyle name="Normal 10 2 2 4 2 2 4" xfId="14324" xr:uid="{00000000-0005-0000-0000-000007360000}"/>
    <cellStyle name="Normal 10 2 2 4 2 2 4 2" xfId="14325" xr:uid="{00000000-0005-0000-0000-000008360000}"/>
    <cellStyle name="Normal 10 2 2 4 2 2 5" xfId="14326" xr:uid="{00000000-0005-0000-0000-000009360000}"/>
    <cellStyle name="Normal 10 2 2 4 2 2 6" xfId="14327" xr:uid="{00000000-0005-0000-0000-00000A360000}"/>
    <cellStyle name="Normal 10 2 2 4 2 3" xfId="14328" xr:uid="{00000000-0005-0000-0000-00000B360000}"/>
    <cellStyle name="Normal 10 2 2 4 2 3 2" xfId="14329" xr:uid="{00000000-0005-0000-0000-00000C360000}"/>
    <cellStyle name="Normal 10 2 2 4 2 3 2 2" xfId="14330" xr:uid="{00000000-0005-0000-0000-00000D360000}"/>
    <cellStyle name="Normal 10 2 2 4 2 3 3" xfId="14331" xr:uid="{00000000-0005-0000-0000-00000E360000}"/>
    <cellStyle name="Normal 10 2 2 4 2 3 3 2" xfId="14332" xr:uid="{00000000-0005-0000-0000-00000F360000}"/>
    <cellStyle name="Normal 10 2 2 4 2 3 4" xfId="14333" xr:uid="{00000000-0005-0000-0000-000010360000}"/>
    <cellStyle name="Normal 10 2 2 4 2 4" xfId="14334" xr:uid="{00000000-0005-0000-0000-000011360000}"/>
    <cellStyle name="Normal 10 2 2 4 2 4 2" xfId="14335" xr:uid="{00000000-0005-0000-0000-000012360000}"/>
    <cellStyle name="Normal 10 2 2 4 2 5" xfId="14336" xr:uid="{00000000-0005-0000-0000-000013360000}"/>
    <cellStyle name="Normal 10 2 2 4 2 5 2" xfId="14337" xr:uid="{00000000-0005-0000-0000-000014360000}"/>
    <cellStyle name="Normal 10 2 2 4 2 6" xfId="14338" xr:uid="{00000000-0005-0000-0000-000015360000}"/>
    <cellStyle name="Normal 10 2 2 4 2 7" xfId="14339" xr:uid="{00000000-0005-0000-0000-000016360000}"/>
    <cellStyle name="Normal 10 2 2 4 3" xfId="14340" xr:uid="{00000000-0005-0000-0000-000017360000}"/>
    <cellStyle name="Normal 10 2 2 4 3 2" xfId="14341" xr:uid="{00000000-0005-0000-0000-000018360000}"/>
    <cellStyle name="Normal 10 2 2 4 3 2 2" xfId="14342" xr:uid="{00000000-0005-0000-0000-000019360000}"/>
    <cellStyle name="Normal 10 2 2 4 3 2 2 2" xfId="14343" xr:uid="{00000000-0005-0000-0000-00001A360000}"/>
    <cellStyle name="Normal 10 2 2 4 3 2 3" xfId="14344" xr:uid="{00000000-0005-0000-0000-00001B360000}"/>
    <cellStyle name="Normal 10 2 2 4 3 2 3 2" xfId="14345" xr:uid="{00000000-0005-0000-0000-00001C360000}"/>
    <cellStyle name="Normal 10 2 2 4 3 2 4" xfId="14346" xr:uid="{00000000-0005-0000-0000-00001D360000}"/>
    <cellStyle name="Normal 10 2 2 4 3 3" xfId="14347" xr:uid="{00000000-0005-0000-0000-00001E360000}"/>
    <cellStyle name="Normal 10 2 2 4 3 3 2" xfId="14348" xr:uid="{00000000-0005-0000-0000-00001F360000}"/>
    <cellStyle name="Normal 10 2 2 4 3 4" xfId="14349" xr:uid="{00000000-0005-0000-0000-000020360000}"/>
    <cellStyle name="Normal 10 2 2 4 3 4 2" xfId="14350" xr:uid="{00000000-0005-0000-0000-000021360000}"/>
    <cellStyle name="Normal 10 2 2 4 3 5" xfId="14351" xr:uid="{00000000-0005-0000-0000-000022360000}"/>
    <cellStyle name="Normal 10 2 2 4 3 6" xfId="14352" xr:uid="{00000000-0005-0000-0000-000023360000}"/>
    <cellStyle name="Normal 10 2 2 4 4" xfId="14353" xr:uid="{00000000-0005-0000-0000-000024360000}"/>
    <cellStyle name="Normal 10 2 2 4 4 2" xfId="14354" xr:uid="{00000000-0005-0000-0000-000025360000}"/>
    <cellStyle name="Normal 10 2 2 4 4 2 2" xfId="14355" xr:uid="{00000000-0005-0000-0000-000026360000}"/>
    <cellStyle name="Normal 10 2 2 4 4 2 2 2" xfId="14356" xr:uid="{00000000-0005-0000-0000-000027360000}"/>
    <cellStyle name="Normal 10 2 2 4 4 2 3" xfId="14357" xr:uid="{00000000-0005-0000-0000-000028360000}"/>
    <cellStyle name="Normal 10 2 2 4 4 2 3 2" xfId="14358" xr:uid="{00000000-0005-0000-0000-000029360000}"/>
    <cellStyle name="Normal 10 2 2 4 4 2 4" xfId="14359" xr:uid="{00000000-0005-0000-0000-00002A360000}"/>
    <cellStyle name="Normal 10 2 2 4 4 3" xfId="14360" xr:uid="{00000000-0005-0000-0000-00002B360000}"/>
    <cellStyle name="Normal 10 2 2 4 4 3 2" xfId="14361" xr:uid="{00000000-0005-0000-0000-00002C360000}"/>
    <cellStyle name="Normal 10 2 2 4 4 4" xfId="14362" xr:uid="{00000000-0005-0000-0000-00002D360000}"/>
    <cellStyle name="Normal 10 2 2 4 4 4 2" xfId="14363" xr:uid="{00000000-0005-0000-0000-00002E360000}"/>
    <cellStyle name="Normal 10 2 2 4 4 5" xfId="14364" xr:uid="{00000000-0005-0000-0000-00002F360000}"/>
    <cellStyle name="Normal 10 2 2 4 4 6" xfId="14365" xr:uid="{00000000-0005-0000-0000-000030360000}"/>
    <cellStyle name="Normal 10 2 2 4 5" xfId="14366" xr:uid="{00000000-0005-0000-0000-000031360000}"/>
    <cellStyle name="Normal 10 2 2 4 5 2" xfId="14367" xr:uid="{00000000-0005-0000-0000-000032360000}"/>
    <cellStyle name="Normal 10 2 2 4 5 2 2" xfId="14368" xr:uid="{00000000-0005-0000-0000-000033360000}"/>
    <cellStyle name="Normal 10 2 2 4 5 3" xfId="14369" xr:uid="{00000000-0005-0000-0000-000034360000}"/>
    <cellStyle name="Normal 10 2 2 4 5 3 2" xfId="14370" xr:uid="{00000000-0005-0000-0000-000035360000}"/>
    <cellStyle name="Normal 10 2 2 4 5 4" xfId="14371" xr:uid="{00000000-0005-0000-0000-000036360000}"/>
    <cellStyle name="Normal 10 2 2 4 6" xfId="14372" xr:uid="{00000000-0005-0000-0000-000037360000}"/>
    <cellStyle name="Normal 10 2 2 4 6 2" xfId="14373" xr:uid="{00000000-0005-0000-0000-000038360000}"/>
    <cellStyle name="Normal 10 2 2 4 6 2 2" xfId="14374" xr:uid="{00000000-0005-0000-0000-000039360000}"/>
    <cellStyle name="Normal 10 2 2 4 6 3" xfId="14375" xr:uid="{00000000-0005-0000-0000-00003A360000}"/>
    <cellStyle name="Normal 10 2 2 4 7" xfId="14376" xr:uid="{00000000-0005-0000-0000-00003B360000}"/>
    <cellStyle name="Normal 10 2 2 4 7 2" xfId="14377" xr:uid="{00000000-0005-0000-0000-00003C360000}"/>
    <cellStyle name="Normal 10 2 2 4 8" xfId="14378" xr:uid="{00000000-0005-0000-0000-00003D360000}"/>
    <cellStyle name="Normal 10 2 2 4 8 2" xfId="14379" xr:uid="{00000000-0005-0000-0000-00003E360000}"/>
    <cellStyle name="Normal 10 2 2 4 9" xfId="14380" xr:uid="{00000000-0005-0000-0000-00003F360000}"/>
    <cellStyle name="Normal 10 2 2 5" xfId="14381" xr:uid="{00000000-0005-0000-0000-000040360000}"/>
    <cellStyle name="Normal 10 2 2 5 10" xfId="14382" xr:uid="{00000000-0005-0000-0000-000041360000}"/>
    <cellStyle name="Normal 10 2 2 5 2" xfId="14383" xr:uid="{00000000-0005-0000-0000-000042360000}"/>
    <cellStyle name="Normal 10 2 2 5 2 2" xfId="14384" xr:uid="{00000000-0005-0000-0000-000043360000}"/>
    <cellStyle name="Normal 10 2 2 5 2 2 2" xfId="14385" xr:uid="{00000000-0005-0000-0000-000044360000}"/>
    <cellStyle name="Normal 10 2 2 5 2 2 2 2" xfId="14386" xr:uid="{00000000-0005-0000-0000-000045360000}"/>
    <cellStyle name="Normal 10 2 2 5 2 2 2 2 2" xfId="14387" xr:uid="{00000000-0005-0000-0000-000046360000}"/>
    <cellStyle name="Normal 10 2 2 5 2 2 2 3" xfId="14388" xr:uid="{00000000-0005-0000-0000-000047360000}"/>
    <cellStyle name="Normal 10 2 2 5 2 2 2 3 2" xfId="14389" xr:uid="{00000000-0005-0000-0000-000048360000}"/>
    <cellStyle name="Normal 10 2 2 5 2 2 2 4" xfId="14390" xr:uid="{00000000-0005-0000-0000-000049360000}"/>
    <cellStyle name="Normal 10 2 2 5 2 2 3" xfId="14391" xr:uid="{00000000-0005-0000-0000-00004A360000}"/>
    <cellStyle name="Normal 10 2 2 5 2 2 3 2" xfId="14392" xr:uid="{00000000-0005-0000-0000-00004B360000}"/>
    <cellStyle name="Normal 10 2 2 5 2 2 4" xfId="14393" xr:uid="{00000000-0005-0000-0000-00004C360000}"/>
    <cellStyle name="Normal 10 2 2 5 2 2 4 2" xfId="14394" xr:uid="{00000000-0005-0000-0000-00004D360000}"/>
    <cellStyle name="Normal 10 2 2 5 2 2 5" xfId="14395" xr:uid="{00000000-0005-0000-0000-00004E360000}"/>
    <cellStyle name="Normal 10 2 2 5 2 2 6" xfId="14396" xr:uid="{00000000-0005-0000-0000-00004F360000}"/>
    <cellStyle name="Normal 10 2 2 5 2 3" xfId="14397" xr:uid="{00000000-0005-0000-0000-000050360000}"/>
    <cellStyle name="Normal 10 2 2 5 2 3 2" xfId="14398" xr:uid="{00000000-0005-0000-0000-000051360000}"/>
    <cellStyle name="Normal 10 2 2 5 2 3 2 2" xfId="14399" xr:uid="{00000000-0005-0000-0000-000052360000}"/>
    <cellStyle name="Normal 10 2 2 5 2 3 3" xfId="14400" xr:uid="{00000000-0005-0000-0000-000053360000}"/>
    <cellStyle name="Normal 10 2 2 5 2 3 3 2" xfId="14401" xr:uid="{00000000-0005-0000-0000-000054360000}"/>
    <cellStyle name="Normal 10 2 2 5 2 3 4" xfId="14402" xr:uid="{00000000-0005-0000-0000-000055360000}"/>
    <cellStyle name="Normal 10 2 2 5 2 4" xfId="14403" xr:uid="{00000000-0005-0000-0000-000056360000}"/>
    <cellStyle name="Normal 10 2 2 5 2 4 2" xfId="14404" xr:uid="{00000000-0005-0000-0000-000057360000}"/>
    <cellStyle name="Normal 10 2 2 5 2 5" xfId="14405" xr:uid="{00000000-0005-0000-0000-000058360000}"/>
    <cellStyle name="Normal 10 2 2 5 2 5 2" xfId="14406" xr:uid="{00000000-0005-0000-0000-000059360000}"/>
    <cellStyle name="Normal 10 2 2 5 2 6" xfId="14407" xr:uid="{00000000-0005-0000-0000-00005A360000}"/>
    <cellStyle name="Normal 10 2 2 5 2 7" xfId="14408" xr:uid="{00000000-0005-0000-0000-00005B360000}"/>
    <cellStyle name="Normal 10 2 2 5 3" xfId="14409" xr:uid="{00000000-0005-0000-0000-00005C360000}"/>
    <cellStyle name="Normal 10 2 2 5 3 2" xfId="14410" xr:uid="{00000000-0005-0000-0000-00005D360000}"/>
    <cellStyle name="Normal 10 2 2 5 3 2 2" xfId="14411" xr:uid="{00000000-0005-0000-0000-00005E360000}"/>
    <cellStyle name="Normal 10 2 2 5 3 2 2 2" xfId="14412" xr:uid="{00000000-0005-0000-0000-00005F360000}"/>
    <cellStyle name="Normal 10 2 2 5 3 2 3" xfId="14413" xr:uid="{00000000-0005-0000-0000-000060360000}"/>
    <cellStyle name="Normal 10 2 2 5 3 2 3 2" xfId="14414" xr:uid="{00000000-0005-0000-0000-000061360000}"/>
    <cellStyle name="Normal 10 2 2 5 3 2 4" xfId="14415" xr:uid="{00000000-0005-0000-0000-000062360000}"/>
    <cellStyle name="Normal 10 2 2 5 3 3" xfId="14416" xr:uid="{00000000-0005-0000-0000-000063360000}"/>
    <cellStyle name="Normal 10 2 2 5 3 3 2" xfId="14417" xr:uid="{00000000-0005-0000-0000-000064360000}"/>
    <cellStyle name="Normal 10 2 2 5 3 4" xfId="14418" xr:uid="{00000000-0005-0000-0000-000065360000}"/>
    <cellStyle name="Normal 10 2 2 5 3 4 2" xfId="14419" xr:uid="{00000000-0005-0000-0000-000066360000}"/>
    <cellStyle name="Normal 10 2 2 5 3 5" xfId="14420" xr:uid="{00000000-0005-0000-0000-000067360000}"/>
    <cellStyle name="Normal 10 2 2 5 3 6" xfId="14421" xr:uid="{00000000-0005-0000-0000-000068360000}"/>
    <cellStyle name="Normal 10 2 2 5 4" xfId="14422" xr:uid="{00000000-0005-0000-0000-000069360000}"/>
    <cellStyle name="Normal 10 2 2 5 4 2" xfId="14423" xr:uid="{00000000-0005-0000-0000-00006A360000}"/>
    <cellStyle name="Normal 10 2 2 5 4 2 2" xfId="14424" xr:uid="{00000000-0005-0000-0000-00006B360000}"/>
    <cellStyle name="Normal 10 2 2 5 4 2 2 2" xfId="14425" xr:uid="{00000000-0005-0000-0000-00006C360000}"/>
    <cellStyle name="Normal 10 2 2 5 4 2 3" xfId="14426" xr:uid="{00000000-0005-0000-0000-00006D360000}"/>
    <cellStyle name="Normal 10 2 2 5 4 2 3 2" xfId="14427" xr:uid="{00000000-0005-0000-0000-00006E360000}"/>
    <cellStyle name="Normal 10 2 2 5 4 2 4" xfId="14428" xr:uid="{00000000-0005-0000-0000-00006F360000}"/>
    <cellStyle name="Normal 10 2 2 5 4 3" xfId="14429" xr:uid="{00000000-0005-0000-0000-000070360000}"/>
    <cellStyle name="Normal 10 2 2 5 4 3 2" xfId="14430" xr:uid="{00000000-0005-0000-0000-000071360000}"/>
    <cellStyle name="Normal 10 2 2 5 4 4" xfId="14431" xr:uid="{00000000-0005-0000-0000-000072360000}"/>
    <cellStyle name="Normal 10 2 2 5 4 4 2" xfId="14432" xr:uid="{00000000-0005-0000-0000-000073360000}"/>
    <cellStyle name="Normal 10 2 2 5 4 5" xfId="14433" xr:uid="{00000000-0005-0000-0000-000074360000}"/>
    <cellStyle name="Normal 10 2 2 5 4 6" xfId="14434" xr:uid="{00000000-0005-0000-0000-000075360000}"/>
    <cellStyle name="Normal 10 2 2 5 5" xfId="14435" xr:uid="{00000000-0005-0000-0000-000076360000}"/>
    <cellStyle name="Normal 10 2 2 5 5 2" xfId="14436" xr:uid="{00000000-0005-0000-0000-000077360000}"/>
    <cellStyle name="Normal 10 2 2 5 5 2 2" xfId="14437" xr:uid="{00000000-0005-0000-0000-000078360000}"/>
    <cellStyle name="Normal 10 2 2 5 5 3" xfId="14438" xr:uid="{00000000-0005-0000-0000-000079360000}"/>
    <cellStyle name="Normal 10 2 2 5 5 3 2" xfId="14439" xr:uid="{00000000-0005-0000-0000-00007A360000}"/>
    <cellStyle name="Normal 10 2 2 5 5 4" xfId="14440" xr:uid="{00000000-0005-0000-0000-00007B360000}"/>
    <cellStyle name="Normal 10 2 2 5 6" xfId="14441" xr:uid="{00000000-0005-0000-0000-00007C360000}"/>
    <cellStyle name="Normal 10 2 2 5 6 2" xfId="14442" xr:uid="{00000000-0005-0000-0000-00007D360000}"/>
    <cellStyle name="Normal 10 2 2 5 6 2 2" xfId="14443" xr:uid="{00000000-0005-0000-0000-00007E360000}"/>
    <cellStyle name="Normal 10 2 2 5 6 3" xfId="14444" xr:uid="{00000000-0005-0000-0000-00007F360000}"/>
    <cellStyle name="Normal 10 2 2 5 7" xfId="14445" xr:uid="{00000000-0005-0000-0000-000080360000}"/>
    <cellStyle name="Normal 10 2 2 5 7 2" xfId="14446" xr:uid="{00000000-0005-0000-0000-000081360000}"/>
    <cellStyle name="Normal 10 2 2 5 8" xfId="14447" xr:uid="{00000000-0005-0000-0000-000082360000}"/>
    <cellStyle name="Normal 10 2 2 5 8 2" xfId="14448" xr:uid="{00000000-0005-0000-0000-000083360000}"/>
    <cellStyle name="Normal 10 2 2 5 9" xfId="14449" xr:uid="{00000000-0005-0000-0000-000084360000}"/>
    <cellStyle name="Normal 10 2 2 6" xfId="14450" xr:uid="{00000000-0005-0000-0000-000085360000}"/>
    <cellStyle name="Normal 10 2 2 6 10" xfId="14451" xr:uid="{00000000-0005-0000-0000-000086360000}"/>
    <cellStyle name="Normal 10 2 2 6 2" xfId="14452" xr:uid="{00000000-0005-0000-0000-000087360000}"/>
    <cellStyle name="Normal 10 2 2 6 2 2" xfId="14453" xr:uid="{00000000-0005-0000-0000-000088360000}"/>
    <cellStyle name="Normal 10 2 2 6 2 2 2" xfId="14454" xr:uid="{00000000-0005-0000-0000-000089360000}"/>
    <cellStyle name="Normal 10 2 2 6 2 2 2 2" xfId="14455" xr:uid="{00000000-0005-0000-0000-00008A360000}"/>
    <cellStyle name="Normal 10 2 2 6 2 2 2 2 2" xfId="14456" xr:uid="{00000000-0005-0000-0000-00008B360000}"/>
    <cellStyle name="Normal 10 2 2 6 2 2 2 3" xfId="14457" xr:uid="{00000000-0005-0000-0000-00008C360000}"/>
    <cellStyle name="Normal 10 2 2 6 2 2 2 3 2" xfId="14458" xr:uid="{00000000-0005-0000-0000-00008D360000}"/>
    <cellStyle name="Normal 10 2 2 6 2 2 2 4" xfId="14459" xr:uid="{00000000-0005-0000-0000-00008E360000}"/>
    <cellStyle name="Normal 10 2 2 6 2 2 3" xfId="14460" xr:uid="{00000000-0005-0000-0000-00008F360000}"/>
    <cellStyle name="Normal 10 2 2 6 2 2 3 2" xfId="14461" xr:uid="{00000000-0005-0000-0000-000090360000}"/>
    <cellStyle name="Normal 10 2 2 6 2 2 4" xfId="14462" xr:uid="{00000000-0005-0000-0000-000091360000}"/>
    <cellStyle name="Normal 10 2 2 6 2 2 4 2" xfId="14463" xr:uid="{00000000-0005-0000-0000-000092360000}"/>
    <cellStyle name="Normal 10 2 2 6 2 2 5" xfId="14464" xr:uid="{00000000-0005-0000-0000-000093360000}"/>
    <cellStyle name="Normal 10 2 2 6 2 2 6" xfId="14465" xr:uid="{00000000-0005-0000-0000-000094360000}"/>
    <cellStyle name="Normal 10 2 2 6 2 3" xfId="14466" xr:uid="{00000000-0005-0000-0000-000095360000}"/>
    <cellStyle name="Normal 10 2 2 6 2 3 2" xfId="14467" xr:uid="{00000000-0005-0000-0000-000096360000}"/>
    <cellStyle name="Normal 10 2 2 6 2 3 2 2" xfId="14468" xr:uid="{00000000-0005-0000-0000-000097360000}"/>
    <cellStyle name="Normal 10 2 2 6 2 3 3" xfId="14469" xr:uid="{00000000-0005-0000-0000-000098360000}"/>
    <cellStyle name="Normal 10 2 2 6 2 3 3 2" xfId="14470" xr:uid="{00000000-0005-0000-0000-000099360000}"/>
    <cellStyle name="Normal 10 2 2 6 2 3 4" xfId="14471" xr:uid="{00000000-0005-0000-0000-00009A360000}"/>
    <cellStyle name="Normal 10 2 2 6 2 4" xfId="14472" xr:uid="{00000000-0005-0000-0000-00009B360000}"/>
    <cellStyle name="Normal 10 2 2 6 2 4 2" xfId="14473" xr:uid="{00000000-0005-0000-0000-00009C360000}"/>
    <cellStyle name="Normal 10 2 2 6 2 5" xfId="14474" xr:uid="{00000000-0005-0000-0000-00009D360000}"/>
    <cellStyle name="Normal 10 2 2 6 2 5 2" xfId="14475" xr:uid="{00000000-0005-0000-0000-00009E360000}"/>
    <cellStyle name="Normal 10 2 2 6 2 6" xfId="14476" xr:uid="{00000000-0005-0000-0000-00009F360000}"/>
    <cellStyle name="Normal 10 2 2 6 2 7" xfId="14477" xr:uid="{00000000-0005-0000-0000-0000A0360000}"/>
    <cellStyle name="Normal 10 2 2 6 3" xfId="14478" xr:uid="{00000000-0005-0000-0000-0000A1360000}"/>
    <cellStyle name="Normal 10 2 2 6 3 2" xfId="14479" xr:uid="{00000000-0005-0000-0000-0000A2360000}"/>
    <cellStyle name="Normal 10 2 2 6 3 2 2" xfId="14480" xr:uid="{00000000-0005-0000-0000-0000A3360000}"/>
    <cellStyle name="Normal 10 2 2 6 3 2 2 2" xfId="14481" xr:uid="{00000000-0005-0000-0000-0000A4360000}"/>
    <cellStyle name="Normal 10 2 2 6 3 2 3" xfId="14482" xr:uid="{00000000-0005-0000-0000-0000A5360000}"/>
    <cellStyle name="Normal 10 2 2 6 3 2 3 2" xfId="14483" xr:uid="{00000000-0005-0000-0000-0000A6360000}"/>
    <cellStyle name="Normal 10 2 2 6 3 2 4" xfId="14484" xr:uid="{00000000-0005-0000-0000-0000A7360000}"/>
    <cellStyle name="Normal 10 2 2 6 3 3" xfId="14485" xr:uid="{00000000-0005-0000-0000-0000A8360000}"/>
    <cellStyle name="Normal 10 2 2 6 3 3 2" xfId="14486" xr:uid="{00000000-0005-0000-0000-0000A9360000}"/>
    <cellStyle name="Normal 10 2 2 6 3 4" xfId="14487" xr:uid="{00000000-0005-0000-0000-0000AA360000}"/>
    <cellStyle name="Normal 10 2 2 6 3 4 2" xfId="14488" xr:uid="{00000000-0005-0000-0000-0000AB360000}"/>
    <cellStyle name="Normal 10 2 2 6 3 5" xfId="14489" xr:uid="{00000000-0005-0000-0000-0000AC360000}"/>
    <cellStyle name="Normal 10 2 2 6 3 6" xfId="14490" xr:uid="{00000000-0005-0000-0000-0000AD360000}"/>
    <cellStyle name="Normal 10 2 2 6 4" xfId="14491" xr:uid="{00000000-0005-0000-0000-0000AE360000}"/>
    <cellStyle name="Normal 10 2 2 6 4 2" xfId="14492" xr:uid="{00000000-0005-0000-0000-0000AF360000}"/>
    <cellStyle name="Normal 10 2 2 6 4 2 2" xfId="14493" xr:uid="{00000000-0005-0000-0000-0000B0360000}"/>
    <cellStyle name="Normal 10 2 2 6 4 2 2 2" xfId="14494" xr:uid="{00000000-0005-0000-0000-0000B1360000}"/>
    <cellStyle name="Normal 10 2 2 6 4 2 3" xfId="14495" xr:uid="{00000000-0005-0000-0000-0000B2360000}"/>
    <cellStyle name="Normal 10 2 2 6 4 2 3 2" xfId="14496" xr:uid="{00000000-0005-0000-0000-0000B3360000}"/>
    <cellStyle name="Normal 10 2 2 6 4 2 4" xfId="14497" xr:uid="{00000000-0005-0000-0000-0000B4360000}"/>
    <cellStyle name="Normal 10 2 2 6 4 3" xfId="14498" xr:uid="{00000000-0005-0000-0000-0000B5360000}"/>
    <cellStyle name="Normal 10 2 2 6 4 3 2" xfId="14499" xr:uid="{00000000-0005-0000-0000-0000B6360000}"/>
    <cellStyle name="Normal 10 2 2 6 4 4" xfId="14500" xr:uid="{00000000-0005-0000-0000-0000B7360000}"/>
    <cellStyle name="Normal 10 2 2 6 4 4 2" xfId="14501" xr:uid="{00000000-0005-0000-0000-0000B8360000}"/>
    <cellStyle name="Normal 10 2 2 6 4 5" xfId="14502" xr:uid="{00000000-0005-0000-0000-0000B9360000}"/>
    <cellStyle name="Normal 10 2 2 6 4 6" xfId="14503" xr:uid="{00000000-0005-0000-0000-0000BA360000}"/>
    <cellStyle name="Normal 10 2 2 6 5" xfId="14504" xr:uid="{00000000-0005-0000-0000-0000BB360000}"/>
    <cellStyle name="Normal 10 2 2 6 5 2" xfId="14505" xr:uid="{00000000-0005-0000-0000-0000BC360000}"/>
    <cellStyle name="Normal 10 2 2 6 5 2 2" xfId="14506" xr:uid="{00000000-0005-0000-0000-0000BD360000}"/>
    <cellStyle name="Normal 10 2 2 6 5 3" xfId="14507" xr:uid="{00000000-0005-0000-0000-0000BE360000}"/>
    <cellStyle name="Normal 10 2 2 6 5 3 2" xfId="14508" xr:uid="{00000000-0005-0000-0000-0000BF360000}"/>
    <cellStyle name="Normal 10 2 2 6 5 4" xfId="14509" xr:uid="{00000000-0005-0000-0000-0000C0360000}"/>
    <cellStyle name="Normal 10 2 2 6 6" xfId="14510" xr:uid="{00000000-0005-0000-0000-0000C1360000}"/>
    <cellStyle name="Normal 10 2 2 6 6 2" xfId="14511" xr:uid="{00000000-0005-0000-0000-0000C2360000}"/>
    <cellStyle name="Normal 10 2 2 6 6 2 2" xfId="14512" xr:uid="{00000000-0005-0000-0000-0000C3360000}"/>
    <cellStyle name="Normal 10 2 2 6 6 3" xfId="14513" xr:uid="{00000000-0005-0000-0000-0000C4360000}"/>
    <cellStyle name="Normal 10 2 2 6 7" xfId="14514" xr:uid="{00000000-0005-0000-0000-0000C5360000}"/>
    <cellStyle name="Normal 10 2 2 6 7 2" xfId="14515" xr:uid="{00000000-0005-0000-0000-0000C6360000}"/>
    <cellStyle name="Normal 10 2 2 6 8" xfId="14516" xr:uid="{00000000-0005-0000-0000-0000C7360000}"/>
    <cellStyle name="Normal 10 2 2 6 8 2" xfId="14517" xr:uid="{00000000-0005-0000-0000-0000C8360000}"/>
    <cellStyle name="Normal 10 2 2 6 9" xfId="14518" xr:uid="{00000000-0005-0000-0000-0000C9360000}"/>
    <cellStyle name="Normal 10 2 2 7" xfId="14519" xr:uid="{00000000-0005-0000-0000-0000CA360000}"/>
    <cellStyle name="Normal 10 2 2 7 2" xfId="14520" xr:uid="{00000000-0005-0000-0000-0000CB360000}"/>
    <cellStyle name="Normal 10 2 2 7 2 2" xfId="14521" xr:uid="{00000000-0005-0000-0000-0000CC360000}"/>
    <cellStyle name="Normal 10 2 2 7 2 2 2" xfId="14522" xr:uid="{00000000-0005-0000-0000-0000CD360000}"/>
    <cellStyle name="Normal 10 2 2 7 2 2 2 2" xfId="14523" xr:uid="{00000000-0005-0000-0000-0000CE360000}"/>
    <cellStyle name="Normal 10 2 2 7 2 2 3" xfId="14524" xr:uid="{00000000-0005-0000-0000-0000CF360000}"/>
    <cellStyle name="Normal 10 2 2 7 2 2 3 2" xfId="14525" xr:uid="{00000000-0005-0000-0000-0000D0360000}"/>
    <cellStyle name="Normal 10 2 2 7 2 2 4" xfId="14526" xr:uid="{00000000-0005-0000-0000-0000D1360000}"/>
    <cellStyle name="Normal 10 2 2 7 2 3" xfId="14527" xr:uid="{00000000-0005-0000-0000-0000D2360000}"/>
    <cellStyle name="Normal 10 2 2 7 2 3 2" xfId="14528" xr:uid="{00000000-0005-0000-0000-0000D3360000}"/>
    <cellStyle name="Normal 10 2 2 7 2 4" xfId="14529" xr:uid="{00000000-0005-0000-0000-0000D4360000}"/>
    <cellStyle name="Normal 10 2 2 7 2 4 2" xfId="14530" xr:uid="{00000000-0005-0000-0000-0000D5360000}"/>
    <cellStyle name="Normal 10 2 2 7 2 5" xfId="14531" xr:uid="{00000000-0005-0000-0000-0000D6360000}"/>
    <cellStyle name="Normal 10 2 2 7 2 6" xfId="14532" xr:uid="{00000000-0005-0000-0000-0000D7360000}"/>
    <cellStyle name="Normal 10 2 2 7 3" xfId="14533" xr:uid="{00000000-0005-0000-0000-0000D8360000}"/>
    <cellStyle name="Normal 10 2 2 7 3 2" xfId="14534" xr:uid="{00000000-0005-0000-0000-0000D9360000}"/>
    <cellStyle name="Normal 10 2 2 7 3 2 2" xfId="14535" xr:uid="{00000000-0005-0000-0000-0000DA360000}"/>
    <cellStyle name="Normal 10 2 2 7 3 3" xfId="14536" xr:uid="{00000000-0005-0000-0000-0000DB360000}"/>
    <cellStyle name="Normal 10 2 2 7 3 3 2" xfId="14537" xr:uid="{00000000-0005-0000-0000-0000DC360000}"/>
    <cellStyle name="Normal 10 2 2 7 3 4" xfId="14538" xr:uid="{00000000-0005-0000-0000-0000DD360000}"/>
    <cellStyle name="Normal 10 2 2 7 4" xfId="14539" xr:uid="{00000000-0005-0000-0000-0000DE360000}"/>
    <cellStyle name="Normal 10 2 2 7 4 2" xfId="14540" xr:uid="{00000000-0005-0000-0000-0000DF360000}"/>
    <cellStyle name="Normal 10 2 2 7 5" xfId="14541" xr:uid="{00000000-0005-0000-0000-0000E0360000}"/>
    <cellStyle name="Normal 10 2 2 7 5 2" xfId="14542" xr:uid="{00000000-0005-0000-0000-0000E1360000}"/>
    <cellStyle name="Normal 10 2 2 7 6" xfId="14543" xr:uid="{00000000-0005-0000-0000-0000E2360000}"/>
    <cellStyle name="Normal 10 2 2 7 7" xfId="14544" xr:uid="{00000000-0005-0000-0000-0000E3360000}"/>
    <cellStyle name="Normal 10 2 2 8" xfId="14545" xr:uid="{00000000-0005-0000-0000-0000E4360000}"/>
    <cellStyle name="Normal 10 2 2 8 2" xfId="14546" xr:uid="{00000000-0005-0000-0000-0000E5360000}"/>
    <cellStyle name="Normal 10 2 2 8 2 2" xfId="14547" xr:uid="{00000000-0005-0000-0000-0000E6360000}"/>
    <cellStyle name="Normal 10 2 2 8 2 2 2" xfId="14548" xr:uid="{00000000-0005-0000-0000-0000E7360000}"/>
    <cellStyle name="Normal 10 2 2 8 2 3" xfId="14549" xr:uid="{00000000-0005-0000-0000-0000E8360000}"/>
    <cellStyle name="Normal 10 2 2 8 2 3 2" xfId="14550" xr:uid="{00000000-0005-0000-0000-0000E9360000}"/>
    <cellStyle name="Normal 10 2 2 8 2 4" xfId="14551" xr:uid="{00000000-0005-0000-0000-0000EA360000}"/>
    <cellStyle name="Normal 10 2 2 8 3" xfId="14552" xr:uid="{00000000-0005-0000-0000-0000EB360000}"/>
    <cellStyle name="Normal 10 2 2 8 3 2" xfId="14553" xr:uid="{00000000-0005-0000-0000-0000EC360000}"/>
    <cellStyle name="Normal 10 2 2 8 4" xfId="14554" xr:uid="{00000000-0005-0000-0000-0000ED360000}"/>
    <cellStyle name="Normal 10 2 2 8 4 2" xfId="14555" xr:uid="{00000000-0005-0000-0000-0000EE360000}"/>
    <cellStyle name="Normal 10 2 2 8 5" xfId="14556" xr:uid="{00000000-0005-0000-0000-0000EF360000}"/>
    <cellStyle name="Normal 10 2 2 8 6" xfId="14557" xr:uid="{00000000-0005-0000-0000-0000F0360000}"/>
    <cellStyle name="Normal 10 2 2 9" xfId="14558" xr:uid="{00000000-0005-0000-0000-0000F1360000}"/>
    <cellStyle name="Normal 10 2 2 9 2" xfId="14559" xr:uid="{00000000-0005-0000-0000-0000F2360000}"/>
    <cellStyle name="Normal 10 2 2 9 2 2" xfId="14560" xr:uid="{00000000-0005-0000-0000-0000F3360000}"/>
    <cellStyle name="Normal 10 2 2 9 2 2 2" xfId="14561" xr:uid="{00000000-0005-0000-0000-0000F4360000}"/>
    <cellStyle name="Normal 10 2 2 9 2 3" xfId="14562" xr:uid="{00000000-0005-0000-0000-0000F5360000}"/>
    <cellStyle name="Normal 10 2 2 9 2 3 2" xfId="14563" xr:uid="{00000000-0005-0000-0000-0000F6360000}"/>
    <cellStyle name="Normal 10 2 2 9 2 4" xfId="14564" xr:uid="{00000000-0005-0000-0000-0000F7360000}"/>
    <cellStyle name="Normal 10 2 2 9 3" xfId="14565" xr:uid="{00000000-0005-0000-0000-0000F8360000}"/>
    <cellStyle name="Normal 10 2 2 9 3 2" xfId="14566" xr:uid="{00000000-0005-0000-0000-0000F9360000}"/>
    <cellStyle name="Normal 10 2 2 9 4" xfId="14567" xr:uid="{00000000-0005-0000-0000-0000FA360000}"/>
    <cellStyle name="Normal 10 2 2 9 4 2" xfId="14568" xr:uid="{00000000-0005-0000-0000-0000FB360000}"/>
    <cellStyle name="Normal 10 2 2 9 5" xfId="14569" xr:uid="{00000000-0005-0000-0000-0000FC360000}"/>
    <cellStyle name="Normal 10 2 2 9 6" xfId="14570" xr:uid="{00000000-0005-0000-0000-0000FD360000}"/>
    <cellStyle name="Normal 10 2 3" xfId="14571" xr:uid="{00000000-0005-0000-0000-0000FE360000}"/>
    <cellStyle name="Normal 10 2 3 10" xfId="14572" xr:uid="{00000000-0005-0000-0000-0000FF360000}"/>
    <cellStyle name="Normal 10 2 3 10 2" xfId="14573" xr:uid="{00000000-0005-0000-0000-000000370000}"/>
    <cellStyle name="Normal 10 2 3 10 2 2" xfId="14574" xr:uid="{00000000-0005-0000-0000-000001370000}"/>
    <cellStyle name="Normal 10 2 3 10 3" xfId="14575" xr:uid="{00000000-0005-0000-0000-000002370000}"/>
    <cellStyle name="Normal 10 2 3 11" xfId="14576" xr:uid="{00000000-0005-0000-0000-000003370000}"/>
    <cellStyle name="Normal 10 2 3 11 2" xfId="14577" xr:uid="{00000000-0005-0000-0000-000004370000}"/>
    <cellStyle name="Normal 10 2 3 11 2 2" xfId="14578" xr:uid="{00000000-0005-0000-0000-000005370000}"/>
    <cellStyle name="Normal 10 2 3 11 3" xfId="14579" xr:uid="{00000000-0005-0000-0000-000006370000}"/>
    <cellStyle name="Normal 10 2 3 12" xfId="14580" xr:uid="{00000000-0005-0000-0000-000007370000}"/>
    <cellStyle name="Normal 10 2 3 12 2" xfId="14581" xr:uid="{00000000-0005-0000-0000-000008370000}"/>
    <cellStyle name="Normal 10 2 3 13" xfId="14582" xr:uid="{00000000-0005-0000-0000-000009370000}"/>
    <cellStyle name="Normal 10 2 3 14" xfId="14583" xr:uid="{00000000-0005-0000-0000-00000A370000}"/>
    <cellStyle name="Normal 10 2 3 2" xfId="14584" xr:uid="{00000000-0005-0000-0000-00000B370000}"/>
    <cellStyle name="Normal 10 2 3 2 10" xfId="14585" xr:uid="{00000000-0005-0000-0000-00000C370000}"/>
    <cellStyle name="Normal 10 2 3 2 11" xfId="14586" xr:uid="{00000000-0005-0000-0000-00000D370000}"/>
    <cellStyle name="Normal 10 2 3 2 2" xfId="14587" xr:uid="{00000000-0005-0000-0000-00000E370000}"/>
    <cellStyle name="Normal 10 2 3 2 2 10" xfId="14588" xr:uid="{00000000-0005-0000-0000-00000F370000}"/>
    <cellStyle name="Normal 10 2 3 2 2 2" xfId="14589" xr:uid="{00000000-0005-0000-0000-000010370000}"/>
    <cellStyle name="Normal 10 2 3 2 2 2 2" xfId="14590" xr:uid="{00000000-0005-0000-0000-000011370000}"/>
    <cellStyle name="Normal 10 2 3 2 2 2 2 2" xfId="14591" xr:uid="{00000000-0005-0000-0000-000012370000}"/>
    <cellStyle name="Normal 10 2 3 2 2 2 2 2 2" xfId="14592" xr:uid="{00000000-0005-0000-0000-000013370000}"/>
    <cellStyle name="Normal 10 2 3 2 2 2 2 2 2 2" xfId="14593" xr:uid="{00000000-0005-0000-0000-000014370000}"/>
    <cellStyle name="Normal 10 2 3 2 2 2 2 2 3" xfId="14594" xr:uid="{00000000-0005-0000-0000-000015370000}"/>
    <cellStyle name="Normal 10 2 3 2 2 2 2 2 3 2" xfId="14595" xr:uid="{00000000-0005-0000-0000-000016370000}"/>
    <cellStyle name="Normal 10 2 3 2 2 2 2 2 4" xfId="14596" xr:uid="{00000000-0005-0000-0000-000017370000}"/>
    <cellStyle name="Normal 10 2 3 2 2 2 2 3" xfId="14597" xr:uid="{00000000-0005-0000-0000-000018370000}"/>
    <cellStyle name="Normal 10 2 3 2 2 2 2 3 2" xfId="14598" xr:uid="{00000000-0005-0000-0000-000019370000}"/>
    <cellStyle name="Normal 10 2 3 2 2 2 2 4" xfId="14599" xr:uid="{00000000-0005-0000-0000-00001A370000}"/>
    <cellStyle name="Normal 10 2 3 2 2 2 2 4 2" xfId="14600" xr:uid="{00000000-0005-0000-0000-00001B370000}"/>
    <cellStyle name="Normal 10 2 3 2 2 2 2 5" xfId="14601" xr:uid="{00000000-0005-0000-0000-00001C370000}"/>
    <cellStyle name="Normal 10 2 3 2 2 2 2 6" xfId="14602" xr:uid="{00000000-0005-0000-0000-00001D370000}"/>
    <cellStyle name="Normal 10 2 3 2 2 2 3" xfId="14603" xr:uid="{00000000-0005-0000-0000-00001E370000}"/>
    <cellStyle name="Normal 10 2 3 2 2 2 3 2" xfId="14604" xr:uid="{00000000-0005-0000-0000-00001F370000}"/>
    <cellStyle name="Normal 10 2 3 2 2 2 3 2 2" xfId="14605" xr:uid="{00000000-0005-0000-0000-000020370000}"/>
    <cellStyle name="Normal 10 2 3 2 2 2 3 3" xfId="14606" xr:uid="{00000000-0005-0000-0000-000021370000}"/>
    <cellStyle name="Normal 10 2 3 2 2 2 3 3 2" xfId="14607" xr:uid="{00000000-0005-0000-0000-000022370000}"/>
    <cellStyle name="Normal 10 2 3 2 2 2 3 4" xfId="14608" xr:uid="{00000000-0005-0000-0000-000023370000}"/>
    <cellStyle name="Normal 10 2 3 2 2 2 4" xfId="14609" xr:uid="{00000000-0005-0000-0000-000024370000}"/>
    <cellStyle name="Normal 10 2 3 2 2 2 4 2" xfId="14610" xr:uid="{00000000-0005-0000-0000-000025370000}"/>
    <cellStyle name="Normal 10 2 3 2 2 2 5" xfId="14611" xr:uid="{00000000-0005-0000-0000-000026370000}"/>
    <cellStyle name="Normal 10 2 3 2 2 2 5 2" xfId="14612" xr:uid="{00000000-0005-0000-0000-000027370000}"/>
    <cellStyle name="Normal 10 2 3 2 2 2 6" xfId="14613" xr:uid="{00000000-0005-0000-0000-000028370000}"/>
    <cellStyle name="Normal 10 2 3 2 2 2 7" xfId="14614" xr:uid="{00000000-0005-0000-0000-000029370000}"/>
    <cellStyle name="Normal 10 2 3 2 2 3" xfId="14615" xr:uid="{00000000-0005-0000-0000-00002A370000}"/>
    <cellStyle name="Normal 10 2 3 2 2 3 2" xfId="14616" xr:uid="{00000000-0005-0000-0000-00002B370000}"/>
    <cellStyle name="Normal 10 2 3 2 2 3 2 2" xfId="14617" xr:uid="{00000000-0005-0000-0000-00002C370000}"/>
    <cellStyle name="Normal 10 2 3 2 2 3 2 2 2" xfId="14618" xr:uid="{00000000-0005-0000-0000-00002D370000}"/>
    <cellStyle name="Normal 10 2 3 2 2 3 2 3" xfId="14619" xr:uid="{00000000-0005-0000-0000-00002E370000}"/>
    <cellStyle name="Normal 10 2 3 2 2 3 2 3 2" xfId="14620" xr:uid="{00000000-0005-0000-0000-00002F370000}"/>
    <cellStyle name="Normal 10 2 3 2 2 3 2 4" xfId="14621" xr:uid="{00000000-0005-0000-0000-000030370000}"/>
    <cellStyle name="Normal 10 2 3 2 2 3 3" xfId="14622" xr:uid="{00000000-0005-0000-0000-000031370000}"/>
    <cellStyle name="Normal 10 2 3 2 2 3 3 2" xfId="14623" xr:uid="{00000000-0005-0000-0000-000032370000}"/>
    <cellStyle name="Normal 10 2 3 2 2 3 4" xfId="14624" xr:uid="{00000000-0005-0000-0000-000033370000}"/>
    <cellStyle name="Normal 10 2 3 2 2 3 4 2" xfId="14625" xr:uid="{00000000-0005-0000-0000-000034370000}"/>
    <cellStyle name="Normal 10 2 3 2 2 3 5" xfId="14626" xr:uid="{00000000-0005-0000-0000-000035370000}"/>
    <cellStyle name="Normal 10 2 3 2 2 3 6" xfId="14627" xr:uid="{00000000-0005-0000-0000-000036370000}"/>
    <cellStyle name="Normal 10 2 3 2 2 4" xfId="14628" xr:uid="{00000000-0005-0000-0000-000037370000}"/>
    <cellStyle name="Normal 10 2 3 2 2 4 2" xfId="14629" xr:uid="{00000000-0005-0000-0000-000038370000}"/>
    <cellStyle name="Normal 10 2 3 2 2 4 2 2" xfId="14630" xr:uid="{00000000-0005-0000-0000-000039370000}"/>
    <cellStyle name="Normal 10 2 3 2 2 4 2 2 2" xfId="14631" xr:uid="{00000000-0005-0000-0000-00003A370000}"/>
    <cellStyle name="Normal 10 2 3 2 2 4 2 3" xfId="14632" xr:uid="{00000000-0005-0000-0000-00003B370000}"/>
    <cellStyle name="Normal 10 2 3 2 2 4 2 3 2" xfId="14633" xr:uid="{00000000-0005-0000-0000-00003C370000}"/>
    <cellStyle name="Normal 10 2 3 2 2 4 2 4" xfId="14634" xr:uid="{00000000-0005-0000-0000-00003D370000}"/>
    <cellStyle name="Normal 10 2 3 2 2 4 3" xfId="14635" xr:uid="{00000000-0005-0000-0000-00003E370000}"/>
    <cellStyle name="Normal 10 2 3 2 2 4 3 2" xfId="14636" xr:uid="{00000000-0005-0000-0000-00003F370000}"/>
    <cellStyle name="Normal 10 2 3 2 2 4 4" xfId="14637" xr:uid="{00000000-0005-0000-0000-000040370000}"/>
    <cellStyle name="Normal 10 2 3 2 2 4 4 2" xfId="14638" xr:uid="{00000000-0005-0000-0000-000041370000}"/>
    <cellStyle name="Normal 10 2 3 2 2 4 5" xfId="14639" xr:uid="{00000000-0005-0000-0000-000042370000}"/>
    <cellStyle name="Normal 10 2 3 2 2 4 6" xfId="14640" xr:uid="{00000000-0005-0000-0000-000043370000}"/>
    <cellStyle name="Normal 10 2 3 2 2 5" xfId="14641" xr:uid="{00000000-0005-0000-0000-000044370000}"/>
    <cellStyle name="Normal 10 2 3 2 2 5 2" xfId="14642" xr:uid="{00000000-0005-0000-0000-000045370000}"/>
    <cellStyle name="Normal 10 2 3 2 2 5 2 2" xfId="14643" xr:uid="{00000000-0005-0000-0000-000046370000}"/>
    <cellStyle name="Normal 10 2 3 2 2 5 3" xfId="14644" xr:uid="{00000000-0005-0000-0000-000047370000}"/>
    <cellStyle name="Normal 10 2 3 2 2 5 3 2" xfId="14645" xr:uid="{00000000-0005-0000-0000-000048370000}"/>
    <cellStyle name="Normal 10 2 3 2 2 5 4" xfId="14646" xr:uid="{00000000-0005-0000-0000-000049370000}"/>
    <cellStyle name="Normal 10 2 3 2 2 6" xfId="14647" xr:uid="{00000000-0005-0000-0000-00004A370000}"/>
    <cellStyle name="Normal 10 2 3 2 2 6 2" xfId="14648" xr:uid="{00000000-0005-0000-0000-00004B370000}"/>
    <cellStyle name="Normal 10 2 3 2 2 6 2 2" xfId="14649" xr:uid="{00000000-0005-0000-0000-00004C370000}"/>
    <cellStyle name="Normal 10 2 3 2 2 6 3" xfId="14650" xr:uid="{00000000-0005-0000-0000-00004D370000}"/>
    <cellStyle name="Normal 10 2 3 2 2 7" xfId="14651" xr:uid="{00000000-0005-0000-0000-00004E370000}"/>
    <cellStyle name="Normal 10 2 3 2 2 7 2" xfId="14652" xr:uid="{00000000-0005-0000-0000-00004F370000}"/>
    <cellStyle name="Normal 10 2 3 2 2 8" xfId="14653" xr:uid="{00000000-0005-0000-0000-000050370000}"/>
    <cellStyle name="Normal 10 2 3 2 2 8 2" xfId="14654" xr:uid="{00000000-0005-0000-0000-000051370000}"/>
    <cellStyle name="Normal 10 2 3 2 2 9" xfId="14655" xr:uid="{00000000-0005-0000-0000-000052370000}"/>
    <cellStyle name="Normal 10 2 3 2 3" xfId="14656" xr:uid="{00000000-0005-0000-0000-000053370000}"/>
    <cellStyle name="Normal 10 2 3 2 3 2" xfId="14657" xr:uid="{00000000-0005-0000-0000-000054370000}"/>
    <cellStyle name="Normal 10 2 3 2 3 2 2" xfId="14658" xr:uid="{00000000-0005-0000-0000-000055370000}"/>
    <cellStyle name="Normal 10 2 3 2 3 2 2 2" xfId="14659" xr:uid="{00000000-0005-0000-0000-000056370000}"/>
    <cellStyle name="Normal 10 2 3 2 3 2 2 2 2" xfId="14660" xr:uid="{00000000-0005-0000-0000-000057370000}"/>
    <cellStyle name="Normal 10 2 3 2 3 2 2 3" xfId="14661" xr:uid="{00000000-0005-0000-0000-000058370000}"/>
    <cellStyle name="Normal 10 2 3 2 3 2 2 3 2" xfId="14662" xr:uid="{00000000-0005-0000-0000-000059370000}"/>
    <cellStyle name="Normal 10 2 3 2 3 2 2 4" xfId="14663" xr:uid="{00000000-0005-0000-0000-00005A370000}"/>
    <cellStyle name="Normal 10 2 3 2 3 2 3" xfId="14664" xr:uid="{00000000-0005-0000-0000-00005B370000}"/>
    <cellStyle name="Normal 10 2 3 2 3 2 3 2" xfId="14665" xr:uid="{00000000-0005-0000-0000-00005C370000}"/>
    <cellStyle name="Normal 10 2 3 2 3 2 4" xfId="14666" xr:uid="{00000000-0005-0000-0000-00005D370000}"/>
    <cellStyle name="Normal 10 2 3 2 3 2 4 2" xfId="14667" xr:uid="{00000000-0005-0000-0000-00005E370000}"/>
    <cellStyle name="Normal 10 2 3 2 3 2 5" xfId="14668" xr:uid="{00000000-0005-0000-0000-00005F370000}"/>
    <cellStyle name="Normal 10 2 3 2 3 2 6" xfId="14669" xr:uid="{00000000-0005-0000-0000-000060370000}"/>
    <cellStyle name="Normal 10 2 3 2 3 3" xfId="14670" xr:uid="{00000000-0005-0000-0000-000061370000}"/>
    <cellStyle name="Normal 10 2 3 2 3 3 2" xfId="14671" xr:uid="{00000000-0005-0000-0000-000062370000}"/>
    <cellStyle name="Normal 10 2 3 2 3 3 2 2" xfId="14672" xr:uid="{00000000-0005-0000-0000-000063370000}"/>
    <cellStyle name="Normal 10 2 3 2 3 3 3" xfId="14673" xr:uid="{00000000-0005-0000-0000-000064370000}"/>
    <cellStyle name="Normal 10 2 3 2 3 3 3 2" xfId="14674" xr:uid="{00000000-0005-0000-0000-000065370000}"/>
    <cellStyle name="Normal 10 2 3 2 3 3 4" xfId="14675" xr:uid="{00000000-0005-0000-0000-000066370000}"/>
    <cellStyle name="Normal 10 2 3 2 3 4" xfId="14676" xr:uid="{00000000-0005-0000-0000-000067370000}"/>
    <cellStyle name="Normal 10 2 3 2 3 4 2" xfId="14677" xr:uid="{00000000-0005-0000-0000-000068370000}"/>
    <cellStyle name="Normal 10 2 3 2 3 5" xfId="14678" xr:uid="{00000000-0005-0000-0000-000069370000}"/>
    <cellStyle name="Normal 10 2 3 2 3 5 2" xfId="14679" xr:uid="{00000000-0005-0000-0000-00006A370000}"/>
    <cellStyle name="Normal 10 2 3 2 3 6" xfId="14680" xr:uid="{00000000-0005-0000-0000-00006B370000}"/>
    <cellStyle name="Normal 10 2 3 2 3 7" xfId="14681" xr:uid="{00000000-0005-0000-0000-00006C370000}"/>
    <cellStyle name="Normal 10 2 3 2 4" xfId="14682" xr:uid="{00000000-0005-0000-0000-00006D370000}"/>
    <cellStyle name="Normal 10 2 3 2 4 2" xfId="14683" xr:uid="{00000000-0005-0000-0000-00006E370000}"/>
    <cellStyle name="Normal 10 2 3 2 4 2 2" xfId="14684" xr:uid="{00000000-0005-0000-0000-00006F370000}"/>
    <cellStyle name="Normal 10 2 3 2 4 2 2 2" xfId="14685" xr:uid="{00000000-0005-0000-0000-000070370000}"/>
    <cellStyle name="Normal 10 2 3 2 4 2 3" xfId="14686" xr:uid="{00000000-0005-0000-0000-000071370000}"/>
    <cellStyle name="Normal 10 2 3 2 4 2 3 2" xfId="14687" xr:uid="{00000000-0005-0000-0000-000072370000}"/>
    <cellStyle name="Normal 10 2 3 2 4 2 4" xfId="14688" xr:uid="{00000000-0005-0000-0000-000073370000}"/>
    <cellStyle name="Normal 10 2 3 2 4 3" xfId="14689" xr:uid="{00000000-0005-0000-0000-000074370000}"/>
    <cellStyle name="Normal 10 2 3 2 4 3 2" xfId="14690" xr:uid="{00000000-0005-0000-0000-000075370000}"/>
    <cellStyle name="Normal 10 2 3 2 4 4" xfId="14691" xr:uid="{00000000-0005-0000-0000-000076370000}"/>
    <cellStyle name="Normal 10 2 3 2 4 4 2" xfId="14692" xr:uid="{00000000-0005-0000-0000-000077370000}"/>
    <cellStyle name="Normal 10 2 3 2 4 5" xfId="14693" xr:uid="{00000000-0005-0000-0000-000078370000}"/>
    <cellStyle name="Normal 10 2 3 2 4 6" xfId="14694" xr:uid="{00000000-0005-0000-0000-000079370000}"/>
    <cellStyle name="Normal 10 2 3 2 5" xfId="14695" xr:uid="{00000000-0005-0000-0000-00007A370000}"/>
    <cellStyle name="Normal 10 2 3 2 5 2" xfId="14696" xr:uid="{00000000-0005-0000-0000-00007B370000}"/>
    <cellStyle name="Normal 10 2 3 2 5 2 2" xfId="14697" xr:uid="{00000000-0005-0000-0000-00007C370000}"/>
    <cellStyle name="Normal 10 2 3 2 5 2 2 2" xfId="14698" xr:uid="{00000000-0005-0000-0000-00007D370000}"/>
    <cellStyle name="Normal 10 2 3 2 5 2 3" xfId="14699" xr:uid="{00000000-0005-0000-0000-00007E370000}"/>
    <cellStyle name="Normal 10 2 3 2 5 2 3 2" xfId="14700" xr:uid="{00000000-0005-0000-0000-00007F370000}"/>
    <cellStyle name="Normal 10 2 3 2 5 2 4" xfId="14701" xr:uid="{00000000-0005-0000-0000-000080370000}"/>
    <cellStyle name="Normal 10 2 3 2 5 3" xfId="14702" xr:uid="{00000000-0005-0000-0000-000081370000}"/>
    <cellStyle name="Normal 10 2 3 2 5 3 2" xfId="14703" xr:uid="{00000000-0005-0000-0000-000082370000}"/>
    <cellStyle name="Normal 10 2 3 2 5 4" xfId="14704" xr:uid="{00000000-0005-0000-0000-000083370000}"/>
    <cellStyle name="Normal 10 2 3 2 5 4 2" xfId="14705" xr:uid="{00000000-0005-0000-0000-000084370000}"/>
    <cellStyle name="Normal 10 2 3 2 5 5" xfId="14706" xr:uid="{00000000-0005-0000-0000-000085370000}"/>
    <cellStyle name="Normal 10 2 3 2 5 6" xfId="14707" xr:uid="{00000000-0005-0000-0000-000086370000}"/>
    <cellStyle name="Normal 10 2 3 2 6" xfId="14708" xr:uid="{00000000-0005-0000-0000-000087370000}"/>
    <cellStyle name="Normal 10 2 3 2 6 2" xfId="14709" xr:uid="{00000000-0005-0000-0000-000088370000}"/>
    <cellStyle name="Normal 10 2 3 2 6 2 2" xfId="14710" xr:uid="{00000000-0005-0000-0000-000089370000}"/>
    <cellStyle name="Normal 10 2 3 2 6 3" xfId="14711" xr:uid="{00000000-0005-0000-0000-00008A370000}"/>
    <cellStyle name="Normal 10 2 3 2 6 3 2" xfId="14712" xr:uid="{00000000-0005-0000-0000-00008B370000}"/>
    <cellStyle name="Normal 10 2 3 2 6 4" xfId="14713" xr:uid="{00000000-0005-0000-0000-00008C370000}"/>
    <cellStyle name="Normal 10 2 3 2 7" xfId="14714" xr:uid="{00000000-0005-0000-0000-00008D370000}"/>
    <cellStyle name="Normal 10 2 3 2 7 2" xfId="14715" xr:uid="{00000000-0005-0000-0000-00008E370000}"/>
    <cellStyle name="Normal 10 2 3 2 7 2 2" xfId="14716" xr:uid="{00000000-0005-0000-0000-00008F370000}"/>
    <cellStyle name="Normal 10 2 3 2 7 3" xfId="14717" xr:uid="{00000000-0005-0000-0000-000090370000}"/>
    <cellStyle name="Normal 10 2 3 2 8" xfId="14718" xr:uid="{00000000-0005-0000-0000-000091370000}"/>
    <cellStyle name="Normal 10 2 3 2 8 2" xfId="14719" xr:uid="{00000000-0005-0000-0000-000092370000}"/>
    <cellStyle name="Normal 10 2 3 2 9" xfId="14720" xr:uid="{00000000-0005-0000-0000-000093370000}"/>
    <cellStyle name="Normal 10 2 3 2 9 2" xfId="14721" xr:uid="{00000000-0005-0000-0000-000094370000}"/>
    <cellStyle name="Normal 10 2 3 3" xfId="14722" xr:uid="{00000000-0005-0000-0000-000095370000}"/>
    <cellStyle name="Normal 10 2 3 3 10" xfId="14723" xr:uid="{00000000-0005-0000-0000-000096370000}"/>
    <cellStyle name="Normal 10 2 3 3 2" xfId="14724" xr:uid="{00000000-0005-0000-0000-000097370000}"/>
    <cellStyle name="Normal 10 2 3 3 2 2" xfId="14725" xr:uid="{00000000-0005-0000-0000-000098370000}"/>
    <cellStyle name="Normal 10 2 3 3 2 2 2" xfId="14726" xr:uid="{00000000-0005-0000-0000-000099370000}"/>
    <cellStyle name="Normal 10 2 3 3 2 2 2 2" xfId="14727" xr:uid="{00000000-0005-0000-0000-00009A370000}"/>
    <cellStyle name="Normal 10 2 3 3 2 2 2 2 2" xfId="14728" xr:uid="{00000000-0005-0000-0000-00009B370000}"/>
    <cellStyle name="Normal 10 2 3 3 2 2 2 3" xfId="14729" xr:uid="{00000000-0005-0000-0000-00009C370000}"/>
    <cellStyle name="Normal 10 2 3 3 2 2 2 3 2" xfId="14730" xr:uid="{00000000-0005-0000-0000-00009D370000}"/>
    <cellStyle name="Normal 10 2 3 3 2 2 2 4" xfId="14731" xr:uid="{00000000-0005-0000-0000-00009E370000}"/>
    <cellStyle name="Normal 10 2 3 3 2 2 3" xfId="14732" xr:uid="{00000000-0005-0000-0000-00009F370000}"/>
    <cellStyle name="Normal 10 2 3 3 2 2 3 2" xfId="14733" xr:uid="{00000000-0005-0000-0000-0000A0370000}"/>
    <cellStyle name="Normal 10 2 3 3 2 2 4" xfId="14734" xr:uid="{00000000-0005-0000-0000-0000A1370000}"/>
    <cellStyle name="Normal 10 2 3 3 2 2 4 2" xfId="14735" xr:uid="{00000000-0005-0000-0000-0000A2370000}"/>
    <cellStyle name="Normal 10 2 3 3 2 2 5" xfId="14736" xr:uid="{00000000-0005-0000-0000-0000A3370000}"/>
    <cellStyle name="Normal 10 2 3 3 2 2 6" xfId="14737" xr:uid="{00000000-0005-0000-0000-0000A4370000}"/>
    <cellStyle name="Normal 10 2 3 3 2 3" xfId="14738" xr:uid="{00000000-0005-0000-0000-0000A5370000}"/>
    <cellStyle name="Normal 10 2 3 3 2 3 2" xfId="14739" xr:uid="{00000000-0005-0000-0000-0000A6370000}"/>
    <cellStyle name="Normal 10 2 3 3 2 3 2 2" xfId="14740" xr:uid="{00000000-0005-0000-0000-0000A7370000}"/>
    <cellStyle name="Normal 10 2 3 3 2 3 3" xfId="14741" xr:uid="{00000000-0005-0000-0000-0000A8370000}"/>
    <cellStyle name="Normal 10 2 3 3 2 3 3 2" xfId="14742" xr:uid="{00000000-0005-0000-0000-0000A9370000}"/>
    <cellStyle name="Normal 10 2 3 3 2 3 4" xfId="14743" xr:uid="{00000000-0005-0000-0000-0000AA370000}"/>
    <cellStyle name="Normal 10 2 3 3 2 4" xfId="14744" xr:uid="{00000000-0005-0000-0000-0000AB370000}"/>
    <cellStyle name="Normal 10 2 3 3 2 4 2" xfId="14745" xr:uid="{00000000-0005-0000-0000-0000AC370000}"/>
    <cellStyle name="Normal 10 2 3 3 2 5" xfId="14746" xr:uid="{00000000-0005-0000-0000-0000AD370000}"/>
    <cellStyle name="Normal 10 2 3 3 2 5 2" xfId="14747" xr:uid="{00000000-0005-0000-0000-0000AE370000}"/>
    <cellStyle name="Normal 10 2 3 3 2 6" xfId="14748" xr:uid="{00000000-0005-0000-0000-0000AF370000}"/>
    <cellStyle name="Normal 10 2 3 3 2 7" xfId="14749" xr:uid="{00000000-0005-0000-0000-0000B0370000}"/>
    <cellStyle name="Normal 10 2 3 3 3" xfId="14750" xr:uid="{00000000-0005-0000-0000-0000B1370000}"/>
    <cellStyle name="Normal 10 2 3 3 3 2" xfId="14751" xr:uid="{00000000-0005-0000-0000-0000B2370000}"/>
    <cellStyle name="Normal 10 2 3 3 3 2 2" xfId="14752" xr:uid="{00000000-0005-0000-0000-0000B3370000}"/>
    <cellStyle name="Normal 10 2 3 3 3 2 2 2" xfId="14753" xr:uid="{00000000-0005-0000-0000-0000B4370000}"/>
    <cellStyle name="Normal 10 2 3 3 3 2 3" xfId="14754" xr:uid="{00000000-0005-0000-0000-0000B5370000}"/>
    <cellStyle name="Normal 10 2 3 3 3 2 3 2" xfId="14755" xr:uid="{00000000-0005-0000-0000-0000B6370000}"/>
    <cellStyle name="Normal 10 2 3 3 3 2 4" xfId="14756" xr:uid="{00000000-0005-0000-0000-0000B7370000}"/>
    <cellStyle name="Normal 10 2 3 3 3 3" xfId="14757" xr:uid="{00000000-0005-0000-0000-0000B8370000}"/>
    <cellStyle name="Normal 10 2 3 3 3 3 2" xfId="14758" xr:uid="{00000000-0005-0000-0000-0000B9370000}"/>
    <cellStyle name="Normal 10 2 3 3 3 4" xfId="14759" xr:uid="{00000000-0005-0000-0000-0000BA370000}"/>
    <cellStyle name="Normal 10 2 3 3 3 4 2" xfId="14760" xr:uid="{00000000-0005-0000-0000-0000BB370000}"/>
    <cellStyle name="Normal 10 2 3 3 3 5" xfId="14761" xr:uid="{00000000-0005-0000-0000-0000BC370000}"/>
    <cellStyle name="Normal 10 2 3 3 3 6" xfId="14762" xr:uid="{00000000-0005-0000-0000-0000BD370000}"/>
    <cellStyle name="Normal 10 2 3 3 4" xfId="14763" xr:uid="{00000000-0005-0000-0000-0000BE370000}"/>
    <cellStyle name="Normal 10 2 3 3 4 2" xfId="14764" xr:uid="{00000000-0005-0000-0000-0000BF370000}"/>
    <cellStyle name="Normal 10 2 3 3 4 2 2" xfId="14765" xr:uid="{00000000-0005-0000-0000-0000C0370000}"/>
    <cellStyle name="Normal 10 2 3 3 4 2 2 2" xfId="14766" xr:uid="{00000000-0005-0000-0000-0000C1370000}"/>
    <cellStyle name="Normal 10 2 3 3 4 2 3" xfId="14767" xr:uid="{00000000-0005-0000-0000-0000C2370000}"/>
    <cellStyle name="Normal 10 2 3 3 4 2 3 2" xfId="14768" xr:uid="{00000000-0005-0000-0000-0000C3370000}"/>
    <cellStyle name="Normal 10 2 3 3 4 2 4" xfId="14769" xr:uid="{00000000-0005-0000-0000-0000C4370000}"/>
    <cellStyle name="Normal 10 2 3 3 4 3" xfId="14770" xr:uid="{00000000-0005-0000-0000-0000C5370000}"/>
    <cellStyle name="Normal 10 2 3 3 4 3 2" xfId="14771" xr:uid="{00000000-0005-0000-0000-0000C6370000}"/>
    <cellStyle name="Normal 10 2 3 3 4 4" xfId="14772" xr:uid="{00000000-0005-0000-0000-0000C7370000}"/>
    <cellStyle name="Normal 10 2 3 3 4 4 2" xfId="14773" xr:uid="{00000000-0005-0000-0000-0000C8370000}"/>
    <cellStyle name="Normal 10 2 3 3 4 5" xfId="14774" xr:uid="{00000000-0005-0000-0000-0000C9370000}"/>
    <cellStyle name="Normal 10 2 3 3 4 6" xfId="14775" xr:uid="{00000000-0005-0000-0000-0000CA370000}"/>
    <cellStyle name="Normal 10 2 3 3 5" xfId="14776" xr:uid="{00000000-0005-0000-0000-0000CB370000}"/>
    <cellStyle name="Normal 10 2 3 3 5 2" xfId="14777" xr:uid="{00000000-0005-0000-0000-0000CC370000}"/>
    <cellStyle name="Normal 10 2 3 3 5 2 2" xfId="14778" xr:uid="{00000000-0005-0000-0000-0000CD370000}"/>
    <cellStyle name="Normal 10 2 3 3 5 3" xfId="14779" xr:uid="{00000000-0005-0000-0000-0000CE370000}"/>
    <cellStyle name="Normal 10 2 3 3 5 3 2" xfId="14780" xr:uid="{00000000-0005-0000-0000-0000CF370000}"/>
    <cellStyle name="Normal 10 2 3 3 5 4" xfId="14781" xr:uid="{00000000-0005-0000-0000-0000D0370000}"/>
    <cellStyle name="Normal 10 2 3 3 6" xfId="14782" xr:uid="{00000000-0005-0000-0000-0000D1370000}"/>
    <cellStyle name="Normal 10 2 3 3 6 2" xfId="14783" xr:uid="{00000000-0005-0000-0000-0000D2370000}"/>
    <cellStyle name="Normal 10 2 3 3 6 2 2" xfId="14784" xr:uid="{00000000-0005-0000-0000-0000D3370000}"/>
    <cellStyle name="Normal 10 2 3 3 6 3" xfId="14785" xr:uid="{00000000-0005-0000-0000-0000D4370000}"/>
    <cellStyle name="Normal 10 2 3 3 7" xfId="14786" xr:uid="{00000000-0005-0000-0000-0000D5370000}"/>
    <cellStyle name="Normal 10 2 3 3 7 2" xfId="14787" xr:uid="{00000000-0005-0000-0000-0000D6370000}"/>
    <cellStyle name="Normal 10 2 3 3 8" xfId="14788" xr:uid="{00000000-0005-0000-0000-0000D7370000}"/>
    <cellStyle name="Normal 10 2 3 3 8 2" xfId="14789" xr:uid="{00000000-0005-0000-0000-0000D8370000}"/>
    <cellStyle name="Normal 10 2 3 3 9" xfId="14790" xr:uid="{00000000-0005-0000-0000-0000D9370000}"/>
    <cellStyle name="Normal 10 2 3 4" xfId="14791" xr:uid="{00000000-0005-0000-0000-0000DA370000}"/>
    <cellStyle name="Normal 10 2 3 4 10" xfId="14792" xr:uid="{00000000-0005-0000-0000-0000DB370000}"/>
    <cellStyle name="Normal 10 2 3 4 2" xfId="14793" xr:uid="{00000000-0005-0000-0000-0000DC370000}"/>
    <cellStyle name="Normal 10 2 3 4 2 2" xfId="14794" xr:uid="{00000000-0005-0000-0000-0000DD370000}"/>
    <cellStyle name="Normal 10 2 3 4 2 2 2" xfId="14795" xr:uid="{00000000-0005-0000-0000-0000DE370000}"/>
    <cellStyle name="Normal 10 2 3 4 2 2 2 2" xfId="14796" xr:uid="{00000000-0005-0000-0000-0000DF370000}"/>
    <cellStyle name="Normal 10 2 3 4 2 2 2 2 2" xfId="14797" xr:uid="{00000000-0005-0000-0000-0000E0370000}"/>
    <cellStyle name="Normal 10 2 3 4 2 2 2 3" xfId="14798" xr:uid="{00000000-0005-0000-0000-0000E1370000}"/>
    <cellStyle name="Normal 10 2 3 4 2 2 2 3 2" xfId="14799" xr:uid="{00000000-0005-0000-0000-0000E2370000}"/>
    <cellStyle name="Normal 10 2 3 4 2 2 2 4" xfId="14800" xr:uid="{00000000-0005-0000-0000-0000E3370000}"/>
    <cellStyle name="Normal 10 2 3 4 2 2 3" xfId="14801" xr:uid="{00000000-0005-0000-0000-0000E4370000}"/>
    <cellStyle name="Normal 10 2 3 4 2 2 3 2" xfId="14802" xr:uid="{00000000-0005-0000-0000-0000E5370000}"/>
    <cellStyle name="Normal 10 2 3 4 2 2 4" xfId="14803" xr:uid="{00000000-0005-0000-0000-0000E6370000}"/>
    <cellStyle name="Normal 10 2 3 4 2 2 4 2" xfId="14804" xr:uid="{00000000-0005-0000-0000-0000E7370000}"/>
    <cellStyle name="Normal 10 2 3 4 2 2 5" xfId="14805" xr:uid="{00000000-0005-0000-0000-0000E8370000}"/>
    <cellStyle name="Normal 10 2 3 4 2 2 6" xfId="14806" xr:uid="{00000000-0005-0000-0000-0000E9370000}"/>
    <cellStyle name="Normal 10 2 3 4 2 3" xfId="14807" xr:uid="{00000000-0005-0000-0000-0000EA370000}"/>
    <cellStyle name="Normal 10 2 3 4 2 3 2" xfId="14808" xr:uid="{00000000-0005-0000-0000-0000EB370000}"/>
    <cellStyle name="Normal 10 2 3 4 2 3 2 2" xfId="14809" xr:uid="{00000000-0005-0000-0000-0000EC370000}"/>
    <cellStyle name="Normal 10 2 3 4 2 3 3" xfId="14810" xr:uid="{00000000-0005-0000-0000-0000ED370000}"/>
    <cellStyle name="Normal 10 2 3 4 2 3 3 2" xfId="14811" xr:uid="{00000000-0005-0000-0000-0000EE370000}"/>
    <cellStyle name="Normal 10 2 3 4 2 3 4" xfId="14812" xr:uid="{00000000-0005-0000-0000-0000EF370000}"/>
    <cellStyle name="Normal 10 2 3 4 2 4" xfId="14813" xr:uid="{00000000-0005-0000-0000-0000F0370000}"/>
    <cellStyle name="Normal 10 2 3 4 2 4 2" xfId="14814" xr:uid="{00000000-0005-0000-0000-0000F1370000}"/>
    <cellStyle name="Normal 10 2 3 4 2 5" xfId="14815" xr:uid="{00000000-0005-0000-0000-0000F2370000}"/>
    <cellStyle name="Normal 10 2 3 4 2 5 2" xfId="14816" xr:uid="{00000000-0005-0000-0000-0000F3370000}"/>
    <cellStyle name="Normal 10 2 3 4 2 6" xfId="14817" xr:uid="{00000000-0005-0000-0000-0000F4370000}"/>
    <cellStyle name="Normal 10 2 3 4 2 7" xfId="14818" xr:uid="{00000000-0005-0000-0000-0000F5370000}"/>
    <cellStyle name="Normal 10 2 3 4 3" xfId="14819" xr:uid="{00000000-0005-0000-0000-0000F6370000}"/>
    <cellStyle name="Normal 10 2 3 4 3 2" xfId="14820" xr:uid="{00000000-0005-0000-0000-0000F7370000}"/>
    <cellStyle name="Normal 10 2 3 4 3 2 2" xfId="14821" xr:uid="{00000000-0005-0000-0000-0000F8370000}"/>
    <cellStyle name="Normal 10 2 3 4 3 2 2 2" xfId="14822" xr:uid="{00000000-0005-0000-0000-0000F9370000}"/>
    <cellStyle name="Normal 10 2 3 4 3 2 3" xfId="14823" xr:uid="{00000000-0005-0000-0000-0000FA370000}"/>
    <cellStyle name="Normal 10 2 3 4 3 2 3 2" xfId="14824" xr:uid="{00000000-0005-0000-0000-0000FB370000}"/>
    <cellStyle name="Normal 10 2 3 4 3 2 4" xfId="14825" xr:uid="{00000000-0005-0000-0000-0000FC370000}"/>
    <cellStyle name="Normal 10 2 3 4 3 3" xfId="14826" xr:uid="{00000000-0005-0000-0000-0000FD370000}"/>
    <cellStyle name="Normal 10 2 3 4 3 3 2" xfId="14827" xr:uid="{00000000-0005-0000-0000-0000FE370000}"/>
    <cellStyle name="Normal 10 2 3 4 3 4" xfId="14828" xr:uid="{00000000-0005-0000-0000-0000FF370000}"/>
    <cellStyle name="Normal 10 2 3 4 3 4 2" xfId="14829" xr:uid="{00000000-0005-0000-0000-000000380000}"/>
    <cellStyle name="Normal 10 2 3 4 3 5" xfId="14830" xr:uid="{00000000-0005-0000-0000-000001380000}"/>
    <cellStyle name="Normal 10 2 3 4 3 6" xfId="14831" xr:uid="{00000000-0005-0000-0000-000002380000}"/>
    <cellStyle name="Normal 10 2 3 4 4" xfId="14832" xr:uid="{00000000-0005-0000-0000-000003380000}"/>
    <cellStyle name="Normal 10 2 3 4 4 2" xfId="14833" xr:uid="{00000000-0005-0000-0000-000004380000}"/>
    <cellStyle name="Normal 10 2 3 4 4 2 2" xfId="14834" xr:uid="{00000000-0005-0000-0000-000005380000}"/>
    <cellStyle name="Normal 10 2 3 4 4 2 2 2" xfId="14835" xr:uid="{00000000-0005-0000-0000-000006380000}"/>
    <cellStyle name="Normal 10 2 3 4 4 2 3" xfId="14836" xr:uid="{00000000-0005-0000-0000-000007380000}"/>
    <cellStyle name="Normal 10 2 3 4 4 2 3 2" xfId="14837" xr:uid="{00000000-0005-0000-0000-000008380000}"/>
    <cellStyle name="Normal 10 2 3 4 4 2 4" xfId="14838" xr:uid="{00000000-0005-0000-0000-000009380000}"/>
    <cellStyle name="Normal 10 2 3 4 4 3" xfId="14839" xr:uid="{00000000-0005-0000-0000-00000A380000}"/>
    <cellStyle name="Normal 10 2 3 4 4 3 2" xfId="14840" xr:uid="{00000000-0005-0000-0000-00000B380000}"/>
    <cellStyle name="Normal 10 2 3 4 4 4" xfId="14841" xr:uid="{00000000-0005-0000-0000-00000C380000}"/>
    <cellStyle name="Normal 10 2 3 4 4 4 2" xfId="14842" xr:uid="{00000000-0005-0000-0000-00000D380000}"/>
    <cellStyle name="Normal 10 2 3 4 4 5" xfId="14843" xr:uid="{00000000-0005-0000-0000-00000E380000}"/>
    <cellStyle name="Normal 10 2 3 4 4 6" xfId="14844" xr:uid="{00000000-0005-0000-0000-00000F380000}"/>
    <cellStyle name="Normal 10 2 3 4 5" xfId="14845" xr:uid="{00000000-0005-0000-0000-000010380000}"/>
    <cellStyle name="Normal 10 2 3 4 5 2" xfId="14846" xr:uid="{00000000-0005-0000-0000-000011380000}"/>
    <cellStyle name="Normal 10 2 3 4 5 2 2" xfId="14847" xr:uid="{00000000-0005-0000-0000-000012380000}"/>
    <cellStyle name="Normal 10 2 3 4 5 3" xfId="14848" xr:uid="{00000000-0005-0000-0000-000013380000}"/>
    <cellStyle name="Normal 10 2 3 4 5 3 2" xfId="14849" xr:uid="{00000000-0005-0000-0000-000014380000}"/>
    <cellStyle name="Normal 10 2 3 4 5 4" xfId="14850" xr:uid="{00000000-0005-0000-0000-000015380000}"/>
    <cellStyle name="Normal 10 2 3 4 6" xfId="14851" xr:uid="{00000000-0005-0000-0000-000016380000}"/>
    <cellStyle name="Normal 10 2 3 4 6 2" xfId="14852" xr:uid="{00000000-0005-0000-0000-000017380000}"/>
    <cellStyle name="Normal 10 2 3 4 6 2 2" xfId="14853" xr:uid="{00000000-0005-0000-0000-000018380000}"/>
    <cellStyle name="Normal 10 2 3 4 6 3" xfId="14854" xr:uid="{00000000-0005-0000-0000-000019380000}"/>
    <cellStyle name="Normal 10 2 3 4 7" xfId="14855" xr:uid="{00000000-0005-0000-0000-00001A380000}"/>
    <cellStyle name="Normal 10 2 3 4 7 2" xfId="14856" xr:uid="{00000000-0005-0000-0000-00001B380000}"/>
    <cellStyle name="Normal 10 2 3 4 8" xfId="14857" xr:uid="{00000000-0005-0000-0000-00001C380000}"/>
    <cellStyle name="Normal 10 2 3 4 8 2" xfId="14858" xr:uid="{00000000-0005-0000-0000-00001D380000}"/>
    <cellStyle name="Normal 10 2 3 4 9" xfId="14859" xr:uid="{00000000-0005-0000-0000-00001E380000}"/>
    <cellStyle name="Normal 10 2 3 5" xfId="14860" xr:uid="{00000000-0005-0000-0000-00001F380000}"/>
    <cellStyle name="Normal 10 2 3 5 10" xfId="14861" xr:uid="{00000000-0005-0000-0000-000020380000}"/>
    <cellStyle name="Normal 10 2 3 5 2" xfId="14862" xr:uid="{00000000-0005-0000-0000-000021380000}"/>
    <cellStyle name="Normal 10 2 3 5 2 2" xfId="14863" xr:uid="{00000000-0005-0000-0000-000022380000}"/>
    <cellStyle name="Normal 10 2 3 5 2 2 2" xfId="14864" xr:uid="{00000000-0005-0000-0000-000023380000}"/>
    <cellStyle name="Normal 10 2 3 5 2 2 2 2" xfId="14865" xr:uid="{00000000-0005-0000-0000-000024380000}"/>
    <cellStyle name="Normal 10 2 3 5 2 2 2 2 2" xfId="14866" xr:uid="{00000000-0005-0000-0000-000025380000}"/>
    <cellStyle name="Normal 10 2 3 5 2 2 2 3" xfId="14867" xr:uid="{00000000-0005-0000-0000-000026380000}"/>
    <cellStyle name="Normal 10 2 3 5 2 2 2 3 2" xfId="14868" xr:uid="{00000000-0005-0000-0000-000027380000}"/>
    <cellStyle name="Normal 10 2 3 5 2 2 2 4" xfId="14869" xr:uid="{00000000-0005-0000-0000-000028380000}"/>
    <cellStyle name="Normal 10 2 3 5 2 2 3" xfId="14870" xr:uid="{00000000-0005-0000-0000-000029380000}"/>
    <cellStyle name="Normal 10 2 3 5 2 2 3 2" xfId="14871" xr:uid="{00000000-0005-0000-0000-00002A380000}"/>
    <cellStyle name="Normal 10 2 3 5 2 2 4" xfId="14872" xr:uid="{00000000-0005-0000-0000-00002B380000}"/>
    <cellStyle name="Normal 10 2 3 5 2 2 4 2" xfId="14873" xr:uid="{00000000-0005-0000-0000-00002C380000}"/>
    <cellStyle name="Normal 10 2 3 5 2 2 5" xfId="14874" xr:uid="{00000000-0005-0000-0000-00002D380000}"/>
    <cellStyle name="Normal 10 2 3 5 2 2 6" xfId="14875" xr:uid="{00000000-0005-0000-0000-00002E380000}"/>
    <cellStyle name="Normal 10 2 3 5 2 3" xfId="14876" xr:uid="{00000000-0005-0000-0000-00002F380000}"/>
    <cellStyle name="Normal 10 2 3 5 2 3 2" xfId="14877" xr:uid="{00000000-0005-0000-0000-000030380000}"/>
    <cellStyle name="Normal 10 2 3 5 2 3 2 2" xfId="14878" xr:uid="{00000000-0005-0000-0000-000031380000}"/>
    <cellStyle name="Normal 10 2 3 5 2 3 3" xfId="14879" xr:uid="{00000000-0005-0000-0000-000032380000}"/>
    <cellStyle name="Normal 10 2 3 5 2 3 3 2" xfId="14880" xr:uid="{00000000-0005-0000-0000-000033380000}"/>
    <cellStyle name="Normal 10 2 3 5 2 3 4" xfId="14881" xr:uid="{00000000-0005-0000-0000-000034380000}"/>
    <cellStyle name="Normal 10 2 3 5 2 4" xfId="14882" xr:uid="{00000000-0005-0000-0000-000035380000}"/>
    <cellStyle name="Normal 10 2 3 5 2 4 2" xfId="14883" xr:uid="{00000000-0005-0000-0000-000036380000}"/>
    <cellStyle name="Normal 10 2 3 5 2 5" xfId="14884" xr:uid="{00000000-0005-0000-0000-000037380000}"/>
    <cellStyle name="Normal 10 2 3 5 2 5 2" xfId="14885" xr:uid="{00000000-0005-0000-0000-000038380000}"/>
    <cellStyle name="Normal 10 2 3 5 2 6" xfId="14886" xr:uid="{00000000-0005-0000-0000-000039380000}"/>
    <cellStyle name="Normal 10 2 3 5 2 7" xfId="14887" xr:uid="{00000000-0005-0000-0000-00003A380000}"/>
    <cellStyle name="Normal 10 2 3 5 3" xfId="14888" xr:uid="{00000000-0005-0000-0000-00003B380000}"/>
    <cellStyle name="Normal 10 2 3 5 3 2" xfId="14889" xr:uid="{00000000-0005-0000-0000-00003C380000}"/>
    <cellStyle name="Normal 10 2 3 5 3 2 2" xfId="14890" xr:uid="{00000000-0005-0000-0000-00003D380000}"/>
    <cellStyle name="Normal 10 2 3 5 3 2 2 2" xfId="14891" xr:uid="{00000000-0005-0000-0000-00003E380000}"/>
    <cellStyle name="Normal 10 2 3 5 3 2 3" xfId="14892" xr:uid="{00000000-0005-0000-0000-00003F380000}"/>
    <cellStyle name="Normal 10 2 3 5 3 2 3 2" xfId="14893" xr:uid="{00000000-0005-0000-0000-000040380000}"/>
    <cellStyle name="Normal 10 2 3 5 3 2 4" xfId="14894" xr:uid="{00000000-0005-0000-0000-000041380000}"/>
    <cellStyle name="Normal 10 2 3 5 3 3" xfId="14895" xr:uid="{00000000-0005-0000-0000-000042380000}"/>
    <cellStyle name="Normal 10 2 3 5 3 3 2" xfId="14896" xr:uid="{00000000-0005-0000-0000-000043380000}"/>
    <cellStyle name="Normal 10 2 3 5 3 4" xfId="14897" xr:uid="{00000000-0005-0000-0000-000044380000}"/>
    <cellStyle name="Normal 10 2 3 5 3 4 2" xfId="14898" xr:uid="{00000000-0005-0000-0000-000045380000}"/>
    <cellStyle name="Normal 10 2 3 5 3 5" xfId="14899" xr:uid="{00000000-0005-0000-0000-000046380000}"/>
    <cellStyle name="Normal 10 2 3 5 3 6" xfId="14900" xr:uid="{00000000-0005-0000-0000-000047380000}"/>
    <cellStyle name="Normal 10 2 3 5 4" xfId="14901" xr:uid="{00000000-0005-0000-0000-000048380000}"/>
    <cellStyle name="Normal 10 2 3 5 4 2" xfId="14902" xr:uid="{00000000-0005-0000-0000-000049380000}"/>
    <cellStyle name="Normal 10 2 3 5 4 2 2" xfId="14903" xr:uid="{00000000-0005-0000-0000-00004A380000}"/>
    <cellStyle name="Normal 10 2 3 5 4 2 2 2" xfId="14904" xr:uid="{00000000-0005-0000-0000-00004B380000}"/>
    <cellStyle name="Normal 10 2 3 5 4 2 3" xfId="14905" xr:uid="{00000000-0005-0000-0000-00004C380000}"/>
    <cellStyle name="Normal 10 2 3 5 4 2 3 2" xfId="14906" xr:uid="{00000000-0005-0000-0000-00004D380000}"/>
    <cellStyle name="Normal 10 2 3 5 4 2 4" xfId="14907" xr:uid="{00000000-0005-0000-0000-00004E380000}"/>
    <cellStyle name="Normal 10 2 3 5 4 3" xfId="14908" xr:uid="{00000000-0005-0000-0000-00004F380000}"/>
    <cellStyle name="Normal 10 2 3 5 4 3 2" xfId="14909" xr:uid="{00000000-0005-0000-0000-000050380000}"/>
    <cellStyle name="Normal 10 2 3 5 4 4" xfId="14910" xr:uid="{00000000-0005-0000-0000-000051380000}"/>
    <cellStyle name="Normal 10 2 3 5 4 4 2" xfId="14911" xr:uid="{00000000-0005-0000-0000-000052380000}"/>
    <cellStyle name="Normal 10 2 3 5 4 5" xfId="14912" xr:uid="{00000000-0005-0000-0000-000053380000}"/>
    <cellStyle name="Normal 10 2 3 5 4 6" xfId="14913" xr:uid="{00000000-0005-0000-0000-000054380000}"/>
    <cellStyle name="Normal 10 2 3 5 5" xfId="14914" xr:uid="{00000000-0005-0000-0000-000055380000}"/>
    <cellStyle name="Normal 10 2 3 5 5 2" xfId="14915" xr:uid="{00000000-0005-0000-0000-000056380000}"/>
    <cellStyle name="Normal 10 2 3 5 5 2 2" xfId="14916" xr:uid="{00000000-0005-0000-0000-000057380000}"/>
    <cellStyle name="Normal 10 2 3 5 5 3" xfId="14917" xr:uid="{00000000-0005-0000-0000-000058380000}"/>
    <cellStyle name="Normal 10 2 3 5 5 3 2" xfId="14918" xr:uid="{00000000-0005-0000-0000-000059380000}"/>
    <cellStyle name="Normal 10 2 3 5 5 4" xfId="14919" xr:uid="{00000000-0005-0000-0000-00005A380000}"/>
    <cellStyle name="Normal 10 2 3 5 6" xfId="14920" xr:uid="{00000000-0005-0000-0000-00005B380000}"/>
    <cellStyle name="Normal 10 2 3 5 6 2" xfId="14921" xr:uid="{00000000-0005-0000-0000-00005C380000}"/>
    <cellStyle name="Normal 10 2 3 5 6 2 2" xfId="14922" xr:uid="{00000000-0005-0000-0000-00005D380000}"/>
    <cellStyle name="Normal 10 2 3 5 6 3" xfId="14923" xr:uid="{00000000-0005-0000-0000-00005E380000}"/>
    <cellStyle name="Normal 10 2 3 5 7" xfId="14924" xr:uid="{00000000-0005-0000-0000-00005F380000}"/>
    <cellStyle name="Normal 10 2 3 5 7 2" xfId="14925" xr:uid="{00000000-0005-0000-0000-000060380000}"/>
    <cellStyle name="Normal 10 2 3 5 8" xfId="14926" xr:uid="{00000000-0005-0000-0000-000061380000}"/>
    <cellStyle name="Normal 10 2 3 5 8 2" xfId="14927" xr:uid="{00000000-0005-0000-0000-000062380000}"/>
    <cellStyle name="Normal 10 2 3 5 9" xfId="14928" xr:uid="{00000000-0005-0000-0000-000063380000}"/>
    <cellStyle name="Normal 10 2 3 6" xfId="14929" xr:uid="{00000000-0005-0000-0000-000064380000}"/>
    <cellStyle name="Normal 10 2 3 6 2" xfId="14930" xr:uid="{00000000-0005-0000-0000-000065380000}"/>
    <cellStyle name="Normal 10 2 3 6 2 2" xfId="14931" xr:uid="{00000000-0005-0000-0000-000066380000}"/>
    <cellStyle name="Normal 10 2 3 6 2 2 2" xfId="14932" xr:uid="{00000000-0005-0000-0000-000067380000}"/>
    <cellStyle name="Normal 10 2 3 6 2 2 2 2" xfId="14933" xr:uid="{00000000-0005-0000-0000-000068380000}"/>
    <cellStyle name="Normal 10 2 3 6 2 2 3" xfId="14934" xr:uid="{00000000-0005-0000-0000-000069380000}"/>
    <cellStyle name="Normal 10 2 3 6 2 2 3 2" xfId="14935" xr:uid="{00000000-0005-0000-0000-00006A380000}"/>
    <cellStyle name="Normal 10 2 3 6 2 2 4" xfId="14936" xr:uid="{00000000-0005-0000-0000-00006B380000}"/>
    <cellStyle name="Normal 10 2 3 6 2 3" xfId="14937" xr:uid="{00000000-0005-0000-0000-00006C380000}"/>
    <cellStyle name="Normal 10 2 3 6 2 3 2" xfId="14938" xr:uid="{00000000-0005-0000-0000-00006D380000}"/>
    <cellStyle name="Normal 10 2 3 6 2 4" xfId="14939" xr:uid="{00000000-0005-0000-0000-00006E380000}"/>
    <cellStyle name="Normal 10 2 3 6 2 4 2" xfId="14940" xr:uid="{00000000-0005-0000-0000-00006F380000}"/>
    <cellStyle name="Normal 10 2 3 6 2 5" xfId="14941" xr:uid="{00000000-0005-0000-0000-000070380000}"/>
    <cellStyle name="Normal 10 2 3 6 2 6" xfId="14942" xr:uid="{00000000-0005-0000-0000-000071380000}"/>
    <cellStyle name="Normal 10 2 3 6 3" xfId="14943" xr:uid="{00000000-0005-0000-0000-000072380000}"/>
    <cellStyle name="Normal 10 2 3 6 3 2" xfId="14944" xr:uid="{00000000-0005-0000-0000-000073380000}"/>
    <cellStyle name="Normal 10 2 3 6 3 2 2" xfId="14945" xr:uid="{00000000-0005-0000-0000-000074380000}"/>
    <cellStyle name="Normal 10 2 3 6 3 3" xfId="14946" xr:uid="{00000000-0005-0000-0000-000075380000}"/>
    <cellStyle name="Normal 10 2 3 6 3 3 2" xfId="14947" xr:uid="{00000000-0005-0000-0000-000076380000}"/>
    <cellStyle name="Normal 10 2 3 6 3 4" xfId="14948" xr:uid="{00000000-0005-0000-0000-000077380000}"/>
    <cellStyle name="Normal 10 2 3 6 4" xfId="14949" xr:uid="{00000000-0005-0000-0000-000078380000}"/>
    <cellStyle name="Normal 10 2 3 6 4 2" xfId="14950" xr:uid="{00000000-0005-0000-0000-000079380000}"/>
    <cellStyle name="Normal 10 2 3 6 5" xfId="14951" xr:uid="{00000000-0005-0000-0000-00007A380000}"/>
    <cellStyle name="Normal 10 2 3 6 5 2" xfId="14952" xr:uid="{00000000-0005-0000-0000-00007B380000}"/>
    <cellStyle name="Normal 10 2 3 6 6" xfId="14953" xr:uid="{00000000-0005-0000-0000-00007C380000}"/>
    <cellStyle name="Normal 10 2 3 6 7" xfId="14954" xr:uid="{00000000-0005-0000-0000-00007D380000}"/>
    <cellStyle name="Normal 10 2 3 7" xfId="14955" xr:uid="{00000000-0005-0000-0000-00007E380000}"/>
    <cellStyle name="Normal 10 2 3 7 2" xfId="14956" xr:uid="{00000000-0005-0000-0000-00007F380000}"/>
    <cellStyle name="Normal 10 2 3 7 2 2" xfId="14957" xr:uid="{00000000-0005-0000-0000-000080380000}"/>
    <cellStyle name="Normal 10 2 3 7 2 2 2" xfId="14958" xr:uid="{00000000-0005-0000-0000-000081380000}"/>
    <cellStyle name="Normal 10 2 3 7 2 3" xfId="14959" xr:uid="{00000000-0005-0000-0000-000082380000}"/>
    <cellStyle name="Normal 10 2 3 7 2 3 2" xfId="14960" xr:uid="{00000000-0005-0000-0000-000083380000}"/>
    <cellStyle name="Normal 10 2 3 7 2 4" xfId="14961" xr:uid="{00000000-0005-0000-0000-000084380000}"/>
    <cellStyle name="Normal 10 2 3 7 3" xfId="14962" xr:uid="{00000000-0005-0000-0000-000085380000}"/>
    <cellStyle name="Normal 10 2 3 7 3 2" xfId="14963" xr:uid="{00000000-0005-0000-0000-000086380000}"/>
    <cellStyle name="Normal 10 2 3 7 4" xfId="14964" xr:uid="{00000000-0005-0000-0000-000087380000}"/>
    <cellStyle name="Normal 10 2 3 7 4 2" xfId="14965" xr:uid="{00000000-0005-0000-0000-000088380000}"/>
    <cellStyle name="Normal 10 2 3 7 5" xfId="14966" xr:uid="{00000000-0005-0000-0000-000089380000}"/>
    <cellStyle name="Normal 10 2 3 7 6" xfId="14967" xr:uid="{00000000-0005-0000-0000-00008A380000}"/>
    <cellStyle name="Normal 10 2 3 8" xfId="14968" xr:uid="{00000000-0005-0000-0000-00008B380000}"/>
    <cellStyle name="Normal 10 2 3 8 2" xfId="14969" xr:uid="{00000000-0005-0000-0000-00008C380000}"/>
    <cellStyle name="Normal 10 2 3 8 2 2" xfId="14970" xr:uid="{00000000-0005-0000-0000-00008D380000}"/>
    <cellStyle name="Normal 10 2 3 8 2 2 2" xfId="14971" xr:uid="{00000000-0005-0000-0000-00008E380000}"/>
    <cellStyle name="Normal 10 2 3 8 2 3" xfId="14972" xr:uid="{00000000-0005-0000-0000-00008F380000}"/>
    <cellStyle name="Normal 10 2 3 8 2 3 2" xfId="14973" xr:uid="{00000000-0005-0000-0000-000090380000}"/>
    <cellStyle name="Normal 10 2 3 8 2 4" xfId="14974" xr:uid="{00000000-0005-0000-0000-000091380000}"/>
    <cellStyle name="Normal 10 2 3 8 3" xfId="14975" xr:uid="{00000000-0005-0000-0000-000092380000}"/>
    <cellStyle name="Normal 10 2 3 8 3 2" xfId="14976" xr:uid="{00000000-0005-0000-0000-000093380000}"/>
    <cellStyle name="Normal 10 2 3 8 4" xfId="14977" xr:uid="{00000000-0005-0000-0000-000094380000}"/>
    <cellStyle name="Normal 10 2 3 8 4 2" xfId="14978" xr:uid="{00000000-0005-0000-0000-000095380000}"/>
    <cellStyle name="Normal 10 2 3 8 5" xfId="14979" xr:uid="{00000000-0005-0000-0000-000096380000}"/>
    <cellStyle name="Normal 10 2 3 8 6" xfId="14980" xr:uid="{00000000-0005-0000-0000-000097380000}"/>
    <cellStyle name="Normal 10 2 3 9" xfId="14981" xr:uid="{00000000-0005-0000-0000-000098380000}"/>
    <cellStyle name="Normal 10 2 3 9 2" xfId="14982" xr:uid="{00000000-0005-0000-0000-000099380000}"/>
    <cellStyle name="Normal 10 2 3 9 2 2" xfId="14983" xr:uid="{00000000-0005-0000-0000-00009A380000}"/>
    <cellStyle name="Normal 10 2 3 9 3" xfId="14984" xr:uid="{00000000-0005-0000-0000-00009B380000}"/>
    <cellStyle name="Normal 10 2 3 9 3 2" xfId="14985" xr:uid="{00000000-0005-0000-0000-00009C380000}"/>
    <cellStyle name="Normal 10 2 3 9 4" xfId="14986" xr:uid="{00000000-0005-0000-0000-00009D380000}"/>
    <cellStyle name="Normal 10 2 4" xfId="14987" xr:uid="{00000000-0005-0000-0000-00009E380000}"/>
    <cellStyle name="Normal 10 2 4 10" xfId="14988" xr:uid="{00000000-0005-0000-0000-00009F380000}"/>
    <cellStyle name="Normal 10 2 4 11" xfId="14989" xr:uid="{00000000-0005-0000-0000-0000A0380000}"/>
    <cellStyle name="Normal 10 2 4 2" xfId="14990" xr:uid="{00000000-0005-0000-0000-0000A1380000}"/>
    <cellStyle name="Normal 10 2 4 2 10" xfId="14991" xr:uid="{00000000-0005-0000-0000-0000A2380000}"/>
    <cellStyle name="Normal 10 2 4 2 2" xfId="14992" xr:uid="{00000000-0005-0000-0000-0000A3380000}"/>
    <cellStyle name="Normal 10 2 4 2 2 2" xfId="14993" xr:uid="{00000000-0005-0000-0000-0000A4380000}"/>
    <cellStyle name="Normal 10 2 4 2 2 2 2" xfId="14994" xr:uid="{00000000-0005-0000-0000-0000A5380000}"/>
    <cellStyle name="Normal 10 2 4 2 2 2 2 2" xfId="14995" xr:uid="{00000000-0005-0000-0000-0000A6380000}"/>
    <cellStyle name="Normal 10 2 4 2 2 2 2 2 2" xfId="14996" xr:uid="{00000000-0005-0000-0000-0000A7380000}"/>
    <cellStyle name="Normal 10 2 4 2 2 2 2 3" xfId="14997" xr:uid="{00000000-0005-0000-0000-0000A8380000}"/>
    <cellStyle name="Normal 10 2 4 2 2 2 2 3 2" xfId="14998" xr:uid="{00000000-0005-0000-0000-0000A9380000}"/>
    <cellStyle name="Normal 10 2 4 2 2 2 2 4" xfId="14999" xr:uid="{00000000-0005-0000-0000-0000AA380000}"/>
    <cellStyle name="Normal 10 2 4 2 2 2 3" xfId="15000" xr:uid="{00000000-0005-0000-0000-0000AB380000}"/>
    <cellStyle name="Normal 10 2 4 2 2 2 3 2" xfId="15001" xr:uid="{00000000-0005-0000-0000-0000AC380000}"/>
    <cellStyle name="Normal 10 2 4 2 2 2 4" xfId="15002" xr:uid="{00000000-0005-0000-0000-0000AD380000}"/>
    <cellStyle name="Normal 10 2 4 2 2 2 4 2" xfId="15003" xr:uid="{00000000-0005-0000-0000-0000AE380000}"/>
    <cellStyle name="Normal 10 2 4 2 2 2 5" xfId="15004" xr:uid="{00000000-0005-0000-0000-0000AF380000}"/>
    <cellStyle name="Normal 10 2 4 2 2 2 6" xfId="15005" xr:uid="{00000000-0005-0000-0000-0000B0380000}"/>
    <cellStyle name="Normal 10 2 4 2 2 3" xfId="15006" xr:uid="{00000000-0005-0000-0000-0000B1380000}"/>
    <cellStyle name="Normal 10 2 4 2 2 3 2" xfId="15007" xr:uid="{00000000-0005-0000-0000-0000B2380000}"/>
    <cellStyle name="Normal 10 2 4 2 2 3 2 2" xfId="15008" xr:uid="{00000000-0005-0000-0000-0000B3380000}"/>
    <cellStyle name="Normal 10 2 4 2 2 3 3" xfId="15009" xr:uid="{00000000-0005-0000-0000-0000B4380000}"/>
    <cellStyle name="Normal 10 2 4 2 2 3 3 2" xfId="15010" xr:uid="{00000000-0005-0000-0000-0000B5380000}"/>
    <cellStyle name="Normal 10 2 4 2 2 3 4" xfId="15011" xr:uid="{00000000-0005-0000-0000-0000B6380000}"/>
    <cellStyle name="Normal 10 2 4 2 2 4" xfId="15012" xr:uid="{00000000-0005-0000-0000-0000B7380000}"/>
    <cellStyle name="Normal 10 2 4 2 2 4 2" xfId="15013" xr:uid="{00000000-0005-0000-0000-0000B8380000}"/>
    <cellStyle name="Normal 10 2 4 2 2 5" xfId="15014" xr:uid="{00000000-0005-0000-0000-0000B9380000}"/>
    <cellStyle name="Normal 10 2 4 2 2 5 2" xfId="15015" xr:uid="{00000000-0005-0000-0000-0000BA380000}"/>
    <cellStyle name="Normal 10 2 4 2 2 6" xfId="15016" xr:uid="{00000000-0005-0000-0000-0000BB380000}"/>
    <cellStyle name="Normal 10 2 4 2 2 7" xfId="15017" xr:uid="{00000000-0005-0000-0000-0000BC380000}"/>
    <cellStyle name="Normal 10 2 4 2 3" xfId="15018" xr:uid="{00000000-0005-0000-0000-0000BD380000}"/>
    <cellStyle name="Normal 10 2 4 2 3 2" xfId="15019" xr:uid="{00000000-0005-0000-0000-0000BE380000}"/>
    <cellStyle name="Normal 10 2 4 2 3 2 2" xfId="15020" xr:uid="{00000000-0005-0000-0000-0000BF380000}"/>
    <cellStyle name="Normal 10 2 4 2 3 2 2 2" xfId="15021" xr:uid="{00000000-0005-0000-0000-0000C0380000}"/>
    <cellStyle name="Normal 10 2 4 2 3 2 3" xfId="15022" xr:uid="{00000000-0005-0000-0000-0000C1380000}"/>
    <cellStyle name="Normal 10 2 4 2 3 2 3 2" xfId="15023" xr:uid="{00000000-0005-0000-0000-0000C2380000}"/>
    <cellStyle name="Normal 10 2 4 2 3 2 4" xfId="15024" xr:uid="{00000000-0005-0000-0000-0000C3380000}"/>
    <cellStyle name="Normal 10 2 4 2 3 3" xfId="15025" xr:uid="{00000000-0005-0000-0000-0000C4380000}"/>
    <cellStyle name="Normal 10 2 4 2 3 3 2" xfId="15026" xr:uid="{00000000-0005-0000-0000-0000C5380000}"/>
    <cellStyle name="Normal 10 2 4 2 3 4" xfId="15027" xr:uid="{00000000-0005-0000-0000-0000C6380000}"/>
    <cellStyle name="Normal 10 2 4 2 3 4 2" xfId="15028" xr:uid="{00000000-0005-0000-0000-0000C7380000}"/>
    <cellStyle name="Normal 10 2 4 2 3 5" xfId="15029" xr:uid="{00000000-0005-0000-0000-0000C8380000}"/>
    <cellStyle name="Normal 10 2 4 2 3 6" xfId="15030" xr:uid="{00000000-0005-0000-0000-0000C9380000}"/>
    <cellStyle name="Normal 10 2 4 2 4" xfId="15031" xr:uid="{00000000-0005-0000-0000-0000CA380000}"/>
    <cellStyle name="Normal 10 2 4 2 4 2" xfId="15032" xr:uid="{00000000-0005-0000-0000-0000CB380000}"/>
    <cellStyle name="Normal 10 2 4 2 4 2 2" xfId="15033" xr:uid="{00000000-0005-0000-0000-0000CC380000}"/>
    <cellStyle name="Normal 10 2 4 2 4 2 2 2" xfId="15034" xr:uid="{00000000-0005-0000-0000-0000CD380000}"/>
    <cellStyle name="Normal 10 2 4 2 4 2 3" xfId="15035" xr:uid="{00000000-0005-0000-0000-0000CE380000}"/>
    <cellStyle name="Normal 10 2 4 2 4 2 3 2" xfId="15036" xr:uid="{00000000-0005-0000-0000-0000CF380000}"/>
    <cellStyle name="Normal 10 2 4 2 4 2 4" xfId="15037" xr:uid="{00000000-0005-0000-0000-0000D0380000}"/>
    <cellStyle name="Normal 10 2 4 2 4 3" xfId="15038" xr:uid="{00000000-0005-0000-0000-0000D1380000}"/>
    <cellStyle name="Normal 10 2 4 2 4 3 2" xfId="15039" xr:uid="{00000000-0005-0000-0000-0000D2380000}"/>
    <cellStyle name="Normal 10 2 4 2 4 4" xfId="15040" xr:uid="{00000000-0005-0000-0000-0000D3380000}"/>
    <cellStyle name="Normal 10 2 4 2 4 4 2" xfId="15041" xr:uid="{00000000-0005-0000-0000-0000D4380000}"/>
    <cellStyle name="Normal 10 2 4 2 4 5" xfId="15042" xr:uid="{00000000-0005-0000-0000-0000D5380000}"/>
    <cellStyle name="Normal 10 2 4 2 4 6" xfId="15043" xr:uid="{00000000-0005-0000-0000-0000D6380000}"/>
    <cellStyle name="Normal 10 2 4 2 5" xfId="15044" xr:uid="{00000000-0005-0000-0000-0000D7380000}"/>
    <cellStyle name="Normal 10 2 4 2 5 2" xfId="15045" xr:uid="{00000000-0005-0000-0000-0000D8380000}"/>
    <cellStyle name="Normal 10 2 4 2 5 2 2" xfId="15046" xr:uid="{00000000-0005-0000-0000-0000D9380000}"/>
    <cellStyle name="Normal 10 2 4 2 5 3" xfId="15047" xr:uid="{00000000-0005-0000-0000-0000DA380000}"/>
    <cellStyle name="Normal 10 2 4 2 5 3 2" xfId="15048" xr:uid="{00000000-0005-0000-0000-0000DB380000}"/>
    <cellStyle name="Normal 10 2 4 2 5 4" xfId="15049" xr:uid="{00000000-0005-0000-0000-0000DC380000}"/>
    <cellStyle name="Normal 10 2 4 2 6" xfId="15050" xr:uid="{00000000-0005-0000-0000-0000DD380000}"/>
    <cellStyle name="Normal 10 2 4 2 6 2" xfId="15051" xr:uid="{00000000-0005-0000-0000-0000DE380000}"/>
    <cellStyle name="Normal 10 2 4 2 6 2 2" xfId="15052" xr:uid="{00000000-0005-0000-0000-0000DF380000}"/>
    <cellStyle name="Normal 10 2 4 2 6 3" xfId="15053" xr:uid="{00000000-0005-0000-0000-0000E0380000}"/>
    <cellStyle name="Normal 10 2 4 2 7" xfId="15054" xr:uid="{00000000-0005-0000-0000-0000E1380000}"/>
    <cellStyle name="Normal 10 2 4 2 7 2" xfId="15055" xr:uid="{00000000-0005-0000-0000-0000E2380000}"/>
    <cellStyle name="Normal 10 2 4 2 8" xfId="15056" xr:uid="{00000000-0005-0000-0000-0000E3380000}"/>
    <cellStyle name="Normal 10 2 4 2 8 2" xfId="15057" xr:uid="{00000000-0005-0000-0000-0000E4380000}"/>
    <cellStyle name="Normal 10 2 4 2 9" xfId="15058" xr:uid="{00000000-0005-0000-0000-0000E5380000}"/>
    <cellStyle name="Normal 10 2 4 3" xfId="15059" xr:uid="{00000000-0005-0000-0000-0000E6380000}"/>
    <cellStyle name="Normal 10 2 4 3 2" xfId="15060" xr:uid="{00000000-0005-0000-0000-0000E7380000}"/>
    <cellStyle name="Normal 10 2 4 3 2 2" xfId="15061" xr:uid="{00000000-0005-0000-0000-0000E8380000}"/>
    <cellStyle name="Normal 10 2 4 3 2 2 2" xfId="15062" xr:uid="{00000000-0005-0000-0000-0000E9380000}"/>
    <cellStyle name="Normal 10 2 4 3 2 2 2 2" xfId="15063" xr:uid="{00000000-0005-0000-0000-0000EA380000}"/>
    <cellStyle name="Normal 10 2 4 3 2 2 3" xfId="15064" xr:uid="{00000000-0005-0000-0000-0000EB380000}"/>
    <cellStyle name="Normal 10 2 4 3 2 2 3 2" xfId="15065" xr:uid="{00000000-0005-0000-0000-0000EC380000}"/>
    <cellStyle name="Normal 10 2 4 3 2 2 4" xfId="15066" xr:uid="{00000000-0005-0000-0000-0000ED380000}"/>
    <cellStyle name="Normal 10 2 4 3 2 3" xfId="15067" xr:uid="{00000000-0005-0000-0000-0000EE380000}"/>
    <cellStyle name="Normal 10 2 4 3 2 3 2" xfId="15068" xr:uid="{00000000-0005-0000-0000-0000EF380000}"/>
    <cellStyle name="Normal 10 2 4 3 2 4" xfId="15069" xr:uid="{00000000-0005-0000-0000-0000F0380000}"/>
    <cellStyle name="Normal 10 2 4 3 2 4 2" xfId="15070" xr:uid="{00000000-0005-0000-0000-0000F1380000}"/>
    <cellStyle name="Normal 10 2 4 3 2 5" xfId="15071" xr:uid="{00000000-0005-0000-0000-0000F2380000}"/>
    <cellStyle name="Normal 10 2 4 3 2 6" xfId="15072" xr:uid="{00000000-0005-0000-0000-0000F3380000}"/>
    <cellStyle name="Normal 10 2 4 3 3" xfId="15073" xr:uid="{00000000-0005-0000-0000-0000F4380000}"/>
    <cellStyle name="Normal 10 2 4 3 3 2" xfId="15074" xr:uid="{00000000-0005-0000-0000-0000F5380000}"/>
    <cellStyle name="Normal 10 2 4 3 3 2 2" xfId="15075" xr:uid="{00000000-0005-0000-0000-0000F6380000}"/>
    <cellStyle name="Normal 10 2 4 3 3 3" xfId="15076" xr:uid="{00000000-0005-0000-0000-0000F7380000}"/>
    <cellStyle name="Normal 10 2 4 3 3 3 2" xfId="15077" xr:uid="{00000000-0005-0000-0000-0000F8380000}"/>
    <cellStyle name="Normal 10 2 4 3 3 4" xfId="15078" xr:uid="{00000000-0005-0000-0000-0000F9380000}"/>
    <cellStyle name="Normal 10 2 4 3 4" xfId="15079" xr:uid="{00000000-0005-0000-0000-0000FA380000}"/>
    <cellStyle name="Normal 10 2 4 3 4 2" xfId="15080" xr:uid="{00000000-0005-0000-0000-0000FB380000}"/>
    <cellStyle name="Normal 10 2 4 3 5" xfId="15081" xr:uid="{00000000-0005-0000-0000-0000FC380000}"/>
    <cellStyle name="Normal 10 2 4 3 5 2" xfId="15082" xr:uid="{00000000-0005-0000-0000-0000FD380000}"/>
    <cellStyle name="Normal 10 2 4 3 6" xfId="15083" xr:uid="{00000000-0005-0000-0000-0000FE380000}"/>
    <cellStyle name="Normal 10 2 4 3 7" xfId="15084" xr:uid="{00000000-0005-0000-0000-0000FF380000}"/>
    <cellStyle name="Normal 10 2 4 4" xfId="15085" xr:uid="{00000000-0005-0000-0000-000000390000}"/>
    <cellStyle name="Normal 10 2 4 4 2" xfId="15086" xr:uid="{00000000-0005-0000-0000-000001390000}"/>
    <cellStyle name="Normal 10 2 4 4 2 2" xfId="15087" xr:uid="{00000000-0005-0000-0000-000002390000}"/>
    <cellStyle name="Normal 10 2 4 4 2 2 2" xfId="15088" xr:uid="{00000000-0005-0000-0000-000003390000}"/>
    <cellStyle name="Normal 10 2 4 4 2 3" xfId="15089" xr:uid="{00000000-0005-0000-0000-000004390000}"/>
    <cellStyle name="Normal 10 2 4 4 2 3 2" xfId="15090" xr:uid="{00000000-0005-0000-0000-000005390000}"/>
    <cellStyle name="Normal 10 2 4 4 2 4" xfId="15091" xr:uid="{00000000-0005-0000-0000-000006390000}"/>
    <cellStyle name="Normal 10 2 4 4 3" xfId="15092" xr:uid="{00000000-0005-0000-0000-000007390000}"/>
    <cellStyle name="Normal 10 2 4 4 3 2" xfId="15093" xr:uid="{00000000-0005-0000-0000-000008390000}"/>
    <cellStyle name="Normal 10 2 4 4 4" xfId="15094" xr:uid="{00000000-0005-0000-0000-000009390000}"/>
    <cellStyle name="Normal 10 2 4 4 4 2" xfId="15095" xr:uid="{00000000-0005-0000-0000-00000A390000}"/>
    <cellStyle name="Normal 10 2 4 4 5" xfId="15096" xr:uid="{00000000-0005-0000-0000-00000B390000}"/>
    <cellStyle name="Normal 10 2 4 4 6" xfId="15097" xr:uid="{00000000-0005-0000-0000-00000C390000}"/>
    <cellStyle name="Normal 10 2 4 5" xfId="15098" xr:uid="{00000000-0005-0000-0000-00000D390000}"/>
    <cellStyle name="Normal 10 2 4 5 2" xfId="15099" xr:uid="{00000000-0005-0000-0000-00000E390000}"/>
    <cellStyle name="Normal 10 2 4 5 2 2" xfId="15100" xr:uid="{00000000-0005-0000-0000-00000F390000}"/>
    <cellStyle name="Normal 10 2 4 5 2 2 2" xfId="15101" xr:uid="{00000000-0005-0000-0000-000010390000}"/>
    <cellStyle name="Normal 10 2 4 5 2 3" xfId="15102" xr:uid="{00000000-0005-0000-0000-000011390000}"/>
    <cellStyle name="Normal 10 2 4 5 2 3 2" xfId="15103" xr:uid="{00000000-0005-0000-0000-000012390000}"/>
    <cellStyle name="Normal 10 2 4 5 2 4" xfId="15104" xr:uid="{00000000-0005-0000-0000-000013390000}"/>
    <cellStyle name="Normal 10 2 4 5 3" xfId="15105" xr:uid="{00000000-0005-0000-0000-000014390000}"/>
    <cellStyle name="Normal 10 2 4 5 3 2" xfId="15106" xr:uid="{00000000-0005-0000-0000-000015390000}"/>
    <cellStyle name="Normal 10 2 4 5 4" xfId="15107" xr:uid="{00000000-0005-0000-0000-000016390000}"/>
    <cellStyle name="Normal 10 2 4 5 4 2" xfId="15108" xr:uid="{00000000-0005-0000-0000-000017390000}"/>
    <cellStyle name="Normal 10 2 4 5 5" xfId="15109" xr:uid="{00000000-0005-0000-0000-000018390000}"/>
    <cellStyle name="Normal 10 2 4 5 6" xfId="15110" xr:uid="{00000000-0005-0000-0000-000019390000}"/>
    <cellStyle name="Normal 10 2 4 6" xfId="15111" xr:uid="{00000000-0005-0000-0000-00001A390000}"/>
    <cellStyle name="Normal 10 2 4 6 2" xfId="15112" xr:uid="{00000000-0005-0000-0000-00001B390000}"/>
    <cellStyle name="Normal 10 2 4 6 2 2" xfId="15113" xr:uid="{00000000-0005-0000-0000-00001C390000}"/>
    <cellStyle name="Normal 10 2 4 6 3" xfId="15114" xr:uid="{00000000-0005-0000-0000-00001D390000}"/>
    <cellStyle name="Normal 10 2 4 6 3 2" xfId="15115" xr:uid="{00000000-0005-0000-0000-00001E390000}"/>
    <cellStyle name="Normal 10 2 4 6 4" xfId="15116" xr:uid="{00000000-0005-0000-0000-00001F390000}"/>
    <cellStyle name="Normal 10 2 4 7" xfId="15117" xr:uid="{00000000-0005-0000-0000-000020390000}"/>
    <cellStyle name="Normal 10 2 4 7 2" xfId="15118" xr:uid="{00000000-0005-0000-0000-000021390000}"/>
    <cellStyle name="Normal 10 2 4 7 2 2" xfId="15119" xr:uid="{00000000-0005-0000-0000-000022390000}"/>
    <cellStyle name="Normal 10 2 4 7 3" xfId="15120" xr:uid="{00000000-0005-0000-0000-000023390000}"/>
    <cellStyle name="Normal 10 2 4 8" xfId="15121" xr:uid="{00000000-0005-0000-0000-000024390000}"/>
    <cellStyle name="Normal 10 2 4 8 2" xfId="15122" xr:uid="{00000000-0005-0000-0000-000025390000}"/>
    <cellStyle name="Normal 10 2 4 9" xfId="15123" xr:uid="{00000000-0005-0000-0000-000026390000}"/>
    <cellStyle name="Normal 10 2 4 9 2" xfId="15124" xr:uid="{00000000-0005-0000-0000-000027390000}"/>
    <cellStyle name="Normal 10 2 5" xfId="15125" xr:uid="{00000000-0005-0000-0000-000028390000}"/>
    <cellStyle name="Normal 10 2 5 10" xfId="15126" xr:uid="{00000000-0005-0000-0000-000029390000}"/>
    <cellStyle name="Normal 10 2 5 2" xfId="15127" xr:uid="{00000000-0005-0000-0000-00002A390000}"/>
    <cellStyle name="Normal 10 2 5 2 2" xfId="15128" xr:uid="{00000000-0005-0000-0000-00002B390000}"/>
    <cellStyle name="Normal 10 2 5 2 2 2" xfId="15129" xr:uid="{00000000-0005-0000-0000-00002C390000}"/>
    <cellStyle name="Normal 10 2 5 2 2 2 2" xfId="15130" xr:uid="{00000000-0005-0000-0000-00002D390000}"/>
    <cellStyle name="Normal 10 2 5 2 2 2 2 2" xfId="15131" xr:uid="{00000000-0005-0000-0000-00002E390000}"/>
    <cellStyle name="Normal 10 2 5 2 2 2 3" xfId="15132" xr:uid="{00000000-0005-0000-0000-00002F390000}"/>
    <cellStyle name="Normal 10 2 5 2 2 2 3 2" xfId="15133" xr:uid="{00000000-0005-0000-0000-000030390000}"/>
    <cellStyle name="Normal 10 2 5 2 2 2 4" xfId="15134" xr:uid="{00000000-0005-0000-0000-000031390000}"/>
    <cellStyle name="Normal 10 2 5 2 2 3" xfId="15135" xr:uid="{00000000-0005-0000-0000-000032390000}"/>
    <cellStyle name="Normal 10 2 5 2 2 3 2" xfId="15136" xr:uid="{00000000-0005-0000-0000-000033390000}"/>
    <cellStyle name="Normal 10 2 5 2 2 4" xfId="15137" xr:uid="{00000000-0005-0000-0000-000034390000}"/>
    <cellStyle name="Normal 10 2 5 2 2 4 2" xfId="15138" xr:uid="{00000000-0005-0000-0000-000035390000}"/>
    <cellStyle name="Normal 10 2 5 2 2 5" xfId="15139" xr:uid="{00000000-0005-0000-0000-000036390000}"/>
    <cellStyle name="Normal 10 2 5 2 2 6" xfId="15140" xr:uid="{00000000-0005-0000-0000-000037390000}"/>
    <cellStyle name="Normal 10 2 5 2 3" xfId="15141" xr:uid="{00000000-0005-0000-0000-000038390000}"/>
    <cellStyle name="Normal 10 2 5 2 3 2" xfId="15142" xr:uid="{00000000-0005-0000-0000-000039390000}"/>
    <cellStyle name="Normal 10 2 5 2 3 2 2" xfId="15143" xr:uid="{00000000-0005-0000-0000-00003A390000}"/>
    <cellStyle name="Normal 10 2 5 2 3 3" xfId="15144" xr:uid="{00000000-0005-0000-0000-00003B390000}"/>
    <cellStyle name="Normal 10 2 5 2 3 3 2" xfId="15145" xr:uid="{00000000-0005-0000-0000-00003C390000}"/>
    <cellStyle name="Normal 10 2 5 2 3 4" xfId="15146" xr:uid="{00000000-0005-0000-0000-00003D390000}"/>
    <cellStyle name="Normal 10 2 5 2 4" xfId="15147" xr:uid="{00000000-0005-0000-0000-00003E390000}"/>
    <cellStyle name="Normal 10 2 5 2 4 2" xfId="15148" xr:uid="{00000000-0005-0000-0000-00003F390000}"/>
    <cellStyle name="Normal 10 2 5 2 5" xfId="15149" xr:uid="{00000000-0005-0000-0000-000040390000}"/>
    <cellStyle name="Normal 10 2 5 2 5 2" xfId="15150" xr:uid="{00000000-0005-0000-0000-000041390000}"/>
    <cellStyle name="Normal 10 2 5 2 6" xfId="15151" xr:uid="{00000000-0005-0000-0000-000042390000}"/>
    <cellStyle name="Normal 10 2 5 2 7" xfId="15152" xr:uid="{00000000-0005-0000-0000-000043390000}"/>
    <cellStyle name="Normal 10 2 5 3" xfId="15153" xr:uid="{00000000-0005-0000-0000-000044390000}"/>
    <cellStyle name="Normal 10 2 5 3 2" xfId="15154" xr:uid="{00000000-0005-0000-0000-000045390000}"/>
    <cellStyle name="Normal 10 2 5 3 2 2" xfId="15155" xr:uid="{00000000-0005-0000-0000-000046390000}"/>
    <cellStyle name="Normal 10 2 5 3 2 2 2" xfId="15156" xr:uid="{00000000-0005-0000-0000-000047390000}"/>
    <cellStyle name="Normal 10 2 5 3 2 3" xfId="15157" xr:uid="{00000000-0005-0000-0000-000048390000}"/>
    <cellStyle name="Normal 10 2 5 3 2 3 2" xfId="15158" xr:uid="{00000000-0005-0000-0000-000049390000}"/>
    <cellStyle name="Normal 10 2 5 3 2 4" xfId="15159" xr:uid="{00000000-0005-0000-0000-00004A390000}"/>
    <cellStyle name="Normal 10 2 5 3 3" xfId="15160" xr:uid="{00000000-0005-0000-0000-00004B390000}"/>
    <cellStyle name="Normal 10 2 5 3 3 2" xfId="15161" xr:uid="{00000000-0005-0000-0000-00004C390000}"/>
    <cellStyle name="Normal 10 2 5 3 4" xfId="15162" xr:uid="{00000000-0005-0000-0000-00004D390000}"/>
    <cellStyle name="Normal 10 2 5 3 4 2" xfId="15163" xr:uid="{00000000-0005-0000-0000-00004E390000}"/>
    <cellStyle name="Normal 10 2 5 3 5" xfId="15164" xr:uid="{00000000-0005-0000-0000-00004F390000}"/>
    <cellStyle name="Normal 10 2 5 3 6" xfId="15165" xr:uid="{00000000-0005-0000-0000-000050390000}"/>
    <cellStyle name="Normal 10 2 5 4" xfId="15166" xr:uid="{00000000-0005-0000-0000-000051390000}"/>
    <cellStyle name="Normal 10 2 5 4 2" xfId="15167" xr:uid="{00000000-0005-0000-0000-000052390000}"/>
    <cellStyle name="Normal 10 2 5 4 2 2" xfId="15168" xr:uid="{00000000-0005-0000-0000-000053390000}"/>
    <cellStyle name="Normal 10 2 5 4 2 2 2" xfId="15169" xr:uid="{00000000-0005-0000-0000-000054390000}"/>
    <cellStyle name="Normal 10 2 5 4 2 3" xfId="15170" xr:uid="{00000000-0005-0000-0000-000055390000}"/>
    <cellStyle name="Normal 10 2 5 4 2 3 2" xfId="15171" xr:uid="{00000000-0005-0000-0000-000056390000}"/>
    <cellStyle name="Normal 10 2 5 4 2 4" xfId="15172" xr:uid="{00000000-0005-0000-0000-000057390000}"/>
    <cellStyle name="Normal 10 2 5 4 3" xfId="15173" xr:uid="{00000000-0005-0000-0000-000058390000}"/>
    <cellStyle name="Normal 10 2 5 4 3 2" xfId="15174" xr:uid="{00000000-0005-0000-0000-000059390000}"/>
    <cellStyle name="Normal 10 2 5 4 4" xfId="15175" xr:uid="{00000000-0005-0000-0000-00005A390000}"/>
    <cellStyle name="Normal 10 2 5 4 4 2" xfId="15176" xr:uid="{00000000-0005-0000-0000-00005B390000}"/>
    <cellStyle name="Normal 10 2 5 4 5" xfId="15177" xr:uid="{00000000-0005-0000-0000-00005C390000}"/>
    <cellStyle name="Normal 10 2 5 4 6" xfId="15178" xr:uid="{00000000-0005-0000-0000-00005D390000}"/>
    <cellStyle name="Normal 10 2 5 5" xfId="15179" xr:uid="{00000000-0005-0000-0000-00005E390000}"/>
    <cellStyle name="Normal 10 2 5 5 2" xfId="15180" xr:uid="{00000000-0005-0000-0000-00005F390000}"/>
    <cellStyle name="Normal 10 2 5 5 2 2" xfId="15181" xr:uid="{00000000-0005-0000-0000-000060390000}"/>
    <cellStyle name="Normal 10 2 5 5 3" xfId="15182" xr:uid="{00000000-0005-0000-0000-000061390000}"/>
    <cellStyle name="Normal 10 2 5 5 3 2" xfId="15183" xr:uid="{00000000-0005-0000-0000-000062390000}"/>
    <cellStyle name="Normal 10 2 5 5 4" xfId="15184" xr:uid="{00000000-0005-0000-0000-000063390000}"/>
    <cellStyle name="Normal 10 2 5 6" xfId="15185" xr:uid="{00000000-0005-0000-0000-000064390000}"/>
    <cellStyle name="Normal 10 2 5 6 2" xfId="15186" xr:uid="{00000000-0005-0000-0000-000065390000}"/>
    <cellStyle name="Normal 10 2 5 6 2 2" xfId="15187" xr:uid="{00000000-0005-0000-0000-000066390000}"/>
    <cellStyle name="Normal 10 2 5 6 3" xfId="15188" xr:uid="{00000000-0005-0000-0000-000067390000}"/>
    <cellStyle name="Normal 10 2 5 7" xfId="15189" xr:uid="{00000000-0005-0000-0000-000068390000}"/>
    <cellStyle name="Normal 10 2 5 7 2" xfId="15190" xr:uid="{00000000-0005-0000-0000-000069390000}"/>
    <cellStyle name="Normal 10 2 5 8" xfId="15191" xr:uid="{00000000-0005-0000-0000-00006A390000}"/>
    <cellStyle name="Normal 10 2 5 8 2" xfId="15192" xr:uid="{00000000-0005-0000-0000-00006B390000}"/>
    <cellStyle name="Normal 10 2 5 9" xfId="15193" xr:uid="{00000000-0005-0000-0000-00006C390000}"/>
    <cellStyle name="Normal 10 2 6" xfId="15194" xr:uid="{00000000-0005-0000-0000-00006D390000}"/>
    <cellStyle name="Normal 10 2 6 10" xfId="15195" xr:uid="{00000000-0005-0000-0000-00006E390000}"/>
    <cellStyle name="Normal 10 2 6 2" xfId="15196" xr:uid="{00000000-0005-0000-0000-00006F390000}"/>
    <cellStyle name="Normal 10 2 6 2 2" xfId="15197" xr:uid="{00000000-0005-0000-0000-000070390000}"/>
    <cellStyle name="Normal 10 2 6 2 2 2" xfId="15198" xr:uid="{00000000-0005-0000-0000-000071390000}"/>
    <cellStyle name="Normal 10 2 6 2 2 2 2" xfId="15199" xr:uid="{00000000-0005-0000-0000-000072390000}"/>
    <cellStyle name="Normal 10 2 6 2 2 2 2 2" xfId="15200" xr:uid="{00000000-0005-0000-0000-000073390000}"/>
    <cellStyle name="Normal 10 2 6 2 2 2 3" xfId="15201" xr:uid="{00000000-0005-0000-0000-000074390000}"/>
    <cellStyle name="Normal 10 2 6 2 2 2 3 2" xfId="15202" xr:uid="{00000000-0005-0000-0000-000075390000}"/>
    <cellStyle name="Normal 10 2 6 2 2 2 4" xfId="15203" xr:uid="{00000000-0005-0000-0000-000076390000}"/>
    <cellStyle name="Normal 10 2 6 2 2 3" xfId="15204" xr:uid="{00000000-0005-0000-0000-000077390000}"/>
    <cellStyle name="Normal 10 2 6 2 2 3 2" xfId="15205" xr:uid="{00000000-0005-0000-0000-000078390000}"/>
    <cellStyle name="Normal 10 2 6 2 2 4" xfId="15206" xr:uid="{00000000-0005-0000-0000-000079390000}"/>
    <cellStyle name="Normal 10 2 6 2 2 4 2" xfId="15207" xr:uid="{00000000-0005-0000-0000-00007A390000}"/>
    <cellStyle name="Normal 10 2 6 2 2 5" xfId="15208" xr:uid="{00000000-0005-0000-0000-00007B390000}"/>
    <cellStyle name="Normal 10 2 6 2 2 6" xfId="15209" xr:uid="{00000000-0005-0000-0000-00007C390000}"/>
    <cellStyle name="Normal 10 2 6 2 3" xfId="15210" xr:uid="{00000000-0005-0000-0000-00007D390000}"/>
    <cellStyle name="Normal 10 2 6 2 3 2" xfId="15211" xr:uid="{00000000-0005-0000-0000-00007E390000}"/>
    <cellStyle name="Normal 10 2 6 2 3 2 2" xfId="15212" xr:uid="{00000000-0005-0000-0000-00007F390000}"/>
    <cellStyle name="Normal 10 2 6 2 3 3" xfId="15213" xr:uid="{00000000-0005-0000-0000-000080390000}"/>
    <cellStyle name="Normal 10 2 6 2 3 3 2" xfId="15214" xr:uid="{00000000-0005-0000-0000-000081390000}"/>
    <cellStyle name="Normal 10 2 6 2 3 4" xfId="15215" xr:uid="{00000000-0005-0000-0000-000082390000}"/>
    <cellStyle name="Normal 10 2 6 2 4" xfId="15216" xr:uid="{00000000-0005-0000-0000-000083390000}"/>
    <cellStyle name="Normal 10 2 6 2 4 2" xfId="15217" xr:uid="{00000000-0005-0000-0000-000084390000}"/>
    <cellStyle name="Normal 10 2 6 2 5" xfId="15218" xr:uid="{00000000-0005-0000-0000-000085390000}"/>
    <cellStyle name="Normal 10 2 6 2 5 2" xfId="15219" xr:uid="{00000000-0005-0000-0000-000086390000}"/>
    <cellStyle name="Normal 10 2 6 2 6" xfId="15220" xr:uid="{00000000-0005-0000-0000-000087390000}"/>
    <cellStyle name="Normal 10 2 6 2 7" xfId="15221" xr:uid="{00000000-0005-0000-0000-000088390000}"/>
    <cellStyle name="Normal 10 2 6 3" xfId="15222" xr:uid="{00000000-0005-0000-0000-000089390000}"/>
    <cellStyle name="Normal 10 2 6 3 2" xfId="15223" xr:uid="{00000000-0005-0000-0000-00008A390000}"/>
    <cellStyle name="Normal 10 2 6 3 2 2" xfId="15224" xr:uid="{00000000-0005-0000-0000-00008B390000}"/>
    <cellStyle name="Normal 10 2 6 3 2 2 2" xfId="15225" xr:uid="{00000000-0005-0000-0000-00008C390000}"/>
    <cellStyle name="Normal 10 2 6 3 2 3" xfId="15226" xr:uid="{00000000-0005-0000-0000-00008D390000}"/>
    <cellStyle name="Normal 10 2 6 3 2 3 2" xfId="15227" xr:uid="{00000000-0005-0000-0000-00008E390000}"/>
    <cellStyle name="Normal 10 2 6 3 2 4" xfId="15228" xr:uid="{00000000-0005-0000-0000-00008F390000}"/>
    <cellStyle name="Normal 10 2 6 3 3" xfId="15229" xr:uid="{00000000-0005-0000-0000-000090390000}"/>
    <cellStyle name="Normal 10 2 6 3 3 2" xfId="15230" xr:uid="{00000000-0005-0000-0000-000091390000}"/>
    <cellStyle name="Normal 10 2 6 3 4" xfId="15231" xr:uid="{00000000-0005-0000-0000-000092390000}"/>
    <cellStyle name="Normal 10 2 6 3 4 2" xfId="15232" xr:uid="{00000000-0005-0000-0000-000093390000}"/>
    <cellStyle name="Normal 10 2 6 3 5" xfId="15233" xr:uid="{00000000-0005-0000-0000-000094390000}"/>
    <cellStyle name="Normal 10 2 6 3 6" xfId="15234" xr:uid="{00000000-0005-0000-0000-000095390000}"/>
    <cellStyle name="Normal 10 2 6 4" xfId="15235" xr:uid="{00000000-0005-0000-0000-000096390000}"/>
    <cellStyle name="Normal 10 2 6 4 2" xfId="15236" xr:uid="{00000000-0005-0000-0000-000097390000}"/>
    <cellStyle name="Normal 10 2 6 4 2 2" xfId="15237" xr:uid="{00000000-0005-0000-0000-000098390000}"/>
    <cellStyle name="Normal 10 2 6 4 2 2 2" xfId="15238" xr:uid="{00000000-0005-0000-0000-000099390000}"/>
    <cellStyle name="Normal 10 2 6 4 2 3" xfId="15239" xr:uid="{00000000-0005-0000-0000-00009A390000}"/>
    <cellStyle name="Normal 10 2 6 4 2 3 2" xfId="15240" xr:uid="{00000000-0005-0000-0000-00009B390000}"/>
    <cellStyle name="Normal 10 2 6 4 2 4" xfId="15241" xr:uid="{00000000-0005-0000-0000-00009C390000}"/>
    <cellStyle name="Normal 10 2 6 4 3" xfId="15242" xr:uid="{00000000-0005-0000-0000-00009D390000}"/>
    <cellStyle name="Normal 10 2 6 4 3 2" xfId="15243" xr:uid="{00000000-0005-0000-0000-00009E390000}"/>
    <cellStyle name="Normal 10 2 6 4 4" xfId="15244" xr:uid="{00000000-0005-0000-0000-00009F390000}"/>
    <cellStyle name="Normal 10 2 6 4 4 2" xfId="15245" xr:uid="{00000000-0005-0000-0000-0000A0390000}"/>
    <cellStyle name="Normal 10 2 6 4 5" xfId="15246" xr:uid="{00000000-0005-0000-0000-0000A1390000}"/>
    <cellStyle name="Normal 10 2 6 4 6" xfId="15247" xr:uid="{00000000-0005-0000-0000-0000A2390000}"/>
    <cellStyle name="Normal 10 2 6 5" xfId="15248" xr:uid="{00000000-0005-0000-0000-0000A3390000}"/>
    <cellStyle name="Normal 10 2 6 5 2" xfId="15249" xr:uid="{00000000-0005-0000-0000-0000A4390000}"/>
    <cellStyle name="Normal 10 2 6 5 2 2" xfId="15250" xr:uid="{00000000-0005-0000-0000-0000A5390000}"/>
    <cellStyle name="Normal 10 2 6 5 3" xfId="15251" xr:uid="{00000000-0005-0000-0000-0000A6390000}"/>
    <cellStyle name="Normal 10 2 6 5 3 2" xfId="15252" xr:uid="{00000000-0005-0000-0000-0000A7390000}"/>
    <cellStyle name="Normal 10 2 6 5 4" xfId="15253" xr:uid="{00000000-0005-0000-0000-0000A8390000}"/>
    <cellStyle name="Normal 10 2 6 6" xfId="15254" xr:uid="{00000000-0005-0000-0000-0000A9390000}"/>
    <cellStyle name="Normal 10 2 6 6 2" xfId="15255" xr:uid="{00000000-0005-0000-0000-0000AA390000}"/>
    <cellStyle name="Normal 10 2 6 6 2 2" xfId="15256" xr:uid="{00000000-0005-0000-0000-0000AB390000}"/>
    <cellStyle name="Normal 10 2 6 6 3" xfId="15257" xr:uid="{00000000-0005-0000-0000-0000AC390000}"/>
    <cellStyle name="Normal 10 2 6 7" xfId="15258" xr:uid="{00000000-0005-0000-0000-0000AD390000}"/>
    <cellStyle name="Normal 10 2 6 7 2" xfId="15259" xr:uid="{00000000-0005-0000-0000-0000AE390000}"/>
    <cellStyle name="Normal 10 2 6 8" xfId="15260" xr:uid="{00000000-0005-0000-0000-0000AF390000}"/>
    <cellStyle name="Normal 10 2 6 8 2" xfId="15261" xr:uid="{00000000-0005-0000-0000-0000B0390000}"/>
    <cellStyle name="Normal 10 2 6 9" xfId="15262" xr:uid="{00000000-0005-0000-0000-0000B1390000}"/>
    <cellStyle name="Normal 10 2 7" xfId="15263" xr:uid="{00000000-0005-0000-0000-0000B2390000}"/>
    <cellStyle name="Normal 10 2 7 10" xfId="15264" xr:uid="{00000000-0005-0000-0000-0000B3390000}"/>
    <cellStyle name="Normal 10 2 7 2" xfId="15265" xr:uid="{00000000-0005-0000-0000-0000B4390000}"/>
    <cellStyle name="Normal 10 2 7 2 2" xfId="15266" xr:uid="{00000000-0005-0000-0000-0000B5390000}"/>
    <cellStyle name="Normal 10 2 7 2 2 2" xfId="15267" xr:uid="{00000000-0005-0000-0000-0000B6390000}"/>
    <cellStyle name="Normal 10 2 7 2 2 2 2" xfId="15268" xr:uid="{00000000-0005-0000-0000-0000B7390000}"/>
    <cellStyle name="Normal 10 2 7 2 2 2 2 2" xfId="15269" xr:uid="{00000000-0005-0000-0000-0000B8390000}"/>
    <cellStyle name="Normal 10 2 7 2 2 2 3" xfId="15270" xr:uid="{00000000-0005-0000-0000-0000B9390000}"/>
    <cellStyle name="Normal 10 2 7 2 2 2 3 2" xfId="15271" xr:uid="{00000000-0005-0000-0000-0000BA390000}"/>
    <cellStyle name="Normal 10 2 7 2 2 2 4" xfId="15272" xr:uid="{00000000-0005-0000-0000-0000BB390000}"/>
    <cellStyle name="Normal 10 2 7 2 2 3" xfId="15273" xr:uid="{00000000-0005-0000-0000-0000BC390000}"/>
    <cellStyle name="Normal 10 2 7 2 2 3 2" xfId="15274" xr:uid="{00000000-0005-0000-0000-0000BD390000}"/>
    <cellStyle name="Normal 10 2 7 2 2 4" xfId="15275" xr:uid="{00000000-0005-0000-0000-0000BE390000}"/>
    <cellStyle name="Normal 10 2 7 2 2 4 2" xfId="15276" xr:uid="{00000000-0005-0000-0000-0000BF390000}"/>
    <cellStyle name="Normal 10 2 7 2 2 5" xfId="15277" xr:uid="{00000000-0005-0000-0000-0000C0390000}"/>
    <cellStyle name="Normal 10 2 7 2 2 6" xfId="15278" xr:uid="{00000000-0005-0000-0000-0000C1390000}"/>
    <cellStyle name="Normal 10 2 7 2 3" xfId="15279" xr:uid="{00000000-0005-0000-0000-0000C2390000}"/>
    <cellStyle name="Normal 10 2 7 2 3 2" xfId="15280" xr:uid="{00000000-0005-0000-0000-0000C3390000}"/>
    <cellStyle name="Normal 10 2 7 2 3 2 2" xfId="15281" xr:uid="{00000000-0005-0000-0000-0000C4390000}"/>
    <cellStyle name="Normal 10 2 7 2 3 3" xfId="15282" xr:uid="{00000000-0005-0000-0000-0000C5390000}"/>
    <cellStyle name="Normal 10 2 7 2 3 3 2" xfId="15283" xr:uid="{00000000-0005-0000-0000-0000C6390000}"/>
    <cellStyle name="Normal 10 2 7 2 3 4" xfId="15284" xr:uid="{00000000-0005-0000-0000-0000C7390000}"/>
    <cellStyle name="Normal 10 2 7 2 4" xfId="15285" xr:uid="{00000000-0005-0000-0000-0000C8390000}"/>
    <cellStyle name="Normal 10 2 7 2 4 2" xfId="15286" xr:uid="{00000000-0005-0000-0000-0000C9390000}"/>
    <cellStyle name="Normal 10 2 7 2 5" xfId="15287" xr:uid="{00000000-0005-0000-0000-0000CA390000}"/>
    <cellStyle name="Normal 10 2 7 2 5 2" xfId="15288" xr:uid="{00000000-0005-0000-0000-0000CB390000}"/>
    <cellStyle name="Normal 10 2 7 2 6" xfId="15289" xr:uid="{00000000-0005-0000-0000-0000CC390000}"/>
    <cellStyle name="Normal 10 2 7 2 7" xfId="15290" xr:uid="{00000000-0005-0000-0000-0000CD390000}"/>
    <cellStyle name="Normal 10 2 7 3" xfId="15291" xr:uid="{00000000-0005-0000-0000-0000CE390000}"/>
    <cellStyle name="Normal 10 2 7 3 2" xfId="15292" xr:uid="{00000000-0005-0000-0000-0000CF390000}"/>
    <cellStyle name="Normal 10 2 7 3 2 2" xfId="15293" xr:uid="{00000000-0005-0000-0000-0000D0390000}"/>
    <cellStyle name="Normal 10 2 7 3 2 2 2" xfId="15294" xr:uid="{00000000-0005-0000-0000-0000D1390000}"/>
    <cellStyle name="Normal 10 2 7 3 2 3" xfId="15295" xr:uid="{00000000-0005-0000-0000-0000D2390000}"/>
    <cellStyle name="Normal 10 2 7 3 2 3 2" xfId="15296" xr:uid="{00000000-0005-0000-0000-0000D3390000}"/>
    <cellStyle name="Normal 10 2 7 3 2 4" xfId="15297" xr:uid="{00000000-0005-0000-0000-0000D4390000}"/>
    <cellStyle name="Normal 10 2 7 3 3" xfId="15298" xr:uid="{00000000-0005-0000-0000-0000D5390000}"/>
    <cellStyle name="Normal 10 2 7 3 3 2" xfId="15299" xr:uid="{00000000-0005-0000-0000-0000D6390000}"/>
    <cellStyle name="Normal 10 2 7 3 4" xfId="15300" xr:uid="{00000000-0005-0000-0000-0000D7390000}"/>
    <cellStyle name="Normal 10 2 7 3 4 2" xfId="15301" xr:uid="{00000000-0005-0000-0000-0000D8390000}"/>
    <cellStyle name="Normal 10 2 7 3 5" xfId="15302" xr:uid="{00000000-0005-0000-0000-0000D9390000}"/>
    <cellStyle name="Normal 10 2 7 3 6" xfId="15303" xr:uid="{00000000-0005-0000-0000-0000DA390000}"/>
    <cellStyle name="Normal 10 2 7 4" xfId="15304" xr:uid="{00000000-0005-0000-0000-0000DB390000}"/>
    <cellStyle name="Normal 10 2 7 4 2" xfId="15305" xr:uid="{00000000-0005-0000-0000-0000DC390000}"/>
    <cellStyle name="Normal 10 2 7 4 2 2" xfId="15306" xr:uid="{00000000-0005-0000-0000-0000DD390000}"/>
    <cellStyle name="Normal 10 2 7 4 2 2 2" xfId="15307" xr:uid="{00000000-0005-0000-0000-0000DE390000}"/>
    <cellStyle name="Normal 10 2 7 4 2 3" xfId="15308" xr:uid="{00000000-0005-0000-0000-0000DF390000}"/>
    <cellStyle name="Normal 10 2 7 4 2 3 2" xfId="15309" xr:uid="{00000000-0005-0000-0000-0000E0390000}"/>
    <cellStyle name="Normal 10 2 7 4 2 4" xfId="15310" xr:uid="{00000000-0005-0000-0000-0000E1390000}"/>
    <cellStyle name="Normal 10 2 7 4 3" xfId="15311" xr:uid="{00000000-0005-0000-0000-0000E2390000}"/>
    <cellStyle name="Normal 10 2 7 4 3 2" xfId="15312" xr:uid="{00000000-0005-0000-0000-0000E3390000}"/>
    <cellStyle name="Normal 10 2 7 4 4" xfId="15313" xr:uid="{00000000-0005-0000-0000-0000E4390000}"/>
    <cellStyle name="Normal 10 2 7 4 4 2" xfId="15314" xr:uid="{00000000-0005-0000-0000-0000E5390000}"/>
    <cellStyle name="Normal 10 2 7 4 5" xfId="15315" xr:uid="{00000000-0005-0000-0000-0000E6390000}"/>
    <cellStyle name="Normal 10 2 7 4 6" xfId="15316" xr:uid="{00000000-0005-0000-0000-0000E7390000}"/>
    <cellStyle name="Normal 10 2 7 5" xfId="15317" xr:uid="{00000000-0005-0000-0000-0000E8390000}"/>
    <cellStyle name="Normal 10 2 7 5 2" xfId="15318" xr:uid="{00000000-0005-0000-0000-0000E9390000}"/>
    <cellStyle name="Normal 10 2 7 5 2 2" xfId="15319" xr:uid="{00000000-0005-0000-0000-0000EA390000}"/>
    <cellStyle name="Normal 10 2 7 5 3" xfId="15320" xr:uid="{00000000-0005-0000-0000-0000EB390000}"/>
    <cellStyle name="Normal 10 2 7 5 3 2" xfId="15321" xr:uid="{00000000-0005-0000-0000-0000EC390000}"/>
    <cellStyle name="Normal 10 2 7 5 4" xfId="15322" xr:uid="{00000000-0005-0000-0000-0000ED390000}"/>
    <cellStyle name="Normal 10 2 7 6" xfId="15323" xr:uid="{00000000-0005-0000-0000-0000EE390000}"/>
    <cellStyle name="Normal 10 2 7 6 2" xfId="15324" xr:uid="{00000000-0005-0000-0000-0000EF390000}"/>
    <cellStyle name="Normal 10 2 7 6 2 2" xfId="15325" xr:uid="{00000000-0005-0000-0000-0000F0390000}"/>
    <cellStyle name="Normal 10 2 7 6 3" xfId="15326" xr:uid="{00000000-0005-0000-0000-0000F1390000}"/>
    <cellStyle name="Normal 10 2 7 7" xfId="15327" xr:uid="{00000000-0005-0000-0000-0000F2390000}"/>
    <cellStyle name="Normal 10 2 7 7 2" xfId="15328" xr:uid="{00000000-0005-0000-0000-0000F3390000}"/>
    <cellStyle name="Normal 10 2 7 8" xfId="15329" xr:uid="{00000000-0005-0000-0000-0000F4390000}"/>
    <cellStyle name="Normal 10 2 7 8 2" xfId="15330" xr:uid="{00000000-0005-0000-0000-0000F5390000}"/>
    <cellStyle name="Normal 10 2 7 9" xfId="15331" xr:uid="{00000000-0005-0000-0000-0000F6390000}"/>
    <cellStyle name="Normal 10 2 8" xfId="15332" xr:uid="{00000000-0005-0000-0000-0000F7390000}"/>
    <cellStyle name="Normal 10 2 8 2" xfId="15333" xr:uid="{00000000-0005-0000-0000-0000F8390000}"/>
    <cellStyle name="Normal 10 2 8 2 2" xfId="15334" xr:uid="{00000000-0005-0000-0000-0000F9390000}"/>
    <cellStyle name="Normal 10 2 8 2 2 2" xfId="15335" xr:uid="{00000000-0005-0000-0000-0000FA390000}"/>
    <cellStyle name="Normal 10 2 8 2 2 2 2" xfId="15336" xr:uid="{00000000-0005-0000-0000-0000FB390000}"/>
    <cellStyle name="Normal 10 2 8 2 2 3" xfId="15337" xr:uid="{00000000-0005-0000-0000-0000FC390000}"/>
    <cellStyle name="Normal 10 2 8 2 2 3 2" xfId="15338" xr:uid="{00000000-0005-0000-0000-0000FD390000}"/>
    <cellStyle name="Normal 10 2 8 2 2 4" xfId="15339" xr:uid="{00000000-0005-0000-0000-0000FE390000}"/>
    <cellStyle name="Normal 10 2 8 2 3" xfId="15340" xr:uid="{00000000-0005-0000-0000-0000FF390000}"/>
    <cellStyle name="Normal 10 2 8 2 3 2" xfId="15341" xr:uid="{00000000-0005-0000-0000-0000003A0000}"/>
    <cellStyle name="Normal 10 2 8 2 4" xfId="15342" xr:uid="{00000000-0005-0000-0000-0000013A0000}"/>
    <cellStyle name="Normal 10 2 8 2 4 2" xfId="15343" xr:uid="{00000000-0005-0000-0000-0000023A0000}"/>
    <cellStyle name="Normal 10 2 8 2 5" xfId="15344" xr:uid="{00000000-0005-0000-0000-0000033A0000}"/>
    <cellStyle name="Normal 10 2 8 2 6" xfId="15345" xr:uid="{00000000-0005-0000-0000-0000043A0000}"/>
    <cellStyle name="Normal 10 2 8 3" xfId="15346" xr:uid="{00000000-0005-0000-0000-0000053A0000}"/>
    <cellStyle name="Normal 10 2 8 3 2" xfId="15347" xr:uid="{00000000-0005-0000-0000-0000063A0000}"/>
    <cellStyle name="Normal 10 2 8 3 2 2" xfId="15348" xr:uid="{00000000-0005-0000-0000-0000073A0000}"/>
    <cellStyle name="Normal 10 2 8 3 3" xfId="15349" xr:uid="{00000000-0005-0000-0000-0000083A0000}"/>
    <cellStyle name="Normal 10 2 8 3 3 2" xfId="15350" xr:uid="{00000000-0005-0000-0000-0000093A0000}"/>
    <cellStyle name="Normal 10 2 8 3 4" xfId="15351" xr:uid="{00000000-0005-0000-0000-00000A3A0000}"/>
    <cellStyle name="Normal 10 2 8 4" xfId="15352" xr:uid="{00000000-0005-0000-0000-00000B3A0000}"/>
    <cellStyle name="Normal 10 2 8 4 2" xfId="15353" xr:uid="{00000000-0005-0000-0000-00000C3A0000}"/>
    <cellStyle name="Normal 10 2 8 5" xfId="15354" xr:uid="{00000000-0005-0000-0000-00000D3A0000}"/>
    <cellStyle name="Normal 10 2 8 5 2" xfId="15355" xr:uid="{00000000-0005-0000-0000-00000E3A0000}"/>
    <cellStyle name="Normal 10 2 8 6" xfId="15356" xr:uid="{00000000-0005-0000-0000-00000F3A0000}"/>
    <cellStyle name="Normal 10 2 8 7" xfId="15357" xr:uid="{00000000-0005-0000-0000-0000103A0000}"/>
    <cellStyle name="Normal 10 2 9" xfId="15358" xr:uid="{00000000-0005-0000-0000-0000113A0000}"/>
    <cellStyle name="Normal 10 2 9 2" xfId="15359" xr:uid="{00000000-0005-0000-0000-0000123A0000}"/>
    <cellStyle name="Normal 10 2 9 2 2" xfId="15360" xr:uid="{00000000-0005-0000-0000-0000133A0000}"/>
    <cellStyle name="Normal 10 2 9 2 2 2" xfId="15361" xr:uid="{00000000-0005-0000-0000-0000143A0000}"/>
    <cellStyle name="Normal 10 2 9 2 3" xfId="15362" xr:uid="{00000000-0005-0000-0000-0000153A0000}"/>
    <cellStyle name="Normal 10 2 9 2 3 2" xfId="15363" xr:uid="{00000000-0005-0000-0000-0000163A0000}"/>
    <cellStyle name="Normal 10 2 9 2 4" xfId="15364" xr:uid="{00000000-0005-0000-0000-0000173A0000}"/>
    <cellStyle name="Normal 10 2 9 3" xfId="15365" xr:uid="{00000000-0005-0000-0000-0000183A0000}"/>
    <cellStyle name="Normal 10 2 9 3 2" xfId="15366" xr:uid="{00000000-0005-0000-0000-0000193A0000}"/>
    <cellStyle name="Normal 10 2 9 4" xfId="15367" xr:uid="{00000000-0005-0000-0000-00001A3A0000}"/>
    <cellStyle name="Normal 10 2 9 4 2" xfId="15368" xr:uid="{00000000-0005-0000-0000-00001B3A0000}"/>
    <cellStyle name="Normal 10 2 9 5" xfId="15369" xr:uid="{00000000-0005-0000-0000-00001C3A0000}"/>
    <cellStyle name="Normal 10 2 9 6" xfId="15370" xr:uid="{00000000-0005-0000-0000-00001D3A0000}"/>
    <cellStyle name="Normal 10 20" xfId="15371" xr:uid="{00000000-0005-0000-0000-00001E3A0000}"/>
    <cellStyle name="Normal 10 3" xfId="3997" xr:uid="{00000000-0005-0000-0000-00001F3A0000}"/>
    <cellStyle name="Normal 10 3 10" xfId="15373" xr:uid="{00000000-0005-0000-0000-0000203A0000}"/>
    <cellStyle name="Normal 10 3 10 2" xfId="15374" xr:uid="{00000000-0005-0000-0000-0000213A0000}"/>
    <cellStyle name="Normal 10 3 10 2 2" xfId="15375" xr:uid="{00000000-0005-0000-0000-0000223A0000}"/>
    <cellStyle name="Normal 10 3 10 3" xfId="15376" xr:uid="{00000000-0005-0000-0000-0000233A0000}"/>
    <cellStyle name="Normal 10 3 10 3 2" xfId="15377" xr:uid="{00000000-0005-0000-0000-0000243A0000}"/>
    <cellStyle name="Normal 10 3 10 4" xfId="15378" xr:uid="{00000000-0005-0000-0000-0000253A0000}"/>
    <cellStyle name="Normal 10 3 11" xfId="15379" xr:uid="{00000000-0005-0000-0000-0000263A0000}"/>
    <cellStyle name="Normal 10 3 11 2" xfId="15380" xr:uid="{00000000-0005-0000-0000-0000273A0000}"/>
    <cellStyle name="Normal 10 3 11 2 2" xfId="15381" xr:uid="{00000000-0005-0000-0000-0000283A0000}"/>
    <cellStyle name="Normal 10 3 11 3" xfId="15382" xr:uid="{00000000-0005-0000-0000-0000293A0000}"/>
    <cellStyle name="Normal 10 3 12" xfId="15383" xr:uid="{00000000-0005-0000-0000-00002A3A0000}"/>
    <cellStyle name="Normal 10 3 12 2" xfId="15384" xr:uid="{00000000-0005-0000-0000-00002B3A0000}"/>
    <cellStyle name="Normal 10 3 12 2 2" xfId="15385" xr:uid="{00000000-0005-0000-0000-00002C3A0000}"/>
    <cellStyle name="Normal 10 3 12 3" xfId="15386" xr:uid="{00000000-0005-0000-0000-00002D3A0000}"/>
    <cellStyle name="Normal 10 3 13" xfId="15387" xr:uid="{00000000-0005-0000-0000-00002E3A0000}"/>
    <cellStyle name="Normal 10 3 13 2" xfId="15388" xr:uid="{00000000-0005-0000-0000-00002F3A0000}"/>
    <cellStyle name="Normal 10 3 14" xfId="15389" xr:uid="{00000000-0005-0000-0000-0000303A0000}"/>
    <cellStyle name="Normal 10 3 15" xfId="15390" xr:uid="{00000000-0005-0000-0000-0000313A0000}"/>
    <cellStyle name="Normal 10 3 16" xfId="15372" xr:uid="{00000000-0005-0000-0000-0000323A0000}"/>
    <cellStyle name="Normal 10 3 2" xfId="15391" xr:uid="{00000000-0005-0000-0000-0000333A0000}"/>
    <cellStyle name="Normal 10 3 2 10" xfId="15392" xr:uid="{00000000-0005-0000-0000-0000343A0000}"/>
    <cellStyle name="Normal 10 3 2 10 2" xfId="15393" xr:uid="{00000000-0005-0000-0000-0000353A0000}"/>
    <cellStyle name="Normal 10 3 2 10 2 2" xfId="15394" xr:uid="{00000000-0005-0000-0000-0000363A0000}"/>
    <cellStyle name="Normal 10 3 2 10 3" xfId="15395" xr:uid="{00000000-0005-0000-0000-0000373A0000}"/>
    <cellStyle name="Normal 10 3 2 11" xfId="15396" xr:uid="{00000000-0005-0000-0000-0000383A0000}"/>
    <cellStyle name="Normal 10 3 2 11 2" xfId="15397" xr:uid="{00000000-0005-0000-0000-0000393A0000}"/>
    <cellStyle name="Normal 10 3 2 11 2 2" xfId="15398" xr:uid="{00000000-0005-0000-0000-00003A3A0000}"/>
    <cellStyle name="Normal 10 3 2 11 3" xfId="15399" xr:uid="{00000000-0005-0000-0000-00003B3A0000}"/>
    <cellStyle name="Normal 10 3 2 12" xfId="15400" xr:uid="{00000000-0005-0000-0000-00003C3A0000}"/>
    <cellStyle name="Normal 10 3 2 12 2" xfId="15401" xr:uid="{00000000-0005-0000-0000-00003D3A0000}"/>
    <cellStyle name="Normal 10 3 2 13" xfId="15402" xr:uid="{00000000-0005-0000-0000-00003E3A0000}"/>
    <cellStyle name="Normal 10 3 2 14" xfId="15403" xr:uid="{00000000-0005-0000-0000-00003F3A0000}"/>
    <cellStyle name="Normal 10 3 2 2" xfId="15404" xr:uid="{00000000-0005-0000-0000-0000403A0000}"/>
    <cellStyle name="Normal 10 3 2 2 10" xfId="15405" xr:uid="{00000000-0005-0000-0000-0000413A0000}"/>
    <cellStyle name="Normal 10 3 2 2 11" xfId="15406" xr:uid="{00000000-0005-0000-0000-0000423A0000}"/>
    <cellStyle name="Normal 10 3 2 2 2" xfId="15407" xr:uid="{00000000-0005-0000-0000-0000433A0000}"/>
    <cellStyle name="Normal 10 3 2 2 2 10" xfId="15408" xr:uid="{00000000-0005-0000-0000-0000443A0000}"/>
    <cellStyle name="Normal 10 3 2 2 2 2" xfId="15409" xr:uid="{00000000-0005-0000-0000-0000453A0000}"/>
    <cellStyle name="Normal 10 3 2 2 2 2 2" xfId="15410" xr:uid="{00000000-0005-0000-0000-0000463A0000}"/>
    <cellStyle name="Normal 10 3 2 2 2 2 2 2" xfId="15411" xr:uid="{00000000-0005-0000-0000-0000473A0000}"/>
    <cellStyle name="Normal 10 3 2 2 2 2 2 2 2" xfId="15412" xr:uid="{00000000-0005-0000-0000-0000483A0000}"/>
    <cellStyle name="Normal 10 3 2 2 2 2 2 2 2 2" xfId="15413" xr:uid="{00000000-0005-0000-0000-0000493A0000}"/>
    <cellStyle name="Normal 10 3 2 2 2 2 2 2 3" xfId="15414" xr:uid="{00000000-0005-0000-0000-00004A3A0000}"/>
    <cellStyle name="Normal 10 3 2 2 2 2 2 2 3 2" xfId="15415" xr:uid="{00000000-0005-0000-0000-00004B3A0000}"/>
    <cellStyle name="Normal 10 3 2 2 2 2 2 2 4" xfId="15416" xr:uid="{00000000-0005-0000-0000-00004C3A0000}"/>
    <cellStyle name="Normal 10 3 2 2 2 2 2 3" xfId="15417" xr:uid="{00000000-0005-0000-0000-00004D3A0000}"/>
    <cellStyle name="Normal 10 3 2 2 2 2 2 3 2" xfId="15418" xr:uid="{00000000-0005-0000-0000-00004E3A0000}"/>
    <cellStyle name="Normal 10 3 2 2 2 2 2 4" xfId="15419" xr:uid="{00000000-0005-0000-0000-00004F3A0000}"/>
    <cellStyle name="Normal 10 3 2 2 2 2 2 4 2" xfId="15420" xr:uid="{00000000-0005-0000-0000-0000503A0000}"/>
    <cellStyle name="Normal 10 3 2 2 2 2 2 5" xfId="15421" xr:uid="{00000000-0005-0000-0000-0000513A0000}"/>
    <cellStyle name="Normal 10 3 2 2 2 2 2 6" xfId="15422" xr:uid="{00000000-0005-0000-0000-0000523A0000}"/>
    <cellStyle name="Normal 10 3 2 2 2 2 3" xfId="15423" xr:uid="{00000000-0005-0000-0000-0000533A0000}"/>
    <cellStyle name="Normal 10 3 2 2 2 2 3 2" xfId="15424" xr:uid="{00000000-0005-0000-0000-0000543A0000}"/>
    <cellStyle name="Normal 10 3 2 2 2 2 3 2 2" xfId="15425" xr:uid="{00000000-0005-0000-0000-0000553A0000}"/>
    <cellStyle name="Normal 10 3 2 2 2 2 3 3" xfId="15426" xr:uid="{00000000-0005-0000-0000-0000563A0000}"/>
    <cellStyle name="Normal 10 3 2 2 2 2 3 3 2" xfId="15427" xr:uid="{00000000-0005-0000-0000-0000573A0000}"/>
    <cellStyle name="Normal 10 3 2 2 2 2 3 4" xfId="15428" xr:uid="{00000000-0005-0000-0000-0000583A0000}"/>
    <cellStyle name="Normal 10 3 2 2 2 2 4" xfId="15429" xr:uid="{00000000-0005-0000-0000-0000593A0000}"/>
    <cellStyle name="Normal 10 3 2 2 2 2 4 2" xfId="15430" xr:uid="{00000000-0005-0000-0000-00005A3A0000}"/>
    <cellStyle name="Normal 10 3 2 2 2 2 5" xfId="15431" xr:uid="{00000000-0005-0000-0000-00005B3A0000}"/>
    <cellStyle name="Normal 10 3 2 2 2 2 5 2" xfId="15432" xr:uid="{00000000-0005-0000-0000-00005C3A0000}"/>
    <cellStyle name="Normal 10 3 2 2 2 2 6" xfId="15433" xr:uid="{00000000-0005-0000-0000-00005D3A0000}"/>
    <cellStyle name="Normal 10 3 2 2 2 2 7" xfId="15434" xr:uid="{00000000-0005-0000-0000-00005E3A0000}"/>
    <cellStyle name="Normal 10 3 2 2 2 3" xfId="15435" xr:uid="{00000000-0005-0000-0000-00005F3A0000}"/>
    <cellStyle name="Normal 10 3 2 2 2 3 2" xfId="15436" xr:uid="{00000000-0005-0000-0000-0000603A0000}"/>
    <cellStyle name="Normal 10 3 2 2 2 3 2 2" xfId="15437" xr:uid="{00000000-0005-0000-0000-0000613A0000}"/>
    <cellStyle name="Normal 10 3 2 2 2 3 2 2 2" xfId="15438" xr:uid="{00000000-0005-0000-0000-0000623A0000}"/>
    <cellStyle name="Normal 10 3 2 2 2 3 2 3" xfId="15439" xr:uid="{00000000-0005-0000-0000-0000633A0000}"/>
    <cellStyle name="Normal 10 3 2 2 2 3 2 3 2" xfId="15440" xr:uid="{00000000-0005-0000-0000-0000643A0000}"/>
    <cellStyle name="Normal 10 3 2 2 2 3 2 4" xfId="15441" xr:uid="{00000000-0005-0000-0000-0000653A0000}"/>
    <cellStyle name="Normal 10 3 2 2 2 3 3" xfId="15442" xr:uid="{00000000-0005-0000-0000-0000663A0000}"/>
    <cellStyle name="Normal 10 3 2 2 2 3 3 2" xfId="15443" xr:uid="{00000000-0005-0000-0000-0000673A0000}"/>
    <cellStyle name="Normal 10 3 2 2 2 3 4" xfId="15444" xr:uid="{00000000-0005-0000-0000-0000683A0000}"/>
    <cellStyle name="Normal 10 3 2 2 2 3 4 2" xfId="15445" xr:uid="{00000000-0005-0000-0000-0000693A0000}"/>
    <cellStyle name="Normal 10 3 2 2 2 3 5" xfId="15446" xr:uid="{00000000-0005-0000-0000-00006A3A0000}"/>
    <cellStyle name="Normal 10 3 2 2 2 3 6" xfId="15447" xr:uid="{00000000-0005-0000-0000-00006B3A0000}"/>
    <cellStyle name="Normal 10 3 2 2 2 4" xfId="15448" xr:uid="{00000000-0005-0000-0000-00006C3A0000}"/>
    <cellStyle name="Normal 10 3 2 2 2 4 2" xfId="15449" xr:uid="{00000000-0005-0000-0000-00006D3A0000}"/>
    <cellStyle name="Normal 10 3 2 2 2 4 2 2" xfId="15450" xr:uid="{00000000-0005-0000-0000-00006E3A0000}"/>
    <cellStyle name="Normal 10 3 2 2 2 4 2 2 2" xfId="15451" xr:uid="{00000000-0005-0000-0000-00006F3A0000}"/>
    <cellStyle name="Normal 10 3 2 2 2 4 2 3" xfId="15452" xr:uid="{00000000-0005-0000-0000-0000703A0000}"/>
    <cellStyle name="Normal 10 3 2 2 2 4 2 3 2" xfId="15453" xr:uid="{00000000-0005-0000-0000-0000713A0000}"/>
    <cellStyle name="Normal 10 3 2 2 2 4 2 4" xfId="15454" xr:uid="{00000000-0005-0000-0000-0000723A0000}"/>
    <cellStyle name="Normal 10 3 2 2 2 4 3" xfId="15455" xr:uid="{00000000-0005-0000-0000-0000733A0000}"/>
    <cellStyle name="Normal 10 3 2 2 2 4 3 2" xfId="15456" xr:uid="{00000000-0005-0000-0000-0000743A0000}"/>
    <cellStyle name="Normal 10 3 2 2 2 4 4" xfId="15457" xr:uid="{00000000-0005-0000-0000-0000753A0000}"/>
    <cellStyle name="Normal 10 3 2 2 2 4 4 2" xfId="15458" xr:uid="{00000000-0005-0000-0000-0000763A0000}"/>
    <cellStyle name="Normal 10 3 2 2 2 4 5" xfId="15459" xr:uid="{00000000-0005-0000-0000-0000773A0000}"/>
    <cellStyle name="Normal 10 3 2 2 2 4 6" xfId="15460" xr:uid="{00000000-0005-0000-0000-0000783A0000}"/>
    <cellStyle name="Normal 10 3 2 2 2 5" xfId="15461" xr:uid="{00000000-0005-0000-0000-0000793A0000}"/>
    <cellStyle name="Normal 10 3 2 2 2 5 2" xfId="15462" xr:uid="{00000000-0005-0000-0000-00007A3A0000}"/>
    <cellStyle name="Normal 10 3 2 2 2 5 2 2" xfId="15463" xr:uid="{00000000-0005-0000-0000-00007B3A0000}"/>
    <cellStyle name="Normal 10 3 2 2 2 5 3" xfId="15464" xr:uid="{00000000-0005-0000-0000-00007C3A0000}"/>
    <cellStyle name="Normal 10 3 2 2 2 5 3 2" xfId="15465" xr:uid="{00000000-0005-0000-0000-00007D3A0000}"/>
    <cellStyle name="Normal 10 3 2 2 2 5 4" xfId="15466" xr:uid="{00000000-0005-0000-0000-00007E3A0000}"/>
    <cellStyle name="Normal 10 3 2 2 2 6" xfId="15467" xr:uid="{00000000-0005-0000-0000-00007F3A0000}"/>
    <cellStyle name="Normal 10 3 2 2 2 6 2" xfId="15468" xr:uid="{00000000-0005-0000-0000-0000803A0000}"/>
    <cellStyle name="Normal 10 3 2 2 2 6 2 2" xfId="15469" xr:uid="{00000000-0005-0000-0000-0000813A0000}"/>
    <cellStyle name="Normal 10 3 2 2 2 6 3" xfId="15470" xr:uid="{00000000-0005-0000-0000-0000823A0000}"/>
    <cellStyle name="Normal 10 3 2 2 2 7" xfId="15471" xr:uid="{00000000-0005-0000-0000-0000833A0000}"/>
    <cellStyle name="Normal 10 3 2 2 2 7 2" xfId="15472" xr:uid="{00000000-0005-0000-0000-0000843A0000}"/>
    <cellStyle name="Normal 10 3 2 2 2 8" xfId="15473" xr:uid="{00000000-0005-0000-0000-0000853A0000}"/>
    <cellStyle name="Normal 10 3 2 2 2 8 2" xfId="15474" xr:uid="{00000000-0005-0000-0000-0000863A0000}"/>
    <cellStyle name="Normal 10 3 2 2 2 9" xfId="15475" xr:uid="{00000000-0005-0000-0000-0000873A0000}"/>
    <cellStyle name="Normal 10 3 2 2 3" xfId="15476" xr:uid="{00000000-0005-0000-0000-0000883A0000}"/>
    <cellStyle name="Normal 10 3 2 2 3 2" xfId="15477" xr:uid="{00000000-0005-0000-0000-0000893A0000}"/>
    <cellStyle name="Normal 10 3 2 2 3 2 2" xfId="15478" xr:uid="{00000000-0005-0000-0000-00008A3A0000}"/>
    <cellStyle name="Normal 10 3 2 2 3 2 2 2" xfId="15479" xr:uid="{00000000-0005-0000-0000-00008B3A0000}"/>
    <cellStyle name="Normal 10 3 2 2 3 2 2 2 2" xfId="15480" xr:uid="{00000000-0005-0000-0000-00008C3A0000}"/>
    <cellStyle name="Normal 10 3 2 2 3 2 2 3" xfId="15481" xr:uid="{00000000-0005-0000-0000-00008D3A0000}"/>
    <cellStyle name="Normal 10 3 2 2 3 2 2 3 2" xfId="15482" xr:uid="{00000000-0005-0000-0000-00008E3A0000}"/>
    <cellStyle name="Normal 10 3 2 2 3 2 2 4" xfId="15483" xr:uid="{00000000-0005-0000-0000-00008F3A0000}"/>
    <cellStyle name="Normal 10 3 2 2 3 2 3" xfId="15484" xr:uid="{00000000-0005-0000-0000-0000903A0000}"/>
    <cellStyle name="Normal 10 3 2 2 3 2 3 2" xfId="15485" xr:uid="{00000000-0005-0000-0000-0000913A0000}"/>
    <cellStyle name="Normal 10 3 2 2 3 2 4" xfId="15486" xr:uid="{00000000-0005-0000-0000-0000923A0000}"/>
    <cellStyle name="Normal 10 3 2 2 3 2 4 2" xfId="15487" xr:uid="{00000000-0005-0000-0000-0000933A0000}"/>
    <cellStyle name="Normal 10 3 2 2 3 2 5" xfId="15488" xr:uid="{00000000-0005-0000-0000-0000943A0000}"/>
    <cellStyle name="Normal 10 3 2 2 3 2 6" xfId="15489" xr:uid="{00000000-0005-0000-0000-0000953A0000}"/>
    <cellStyle name="Normal 10 3 2 2 3 3" xfId="15490" xr:uid="{00000000-0005-0000-0000-0000963A0000}"/>
    <cellStyle name="Normal 10 3 2 2 3 3 2" xfId="15491" xr:uid="{00000000-0005-0000-0000-0000973A0000}"/>
    <cellStyle name="Normal 10 3 2 2 3 3 2 2" xfId="15492" xr:uid="{00000000-0005-0000-0000-0000983A0000}"/>
    <cellStyle name="Normal 10 3 2 2 3 3 3" xfId="15493" xr:uid="{00000000-0005-0000-0000-0000993A0000}"/>
    <cellStyle name="Normal 10 3 2 2 3 3 3 2" xfId="15494" xr:uid="{00000000-0005-0000-0000-00009A3A0000}"/>
    <cellStyle name="Normal 10 3 2 2 3 3 4" xfId="15495" xr:uid="{00000000-0005-0000-0000-00009B3A0000}"/>
    <cellStyle name="Normal 10 3 2 2 3 4" xfId="15496" xr:uid="{00000000-0005-0000-0000-00009C3A0000}"/>
    <cellStyle name="Normal 10 3 2 2 3 4 2" xfId="15497" xr:uid="{00000000-0005-0000-0000-00009D3A0000}"/>
    <cellStyle name="Normal 10 3 2 2 3 5" xfId="15498" xr:uid="{00000000-0005-0000-0000-00009E3A0000}"/>
    <cellStyle name="Normal 10 3 2 2 3 5 2" xfId="15499" xr:uid="{00000000-0005-0000-0000-00009F3A0000}"/>
    <cellStyle name="Normal 10 3 2 2 3 6" xfId="15500" xr:uid="{00000000-0005-0000-0000-0000A03A0000}"/>
    <cellStyle name="Normal 10 3 2 2 3 7" xfId="15501" xr:uid="{00000000-0005-0000-0000-0000A13A0000}"/>
    <cellStyle name="Normal 10 3 2 2 4" xfId="15502" xr:uid="{00000000-0005-0000-0000-0000A23A0000}"/>
    <cellStyle name="Normal 10 3 2 2 4 2" xfId="15503" xr:uid="{00000000-0005-0000-0000-0000A33A0000}"/>
    <cellStyle name="Normal 10 3 2 2 4 2 2" xfId="15504" xr:uid="{00000000-0005-0000-0000-0000A43A0000}"/>
    <cellStyle name="Normal 10 3 2 2 4 2 2 2" xfId="15505" xr:uid="{00000000-0005-0000-0000-0000A53A0000}"/>
    <cellStyle name="Normal 10 3 2 2 4 2 3" xfId="15506" xr:uid="{00000000-0005-0000-0000-0000A63A0000}"/>
    <cellStyle name="Normal 10 3 2 2 4 2 3 2" xfId="15507" xr:uid="{00000000-0005-0000-0000-0000A73A0000}"/>
    <cellStyle name="Normal 10 3 2 2 4 2 4" xfId="15508" xr:uid="{00000000-0005-0000-0000-0000A83A0000}"/>
    <cellStyle name="Normal 10 3 2 2 4 3" xfId="15509" xr:uid="{00000000-0005-0000-0000-0000A93A0000}"/>
    <cellStyle name="Normal 10 3 2 2 4 3 2" xfId="15510" xr:uid="{00000000-0005-0000-0000-0000AA3A0000}"/>
    <cellStyle name="Normal 10 3 2 2 4 4" xfId="15511" xr:uid="{00000000-0005-0000-0000-0000AB3A0000}"/>
    <cellStyle name="Normal 10 3 2 2 4 4 2" xfId="15512" xr:uid="{00000000-0005-0000-0000-0000AC3A0000}"/>
    <cellStyle name="Normal 10 3 2 2 4 5" xfId="15513" xr:uid="{00000000-0005-0000-0000-0000AD3A0000}"/>
    <cellStyle name="Normal 10 3 2 2 4 6" xfId="15514" xr:uid="{00000000-0005-0000-0000-0000AE3A0000}"/>
    <cellStyle name="Normal 10 3 2 2 5" xfId="15515" xr:uid="{00000000-0005-0000-0000-0000AF3A0000}"/>
    <cellStyle name="Normal 10 3 2 2 5 2" xfId="15516" xr:uid="{00000000-0005-0000-0000-0000B03A0000}"/>
    <cellStyle name="Normal 10 3 2 2 5 2 2" xfId="15517" xr:uid="{00000000-0005-0000-0000-0000B13A0000}"/>
    <cellStyle name="Normal 10 3 2 2 5 2 2 2" xfId="15518" xr:uid="{00000000-0005-0000-0000-0000B23A0000}"/>
    <cellStyle name="Normal 10 3 2 2 5 2 3" xfId="15519" xr:uid="{00000000-0005-0000-0000-0000B33A0000}"/>
    <cellStyle name="Normal 10 3 2 2 5 2 3 2" xfId="15520" xr:uid="{00000000-0005-0000-0000-0000B43A0000}"/>
    <cellStyle name="Normal 10 3 2 2 5 2 4" xfId="15521" xr:uid="{00000000-0005-0000-0000-0000B53A0000}"/>
    <cellStyle name="Normal 10 3 2 2 5 3" xfId="15522" xr:uid="{00000000-0005-0000-0000-0000B63A0000}"/>
    <cellStyle name="Normal 10 3 2 2 5 3 2" xfId="15523" xr:uid="{00000000-0005-0000-0000-0000B73A0000}"/>
    <cellStyle name="Normal 10 3 2 2 5 4" xfId="15524" xr:uid="{00000000-0005-0000-0000-0000B83A0000}"/>
    <cellStyle name="Normal 10 3 2 2 5 4 2" xfId="15525" xr:uid="{00000000-0005-0000-0000-0000B93A0000}"/>
    <cellStyle name="Normal 10 3 2 2 5 5" xfId="15526" xr:uid="{00000000-0005-0000-0000-0000BA3A0000}"/>
    <cellStyle name="Normal 10 3 2 2 5 6" xfId="15527" xr:uid="{00000000-0005-0000-0000-0000BB3A0000}"/>
    <cellStyle name="Normal 10 3 2 2 6" xfId="15528" xr:uid="{00000000-0005-0000-0000-0000BC3A0000}"/>
    <cellStyle name="Normal 10 3 2 2 6 2" xfId="15529" xr:uid="{00000000-0005-0000-0000-0000BD3A0000}"/>
    <cellStyle name="Normal 10 3 2 2 6 2 2" xfId="15530" xr:uid="{00000000-0005-0000-0000-0000BE3A0000}"/>
    <cellStyle name="Normal 10 3 2 2 6 3" xfId="15531" xr:uid="{00000000-0005-0000-0000-0000BF3A0000}"/>
    <cellStyle name="Normal 10 3 2 2 6 3 2" xfId="15532" xr:uid="{00000000-0005-0000-0000-0000C03A0000}"/>
    <cellStyle name="Normal 10 3 2 2 6 4" xfId="15533" xr:uid="{00000000-0005-0000-0000-0000C13A0000}"/>
    <cellStyle name="Normal 10 3 2 2 7" xfId="15534" xr:uid="{00000000-0005-0000-0000-0000C23A0000}"/>
    <cellStyle name="Normal 10 3 2 2 7 2" xfId="15535" xr:uid="{00000000-0005-0000-0000-0000C33A0000}"/>
    <cellStyle name="Normal 10 3 2 2 7 2 2" xfId="15536" xr:uid="{00000000-0005-0000-0000-0000C43A0000}"/>
    <cellStyle name="Normal 10 3 2 2 7 3" xfId="15537" xr:uid="{00000000-0005-0000-0000-0000C53A0000}"/>
    <cellStyle name="Normal 10 3 2 2 8" xfId="15538" xr:uid="{00000000-0005-0000-0000-0000C63A0000}"/>
    <cellStyle name="Normal 10 3 2 2 8 2" xfId="15539" xr:uid="{00000000-0005-0000-0000-0000C73A0000}"/>
    <cellStyle name="Normal 10 3 2 2 9" xfId="15540" xr:uid="{00000000-0005-0000-0000-0000C83A0000}"/>
    <cellStyle name="Normal 10 3 2 2 9 2" xfId="15541" xr:uid="{00000000-0005-0000-0000-0000C93A0000}"/>
    <cellStyle name="Normal 10 3 2 3" xfId="15542" xr:uid="{00000000-0005-0000-0000-0000CA3A0000}"/>
    <cellStyle name="Normal 10 3 2 3 10" xfId="15543" xr:uid="{00000000-0005-0000-0000-0000CB3A0000}"/>
    <cellStyle name="Normal 10 3 2 3 2" xfId="15544" xr:uid="{00000000-0005-0000-0000-0000CC3A0000}"/>
    <cellStyle name="Normal 10 3 2 3 2 2" xfId="15545" xr:uid="{00000000-0005-0000-0000-0000CD3A0000}"/>
    <cellStyle name="Normal 10 3 2 3 2 2 2" xfId="15546" xr:uid="{00000000-0005-0000-0000-0000CE3A0000}"/>
    <cellStyle name="Normal 10 3 2 3 2 2 2 2" xfId="15547" xr:uid="{00000000-0005-0000-0000-0000CF3A0000}"/>
    <cellStyle name="Normal 10 3 2 3 2 2 2 2 2" xfId="15548" xr:uid="{00000000-0005-0000-0000-0000D03A0000}"/>
    <cellStyle name="Normal 10 3 2 3 2 2 2 3" xfId="15549" xr:uid="{00000000-0005-0000-0000-0000D13A0000}"/>
    <cellStyle name="Normal 10 3 2 3 2 2 2 3 2" xfId="15550" xr:uid="{00000000-0005-0000-0000-0000D23A0000}"/>
    <cellStyle name="Normal 10 3 2 3 2 2 2 4" xfId="15551" xr:uid="{00000000-0005-0000-0000-0000D33A0000}"/>
    <cellStyle name="Normal 10 3 2 3 2 2 3" xfId="15552" xr:uid="{00000000-0005-0000-0000-0000D43A0000}"/>
    <cellStyle name="Normal 10 3 2 3 2 2 3 2" xfId="15553" xr:uid="{00000000-0005-0000-0000-0000D53A0000}"/>
    <cellStyle name="Normal 10 3 2 3 2 2 4" xfId="15554" xr:uid="{00000000-0005-0000-0000-0000D63A0000}"/>
    <cellStyle name="Normal 10 3 2 3 2 2 4 2" xfId="15555" xr:uid="{00000000-0005-0000-0000-0000D73A0000}"/>
    <cellStyle name="Normal 10 3 2 3 2 2 5" xfId="15556" xr:uid="{00000000-0005-0000-0000-0000D83A0000}"/>
    <cellStyle name="Normal 10 3 2 3 2 2 6" xfId="15557" xr:uid="{00000000-0005-0000-0000-0000D93A0000}"/>
    <cellStyle name="Normal 10 3 2 3 2 3" xfId="15558" xr:uid="{00000000-0005-0000-0000-0000DA3A0000}"/>
    <cellStyle name="Normal 10 3 2 3 2 3 2" xfId="15559" xr:uid="{00000000-0005-0000-0000-0000DB3A0000}"/>
    <cellStyle name="Normal 10 3 2 3 2 3 2 2" xfId="15560" xr:uid="{00000000-0005-0000-0000-0000DC3A0000}"/>
    <cellStyle name="Normal 10 3 2 3 2 3 3" xfId="15561" xr:uid="{00000000-0005-0000-0000-0000DD3A0000}"/>
    <cellStyle name="Normal 10 3 2 3 2 3 3 2" xfId="15562" xr:uid="{00000000-0005-0000-0000-0000DE3A0000}"/>
    <cellStyle name="Normal 10 3 2 3 2 3 4" xfId="15563" xr:uid="{00000000-0005-0000-0000-0000DF3A0000}"/>
    <cellStyle name="Normal 10 3 2 3 2 4" xfId="15564" xr:uid="{00000000-0005-0000-0000-0000E03A0000}"/>
    <cellStyle name="Normal 10 3 2 3 2 4 2" xfId="15565" xr:uid="{00000000-0005-0000-0000-0000E13A0000}"/>
    <cellStyle name="Normal 10 3 2 3 2 5" xfId="15566" xr:uid="{00000000-0005-0000-0000-0000E23A0000}"/>
    <cellStyle name="Normal 10 3 2 3 2 5 2" xfId="15567" xr:uid="{00000000-0005-0000-0000-0000E33A0000}"/>
    <cellStyle name="Normal 10 3 2 3 2 6" xfId="15568" xr:uid="{00000000-0005-0000-0000-0000E43A0000}"/>
    <cellStyle name="Normal 10 3 2 3 2 7" xfId="15569" xr:uid="{00000000-0005-0000-0000-0000E53A0000}"/>
    <cellStyle name="Normal 10 3 2 3 3" xfId="15570" xr:uid="{00000000-0005-0000-0000-0000E63A0000}"/>
    <cellStyle name="Normal 10 3 2 3 3 2" xfId="15571" xr:uid="{00000000-0005-0000-0000-0000E73A0000}"/>
    <cellStyle name="Normal 10 3 2 3 3 2 2" xfId="15572" xr:uid="{00000000-0005-0000-0000-0000E83A0000}"/>
    <cellStyle name="Normal 10 3 2 3 3 2 2 2" xfId="15573" xr:uid="{00000000-0005-0000-0000-0000E93A0000}"/>
    <cellStyle name="Normal 10 3 2 3 3 2 3" xfId="15574" xr:uid="{00000000-0005-0000-0000-0000EA3A0000}"/>
    <cellStyle name="Normal 10 3 2 3 3 2 3 2" xfId="15575" xr:uid="{00000000-0005-0000-0000-0000EB3A0000}"/>
    <cellStyle name="Normal 10 3 2 3 3 2 4" xfId="15576" xr:uid="{00000000-0005-0000-0000-0000EC3A0000}"/>
    <cellStyle name="Normal 10 3 2 3 3 3" xfId="15577" xr:uid="{00000000-0005-0000-0000-0000ED3A0000}"/>
    <cellStyle name="Normal 10 3 2 3 3 3 2" xfId="15578" xr:uid="{00000000-0005-0000-0000-0000EE3A0000}"/>
    <cellStyle name="Normal 10 3 2 3 3 4" xfId="15579" xr:uid="{00000000-0005-0000-0000-0000EF3A0000}"/>
    <cellStyle name="Normal 10 3 2 3 3 4 2" xfId="15580" xr:uid="{00000000-0005-0000-0000-0000F03A0000}"/>
    <cellStyle name="Normal 10 3 2 3 3 5" xfId="15581" xr:uid="{00000000-0005-0000-0000-0000F13A0000}"/>
    <cellStyle name="Normal 10 3 2 3 3 6" xfId="15582" xr:uid="{00000000-0005-0000-0000-0000F23A0000}"/>
    <cellStyle name="Normal 10 3 2 3 4" xfId="15583" xr:uid="{00000000-0005-0000-0000-0000F33A0000}"/>
    <cellStyle name="Normal 10 3 2 3 4 2" xfId="15584" xr:uid="{00000000-0005-0000-0000-0000F43A0000}"/>
    <cellStyle name="Normal 10 3 2 3 4 2 2" xfId="15585" xr:uid="{00000000-0005-0000-0000-0000F53A0000}"/>
    <cellStyle name="Normal 10 3 2 3 4 2 2 2" xfId="15586" xr:uid="{00000000-0005-0000-0000-0000F63A0000}"/>
    <cellStyle name="Normal 10 3 2 3 4 2 3" xfId="15587" xr:uid="{00000000-0005-0000-0000-0000F73A0000}"/>
    <cellStyle name="Normal 10 3 2 3 4 2 3 2" xfId="15588" xr:uid="{00000000-0005-0000-0000-0000F83A0000}"/>
    <cellStyle name="Normal 10 3 2 3 4 2 4" xfId="15589" xr:uid="{00000000-0005-0000-0000-0000F93A0000}"/>
    <cellStyle name="Normal 10 3 2 3 4 3" xfId="15590" xr:uid="{00000000-0005-0000-0000-0000FA3A0000}"/>
    <cellStyle name="Normal 10 3 2 3 4 3 2" xfId="15591" xr:uid="{00000000-0005-0000-0000-0000FB3A0000}"/>
    <cellStyle name="Normal 10 3 2 3 4 4" xfId="15592" xr:uid="{00000000-0005-0000-0000-0000FC3A0000}"/>
    <cellStyle name="Normal 10 3 2 3 4 4 2" xfId="15593" xr:uid="{00000000-0005-0000-0000-0000FD3A0000}"/>
    <cellStyle name="Normal 10 3 2 3 4 5" xfId="15594" xr:uid="{00000000-0005-0000-0000-0000FE3A0000}"/>
    <cellStyle name="Normal 10 3 2 3 4 6" xfId="15595" xr:uid="{00000000-0005-0000-0000-0000FF3A0000}"/>
    <cellStyle name="Normal 10 3 2 3 5" xfId="15596" xr:uid="{00000000-0005-0000-0000-0000003B0000}"/>
    <cellStyle name="Normal 10 3 2 3 5 2" xfId="15597" xr:uid="{00000000-0005-0000-0000-0000013B0000}"/>
    <cellStyle name="Normal 10 3 2 3 5 2 2" xfId="15598" xr:uid="{00000000-0005-0000-0000-0000023B0000}"/>
    <cellStyle name="Normal 10 3 2 3 5 3" xfId="15599" xr:uid="{00000000-0005-0000-0000-0000033B0000}"/>
    <cellStyle name="Normal 10 3 2 3 5 3 2" xfId="15600" xr:uid="{00000000-0005-0000-0000-0000043B0000}"/>
    <cellStyle name="Normal 10 3 2 3 5 4" xfId="15601" xr:uid="{00000000-0005-0000-0000-0000053B0000}"/>
    <cellStyle name="Normal 10 3 2 3 6" xfId="15602" xr:uid="{00000000-0005-0000-0000-0000063B0000}"/>
    <cellStyle name="Normal 10 3 2 3 6 2" xfId="15603" xr:uid="{00000000-0005-0000-0000-0000073B0000}"/>
    <cellStyle name="Normal 10 3 2 3 6 2 2" xfId="15604" xr:uid="{00000000-0005-0000-0000-0000083B0000}"/>
    <cellStyle name="Normal 10 3 2 3 6 3" xfId="15605" xr:uid="{00000000-0005-0000-0000-0000093B0000}"/>
    <cellStyle name="Normal 10 3 2 3 7" xfId="15606" xr:uid="{00000000-0005-0000-0000-00000A3B0000}"/>
    <cellStyle name="Normal 10 3 2 3 7 2" xfId="15607" xr:uid="{00000000-0005-0000-0000-00000B3B0000}"/>
    <cellStyle name="Normal 10 3 2 3 8" xfId="15608" xr:uid="{00000000-0005-0000-0000-00000C3B0000}"/>
    <cellStyle name="Normal 10 3 2 3 8 2" xfId="15609" xr:uid="{00000000-0005-0000-0000-00000D3B0000}"/>
    <cellStyle name="Normal 10 3 2 3 9" xfId="15610" xr:uid="{00000000-0005-0000-0000-00000E3B0000}"/>
    <cellStyle name="Normal 10 3 2 4" xfId="15611" xr:uid="{00000000-0005-0000-0000-00000F3B0000}"/>
    <cellStyle name="Normal 10 3 2 4 10" xfId="15612" xr:uid="{00000000-0005-0000-0000-0000103B0000}"/>
    <cellStyle name="Normal 10 3 2 4 2" xfId="15613" xr:uid="{00000000-0005-0000-0000-0000113B0000}"/>
    <cellStyle name="Normal 10 3 2 4 2 2" xfId="15614" xr:uid="{00000000-0005-0000-0000-0000123B0000}"/>
    <cellStyle name="Normal 10 3 2 4 2 2 2" xfId="15615" xr:uid="{00000000-0005-0000-0000-0000133B0000}"/>
    <cellStyle name="Normal 10 3 2 4 2 2 2 2" xfId="15616" xr:uid="{00000000-0005-0000-0000-0000143B0000}"/>
    <cellStyle name="Normal 10 3 2 4 2 2 2 2 2" xfId="15617" xr:uid="{00000000-0005-0000-0000-0000153B0000}"/>
    <cellStyle name="Normal 10 3 2 4 2 2 2 3" xfId="15618" xr:uid="{00000000-0005-0000-0000-0000163B0000}"/>
    <cellStyle name="Normal 10 3 2 4 2 2 2 3 2" xfId="15619" xr:uid="{00000000-0005-0000-0000-0000173B0000}"/>
    <cellStyle name="Normal 10 3 2 4 2 2 2 4" xfId="15620" xr:uid="{00000000-0005-0000-0000-0000183B0000}"/>
    <cellStyle name="Normal 10 3 2 4 2 2 3" xfId="15621" xr:uid="{00000000-0005-0000-0000-0000193B0000}"/>
    <cellStyle name="Normal 10 3 2 4 2 2 3 2" xfId="15622" xr:uid="{00000000-0005-0000-0000-00001A3B0000}"/>
    <cellStyle name="Normal 10 3 2 4 2 2 4" xfId="15623" xr:uid="{00000000-0005-0000-0000-00001B3B0000}"/>
    <cellStyle name="Normal 10 3 2 4 2 2 4 2" xfId="15624" xr:uid="{00000000-0005-0000-0000-00001C3B0000}"/>
    <cellStyle name="Normal 10 3 2 4 2 2 5" xfId="15625" xr:uid="{00000000-0005-0000-0000-00001D3B0000}"/>
    <cellStyle name="Normal 10 3 2 4 2 2 6" xfId="15626" xr:uid="{00000000-0005-0000-0000-00001E3B0000}"/>
    <cellStyle name="Normal 10 3 2 4 2 3" xfId="15627" xr:uid="{00000000-0005-0000-0000-00001F3B0000}"/>
    <cellStyle name="Normal 10 3 2 4 2 3 2" xfId="15628" xr:uid="{00000000-0005-0000-0000-0000203B0000}"/>
    <cellStyle name="Normal 10 3 2 4 2 3 2 2" xfId="15629" xr:uid="{00000000-0005-0000-0000-0000213B0000}"/>
    <cellStyle name="Normal 10 3 2 4 2 3 3" xfId="15630" xr:uid="{00000000-0005-0000-0000-0000223B0000}"/>
    <cellStyle name="Normal 10 3 2 4 2 3 3 2" xfId="15631" xr:uid="{00000000-0005-0000-0000-0000233B0000}"/>
    <cellStyle name="Normal 10 3 2 4 2 3 4" xfId="15632" xr:uid="{00000000-0005-0000-0000-0000243B0000}"/>
    <cellStyle name="Normal 10 3 2 4 2 4" xfId="15633" xr:uid="{00000000-0005-0000-0000-0000253B0000}"/>
    <cellStyle name="Normal 10 3 2 4 2 4 2" xfId="15634" xr:uid="{00000000-0005-0000-0000-0000263B0000}"/>
    <cellStyle name="Normal 10 3 2 4 2 5" xfId="15635" xr:uid="{00000000-0005-0000-0000-0000273B0000}"/>
    <cellStyle name="Normal 10 3 2 4 2 5 2" xfId="15636" xr:uid="{00000000-0005-0000-0000-0000283B0000}"/>
    <cellStyle name="Normal 10 3 2 4 2 6" xfId="15637" xr:uid="{00000000-0005-0000-0000-0000293B0000}"/>
    <cellStyle name="Normal 10 3 2 4 2 7" xfId="15638" xr:uid="{00000000-0005-0000-0000-00002A3B0000}"/>
    <cellStyle name="Normal 10 3 2 4 3" xfId="15639" xr:uid="{00000000-0005-0000-0000-00002B3B0000}"/>
    <cellStyle name="Normal 10 3 2 4 3 2" xfId="15640" xr:uid="{00000000-0005-0000-0000-00002C3B0000}"/>
    <cellStyle name="Normal 10 3 2 4 3 2 2" xfId="15641" xr:uid="{00000000-0005-0000-0000-00002D3B0000}"/>
    <cellStyle name="Normal 10 3 2 4 3 2 2 2" xfId="15642" xr:uid="{00000000-0005-0000-0000-00002E3B0000}"/>
    <cellStyle name="Normal 10 3 2 4 3 2 3" xfId="15643" xr:uid="{00000000-0005-0000-0000-00002F3B0000}"/>
    <cellStyle name="Normal 10 3 2 4 3 2 3 2" xfId="15644" xr:uid="{00000000-0005-0000-0000-0000303B0000}"/>
    <cellStyle name="Normal 10 3 2 4 3 2 4" xfId="15645" xr:uid="{00000000-0005-0000-0000-0000313B0000}"/>
    <cellStyle name="Normal 10 3 2 4 3 3" xfId="15646" xr:uid="{00000000-0005-0000-0000-0000323B0000}"/>
    <cellStyle name="Normal 10 3 2 4 3 3 2" xfId="15647" xr:uid="{00000000-0005-0000-0000-0000333B0000}"/>
    <cellStyle name="Normal 10 3 2 4 3 4" xfId="15648" xr:uid="{00000000-0005-0000-0000-0000343B0000}"/>
    <cellStyle name="Normal 10 3 2 4 3 4 2" xfId="15649" xr:uid="{00000000-0005-0000-0000-0000353B0000}"/>
    <cellStyle name="Normal 10 3 2 4 3 5" xfId="15650" xr:uid="{00000000-0005-0000-0000-0000363B0000}"/>
    <cellStyle name="Normal 10 3 2 4 3 6" xfId="15651" xr:uid="{00000000-0005-0000-0000-0000373B0000}"/>
    <cellStyle name="Normal 10 3 2 4 4" xfId="15652" xr:uid="{00000000-0005-0000-0000-0000383B0000}"/>
    <cellStyle name="Normal 10 3 2 4 4 2" xfId="15653" xr:uid="{00000000-0005-0000-0000-0000393B0000}"/>
    <cellStyle name="Normal 10 3 2 4 4 2 2" xfId="15654" xr:uid="{00000000-0005-0000-0000-00003A3B0000}"/>
    <cellStyle name="Normal 10 3 2 4 4 2 2 2" xfId="15655" xr:uid="{00000000-0005-0000-0000-00003B3B0000}"/>
    <cellStyle name="Normal 10 3 2 4 4 2 3" xfId="15656" xr:uid="{00000000-0005-0000-0000-00003C3B0000}"/>
    <cellStyle name="Normal 10 3 2 4 4 2 3 2" xfId="15657" xr:uid="{00000000-0005-0000-0000-00003D3B0000}"/>
    <cellStyle name="Normal 10 3 2 4 4 2 4" xfId="15658" xr:uid="{00000000-0005-0000-0000-00003E3B0000}"/>
    <cellStyle name="Normal 10 3 2 4 4 3" xfId="15659" xr:uid="{00000000-0005-0000-0000-00003F3B0000}"/>
    <cellStyle name="Normal 10 3 2 4 4 3 2" xfId="15660" xr:uid="{00000000-0005-0000-0000-0000403B0000}"/>
    <cellStyle name="Normal 10 3 2 4 4 4" xfId="15661" xr:uid="{00000000-0005-0000-0000-0000413B0000}"/>
    <cellStyle name="Normal 10 3 2 4 4 4 2" xfId="15662" xr:uid="{00000000-0005-0000-0000-0000423B0000}"/>
    <cellStyle name="Normal 10 3 2 4 4 5" xfId="15663" xr:uid="{00000000-0005-0000-0000-0000433B0000}"/>
    <cellStyle name="Normal 10 3 2 4 4 6" xfId="15664" xr:uid="{00000000-0005-0000-0000-0000443B0000}"/>
    <cellStyle name="Normal 10 3 2 4 5" xfId="15665" xr:uid="{00000000-0005-0000-0000-0000453B0000}"/>
    <cellStyle name="Normal 10 3 2 4 5 2" xfId="15666" xr:uid="{00000000-0005-0000-0000-0000463B0000}"/>
    <cellStyle name="Normal 10 3 2 4 5 2 2" xfId="15667" xr:uid="{00000000-0005-0000-0000-0000473B0000}"/>
    <cellStyle name="Normal 10 3 2 4 5 3" xfId="15668" xr:uid="{00000000-0005-0000-0000-0000483B0000}"/>
    <cellStyle name="Normal 10 3 2 4 5 3 2" xfId="15669" xr:uid="{00000000-0005-0000-0000-0000493B0000}"/>
    <cellStyle name="Normal 10 3 2 4 5 4" xfId="15670" xr:uid="{00000000-0005-0000-0000-00004A3B0000}"/>
    <cellStyle name="Normal 10 3 2 4 6" xfId="15671" xr:uid="{00000000-0005-0000-0000-00004B3B0000}"/>
    <cellStyle name="Normal 10 3 2 4 6 2" xfId="15672" xr:uid="{00000000-0005-0000-0000-00004C3B0000}"/>
    <cellStyle name="Normal 10 3 2 4 6 2 2" xfId="15673" xr:uid="{00000000-0005-0000-0000-00004D3B0000}"/>
    <cellStyle name="Normal 10 3 2 4 6 3" xfId="15674" xr:uid="{00000000-0005-0000-0000-00004E3B0000}"/>
    <cellStyle name="Normal 10 3 2 4 7" xfId="15675" xr:uid="{00000000-0005-0000-0000-00004F3B0000}"/>
    <cellStyle name="Normal 10 3 2 4 7 2" xfId="15676" xr:uid="{00000000-0005-0000-0000-0000503B0000}"/>
    <cellStyle name="Normal 10 3 2 4 8" xfId="15677" xr:uid="{00000000-0005-0000-0000-0000513B0000}"/>
    <cellStyle name="Normal 10 3 2 4 8 2" xfId="15678" xr:uid="{00000000-0005-0000-0000-0000523B0000}"/>
    <cellStyle name="Normal 10 3 2 4 9" xfId="15679" xr:uid="{00000000-0005-0000-0000-0000533B0000}"/>
    <cellStyle name="Normal 10 3 2 5" xfId="15680" xr:uid="{00000000-0005-0000-0000-0000543B0000}"/>
    <cellStyle name="Normal 10 3 2 5 10" xfId="15681" xr:uid="{00000000-0005-0000-0000-0000553B0000}"/>
    <cellStyle name="Normal 10 3 2 5 2" xfId="15682" xr:uid="{00000000-0005-0000-0000-0000563B0000}"/>
    <cellStyle name="Normal 10 3 2 5 2 2" xfId="15683" xr:uid="{00000000-0005-0000-0000-0000573B0000}"/>
    <cellStyle name="Normal 10 3 2 5 2 2 2" xfId="15684" xr:uid="{00000000-0005-0000-0000-0000583B0000}"/>
    <cellStyle name="Normal 10 3 2 5 2 2 2 2" xfId="15685" xr:uid="{00000000-0005-0000-0000-0000593B0000}"/>
    <cellStyle name="Normal 10 3 2 5 2 2 2 2 2" xfId="15686" xr:uid="{00000000-0005-0000-0000-00005A3B0000}"/>
    <cellStyle name="Normal 10 3 2 5 2 2 2 3" xfId="15687" xr:uid="{00000000-0005-0000-0000-00005B3B0000}"/>
    <cellStyle name="Normal 10 3 2 5 2 2 2 3 2" xfId="15688" xr:uid="{00000000-0005-0000-0000-00005C3B0000}"/>
    <cellStyle name="Normal 10 3 2 5 2 2 2 4" xfId="15689" xr:uid="{00000000-0005-0000-0000-00005D3B0000}"/>
    <cellStyle name="Normal 10 3 2 5 2 2 3" xfId="15690" xr:uid="{00000000-0005-0000-0000-00005E3B0000}"/>
    <cellStyle name="Normal 10 3 2 5 2 2 3 2" xfId="15691" xr:uid="{00000000-0005-0000-0000-00005F3B0000}"/>
    <cellStyle name="Normal 10 3 2 5 2 2 4" xfId="15692" xr:uid="{00000000-0005-0000-0000-0000603B0000}"/>
    <cellStyle name="Normal 10 3 2 5 2 2 4 2" xfId="15693" xr:uid="{00000000-0005-0000-0000-0000613B0000}"/>
    <cellStyle name="Normal 10 3 2 5 2 2 5" xfId="15694" xr:uid="{00000000-0005-0000-0000-0000623B0000}"/>
    <cellStyle name="Normal 10 3 2 5 2 2 6" xfId="15695" xr:uid="{00000000-0005-0000-0000-0000633B0000}"/>
    <cellStyle name="Normal 10 3 2 5 2 3" xfId="15696" xr:uid="{00000000-0005-0000-0000-0000643B0000}"/>
    <cellStyle name="Normal 10 3 2 5 2 3 2" xfId="15697" xr:uid="{00000000-0005-0000-0000-0000653B0000}"/>
    <cellStyle name="Normal 10 3 2 5 2 3 2 2" xfId="15698" xr:uid="{00000000-0005-0000-0000-0000663B0000}"/>
    <cellStyle name="Normal 10 3 2 5 2 3 3" xfId="15699" xr:uid="{00000000-0005-0000-0000-0000673B0000}"/>
    <cellStyle name="Normal 10 3 2 5 2 3 3 2" xfId="15700" xr:uid="{00000000-0005-0000-0000-0000683B0000}"/>
    <cellStyle name="Normal 10 3 2 5 2 3 4" xfId="15701" xr:uid="{00000000-0005-0000-0000-0000693B0000}"/>
    <cellStyle name="Normal 10 3 2 5 2 4" xfId="15702" xr:uid="{00000000-0005-0000-0000-00006A3B0000}"/>
    <cellStyle name="Normal 10 3 2 5 2 4 2" xfId="15703" xr:uid="{00000000-0005-0000-0000-00006B3B0000}"/>
    <cellStyle name="Normal 10 3 2 5 2 5" xfId="15704" xr:uid="{00000000-0005-0000-0000-00006C3B0000}"/>
    <cellStyle name="Normal 10 3 2 5 2 5 2" xfId="15705" xr:uid="{00000000-0005-0000-0000-00006D3B0000}"/>
    <cellStyle name="Normal 10 3 2 5 2 6" xfId="15706" xr:uid="{00000000-0005-0000-0000-00006E3B0000}"/>
    <cellStyle name="Normal 10 3 2 5 2 7" xfId="15707" xr:uid="{00000000-0005-0000-0000-00006F3B0000}"/>
    <cellStyle name="Normal 10 3 2 5 3" xfId="15708" xr:uid="{00000000-0005-0000-0000-0000703B0000}"/>
    <cellStyle name="Normal 10 3 2 5 3 2" xfId="15709" xr:uid="{00000000-0005-0000-0000-0000713B0000}"/>
    <cellStyle name="Normal 10 3 2 5 3 2 2" xfId="15710" xr:uid="{00000000-0005-0000-0000-0000723B0000}"/>
    <cellStyle name="Normal 10 3 2 5 3 2 2 2" xfId="15711" xr:uid="{00000000-0005-0000-0000-0000733B0000}"/>
    <cellStyle name="Normal 10 3 2 5 3 2 3" xfId="15712" xr:uid="{00000000-0005-0000-0000-0000743B0000}"/>
    <cellStyle name="Normal 10 3 2 5 3 2 3 2" xfId="15713" xr:uid="{00000000-0005-0000-0000-0000753B0000}"/>
    <cellStyle name="Normal 10 3 2 5 3 2 4" xfId="15714" xr:uid="{00000000-0005-0000-0000-0000763B0000}"/>
    <cellStyle name="Normal 10 3 2 5 3 3" xfId="15715" xr:uid="{00000000-0005-0000-0000-0000773B0000}"/>
    <cellStyle name="Normal 10 3 2 5 3 3 2" xfId="15716" xr:uid="{00000000-0005-0000-0000-0000783B0000}"/>
    <cellStyle name="Normal 10 3 2 5 3 4" xfId="15717" xr:uid="{00000000-0005-0000-0000-0000793B0000}"/>
    <cellStyle name="Normal 10 3 2 5 3 4 2" xfId="15718" xr:uid="{00000000-0005-0000-0000-00007A3B0000}"/>
    <cellStyle name="Normal 10 3 2 5 3 5" xfId="15719" xr:uid="{00000000-0005-0000-0000-00007B3B0000}"/>
    <cellStyle name="Normal 10 3 2 5 3 6" xfId="15720" xr:uid="{00000000-0005-0000-0000-00007C3B0000}"/>
    <cellStyle name="Normal 10 3 2 5 4" xfId="15721" xr:uid="{00000000-0005-0000-0000-00007D3B0000}"/>
    <cellStyle name="Normal 10 3 2 5 4 2" xfId="15722" xr:uid="{00000000-0005-0000-0000-00007E3B0000}"/>
    <cellStyle name="Normal 10 3 2 5 4 2 2" xfId="15723" xr:uid="{00000000-0005-0000-0000-00007F3B0000}"/>
    <cellStyle name="Normal 10 3 2 5 4 2 2 2" xfId="15724" xr:uid="{00000000-0005-0000-0000-0000803B0000}"/>
    <cellStyle name="Normal 10 3 2 5 4 2 3" xfId="15725" xr:uid="{00000000-0005-0000-0000-0000813B0000}"/>
    <cellStyle name="Normal 10 3 2 5 4 2 3 2" xfId="15726" xr:uid="{00000000-0005-0000-0000-0000823B0000}"/>
    <cellStyle name="Normal 10 3 2 5 4 2 4" xfId="15727" xr:uid="{00000000-0005-0000-0000-0000833B0000}"/>
    <cellStyle name="Normal 10 3 2 5 4 3" xfId="15728" xr:uid="{00000000-0005-0000-0000-0000843B0000}"/>
    <cellStyle name="Normal 10 3 2 5 4 3 2" xfId="15729" xr:uid="{00000000-0005-0000-0000-0000853B0000}"/>
    <cellStyle name="Normal 10 3 2 5 4 4" xfId="15730" xr:uid="{00000000-0005-0000-0000-0000863B0000}"/>
    <cellStyle name="Normal 10 3 2 5 4 4 2" xfId="15731" xr:uid="{00000000-0005-0000-0000-0000873B0000}"/>
    <cellStyle name="Normal 10 3 2 5 4 5" xfId="15732" xr:uid="{00000000-0005-0000-0000-0000883B0000}"/>
    <cellStyle name="Normal 10 3 2 5 4 6" xfId="15733" xr:uid="{00000000-0005-0000-0000-0000893B0000}"/>
    <cellStyle name="Normal 10 3 2 5 5" xfId="15734" xr:uid="{00000000-0005-0000-0000-00008A3B0000}"/>
    <cellStyle name="Normal 10 3 2 5 5 2" xfId="15735" xr:uid="{00000000-0005-0000-0000-00008B3B0000}"/>
    <cellStyle name="Normal 10 3 2 5 5 2 2" xfId="15736" xr:uid="{00000000-0005-0000-0000-00008C3B0000}"/>
    <cellStyle name="Normal 10 3 2 5 5 3" xfId="15737" xr:uid="{00000000-0005-0000-0000-00008D3B0000}"/>
    <cellStyle name="Normal 10 3 2 5 5 3 2" xfId="15738" xr:uid="{00000000-0005-0000-0000-00008E3B0000}"/>
    <cellStyle name="Normal 10 3 2 5 5 4" xfId="15739" xr:uid="{00000000-0005-0000-0000-00008F3B0000}"/>
    <cellStyle name="Normal 10 3 2 5 6" xfId="15740" xr:uid="{00000000-0005-0000-0000-0000903B0000}"/>
    <cellStyle name="Normal 10 3 2 5 6 2" xfId="15741" xr:uid="{00000000-0005-0000-0000-0000913B0000}"/>
    <cellStyle name="Normal 10 3 2 5 6 2 2" xfId="15742" xr:uid="{00000000-0005-0000-0000-0000923B0000}"/>
    <cellStyle name="Normal 10 3 2 5 6 3" xfId="15743" xr:uid="{00000000-0005-0000-0000-0000933B0000}"/>
    <cellStyle name="Normal 10 3 2 5 7" xfId="15744" xr:uid="{00000000-0005-0000-0000-0000943B0000}"/>
    <cellStyle name="Normal 10 3 2 5 7 2" xfId="15745" xr:uid="{00000000-0005-0000-0000-0000953B0000}"/>
    <cellStyle name="Normal 10 3 2 5 8" xfId="15746" xr:uid="{00000000-0005-0000-0000-0000963B0000}"/>
    <cellStyle name="Normal 10 3 2 5 8 2" xfId="15747" xr:uid="{00000000-0005-0000-0000-0000973B0000}"/>
    <cellStyle name="Normal 10 3 2 5 9" xfId="15748" xr:uid="{00000000-0005-0000-0000-0000983B0000}"/>
    <cellStyle name="Normal 10 3 2 6" xfId="15749" xr:uid="{00000000-0005-0000-0000-0000993B0000}"/>
    <cellStyle name="Normal 10 3 2 6 2" xfId="15750" xr:uid="{00000000-0005-0000-0000-00009A3B0000}"/>
    <cellStyle name="Normal 10 3 2 6 2 2" xfId="15751" xr:uid="{00000000-0005-0000-0000-00009B3B0000}"/>
    <cellStyle name="Normal 10 3 2 6 2 2 2" xfId="15752" xr:uid="{00000000-0005-0000-0000-00009C3B0000}"/>
    <cellStyle name="Normal 10 3 2 6 2 2 2 2" xfId="15753" xr:uid="{00000000-0005-0000-0000-00009D3B0000}"/>
    <cellStyle name="Normal 10 3 2 6 2 2 3" xfId="15754" xr:uid="{00000000-0005-0000-0000-00009E3B0000}"/>
    <cellStyle name="Normal 10 3 2 6 2 2 3 2" xfId="15755" xr:uid="{00000000-0005-0000-0000-00009F3B0000}"/>
    <cellStyle name="Normal 10 3 2 6 2 2 4" xfId="15756" xr:uid="{00000000-0005-0000-0000-0000A03B0000}"/>
    <cellStyle name="Normal 10 3 2 6 2 3" xfId="15757" xr:uid="{00000000-0005-0000-0000-0000A13B0000}"/>
    <cellStyle name="Normal 10 3 2 6 2 3 2" xfId="15758" xr:uid="{00000000-0005-0000-0000-0000A23B0000}"/>
    <cellStyle name="Normal 10 3 2 6 2 4" xfId="15759" xr:uid="{00000000-0005-0000-0000-0000A33B0000}"/>
    <cellStyle name="Normal 10 3 2 6 2 4 2" xfId="15760" xr:uid="{00000000-0005-0000-0000-0000A43B0000}"/>
    <cellStyle name="Normal 10 3 2 6 2 5" xfId="15761" xr:uid="{00000000-0005-0000-0000-0000A53B0000}"/>
    <cellStyle name="Normal 10 3 2 6 2 6" xfId="15762" xr:uid="{00000000-0005-0000-0000-0000A63B0000}"/>
    <cellStyle name="Normal 10 3 2 6 3" xfId="15763" xr:uid="{00000000-0005-0000-0000-0000A73B0000}"/>
    <cellStyle name="Normal 10 3 2 6 3 2" xfId="15764" xr:uid="{00000000-0005-0000-0000-0000A83B0000}"/>
    <cellStyle name="Normal 10 3 2 6 3 2 2" xfId="15765" xr:uid="{00000000-0005-0000-0000-0000A93B0000}"/>
    <cellStyle name="Normal 10 3 2 6 3 3" xfId="15766" xr:uid="{00000000-0005-0000-0000-0000AA3B0000}"/>
    <cellStyle name="Normal 10 3 2 6 3 3 2" xfId="15767" xr:uid="{00000000-0005-0000-0000-0000AB3B0000}"/>
    <cellStyle name="Normal 10 3 2 6 3 4" xfId="15768" xr:uid="{00000000-0005-0000-0000-0000AC3B0000}"/>
    <cellStyle name="Normal 10 3 2 6 4" xfId="15769" xr:uid="{00000000-0005-0000-0000-0000AD3B0000}"/>
    <cellStyle name="Normal 10 3 2 6 4 2" xfId="15770" xr:uid="{00000000-0005-0000-0000-0000AE3B0000}"/>
    <cellStyle name="Normal 10 3 2 6 5" xfId="15771" xr:uid="{00000000-0005-0000-0000-0000AF3B0000}"/>
    <cellStyle name="Normal 10 3 2 6 5 2" xfId="15772" xr:uid="{00000000-0005-0000-0000-0000B03B0000}"/>
    <cellStyle name="Normal 10 3 2 6 6" xfId="15773" xr:uid="{00000000-0005-0000-0000-0000B13B0000}"/>
    <cellStyle name="Normal 10 3 2 6 7" xfId="15774" xr:uid="{00000000-0005-0000-0000-0000B23B0000}"/>
    <cellStyle name="Normal 10 3 2 7" xfId="15775" xr:uid="{00000000-0005-0000-0000-0000B33B0000}"/>
    <cellStyle name="Normal 10 3 2 7 2" xfId="15776" xr:uid="{00000000-0005-0000-0000-0000B43B0000}"/>
    <cellStyle name="Normal 10 3 2 7 2 2" xfId="15777" xr:uid="{00000000-0005-0000-0000-0000B53B0000}"/>
    <cellStyle name="Normal 10 3 2 7 2 2 2" xfId="15778" xr:uid="{00000000-0005-0000-0000-0000B63B0000}"/>
    <cellStyle name="Normal 10 3 2 7 2 3" xfId="15779" xr:uid="{00000000-0005-0000-0000-0000B73B0000}"/>
    <cellStyle name="Normal 10 3 2 7 2 3 2" xfId="15780" xr:uid="{00000000-0005-0000-0000-0000B83B0000}"/>
    <cellStyle name="Normal 10 3 2 7 2 4" xfId="15781" xr:uid="{00000000-0005-0000-0000-0000B93B0000}"/>
    <cellStyle name="Normal 10 3 2 7 3" xfId="15782" xr:uid="{00000000-0005-0000-0000-0000BA3B0000}"/>
    <cellStyle name="Normal 10 3 2 7 3 2" xfId="15783" xr:uid="{00000000-0005-0000-0000-0000BB3B0000}"/>
    <cellStyle name="Normal 10 3 2 7 4" xfId="15784" xr:uid="{00000000-0005-0000-0000-0000BC3B0000}"/>
    <cellStyle name="Normal 10 3 2 7 4 2" xfId="15785" xr:uid="{00000000-0005-0000-0000-0000BD3B0000}"/>
    <cellStyle name="Normal 10 3 2 7 5" xfId="15786" xr:uid="{00000000-0005-0000-0000-0000BE3B0000}"/>
    <cellStyle name="Normal 10 3 2 7 6" xfId="15787" xr:uid="{00000000-0005-0000-0000-0000BF3B0000}"/>
    <cellStyle name="Normal 10 3 2 8" xfId="15788" xr:uid="{00000000-0005-0000-0000-0000C03B0000}"/>
    <cellStyle name="Normal 10 3 2 8 2" xfId="15789" xr:uid="{00000000-0005-0000-0000-0000C13B0000}"/>
    <cellStyle name="Normal 10 3 2 8 2 2" xfId="15790" xr:uid="{00000000-0005-0000-0000-0000C23B0000}"/>
    <cellStyle name="Normal 10 3 2 8 2 2 2" xfId="15791" xr:uid="{00000000-0005-0000-0000-0000C33B0000}"/>
    <cellStyle name="Normal 10 3 2 8 2 3" xfId="15792" xr:uid="{00000000-0005-0000-0000-0000C43B0000}"/>
    <cellStyle name="Normal 10 3 2 8 2 3 2" xfId="15793" xr:uid="{00000000-0005-0000-0000-0000C53B0000}"/>
    <cellStyle name="Normal 10 3 2 8 2 4" xfId="15794" xr:uid="{00000000-0005-0000-0000-0000C63B0000}"/>
    <cellStyle name="Normal 10 3 2 8 3" xfId="15795" xr:uid="{00000000-0005-0000-0000-0000C73B0000}"/>
    <cellStyle name="Normal 10 3 2 8 3 2" xfId="15796" xr:uid="{00000000-0005-0000-0000-0000C83B0000}"/>
    <cellStyle name="Normal 10 3 2 8 4" xfId="15797" xr:uid="{00000000-0005-0000-0000-0000C93B0000}"/>
    <cellStyle name="Normal 10 3 2 8 4 2" xfId="15798" xr:uid="{00000000-0005-0000-0000-0000CA3B0000}"/>
    <cellStyle name="Normal 10 3 2 8 5" xfId="15799" xr:uid="{00000000-0005-0000-0000-0000CB3B0000}"/>
    <cellStyle name="Normal 10 3 2 8 6" xfId="15800" xr:uid="{00000000-0005-0000-0000-0000CC3B0000}"/>
    <cellStyle name="Normal 10 3 2 9" xfId="15801" xr:uid="{00000000-0005-0000-0000-0000CD3B0000}"/>
    <cellStyle name="Normal 10 3 2 9 2" xfId="15802" xr:uid="{00000000-0005-0000-0000-0000CE3B0000}"/>
    <cellStyle name="Normal 10 3 2 9 2 2" xfId="15803" xr:uid="{00000000-0005-0000-0000-0000CF3B0000}"/>
    <cellStyle name="Normal 10 3 2 9 3" xfId="15804" xr:uid="{00000000-0005-0000-0000-0000D03B0000}"/>
    <cellStyle name="Normal 10 3 2 9 3 2" xfId="15805" xr:uid="{00000000-0005-0000-0000-0000D13B0000}"/>
    <cellStyle name="Normal 10 3 2 9 4" xfId="15806" xr:uid="{00000000-0005-0000-0000-0000D23B0000}"/>
    <cellStyle name="Normal 10 3 3" xfId="15807" xr:uid="{00000000-0005-0000-0000-0000D33B0000}"/>
    <cellStyle name="Normal 10 3 3 10" xfId="15808" xr:uid="{00000000-0005-0000-0000-0000D43B0000}"/>
    <cellStyle name="Normal 10 3 3 11" xfId="15809" xr:uid="{00000000-0005-0000-0000-0000D53B0000}"/>
    <cellStyle name="Normal 10 3 3 2" xfId="15810" xr:uid="{00000000-0005-0000-0000-0000D63B0000}"/>
    <cellStyle name="Normal 10 3 3 2 10" xfId="15811" xr:uid="{00000000-0005-0000-0000-0000D73B0000}"/>
    <cellStyle name="Normal 10 3 3 2 2" xfId="15812" xr:uid="{00000000-0005-0000-0000-0000D83B0000}"/>
    <cellStyle name="Normal 10 3 3 2 2 2" xfId="15813" xr:uid="{00000000-0005-0000-0000-0000D93B0000}"/>
    <cellStyle name="Normal 10 3 3 2 2 2 2" xfId="15814" xr:uid="{00000000-0005-0000-0000-0000DA3B0000}"/>
    <cellStyle name="Normal 10 3 3 2 2 2 2 2" xfId="15815" xr:uid="{00000000-0005-0000-0000-0000DB3B0000}"/>
    <cellStyle name="Normal 10 3 3 2 2 2 2 2 2" xfId="15816" xr:uid="{00000000-0005-0000-0000-0000DC3B0000}"/>
    <cellStyle name="Normal 10 3 3 2 2 2 2 3" xfId="15817" xr:uid="{00000000-0005-0000-0000-0000DD3B0000}"/>
    <cellStyle name="Normal 10 3 3 2 2 2 2 3 2" xfId="15818" xr:uid="{00000000-0005-0000-0000-0000DE3B0000}"/>
    <cellStyle name="Normal 10 3 3 2 2 2 2 4" xfId="15819" xr:uid="{00000000-0005-0000-0000-0000DF3B0000}"/>
    <cellStyle name="Normal 10 3 3 2 2 2 3" xfId="15820" xr:uid="{00000000-0005-0000-0000-0000E03B0000}"/>
    <cellStyle name="Normal 10 3 3 2 2 2 3 2" xfId="15821" xr:uid="{00000000-0005-0000-0000-0000E13B0000}"/>
    <cellStyle name="Normal 10 3 3 2 2 2 4" xfId="15822" xr:uid="{00000000-0005-0000-0000-0000E23B0000}"/>
    <cellStyle name="Normal 10 3 3 2 2 2 4 2" xfId="15823" xr:uid="{00000000-0005-0000-0000-0000E33B0000}"/>
    <cellStyle name="Normal 10 3 3 2 2 2 5" xfId="15824" xr:uid="{00000000-0005-0000-0000-0000E43B0000}"/>
    <cellStyle name="Normal 10 3 3 2 2 2 6" xfId="15825" xr:uid="{00000000-0005-0000-0000-0000E53B0000}"/>
    <cellStyle name="Normal 10 3 3 2 2 3" xfId="15826" xr:uid="{00000000-0005-0000-0000-0000E63B0000}"/>
    <cellStyle name="Normal 10 3 3 2 2 3 2" xfId="15827" xr:uid="{00000000-0005-0000-0000-0000E73B0000}"/>
    <cellStyle name="Normal 10 3 3 2 2 3 2 2" xfId="15828" xr:uid="{00000000-0005-0000-0000-0000E83B0000}"/>
    <cellStyle name="Normal 10 3 3 2 2 3 3" xfId="15829" xr:uid="{00000000-0005-0000-0000-0000E93B0000}"/>
    <cellStyle name="Normal 10 3 3 2 2 3 3 2" xfId="15830" xr:uid="{00000000-0005-0000-0000-0000EA3B0000}"/>
    <cellStyle name="Normal 10 3 3 2 2 3 4" xfId="15831" xr:uid="{00000000-0005-0000-0000-0000EB3B0000}"/>
    <cellStyle name="Normal 10 3 3 2 2 4" xfId="15832" xr:uid="{00000000-0005-0000-0000-0000EC3B0000}"/>
    <cellStyle name="Normal 10 3 3 2 2 4 2" xfId="15833" xr:uid="{00000000-0005-0000-0000-0000ED3B0000}"/>
    <cellStyle name="Normal 10 3 3 2 2 5" xfId="15834" xr:uid="{00000000-0005-0000-0000-0000EE3B0000}"/>
    <cellStyle name="Normal 10 3 3 2 2 5 2" xfId="15835" xr:uid="{00000000-0005-0000-0000-0000EF3B0000}"/>
    <cellStyle name="Normal 10 3 3 2 2 6" xfId="15836" xr:uid="{00000000-0005-0000-0000-0000F03B0000}"/>
    <cellStyle name="Normal 10 3 3 2 2 7" xfId="15837" xr:uid="{00000000-0005-0000-0000-0000F13B0000}"/>
    <cellStyle name="Normal 10 3 3 2 3" xfId="15838" xr:uid="{00000000-0005-0000-0000-0000F23B0000}"/>
    <cellStyle name="Normal 10 3 3 2 3 2" xfId="15839" xr:uid="{00000000-0005-0000-0000-0000F33B0000}"/>
    <cellStyle name="Normal 10 3 3 2 3 2 2" xfId="15840" xr:uid="{00000000-0005-0000-0000-0000F43B0000}"/>
    <cellStyle name="Normal 10 3 3 2 3 2 2 2" xfId="15841" xr:uid="{00000000-0005-0000-0000-0000F53B0000}"/>
    <cellStyle name="Normal 10 3 3 2 3 2 3" xfId="15842" xr:uid="{00000000-0005-0000-0000-0000F63B0000}"/>
    <cellStyle name="Normal 10 3 3 2 3 2 3 2" xfId="15843" xr:uid="{00000000-0005-0000-0000-0000F73B0000}"/>
    <cellStyle name="Normal 10 3 3 2 3 2 4" xfId="15844" xr:uid="{00000000-0005-0000-0000-0000F83B0000}"/>
    <cellStyle name="Normal 10 3 3 2 3 3" xfId="15845" xr:uid="{00000000-0005-0000-0000-0000F93B0000}"/>
    <cellStyle name="Normal 10 3 3 2 3 3 2" xfId="15846" xr:uid="{00000000-0005-0000-0000-0000FA3B0000}"/>
    <cellStyle name="Normal 10 3 3 2 3 4" xfId="15847" xr:uid="{00000000-0005-0000-0000-0000FB3B0000}"/>
    <cellStyle name="Normal 10 3 3 2 3 4 2" xfId="15848" xr:uid="{00000000-0005-0000-0000-0000FC3B0000}"/>
    <cellStyle name="Normal 10 3 3 2 3 5" xfId="15849" xr:uid="{00000000-0005-0000-0000-0000FD3B0000}"/>
    <cellStyle name="Normal 10 3 3 2 3 6" xfId="15850" xr:uid="{00000000-0005-0000-0000-0000FE3B0000}"/>
    <cellStyle name="Normal 10 3 3 2 4" xfId="15851" xr:uid="{00000000-0005-0000-0000-0000FF3B0000}"/>
    <cellStyle name="Normal 10 3 3 2 4 2" xfId="15852" xr:uid="{00000000-0005-0000-0000-0000003C0000}"/>
    <cellStyle name="Normal 10 3 3 2 4 2 2" xfId="15853" xr:uid="{00000000-0005-0000-0000-0000013C0000}"/>
    <cellStyle name="Normal 10 3 3 2 4 2 2 2" xfId="15854" xr:uid="{00000000-0005-0000-0000-0000023C0000}"/>
    <cellStyle name="Normal 10 3 3 2 4 2 3" xfId="15855" xr:uid="{00000000-0005-0000-0000-0000033C0000}"/>
    <cellStyle name="Normal 10 3 3 2 4 2 3 2" xfId="15856" xr:uid="{00000000-0005-0000-0000-0000043C0000}"/>
    <cellStyle name="Normal 10 3 3 2 4 2 4" xfId="15857" xr:uid="{00000000-0005-0000-0000-0000053C0000}"/>
    <cellStyle name="Normal 10 3 3 2 4 3" xfId="15858" xr:uid="{00000000-0005-0000-0000-0000063C0000}"/>
    <cellStyle name="Normal 10 3 3 2 4 3 2" xfId="15859" xr:uid="{00000000-0005-0000-0000-0000073C0000}"/>
    <cellStyle name="Normal 10 3 3 2 4 4" xfId="15860" xr:uid="{00000000-0005-0000-0000-0000083C0000}"/>
    <cellStyle name="Normal 10 3 3 2 4 4 2" xfId="15861" xr:uid="{00000000-0005-0000-0000-0000093C0000}"/>
    <cellStyle name="Normal 10 3 3 2 4 5" xfId="15862" xr:uid="{00000000-0005-0000-0000-00000A3C0000}"/>
    <cellStyle name="Normal 10 3 3 2 4 6" xfId="15863" xr:uid="{00000000-0005-0000-0000-00000B3C0000}"/>
    <cellStyle name="Normal 10 3 3 2 5" xfId="15864" xr:uid="{00000000-0005-0000-0000-00000C3C0000}"/>
    <cellStyle name="Normal 10 3 3 2 5 2" xfId="15865" xr:uid="{00000000-0005-0000-0000-00000D3C0000}"/>
    <cellStyle name="Normal 10 3 3 2 5 2 2" xfId="15866" xr:uid="{00000000-0005-0000-0000-00000E3C0000}"/>
    <cellStyle name="Normal 10 3 3 2 5 3" xfId="15867" xr:uid="{00000000-0005-0000-0000-00000F3C0000}"/>
    <cellStyle name="Normal 10 3 3 2 5 3 2" xfId="15868" xr:uid="{00000000-0005-0000-0000-0000103C0000}"/>
    <cellStyle name="Normal 10 3 3 2 5 4" xfId="15869" xr:uid="{00000000-0005-0000-0000-0000113C0000}"/>
    <cellStyle name="Normal 10 3 3 2 6" xfId="15870" xr:uid="{00000000-0005-0000-0000-0000123C0000}"/>
    <cellStyle name="Normal 10 3 3 2 6 2" xfId="15871" xr:uid="{00000000-0005-0000-0000-0000133C0000}"/>
    <cellStyle name="Normal 10 3 3 2 6 2 2" xfId="15872" xr:uid="{00000000-0005-0000-0000-0000143C0000}"/>
    <cellStyle name="Normal 10 3 3 2 6 3" xfId="15873" xr:uid="{00000000-0005-0000-0000-0000153C0000}"/>
    <cellStyle name="Normal 10 3 3 2 7" xfId="15874" xr:uid="{00000000-0005-0000-0000-0000163C0000}"/>
    <cellStyle name="Normal 10 3 3 2 7 2" xfId="15875" xr:uid="{00000000-0005-0000-0000-0000173C0000}"/>
    <cellStyle name="Normal 10 3 3 2 8" xfId="15876" xr:uid="{00000000-0005-0000-0000-0000183C0000}"/>
    <cellStyle name="Normal 10 3 3 2 8 2" xfId="15877" xr:uid="{00000000-0005-0000-0000-0000193C0000}"/>
    <cellStyle name="Normal 10 3 3 2 9" xfId="15878" xr:uid="{00000000-0005-0000-0000-00001A3C0000}"/>
    <cellStyle name="Normal 10 3 3 3" xfId="15879" xr:uid="{00000000-0005-0000-0000-00001B3C0000}"/>
    <cellStyle name="Normal 10 3 3 3 2" xfId="15880" xr:uid="{00000000-0005-0000-0000-00001C3C0000}"/>
    <cellStyle name="Normal 10 3 3 3 2 2" xfId="15881" xr:uid="{00000000-0005-0000-0000-00001D3C0000}"/>
    <cellStyle name="Normal 10 3 3 3 2 2 2" xfId="15882" xr:uid="{00000000-0005-0000-0000-00001E3C0000}"/>
    <cellStyle name="Normal 10 3 3 3 2 2 2 2" xfId="15883" xr:uid="{00000000-0005-0000-0000-00001F3C0000}"/>
    <cellStyle name="Normal 10 3 3 3 2 2 3" xfId="15884" xr:uid="{00000000-0005-0000-0000-0000203C0000}"/>
    <cellStyle name="Normal 10 3 3 3 2 2 3 2" xfId="15885" xr:uid="{00000000-0005-0000-0000-0000213C0000}"/>
    <cellStyle name="Normal 10 3 3 3 2 2 4" xfId="15886" xr:uid="{00000000-0005-0000-0000-0000223C0000}"/>
    <cellStyle name="Normal 10 3 3 3 2 3" xfId="15887" xr:uid="{00000000-0005-0000-0000-0000233C0000}"/>
    <cellStyle name="Normal 10 3 3 3 2 3 2" xfId="15888" xr:uid="{00000000-0005-0000-0000-0000243C0000}"/>
    <cellStyle name="Normal 10 3 3 3 2 4" xfId="15889" xr:uid="{00000000-0005-0000-0000-0000253C0000}"/>
    <cellStyle name="Normal 10 3 3 3 2 4 2" xfId="15890" xr:uid="{00000000-0005-0000-0000-0000263C0000}"/>
    <cellStyle name="Normal 10 3 3 3 2 5" xfId="15891" xr:uid="{00000000-0005-0000-0000-0000273C0000}"/>
    <cellStyle name="Normal 10 3 3 3 2 6" xfId="15892" xr:uid="{00000000-0005-0000-0000-0000283C0000}"/>
    <cellStyle name="Normal 10 3 3 3 3" xfId="15893" xr:uid="{00000000-0005-0000-0000-0000293C0000}"/>
    <cellStyle name="Normal 10 3 3 3 3 2" xfId="15894" xr:uid="{00000000-0005-0000-0000-00002A3C0000}"/>
    <cellStyle name="Normal 10 3 3 3 3 2 2" xfId="15895" xr:uid="{00000000-0005-0000-0000-00002B3C0000}"/>
    <cellStyle name="Normal 10 3 3 3 3 3" xfId="15896" xr:uid="{00000000-0005-0000-0000-00002C3C0000}"/>
    <cellStyle name="Normal 10 3 3 3 3 3 2" xfId="15897" xr:uid="{00000000-0005-0000-0000-00002D3C0000}"/>
    <cellStyle name="Normal 10 3 3 3 3 4" xfId="15898" xr:uid="{00000000-0005-0000-0000-00002E3C0000}"/>
    <cellStyle name="Normal 10 3 3 3 4" xfId="15899" xr:uid="{00000000-0005-0000-0000-00002F3C0000}"/>
    <cellStyle name="Normal 10 3 3 3 4 2" xfId="15900" xr:uid="{00000000-0005-0000-0000-0000303C0000}"/>
    <cellStyle name="Normal 10 3 3 3 5" xfId="15901" xr:uid="{00000000-0005-0000-0000-0000313C0000}"/>
    <cellStyle name="Normal 10 3 3 3 5 2" xfId="15902" xr:uid="{00000000-0005-0000-0000-0000323C0000}"/>
    <cellStyle name="Normal 10 3 3 3 6" xfId="15903" xr:uid="{00000000-0005-0000-0000-0000333C0000}"/>
    <cellStyle name="Normal 10 3 3 3 7" xfId="15904" xr:uid="{00000000-0005-0000-0000-0000343C0000}"/>
    <cellStyle name="Normal 10 3 3 4" xfId="15905" xr:uid="{00000000-0005-0000-0000-0000353C0000}"/>
    <cellStyle name="Normal 10 3 3 4 2" xfId="15906" xr:uid="{00000000-0005-0000-0000-0000363C0000}"/>
    <cellStyle name="Normal 10 3 3 4 2 2" xfId="15907" xr:uid="{00000000-0005-0000-0000-0000373C0000}"/>
    <cellStyle name="Normal 10 3 3 4 2 2 2" xfId="15908" xr:uid="{00000000-0005-0000-0000-0000383C0000}"/>
    <cellStyle name="Normal 10 3 3 4 2 3" xfId="15909" xr:uid="{00000000-0005-0000-0000-0000393C0000}"/>
    <cellStyle name="Normal 10 3 3 4 2 3 2" xfId="15910" xr:uid="{00000000-0005-0000-0000-00003A3C0000}"/>
    <cellStyle name="Normal 10 3 3 4 2 4" xfId="15911" xr:uid="{00000000-0005-0000-0000-00003B3C0000}"/>
    <cellStyle name="Normal 10 3 3 4 3" xfId="15912" xr:uid="{00000000-0005-0000-0000-00003C3C0000}"/>
    <cellStyle name="Normal 10 3 3 4 3 2" xfId="15913" xr:uid="{00000000-0005-0000-0000-00003D3C0000}"/>
    <cellStyle name="Normal 10 3 3 4 4" xfId="15914" xr:uid="{00000000-0005-0000-0000-00003E3C0000}"/>
    <cellStyle name="Normal 10 3 3 4 4 2" xfId="15915" xr:uid="{00000000-0005-0000-0000-00003F3C0000}"/>
    <cellStyle name="Normal 10 3 3 4 5" xfId="15916" xr:uid="{00000000-0005-0000-0000-0000403C0000}"/>
    <cellStyle name="Normal 10 3 3 4 6" xfId="15917" xr:uid="{00000000-0005-0000-0000-0000413C0000}"/>
    <cellStyle name="Normal 10 3 3 5" xfId="15918" xr:uid="{00000000-0005-0000-0000-0000423C0000}"/>
    <cellStyle name="Normal 10 3 3 5 2" xfId="15919" xr:uid="{00000000-0005-0000-0000-0000433C0000}"/>
    <cellStyle name="Normal 10 3 3 5 2 2" xfId="15920" xr:uid="{00000000-0005-0000-0000-0000443C0000}"/>
    <cellStyle name="Normal 10 3 3 5 2 2 2" xfId="15921" xr:uid="{00000000-0005-0000-0000-0000453C0000}"/>
    <cellStyle name="Normal 10 3 3 5 2 3" xfId="15922" xr:uid="{00000000-0005-0000-0000-0000463C0000}"/>
    <cellStyle name="Normal 10 3 3 5 2 3 2" xfId="15923" xr:uid="{00000000-0005-0000-0000-0000473C0000}"/>
    <cellStyle name="Normal 10 3 3 5 2 4" xfId="15924" xr:uid="{00000000-0005-0000-0000-0000483C0000}"/>
    <cellStyle name="Normal 10 3 3 5 3" xfId="15925" xr:uid="{00000000-0005-0000-0000-0000493C0000}"/>
    <cellStyle name="Normal 10 3 3 5 3 2" xfId="15926" xr:uid="{00000000-0005-0000-0000-00004A3C0000}"/>
    <cellStyle name="Normal 10 3 3 5 4" xfId="15927" xr:uid="{00000000-0005-0000-0000-00004B3C0000}"/>
    <cellStyle name="Normal 10 3 3 5 4 2" xfId="15928" xr:uid="{00000000-0005-0000-0000-00004C3C0000}"/>
    <cellStyle name="Normal 10 3 3 5 5" xfId="15929" xr:uid="{00000000-0005-0000-0000-00004D3C0000}"/>
    <cellStyle name="Normal 10 3 3 5 6" xfId="15930" xr:uid="{00000000-0005-0000-0000-00004E3C0000}"/>
    <cellStyle name="Normal 10 3 3 6" xfId="15931" xr:uid="{00000000-0005-0000-0000-00004F3C0000}"/>
    <cellStyle name="Normal 10 3 3 6 2" xfId="15932" xr:uid="{00000000-0005-0000-0000-0000503C0000}"/>
    <cellStyle name="Normal 10 3 3 6 2 2" xfId="15933" xr:uid="{00000000-0005-0000-0000-0000513C0000}"/>
    <cellStyle name="Normal 10 3 3 6 3" xfId="15934" xr:uid="{00000000-0005-0000-0000-0000523C0000}"/>
    <cellStyle name="Normal 10 3 3 6 3 2" xfId="15935" xr:uid="{00000000-0005-0000-0000-0000533C0000}"/>
    <cellStyle name="Normal 10 3 3 6 4" xfId="15936" xr:uid="{00000000-0005-0000-0000-0000543C0000}"/>
    <cellStyle name="Normal 10 3 3 7" xfId="15937" xr:uid="{00000000-0005-0000-0000-0000553C0000}"/>
    <cellStyle name="Normal 10 3 3 7 2" xfId="15938" xr:uid="{00000000-0005-0000-0000-0000563C0000}"/>
    <cellStyle name="Normal 10 3 3 7 2 2" xfId="15939" xr:uid="{00000000-0005-0000-0000-0000573C0000}"/>
    <cellStyle name="Normal 10 3 3 7 3" xfId="15940" xr:uid="{00000000-0005-0000-0000-0000583C0000}"/>
    <cellStyle name="Normal 10 3 3 8" xfId="15941" xr:uid="{00000000-0005-0000-0000-0000593C0000}"/>
    <cellStyle name="Normal 10 3 3 8 2" xfId="15942" xr:uid="{00000000-0005-0000-0000-00005A3C0000}"/>
    <cellStyle name="Normal 10 3 3 9" xfId="15943" xr:uid="{00000000-0005-0000-0000-00005B3C0000}"/>
    <cellStyle name="Normal 10 3 3 9 2" xfId="15944" xr:uid="{00000000-0005-0000-0000-00005C3C0000}"/>
    <cellStyle name="Normal 10 3 4" xfId="15945" xr:uid="{00000000-0005-0000-0000-00005D3C0000}"/>
    <cellStyle name="Normal 10 3 4 10" xfId="15946" xr:uid="{00000000-0005-0000-0000-00005E3C0000}"/>
    <cellStyle name="Normal 10 3 4 2" xfId="15947" xr:uid="{00000000-0005-0000-0000-00005F3C0000}"/>
    <cellStyle name="Normal 10 3 4 2 2" xfId="15948" xr:uid="{00000000-0005-0000-0000-0000603C0000}"/>
    <cellStyle name="Normal 10 3 4 2 2 2" xfId="15949" xr:uid="{00000000-0005-0000-0000-0000613C0000}"/>
    <cellStyle name="Normal 10 3 4 2 2 2 2" xfId="15950" xr:uid="{00000000-0005-0000-0000-0000623C0000}"/>
    <cellStyle name="Normal 10 3 4 2 2 2 2 2" xfId="15951" xr:uid="{00000000-0005-0000-0000-0000633C0000}"/>
    <cellStyle name="Normal 10 3 4 2 2 2 3" xfId="15952" xr:uid="{00000000-0005-0000-0000-0000643C0000}"/>
    <cellStyle name="Normal 10 3 4 2 2 2 3 2" xfId="15953" xr:uid="{00000000-0005-0000-0000-0000653C0000}"/>
    <cellStyle name="Normal 10 3 4 2 2 2 4" xfId="15954" xr:uid="{00000000-0005-0000-0000-0000663C0000}"/>
    <cellStyle name="Normal 10 3 4 2 2 3" xfId="15955" xr:uid="{00000000-0005-0000-0000-0000673C0000}"/>
    <cellStyle name="Normal 10 3 4 2 2 3 2" xfId="15956" xr:uid="{00000000-0005-0000-0000-0000683C0000}"/>
    <cellStyle name="Normal 10 3 4 2 2 4" xfId="15957" xr:uid="{00000000-0005-0000-0000-0000693C0000}"/>
    <cellStyle name="Normal 10 3 4 2 2 4 2" xfId="15958" xr:uid="{00000000-0005-0000-0000-00006A3C0000}"/>
    <cellStyle name="Normal 10 3 4 2 2 5" xfId="15959" xr:uid="{00000000-0005-0000-0000-00006B3C0000}"/>
    <cellStyle name="Normal 10 3 4 2 2 6" xfId="15960" xr:uid="{00000000-0005-0000-0000-00006C3C0000}"/>
    <cellStyle name="Normal 10 3 4 2 3" xfId="15961" xr:uid="{00000000-0005-0000-0000-00006D3C0000}"/>
    <cellStyle name="Normal 10 3 4 2 3 2" xfId="15962" xr:uid="{00000000-0005-0000-0000-00006E3C0000}"/>
    <cellStyle name="Normal 10 3 4 2 3 2 2" xfId="15963" xr:uid="{00000000-0005-0000-0000-00006F3C0000}"/>
    <cellStyle name="Normal 10 3 4 2 3 3" xfId="15964" xr:uid="{00000000-0005-0000-0000-0000703C0000}"/>
    <cellStyle name="Normal 10 3 4 2 3 3 2" xfId="15965" xr:uid="{00000000-0005-0000-0000-0000713C0000}"/>
    <cellStyle name="Normal 10 3 4 2 3 4" xfId="15966" xr:uid="{00000000-0005-0000-0000-0000723C0000}"/>
    <cellStyle name="Normal 10 3 4 2 4" xfId="15967" xr:uid="{00000000-0005-0000-0000-0000733C0000}"/>
    <cellStyle name="Normal 10 3 4 2 4 2" xfId="15968" xr:uid="{00000000-0005-0000-0000-0000743C0000}"/>
    <cellStyle name="Normal 10 3 4 2 5" xfId="15969" xr:uid="{00000000-0005-0000-0000-0000753C0000}"/>
    <cellStyle name="Normal 10 3 4 2 5 2" xfId="15970" xr:uid="{00000000-0005-0000-0000-0000763C0000}"/>
    <cellStyle name="Normal 10 3 4 2 6" xfId="15971" xr:uid="{00000000-0005-0000-0000-0000773C0000}"/>
    <cellStyle name="Normal 10 3 4 2 7" xfId="15972" xr:uid="{00000000-0005-0000-0000-0000783C0000}"/>
    <cellStyle name="Normal 10 3 4 3" xfId="15973" xr:uid="{00000000-0005-0000-0000-0000793C0000}"/>
    <cellStyle name="Normal 10 3 4 3 2" xfId="15974" xr:uid="{00000000-0005-0000-0000-00007A3C0000}"/>
    <cellStyle name="Normal 10 3 4 3 2 2" xfId="15975" xr:uid="{00000000-0005-0000-0000-00007B3C0000}"/>
    <cellStyle name="Normal 10 3 4 3 2 2 2" xfId="15976" xr:uid="{00000000-0005-0000-0000-00007C3C0000}"/>
    <cellStyle name="Normal 10 3 4 3 2 3" xfId="15977" xr:uid="{00000000-0005-0000-0000-00007D3C0000}"/>
    <cellStyle name="Normal 10 3 4 3 2 3 2" xfId="15978" xr:uid="{00000000-0005-0000-0000-00007E3C0000}"/>
    <cellStyle name="Normal 10 3 4 3 2 4" xfId="15979" xr:uid="{00000000-0005-0000-0000-00007F3C0000}"/>
    <cellStyle name="Normal 10 3 4 3 3" xfId="15980" xr:uid="{00000000-0005-0000-0000-0000803C0000}"/>
    <cellStyle name="Normal 10 3 4 3 3 2" xfId="15981" xr:uid="{00000000-0005-0000-0000-0000813C0000}"/>
    <cellStyle name="Normal 10 3 4 3 4" xfId="15982" xr:uid="{00000000-0005-0000-0000-0000823C0000}"/>
    <cellStyle name="Normal 10 3 4 3 4 2" xfId="15983" xr:uid="{00000000-0005-0000-0000-0000833C0000}"/>
    <cellStyle name="Normal 10 3 4 3 5" xfId="15984" xr:uid="{00000000-0005-0000-0000-0000843C0000}"/>
    <cellStyle name="Normal 10 3 4 3 6" xfId="15985" xr:uid="{00000000-0005-0000-0000-0000853C0000}"/>
    <cellStyle name="Normal 10 3 4 4" xfId="15986" xr:uid="{00000000-0005-0000-0000-0000863C0000}"/>
    <cellStyle name="Normal 10 3 4 4 2" xfId="15987" xr:uid="{00000000-0005-0000-0000-0000873C0000}"/>
    <cellStyle name="Normal 10 3 4 4 2 2" xfId="15988" xr:uid="{00000000-0005-0000-0000-0000883C0000}"/>
    <cellStyle name="Normal 10 3 4 4 2 2 2" xfId="15989" xr:uid="{00000000-0005-0000-0000-0000893C0000}"/>
    <cellStyle name="Normal 10 3 4 4 2 3" xfId="15990" xr:uid="{00000000-0005-0000-0000-00008A3C0000}"/>
    <cellStyle name="Normal 10 3 4 4 2 3 2" xfId="15991" xr:uid="{00000000-0005-0000-0000-00008B3C0000}"/>
    <cellStyle name="Normal 10 3 4 4 2 4" xfId="15992" xr:uid="{00000000-0005-0000-0000-00008C3C0000}"/>
    <cellStyle name="Normal 10 3 4 4 3" xfId="15993" xr:uid="{00000000-0005-0000-0000-00008D3C0000}"/>
    <cellStyle name="Normal 10 3 4 4 3 2" xfId="15994" xr:uid="{00000000-0005-0000-0000-00008E3C0000}"/>
    <cellStyle name="Normal 10 3 4 4 4" xfId="15995" xr:uid="{00000000-0005-0000-0000-00008F3C0000}"/>
    <cellStyle name="Normal 10 3 4 4 4 2" xfId="15996" xr:uid="{00000000-0005-0000-0000-0000903C0000}"/>
    <cellStyle name="Normal 10 3 4 4 5" xfId="15997" xr:uid="{00000000-0005-0000-0000-0000913C0000}"/>
    <cellStyle name="Normal 10 3 4 4 6" xfId="15998" xr:uid="{00000000-0005-0000-0000-0000923C0000}"/>
    <cellStyle name="Normal 10 3 4 5" xfId="15999" xr:uid="{00000000-0005-0000-0000-0000933C0000}"/>
    <cellStyle name="Normal 10 3 4 5 2" xfId="16000" xr:uid="{00000000-0005-0000-0000-0000943C0000}"/>
    <cellStyle name="Normal 10 3 4 5 2 2" xfId="16001" xr:uid="{00000000-0005-0000-0000-0000953C0000}"/>
    <cellStyle name="Normal 10 3 4 5 3" xfId="16002" xr:uid="{00000000-0005-0000-0000-0000963C0000}"/>
    <cellStyle name="Normal 10 3 4 5 3 2" xfId="16003" xr:uid="{00000000-0005-0000-0000-0000973C0000}"/>
    <cellStyle name="Normal 10 3 4 5 4" xfId="16004" xr:uid="{00000000-0005-0000-0000-0000983C0000}"/>
    <cellStyle name="Normal 10 3 4 6" xfId="16005" xr:uid="{00000000-0005-0000-0000-0000993C0000}"/>
    <cellStyle name="Normal 10 3 4 6 2" xfId="16006" xr:uid="{00000000-0005-0000-0000-00009A3C0000}"/>
    <cellStyle name="Normal 10 3 4 6 2 2" xfId="16007" xr:uid="{00000000-0005-0000-0000-00009B3C0000}"/>
    <cellStyle name="Normal 10 3 4 6 3" xfId="16008" xr:uid="{00000000-0005-0000-0000-00009C3C0000}"/>
    <cellStyle name="Normal 10 3 4 7" xfId="16009" xr:uid="{00000000-0005-0000-0000-00009D3C0000}"/>
    <cellStyle name="Normal 10 3 4 7 2" xfId="16010" xr:uid="{00000000-0005-0000-0000-00009E3C0000}"/>
    <cellStyle name="Normal 10 3 4 8" xfId="16011" xr:uid="{00000000-0005-0000-0000-00009F3C0000}"/>
    <cellStyle name="Normal 10 3 4 8 2" xfId="16012" xr:uid="{00000000-0005-0000-0000-0000A03C0000}"/>
    <cellStyle name="Normal 10 3 4 9" xfId="16013" xr:uid="{00000000-0005-0000-0000-0000A13C0000}"/>
    <cellStyle name="Normal 10 3 5" xfId="16014" xr:uid="{00000000-0005-0000-0000-0000A23C0000}"/>
    <cellStyle name="Normal 10 3 5 10" xfId="16015" xr:uid="{00000000-0005-0000-0000-0000A33C0000}"/>
    <cellStyle name="Normal 10 3 5 2" xfId="16016" xr:uid="{00000000-0005-0000-0000-0000A43C0000}"/>
    <cellStyle name="Normal 10 3 5 2 2" xfId="16017" xr:uid="{00000000-0005-0000-0000-0000A53C0000}"/>
    <cellStyle name="Normal 10 3 5 2 2 2" xfId="16018" xr:uid="{00000000-0005-0000-0000-0000A63C0000}"/>
    <cellStyle name="Normal 10 3 5 2 2 2 2" xfId="16019" xr:uid="{00000000-0005-0000-0000-0000A73C0000}"/>
    <cellStyle name="Normal 10 3 5 2 2 2 2 2" xfId="16020" xr:uid="{00000000-0005-0000-0000-0000A83C0000}"/>
    <cellStyle name="Normal 10 3 5 2 2 2 3" xfId="16021" xr:uid="{00000000-0005-0000-0000-0000A93C0000}"/>
    <cellStyle name="Normal 10 3 5 2 2 2 3 2" xfId="16022" xr:uid="{00000000-0005-0000-0000-0000AA3C0000}"/>
    <cellStyle name="Normal 10 3 5 2 2 2 4" xfId="16023" xr:uid="{00000000-0005-0000-0000-0000AB3C0000}"/>
    <cellStyle name="Normal 10 3 5 2 2 3" xfId="16024" xr:uid="{00000000-0005-0000-0000-0000AC3C0000}"/>
    <cellStyle name="Normal 10 3 5 2 2 3 2" xfId="16025" xr:uid="{00000000-0005-0000-0000-0000AD3C0000}"/>
    <cellStyle name="Normal 10 3 5 2 2 4" xfId="16026" xr:uid="{00000000-0005-0000-0000-0000AE3C0000}"/>
    <cellStyle name="Normal 10 3 5 2 2 4 2" xfId="16027" xr:uid="{00000000-0005-0000-0000-0000AF3C0000}"/>
    <cellStyle name="Normal 10 3 5 2 2 5" xfId="16028" xr:uid="{00000000-0005-0000-0000-0000B03C0000}"/>
    <cellStyle name="Normal 10 3 5 2 2 6" xfId="16029" xr:uid="{00000000-0005-0000-0000-0000B13C0000}"/>
    <cellStyle name="Normal 10 3 5 2 3" xfId="16030" xr:uid="{00000000-0005-0000-0000-0000B23C0000}"/>
    <cellStyle name="Normal 10 3 5 2 3 2" xfId="16031" xr:uid="{00000000-0005-0000-0000-0000B33C0000}"/>
    <cellStyle name="Normal 10 3 5 2 3 2 2" xfId="16032" xr:uid="{00000000-0005-0000-0000-0000B43C0000}"/>
    <cellStyle name="Normal 10 3 5 2 3 3" xfId="16033" xr:uid="{00000000-0005-0000-0000-0000B53C0000}"/>
    <cellStyle name="Normal 10 3 5 2 3 3 2" xfId="16034" xr:uid="{00000000-0005-0000-0000-0000B63C0000}"/>
    <cellStyle name="Normal 10 3 5 2 3 4" xfId="16035" xr:uid="{00000000-0005-0000-0000-0000B73C0000}"/>
    <cellStyle name="Normal 10 3 5 2 4" xfId="16036" xr:uid="{00000000-0005-0000-0000-0000B83C0000}"/>
    <cellStyle name="Normal 10 3 5 2 4 2" xfId="16037" xr:uid="{00000000-0005-0000-0000-0000B93C0000}"/>
    <cellStyle name="Normal 10 3 5 2 5" xfId="16038" xr:uid="{00000000-0005-0000-0000-0000BA3C0000}"/>
    <cellStyle name="Normal 10 3 5 2 5 2" xfId="16039" xr:uid="{00000000-0005-0000-0000-0000BB3C0000}"/>
    <cellStyle name="Normal 10 3 5 2 6" xfId="16040" xr:uid="{00000000-0005-0000-0000-0000BC3C0000}"/>
    <cellStyle name="Normal 10 3 5 2 7" xfId="16041" xr:uid="{00000000-0005-0000-0000-0000BD3C0000}"/>
    <cellStyle name="Normal 10 3 5 3" xfId="16042" xr:uid="{00000000-0005-0000-0000-0000BE3C0000}"/>
    <cellStyle name="Normal 10 3 5 3 2" xfId="16043" xr:uid="{00000000-0005-0000-0000-0000BF3C0000}"/>
    <cellStyle name="Normal 10 3 5 3 2 2" xfId="16044" xr:uid="{00000000-0005-0000-0000-0000C03C0000}"/>
    <cellStyle name="Normal 10 3 5 3 2 2 2" xfId="16045" xr:uid="{00000000-0005-0000-0000-0000C13C0000}"/>
    <cellStyle name="Normal 10 3 5 3 2 3" xfId="16046" xr:uid="{00000000-0005-0000-0000-0000C23C0000}"/>
    <cellStyle name="Normal 10 3 5 3 2 3 2" xfId="16047" xr:uid="{00000000-0005-0000-0000-0000C33C0000}"/>
    <cellStyle name="Normal 10 3 5 3 2 4" xfId="16048" xr:uid="{00000000-0005-0000-0000-0000C43C0000}"/>
    <cellStyle name="Normal 10 3 5 3 3" xfId="16049" xr:uid="{00000000-0005-0000-0000-0000C53C0000}"/>
    <cellStyle name="Normal 10 3 5 3 3 2" xfId="16050" xr:uid="{00000000-0005-0000-0000-0000C63C0000}"/>
    <cellStyle name="Normal 10 3 5 3 4" xfId="16051" xr:uid="{00000000-0005-0000-0000-0000C73C0000}"/>
    <cellStyle name="Normal 10 3 5 3 4 2" xfId="16052" xr:uid="{00000000-0005-0000-0000-0000C83C0000}"/>
    <cellStyle name="Normal 10 3 5 3 5" xfId="16053" xr:uid="{00000000-0005-0000-0000-0000C93C0000}"/>
    <cellStyle name="Normal 10 3 5 3 6" xfId="16054" xr:uid="{00000000-0005-0000-0000-0000CA3C0000}"/>
    <cellStyle name="Normal 10 3 5 4" xfId="16055" xr:uid="{00000000-0005-0000-0000-0000CB3C0000}"/>
    <cellStyle name="Normal 10 3 5 4 2" xfId="16056" xr:uid="{00000000-0005-0000-0000-0000CC3C0000}"/>
    <cellStyle name="Normal 10 3 5 4 2 2" xfId="16057" xr:uid="{00000000-0005-0000-0000-0000CD3C0000}"/>
    <cellStyle name="Normal 10 3 5 4 2 2 2" xfId="16058" xr:uid="{00000000-0005-0000-0000-0000CE3C0000}"/>
    <cellStyle name="Normal 10 3 5 4 2 3" xfId="16059" xr:uid="{00000000-0005-0000-0000-0000CF3C0000}"/>
    <cellStyle name="Normal 10 3 5 4 2 3 2" xfId="16060" xr:uid="{00000000-0005-0000-0000-0000D03C0000}"/>
    <cellStyle name="Normal 10 3 5 4 2 4" xfId="16061" xr:uid="{00000000-0005-0000-0000-0000D13C0000}"/>
    <cellStyle name="Normal 10 3 5 4 3" xfId="16062" xr:uid="{00000000-0005-0000-0000-0000D23C0000}"/>
    <cellStyle name="Normal 10 3 5 4 3 2" xfId="16063" xr:uid="{00000000-0005-0000-0000-0000D33C0000}"/>
    <cellStyle name="Normal 10 3 5 4 4" xfId="16064" xr:uid="{00000000-0005-0000-0000-0000D43C0000}"/>
    <cellStyle name="Normal 10 3 5 4 4 2" xfId="16065" xr:uid="{00000000-0005-0000-0000-0000D53C0000}"/>
    <cellStyle name="Normal 10 3 5 4 5" xfId="16066" xr:uid="{00000000-0005-0000-0000-0000D63C0000}"/>
    <cellStyle name="Normal 10 3 5 4 6" xfId="16067" xr:uid="{00000000-0005-0000-0000-0000D73C0000}"/>
    <cellStyle name="Normal 10 3 5 5" xfId="16068" xr:uid="{00000000-0005-0000-0000-0000D83C0000}"/>
    <cellStyle name="Normal 10 3 5 5 2" xfId="16069" xr:uid="{00000000-0005-0000-0000-0000D93C0000}"/>
    <cellStyle name="Normal 10 3 5 5 2 2" xfId="16070" xr:uid="{00000000-0005-0000-0000-0000DA3C0000}"/>
    <cellStyle name="Normal 10 3 5 5 3" xfId="16071" xr:uid="{00000000-0005-0000-0000-0000DB3C0000}"/>
    <cellStyle name="Normal 10 3 5 5 3 2" xfId="16072" xr:uid="{00000000-0005-0000-0000-0000DC3C0000}"/>
    <cellStyle name="Normal 10 3 5 5 4" xfId="16073" xr:uid="{00000000-0005-0000-0000-0000DD3C0000}"/>
    <cellStyle name="Normal 10 3 5 6" xfId="16074" xr:uid="{00000000-0005-0000-0000-0000DE3C0000}"/>
    <cellStyle name="Normal 10 3 5 6 2" xfId="16075" xr:uid="{00000000-0005-0000-0000-0000DF3C0000}"/>
    <cellStyle name="Normal 10 3 5 6 2 2" xfId="16076" xr:uid="{00000000-0005-0000-0000-0000E03C0000}"/>
    <cellStyle name="Normal 10 3 5 6 3" xfId="16077" xr:uid="{00000000-0005-0000-0000-0000E13C0000}"/>
    <cellStyle name="Normal 10 3 5 7" xfId="16078" xr:uid="{00000000-0005-0000-0000-0000E23C0000}"/>
    <cellStyle name="Normal 10 3 5 7 2" xfId="16079" xr:uid="{00000000-0005-0000-0000-0000E33C0000}"/>
    <cellStyle name="Normal 10 3 5 8" xfId="16080" xr:uid="{00000000-0005-0000-0000-0000E43C0000}"/>
    <cellStyle name="Normal 10 3 5 8 2" xfId="16081" xr:uid="{00000000-0005-0000-0000-0000E53C0000}"/>
    <cellStyle name="Normal 10 3 5 9" xfId="16082" xr:uid="{00000000-0005-0000-0000-0000E63C0000}"/>
    <cellStyle name="Normal 10 3 6" xfId="16083" xr:uid="{00000000-0005-0000-0000-0000E73C0000}"/>
    <cellStyle name="Normal 10 3 6 10" xfId="16084" xr:uid="{00000000-0005-0000-0000-0000E83C0000}"/>
    <cellStyle name="Normal 10 3 6 2" xfId="16085" xr:uid="{00000000-0005-0000-0000-0000E93C0000}"/>
    <cellStyle name="Normal 10 3 6 2 2" xfId="16086" xr:uid="{00000000-0005-0000-0000-0000EA3C0000}"/>
    <cellStyle name="Normal 10 3 6 2 2 2" xfId="16087" xr:uid="{00000000-0005-0000-0000-0000EB3C0000}"/>
    <cellStyle name="Normal 10 3 6 2 2 2 2" xfId="16088" xr:uid="{00000000-0005-0000-0000-0000EC3C0000}"/>
    <cellStyle name="Normal 10 3 6 2 2 2 2 2" xfId="16089" xr:uid="{00000000-0005-0000-0000-0000ED3C0000}"/>
    <cellStyle name="Normal 10 3 6 2 2 2 3" xfId="16090" xr:uid="{00000000-0005-0000-0000-0000EE3C0000}"/>
    <cellStyle name="Normal 10 3 6 2 2 2 3 2" xfId="16091" xr:uid="{00000000-0005-0000-0000-0000EF3C0000}"/>
    <cellStyle name="Normal 10 3 6 2 2 2 4" xfId="16092" xr:uid="{00000000-0005-0000-0000-0000F03C0000}"/>
    <cellStyle name="Normal 10 3 6 2 2 3" xfId="16093" xr:uid="{00000000-0005-0000-0000-0000F13C0000}"/>
    <cellStyle name="Normal 10 3 6 2 2 3 2" xfId="16094" xr:uid="{00000000-0005-0000-0000-0000F23C0000}"/>
    <cellStyle name="Normal 10 3 6 2 2 4" xfId="16095" xr:uid="{00000000-0005-0000-0000-0000F33C0000}"/>
    <cellStyle name="Normal 10 3 6 2 2 4 2" xfId="16096" xr:uid="{00000000-0005-0000-0000-0000F43C0000}"/>
    <cellStyle name="Normal 10 3 6 2 2 5" xfId="16097" xr:uid="{00000000-0005-0000-0000-0000F53C0000}"/>
    <cellStyle name="Normal 10 3 6 2 2 6" xfId="16098" xr:uid="{00000000-0005-0000-0000-0000F63C0000}"/>
    <cellStyle name="Normal 10 3 6 2 3" xfId="16099" xr:uid="{00000000-0005-0000-0000-0000F73C0000}"/>
    <cellStyle name="Normal 10 3 6 2 3 2" xfId="16100" xr:uid="{00000000-0005-0000-0000-0000F83C0000}"/>
    <cellStyle name="Normal 10 3 6 2 3 2 2" xfId="16101" xr:uid="{00000000-0005-0000-0000-0000F93C0000}"/>
    <cellStyle name="Normal 10 3 6 2 3 3" xfId="16102" xr:uid="{00000000-0005-0000-0000-0000FA3C0000}"/>
    <cellStyle name="Normal 10 3 6 2 3 3 2" xfId="16103" xr:uid="{00000000-0005-0000-0000-0000FB3C0000}"/>
    <cellStyle name="Normal 10 3 6 2 3 4" xfId="16104" xr:uid="{00000000-0005-0000-0000-0000FC3C0000}"/>
    <cellStyle name="Normal 10 3 6 2 4" xfId="16105" xr:uid="{00000000-0005-0000-0000-0000FD3C0000}"/>
    <cellStyle name="Normal 10 3 6 2 4 2" xfId="16106" xr:uid="{00000000-0005-0000-0000-0000FE3C0000}"/>
    <cellStyle name="Normal 10 3 6 2 5" xfId="16107" xr:uid="{00000000-0005-0000-0000-0000FF3C0000}"/>
    <cellStyle name="Normal 10 3 6 2 5 2" xfId="16108" xr:uid="{00000000-0005-0000-0000-0000003D0000}"/>
    <cellStyle name="Normal 10 3 6 2 6" xfId="16109" xr:uid="{00000000-0005-0000-0000-0000013D0000}"/>
    <cellStyle name="Normal 10 3 6 2 7" xfId="16110" xr:uid="{00000000-0005-0000-0000-0000023D0000}"/>
    <cellStyle name="Normal 10 3 6 3" xfId="16111" xr:uid="{00000000-0005-0000-0000-0000033D0000}"/>
    <cellStyle name="Normal 10 3 6 3 2" xfId="16112" xr:uid="{00000000-0005-0000-0000-0000043D0000}"/>
    <cellStyle name="Normal 10 3 6 3 2 2" xfId="16113" xr:uid="{00000000-0005-0000-0000-0000053D0000}"/>
    <cellStyle name="Normal 10 3 6 3 2 2 2" xfId="16114" xr:uid="{00000000-0005-0000-0000-0000063D0000}"/>
    <cellStyle name="Normal 10 3 6 3 2 3" xfId="16115" xr:uid="{00000000-0005-0000-0000-0000073D0000}"/>
    <cellStyle name="Normal 10 3 6 3 2 3 2" xfId="16116" xr:uid="{00000000-0005-0000-0000-0000083D0000}"/>
    <cellStyle name="Normal 10 3 6 3 2 4" xfId="16117" xr:uid="{00000000-0005-0000-0000-0000093D0000}"/>
    <cellStyle name="Normal 10 3 6 3 3" xfId="16118" xr:uid="{00000000-0005-0000-0000-00000A3D0000}"/>
    <cellStyle name="Normal 10 3 6 3 3 2" xfId="16119" xr:uid="{00000000-0005-0000-0000-00000B3D0000}"/>
    <cellStyle name="Normal 10 3 6 3 4" xfId="16120" xr:uid="{00000000-0005-0000-0000-00000C3D0000}"/>
    <cellStyle name="Normal 10 3 6 3 4 2" xfId="16121" xr:uid="{00000000-0005-0000-0000-00000D3D0000}"/>
    <cellStyle name="Normal 10 3 6 3 5" xfId="16122" xr:uid="{00000000-0005-0000-0000-00000E3D0000}"/>
    <cellStyle name="Normal 10 3 6 3 6" xfId="16123" xr:uid="{00000000-0005-0000-0000-00000F3D0000}"/>
    <cellStyle name="Normal 10 3 6 4" xfId="16124" xr:uid="{00000000-0005-0000-0000-0000103D0000}"/>
    <cellStyle name="Normal 10 3 6 4 2" xfId="16125" xr:uid="{00000000-0005-0000-0000-0000113D0000}"/>
    <cellStyle name="Normal 10 3 6 4 2 2" xfId="16126" xr:uid="{00000000-0005-0000-0000-0000123D0000}"/>
    <cellStyle name="Normal 10 3 6 4 2 2 2" xfId="16127" xr:uid="{00000000-0005-0000-0000-0000133D0000}"/>
    <cellStyle name="Normal 10 3 6 4 2 3" xfId="16128" xr:uid="{00000000-0005-0000-0000-0000143D0000}"/>
    <cellStyle name="Normal 10 3 6 4 2 3 2" xfId="16129" xr:uid="{00000000-0005-0000-0000-0000153D0000}"/>
    <cellStyle name="Normal 10 3 6 4 2 4" xfId="16130" xr:uid="{00000000-0005-0000-0000-0000163D0000}"/>
    <cellStyle name="Normal 10 3 6 4 3" xfId="16131" xr:uid="{00000000-0005-0000-0000-0000173D0000}"/>
    <cellStyle name="Normal 10 3 6 4 3 2" xfId="16132" xr:uid="{00000000-0005-0000-0000-0000183D0000}"/>
    <cellStyle name="Normal 10 3 6 4 4" xfId="16133" xr:uid="{00000000-0005-0000-0000-0000193D0000}"/>
    <cellStyle name="Normal 10 3 6 4 4 2" xfId="16134" xr:uid="{00000000-0005-0000-0000-00001A3D0000}"/>
    <cellStyle name="Normal 10 3 6 4 5" xfId="16135" xr:uid="{00000000-0005-0000-0000-00001B3D0000}"/>
    <cellStyle name="Normal 10 3 6 4 6" xfId="16136" xr:uid="{00000000-0005-0000-0000-00001C3D0000}"/>
    <cellStyle name="Normal 10 3 6 5" xfId="16137" xr:uid="{00000000-0005-0000-0000-00001D3D0000}"/>
    <cellStyle name="Normal 10 3 6 5 2" xfId="16138" xr:uid="{00000000-0005-0000-0000-00001E3D0000}"/>
    <cellStyle name="Normal 10 3 6 5 2 2" xfId="16139" xr:uid="{00000000-0005-0000-0000-00001F3D0000}"/>
    <cellStyle name="Normal 10 3 6 5 3" xfId="16140" xr:uid="{00000000-0005-0000-0000-0000203D0000}"/>
    <cellStyle name="Normal 10 3 6 5 3 2" xfId="16141" xr:uid="{00000000-0005-0000-0000-0000213D0000}"/>
    <cellStyle name="Normal 10 3 6 5 4" xfId="16142" xr:uid="{00000000-0005-0000-0000-0000223D0000}"/>
    <cellStyle name="Normal 10 3 6 6" xfId="16143" xr:uid="{00000000-0005-0000-0000-0000233D0000}"/>
    <cellStyle name="Normal 10 3 6 6 2" xfId="16144" xr:uid="{00000000-0005-0000-0000-0000243D0000}"/>
    <cellStyle name="Normal 10 3 6 6 2 2" xfId="16145" xr:uid="{00000000-0005-0000-0000-0000253D0000}"/>
    <cellStyle name="Normal 10 3 6 6 3" xfId="16146" xr:uid="{00000000-0005-0000-0000-0000263D0000}"/>
    <cellStyle name="Normal 10 3 6 7" xfId="16147" xr:uid="{00000000-0005-0000-0000-0000273D0000}"/>
    <cellStyle name="Normal 10 3 6 7 2" xfId="16148" xr:uid="{00000000-0005-0000-0000-0000283D0000}"/>
    <cellStyle name="Normal 10 3 6 8" xfId="16149" xr:uid="{00000000-0005-0000-0000-0000293D0000}"/>
    <cellStyle name="Normal 10 3 6 8 2" xfId="16150" xr:uid="{00000000-0005-0000-0000-00002A3D0000}"/>
    <cellStyle name="Normal 10 3 6 9" xfId="16151" xr:uid="{00000000-0005-0000-0000-00002B3D0000}"/>
    <cellStyle name="Normal 10 3 7" xfId="16152" xr:uid="{00000000-0005-0000-0000-00002C3D0000}"/>
    <cellStyle name="Normal 10 3 7 2" xfId="16153" xr:uid="{00000000-0005-0000-0000-00002D3D0000}"/>
    <cellStyle name="Normal 10 3 7 2 2" xfId="16154" xr:uid="{00000000-0005-0000-0000-00002E3D0000}"/>
    <cellStyle name="Normal 10 3 7 2 2 2" xfId="16155" xr:uid="{00000000-0005-0000-0000-00002F3D0000}"/>
    <cellStyle name="Normal 10 3 7 2 2 2 2" xfId="16156" xr:uid="{00000000-0005-0000-0000-0000303D0000}"/>
    <cellStyle name="Normal 10 3 7 2 2 3" xfId="16157" xr:uid="{00000000-0005-0000-0000-0000313D0000}"/>
    <cellStyle name="Normal 10 3 7 2 2 3 2" xfId="16158" xr:uid="{00000000-0005-0000-0000-0000323D0000}"/>
    <cellStyle name="Normal 10 3 7 2 2 4" xfId="16159" xr:uid="{00000000-0005-0000-0000-0000333D0000}"/>
    <cellStyle name="Normal 10 3 7 2 3" xfId="16160" xr:uid="{00000000-0005-0000-0000-0000343D0000}"/>
    <cellStyle name="Normal 10 3 7 2 3 2" xfId="16161" xr:uid="{00000000-0005-0000-0000-0000353D0000}"/>
    <cellStyle name="Normal 10 3 7 2 4" xfId="16162" xr:uid="{00000000-0005-0000-0000-0000363D0000}"/>
    <cellStyle name="Normal 10 3 7 2 4 2" xfId="16163" xr:uid="{00000000-0005-0000-0000-0000373D0000}"/>
    <cellStyle name="Normal 10 3 7 2 5" xfId="16164" xr:uid="{00000000-0005-0000-0000-0000383D0000}"/>
    <cellStyle name="Normal 10 3 7 2 6" xfId="16165" xr:uid="{00000000-0005-0000-0000-0000393D0000}"/>
    <cellStyle name="Normal 10 3 7 3" xfId="16166" xr:uid="{00000000-0005-0000-0000-00003A3D0000}"/>
    <cellStyle name="Normal 10 3 7 3 2" xfId="16167" xr:uid="{00000000-0005-0000-0000-00003B3D0000}"/>
    <cellStyle name="Normal 10 3 7 3 2 2" xfId="16168" xr:uid="{00000000-0005-0000-0000-00003C3D0000}"/>
    <cellStyle name="Normal 10 3 7 3 3" xfId="16169" xr:uid="{00000000-0005-0000-0000-00003D3D0000}"/>
    <cellStyle name="Normal 10 3 7 3 3 2" xfId="16170" xr:uid="{00000000-0005-0000-0000-00003E3D0000}"/>
    <cellStyle name="Normal 10 3 7 3 4" xfId="16171" xr:uid="{00000000-0005-0000-0000-00003F3D0000}"/>
    <cellStyle name="Normal 10 3 7 4" xfId="16172" xr:uid="{00000000-0005-0000-0000-0000403D0000}"/>
    <cellStyle name="Normal 10 3 7 4 2" xfId="16173" xr:uid="{00000000-0005-0000-0000-0000413D0000}"/>
    <cellStyle name="Normal 10 3 7 5" xfId="16174" xr:uid="{00000000-0005-0000-0000-0000423D0000}"/>
    <cellStyle name="Normal 10 3 7 5 2" xfId="16175" xr:uid="{00000000-0005-0000-0000-0000433D0000}"/>
    <cellStyle name="Normal 10 3 7 6" xfId="16176" xr:uid="{00000000-0005-0000-0000-0000443D0000}"/>
    <cellStyle name="Normal 10 3 7 7" xfId="16177" xr:uid="{00000000-0005-0000-0000-0000453D0000}"/>
    <cellStyle name="Normal 10 3 8" xfId="16178" xr:uid="{00000000-0005-0000-0000-0000463D0000}"/>
    <cellStyle name="Normal 10 3 8 2" xfId="16179" xr:uid="{00000000-0005-0000-0000-0000473D0000}"/>
    <cellStyle name="Normal 10 3 8 2 2" xfId="16180" xr:uid="{00000000-0005-0000-0000-0000483D0000}"/>
    <cellStyle name="Normal 10 3 8 2 2 2" xfId="16181" xr:uid="{00000000-0005-0000-0000-0000493D0000}"/>
    <cellStyle name="Normal 10 3 8 2 3" xfId="16182" xr:uid="{00000000-0005-0000-0000-00004A3D0000}"/>
    <cellStyle name="Normal 10 3 8 2 3 2" xfId="16183" xr:uid="{00000000-0005-0000-0000-00004B3D0000}"/>
    <cellStyle name="Normal 10 3 8 2 4" xfId="16184" xr:uid="{00000000-0005-0000-0000-00004C3D0000}"/>
    <cellStyle name="Normal 10 3 8 3" xfId="16185" xr:uid="{00000000-0005-0000-0000-00004D3D0000}"/>
    <cellStyle name="Normal 10 3 8 3 2" xfId="16186" xr:uid="{00000000-0005-0000-0000-00004E3D0000}"/>
    <cellStyle name="Normal 10 3 8 4" xfId="16187" xr:uid="{00000000-0005-0000-0000-00004F3D0000}"/>
    <cellStyle name="Normal 10 3 8 4 2" xfId="16188" xr:uid="{00000000-0005-0000-0000-0000503D0000}"/>
    <cellStyle name="Normal 10 3 8 5" xfId="16189" xr:uid="{00000000-0005-0000-0000-0000513D0000}"/>
    <cellStyle name="Normal 10 3 8 6" xfId="16190" xr:uid="{00000000-0005-0000-0000-0000523D0000}"/>
    <cellStyle name="Normal 10 3 9" xfId="16191" xr:uid="{00000000-0005-0000-0000-0000533D0000}"/>
    <cellStyle name="Normal 10 3 9 2" xfId="16192" xr:uid="{00000000-0005-0000-0000-0000543D0000}"/>
    <cellStyle name="Normal 10 3 9 2 2" xfId="16193" xr:uid="{00000000-0005-0000-0000-0000553D0000}"/>
    <cellStyle name="Normal 10 3 9 2 2 2" xfId="16194" xr:uid="{00000000-0005-0000-0000-0000563D0000}"/>
    <cellStyle name="Normal 10 3 9 2 3" xfId="16195" xr:uid="{00000000-0005-0000-0000-0000573D0000}"/>
    <cellStyle name="Normal 10 3 9 2 3 2" xfId="16196" xr:uid="{00000000-0005-0000-0000-0000583D0000}"/>
    <cellStyle name="Normal 10 3 9 2 4" xfId="16197" xr:uid="{00000000-0005-0000-0000-0000593D0000}"/>
    <cellStyle name="Normal 10 3 9 3" xfId="16198" xr:uid="{00000000-0005-0000-0000-00005A3D0000}"/>
    <cellStyle name="Normal 10 3 9 3 2" xfId="16199" xr:uid="{00000000-0005-0000-0000-00005B3D0000}"/>
    <cellStyle name="Normal 10 3 9 4" xfId="16200" xr:uid="{00000000-0005-0000-0000-00005C3D0000}"/>
    <cellStyle name="Normal 10 3 9 4 2" xfId="16201" xr:uid="{00000000-0005-0000-0000-00005D3D0000}"/>
    <cellStyle name="Normal 10 3 9 5" xfId="16202" xr:uid="{00000000-0005-0000-0000-00005E3D0000}"/>
    <cellStyle name="Normal 10 3 9 6" xfId="16203" xr:uid="{00000000-0005-0000-0000-00005F3D0000}"/>
    <cellStyle name="Normal 10 4" xfId="16204" xr:uid="{00000000-0005-0000-0000-0000603D0000}"/>
    <cellStyle name="Normal 10 4 10" xfId="16205" xr:uid="{00000000-0005-0000-0000-0000613D0000}"/>
    <cellStyle name="Normal 10 4 10 2" xfId="16206" xr:uid="{00000000-0005-0000-0000-0000623D0000}"/>
    <cellStyle name="Normal 10 4 10 2 2" xfId="16207" xr:uid="{00000000-0005-0000-0000-0000633D0000}"/>
    <cellStyle name="Normal 10 4 10 3" xfId="16208" xr:uid="{00000000-0005-0000-0000-0000643D0000}"/>
    <cellStyle name="Normal 10 4 11" xfId="16209" xr:uid="{00000000-0005-0000-0000-0000653D0000}"/>
    <cellStyle name="Normal 10 4 11 2" xfId="16210" xr:uid="{00000000-0005-0000-0000-0000663D0000}"/>
    <cellStyle name="Normal 10 4 11 2 2" xfId="16211" xr:uid="{00000000-0005-0000-0000-0000673D0000}"/>
    <cellStyle name="Normal 10 4 11 3" xfId="16212" xr:uid="{00000000-0005-0000-0000-0000683D0000}"/>
    <cellStyle name="Normal 10 4 12" xfId="16213" xr:uid="{00000000-0005-0000-0000-0000693D0000}"/>
    <cellStyle name="Normal 10 4 12 2" xfId="16214" xr:uid="{00000000-0005-0000-0000-00006A3D0000}"/>
    <cellStyle name="Normal 10 4 13" xfId="16215" xr:uid="{00000000-0005-0000-0000-00006B3D0000}"/>
    <cellStyle name="Normal 10 4 14" xfId="16216" xr:uid="{00000000-0005-0000-0000-00006C3D0000}"/>
    <cellStyle name="Normal 10 4 2" xfId="16217" xr:uid="{00000000-0005-0000-0000-00006D3D0000}"/>
    <cellStyle name="Normal 10 4 2 10" xfId="16218" xr:uid="{00000000-0005-0000-0000-00006E3D0000}"/>
    <cellStyle name="Normal 10 4 2 11" xfId="16219" xr:uid="{00000000-0005-0000-0000-00006F3D0000}"/>
    <cellStyle name="Normal 10 4 2 2" xfId="16220" xr:uid="{00000000-0005-0000-0000-0000703D0000}"/>
    <cellStyle name="Normal 10 4 2 2 10" xfId="16221" xr:uid="{00000000-0005-0000-0000-0000713D0000}"/>
    <cellStyle name="Normal 10 4 2 2 2" xfId="16222" xr:uid="{00000000-0005-0000-0000-0000723D0000}"/>
    <cellStyle name="Normal 10 4 2 2 2 2" xfId="16223" xr:uid="{00000000-0005-0000-0000-0000733D0000}"/>
    <cellStyle name="Normal 10 4 2 2 2 2 2" xfId="16224" xr:uid="{00000000-0005-0000-0000-0000743D0000}"/>
    <cellStyle name="Normal 10 4 2 2 2 2 2 2" xfId="16225" xr:uid="{00000000-0005-0000-0000-0000753D0000}"/>
    <cellStyle name="Normal 10 4 2 2 2 2 2 2 2" xfId="16226" xr:uid="{00000000-0005-0000-0000-0000763D0000}"/>
    <cellStyle name="Normal 10 4 2 2 2 2 2 3" xfId="16227" xr:uid="{00000000-0005-0000-0000-0000773D0000}"/>
    <cellStyle name="Normal 10 4 2 2 2 2 2 3 2" xfId="16228" xr:uid="{00000000-0005-0000-0000-0000783D0000}"/>
    <cellStyle name="Normal 10 4 2 2 2 2 2 4" xfId="16229" xr:uid="{00000000-0005-0000-0000-0000793D0000}"/>
    <cellStyle name="Normal 10 4 2 2 2 2 3" xfId="16230" xr:uid="{00000000-0005-0000-0000-00007A3D0000}"/>
    <cellStyle name="Normal 10 4 2 2 2 2 3 2" xfId="16231" xr:uid="{00000000-0005-0000-0000-00007B3D0000}"/>
    <cellStyle name="Normal 10 4 2 2 2 2 4" xfId="16232" xr:uid="{00000000-0005-0000-0000-00007C3D0000}"/>
    <cellStyle name="Normal 10 4 2 2 2 2 4 2" xfId="16233" xr:uid="{00000000-0005-0000-0000-00007D3D0000}"/>
    <cellStyle name="Normal 10 4 2 2 2 2 5" xfId="16234" xr:uid="{00000000-0005-0000-0000-00007E3D0000}"/>
    <cellStyle name="Normal 10 4 2 2 2 2 6" xfId="16235" xr:uid="{00000000-0005-0000-0000-00007F3D0000}"/>
    <cellStyle name="Normal 10 4 2 2 2 3" xfId="16236" xr:uid="{00000000-0005-0000-0000-0000803D0000}"/>
    <cellStyle name="Normal 10 4 2 2 2 3 2" xfId="16237" xr:uid="{00000000-0005-0000-0000-0000813D0000}"/>
    <cellStyle name="Normal 10 4 2 2 2 3 2 2" xfId="16238" xr:uid="{00000000-0005-0000-0000-0000823D0000}"/>
    <cellStyle name="Normal 10 4 2 2 2 3 3" xfId="16239" xr:uid="{00000000-0005-0000-0000-0000833D0000}"/>
    <cellStyle name="Normal 10 4 2 2 2 3 3 2" xfId="16240" xr:uid="{00000000-0005-0000-0000-0000843D0000}"/>
    <cellStyle name="Normal 10 4 2 2 2 3 4" xfId="16241" xr:uid="{00000000-0005-0000-0000-0000853D0000}"/>
    <cellStyle name="Normal 10 4 2 2 2 4" xfId="16242" xr:uid="{00000000-0005-0000-0000-0000863D0000}"/>
    <cellStyle name="Normal 10 4 2 2 2 4 2" xfId="16243" xr:uid="{00000000-0005-0000-0000-0000873D0000}"/>
    <cellStyle name="Normal 10 4 2 2 2 5" xfId="16244" xr:uid="{00000000-0005-0000-0000-0000883D0000}"/>
    <cellStyle name="Normal 10 4 2 2 2 5 2" xfId="16245" xr:uid="{00000000-0005-0000-0000-0000893D0000}"/>
    <cellStyle name="Normal 10 4 2 2 2 6" xfId="16246" xr:uid="{00000000-0005-0000-0000-00008A3D0000}"/>
    <cellStyle name="Normal 10 4 2 2 2 7" xfId="16247" xr:uid="{00000000-0005-0000-0000-00008B3D0000}"/>
    <cellStyle name="Normal 10 4 2 2 3" xfId="16248" xr:uid="{00000000-0005-0000-0000-00008C3D0000}"/>
    <cellStyle name="Normal 10 4 2 2 3 2" xfId="16249" xr:uid="{00000000-0005-0000-0000-00008D3D0000}"/>
    <cellStyle name="Normal 10 4 2 2 3 2 2" xfId="16250" xr:uid="{00000000-0005-0000-0000-00008E3D0000}"/>
    <cellStyle name="Normal 10 4 2 2 3 2 2 2" xfId="16251" xr:uid="{00000000-0005-0000-0000-00008F3D0000}"/>
    <cellStyle name="Normal 10 4 2 2 3 2 3" xfId="16252" xr:uid="{00000000-0005-0000-0000-0000903D0000}"/>
    <cellStyle name="Normal 10 4 2 2 3 2 3 2" xfId="16253" xr:uid="{00000000-0005-0000-0000-0000913D0000}"/>
    <cellStyle name="Normal 10 4 2 2 3 2 4" xfId="16254" xr:uid="{00000000-0005-0000-0000-0000923D0000}"/>
    <cellStyle name="Normal 10 4 2 2 3 3" xfId="16255" xr:uid="{00000000-0005-0000-0000-0000933D0000}"/>
    <cellStyle name="Normal 10 4 2 2 3 3 2" xfId="16256" xr:uid="{00000000-0005-0000-0000-0000943D0000}"/>
    <cellStyle name="Normal 10 4 2 2 3 4" xfId="16257" xr:uid="{00000000-0005-0000-0000-0000953D0000}"/>
    <cellStyle name="Normal 10 4 2 2 3 4 2" xfId="16258" xr:uid="{00000000-0005-0000-0000-0000963D0000}"/>
    <cellStyle name="Normal 10 4 2 2 3 5" xfId="16259" xr:uid="{00000000-0005-0000-0000-0000973D0000}"/>
    <cellStyle name="Normal 10 4 2 2 3 6" xfId="16260" xr:uid="{00000000-0005-0000-0000-0000983D0000}"/>
    <cellStyle name="Normal 10 4 2 2 4" xfId="16261" xr:uid="{00000000-0005-0000-0000-0000993D0000}"/>
    <cellStyle name="Normal 10 4 2 2 4 2" xfId="16262" xr:uid="{00000000-0005-0000-0000-00009A3D0000}"/>
    <cellStyle name="Normal 10 4 2 2 4 2 2" xfId="16263" xr:uid="{00000000-0005-0000-0000-00009B3D0000}"/>
    <cellStyle name="Normal 10 4 2 2 4 2 2 2" xfId="16264" xr:uid="{00000000-0005-0000-0000-00009C3D0000}"/>
    <cellStyle name="Normal 10 4 2 2 4 2 3" xfId="16265" xr:uid="{00000000-0005-0000-0000-00009D3D0000}"/>
    <cellStyle name="Normal 10 4 2 2 4 2 3 2" xfId="16266" xr:uid="{00000000-0005-0000-0000-00009E3D0000}"/>
    <cellStyle name="Normal 10 4 2 2 4 2 4" xfId="16267" xr:uid="{00000000-0005-0000-0000-00009F3D0000}"/>
    <cellStyle name="Normal 10 4 2 2 4 3" xfId="16268" xr:uid="{00000000-0005-0000-0000-0000A03D0000}"/>
    <cellStyle name="Normal 10 4 2 2 4 3 2" xfId="16269" xr:uid="{00000000-0005-0000-0000-0000A13D0000}"/>
    <cellStyle name="Normal 10 4 2 2 4 4" xfId="16270" xr:uid="{00000000-0005-0000-0000-0000A23D0000}"/>
    <cellStyle name="Normal 10 4 2 2 4 4 2" xfId="16271" xr:uid="{00000000-0005-0000-0000-0000A33D0000}"/>
    <cellStyle name="Normal 10 4 2 2 4 5" xfId="16272" xr:uid="{00000000-0005-0000-0000-0000A43D0000}"/>
    <cellStyle name="Normal 10 4 2 2 4 6" xfId="16273" xr:uid="{00000000-0005-0000-0000-0000A53D0000}"/>
    <cellStyle name="Normal 10 4 2 2 5" xfId="16274" xr:uid="{00000000-0005-0000-0000-0000A63D0000}"/>
    <cellStyle name="Normal 10 4 2 2 5 2" xfId="16275" xr:uid="{00000000-0005-0000-0000-0000A73D0000}"/>
    <cellStyle name="Normal 10 4 2 2 5 2 2" xfId="16276" xr:uid="{00000000-0005-0000-0000-0000A83D0000}"/>
    <cellStyle name="Normal 10 4 2 2 5 3" xfId="16277" xr:uid="{00000000-0005-0000-0000-0000A93D0000}"/>
    <cellStyle name="Normal 10 4 2 2 5 3 2" xfId="16278" xr:uid="{00000000-0005-0000-0000-0000AA3D0000}"/>
    <cellStyle name="Normal 10 4 2 2 5 4" xfId="16279" xr:uid="{00000000-0005-0000-0000-0000AB3D0000}"/>
    <cellStyle name="Normal 10 4 2 2 6" xfId="16280" xr:uid="{00000000-0005-0000-0000-0000AC3D0000}"/>
    <cellStyle name="Normal 10 4 2 2 6 2" xfId="16281" xr:uid="{00000000-0005-0000-0000-0000AD3D0000}"/>
    <cellStyle name="Normal 10 4 2 2 6 2 2" xfId="16282" xr:uid="{00000000-0005-0000-0000-0000AE3D0000}"/>
    <cellStyle name="Normal 10 4 2 2 6 3" xfId="16283" xr:uid="{00000000-0005-0000-0000-0000AF3D0000}"/>
    <cellStyle name="Normal 10 4 2 2 7" xfId="16284" xr:uid="{00000000-0005-0000-0000-0000B03D0000}"/>
    <cellStyle name="Normal 10 4 2 2 7 2" xfId="16285" xr:uid="{00000000-0005-0000-0000-0000B13D0000}"/>
    <cellStyle name="Normal 10 4 2 2 8" xfId="16286" xr:uid="{00000000-0005-0000-0000-0000B23D0000}"/>
    <cellStyle name="Normal 10 4 2 2 8 2" xfId="16287" xr:uid="{00000000-0005-0000-0000-0000B33D0000}"/>
    <cellStyle name="Normal 10 4 2 2 9" xfId="16288" xr:uid="{00000000-0005-0000-0000-0000B43D0000}"/>
    <cellStyle name="Normal 10 4 2 3" xfId="16289" xr:uid="{00000000-0005-0000-0000-0000B53D0000}"/>
    <cellStyle name="Normal 10 4 2 3 2" xfId="16290" xr:uid="{00000000-0005-0000-0000-0000B63D0000}"/>
    <cellStyle name="Normal 10 4 2 3 2 2" xfId="16291" xr:uid="{00000000-0005-0000-0000-0000B73D0000}"/>
    <cellStyle name="Normal 10 4 2 3 2 2 2" xfId="16292" xr:uid="{00000000-0005-0000-0000-0000B83D0000}"/>
    <cellStyle name="Normal 10 4 2 3 2 2 2 2" xfId="16293" xr:uid="{00000000-0005-0000-0000-0000B93D0000}"/>
    <cellStyle name="Normal 10 4 2 3 2 2 3" xfId="16294" xr:uid="{00000000-0005-0000-0000-0000BA3D0000}"/>
    <cellStyle name="Normal 10 4 2 3 2 2 3 2" xfId="16295" xr:uid="{00000000-0005-0000-0000-0000BB3D0000}"/>
    <cellStyle name="Normal 10 4 2 3 2 2 4" xfId="16296" xr:uid="{00000000-0005-0000-0000-0000BC3D0000}"/>
    <cellStyle name="Normal 10 4 2 3 2 3" xfId="16297" xr:uid="{00000000-0005-0000-0000-0000BD3D0000}"/>
    <cellStyle name="Normal 10 4 2 3 2 3 2" xfId="16298" xr:uid="{00000000-0005-0000-0000-0000BE3D0000}"/>
    <cellStyle name="Normal 10 4 2 3 2 4" xfId="16299" xr:uid="{00000000-0005-0000-0000-0000BF3D0000}"/>
    <cellStyle name="Normal 10 4 2 3 2 4 2" xfId="16300" xr:uid="{00000000-0005-0000-0000-0000C03D0000}"/>
    <cellStyle name="Normal 10 4 2 3 2 5" xfId="16301" xr:uid="{00000000-0005-0000-0000-0000C13D0000}"/>
    <cellStyle name="Normal 10 4 2 3 2 6" xfId="16302" xr:uid="{00000000-0005-0000-0000-0000C23D0000}"/>
    <cellStyle name="Normal 10 4 2 3 3" xfId="16303" xr:uid="{00000000-0005-0000-0000-0000C33D0000}"/>
    <cellStyle name="Normal 10 4 2 3 3 2" xfId="16304" xr:uid="{00000000-0005-0000-0000-0000C43D0000}"/>
    <cellStyle name="Normal 10 4 2 3 3 2 2" xfId="16305" xr:uid="{00000000-0005-0000-0000-0000C53D0000}"/>
    <cellStyle name="Normal 10 4 2 3 3 3" xfId="16306" xr:uid="{00000000-0005-0000-0000-0000C63D0000}"/>
    <cellStyle name="Normal 10 4 2 3 3 3 2" xfId="16307" xr:uid="{00000000-0005-0000-0000-0000C73D0000}"/>
    <cellStyle name="Normal 10 4 2 3 3 4" xfId="16308" xr:uid="{00000000-0005-0000-0000-0000C83D0000}"/>
    <cellStyle name="Normal 10 4 2 3 4" xfId="16309" xr:uid="{00000000-0005-0000-0000-0000C93D0000}"/>
    <cellStyle name="Normal 10 4 2 3 4 2" xfId="16310" xr:uid="{00000000-0005-0000-0000-0000CA3D0000}"/>
    <cellStyle name="Normal 10 4 2 3 5" xfId="16311" xr:uid="{00000000-0005-0000-0000-0000CB3D0000}"/>
    <cellStyle name="Normal 10 4 2 3 5 2" xfId="16312" xr:uid="{00000000-0005-0000-0000-0000CC3D0000}"/>
    <cellStyle name="Normal 10 4 2 3 6" xfId="16313" xr:uid="{00000000-0005-0000-0000-0000CD3D0000}"/>
    <cellStyle name="Normal 10 4 2 3 7" xfId="16314" xr:uid="{00000000-0005-0000-0000-0000CE3D0000}"/>
    <cellStyle name="Normal 10 4 2 4" xfId="16315" xr:uid="{00000000-0005-0000-0000-0000CF3D0000}"/>
    <cellStyle name="Normal 10 4 2 4 2" xfId="16316" xr:uid="{00000000-0005-0000-0000-0000D03D0000}"/>
    <cellStyle name="Normal 10 4 2 4 2 2" xfId="16317" xr:uid="{00000000-0005-0000-0000-0000D13D0000}"/>
    <cellStyle name="Normal 10 4 2 4 2 2 2" xfId="16318" xr:uid="{00000000-0005-0000-0000-0000D23D0000}"/>
    <cellStyle name="Normal 10 4 2 4 2 3" xfId="16319" xr:uid="{00000000-0005-0000-0000-0000D33D0000}"/>
    <cellStyle name="Normal 10 4 2 4 2 3 2" xfId="16320" xr:uid="{00000000-0005-0000-0000-0000D43D0000}"/>
    <cellStyle name="Normal 10 4 2 4 2 4" xfId="16321" xr:uid="{00000000-0005-0000-0000-0000D53D0000}"/>
    <cellStyle name="Normal 10 4 2 4 3" xfId="16322" xr:uid="{00000000-0005-0000-0000-0000D63D0000}"/>
    <cellStyle name="Normal 10 4 2 4 3 2" xfId="16323" xr:uid="{00000000-0005-0000-0000-0000D73D0000}"/>
    <cellStyle name="Normal 10 4 2 4 4" xfId="16324" xr:uid="{00000000-0005-0000-0000-0000D83D0000}"/>
    <cellStyle name="Normal 10 4 2 4 4 2" xfId="16325" xr:uid="{00000000-0005-0000-0000-0000D93D0000}"/>
    <cellStyle name="Normal 10 4 2 4 5" xfId="16326" xr:uid="{00000000-0005-0000-0000-0000DA3D0000}"/>
    <cellStyle name="Normal 10 4 2 4 6" xfId="16327" xr:uid="{00000000-0005-0000-0000-0000DB3D0000}"/>
    <cellStyle name="Normal 10 4 2 5" xfId="16328" xr:uid="{00000000-0005-0000-0000-0000DC3D0000}"/>
    <cellStyle name="Normal 10 4 2 5 2" xfId="16329" xr:uid="{00000000-0005-0000-0000-0000DD3D0000}"/>
    <cellStyle name="Normal 10 4 2 5 2 2" xfId="16330" xr:uid="{00000000-0005-0000-0000-0000DE3D0000}"/>
    <cellStyle name="Normal 10 4 2 5 2 2 2" xfId="16331" xr:uid="{00000000-0005-0000-0000-0000DF3D0000}"/>
    <cellStyle name="Normal 10 4 2 5 2 3" xfId="16332" xr:uid="{00000000-0005-0000-0000-0000E03D0000}"/>
    <cellStyle name="Normal 10 4 2 5 2 3 2" xfId="16333" xr:uid="{00000000-0005-0000-0000-0000E13D0000}"/>
    <cellStyle name="Normal 10 4 2 5 2 4" xfId="16334" xr:uid="{00000000-0005-0000-0000-0000E23D0000}"/>
    <cellStyle name="Normal 10 4 2 5 3" xfId="16335" xr:uid="{00000000-0005-0000-0000-0000E33D0000}"/>
    <cellStyle name="Normal 10 4 2 5 3 2" xfId="16336" xr:uid="{00000000-0005-0000-0000-0000E43D0000}"/>
    <cellStyle name="Normal 10 4 2 5 4" xfId="16337" xr:uid="{00000000-0005-0000-0000-0000E53D0000}"/>
    <cellStyle name="Normal 10 4 2 5 4 2" xfId="16338" xr:uid="{00000000-0005-0000-0000-0000E63D0000}"/>
    <cellStyle name="Normal 10 4 2 5 5" xfId="16339" xr:uid="{00000000-0005-0000-0000-0000E73D0000}"/>
    <cellStyle name="Normal 10 4 2 5 6" xfId="16340" xr:uid="{00000000-0005-0000-0000-0000E83D0000}"/>
    <cellStyle name="Normal 10 4 2 6" xfId="16341" xr:uid="{00000000-0005-0000-0000-0000E93D0000}"/>
    <cellStyle name="Normal 10 4 2 6 2" xfId="16342" xr:uid="{00000000-0005-0000-0000-0000EA3D0000}"/>
    <cellStyle name="Normal 10 4 2 6 2 2" xfId="16343" xr:uid="{00000000-0005-0000-0000-0000EB3D0000}"/>
    <cellStyle name="Normal 10 4 2 6 3" xfId="16344" xr:uid="{00000000-0005-0000-0000-0000EC3D0000}"/>
    <cellStyle name="Normal 10 4 2 6 3 2" xfId="16345" xr:uid="{00000000-0005-0000-0000-0000ED3D0000}"/>
    <cellStyle name="Normal 10 4 2 6 4" xfId="16346" xr:uid="{00000000-0005-0000-0000-0000EE3D0000}"/>
    <cellStyle name="Normal 10 4 2 7" xfId="16347" xr:uid="{00000000-0005-0000-0000-0000EF3D0000}"/>
    <cellStyle name="Normal 10 4 2 7 2" xfId="16348" xr:uid="{00000000-0005-0000-0000-0000F03D0000}"/>
    <cellStyle name="Normal 10 4 2 7 2 2" xfId="16349" xr:uid="{00000000-0005-0000-0000-0000F13D0000}"/>
    <cellStyle name="Normal 10 4 2 7 3" xfId="16350" xr:uid="{00000000-0005-0000-0000-0000F23D0000}"/>
    <cellStyle name="Normal 10 4 2 8" xfId="16351" xr:uid="{00000000-0005-0000-0000-0000F33D0000}"/>
    <cellStyle name="Normal 10 4 2 8 2" xfId="16352" xr:uid="{00000000-0005-0000-0000-0000F43D0000}"/>
    <cellStyle name="Normal 10 4 2 9" xfId="16353" xr:uid="{00000000-0005-0000-0000-0000F53D0000}"/>
    <cellStyle name="Normal 10 4 2 9 2" xfId="16354" xr:uid="{00000000-0005-0000-0000-0000F63D0000}"/>
    <cellStyle name="Normal 10 4 3" xfId="16355" xr:uid="{00000000-0005-0000-0000-0000F73D0000}"/>
    <cellStyle name="Normal 10 4 3 10" xfId="16356" xr:uid="{00000000-0005-0000-0000-0000F83D0000}"/>
    <cellStyle name="Normal 10 4 3 2" xfId="16357" xr:uid="{00000000-0005-0000-0000-0000F93D0000}"/>
    <cellStyle name="Normal 10 4 3 2 2" xfId="16358" xr:uid="{00000000-0005-0000-0000-0000FA3D0000}"/>
    <cellStyle name="Normal 10 4 3 2 2 2" xfId="16359" xr:uid="{00000000-0005-0000-0000-0000FB3D0000}"/>
    <cellStyle name="Normal 10 4 3 2 2 2 2" xfId="16360" xr:uid="{00000000-0005-0000-0000-0000FC3D0000}"/>
    <cellStyle name="Normal 10 4 3 2 2 2 2 2" xfId="16361" xr:uid="{00000000-0005-0000-0000-0000FD3D0000}"/>
    <cellStyle name="Normal 10 4 3 2 2 2 3" xfId="16362" xr:uid="{00000000-0005-0000-0000-0000FE3D0000}"/>
    <cellStyle name="Normal 10 4 3 2 2 2 3 2" xfId="16363" xr:uid="{00000000-0005-0000-0000-0000FF3D0000}"/>
    <cellStyle name="Normal 10 4 3 2 2 2 4" xfId="16364" xr:uid="{00000000-0005-0000-0000-0000003E0000}"/>
    <cellStyle name="Normal 10 4 3 2 2 3" xfId="16365" xr:uid="{00000000-0005-0000-0000-0000013E0000}"/>
    <cellStyle name="Normal 10 4 3 2 2 3 2" xfId="16366" xr:uid="{00000000-0005-0000-0000-0000023E0000}"/>
    <cellStyle name="Normal 10 4 3 2 2 4" xfId="16367" xr:uid="{00000000-0005-0000-0000-0000033E0000}"/>
    <cellStyle name="Normal 10 4 3 2 2 4 2" xfId="16368" xr:uid="{00000000-0005-0000-0000-0000043E0000}"/>
    <cellStyle name="Normal 10 4 3 2 2 5" xfId="16369" xr:uid="{00000000-0005-0000-0000-0000053E0000}"/>
    <cellStyle name="Normal 10 4 3 2 2 6" xfId="16370" xr:uid="{00000000-0005-0000-0000-0000063E0000}"/>
    <cellStyle name="Normal 10 4 3 2 3" xfId="16371" xr:uid="{00000000-0005-0000-0000-0000073E0000}"/>
    <cellStyle name="Normal 10 4 3 2 3 2" xfId="16372" xr:uid="{00000000-0005-0000-0000-0000083E0000}"/>
    <cellStyle name="Normal 10 4 3 2 3 2 2" xfId="16373" xr:uid="{00000000-0005-0000-0000-0000093E0000}"/>
    <cellStyle name="Normal 10 4 3 2 3 3" xfId="16374" xr:uid="{00000000-0005-0000-0000-00000A3E0000}"/>
    <cellStyle name="Normal 10 4 3 2 3 3 2" xfId="16375" xr:uid="{00000000-0005-0000-0000-00000B3E0000}"/>
    <cellStyle name="Normal 10 4 3 2 3 4" xfId="16376" xr:uid="{00000000-0005-0000-0000-00000C3E0000}"/>
    <cellStyle name="Normal 10 4 3 2 4" xfId="16377" xr:uid="{00000000-0005-0000-0000-00000D3E0000}"/>
    <cellStyle name="Normal 10 4 3 2 4 2" xfId="16378" xr:uid="{00000000-0005-0000-0000-00000E3E0000}"/>
    <cellStyle name="Normal 10 4 3 2 5" xfId="16379" xr:uid="{00000000-0005-0000-0000-00000F3E0000}"/>
    <cellStyle name="Normal 10 4 3 2 5 2" xfId="16380" xr:uid="{00000000-0005-0000-0000-0000103E0000}"/>
    <cellStyle name="Normal 10 4 3 2 6" xfId="16381" xr:uid="{00000000-0005-0000-0000-0000113E0000}"/>
    <cellStyle name="Normal 10 4 3 2 7" xfId="16382" xr:uid="{00000000-0005-0000-0000-0000123E0000}"/>
    <cellStyle name="Normal 10 4 3 3" xfId="16383" xr:uid="{00000000-0005-0000-0000-0000133E0000}"/>
    <cellStyle name="Normal 10 4 3 3 2" xfId="16384" xr:uid="{00000000-0005-0000-0000-0000143E0000}"/>
    <cellStyle name="Normal 10 4 3 3 2 2" xfId="16385" xr:uid="{00000000-0005-0000-0000-0000153E0000}"/>
    <cellStyle name="Normal 10 4 3 3 2 2 2" xfId="16386" xr:uid="{00000000-0005-0000-0000-0000163E0000}"/>
    <cellStyle name="Normal 10 4 3 3 2 3" xfId="16387" xr:uid="{00000000-0005-0000-0000-0000173E0000}"/>
    <cellStyle name="Normal 10 4 3 3 2 3 2" xfId="16388" xr:uid="{00000000-0005-0000-0000-0000183E0000}"/>
    <cellStyle name="Normal 10 4 3 3 2 4" xfId="16389" xr:uid="{00000000-0005-0000-0000-0000193E0000}"/>
    <cellStyle name="Normal 10 4 3 3 3" xfId="16390" xr:uid="{00000000-0005-0000-0000-00001A3E0000}"/>
    <cellStyle name="Normal 10 4 3 3 3 2" xfId="16391" xr:uid="{00000000-0005-0000-0000-00001B3E0000}"/>
    <cellStyle name="Normal 10 4 3 3 4" xfId="16392" xr:uid="{00000000-0005-0000-0000-00001C3E0000}"/>
    <cellStyle name="Normal 10 4 3 3 4 2" xfId="16393" xr:uid="{00000000-0005-0000-0000-00001D3E0000}"/>
    <cellStyle name="Normal 10 4 3 3 5" xfId="16394" xr:uid="{00000000-0005-0000-0000-00001E3E0000}"/>
    <cellStyle name="Normal 10 4 3 3 6" xfId="16395" xr:uid="{00000000-0005-0000-0000-00001F3E0000}"/>
    <cellStyle name="Normal 10 4 3 4" xfId="16396" xr:uid="{00000000-0005-0000-0000-0000203E0000}"/>
    <cellStyle name="Normal 10 4 3 4 2" xfId="16397" xr:uid="{00000000-0005-0000-0000-0000213E0000}"/>
    <cellStyle name="Normal 10 4 3 4 2 2" xfId="16398" xr:uid="{00000000-0005-0000-0000-0000223E0000}"/>
    <cellStyle name="Normal 10 4 3 4 2 2 2" xfId="16399" xr:uid="{00000000-0005-0000-0000-0000233E0000}"/>
    <cellStyle name="Normal 10 4 3 4 2 3" xfId="16400" xr:uid="{00000000-0005-0000-0000-0000243E0000}"/>
    <cellStyle name="Normal 10 4 3 4 2 3 2" xfId="16401" xr:uid="{00000000-0005-0000-0000-0000253E0000}"/>
    <cellStyle name="Normal 10 4 3 4 2 4" xfId="16402" xr:uid="{00000000-0005-0000-0000-0000263E0000}"/>
    <cellStyle name="Normal 10 4 3 4 3" xfId="16403" xr:uid="{00000000-0005-0000-0000-0000273E0000}"/>
    <cellStyle name="Normal 10 4 3 4 3 2" xfId="16404" xr:uid="{00000000-0005-0000-0000-0000283E0000}"/>
    <cellStyle name="Normal 10 4 3 4 4" xfId="16405" xr:uid="{00000000-0005-0000-0000-0000293E0000}"/>
    <cellStyle name="Normal 10 4 3 4 4 2" xfId="16406" xr:uid="{00000000-0005-0000-0000-00002A3E0000}"/>
    <cellStyle name="Normal 10 4 3 4 5" xfId="16407" xr:uid="{00000000-0005-0000-0000-00002B3E0000}"/>
    <cellStyle name="Normal 10 4 3 4 6" xfId="16408" xr:uid="{00000000-0005-0000-0000-00002C3E0000}"/>
    <cellStyle name="Normal 10 4 3 5" xfId="16409" xr:uid="{00000000-0005-0000-0000-00002D3E0000}"/>
    <cellStyle name="Normal 10 4 3 5 2" xfId="16410" xr:uid="{00000000-0005-0000-0000-00002E3E0000}"/>
    <cellStyle name="Normal 10 4 3 5 2 2" xfId="16411" xr:uid="{00000000-0005-0000-0000-00002F3E0000}"/>
    <cellStyle name="Normal 10 4 3 5 3" xfId="16412" xr:uid="{00000000-0005-0000-0000-0000303E0000}"/>
    <cellStyle name="Normal 10 4 3 5 3 2" xfId="16413" xr:uid="{00000000-0005-0000-0000-0000313E0000}"/>
    <cellStyle name="Normal 10 4 3 5 4" xfId="16414" xr:uid="{00000000-0005-0000-0000-0000323E0000}"/>
    <cellStyle name="Normal 10 4 3 6" xfId="16415" xr:uid="{00000000-0005-0000-0000-0000333E0000}"/>
    <cellStyle name="Normal 10 4 3 6 2" xfId="16416" xr:uid="{00000000-0005-0000-0000-0000343E0000}"/>
    <cellStyle name="Normal 10 4 3 6 2 2" xfId="16417" xr:uid="{00000000-0005-0000-0000-0000353E0000}"/>
    <cellStyle name="Normal 10 4 3 6 3" xfId="16418" xr:uid="{00000000-0005-0000-0000-0000363E0000}"/>
    <cellStyle name="Normal 10 4 3 7" xfId="16419" xr:uid="{00000000-0005-0000-0000-0000373E0000}"/>
    <cellStyle name="Normal 10 4 3 7 2" xfId="16420" xr:uid="{00000000-0005-0000-0000-0000383E0000}"/>
    <cellStyle name="Normal 10 4 3 8" xfId="16421" xr:uid="{00000000-0005-0000-0000-0000393E0000}"/>
    <cellStyle name="Normal 10 4 3 8 2" xfId="16422" xr:uid="{00000000-0005-0000-0000-00003A3E0000}"/>
    <cellStyle name="Normal 10 4 3 9" xfId="16423" xr:uid="{00000000-0005-0000-0000-00003B3E0000}"/>
    <cellStyle name="Normal 10 4 4" xfId="16424" xr:uid="{00000000-0005-0000-0000-00003C3E0000}"/>
    <cellStyle name="Normal 10 4 4 10" xfId="16425" xr:uid="{00000000-0005-0000-0000-00003D3E0000}"/>
    <cellStyle name="Normal 10 4 4 2" xfId="16426" xr:uid="{00000000-0005-0000-0000-00003E3E0000}"/>
    <cellStyle name="Normal 10 4 4 2 2" xfId="16427" xr:uid="{00000000-0005-0000-0000-00003F3E0000}"/>
    <cellStyle name="Normal 10 4 4 2 2 2" xfId="16428" xr:uid="{00000000-0005-0000-0000-0000403E0000}"/>
    <cellStyle name="Normal 10 4 4 2 2 2 2" xfId="16429" xr:uid="{00000000-0005-0000-0000-0000413E0000}"/>
    <cellStyle name="Normal 10 4 4 2 2 2 2 2" xfId="16430" xr:uid="{00000000-0005-0000-0000-0000423E0000}"/>
    <cellStyle name="Normal 10 4 4 2 2 2 3" xfId="16431" xr:uid="{00000000-0005-0000-0000-0000433E0000}"/>
    <cellStyle name="Normal 10 4 4 2 2 2 3 2" xfId="16432" xr:uid="{00000000-0005-0000-0000-0000443E0000}"/>
    <cellStyle name="Normal 10 4 4 2 2 2 4" xfId="16433" xr:uid="{00000000-0005-0000-0000-0000453E0000}"/>
    <cellStyle name="Normal 10 4 4 2 2 3" xfId="16434" xr:uid="{00000000-0005-0000-0000-0000463E0000}"/>
    <cellStyle name="Normal 10 4 4 2 2 3 2" xfId="16435" xr:uid="{00000000-0005-0000-0000-0000473E0000}"/>
    <cellStyle name="Normal 10 4 4 2 2 4" xfId="16436" xr:uid="{00000000-0005-0000-0000-0000483E0000}"/>
    <cellStyle name="Normal 10 4 4 2 2 4 2" xfId="16437" xr:uid="{00000000-0005-0000-0000-0000493E0000}"/>
    <cellStyle name="Normal 10 4 4 2 2 5" xfId="16438" xr:uid="{00000000-0005-0000-0000-00004A3E0000}"/>
    <cellStyle name="Normal 10 4 4 2 2 6" xfId="16439" xr:uid="{00000000-0005-0000-0000-00004B3E0000}"/>
    <cellStyle name="Normal 10 4 4 2 3" xfId="16440" xr:uid="{00000000-0005-0000-0000-00004C3E0000}"/>
    <cellStyle name="Normal 10 4 4 2 3 2" xfId="16441" xr:uid="{00000000-0005-0000-0000-00004D3E0000}"/>
    <cellStyle name="Normal 10 4 4 2 3 2 2" xfId="16442" xr:uid="{00000000-0005-0000-0000-00004E3E0000}"/>
    <cellStyle name="Normal 10 4 4 2 3 3" xfId="16443" xr:uid="{00000000-0005-0000-0000-00004F3E0000}"/>
    <cellStyle name="Normal 10 4 4 2 3 3 2" xfId="16444" xr:uid="{00000000-0005-0000-0000-0000503E0000}"/>
    <cellStyle name="Normal 10 4 4 2 3 4" xfId="16445" xr:uid="{00000000-0005-0000-0000-0000513E0000}"/>
    <cellStyle name="Normal 10 4 4 2 4" xfId="16446" xr:uid="{00000000-0005-0000-0000-0000523E0000}"/>
    <cellStyle name="Normal 10 4 4 2 4 2" xfId="16447" xr:uid="{00000000-0005-0000-0000-0000533E0000}"/>
    <cellStyle name="Normal 10 4 4 2 5" xfId="16448" xr:uid="{00000000-0005-0000-0000-0000543E0000}"/>
    <cellStyle name="Normal 10 4 4 2 5 2" xfId="16449" xr:uid="{00000000-0005-0000-0000-0000553E0000}"/>
    <cellStyle name="Normal 10 4 4 2 6" xfId="16450" xr:uid="{00000000-0005-0000-0000-0000563E0000}"/>
    <cellStyle name="Normal 10 4 4 2 7" xfId="16451" xr:uid="{00000000-0005-0000-0000-0000573E0000}"/>
    <cellStyle name="Normal 10 4 4 3" xfId="16452" xr:uid="{00000000-0005-0000-0000-0000583E0000}"/>
    <cellStyle name="Normal 10 4 4 3 2" xfId="16453" xr:uid="{00000000-0005-0000-0000-0000593E0000}"/>
    <cellStyle name="Normal 10 4 4 3 2 2" xfId="16454" xr:uid="{00000000-0005-0000-0000-00005A3E0000}"/>
    <cellStyle name="Normal 10 4 4 3 2 2 2" xfId="16455" xr:uid="{00000000-0005-0000-0000-00005B3E0000}"/>
    <cellStyle name="Normal 10 4 4 3 2 3" xfId="16456" xr:uid="{00000000-0005-0000-0000-00005C3E0000}"/>
    <cellStyle name="Normal 10 4 4 3 2 3 2" xfId="16457" xr:uid="{00000000-0005-0000-0000-00005D3E0000}"/>
    <cellStyle name="Normal 10 4 4 3 2 4" xfId="16458" xr:uid="{00000000-0005-0000-0000-00005E3E0000}"/>
    <cellStyle name="Normal 10 4 4 3 3" xfId="16459" xr:uid="{00000000-0005-0000-0000-00005F3E0000}"/>
    <cellStyle name="Normal 10 4 4 3 3 2" xfId="16460" xr:uid="{00000000-0005-0000-0000-0000603E0000}"/>
    <cellStyle name="Normal 10 4 4 3 4" xfId="16461" xr:uid="{00000000-0005-0000-0000-0000613E0000}"/>
    <cellStyle name="Normal 10 4 4 3 4 2" xfId="16462" xr:uid="{00000000-0005-0000-0000-0000623E0000}"/>
    <cellStyle name="Normal 10 4 4 3 5" xfId="16463" xr:uid="{00000000-0005-0000-0000-0000633E0000}"/>
    <cellStyle name="Normal 10 4 4 3 6" xfId="16464" xr:uid="{00000000-0005-0000-0000-0000643E0000}"/>
    <cellStyle name="Normal 10 4 4 4" xfId="16465" xr:uid="{00000000-0005-0000-0000-0000653E0000}"/>
    <cellStyle name="Normal 10 4 4 4 2" xfId="16466" xr:uid="{00000000-0005-0000-0000-0000663E0000}"/>
    <cellStyle name="Normal 10 4 4 4 2 2" xfId="16467" xr:uid="{00000000-0005-0000-0000-0000673E0000}"/>
    <cellStyle name="Normal 10 4 4 4 2 2 2" xfId="16468" xr:uid="{00000000-0005-0000-0000-0000683E0000}"/>
    <cellStyle name="Normal 10 4 4 4 2 3" xfId="16469" xr:uid="{00000000-0005-0000-0000-0000693E0000}"/>
    <cellStyle name="Normal 10 4 4 4 2 3 2" xfId="16470" xr:uid="{00000000-0005-0000-0000-00006A3E0000}"/>
    <cellStyle name="Normal 10 4 4 4 2 4" xfId="16471" xr:uid="{00000000-0005-0000-0000-00006B3E0000}"/>
    <cellStyle name="Normal 10 4 4 4 3" xfId="16472" xr:uid="{00000000-0005-0000-0000-00006C3E0000}"/>
    <cellStyle name="Normal 10 4 4 4 3 2" xfId="16473" xr:uid="{00000000-0005-0000-0000-00006D3E0000}"/>
    <cellStyle name="Normal 10 4 4 4 4" xfId="16474" xr:uid="{00000000-0005-0000-0000-00006E3E0000}"/>
    <cellStyle name="Normal 10 4 4 4 4 2" xfId="16475" xr:uid="{00000000-0005-0000-0000-00006F3E0000}"/>
    <cellStyle name="Normal 10 4 4 4 5" xfId="16476" xr:uid="{00000000-0005-0000-0000-0000703E0000}"/>
    <cellStyle name="Normal 10 4 4 4 6" xfId="16477" xr:uid="{00000000-0005-0000-0000-0000713E0000}"/>
    <cellStyle name="Normal 10 4 4 5" xfId="16478" xr:uid="{00000000-0005-0000-0000-0000723E0000}"/>
    <cellStyle name="Normal 10 4 4 5 2" xfId="16479" xr:uid="{00000000-0005-0000-0000-0000733E0000}"/>
    <cellStyle name="Normal 10 4 4 5 2 2" xfId="16480" xr:uid="{00000000-0005-0000-0000-0000743E0000}"/>
    <cellStyle name="Normal 10 4 4 5 3" xfId="16481" xr:uid="{00000000-0005-0000-0000-0000753E0000}"/>
    <cellStyle name="Normal 10 4 4 5 3 2" xfId="16482" xr:uid="{00000000-0005-0000-0000-0000763E0000}"/>
    <cellStyle name="Normal 10 4 4 5 4" xfId="16483" xr:uid="{00000000-0005-0000-0000-0000773E0000}"/>
    <cellStyle name="Normal 10 4 4 6" xfId="16484" xr:uid="{00000000-0005-0000-0000-0000783E0000}"/>
    <cellStyle name="Normal 10 4 4 6 2" xfId="16485" xr:uid="{00000000-0005-0000-0000-0000793E0000}"/>
    <cellStyle name="Normal 10 4 4 6 2 2" xfId="16486" xr:uid="{00000000-0005-0000-0000-00007A3E0000}"/>
    <cellStyle name="Normal 10 4 4 6 3" xfId="16487" xr:uid="{00000000-0005-0000-0000-00007B3E0000}"/>
    <cellStyle name="Normal 10 4 4 7" xfId="16488" xr:uid="{00000000-0005-0000-0000-00007C3E0000}"/>
    <cellStyle name="Normal 10 4 4 7 2" xfId="16489" xr:uid="{00000000-0005-0000-0000-00007D3E0000}"/>
    <cellStyle name="Normal 10 4 4 8" xfId="16490" xr:uid="{00000000-0005-0000-0000-00007E3E0000}"/>
    <cellStyle name="Normal 10 4 4 8 2" xfId="16491" xr:uid="{00000000-0005-0000-0000-00007F3E0000}"/>
    <cellStyle name="Normal 10 4 4 9" xfId="16492" xr:uid="{00000000-0005-0000-0000-0000803E0000}"/>
    <cellStyle name="Normal 10 4 5" xfId="16493" xr:uid="{00000000-0005-0000-0000-0000813E0000}"/>
    <cellStyle name="Normal 10 4 5 10" xfId="16494" xr:uid="{00000000-0005-0000-0000-0000823E0000}"/>
    <cellStyle name="Normal 10 4 5 2" xfId="16495" xr:uid="{00000000-0005-0000-0000-0000833E0000}"/>
    <cellStyle name="Normal 10 4 5 2 2" xfId="16496" xr:uid="{00000000-0005-0000-0000-0000843E0000}"/>
    <cellStyle name="Normal 10 4 5 2 2 2" xfId="16497" xr:uid="{00000000-0005-0000-0000-0000853E0000}"/>
    <cellStyle name="Normal 10 4 5 2 2 2 2" xfId="16498" xr:uid="{00000000-0005-0000-0000-0000863E0000}"/>
    <cellStyle name="Normal 10 4 5 2 2 2 2 2" xfId="16499" xr:uid="{00000000-0005-0000-0000-0000873E0000}"/>
    <cellStyle name="Normal 10 4 5 2 2 2 3" xfId="16500" xr:uid="{00000000-0005-0000-0000-0000883E0000}"/>
    <cellStyle name="Normal 10 4 5 2 2 2 3 2" xfId="16501" xr:uid="{00000000-0005-0000-0000-0000893E0000}"/>
    <cellStyle name="Normal 10 4 5 2 2 2 4" xfId="16502" xr:uid="{00000000-0005-0000-0000-00008A3E0000}"/>
    <cellStyle name="Normal 10 4 5 2 2 3" xfId="16503" xr:uid="{00000000-0005-0000-0000-00008B3E0000}"/>
    <cellStyle name="Normal 10 4 5 2 2 3 2" xfId="16504" xr:uid="{00000000-0005-0000-0000-00008C3E0000}"/>
    <cellStyle name="Normal 10 4 5 2 2 4" xfId="16505" xr:uid="{00000000-0005-0000-0000-00008D3E0000}"/>
    <cellStyle name="Normal 10 4 5 2 2 4 2" xfId="16506" xr:uid="{00000000-0005-0000-0000-00008E3E0000}"/>
    <cellStyle name="Normal 10 4 5 2 2 5" xfId="16507" xr:uid="{00000000-0005-0000-0000-00008F3E0000}"/>
    <cellStyle name="Normal 10 4 5 2 2 6" xfId="16508" xr:uid="{00000000-0005-0000-0000-0000903E0000}"/>
    <cellStyle name="Normal 10 4 5 2 3" xfId="16509" xr:uid="{00000000-0005-0000-0000-0000913E0000}"/>
    <cellStyle name="Normal 10 4 5 2 3 2" xfId="16510" xr:uid="{00000000-0005-0000-0000-0000923E0000}"/>
    <cellStyle name="Normal 10 4 5 2 3 2 2" xfId="16511" xr:uid="{00000000-0005-0000-0000-0000933E0000}"/>
    <cellStyle name="Normal 10 4 5 2 3 3" xfId="16512" xr:uid="{00000000-0005-0000-0000-0000943E0000}"/>
    <cellStyle name="Normal 10 4 5 2 3 3 2" xfId="16513" xr:uid="{00000000-0005-0000-0000-0000953E0000}"/>
    <cellStyle name="Normal 10 4 5 2 3 4" xfId="16514" xr:uid="{00000000-0005-0000-0000-0000963E0000}"/>
    <cellStyle name="Normal 10 4 5 2 4" xfId="16515" xr:uid="{00000000-0005-0000-0000-0000973E0000}"/>
    <cellStyle name="Normal 10 4 5 2 4 2" xfId="16516" xr:uid="{00000000-0005-0000-0000-0000983E0000}"/>
    <cellStyle name="Normal 10 4 5 2 5" xfId="16517" xr:uid="{00000000-0005-0000-0000-0000993E0000}"/>
    <cellStyle name="Normal 10 4 5 2 5 2" xfId="16518" xr:uid="{00000000-0005-0000-0000-00009A3E0000}"/>
    <cellStyle name="Normal 10 4 5 2 6" xfId="16519" xr:uid="{00000000-0005-0000-0000-00009B3E0000}"/>
    <cellStyle name="Normal 10 4 5 2 7" xfId="16520" xr:uid="{00000000-0005-0000-0000-00009C3E0000}"/>
    <cellStyle name="Normal 10 4 5 3" xfId="16521" xr:uid="{00000000-0005-0000-0000-00009D3E0000}"/>
    <cellStyle name="Normal 10 4 5 3 2" xfId="16522" xr:uid="{00000000-0005-0000-0000-00009E3E0000}"/>
    <cellStyle name="Normal 10 4 5 3 2 2" xfId="16523" xr:uid="{00000000-0005-0000-0000-00009F3E0000}"/>
    <cellStyle name="Normal 10 4 5 3 2 2 2" xfId="16524" xr:uid="{00000000-0005-0000-0000-0000A03E0000}"/>
    <cellStyle name="Normal 10 4 5 3 2 3" xfId="16525" xr:uid="{00000000-0005-0000-0000-0000A13E0000}"/>
    <cellStyle name="Normal 10 4 5 3 2 3 2" xfId="16526" xr:uid="{00000000-0005-0000-0000-0000A23E0000}"/>
    <cellStyle name="Normal 10 4 5 3 2 4" xfId="16527" xr:uid="{00000000-0005-0000-0000-0000A33E0000}"/>
    <cellStyle name="Normal 10 4 5 3 3" xfId="16528" xr:uid="{00000000-0005-0000-0000-0000A43E0000}"/>
    <cellStyle name="Normal 10 4 5 3 3 2" xfId="16529" xr:uid="{00000000-0005-0000-0000-0000A53E0000}"/>
    <cellStyle name="Normal 10 4 5 3 4" xfId="16530" xr:uid="{00000000-0005-0000-0000-0000A63E0000}"/>
    <cellStyle name="Normal 10 4 5 3 4 2" xfId="16531" xr:uid="{00000000-0005-0000-0000-0000A73E0000}"/>
    <cellStyle name="Normal 10 4 5 3 5" xfId="16532" xr:uid="{00000000-0005-0000-0000-0000A83E0000}"/>
    <cellStyle name="Normal 10 4 5 3 6" xfId="16533" xr:uid="{00000000-0005-0000-0000-0000A93E0000}"/>
    <cellStyle name="Normal 10 4 5 4" xfId="16534" xr:uid="{00000000-0005-0000-0000-0000AA3E0000}"/>
    <cellStyle name="Normal 10 4 5 4 2" xfId="16535" xr:uid="{00000000-0005-0000-0000-0000AB3E0000}"/>
    <cellStyle name="Normal 10 4 5 4 2 2" xfId="16536" xr:uid="{00000000-0005-0000-0000-0000AC3E0000}"/>
    <cellStyle name="Normal 10 4 5 4 2 2 2" xfId="16537" xr:uid="{00000000-0005-0000-0000-0000AD3E0000}"/>
    <cellStyle name="Normal 10 4 5 4 2 3" xfId="16538" xr:uid="{00000000-0005-0000-0000-0000AE3E0000}"/>
    <cellStyle name="Normal 10 4 5 4 2 3 2" xfId="16539" xr:uid="{00000000-0005-0000-0000-0000AF3E0000}"/>
    <cellStyle name="Normal 10 4 5 4 2 4" xfId="16540" xr:uid="{00000000-0005-0000-0000-0000B03E0000}"/>
    <cellStyle name="Normal 10 4 5 4 3" xfId="16541" xr:uid="{00000000-0005-0000-0000-0000B13E0000}"/>
    <cellStyle name="Normal 10 4 5 4 3 2" xfId="16542" xr:uid="{00000000-0005-0000-0000-0000B23E0000}"/>
    <cellStyle name="Normal 10 4 5 4 4" xfId="16543" xr:uid="{00000000-0005-0000-0000-0000B33E0000}"/>
    <cellStyle name="Normal 10 4 5 4 4 2" xfId="16544" xr:uid="{00000000-0005-0000-0000-0000B43E0000}"/>
    <cellStyle name="Normal 10 4 5 4 5" xfId="16545" xr:uid="{00000000-0005-0000-0000-0000B53E0000}"/>
    <cellStyle name="Normal 10 4 5 4 6" xfId="16546" xr:uid="{00000000-0005-0000-0000-0000B63E0000}"/>
    <cellStyle name="Normal 10 4 5 5" xfId="16547" xr:uid="{00000000-0005-0000-0000-0000B73E0000}"/>
    <cellStyle name="Normal 10 4 5 5 2" xfId="16548" xr:uid="{00000000-0005-0000-0000-0000B83E0000}"/>
    <cellStyle name="Normal 10 4 5 5 2 2" xfId="16549" xr:uid="{00000000-0005-0000-0000-0000B93E0000}"/>
    <cellStyle name="Normal 10 4 5 5 3" xfId="16550" xr:uid="{00000000-0005-0000-0000-0000BA3E0000}"/>
    <cellStyle name="Normal 10 4 5 5 3 2" xfId="16551" xr:uid="{00000000-0005-0000-0000-0000BB3E0000}"/>
    <cellStyle name="Normal 10 4 5 5 4" xfId="16552" xr:uid="{00000000-0005-0000-0000-0000BC3E0000}"/>
    <cellStyle name="Normal 10 4 5 6" xfId="16553" xr:uid="{00000000-0005-0000-0000-0000BD3E0000}"/>
    <cellStyle name="Normal 10 4 5 6 2" xfId="16554" xr:uid="{00000000-0005-0000-0000-0000BE3E0000}"/>
    <cellStyle name="Normal 10 4 5 6 2 2" xfId="16555" xr:uid="{00000000-0005-0000-0000-0000BF3E0000}"/>
    <cellStyle name="Normal 10 4 5 6 3" xfId="16556" xr:uid="{00000000-0005-0000-0000-0000C03E0000}"/>
    <cellStyle name="Normal 10 4 5 7" xfId="16557" xr:uid="{00000000-0005-0000-0000-0000C13E0000}"/>
    <cellStyle name="Normal 10 4 5 7 2" xfId="16558" xr:uid="{00000000-0005-0000-0000-0000C23E0000}"/>
    <cellStyle name="Normal 10 4 5 8" xfId="16559" xr:uid="{00000000-0005-0000-0000-0000C33E0000}"/>
    <cellStyle name="Normal 10 4 5 8 2" xfId="16560" xr:uid="{00000000-0005-0000-0000-0000C43E0000}"/>
    <cellStyle name="Normal 10 4 5 9" xfId="16561" xr:uid="{00000000-0005-0000-0000-0000C53E0000}"/>
    <cellStyle name="Normal 10 4 6" xfId="16562" xr:uid="{00000000-0005-0000-0000-0000C63E0000}"/>
    <cellStyle name="Normal 10 4 6 2" xfId="16563" xr:uid="{00000000-0005-0000-0000-0000C73E0000}"/>
    <cellStyle name="Normal 10 4 6 2 2" xfId="16564" xr:uid="{00000000-0005-0000-0000-0000C83E0000}"/>
    <cellStyle name="Normal 10 4 6 2 2 2" xfId="16565" xr:uid="{00000000-0005-0000-0000-0000C93E0000}"/>
    <cellStyle name="Normal 10 4 6 2 2 2 2" xfId="16566" xr:uid="{00000000-0005-0000-0000-0000CA3E0000}"/>
    <cellStyle name="Normal 10 4 6 2 2 3" xfId="16567" xr:uid="{00000000-0005-0000-0000-0000CB3E0000}"/>
    <cellStyle name="Normal 10 4 6 2 2 3 2" xfId="16568" xr:uid="{00000000-0005-0000-0000-0000CC3E0000}"/>
    <cellStyle name="Normal 10 4 6 2 2 4" xfId="16569" xr:uid="{00000000-0005-0000-0000-0000CD3E0000}"/>
    <cellStyle name="Normal 10 4 6 2 3" xfId="16570" xr:uid="{00000000-0005-0000-0000-0000CE3E0000}"/>
    <cellStyle name="Normal 10 4 6 2 3 2" xfId="16571" xr:uid="{00000000-0005-0000-0000-0000CF3E0000}"/>
    <cellStyle name="Normal 10 4 6 2 4" xfId="16572" xr:uid="{00000000-0005-0000-0000-0000D03E0000}"/>
    <cellStyle name="Normal 10 4 6 2 4 2" xfId="16573" xr:uid="{00000000-0005-0000-0000-0000D13E0000}"/>
    <cellStyle name="Normal 10 4 6 2 5" xfId="16574" xr:uid="{00000000-0005-0000-0000-0000D23E0000}"/>
    <cellStyle name="Normal 10 4 6 2 6" xfId="16575" xr:uid="{00000000-0005-0000-0000-0000D33E0000}"/>
    <cellStyle name="Normal 10 4 6 3" xfId="16576" xr:uid="{00000000-0005-0000-0000-0000D43E0000}"/>
    <cellStyle name="Normal 10 4 6 3 2" xfId="16577" xr:uid="{00000000-0005-0000-0000-0000D53E0000}"/>
    <cellStyle name="Normal 10 4 6 3 2 2" xfId="16578" xr:uid="{00000000-0005-0000-0000-0000D63E0000}"/>
    <cellStyle name="Normal 10 4 6 3 3" xfId="16579" xr:uid="{00000000-0005-0000-0000-0000D73E0000}"/>
    <cellStyle name="Normal 10 4 6 3 3 2" xfId="16580" xr:uid="{00000000-0005-0000-0000-0000D83E0000}"/>
    <cellStyle name="Normal 10 4 6 3 4" xfId="16581" xr:uid="{00000000-0005-0000-0000-0000D93E0000}"/>
    <cellStyle name="Normal 10 4 6 4" xfId="16582" xr:uid="{00000000-0005-0000-0000-0000DA3E0000}"/>
    <cellStyle name="Normal 10 4 6 4 2" xfId="16583" xr:uid="{00000000-0005-0000-0000-0000DB3E0000}"/>
    <cellStyle name="Normal 10 4 6 5" xfId="16584" xr:uid="{00000000-0005-0000-0000-0000DC3E0000}"/>
    <cellStyle name="Normal 10 4 6 5 2" xfId="16585" xr:uid="{00000000-0005-0000-0000-0000DD3E0000}"/>
    <cellStyle name="Normal 10 4 6 6" xfId="16586" xr:uid="{00000000-0005-0000-0000-0000DE3E0000}"/>
    <cellStyle name="Normal 10 4 6 7" xfId="16587" xr:uid="{00000000-0005-0000-0000-0000DF3E0000}"/>
    <cellStyle name="Normal 10 4 7" xfId="16588" xr:uid="{00000000-0005-0000-0000-0000E03E0000}"/>
    <cellStyle name="Normal 10 4 7 2" xfId="16589" xr:uid="{00000000-0005-0000-0000-0000E13E0000}"/>
    <cellStyle name="Normal 10 4 7 2 2" xfId="16590" xr:uid="{00000000-0005-0000-0000-0000E23E0000}"/>
    <cellStyle name="Normal 10 4 7 2 2 2" xfId="16591" xr:uid="{00000000-0005-0000-0000-0000E33E0000}"/>
    <cellStyle name="Normal 10 4 7 2 3" xfId="16592" xr:uid="{00000000-0005-0000-0000-0000E43E0000}"/>
    <cellStyle name="Normal 10 4 7 2 3 2" xfId="16593" xr:uid="{00000000-0005-0000-0000-0000E53E0000}"/>
    <cellStyle name="Normal 10 4 7 2 4" xfId="16594" xr:uid="{00000000-0005-0000-0000-0000E63E0000}"/>
    <cellStyle name="Normal 10 4 7 3" xfId="16595" xr:uid="{00000000-0005-0000-0000-0000E73E0000}"/>
    <cellStyle name="Normal 10 4 7 3 2" xfId="16596" xr:uid="{00000000-0005-0000-0000-0000E83E0000}"/>
    <cellStyle name="Normal 10 4 7 4" xfId="16597" xr:uid="{00000000-0005-0000-0000-0000E93E0000}"/>
    <cellStyle name="Normal 10 4 7 4 2" xfId="16598" xr:uid="{00000000-0005-0000-0000-0000EA3E0000}"/>
    <cellStyle name="Normal 10 4 7 5" xfId="16599" xr:uid="{00000000-0005-0000-0000-0000EB3E0000}"/>
    <cellStyle name="Normal 10 4 7 6" xfId="16600" xr:uid="{00000000-0005-0000-0000-0000EC3E0000}"/>
    <cellStyle name="Normal 10 4 8" xfId="16601" xr:uid="{00000000-0005-0000-0000-0000ED3E0000}"/>
    <cellStyle name="Normal 10 4 8 2" xfId="16602" xr:uid="{00000000-0005-0000-0000-0000EE3E0000}"/>
    <cellStyle name="Normal 10 4 8 2 2" xfId="16603" xr:uid="{00000000-0005-0000-0000-0000EF3E0000}"/>
    <cellStyle name="Normal 10 4 8 2 2 2" xfId="16604" xr:uid="{00000000-0005-0000-0000-0000F03E0000}"/>
    <cellStyle name="Normal 10 4 8 2 3" xfId="16605" xr:uid="{00000000-0005-0000-0000-0000F13E0000}"/>
    <cellStyle name="Normal 10 4 8 2 3 2" xfId="16606" xr:uid="{00000000-0005-0000-0000-0000F23E0000}"/>
    <cellStyle name="Normal 10 4 8 2 4" xfId="16607" xr:uid="{00000000-0005-0000-0000-0000F33E0000}"/>
    <cellStyle name="Normal 10 4 8 3" xfId="16608" xr:uid="{00000000-0005-0000-0000-0000F43E0000}"/>
    <cellStyle name="Normal 10 4 8 3 2" xfId="16609" xr:uid="{00000000-0005-0000-0000-0000F53E0000}"/>
    <cellStyle name="Normal 10 4 8 4" xfId="16610" xr:uid="{00000000-0005-0000-0000-0000F63E0000}"/>
    <cellStyle name="Normal 10 4 8 4 2" xfId="16611" xr:uid="{00000000-0005-0000-0000-0000F73E0000}"/>
    <cellStyle name="Normal 10 4 8 5" xfId="16612" xr:uid="{00000000-0005-0000-0000-0000F83E0000}"/>
    <cellStyle name="Normal 10 4 8 6" xfId="16613" xr:uid="{00000000-0005-0000-0000-0000F93E0000}"/>
    <cellStyle name="Normal 10 4 9" xfId="16614" xr:uid="{00000000-0005-0000-0000-0000FA3E0000}"/>
    <cellStyle name="Normal 10 4 9 2" xfId="16615" xr:uid="{00000000-0005-0000-0000-0000FB3E0000}"/>
    <cellStyle name="Normal 10 4 9 2 2" xfId="16616" xr:uid="{00000000-0005-0000-0000-0000FC3E0000}"/>
    <cellStyle name="Normal 10 4 9 3" xfId="16617" xr:uid="{00000000-0005-0000-0000-0000FD3E0000}"/>
    <cellStyle name="Normal 10 4 9 3 2" xfId="16618" xr:uid="{00000000-0005-0000-0000-0000FE3E0000}"/>
    <cellStyle name="Normal 10 4 9 4" xfId="16619" xr:uid="{00000000-0005-0000-0000-0000FF3E0000}"/>
    <cellStyle name="Normal 10 5" xfId="16620" xr:uid="{00000000-0005-0000-0000-0000003F0000}"/>
    <cellStyle name="Normal 10 5 10" xfId="16621" xr:uid="{00000000-0005-0000-0000-0000013F0000}"/>
    <cellStyle name="Normal 10 5 11" xfId="16622" xr:uid="{00000000-0005-0000-0000-0000023F0000}"/>
    <cellStyle name="Normal 10 5 2" xfId="16623" xr:uid="{00000000-0005-0000-0000-0000033F0000}"/>
    <cellStyle name="Normal 10 5 2 10" xfId="16624" xr:uid="{00000000-0005-0000-0000-0000043F0000}"/>
    <cellStyle name="Normal 10 5 2 2" xfId="16625" xr:uid="{00000000-0005-0000-0000-0000053F0000}"/>
    <cellStyle name="Normal 10 5 2 2 2" xfId="16626" xr:uid="{00000000-0005-0000-0000-0000063F0000}"/>
    <cellStyle name="Normal 10 5 2 2 2 2" xfId="16627" xr:uid="{00000000-0005-0000-0000-0000073F0000}"/>
    <cellStyle name="Normal 10 5 2 2 2 2 2" xfId="16628" xr:uid="{00000000-0005-0000-0000-0000083F0000}"/>
    <cellStyle name="Normal 10 5 2 2 2 2 2 2" xfId="16629" xr:uid="{00000000-0005-0000-0000-0000093F0000}"/>
    <cellStyle name="Normal 10 5 2 2 2 2 3" xfId="16630" xr:uid="{00000000-0005-0000-0000-00000A3F0000}"/>
    <cellStyle name="Normal 10 5 2 2 2 2 3 2" xfId="16631" xr:uid="{00000000-0005-0000-0000-00000B3F0000}"/>
    <cellStyle name="Normal 10 5 2 2 2 2 4" xfId="16632" xr:uid="{00000000-0005-0000-0000-00000C3F0000}"/>
    <cellStyle name="Normal 10 5 2 2 2 3" xfId="16633" xr:uid="{00000000-0005-0000-0000-00000D3F0000}"/>
    <cellStyle name="Normal 10 5 2 2 2 3 2" xfId="16634" xr:uid="{00000000-0005-0000-0000-00000E3F0000}"/>
    <cellStyle name="Normal 10 5 2 2 2 4" xfId="16635" xr:uid="{00000000-0005-0000-0000-00000F3F0000}"/>
    <cellStyle name="Normal 10 5 2 2 2 4 2" xfId="16636" xr:uid="{00000000-0005-0000-0000-0000103F0000}"/>
    <cellStyle name="Normal 10 5 2 2 2 5" xfId="16637" xr:uid="{00000000-0005-0000-0000-0000113F0000}"/>
    <cellStyle name="Normal 10 5 2 2 2 6" xfId="16638" xr:uid="{00000000-0005-0000-0000-0000123F0000}"/>
    <cellStyle name="Normal 10 5 2 2 3" xfId="16639" xr:uid="{00000000-0005-0000-0000-0000133F0000}"/>
    <cellStyle name="Normal 10 5 2 2 3 2" xfId="16640" xr:uid="{00000000-0005-0000-0000-0000143F0000}"/>
    <cellStyle name="Normal 10 5 2 2 3 2 2" xfId="16641" xr:uid="{00000000-0005-0000-0000-0000153F0000}"/>
    <cellStyle name="Normal 10 5 2 2 3 3" xfId="16642" xr:uid="{00000000-0005-0000-0000-0000163F0000}"/>
    <cellStyle name="Normal 10 5 2 2 3 3 2" xfId="16643" xr:uid="{00000000-0005-0000-0000-0000173F0000}"/>
    <cellStyle name="Normal 10 5 2 2 3 4" xfId="16644" xr:uid="{00000000-0005-0000-0000-0000183F0000}"/>
    <cellStyle name="Normal 10 5 2 2 4" xfId="16645" xr:uid="{00000000-0005-0000-0000-0000193F0000}"/>
    <cellStyle name="Normal 10 5 2 2 4 2" xfId="16646" xr:uid="{00000000-0005-0000-0000-00001A3F0000}"/>
    <cellStyle name="Normal 10 5 2 2 5" xfId="16647" xr:uid="{00000000-0005-0000-0000-00001B3F0000}"/>
    <cellStyle name="Normal 10 5 2 2 5 2" xfId="16648" xr:uid="{00000000-0005-0000-0000-00001C3F0000}"/>
    <cellStyle name="Normal 10 5 2 2 6" xfId="16649" xr:uid="{00000000-0005-0000-0000-00001D3F0000}"/>
    <cellStyle name="Normal 10 5 2 2 7" xfId="16650" xr:uid="{00000000-0005-0000-0000-00001E3F0000}"/>
    <cellStyle name="Normal 10 5 2 3" xfId="16651" xr:uid="{00000000-0005-0000-0000-00001F3F0000}"/>
    <cellStyle name="Normal 10 5 2 3 2" xfId="16652" xr:uid="{00000000-0005-0000-0000-0000203F0000}"/>
    <cellStyle name="Normal 10 5 2 3 2 2" xfId="16653" xr:uid="{00000000-0005-0000-0000-0000213F0000}"/>
    <cellStyle name="Normal 10 5 2 3 2 2 2" xfId="16654" xr:uid="{00000000-0005-0000-0000-0000223F0000}"/>
    <cellStyle name="Normal 10 5 2 3 2 3" xfId="16655" xr:uid="{00000000-0005-0000-0000-0000233F0000}"/>
    <cellStyle name="Normal 10 5 2 3 2 3 2" xfId="16656" xr:uid="{00000000-0005-0000-0000-0000243F0000}"/>
    <cellStyle name="Normal 10 5 2 3 2 4" xfId="16657" xr:uid="{00000000-0005-0000-0000-0000253F0000}"/>
    <cellStyle name="Normal 10 5 2 3 3" xfId="16658" xr:uid="{00000000-0005-0000-0000-0000263F0000}"/>
    <cellStyle name="Normal 10 5 2 3 3 2" xfId="16659" xr:uid="{00000000-0005-0000-0000-0000273F0000}"/>
    <cellStyle name="Normal 10 5 2 3 4" xfId="16660" xr:uid="{00000000-0005-0000-0000-0000283F0000}"/>
    <cellStyle name="Normal 10 5 2 3 4 2" xfId="16661" xr:uid="{00000000-0005-0000-0000-0000293F0000}"/>
    <cellStyle name="Normal 10 5 2 3 5" xfId="16662" xr:uid="{00000000-0005-0000-0000-00002A3F0000}"/>
    <cellStyle name="Normal 10 5 2 3 6" xfId="16663" xr:uid="{00000000-0005-0000-0000-00002B3F0000}"/>
    <cellStyle name="Normal 10 5 2 4" xfId="16664" xr:uid="{00000000-0005-0000-0000-00002C3F0000}"/>
    <cellStyle name="Normal 10 5 2 4 2" xfId="16665" xr:uid="{00000000-0005-0000-0000-00002D3F0000}"/>
    <cellStyle name="Normal 10 5 2 4 2 2" xfId="16666" xr:uid="{00000000-0005-0000-0000-00002E3F0000}"/>
    <cellStyle name="Normal 10 5 2 4 2 2 2" xfId="16667" xr:uid="{00000000-0005-0000-0000-00002F3F0000}"/>
    <cellStyle name="Normal 10 5 2 4 2 3" xfId="16668" xr:uid="{00000000-0005-0000-0000-0000303F0000}"/>
    <cellStyle name="Normal 10 5 2 4 2 3 2" xfId="16669" xr:uid="{00000000-0005-0000-0000-0000313F0000}"/>
    <cellStyle name="Normal 10 5 2 4 2 4" xfId="16670" xr:uid="{00000000-0005-0000-0000-0000323F0000}"/>
    <cellStyle name="Normal 10 5 2 4 3" xfId="16671" xr:uid="{00000000-0005-0000-0000-0000333F0000}"/>
    <cellStyle name="Normal 10 5 2 4 3 2" xfId="16672" xr:uid="{00000000-0005-0000-0000-0000343F0000}"/>
    <cellStyle name="Normal 10 5 2 4 4" xfId="16673" xr:uid="{00000000-0005-0000-0000-0000353F0000}"/>
    <cellStyle name="Normal 10 5 2 4 4 2" xfId="16674" xr:uid="{00000000-0005-0000-0000-0000363F0000}"/>
    <cellStyle name="Normal 10 5 2 4 5" xfId="16675" xr:uid="{00000000-0005-0000-0000-0000373F0000}"/>
    <cellStyle name="Normal 10 5 2 4 6" xfId="16676" xr:uid="{00000000-0005-0000-0000-0000383F0000}"/>
    <cellStyle name="Normal 10 5 2 5" xfId="16677" xr:uid="{00000000-0005-0000-0000-0000393F0000}"/>
    <cellStyle name="Normal 10 5 2 5 2" xfId="16678" xr:uid="{00000000-0005-0000-0000-00003A3F0000}"/>
    <cellStyle name="Normal 10 5 2 5 2 2" xfId="16679" xr:uid="{00000000-0005-0000-0000-00003B3F0000}"/>
    <cellStyle name="Normal 10 5 2 5 3" xfId="16680" xr:uid="{00000000-0005-0000-0000-00003C3F0000}"/>
    <cellStyle name="Normal 10 5 2 5 3 2" xfId="16681" xr:uid="{00000000-0005-0000-0000-00003D3F0000}"/>
    <cellStyle name="Normal 10 5 2 5 4" xfId="16682" xr:uid="{00000000-0005-0000-0000-00003E3F0000}"/>
    <cellStyle name="Normal 10 5 2 6" xfId="16683" xr:uid="{00000000-0005-0000-0000-00003F3F0000}"/>
    <cellStyle name="Normal 10 5 2 6 2" xfId="16684" xr:uid="{00000000-0005-0000-0000-0000403F0000}"/>
    <cellStyle name="Normal 10 5 2 6 2 2" xfId="16685" xr:uid="{00000000-0005-0000-0000-0000413F0000}"/>
    <cellStyle name="Normal 10 5 2 6 3" xfId="16686" xr:uid="{00000000-0005-0000-0000-0000423F0000}"/>
    <cellStyle name="Normal 10 5 2 7" xfId="16687" xr:uid="{00000000-0005-0000-0000-0000433F0000}"/>
    <cellStyle name="Normal 10 5 2 7 2" xfId="16688" xr:uid="{00000000-0005-0000-0000-0000443F0000}"/>
    <cellStyle name="Normal 10 5 2 8" xfId="16689" xr:uid="{00000000-0005-0000-0000-0000453F0000}"/>
    <cellStyle name="Normal 10 5 2 8 2" xfId="16690" xr:uid="{00000000-0005-0000-0000-0000463F0000}"/>
    <cellStyle name="Normal 10 5 2 9" xfId="16691" xr:uid="{00000000-0005-0000-0000-0000473F0000}"/>
    <cellStyle name="Normal 10 5 3" xfId="16692" xr:uid="{00000000-0005-0000-0000-0000483F0000}"/>
    <cellStyle name="Normal 10 5 3 2" xfId="16693" xr:uid="{00000000-0005-0000-0000-0000493F0000}"/>
    <cellStyle name="Normal 10 5 3 2 2" xfId="16694" xr:uid="{00000000-0005-0000-0000-00004A3F0000}"/>
    <cellStyle name="Normal 10 5 3 2 2 2" xfId="16695" xr:uid="{00000000-0005-0000-0000-00004B3F0000}"/>
    <cellStyle name="Normal 10 5 3 2 2 2 2" xfId="16696" xr:uid="{00000000-0005-0000-0000-00004C3F0000}"/>
    <cellStyle name="Normal 10 5 3 2 2 3" xfId="16697" xr:uid="{00000000-0005-0000-0000-00004D3F0000}"/>
    <cellStyle name="Normal 10 5 3 2 2 3 2" xfId="16698" xr:uid="{00000000-0005-0000-0000-00004E3F0000}"/>
    <cellStyle name="Normal 10 5 3 2 2 4" xfId="16699" xr:uid="{00000000-0005-0000-0000-00004F3F0000}"/>
    <cellStyle name="Normal 10 5 3 2 3" xfId="16700" xr:uid="{00000000-0005-0000-0000-0000503F0000}"/>
    <cellStyle name="Normal 10 5 3 2 3 2" xfId="16701" xr:uid="{00000000-0005-0000-0000-0000513F0000}"/>
    <cellStyle name="Normal 10 5 3 2 4" xfId="16702" xr:uid="{00000000-0005-0000-0000-0000523F0000}"/>
    <cellStyle name="Normal 10 5 3 2 4 2" xfId="16703" xr:uid="{00000000-0005-0000-0000-0000533F0000}"/>
    <cellStyle name="Normal 10 5 3 2 5" xfId="16704" xr:uid="{00000000-0005-0000-0000-0000543F0000}"/>
    <cellStyle name="Normal 10 5 3 2 6" xfId="16705" xr:uid="{00000000-0005-0000-0000-0000553F0000}"/>
    <cellStyle name="Normal 10 5 3 3" xfId="16706" xr:uid="{00000000-0005-0000-0000-0000563F0000}"/>
    <cellStyle name="Normal 10 5 3 3 2" xfId="16707" xr:uid="{00000000-0005-0000-0000-0000573F0000}"/>
    <cellStyle name="Normal 10 5 3 3 2 2" xfId="16708" xr:uid="{00000000-0005-0000-0000-0000583F0000}"/>
    <cellStyle name="Normal 10 5 3 3 3" xfId="16709" xr:uid="{00000000-0005-0000-0000-0000593F0000}"/>
    <cellStyle name="Normal 10 5 3 3 3 2" xfId="16710" xr:uid="{00000000-0005-0000-0000-00005A3F0000}"/>
    <cellStyle name="Normal 10 5 3 3 4" xfId="16711" xr:uid="{00000000-0005-0000-0000-00005B3F0000}"/>
    <cellStyle name="Normal 10 5 3 4" xfId="16712" xr:uid="{00000000-0005-0000-0000-00005C3F0000}"/>
    <cellStyle name="Normal 10 5 3 4 2" xfId="16713" xr:uid="{00000000-0005-0000-0000-00005D3F0000}"/>
    <cellStyle name="Normal 10 5 3 5" xfId="16714" xr:uid="{00000000-0005-0000-0000-00005E3F0000}"/>
    <cellStyle name="Normal 10 5 3 5 2" xfId="16715" xr:uid="{00000000-0005-0000-0000-00005F3F0000}"/>
    <cellStyle name="Normal 10 5 3 6" xfId="16716" xr:uid="{00000000-0005-0000-0000-0000603F0000}"/>
    <cellStyle name="Normal 10 5 3 7" xfId="16717" xr:uid="{00000000-0005-0000-0000-0000613F0000}"/>
    <cellStyle name="Normal 10 5 4" xfId="16718" xr:uid="{00000000-0005-0000-0000-0000623F0000}"/>
    <cellStyle name="Normal 10 5 4 2" xfId="16719" xr:uid="{00000000-0005-0000-0000-0000633F0000}"/>
    <cellStyle name="Normal 10 5 4 2 2" xfId="16720" xr:uid="{00000000-0005-0000-0000-0000643F0000}"/>
    <cellStyle name="Normal 10 5 4 2 2 2" xfId="16721" xr:uid="{00000000-0005-0000-0000-0000653F0000}"/>
    <cellStyle name="Normal 10 5 4 2 3" xfId="16722" xr:uid="{00000000-0005-0000-0000-0000663F0000}"/>
    <cellStyle name="Normal 10 5 4 2 3 2" xfId="16723" xr:uid="{00000000-0005-0000-0000-0000673F0000}"/>
    <cellStyle name="Normal 10 5 4 2 4" xfId="16724" xr:uid="{00000000-0005-0000-0000-0000683F0000}"/>
    <cellStyle name="Normal 10 5 4 3" xfId="16725" xr:uid="{00000000-0005-0000-0000-0000693F0000}"/>
    <cellStyle name="Normal 10 5 4 3 2" xfId="16726" xr:uid="{00000000-0005-0000-0000-00006A3F0000}"/>
    <cellStyle name="Normal 10 5 4 4" xfId="16727" xr:uid="{00000000-0005-0000-0000-00006B3F0000}"/>
    <cellStyle name="Normal 10 5 4 4 2" xfId="16728" xr:uid="{00000000-0005-0000-0000-00006C3F0000}"/>
    <cellStyle name="Normal 10 5 4 5" xfId="16729" xr:uid="{00000000-0005-0000-0000-00006D3F0000}"/>
    <cellStyle name="Normal 10 5 4 6" xfId="16730" xr:uid="{00000000-0005-0000-0000-00006E3F0000}"/>
    <cellStyle name="Normal 10 5 5" xfId="16731" xr:uid="{00000000-0005-0000-0000-00006F3F0000}"/>
    <cellStyle name="Normal 10 5 5 2" xfId="16732" xr:uid="{00000000-0005-0000-0000-0000703F0000}"/>
    <cellStyle name="Normal 10 5 5 2 2" xfId="16733" xr:uid="{00000000-0005-0000-0000-0000713F0000}"/>
    <cellStyle name="Normal 10 5 5 2 2 2" xfId="16734" xr:uid="{00000000-0005-0000-0000-0000723F0000}"/>
    <cellStyle name="Normal 10 5 5 2 3" xfId="16735" xr:uid="{00000000-0005-0000-0000-0000733F0000}"/>
    <cellStyle name="Normal 10 5 5 2 3 2" xfId="16736" xr:uid="{00000000-0005-0000-0000-0000743F0000}"/>
    <cellStyle name="Normal 10 5 5 2 4" xfId="16737" xr:uid="{00000000-0005-0000-0000-0000753F0000}"/>
    <cellStyle name="Normal 10 5 5 3" xfId="16738" xr:uid="{00000000-0005-0000-0000-0000763F0000}"/>
    <cellStyle name="Normal 10 5 5 3 2" xfId="16739" xr:uid="{00000000-0005-0000-0000-0000773F0000}"/>
    <cellStyle name="Normal 10 5 5 4" xfId="16740" xr:uid="{00000000-0005-0000-0000-0000783F0000}"/>
    <cellStyle name="Normal 10 5 5 4 2" xfId="16741" xr:uid="{00000000-0005-0000-0000-0000793F0000}"/>
    <cellStyle name="Normal 10 5 5 5" xfId="16742" xr:uid="{00000000-0005-0000-0000-00007A3F0000}"/>
    <cellStyle name="Normal 10 5 5 6" xfId="16743" xr:uid="{00000000-0005-0000-0000-00007B3F0000}"/>
    <cellStyle name="Normal 10 5 6" xfId="16744" xr:uid="{00000000-0005-0000-0000-00007C3F0000}"/>
    <cellStyle name="Normal 10 5 6 2" xfId="16745" xr:uid="{00000000-0005-0000-0000-00007D3F0000}"/>
    <cellStyle name="Normal 10 5 6 2 2" xfId="16746" xr:uid="{00000000-0005-0000-0000-00007E3F0000}"/>
    <cellStyle name="Normal 10 5 6 3" xfId="16747" xr:uid="{00000000-0005-0000-0000-00007F3F0000}"/>
    <cellStyle name="Normal 10 5 6 3 2" xfId="16748" xr:uid="{00000000-0005-0000-0000-0000803F0000}"/>
    <cellStyle name="Normal 10 5 6 4" xfId="16749" xr:uid="{00000000-0005-0000-0000-0000813F0000}"/>
    <cellStyle name="Normal 10 5 7" xfId="16750" xr:uid="{00000000-0005-0000-0000-0000823F0000}"/>
    <cellStyle name="Normal 10 5 7 2" xfId="16751" xr:uid="{00000000-0005-0000-0000-0000833F0000}"/>
    <cellStyle name="Normal 10 5 7 2 2" xfId="16752" xr:uid="{00000000-0005-0000-0000-0000843F0000}"/>
    <cellStyle name="Normal 10 5 7 3" xfId="16753" xr:uid="{00000000-0005-0000-0000-0000853F0000}"/>
    <cellStyle name="Normal 10 5 8" xfId="16754" xr:uid="{00000000-0005-0000-0000-0000863F0000}"/>
    <cellStyle name="Normal 10 5 8 2" xfId="16755" xr:uid="{00000000-0005-0000-0000-0000873F0000}"/>
    <cellStyle name="Normal 10 5 9" xfId="16756" xr:uid="{00000000-0005-0000-0000-0000883F0000}"/>
    <cellStyle name="Normal 10 5 9 2" xfId="16757" xr:uid="{00000000-0005-0000-0000-0000893F0000}"/>
    <cellStyle name="Normal 10 6" xfId="16758" xr:uid="{00000000-0005-0000-0000-00008A3F0000}"/>
    <cellStyle name="Normal 10 6 10" xfId="16759" xr:uid="{00000000-0005-0000-0000-00008B3F0000}"/>
    <cellStyle name="Normal 10 6 2" xfId="16760" xr:uid="{00000000-0005-0000-0000-00008C3F0000}"/>
    <cellStyle name="Normal 10 6 2 2" xfId="16761" xr:uid="{00000000-0005-0000-0000-00008D3F0000}"/>
    <cellStyle name="Normal 10 6 2 2 2" xfId="16762" xr:uid="{00000000-0005-0000-0000-00008E3F0000}"/>
    <cellStyle name="Normal 10 6 2 2 2 2" xfId="16763" xr:uid="{00000000-0005-0000-0000-00008F3F0000}"/>
    <cellStyle name="Normal 10 6 2 2 2 2 2" xfId="16764" xr:uid="{00000000-0005-0000-0000-0000903F0000}"/>
    <cellStyle name="Normal 10 6 2 2 2 3" xfId="16765" xr:uid="{00000000-0005-0000-0000-0000913F0000}"/>
    <cellStyle name="Normal 10 6 2 2 2 3 2" xfId="16766" xr:uid="{00000000-0005-0000-0000-0000923F0000}"/>
    <cellStyle name="Normal 10 6 2 2 2 4" xfId="16767" xr:uid="{00000000-0005-0000-0000-0000933F0000}"/>
    <cellStyle name="Normal 10 6 2 2 3" xfId="16768" xr:uid="{00000000-0005-0000-0000-0000943F0000}"/>
    <cellStyle name="Normal 10 6 2 2 3 2" xfId="16769" xr:uid="{00000000-0005-0000-0000-0000953F0000}"/>
    <cellStyle name="Normal 10 6 2 2 4" xfId="16770" xr:uid="{00000000-0005-0000-0000-0000963F0000}"/>
    <cellStyle name="Normal 10 6 2 2 4 2" xfId="16771" xr:uid="{00000000-0005-0000-0000-0000973F0000}"/>
    <cellStyle name="Normal 10 6 2 2 5" xfId="16772" xr:uid="{00000000-0005-0000-0000-0000983F0000}"/>
    <cellStyle name="Normal 10 6 2 2 6" xfId="16773" xr:uid="{00000000-0005-0000-0000-0000993F0000}"/>
    <cellStyle name="Normal 10 6 2 3" xfId="16774" xr:uid="{00000000-0005-0000-0000-00009A3F0000}"/>
    <cellStyle name="Normal 10 6 2 3 2" xfId="16775" xr:uid="{00000000-0005-0000-0000-00009B3F0000}"/>
    <cellStyle name="Normal 10 6 2 3 2 2" xfId="16776" xr:uid="{00000000-0005-0000-0000-00009C3F0000}"/>
    <cellStyle name="Normal 10 6 2 3 3" xfId="16777" xr:uid="{00000000-0005-0000-0000-00009D3F0000}"/>
    <cellStyle name="Normal 10 6 2 3 3 2" xfId="16778" xr:uid="{00000000-0005-0000-0000-00009E3F0000}"/>
    <cellStyle name="Normal 10 6 2 3 4" xfId="16779" xr:uid="{00000000-0005-0000-0000-00009F3F0000}"/>
    <cellStyle name="Normal 10 6 2 4" xfId="16780" xr:uid="{00000000-0005-0000-0000-0000A03F0000}"/>
    <cellStyle name="Normal 10 6 2 4 2" xfId="16781" xr:uid="{00000000-0005-0000-0000-0000A13F0000}"/>
    <cellStyle name="Normal 10 6 2 5" xfId="16782" xr:uid="{00000000-0005-0000-0000-0000A23F0000}"/>
    <cellStyle name="Normal 10 6 2 5 2" xfId="16783" xr:uid="{00000000-0005-0000-0000-0000A33F0000}"/>
    <cellStyle name="Normal 10 6 2 6" xfId="16784" xr:uid="{00000000-0005-0000-0000-0000A43F0000}"/>
    <cellStyle name="Normal 10 6 2 7" xfId="16785" xr:uid="{00000000-0005-0000-0000-0000A53F0000}"/>
    <cellStyle name="Normal 10 6 3" xfId="16786" xr:uid="{00000000-0005-0000-0000-0000A63F0000}"/>
    <cellStyle name="Normal 10 6 3 2" xfId="16787" xr:uid="{00000000-0005-0000-0000-0000A73F0000}"/>
    <cellStyle name="Normal 10 6 3 2 2" xfId="16788" xr:uid="{00000000-0005-0000-0000-0000A83F0000}"/>
    <cellStyle name="Normal 10 6 3 2 2 2" xfId="16789" xr:uid="{00000000-0005-0000-0000-0000A93F0000}"/>
    <cellStyle name="Normal 10 6 3 2 3" xfId="16790" xr:uid="{00000000-0005-0000-0000-0000AA3F0000}"/>
    <cellStyle name="Normal 10 6 3 2 3 2" xfId="16791" xr:uid="{00000000-0005-0000-0000-0000AB3F0000}"/>
    <cellStyle name="Normal 10 6 3 2 4" xfId="16792" xr:uid="{00000000-0005-0000-0000-0000AC3F0000}"/>
    <cellStyle name="Normal 10 6 3 3" xfId="16793" xr:uid="{00000000-0005-0000-0000-0000AD3F0000}"/>
    <cellStyle name="Normal 10 6 3 3 2" xfId="16794" xr:uid="{00000000-0005-0000-0000-0000AE3F0000}"/>
    <cellStyle name="Normal 10 6 3 4" xfId="16795" xr:uid="{00000000-0005-0000-0000-0000AF3F0000}"/>
    <cellStyle name="Normal 10 6 3 4 2" xfId="16796" xr:uid="{00000000-0005-0000-0000-0000B03F0000}"/>
    <cellStyle name="Normal 10 6 3 5" xfId="16797" xr:uid="{00000000-0005-0000-0000-0000B13F0000}"/>
    <cellStyle name="Normal 10 6 3 6" xfId="16798" xr:uid="{00000000-0005-0000-0000-0000B23F0000}"/>
    <cellStyle name="Normal 10 6 4" xfId="16799" xr:uid="{00000000-0005-0000-0000-0000B33F0000}"/>
    <cellStyle name="Normal 10 6 4 2" xfId="16800" xr:uid="{00000000-0005-0000-0000-0000B43F0000}"/>
    <cellStyle name="Normal 10 6 4 2 2" xfId="16801" xr:uid="{00000000-0005-0000-0000-0000B53F0000}"/>
    <cellStyle name="Normal 10 6 4 2 2 2" xfId="16802" xr:uid="{00000000-0005-0000-0000-0000B63F0000}"/>
    <cellStyle name="Normal 10 6 4 2 3" xfId="16803" xr:uid="{00000000-0005-0000-0000-0000B73F0000}"/>
    <cellStyle name="Normal 10 6 4 2 3 2" xfId="16804" xr:uid="{00000000-0005-0000-0000-0000B83F0000}"/>
    <cellStyle name="Normal 10 6 4 2 4" xfId="16805" xr:uid="{00000000-0005-0000-0000-0000B93F0000}"/>
    <cellStyle name="Normal 10 6 4 3" xfId="16806" xr:uid="{00000000-0005-0000-0000-0000BA3F0000}"/>
    <cellStyle name="Normal 10 6 4 3 2" xfId="16807" xr:uid="{00000000-0005-0000-0000-0000BB3F0000}"/>
    <cellStyle name="Normal 10 6 4 4" xfId="16808" xr:uid="{00000000-0005-0000-0000-0000BC3F0000}"/>
    <cellStyle name="Normal 10 6 4 4 2" xfId="16809" xr:uid="{00000000-0005-0000-0000-0000BD3F0000}"/>
    <cellStyle name="Normal 10 6 4 5" xfId="16810" xr:uid="{00000000-0005-0000-0000-0000BE3F0000}"/>
    <cellStyle name="Normal 10 6 4 6" xfId="16811" xr:uid="{00000000-0005-0000-0000-0000BF3F0000}"/>
    <cellStyle name="Normal 10 6 5" xfId="16812" xr:uid="{00000000-0005-0000-0000-0000C03F0000}"/>
    <cellStyle name="Normal 10 6 5 2" xfId="16813" xr:uid="{00000000-0005-0000-0000-0000C13F0000}"/>
    <cellStyle name="Normal 10 6 5 2 2" xfId="16814" xr:uid="{00000000-0005-0000-0000-0000C23F0000}"/>
    <cellStyle name="Normal 10 6 5 3" xfId="16815" xr:uid="{00000000-0005-0000-0000-0000C33F0000}"/>
    <cellStyle name="Normal 10 6 5 3 2" xfId="16816" xr:uid="{00000000-0005-0000-0000-0000C43F0000}"/>
    <cellStyle name="Normal 10 6 5 4" xfId="16817" xr:uid="{00000000-0005-0000-0000-0000C53F0000}"/>
    <cellStyle name="Normal 10 6 6" xfId="16818" xr:uid="{00000000-0005-0000-0000-0000C63F0000}"/>
    <cellStyle name="Normal 10 6 6 2" xfId="16819" xr:uid="{00000000-0005-0000-0000-0000C73F0000}"/>
    <cellStyle name="Normal 10 6 6 2 2" xfId="16820" xr:uid="{00000000-0005-0000-0000-0000C83F0000}"/>
    <cellStyle name="Normal 10 6 6 3" xfId="16821" xr:uid="{00000000-0005-0000-0000-0000C93F0000}"/>
    <cellStyle name="Normal 10 6 7" xfId="16822" xr:uid="{00000000-0005-0000-0000-0000CA3F0000}"/>
    <cellStyle name="Normal 10 6 7 2" xfId="16823" xr:uid="{00000000-0005-0000-0000-0000CB3F0000}"/>
    <cellStyle name="Normal 10 6 8" xfId="16824" xr:uid="{00000000-0005-0000-0000-0000CC3F0000}"/>
    <cellStyle name="Normal 10 6 8 2" xfId="16825" xr:uid="{00000000-0005-0000-0000-0000CD3F0000}"/>
    <cellStyle name="Normal 10 6 9" xfId="16826" xr:uid="{00000000-0005-0000-0000-0000CE3F0000}"/>
    <cellStyle name="Normal 10 7" xfId="16827" xr:uid="{00000000-0005-0000-0000-0000CF3F0000}"/>
    <cellStyle name="Normal 10 7 10" xfId="16828" xr:uid="{00000000-0005-0000-0000-0000D03F0000}"/>
    <cellStyle name="Normal 10 7 2" xfId="16829" xr:uid="{00000000-0005-0000-0000-0000D13F0000}"/>
    <cellStyle name="Normal 10 7 2 2" xfId="16830" xr:uid="{00000000-0005-0000-0000-0000D23F0000}"/>
    <cellStyle name="Normal 10 7 2 2 2" xfId="16831" xr:uid="{00000000-0005-0000-0000-0000D33F0000}"/>
    <cellStyle name="Normal 10 7 2 2 2 2" xfId="16832" xr:uid="{00000000-0005-0000-0000-0000D43F0000}"/>
    <cellStyle name="Normal 10 7 2 2 2 2 2" xfId="16833" xr:uid="{00000000-0005-0000-0000-0000D53F0000}"/>
    <cellStyle name="Normal 10 7 2 2 2 3" xfId="16834" xr:uid="{00000000-0005-0000-0000-0000D63F0000}"/>
    <cellStyle name="Normal 10 7 2 2 2 3 2" xfId="16835" xr:uid="{00000000-0005-0000-0000-0000D73F0000}"/>
    <cellStyle name="Normal 10 7 2 2 2 4" xfId="16836" xr:uid="{00000000-0005-0000-0000-0000D83F0000}"/>
    <cellStyle name="Normal 10 7 2 2 3" xfId="16837" xr:uid="{00000000-0005-0000-0000-0000D93F0000}"/>
    <cellStyle name="Normal 10 7 2 2 3 2" xfId="16838" xr:uid="{00000000-0005-0000-0000-0000DA3F0000}"/>
    <cellStyle name="Normal 10 7 2 2 4" xfId="16839" xr:uid="{00000000-0005-0000-0000-0000DB3F0000}"/>
    <cellStyle name="Normal 10 7 2 2 4 2" xfId="16840" xr:uid="{00000000-0005-0000-0000-0000DC3F0000}"/>
    <cellStyle name="Normal 10 7 2 2 5" xfId="16841" xr:uid="{00000000-0005-0000-0000-0000DD3F0000}"/>
    <cellStyle name="Normal 10 7 2 2 6" xfId="16842" xr:uid="{00000000-0005-0000-0000-0000DE3F0000}"/>
    <cellStyle name="Normal 10 7 2 3" xfId="16843" xr:uid="{00000000-0005-0000-0000-0000DF3F0000}"/>
    <cellStyle name="Normal 10 7 2 3 2" xfId="16844" xr:uid="{00000000-0005-0000-0000-0000E03F0000}"/>
    <cellStyle name="Normal 10 7 2 3 2 2" xfId="16845" xr:uid="{00000000-0005-0000-0000-0000E13F0000}"/>
    <cellStyle name="Normal 10 7 2 3 3" xfId="16846" xr:uid="{00000000-0005-0000-0000-0000E23F0000}"/>
    <cellStyle name="Normal 10 7 2 3 3 2" xfId="16847" xr:uid="{00000000-0005-0000-0000-0000E33F0000}"/>
    <cellStyle name="Normal 10 7 2 3 4" xfId="16848" xr:uid="{00000000-0005-0000-0000-0000E43F0000}"/>
    <cellStyle name="Normal 10 7 2 4" xfId="16849" xr:uid="{00000000-0005-0000-0000-0000E53F0000}"/>
    <cellStyle name="Normal 10 7 2 4 2" xfId="16850" xr:uid="{00000000-0005-0000-0000-0000E63F0000}"/>
    <cellStyle name="Normal 10 7 2 5" xfId="16851" xr:uid="{00000000-0005-0000-0000-0000E73F0000}"/>
    <cellStyle name="Normal 10 7 2 5 2" xfId="16852" xr:uid="{00000000-0005-0000-0000-0000E83F0000}"/>
    <cellStyle name="Normal 10 7 2 6" xfId="16853" xr:uid="{00000000-0005-0000-0000-0000E93F0000}"/>
    <cellStyle name="Normal 10 7 2 7" xfId="16854" xr:uid="{00000000-0005-0000-0000-0000EA3F0000}"/>
    <cellStyle name="Normal 10 7 3" xfId="16855" xr:uid="{00000000-0005-0000-0000-0000EB3F0000}"/>
    <cellStyle name="Normal 10 7 3 2" xfId="16856" xr:uid="{00000000-0005-0000-0000-0000EC3F0000}"/>
    <cellStyle name="Normal 10 7 3 2 2" xfId="16857" xr:uid="{00000000-0005-0000-0000-0000ED3F0000}"/>
    <cellStyle name="Normal 10 7 3 2 2 2" xfId="16858" xr:uid="{00000000-0005-0000-0000-0000EE3F0000}"/>
    <cellStyle name="Normal 10 7 3 2 3" xfId="16859" xr:uid="{00000000-0005-0000-0000-0000EF3F0000}"/>
    <cellStyle name="Normal 10 7 3 2 3 2" xfId="16860" xr:uid="{00000000-0005-0000-0000-0000F03F0000}"/>
    <cellStyle name="Normal 10 7 3 2 4" xfId="16861" xr:uid="{00000000-0005-0000-0000-0000F13F0000}"/>
    <cellStyle name="Normal 10 7 3 3" xfId="16862" xr:uid="{00000000-0005-0000-0000-0000F23F0000}"/>
    <cellStyle name="Normal 10 7 3 3 2" xfId="16863" xr:uid="{00000000-0005-0000-0000-0000F33F0000}"/>
    <cellStyle name="Normal 10 7 3 4" xfId="16864" xr:uid="{00000000-0005-0000-0000-0000F43F0000}"/>
    <cellStyle name="Normal 10 7 3 4 2" xfId="16865" xr:uid="{00000000-0005-0000-0000-0000F53F0000}"/>
    <cellStyle name="Normal 10 7 3 5" xfId="16866" xr:uid="{00000000-0005-0000-0000-0000F63F0000}"/>
    <cellStyle name="Normal 10 7 3 6" xfId="16867" xr:uid="{00000000-0005-0000-0000-0000F73F0000}"/>
    <cellStyle name="Normal 10 7 4" xfId="16868" xr:uid="{00000000-0005-0000-0000-0000F83F0000}"/>
    <cellStyle name="Normal 10 7 4 2" xfId="16869" xr:uid="{00000000-0005-0000-0000-0000F93F0000}"/>
    <cellStyle name="Normal 10 7 4 2 2" xfId="16870" xr:uid="{00000000-0005-0000-0000-0000FA3F0000}"/>
    <cellStyle name="Normal 10 7 4 2 2 2" xfId="16871" xr:uid="{00000000-0005-0000-0000-0000FB3F0000}"/>
    <cellStyle name="Normal 10 7 4 2 3" xfId="16872" xr:uid="{00000000-0005-0000-0000-0000FC3F0000}"/>
    <cellStyle name="Normal 10 7 4 2 3 2" xfId="16873" xr:uid="{00000000-0005-0000-0000-0000FD3F0000}"/>
    <cellStyle name="Normal 10 7 4 2 4" xfId="16874" xr:uid="{00000000-0005-0000-0000-0000FE3F0000}"/>
    <cellStyle name="Normal 10 7 4 3" xfId="16875" xr:uid="{00000000-0005-0000-0000-0000FF3F0000}"/>
    <cellStyle name="Normal 10 7 4 3 2" xfId="16876" xr:uid="{00000000-0005-0000-0000-000000400000}"/>
    <cellStyle name="Normal 10 7 4 4" xfId="16877" xr:uid="{00000000-0005-0000-0000-000001400000}"/>
    <cellStyle name="Normal 10 7 4 4 2" xfId="16878" xr:uid="{00000000-0005-0000-0000-000002400000}"/>
    <cellStyle name="Normal 10 7 4 5" xfId="16879" xr:uid="{00000000-0005-0000-0000-000003400000}"/>
    <cellStyle name="Normal 10 7 4 6" xfId="16880" xr:uid="{00000000-0005-0000-0000-000004400000}"/>
    <cellStyle name="Normal 10 7 5" xfId="16881" xr:uid="{00000000-0005-0000-0000-000005400000}"/>
    <cellStyle name="Normal 10 7 5 2" xfId="16882" xr:uid="{00000000-0005-0000-0000-000006400000}"/>
    <cellStyle name="Normal 10 7 5 2 2" xfId="16883" xr:uid="{00000000-0005-0000-0000-000007400000}"/>
    <cellStyle name="Normal 10 7 5 3" xfId="16884" xr:uid="{00000000-0005-0000-0000-000008400000}"/>
    <cellStyle name="Normal 10 7 5 3 2" xfId="16885" xr:uid="{00000000-0005-0000-0000-000009400000}"/>
    <cellStyle name="Normal 10 7 5 4" xfId="16886" xr:uid="{00000000-0005-0000-0000-00000A400000}"/>
    <cellStyle name="Normal 10 7 6" xfId="16887" xr:uid="{00000000-0005-0000-0000-00000B400000}"/>
    <cellStyle name="Normal 10 7 6 2" xfId="16888" xr:uid="{00000000-0005-0000-0000-00000C400000}"/>
    <cellStyle name="Normal 10 7 6 2 2" xfId="16889" xr:uid="{00000000-0005-0000-0000-00000D400000}"/>
    <cellStyle name="Normal 10 7 6 3" xfId="16890" xr:uid="{00000000-0005-0000-0000-00000E400000}"/>
    <cellStyle name="Normal 10 7 7" xfId="16891" xr:uid="{00000000-0005-0000-0000-00000F400000}"/>
    <cellStyle name="Normal 10 7 7 2" xfId="16892" xr:uid="{00000000-0005-0000-0000-000010400000}"/>
    <cellStyle name="Normal 10 7 8" xfId="16893" xr:uid="{00000000-0005-0000-0000-000011400000}"/>
    <cellStyle name="Normal 10 7 8 2" xfId="16894" xr:uid="{00000000-0005-0000-0000-000012400000}"/>
    <cellStyle name="Normal 10 7 9" xfId="16895" xr:uid="{00000000-0005-0000-0000-000013400000}"/>
    <cellStyle name="Normal 10 8" xfId="16896" xr:uid="{00000000-0005-0000-0000-000014400000}"/>
    <cellStyle name="Normal 10 8 10" xfId="16897" xr:uid="{00000000-0005-0000-0000-000015400000}"/>
    <cellStyle name="Normal 10 8 2" xfId="16898" xr:uid="{00000000-0005-0000-0000-000016400000}"/>
    <cellStyle name="Normal 10 8 2 2" xfId="16899" xr:uid="{00000000-0005-0000-0000-000017400000}"/>
    <cellStyle name="Normal 10 8 2 2 2" xfId="16900" xr:uid="{00000000-0005-0000-0000-000018400000}"/>
    <cellStyle name="Normal 10 8 2 2 2 2" xfId="16901" xr:uid="{00000000-0005-0000-0000-000019400000}"/>
    <cellStyle name="Normal 10 8 2 2 2 2 2" xfId="16902" xr:uid="{00000000-0005-0000-0000-00001A400000}"/>
    <cellStyle name="Normal 10 8 2 2 2 3" xfId="16903" xr:uid="{00000000-0005-0000-0000-00001B400000}"/>
    <cellStyle name="Normal 10 8 2 2 2 3 2" xfId="16904" xr:uid="{00000000-0005-0000-0000-00001C400000}"/>
    <cellStyle name="Normal 10 8 2 2 2 4" xfId="16905" xr:uid="{00000000-0005-0000-0000-00001D400000}"/>
    <cellStyle name="Normal 10 8 2 2 3" xfId="16906" xr:uid="{00000000-0005-0000-0000-00001E400000}"/>
    <cellStyle name="Normal 10 8 2 2 3 2" xfId="16907" xr:uid="{00000000-0005-0000-0000-00001F400000}"/>
    <cellStyle name="Normal 10 8 2 2 4" xfId="16908" xr:uid="{00000000-0005-0000-0000-000020400000}"/>
    <cellStyle name="Normal 10 8 2 2 4 2" xfId="16909" xr:uid="{00000000-0005-0000-0000-000021400000}"/>
    <cellStyle name="Normal 10 8 2 2 5" xfId="16910" xr:uid="{00000000-0005-0000-0000-000022400000}"/>
    <cellStyle name="Normal 10 8 2 2 6" xfId="16911" xr:uid="{00000000-0005-0000-0000-000023400000}"/>
    <cellStyle name="Normal 10 8 2 3" xfId="16912" xr:uid="{00000000-0005-0000-0000-000024400000}"/>
    <cellStyle name="Normal 10 8 2 3 2" xfId="16913" xr:uid="{00000000-0005-0000-0000-000025400000}"/>
    <cellStyle name="Normal 10 8 2 3 2 2" xfId="16914" xr:uid="{00000000-0005-0000-0000-000026400000}"/>
    <cellStyle name="Normal 10 8 2 3 3" xfId="16915" xr:uid="{00000000-0005-0000-0000-000027400000}"/>
    <cellStyle name="Normal 10 8 2 3 3 2" xfId="16916" xr:uid="{00000000-0005-0000-0000-000028400000}"/>
    <cellStyle name="Normal 10 8 2 3 4" xfId="16917" xr:uid="{00000000-0005-0000-0000-000029400000}"/>
    <cellStyle name="Normal 10 8 2 4" xfId="16918" xr:uid="{00000000-0005-0000-0000-00002A400000}"/>
    <cellStyle name="Normal 10 8 2 4 2" xfId="16919" xr:uid="{00000000-0005-0000-0000-00002B400000}"/>
    <cellStyle name="Normal 10 8 2 5" xfId="16920" xr:uid="{00000000-0005-0000-0000-00002C400000}"/>
    <cellStyle name="Normal 10 8 2 5 2" xfId="16921" xr:uid="{00000000-0005-0000-0000-00002D400000}"/>
    <cellStyle name="Normal 10 8 2 6" xfId="16922" xr:uid="{00000000-0005-0000-0000-00002E400000}"/>
    <cellStyle name="Normal 10 8 2 7" xfId="16923" xr:uid="{00000000-0005-0000-0000-00002F400000}"/>
    <cellStyle name="Normal 10 8 3" xfId="16924" xr:uid="{00000000-0005-0000-0000-000030400000}"/>
    <cellStyle name="Normal 10 8 3 2" xfId="16925" xr:uid="{00000000-0005-0000-0000-000031400000}"/>
    <cellStyle name="Normal 10 8 3 2 2" xfId="16926" xr:uid="{00000000-0005-0000-0000-000032400000}"/>
    <cellStyle name="Normal 10 8 3 2 2 2" xfId="16927" xr:uid="{00000000-0005-0000-0000-000033400000}"/>
    <cellStyle name="Normal 10 8 3 2 3" xfId="16928" xr:uid="{00000000-0005-0000-0000-000034400000}"/>
    <cellStyle name="Normal 10 8 3 2 3 2" xfId="16929" xr:uid="{00000000-0005-0000-0000-000035400000}"/>
    <cellStyle name="Normal 10 8 3 2 4" xfId="16930" xr:uid="{00000000-0005-0000-0000-000036400000}"/>
    <cellStyle name="Normal 10 8 3 3" xfId="16931" xr:uid="{00000000-0005-0000-0000-000037400000}"/>
    <cellStyle name="Normal 10 8 3 3 2" xfId="16932" xr:uid="{00000000-0005-0000-0000-000038400000}"/>
    <cellStyle name="Normal 10 8 3 4" xfId="16933" xr:uid="{00000000-0005-0000-0000-000039400000}"/>
    <cellStyle name="Normal 10 8 3 4 2" xfId="16934" xr:uid="{00000000-0005-0000-0000-00003A400000}"/>
    <cellStyle name="Normal 10 8 3 5" xfId="16935" xr:uid="{00000000-0005-0000-0000-00003B400000}"/>
    <cellStyle name="Normal 10 8 3 6" xfId="16936" xr:uid="{00000000-0005-0000-0000-00003C400000}"/>
    <cellStyle name="Normal 10 8 4" xfId="16937" xr:uid="{00000000-0005-0000-0000-00003D400000}"/>
    <cellStyle name="Normal 10 8 4 2" xfId="16938" xr:uid="{00000000-0005-0000-0000-00003E400000}"/>
    <cellStyle name="Normal 10 8 4 2 2" xfId="16939" xr:uid="{00000000-0005-0000-0000-00003F400000}"/>
    <cellStyle name="Normal 10 8 4 2 2 2" xfId="16940" xr:uid="{00000000-0005-0000-0000-000040400000}"/>
    <cellStyle name="Normal 10 8 4 2 3" xfId="16941" xr:uid="{00000000-0005-0000-0000-000041400000}"/>
    <cellStyle name="Normal 10 8 4 2 3 2" xfId="16942" xr:uid="{00000000-0005-0000-0000-000042400000}"/>
    <cellStyle name="Normal 10 8 4 2 4" xfId="16943" xr:uid="{00000000-0005-0000-0000-000043400000}"/>
    <cellStyle name="Normal 10 8 4 3" xfId="16944" xr:uid="{00000000-0005-0000-0000-000044400000}"/>
    <cellStyle name="Normal 10 8 4 3 2" xfId="16945" xr:uid="{00000000-0005-0000-0000-000045400000}"/>
    <cellStyle name="Normal 10 8 4 4" xfId="16946" xr:uid="{00000000-0005-0000-0000-000046400000}"/>
    <cellStyle name="Normal 10 8 4 4 2" xfId="16947" xr:uid="{00000000-0005-0000-0000-000047400000}"/>
    <cellStyle name="Normal 10 8 4 5" xfId="16948" xr:uid="{00000000-0005-0000-0000-000048400000}"/>
    <cellStyle name="Normal 10 8 4 6" xfId="16949" xr:uid="{00000000-0005-0000-0000-000049400000}"/>
    <cellStyle name="Normal 10 8 5" xfId="16950" xr:uid="{00000000-0005-0000-0000-00004A400000}"/>
    <cellStyle name="Normal 10 8 5 2" xfId="16951" xr:uid="{00000000-0005-0000-0000-00004B400000}"/>
    <cellStyle name="Normal 10 8 5 2 2" xfId="16952" xr:uid="{00000000-0005-0000-0000-00004C400000}"/>
    <cellStyle name="Normal 10 8 5 3" xfId="16953" xr:uid="{00000000-0005-0000-0000-00004D400000}"/>
    <cellStyle name="Normal 10 8 5 3 2" xfId="16954" xr:uid="{00000000-0005-0000-0000-00004E400000}"/>
    <cellStyle name="Normal 10 8 5 4" xfId="16955" xr:uid="{00000000-0005-0000-0000-00004F400000}"/>
    <cellStyle name="Normal 10 8 6" xfId="16956" xr:uid="{00000000-0005-0000-0000-000050400000}"/>
    <cellStyle name="Normal 10 8 6 2" xfId="16957" xr:uid="{00000000-0005-0000-0000-000051400000}"/>
    <cellStyle name="Normal 10 8 6 2 2" xfId="16958" xr:uid="{00000000-0005-0000-0000-000052400000}"/>
    <cellStyle name="Normal 10 8 6 3" xfId="16959" xr:uid="{00000000-0005-0000-0000-000053400000}"/>
    <cellStyle name="Normal 10 8 7" xfId="16960" xr:uid="{00000000-0005-0000-0000-000054400000}"/>
    <cellStyle name="Normal 10 8 7 2" xfId="16961" xr:uid="{00000000-0005-0000-0000-000055400000}"/>
    <cellStyle name="Normal 10 8 8" xfId="16962" xr:uid="{00000000-0005-0000-0000-000056400000}"/>
    <cellStyle name="Normal 10 8 8 2" xfId="16963" xr:uid="{00000000-0005-0000-0000-000057400000}"/>
    <cellStyle name="Normal 10 8 9" xfId="16964" xr:uid="{00000000-0005-0000-0000-000058400000}"/>
    <cellStyle name="Normal 10 9" xfId="16965" xr:uid="{00000000-0005-0000-0000-000059400000}"/>
    <cellStyle name="Normal 10 9 2" xfId="16966" xr:uid="{00000000-0005-0000-0000-00005A400000}"/>
    <cellStyle name="Normal 10 9 2 2" xfId="16967" xr:uid="{00000000-0005-0000-0000-00005B400000}"/>
    <cellStyle name="Normal 10 9 2 2 2" xfId="16968" xr:uid="{00000000-0005-0000-0000-00005C400000}"/>
    <cellStyle name="Normal 10 9 2 2 2 2" xfId="16969" xr:uid="{00000000-0005-0000-0000-00005D400000}"/>
    <cellStyle name="Normal 10 9 2 2 3" xfId="16970" xr:uid="{00000000-0005-0000-0000-00005E400000}"/>
    <cellStyle name="Normal 10 9 2 2 3 2" xfId="16971" xr:uid="{00000000-0005-0000-0000-00005F400000}"/>
    <cellStyle name="Normal 10 9 2 2 4" xfId="16972" xr:uid="{00000000-0005-0000-0000-000060400000}"/>
    <cellStyle name="Normal 10 9 2 3" xfId="16973" xr:uid="{00000000-0005-0000-0000-000061400000}"/>
    <cellStyle name="Normal 10 9 2 3 2" xfId="16974" xr:uid="{00000000-0005-0000-0000-000062400000}"/>
    <cellStyle name="Normal 10 9 2 4" xfId="16975" xr:uid="{00000000-0005-0000-0000-000063400000}"/>
    <cellStyle name="Normal 10 9 2 4 2" xfId="16976" xr:uid="{00000000-0005-0000-0000-000064400000}"/>
    <cellStyle name="Normal 10 9 2 5" xfId="16977" xr:uid="{00000000-0005-0000-0000-000065400000}"/>
    <cellStyle name="Normal 10 9 2 6" xfId="16978" xr:uid="{00000000-0005-0000-0000-000066400000}"/>
    <cellStyle name="Normal 10 9 3" xfId="16979" xr:uid="{00000000-0005-0000-0000-000067400000}"/>
    <cellStyle name="Normal 10 9 3 2" xfId="16980" xr:uid="{00000000-0005-0000-0000-000068400000}"/>
    <cellStyle name="Normal 10 9 3 2 2" xfId="16981" xr:uid="{00000000-0005-0000-0000-000069400000}"/>
    <cellStyle name="Normal 10 9 3 3" xfId="16982" xr:uid="{00000000-0005-0000-0000-00006A400000}"/>
    <cellStyle name="Normal 10 9 3 3 2" xfId="16983" xr:uid="{00000000-0005-0000-0000-00006B400000}"/>
    <cellStyle name="Normal 10 9 3 4" xfId="16984" xr:uid="{00000000-0005-0000-0000-00006C400000}"/>
    <cellStyle name="Normal 10 9 4" xfId="16985" xr:uid="{00000000-0005-0000-0000-00006D400000}"/>
    <cellStyle name="Normal 10 9 4 2" xfId="16986" xr:uid="{00000000-0005-0000-0000-00006E400000}"/>
    <cellStyle name="Normal 10 9 5" xfId="16987" xr:uid="{00000000-0005-0000-0000-00006F400000}"/>
    <cellStyle name="Normal 10 9 5 2" xfId="16988" xr:uid="{00000000-0005-0000-0000-000070400000}"/>
    <cellStyle name="Normal 10 9 6" xfId="16989" xr:uid="{00000000-0005-0000-0000-000071400000}"/>
    <cellStyle name="Normal 10 9 7" xfId="16990" xr:uid="{00000000-0005-0000-0000-000072400000}"/>
    <cellStyle name="Normal 100" xfId="16991" xr:uid="{00000000-0005-0000-0000-000073400000}"/>
    <cellStyle name="Normal 101" xfId="16992" xr:uid="{00000000-0005-0000-0000-000074400000}"/>
    <cellStyle name="Normal 102" xfId="16993" xr:uid="{00000000-0005-0000-0000-000075400000}"/>
    <cellStyle name="Normal 103" xfId="16994" xr:uid="{00000000-0005-0000-0000-000076400000}"/>
    <cellStyle name="Normal 104" xfId="16995" xr:uid="{00000000-0005-0000-0000-000077400000}"/>
    <cellStyle name="Normal 105" xfId="16996" xr:uid="{00000000-0005-0000-0000-000078400000}"/>
    <cellStyle name="Normal 106" xfId="16997" xr:uid="{00000000-0005-0000-0000-000079400000}"/>
    <cellStyle name="Normal 107" xfId="16998" xr:uid="{00000000-0005-0000-0000-00007A400000}"/>
    <cellStyle name="Normal 108" xfId="16999" xr:uid="{00000000-0005-0000-0000-00007B400000}"/>
    <cellStyle name="Normal 109" xfId="17000" xr:uid="{00000000-0005-0000-0000-00007C400000}"/>
    <cellStyle name="Normal 11" xfId="1912" xr:uid="{00000000-0005-0000-0000-00007D400000}"/>
    <cellStyle name="Normal 11 10" xfId="17001" xr:uid="{00000000-0005-0000-0000-00007E400000}"/>
    <cellStyle name="Normal 11 11" xfId="17002" xr:uid="{00000000-0005-0000-0000-00007F400000}"/>
    <cellStyle name="Normal 11 12" xfId="17003" xr:uid="{00000000-0005-0000-0000-000080400000}"/>
    <cellStyle name="Normal 11 2" xfId="2686" xr:uid="{00000000-0005-0000-0000-000081400000}"/>
    <cellStyle name="Normal 11 2 2" xfId="17004" xr:uid="{00000000-0005-0000-0000-000082400000}"/>
    <cellStyle name="Normal 11 2 3" xfId="17005" xr:uid="{00000000-0005-0000-0000-000083400000}"/>
    <cellStyle name="Normal 11 2 4" xfId="17006" xr:uid="{00000000-0005-0000-0000-000084400000}"/>
    <cellStyle name="Normal 11 2 5" xfId="17007" xr:uid="{00000000-0005-0000-0000-000085400000}"/>
    <cellStyle name="Normal 11 2 6" xfId="17008" xr:uid="{00000000-0005-0000-0000-000086400000}"/>
    <cellStyle name="Normal 11 3" xfId="2685" xr:uid="{00000000-0005-0000-0000-000087400000}"/>
    <cellStyle name="Normal 11 3 2" xfId="17009" xr:uid="{00000000-0005-0000-0000-000088400000}"/>
    <cellStyle name="Normal 11 3 3" xfId="17010" xr:uid="{00000000-0005-0000-0000-000089400000}"/>
    <cellStyle name="Normal 11 3 4" xfId="4046" xr:uid="{00000000-0005-0000-0000-00008A400000}"/>
    <cellStyle name="Normal 11 4" xfId="3998" xr:uid="{00000000-0005-0000-0000-00008B400000}"/>
    <cellStyle name="Normal 11 4 2" xfId="17012" xr:uid="{00000000-0005-0000-0000-00008C400000}"/>
    <cellStyle name="Normal 11 4 3" xfId="17013" xr:uid="{00000000-0005-0000-0000-00008D400000}"/>
    <cellStyle name="Normal 11 4 4" xfId="17011" xr:uid="{00000000-0005-0000-0000-00008E400000}"/>
    <cellStyle name="Normal 11 5" xfId="17014" xr:uid="{00000000-0005-0000-0000-00008F400000}"/>
    <cellStyle name="Normal 11 5 2" xfId="17015" xr:uid="{00000000-0005-0000-0000-000090400000}"/>
    <cellStyle name="Normal 11 6" xfId="17016" xr:uid="{00000000-0005-0000-0000-000091400000}"/>
    <cellStyle name="Normal 11 6 2" xfId="17017" xr:uid="{00000000-0005-0000-0000-000092400000}"/>
    <cellStyle name="Normal 11 7" xfId="17018" xr:uid="{00000000-0005-0000-0000-000093400000}"/>
    <cellStyle name="Normal 11 8" xfId="17019" xr:uid="{00000000-0005-0000-0000-000094400000}"/>
    <cellStyle name="Normal 11 9" xfId="17020" xr:uid="{00000000-0005-0000-0000-000095400000}"/>
    <cellStyle name="Normal 110" xfId="17021" xr:uid="{00000000-0005-0000-0000-000096400000}"/>
    <cellStyle name="Normal 111" xfId="17022" xr:uid="{00000000-0005-0000-0000-000097400000}"/>
    <cellStyle name="Normal 112" xfId="17023" xr:uid="{00000000-0005-0000-0000-000098400000}"/>
    <cellStyle name="Normal 113" xfId="17024" xr:uid="{00000000-0005-0000-0000-000099400000}"/>
    <cellStyle name="Normal 114" xfId="17025" xr:uid="{00000000-0005-0000-0000-00009A400000}"/>
    <cellStyle name="Normal 115" xfId="17026" xr:uid="{00000000-0005-0000-0000-00009B400000}"/>
    <cellStyle name="Normal 116" xfId="17027" xr:uid="{00000000-0005-0000-0000-00009C400000}"/>
    <cellStyle name="Normal 117" xfId="17028" xr:uid="{00000000-0005-0000-0000-00009D400000}"/>
    <cellStyle name="Normal 118" xfId="17029" xr:uid="{00000000-0005-0000-0000-00009E400000}"/>
    <cellStyle name="Normal 119" xfId="17030" xr:uid="{00000000-0005-0000-0000-00009F400000}"/>
    <cellStyle name="Normal 12" xfId="1913" xr:uid="{00000000-0005-0000-0000-0000A0400000}"/>
    <cellStyle name="Normal 12 2" xfId="2687" xr:uid="{00000000-0005-0000-0000-0000A1400000}"/>
    <cellStyle name="Normal 12 2 2" xfId="17031" xr:uid="{00000000-0005-0000-0000-0000A2400000}"/>
    <cellStyle name="Normal 12 3" xfId="17032" xr:uid="{00000000-0005-0000-0000-0000A3400000}"/>
    <cellStyle name="Normal 120" xfId="17033" xr:uid="{00000000-0005-0000-0000-0000A4400000}"/>
    <cellStyle name="Normal 121" xfId="17034" xr:uid="{00000000-0005-0000-0000-0000A5400000}"/>
    <cellStyle name="Normal 122" xfId="17035" xr:uid="{00000000-0005-0000-0000-0000A6400000}"/>
    <cellStyle name="Normal 123" xfId="17036" xr:uid="{00000000-0005-0000-0000-0000A7400000}"/>
    <cellStyle name="Normal 124" xfId="17037" xr:uid="{00000000-0005-0000-0000-0000A8400000}"/>
    <cellStyle name="Normal 125" xfId="17038" xr:uid="{00000000-0005-0000-0000-0000A9400000}"/>
    <cellStyle name="Normal 126" xfId="17039" xr:uid="{00000000-0005-0000-0000-0000AA400000}"/>
    <cellStyle name="Normal 127" xfId="17040" xr:uid="{00000000-0005-0000-0000-0000AB400000}"/>
    <cellStyle name="Normal 128" xfId="17041" xr:uid="{00000000-0005-0000-0000-0000AC400000}"/>
    <cellStyle name="Normal 129" xfId="17042" xr:uid="{00000000-0005-0000-0000-0000AD400000}"/>
    <cellStyle name="Normal 13" xfId="1914" xr:uid="{00000000-0005-0000-0000-0000AE400000}"/>
    <cellStyle name="Normal 13 10" xfId="38993" xr:uid="{00000000-0005-0000-0000-0000AF400000}"/>
    <cellStyle name="Normal 13 2" xfId="2689" xr:uid="{00000000-0005-0000-0000-0000B0400000}"/>
    <cellStyle name="Normal 13 2 2" xfId="17043" xr:uid="{00000000-0005-0000-0000-0000B1400000}"/>
    <cellStyle name="Normal 13 2 2 2" xfId="17044" xr:uid="{00000000-0005-0000-0000-0000B2400000}"/>
    <cellStyle name="Normal 13 2 2 3" xfId="17045" xr:uid="{00000000-0005-0000-0000-0000B3400000}"/>
    <cellStyle name="Normal 13 2 3" xfId="17046" xr:uid="{00000000-0005-0000-0000-0000B4400000}"/>
    <cellStyle name="Normal 13 2 4" xfId="17047" xr:uid="{00000000-0005-0000-0000-0000B5400000}"/>
    <cellStyle name="Normal 13 2 5" xfId="17048" xr:uid="{00000000-0005-0000-0000-0000B6400000}"/>
    <cellStyle name="Normal 13 2 6" xfId="17049" xr:uid="{00000000-0005-0000-0000-0000B7400000}"/>
    <cellStyle name="Normal 13 2 7" xfId="17050" xr:uid="{00000000-0005-0000-0000-0000B8400000}"/>
    <cellStyle name="Normal 13 2 8" xfId="17051" xr:uid="{00000000-0005-0000-0000-0000B9400000}"/>
    <cellStyle name="Normal 13 2 9" xfId="38994" xr:uid="{00000000-0005-0000-0000-0000BA400000}"/>
    <cellStyle name="Normal 13 3" xfId="2688" xr:uid="{00000000-0005-0000-0000-0000BB400000}"/>
    <cellStyle name="Normal 13 3 2" xfId="17053" xr:uid="{00000000-0005-0000-0000-0000BC400000}"/>
    <cellStyle name="Normal 13 3 3" xfId="17054" xr:uid="{00000000-0005-0000-0000-0000BD400000}"/>
    <cellStyle name="Normal 13 3 4" xfId="17052" xr:uid="{00000000-0005-0000-0000-0000BE400000}"/>
    <cellStyle name="Normal 13 3 5" xfId="4047" xr:uid="{00000000-0005-0000-0000-0000BF400000}"/>
    <cellStyle name="Normal 13 4" xfId="3999" xr:uid="{00000000-0005-0000-0000-0000C0400000}"/>
    <cellStyle name="Normal 13 4 2" xfId="17055" xr:uid="{00000000-0005-0000-0000-0000C1400000}"/>
    <cellStyle name="Normal 13 5" xfId="17056" xr:uid="{00000000-0005-0000-0000-0000C2400000}"/>
    <cellStyle name="Normal 13 6" xfId="17057" xr:uid="{00000000-0005-0000-0000-0000C3400000}"/>
    <cellStyle name="Normal 13 7" xfId="17058" xr:uid="{00000000-0005-0000-0000-0000C4400000}"/>
    <cellStyle name="Normal 13 8" xfId="17059" xr:uid="{00000000-0005-0000-0000-0000C5400000}"/>
    <cellStyle name="Normal 13 9" xfId="17060" xr:uid="{00000000-0005-0000-0000-0000C6400000}"/>
    <cellStyle name="Normal 130" xfId="17061" xr:uid="{00000000-0005-0000-0000-0000C7400000}"/>
    <cellStyle name="Normal 131" xfId="17062" xr:uid="{00000000-0005-0000-0000-0000C8400000}"/>
    <cellStyle name="Normal 132" xfId="17063" xr:uid="{00000000-0005-0000-0000-0000C9400000}"/>
    <cellStyle name="Normal 133" xfId="17064" xr:uid="{00000000-0005-0000-0000-0000CA400000}"/>
    <cellStyle name="Normal 134" xfId="17065" xr:uid="{00000000-0005-0000-0000-0000CB400000}"/>
    <cellStyle name="Normal 135" xfId="17066" xr:uid="{00000000-0005-0000-0000-0000CC400000}"/>
    <cellStyle name="Normal 136" xfId="17067" xr:uid="{00000000-0005-0000-0000-0000CD400000}"/>
    <cellStyle name="Normal 137" xfId="17068" xr:uid="{00000000-0005-0000-0000-0000CE400000}"/>
    <cellStyle name="Normal 138" xfId="17069" xr:uid="{00000000-0005-0000-0000-0000CF400000}"/>
    <cellStyle name="Normal 139" xfId="17070" xr:uid="{00000000-0005-0000-0000-0000D0400000}"/>
    <cellStyle name="Normal 14" xfId="1915" xr:uid="{00000000-0005-0000-0000-0000D1400000}"/>
    <cellStyle name="Normal 14 2" xfId="2690" xr:uid="{00000000-0005-0000-0000-0000D2400000}"/>
    <cellStyle name="Normal 14 2 2" xfId="2902" xr:uid="{00000000-0005-0000-0000-0000D3400000}"/>
    <cellStyle name="Normal 14 2 2 2" xfId="17072" xr:uid="{00000000-0005-0000-0000-0000D4400000}"/>
    <cellStyle name="Normal 14 2 3" xfId="17071" xr:uid="{00000000-0005-0000-0000-0000D5400000}"/>
    <cellStyle name="Normal 14 3" xfId="2918" xr:uid="{00000000-0005-0000-0000-0000D6400000}"/>
    <cellStyle name="Normal 14 3 2" xfId="17074" xr:uid="{00000000-0005-0000-0000-0000D7400000}"/>
    <cellStyle name="Normal 14 3 3" xfId="17073" xr:uid="{00000000-0005-0000-0000-0000D8400000}"/>
    <cellStyle name="Normal 14 4" xfId="2913" xr:uid="{00000000-0005-0000-0000-0000D9400000}"/>
    <cellStyle name="Normal 14 4 2" xfId="17076" xr:uid="{00000000-0005-0000-0000-0000DA400000}"/>
    <cellStyle name="Normal 14 4 3" xfId="17075" xr:uid="{00000000-0005-0000-0000-0000DB400000}"/>
    <cellStyle name="Normal 14 5" xfId="2917" xr:uid="{00000000-0005-0000-0000-0000DC400000}"/>
    <cellStyle name="Normal 14 5 2" xfId="17078" xr:uid="{00000000-0005-0000-0000-0000DD400000}"/>
    <cellStyle name="Normal 14 5 3" xfId="17077" xr:uid="{00000000-0005-0000-0000-0000DE400000}"/>
    <cellStyle name="Normal 14 6" xfId="17079" xr:uid="{00000000-0005-0000-0000-0000DF400000}"/>
    <cellStyle name="Normal 14 6 2" xfId="17080" xr:uid="{00000000-0005-0000-0000-0000E0400000}"/>
    <cellStyle name="Normal 14 7" xfId="17081" xr:uid="{00000000-0005-0000-0000-0000E1400000}"/>
    <cellStyle name="Normal 14 8" xfId="2283" xr:uid="{00000000-0005-0000-0000-0000E2400000}"/>
    <cellStyle name="Normal 140" xfId="17082" xr:uid="{00000000-0005-0000-0000-0000E3400000}"/>
    <cellStyle name="Normal 141" xfId="17083" xr:uid="{00000000-0005-0000-0000-0000E4400000}"/>
    <cellStyle name="Normal 142" xfId="17084" xr:uid="{00000000-0005-0000-0000-0000E5400000}"/>
    <cellStyle name="Normal 143" xfId="17085" xr:uid="{00000000-0005-0000-0000-0000E6400000}"/>
    <cellStyle name="Normal 144" xfId="17086" xr:uid="{00000000-0005-0000-0000-0000E7400000}"/>
    <cellStyle name="Normal 145" xfId="17087" xr:uid="{00000000-0005-0000-0000-0000E8400000}"/>
    <cellStyle name="Normal 146" xfId="17088" xr:uid="{00000000-0005-0000-0000-0000E9400000}"/>
    <cellStyle name="Normal 147" xfId="17089" xr:uid="{00000000-0005-0000-0000-0000EA400000}"/>
    <cellStyle name="Normal 148" xfId="17090" xr:uid="{00000000-0005-0000-0000-0000EB400000}"/>
    <cellStyle name="Normal 149" xfId="17091" xr:uid="{00000000-0005-0000-0000-0000EC400000}"/>
    <cellStyle name="Normal 15" xfId="1916" xr:uid="{00000000-0005-0000-0000-0000ED400000}"/>
    <cellStyle name="Normal 15 10" xfId="17092" xr:uid="{00000000-0005-0000-0000-0000EE400000}"/>
    <cellStyle name="Normal 15 10 2" xfId="17093" xr:uid="{00000000-0005-0000-0000-0000EF400000}"/>
    <cellStyle name="Normal 15 10 2 2" xfId="17094" xr:uid="{00000000-0005-0000-0000-0000F0400000}"/>
    <cellStyle name="Normal 15 10 3" xfId="17095" xr:uid="{00000000-0005-0000-0000-0000F1400000}"/>
    <cellStyle name="Normal 15 11" xfId="17096" xr:uid="{00000000-0005-0000-0000-0000F2400000}"/>
    <cellStyle name="Normal 15 11 2" xfId="17097" xr:uid="{00000000-0005-0000-0000-0000F3400000}"/>
    <cellStyle name="Normal 15 11 2 2" xfId="17098" xr:uid="{00000000-0005-0000-0000-0000F4400000}"/>
    <cellStyle name="Normal 15 11 3" xfId="17099" xr:uid="{00000000-0005-0000-0000-0000F5400000}"/>
    <cellStyle name="Normal 15 12" xfId="17100" xr:uid="{00000000-0005-0000-0000-0000F6400000}"/>
    <cellStyle name="Normal 15 12 2" xfId="17101" xr:uid="{00000000-0005-0000-0000-0000F7400000}"/>
    <cellStyle name="Normal 15 13" xfId="17102" xr:uid="{00000000-0005-0000-0000-0000F8400000}"/>
    <cellStyle name="Normal 15 14" xfId="17103" xr:uid="{00000000-0005-0000-0000-0000F9400000}"/>
    <cellStyle name="Normal 15 15" xfId="17104" xr:uid="{00000000-0005-0000-0000-0000FA400000}"/>
    <cellStyle name="Normal 15 16" xfId="17105" xr:uid="{00000000-0005-0000-0000-0000FB400000}"/>
    <cellStyle name="Normal 15 17" xfId="17106" xr:uid="{00000000-0005-0000-0000-0000FC400000}"/>
    <cellStyle name="Normal 15 18" xfId="17107" xr:uid="{00000000-0005-0000-0000-0000FD400000}"/>
    <cellStyle name="Normal 15 19" xfId="17108" xr:uid="{00000000-0005-0000-0000-0000FE400000}"/>
    <cellStyle name="Normal 15 2" xfId="2691" xr:uid="{00000000-0005-0000-0000-0000FF400000}"/>
    <cellStyle name="Normal 15 2 10" xfId="17110" xr:uid="{00000000-0005-0000-0000-000000410000}"/>
    <cellStyle name="Normal 15 2 11" xfId="17111" xr:uid="{00000000-0005-0000-0000-000001410000}"/>
    <cellStyle name="Normal 15 2 12" xfId="17112" xr:uid="{00000000-0005-0000-0000-000002410000}"/>
    <cellStyle name="Normal 15 2 13" xfId="17113" xr:uid="{00000000-0005-0000-0000-000003410000}"/>
    <cellStyle name="Normal 15 2 14" xfId="17109" xr:uid="{00000000-0005-0000-0000-000004410000}"/>
    <cellStyle name="Normal 15 2 15" xfId="4273" xr:uid="{00000000-0005-0000-0000-000005410000}"/>
    <cellStyle name="Normal 15 2 2" xfId="17114" xr:uid="{00000000-0005-0000-0000-000006410000}"/>
    <cellStyle name="Normal 15 2 2 10" xfId="17115" xr:uid="{00000000-0005-0000-0000-000007410000}"/>
    <cellStyle name="Normal 15 2 2 2" xfId="17116" xr:uid="{00000000-0005-0000-0000-000008410000}"/>
    <cellStyle name="Normal 15 2 2 2 2" xfId="17117" xr:uid="{00000000-0005-0000-0000-000009410000}"/>
    <cellStyle name="Normal 15 2 2 2 2 2" xfId="17118" xr:uid="{00000000-0005-0000-0000-00000A410000}"/>
    <cellStyle name="Normal 15 2 2 2 2 2 2" xfId="17119" xr:uid="{00000000-0005-0000-0000-00000B410000}"/>
    <cellStyle name="Normal 15 2 2 2 2 2 2 2" xfId="17120" xr:uid="{00000000-0005-0000-0000-00000C410000}"/>
    <cellStyle name="Normal 15 2 2 2 2 2 3" xfId="17121" xr:uid="{00000000-0005-0000-0000-00000D410000}"/>
    <cellStyle name="Normal 15 2 2 2 2 2 3 2" xfId="17122" xr:uid="{00000000-0005-0000-0000-00000E410000}"/>
    <cellStyle name="Normal 15 2 2 2 2 2 4" xfId="17123" xr:uid="{00000000-0005-0000-0000-00000F410000}"/>
    <cellStyle name="Normal 15 2 2 2 2 3" xfId="17124" xr:uid="{00000000-0005-0000-0000-000010410000}"/>
    <cellStyle name="Normal 15 2 2 2 2 3 2" xfId="17125" xr:uid="{00000000-0005-0000-0000-000011410000}"/>
    <cellStyle name="Normal 15 2 2 2 2 4" xfId="17126" xr:uid="{00000000-0005-0000-0000-000012410000}"/>
    <cellStyle name="Normal 15 2 2 2 2 4 2" xfId="17127" xr:uid="{00000000-0005-0000-0000-000013410000}"/>
    <cellStyle name="Normal 15 2 2 2 2 5" xfId="17128" xr:uid="{00000000-0005-0000-0000-000014410000}"/>
    <cellStyle name="Normal 15 2 2 2 2 6" xfId="17129" xr:uid="{00000000-0005-0000-0000-000015410000}"/>
    <cellStyle name="Normal 15 2 2 2 3" xfId="17130" xr:uid="{00000000-0005-0000-0000-000016410000}"/>
    <cellStyle name="Normal 15 2 2 2 3 2" xfId="17131" xr:uid="{00000000-0005-0000-0000-000017410000}"/>
    <cellStyle name="Normal 15 2 2 2 3 2 2" xfId="17132" xr:uid="{00000000-0005-0000-0000-000018410000}"/>
    <cellStyle name="Normal 15 2 2 2 3 3" xfId="17133" xr:uid="{00000000-0005-0000-0000-000019410000}"/>
    <cellStyle name="Normal 15 2 2 2 3 3 2" xfId="17134" xr:uid="{00000000-0005-0000-0000-00001A410000}"/>
    <cellStyle name="Normal 15 2 2 2 3 4" xfId="17135" xr:uid="{00000000-0005-0000-0000-00001B410000}"/>
    <cellStyle name="Normal 15 2 2 2 4" xfId="17136" xr:uid="{00000000-0005-0000-0000-00001C410000}"/>
    <cellStyle name="Normal 15 2 2 2 4 2" xfId="17137" xr:uid="{00000000-0005-0000-0000-00001D410000}"/>
    <cellStyle name="Normal 15 2 2 2 5" xfId="17138" xr:uid="{00000000-0005-0000-0000-00001E410000}"/>
    <cellStyle name="Normal 15 2 2 2 5 2" xfId="17139" xr:uid="{00000000-0005-0000-0000-00001F410000}"/>
    <cellStyle name="Normal 15 2 2 2 6" xfId="17140" xr:uid="{00000000-0005-0000-0000-000020410000}"/>
    <cellStyle name="Normal 15 2 2 2 7" xfId="17141" xr:uid="{00000000-0005-0000-0000-000021410000}"/>
    <cellStyle name="Normal 15 2 2 3" xfId="17142" xr:uid="{00000000-0005-0000-0000-000022410000}"/>
    <cellStyle name="Normal 15 2 2 3 2" xfId="17143" xr:uid="{00000000-0005-0000-0000-000023410000}"/>
    <cellStyle name="Normal 15 2 2 3 2 2" xfId="17144" xr:uid="{00000000-0005-0000-0000-000024410000}"/>
    <cellStyle name="Normal 15 2 2 3 2 2 2" xfId="17145" xr:uid="{00000000-0005-0000-0000-000025410000}"/>
    <cellStyle name="Normal 15 2 2 3 2 3" xfId="17146" xr:uid="{00000000-0005-0000-0000-000026410000}"/>
    <cellStyle name="Normal 15 2 2 3 2 3 2" xfId="17147" xr:uid="{00000000-0005-0000-0000-000027410000}"/>
    <cellStyle name="Normal 15 2 2 3 2 4" xfId="17148" xr:uid="{00000000-0005-0000-0000-000028410000}"/>
    <cellStyle name="Normal 15 2 2 3 3" xfId="17149" xr:uid="{00000000-0005-0000-0000-000029410000}"/>
    <cellStyle name="Normal 15 2 2 3 3 2" xfId="17150" xr:uid="{00000000-0005-0000-0000-00002A410000}"/>
    <cellStyle name="Normal 15 2 2 3 4" xfId="17151" xr:uid="{00000000-0005-0000-0000-00002B410000}"/>
    <cellStyle name="Normal 15 2 2 3 4 2" xfId="17152" xr:uid="{00000000-0005-0000-0000-00002C410000}"/>
    <cellStyle name="Normal 15 2 2 3 5" xfId="17153" xr:uid="{00000000-0005-0000-0000-00002D410000}"/>
    <cellStyle name="Normal 15 2 2 3 6" xfId="17154" xr:uid="{00000000-0005-0000-0000-00002E410000}"/>
    <cellStyle name="Normal 15 2 2 4" xfId="17155" xr:uid="{00000000-0005-0000-0000-00002F410000}"/>
    <cellStyle name="Normal 15 2 2 4 2" xfId="17156" xr:uid="{00000000-0005-0000-0000-000030410000}"/>
    <cellStyle name="Normal 15 2 2 4 2 2" xfId="17157" xr:uid="{00000000-0005-0000-0000-000031410000}"/>
    <cellStyle name="Normal 15 2 2 4 2 2 2" xfId="17158" xr:uid="{00000000-0005-0000-0000-000032410000}"/>
    <cellStyle name="Normal 15 2 2 4 2 3" xfId="17159" xr:uid="{00000000-0005-0000-0000-000033410000}"/>
    <cellStyle name="Normal 15 2 2 4 2 3 2" xfId="17160" xr:uid="{00000000-0005-0000-0000-000034410000}"/>
    <cellStyle name="Normal 15 2 2 4 2 4" xfId="17161" xr:uid="{00000000-0005-0000-0000-000035410000}"/>
    <cellStyle name="Normal 15 2 2 4 3" xfId="17162" xr:uid="{00000000-0005-0000-0000-000036410000}"/>
    <cellStyle name="Normal 15 2 2 4 3 2" xfId="17163" xr:uid="{00000000-0005-0000-0000-000037410000}"/>
    <cellStyle name="Normal 15 2 2 4 4" xfId="17164" xr:uid="{00000000-0005-0000-0000-000038410000}"/>
    <cellStyle name="Normal 15 2 2 4 4 2" xfId="17165" xr:uid="{00000000-0005-0000-0000-000039410000}"/>
    <cellStyle name="Normal 15 2 2 4 5" xfId="17166" xr:uid="{00000000-0005-0000-0000-00003A410000}"/>
    <cellStyle name="Normal 15 2 2 4 6" xfId="17167" xr:uid="{00000000-0005-0000-0000-00003B410000}"/>
    <cellStyle name="Normal 15 2 2 5" xfId="17168" xr:uid="{00000000-0005-0000-0000-00003C410000}"/>
    <cellStyle name="Normal 15 2 2 5 2" xfId="17169" xr:uid="{00000000-0005-0000-0000-00003D410000}"/>
    <cellStyle name="Normal 15 2 2 5 2 2" xfId="17170" xr:uid="{00000000-0005-0000-0000-00003E410000}"/>
    <cellStyle name="Normal 15 2 2 5 3" xfId="17171" xr:uid="{00000000-0005-0000-0000-00003F410000}"/>
    <cellStyle name="Normal 15 2 2 5 3 2" xfId="17172" xr:uid="{00000000-0005-0000-0000-000040410000}"/>
    <cellStyle name="Normal 15 2 2 5 4" xfId="17173" xr:uid="{00000000-0005-0000-0000-000041410000}"/>
    <cellStyle name="Normal 15 2 2 6" xfId="17174" xr:uid="{00000000-0005-0000-0000-000042410000}"/>
    <cellStyle name="Normal 15 2 2 6 2" xfId="17175" xr:uid="{00000000-0005-0000-0000-000043410000}"/>
    <cellStyle name="Normal 15 2 2 6 2 2" xfId="17176" xr:uid="{00000000-0005-0000-0000-000044410000}"/>
    <cellStyle name="Normal 15 2 2 6 3" xfId="17177" xr:uid="{00000000-0005-0000-0000-000045410000}"/>
    <cellStyle name="Normal 15 2 2 7" xfId="17178" xr:uid="{00000000-0005-0000-0000-000046410000}"/>
    <cellStyle name="Normal 15 2 2 7 2" xfId="17179" xr:uid="{00000000-0005-0000-0000-000047410000}"/>
    <cellStyle name="Normal 15 2 2 8" xfId="17180" xr:uid="{00000000-0005-0000-0000-000048410000}"/>
    <cellStyle name="Normal 15 2 2 8 2" xfId="17181" xr:uid="{00000000-0005-0000-0000-000049410000}"/>
    <cellStyle name="Normal 15 2 2 9" xfId="17182" xr:uid="{00000000-0005-0000-0000-00004A410000}"/>
    <cellStyle name="Normal 15 2 3" xfId="17183" xr:uid="{00000000-0005-0000-0000-00004B410000}"/>
    <cellStyle name="Normal 15 2 3 2" xfId="17184" xr:uid="{00000000-0005-0000-0000-00004C410000}"/>
    <cellStyle name="Normal 15 2 3 2 2" xfId="17185" xr:uid="{00000000-0005-0000-0000-00004D410000}"/>
    <cellStyle name="Normal 15 2 3 2 2 2" xfId="17186" xr:uid="{00000000-0005-0000-0000-00004E410000}"/>
    <cellStyle name="Normal 15 2 3 2 2 2 2" xfId="17187" xr:uid="{00000000-0005-0000-0000-00004F410000}"/>
    <cellStyle name="Normal 15 2 3 2 2 3" xfId="17188" xr:uid="{00000000-0005-0000-0000-000050410000}"/>
    <cellStyle name="Normal 15 2 3 2 2 3 2" xfId="17189" xr:uid="{00000000-0005-0000-0000-000051410000}"/>
    <cellStyle name="Normal 15 2 3 2 2 4" xfId="17190" xr:uid="{00000000-0005-0000-0000-000052410000}"/>
    <cellStyle name="Normal 15 2 3 2 3" xfId="17191" xr:uid="{00000000-0005-0000-0000-000053410000}"/>
    <cellStyle name="Normal 15 2 3 2 3 2" xfId="17192" xr:uid="{00000000-0005-0000-0000-000054410000}"/>
    <cellStyle name="Normal 15 2 3 2 4" xfId="17193" xr:uid="{00000000-0005-0000-0000-000055410000}"/>
    <cellStyle name="Normal 15 2 3 2 4 2" xfId="17194" xr:uid="{00000000-0005-0000-0000-000056410000}"/>
    <cellStyle name="Normal 15 2 3 2 5" xfId="17195" xr:uid="{00000000-0005-0000-0000-000057410000}"/>
    <cellStyle name="Normal 15 2 3 2 6" xfId="17196" xr:uid="{00000000-0005-0000-0000-000058410000}"/>
    <cellStyle name="Normal 15 2 3 3" xfId="17197" xr:uid="{00000000-0005-0000-0000-000059410000}"/>
    <cellStyle name="Normal 15 2 3 3 2" xfId="17198" xr:uid="{00000000-0005-0000-0000-00005A410000}"/>
    <cellStyle name="Normal 15 2 3 3 2 2" xfId="17199" xr:uid="{00000000-0005-0000-0000-00005B410000}"/>
    <cellStyle name="Normal 15 2 3 3 3" xfId="17200" xr:uid="{00000000-0005-0000-0000-00005C410000}"/>
    <cellStyle name="Normal 15 2 3 3 3 2" xfId="17201" xr:uid="{00000000-0005-0000-0000-00005D410000}"/>
    <cellStyle name="Normal 15 2 3 3 4" xfId="17202" xr:uid="{00000000-0005-0000-0000-00005E410000}"/>
    <cellStyle name="Normal 15 2 3 4" xfId="17203" xr:uid="{00000000-0005-0000-0000-00005F410000}"/>
    <cellStyle name="Normal 15 2 3 4 2" xfId="17204" xr:uid="{00000000-0005-0000-0000-000060410000}"/>
    <cellStyle name="Normal 15 2 3 5" xfId="17205" xr:uid="{00000000-0005-0000-0000-000061410000}"/>
    <cellStyle name="Normal 15 2 3 5 2" xfId="17206" xr:uid="{00000000-0005-0000-0000-000062410000}"/>
    <cellStyle name="Normal 15 2 3 6" xfId="17207" xr:uid="{00000000-0005-0000-0000-000063410000}"/>
    <cellStyle name="Normal 15 2 3 7" xfId="17208" xr:uid="{00000000-0005-0000-0000-000064410000}"/>
    <cellStyle name="Normal 15 2 4" xfId="17209" xr:uid="{00000000-0005-0000-0000-000065410000}"/>
    <cellStyle name="Normal 15 2 4 2" xfId="17210" xr:uid="{00000000-0005-0000-0000-000066410000}"/>
    <cellStyle name="Normal 15 2 4 2 2" xfId="17211" xr:uid="{00000000-0005-0000-0000-000067410000}"/>
    <cellStyle name="Normal 15 2 4 2 2 2" xfId="17212" xr:uid="{00000000-0005-0000-0000-000068410000}"/>
    <cellStyle name="Normal 15 2 4 2 3" xfId="17213" xr:uid="{00000000-0005-0000-0000-000069410000}"/>
    <cellStyle name="Normal 15 2 4 2 3 2" xfId="17214" xr:uid="{00000000-0005-0000-0000-00006A410000}"/>
    <cellStyle name="Normal 15 2 4 2 4" xfId="17215" xr:uid="{00000000-0005-0000-0000-00006B410000}"/>
    <cellStyle name="Normal 15 2 4 3" xfId="17216" xr:uid="{00000000-0005-0000-0000-00006C410000}"/>
    <cellStyle name="Normal 15 2 4 3 2" xfId="17217" xr:uid="{00000000-0005-0000-0000-00006D410000}"/>
    <cellStyle name="Normal 15 2 4 4" xfId="17218" xr:uid="{00000000-0005-0000-0000-00006E410000}"/>
    <cellStyle name="Normal 15 2 4 4 2" xfId="17219" xr:uid="{00000000-0005-0000-0000-00006F410000}"/>
    <cellStyle name="Normal 15 2 4 5" xfId="17220" xr:uid="{00000000-0005-0000-0000-000070410000}"/>
    <cellStyle name="Normal 15 2 4 6" xfId="17221" xr:uid="{00000000-0005-0000-0000-000071410000}"/>
    <cellStyle name="Normal 15 2 5" xfId="17222" xr:uid="{00000000-0005-0000-0000-000072410000}"/>
    <cellStyle name="Normal 15 2 5 2" xfId="17223" xr:uid="{00000000-0005-0000-0000-000073410000}"/>
    <cellStyle name="Normal 15 2 5 2 2" xfId="17224" xr:uid="{00000000-0005-0000-0000-000074410000}"/>
    <cellStyle name="Normal 15 2 5 2 2 2" xfId="17225" xr:uid="{00000000-0005-0000-0000-000075410000}"/>
    <cellStyle name="Normal 15 2 5 2 3" xfId="17226" xr:uid="{00000000-0005-0000-0000-000076410000}"/>
    <cellStyle name="Normal 15 2 5 2 3 2" xfId="17227" xr:uid="{00000000-0005-0000-0000-000077410000}"/>
    <cellStyle name="Normal 15 2 5 2 4" xfId="17228" xr:uid="{00000000-0005-0000-0000-000078410000}"/>
    <cellStyle name="Normal 15 2 5 3" xfId="17229" xr:uid="{00000000-0005-0000-0000-000079410000}"/>
    <cellStyle name="Normal 15 2 5 3 2" xfId="17230" xr:uid="{00000000-0005-0000-0000-00007A410000}"/>
    <cellStyle name="Normal 15 2 5 4" xfId="17231" xr:uid="{00000000-0005-0000-0000-00007B410000}"/>
    <cellStyle name="Normal 15 2 5 4 2" xfId="17232" xr:uid="{00000000-0005-0000-0000-00007C410000}"/>
    <cellStyle name="Normal 15 2 5 5" xfId="17233" xr:uid="{00000000-0005-0000-0000-00007D410000}"/>
    <cellStyle name="Normal 15 2 5 6" xfId="17234" xr:uid="{00000000-0005-0000-0000-00007E410000}"/>
    <cellStyle name="Normal 15 2 6" xfId="17235" xr:uid="{00000000-0005-0000-0000-00007F410000}"/>
    <cellStyle name="Normal 15 2 6 2" xfId="17236" xr:uid="{00000000-0005-0000-0000-000080410000}"/>
    <cellStyle name="Normal 15 2 6 2 2" xfId="17237" xr:uid="{00000000-0005-0000-0000-000081410000}"/>
    <cellStyle name="Normal 15 2 6 3" xfId="17238" xr:uid="{00000000-0005-0000-0000-000082410000}"/>
    <cellStyle name="Normal 15 2 6 3 2" xfId="17239" xr:uid="{00000000-0005-0000-0000-000083410000}"/>
    <cellStyle name="Normal 15 2 6 4" xfId="17240" xr:uid="{00000000-0005-0000-0000-000084410000}"/>
    <cellStyle name="Normal 15 2 7" xfId="17241" xr:uid="{00000000-0005-0000-0000-000085410000}"/>
    <cellStyle name="Normal 15 2 7 2" xfId="17242" xr:uid="{00000000-0005-0000-0000-000086410000}"/>
    <cellStyle name="Normal 15 2 7 2 2" xfId="17243" xr:uid="{00000000-0005-0000-0000-000087410000}"/>
    <cellStyle name="Normal 15 2 7 3" xfId="17244" xr:uid="{00000000-0005-0000-0000-000088410000}"/>
    <cellStyle name="Normal 15 2 8" xfId="17245" xr:uid="{00000000-0005-0000-0000-000089410000}"/>
    <cellStyle name="Normal 15 2 8 2" xfId="17246" xr:uid="{00000000-0005-0000-0000-00008A410000}"/>
    <cellStyle name="Normal 15 2 9" xfId="17247" xr:uid="{00000000-0005-0000-0000-00008B410000}"/>
    <cellStyle name="Normal 15 2 9 2" xfId="17248" xr:uid="{00000000-0005-0000-0000-00008C410000}"/>
    <cellStyle name="Normal 15 20" xfId="38995" xr:uid="{00000000-0005-0000-0000-00008D410000}"/>
    <cellStyle name="Normal 15 3" xfId="4000" xr:uid="{00000000-0005-0000-0000-00008E410000}"/>
    <cellStyle name="Normal 15 3 10" xfId="17250" xr:uid="{00000000-0005-0000-0000-00008F410000}"/>
    <cellStyle name="Normal 15 3 11" xfId="17251" xr:uid="{00000000-0005-0000-0000-000090410000}"/>
    <cellStyle name="Normal 15 3 12" xfId="17249" xr:uid="{00000000-0005-0000-0000-000091410000}"/>
    <cellStyle name="Normal 15 3 2" xfId="17252" xr:uid="{00000000-0005-0000-0000-000092410000}"/>
    <cellStyle name="Normal 15 3 2 2" xfId="17253" xr:uid="{00000000-0005-0000-0000-000093410000}"/>
    <cellStyle name="Normal 15 3 2 2 2" xfId="17254" xr:uid="{00000000-0005-0000-0000-000094410000}"/>
    <cellStyle name="Normal 15 3 2 2 2 2" xfId="17255" xr:uid="{00000000-0005-0000-0000-000095410000}"/>
    <cellStyle name="Normal 15 3 2 2 2 2 2" xfId="17256" xr:uid="{00000000-0005-0000-0000-000096410000}"/>
    <cellStyle name="Normal 15 3 2 2 2 3" xfId="17257" xr:uid="{00000000-0005-0000-0000-000097410000}"/>
    <cellStyle name="Normal 15 3 2 2 2 3 2" xfId="17258" xr:uid="{00000000-0005-0000-0000-000098410000}"/>
    <cellStyle name="Normal 15 3 2 2 2 4" xfId="17259" xr:uid="{00000000-0005-0000-0000-000099410000}"/>
    <cellStyle name="Normal 15 3 2 2 3" xfId="17260" xr:uid="{00000000-0005-0000-0000-00009A410000}"/>
    <cellStyle name="Normal 15 3 2 2 3 2" xfId="17261" xr:uid="{00000000-0005-0000-0000-00009B410000}"/>
    <cellStyle name="Normal 15 3 2 2 4" xfId="17262" xr:uid="{00000000-0005-0000-0000-00009C410000}"/>
    <cellStyle name="Normal 15 3 2 2 4 2" xfId="17263" xr:uid="{00000000-0005-0000-0000-00009D410000}"/>
    <cellStyle name="Normal 15 3 2 2 5" xfId="17264" xr:uid="{00000000-0005-0000-0000-00009E410000}"/>
    <cellStyle name="Normal 15 3 2 2 6" xfId="17265" xr:uid="{00000000-0005-0000-0000-00009F410000}"/>
    <cellStyle name="Normal 15 3 2 3" xfId="17266" xr:uid="{00000000-0005-0000-0000-0000A0410000}"/>
    <cellStyle name="Normal 15 3 2 3 2" xfId="17267" xr:uid="{00000000-0005-0000-0000-0000A1410000}"/>
    <cellStyle name="Normal 15 3 2 3 2 2" xfId="17268" xr:uid="{00000000-0005-0000-0000-0000A2410000}"/>
    <cellStyle name="Normal 15 3 2 3 3" xfId="17269" xr:uid="{00000000-0005-0000-0000-0000A3410000}"/>
    <cellStyle name="Normal 15 3 2 3 3 2" xfId="17270" xr:uid="{00000000-0005-0000-0000-0000A4410000}"/>
    <cellStyle name="Normal 15 3 2 3 4" xfId="17271" xr:uid="{00000000-0005-0000-0000-0000A5410000}"/>
    <cellStyle name="Normal 15 3 2 4" xfId="17272" xr:uid="{00000000-0005-0000-0000-0000A6410000}"/>
    <cellStyle name="Normal 15 3 2 4 2" xfId="17273" xr:uid="{00000000-0005-0000-0000-0000A7410000}"/>
    <cellStyle name="Normal 15 3 2 5" xfId="17274" xr:uid="{00000000-0005-0000-0000-0000A8410000}"/>
    <cellStyle name="Normal 15 3 2 5 2" xfId="17275" xr:uid="{00000000-0005-0000-0000-0000A9410000}"/>
    <cellStyle name="Normal 15 3 2 6" xfId="17276" xr:uid="{00000000-0005-0000-0000-0000AA410000}"/>
    <cellStyle name="Normal 15 3 2 7" xfId="17277" xr:uid="{00000000-0005-0000-0000-0000AB410000}"/>
    <cellStyle name="Normal 15 3 3" xfId="17278" xr:uid="{00000000-0005-0000-0000-0000AC410000}"/>
    <cellStyle name="Normal 15 3 3 2" xfId="17279" xr:uid="{00000000-0005-0000-0000-0000AD410000}"/>
    <cellStyle name="Normal 15 3 3 2 2" xfId="17280" xr:uid="{00000000-0005-0000-0000-0000AE410000}"/>
    <cellStyle name="Normal 15 3 3 2 2 2" xfId="17281" xr:uid="{00000000-0005-0000-0000-0000AF410000}"/>
    <cellStyle name="Normal 15 3 3 2 3" xfId="17282" xr:uid="{00000000-0005-0000-0000-0000B0410000}"/>
    <cellStyle name="Normal 15 3 3 2 3 2" xfId="17283" xr:uid="{00000000-0005-0000-0000-0000B1410000}"/>
    <cellStyle name="Normal 15 3 3 2 4" xfId="17284" xr:uid="{00000000-0005-0000-0000-0000B2410000}"/>
    <cellStyle name="Normal 15 3 3 3" xfId="17285" xr:uid="{00000000-0005-0000-0000-0000B3410000}"/>
    <cellStyle name="Normal 15 3 3 3 2" xfId="17286" xr:uid="{00000000-0005-0000-0000-0000B4410000}"/>
    <cellStyle name="Normal 15 3 3 4" xfId="17287" xr:uid="{00000000-0005-0000-0000-0000B5410000}"/>
    <cellStyle name="Normal 15 3 3 4 2" xfId="17288" xr:uid="{00000000-0005-0000-0000-0000B6410000}"/>
    <cellStyle name="Normal 15 3 3 5" xfId="17289" xr:uid="{00000000-0005-0000-0000-0000B7410000}"/>
    <cellStyle name="Normal 15 3 3 6" xfId="17290" xr:uid="{00000000-0005-0000-0000-0000B8410000}"/>
    <cellStyle name="Normal 15 3 4" xfId="17291" xr:uid="{00000000-0005-0000-0000-0000B9410000}"/>
    <cellStyle name="Normal 15 3 4 2" xfId="17292" xr:uid="{00000000-0005-0000-0000-0000BA410000}"/>
    <cellStyle name="Normal 15 3 4 2 2" xfId="17293" xr:uid="{00000000-0005-0000-0000-0000BB410000}"/>
    <cellStyle name="Normal 15 3 4 2 2 2" xfId="17294" xr:uid="{00000000-0005-0000-0000-0000BC410000}"/>
    <cellStyle name="Normal 15 3 4 2 3" xfId="17295" xr:uid="{00000000-0005-0000-0000-0000BD410000}"/>
    <cellStyle name="Normal 15 3 4 2 3 2" xfId="17296" xr:uid="{00000000-0005-0000-0000-0000BE410000}"/>
    <cellStyle name="Normal 15 3 4 2 4" xfId="17297" xr:uid="{00000000-0005-0000-0000-0000BF410000}"/>
    <cellStyle name="Normal 15 3 4 3" xfId="17298" xr:uid="{00000000-0005-0000-0000-0000C0410000}"/>
    <cellStyle name="Normal 15 3 4 3 2" xfId="17299" xr:uid="{00000000-0005-0000-0000-0000C1410000}"/>
    <cellStyle name="Normal 15 3 4 4" xfId="17300" xr:uid="{00000000-0005-0000-0000-0000C2410000}"/>
    <cellStyle name="Normal 15 3 4 4 2" xfId="17301" xr:uid="{00000000-0005-0000-0000-0000C3410000}"/>
    <cellStyle name="Normal 15 3 4 5" xfId="17302" xr:uid="{00000000-0005-0000-0000-0000C4410000}"/>
    <cellStyle name="Normal 15 3 4 6" xfId="17303" xr:uid="{00000000-0005-0000-0000-0000C5410000}"/>
    <cellStyle name="Normal 15 3 5" xfId="17304" xr:uid="{00000000-0005-0000-0000-0000C6410000}"/>
    <cellStyle name="Normal 15 3 5 2" xfId="17305" xr:uid="{00000000-0005-0000-0000-0000C7410000}"/>
    <cellStyle name="Normal 15 3 5 2 2" xfId="17306" xr:uid="{00000000-0005-0000-0000-0000C8410000}"/>
    <cellStyle name="Normal 15 3 5 3" xfId="17307" xr:uid="{00000000-0005-0000-0000-0000C9410000}"/>
    <cellStyle name="Normal 15 3 5 3 2" xfId="17308" xr:uid="{00000000-0005-0000-0000-0000CA410000}"/>
    <cellStyle name="Normal 15 3 5 4" xfId="17309" xr:uid="{00000000-0005-0000-0000-0000CB410000}"/>
    <cellStyle name="Normal 15 3 6" xfId="17310" xr:uid="{00000000-0005-0000-0000-0000CC410000}"/>
    <cellStyle name="Normal 15 3 6 2" xfId="17311" xr:uid="{00000000-0005-0000-0000-0000CD410000}"/>
    <cellStyle name="Normal 15 3 6 2 2" xfId="17312" xr:uid="{00000000-0005-0000-0000-0000CE410000}"/>
    <cellStyle name="Normal 15 3 6 3" xfId="17313" xr:uid="{00000000-0005-0000-0000-0000CF410000}"/>
    <cellStyle name="Normal 15 3 7" xfId="17314" xr:uid="{00000000-0005-0000-0000-0000D0410000}"/>
    <cellStyle name="Normal 15 3 7 2" xfId="17315" xr:uid="{00000000-0005-0000-0000-0000D1410000}"/>
    <cellStyle name="Normal 15 3 8" xfId="17316" xr:uid="{00000000-0005-0000-0000-0000D2410000}"/>
    <cellStyle name="Normal 15 3 8 2" xfId="17317" xr:uid="{00000000-0005-0000-0000-0000D3410000}"/>
    <cellStyle name="Normal 15 3 9" xfId="17318" xr:uid="{00000000-0005-0000-0000-0000D4410000}"/>
    <cellStyle name="Normal 15 4" xfId="17319" xr:uid="{00000000-0005-0000-0000-0000D5410000}"/>
    <cellStyle name="Normal 15 4 10" xfId="17320" xr:uid="{00000000-0005-0000-0000-0000D6410000}"/>
    <cellStyle name="Normal 15 4 2" xfId="17321" xr:uid="{00000000-0005-0000-0000-0000D7410000}"/>
    <cellStyle name="Normal 15 4 2 2" xfId="17322" xr:uid="{00000000-0005-0000-0000-0000D8410000}"/>
    <cellStyle name="Normal 15 4 2 2 2" xfId="17323" xr:uid="{00000000-0005-0000-0000-0000D9410000}"/>
    <cellStyle name="Normal 15 4 2 2 2 2" xfId="17324" xr:uid="{00000000-0005-0000-0000-0000DA410000}"/>
    <cellStyle name="Normal 15 4 2 2 2 2 2" xfId="17325" xr:uid="{00000000-0005-0000-0000-0000DB410000}"/>
    <cellStyle name="Normal 15 4 2 2 2 3" xfId="17326" xr:uid="{00000000-0005-0000-0000-0000DC410000}"/>
    <cellStyle name="Normal 15 4 2 2 2 3 2" xfId="17327" xr:uid="{00000000-0005-0000-0000-0000DD410000}"/>
    <cellStyle name="Normal 15 4 2 2 2 4" xfId="17328" xr:uid="{00000000-0005-0000-0000-0000DE410000}"/>
    <cellStyle name="Normal 15 4 2 2 3" xfId="17329" xr:uid="{00000000-0005-0000-0000-0000DF410000}"/>
    <cellStyle name="Normal 15 4 2 2 3 2" xfId="17330" xr:uid="{00000000-0005-0000-0000-0000E0410000}"/>
    <cellStyle name="Normal 15 4 2 2 4" xfId="17331" xr:uid="{00000000-0005-0000-0000-0000E1410000}"/>
    <cellStyle name="Normal 15 4 2 2 4 2" xfId="17332" xr:uid="{00000000-0005-0000-0000-0000E2410000}"/>
    <cellStyle name="Normal 15 4 2 2 5" xfId="17333" xr:uid="{00000000-0005-0000-0000-0000E3410000}"/>
    <cellStyle name="Normal 15 4 2 2 6" xfId="17334" xr:uid="{00000000-0005-0000-0000-0000E4410000}"/>
    <cellStyle name="Normal 15 4 2 3" xfId="17335" xr:uid="{00000000-0005-0000-0000-0000E5410000}"/>
    <cellStyle name="Normal 15 4 2 3 2" xfId="17336" xr:uid="{00000000-0005-0000-0000-0000E6410000}"/>
    <cellStyle name="Normal 15 4 2 3 2 2" xfId="17337" xr:uid="{00000000-0005-0000-0000-0000E7410000}"/>
    <cellStyle name="Normal 15 4 2 3 3" xfId="17338" xr:uid="{00000000-0005-0000-0000-0000E8410000}"/>
    <cellStyle name="Normal 15 4 2 3 3 2" xfId="17339" xr:uid="{00000000-0005-0000-0000-0000E9410000}"/>
    <cellStyle name="Normal 15 4 2 3 4" xfId="17340" xr:uid="{00000000-0005-0000-0000-0000EA410000}"/>
    <cellStyle name="Normal 15 4 2 4" xfId="17341" xr:uid="{00000000-0005-0000-0000-0000EB410000}"/>
    <cellStyle name="Normal 15 4 2 4 2" xfId="17342" xr:uid="{00000000-0005-0000-0000-0000EC410000}"/>
    <cellStyle name="Normal 15 4 2 5" xfId="17343" xr:uid="{00000000-0005-0000-0000-0000ED410000}"/>
    <cellStyle name="Normal 15 4 2 5 2" xfId="17344" xr:uid="{00000000-0005-0000-0000-0000EE410000}"/>
    <cellStyle name="Normal 15 4 2 6" xfId="17345" xr:uid="{00000000-0005-0000-0000-0000EF410000}"/>
    <cellStyle name="Normal 15 4 2 7" xfId="17346" xr:uid="{00000000-0005-0000-0000-0000F0410000}"/>
    <cellStyle name="Normal 15 4 3" xfId="17347" xr:uid="{00000000-0005-0000-0000-0000F1410000}"/>
    <cellStyle name="Normal 15 4 3 2" xfId="17348" xr:uid="{00000000-0005-0000-0000-0000F2410000}"/>
    <cellStyle name="Normal 15 4 3 2 2" xfId="17349" xr:uid="{00000000-0005-0000-0000-0000F3410000}"/>
    <cellStyle name="Normal 15 4 3 2 2 2" xfId="17350" xr:uid="{00000000-0005-0000-0000-0000F4410000}"/>
    <cellStyle name="Normal 15 4 3 2 3" xfId="17351" xr:uid="{00000000-0005-0000-0000-0000F5410000}"/>
    <cellStyle name="Normal 15 4 3 2 3 2" xfId="17352" xr:uid="{00000000-0005-0000-0000-0000F6410000}"/>
    <cellStyle name="Normal 15 4 3 2 4" xfId="17353" xr:uid="{00000000-0005-0000-0000-0000F7410000}"/>
    <cellStyle name="Normal 15 4 3 3" xfId="17354" xr:uid="{00000000-0005-0000-0000-0000F8410000}"/>
    <cellStyle name="Normal 15 4 3 3 2" xfId="17355" xr:uid="{00000000-0005-0000-0000-0000F9410000}"/>
    <cellStyle name="Normal 15 4 3 4" xfId="17356" xr:uid="{00000000-0005-0000-0000-0000FA410000}"/>
    <cellStyle name="Normal 15 4 3 4 2" xfId="17357" xr:uid="{00000000-0005-0000-0000-0000FB410000}"/>
    <cellStyle name="Normal 15 4 3 5" xfId="17358" xr:uid="{00000000-0005-0000-0000-0000FC410000}"/>
    <cellStyle name="Normal 15 4 3 6" xfId="17359" xr:uid="{00000000-0005-0000-0000-0000FD410000}"/>
    <cellStyle name="Normal 15 4 4" xfId="17360" xr:uid="{00000000-0005-0000-0000-0000FE410000}"/>
    <cellStyle name="Normal 15 4 4 2" xfId="17361" xr:uid="{00000000-0005-0000-0000-0000FF410000}"/>
    <cellStyle name="Normal 15 4 4 2 2" xfId="17362" xr:uid="{00000000-0005-0000-0000-000000420000}"/>
    <cellStyle name="Normal 15 4 4 2 2 2" xfId="17363" xr:uid="{00000000-0005-0000-0000-000001420000}"/>
    <cellStyle name="Normal 15 4 4 2 3" xfId="17364" xr:uid="{00000000-0005-0000-0000-000002420000}"/>
    <cellStyle name="Normal 15 4 4 2 3 2" xfId="17365" xr:uid="{00000000-0005-0000-0000-000003420000}"/>
    <cellStyle name="Normal 15 4 4 2 4" xfId="17366" xr:uid="{00000000-0005-0000-0000-000004420000}"/>
    <cellStyle name="Normal 15 4 4 3" xfId="17367" xr:uid="{00000000-0005-0000-0000-000005420000}"/>
    <cellStyle name="Normal 15 4 4 3 2" xfId="17368" xr:uid="{00000000-0005-0000-0000-000006420000}"/>
    <cellStyle name="Normal 15 4 4 4" xfId="17369" xr:uid="{00000000-0005-0000-0000-000007420000}"/>
    <cellStyle name="Normal 15 4 4 4 2" xfId="17370" xr:uid="{00000000-0005-0000-0000-000008420000}"/>
    <cellStyle name="Normal 15 4 4 5" xfId="17371" xr:uid="{00000000-0005-0000-0000-000009420000}"/>
    <cellStyle name="Normal 15 4 4 6" xfId="17372" xr:uid="{00000000-0005-0000-0000-00000A420000}"/>
    <cellStyle name="Normal 15 4 5" xfId="17373" xr:uid="{00000000-0005-0000-0000-00000B420000}"/>
    <cellStyle name="Normal 15 4 5 2" xfId="17374" xr:uid="{00000000-0005-0000-0000-00000C420000}"/>
    <cellStyle name="Normal 15 4 5 2 2" xfId="17375" xr:uid="{00000000-0005-0000-0000-00000D420000}"/>
    <cellStyle name="Normal 15 4 5 3" xfId="17376" xr:uid="{00000000-0005-0000-0000-00000E420000}"/>
    <cellStyle name="Normal 15 4 5 3 2" xfId="17377" xr:uid="{00000000-0005-0000-0000-00000F420000}"/>
    <cellStyle name="Normal 15 4 5 4" xfId="17378" xr:uid="{00000000-0005-0000-0000-000010420000}"/>
    <cellStyle name="Normal 15 4 6" xfId="17379" xr:uid="{00000000-0005-0000-0000-000011420000}"/>
    <cellStyle name="Normal 15 4 6 2" xfId="17380" xr:uid="{00000000-0005-0000-0000-000012420000}"/>
    <cellStyle name="Normal 15 4 6 2 2" xfId="17381" xr:uid="{00000000-0005-0000-0000-000013420000}"/>
    <cellStyle name="Normal 15 4 6 3" xfId="17382" xr:uid="{00000000-0005-0000-0000-000014420000}"/>
    <cellStyle name="Normal 15 4 7" xfId="17383" xr:uid="{00000000-0005-0000-0000-000015420000}"/>
    <cellStyle name="Normal 15 4 7 2" xfId="17384" xr:uid="{00000000-0005-0000-0000-000016420000}"/>
    <cellStyle name="Normal 15 4 8" xfId="17385" xr:uid="{00000000-0005-0000-0000-000017420000}"/>
    <cellStyle name="Normal 15 4 8 2" xfId="17386" xr:uid="{00000000-0005-0000-0000-000018420000}"/>
    <cellStyle name="Normal 15 4 9" xfId="17387" xr:uid="{00000000-0005-0000-0000-000019420000}"/>
    <cellStyle name="Normal 15 5" xfId="17388" xr:uid="{00000000-0005-0000-0000-00001A420000}"/>
    <cellStyle name="Normal 15 5 10" xfId="17389" xr:uid="{00000000-0005-0000-0000-00001B420000}"/>
    <cellStyle name="Normal 15 5 2" xfId="17390" xr:uid="{00000000-0005-0000-0000-00001C420000}"/>
    <cellStyle name="Normal 15 5 2 2" xfId="17391" xr:uid="{00000000-0005-0000-0000-00001D420000}"/>
    <cellStyle name="Normal 15 5 2 2 2" xfId="17392" xr:uid="{00000000-0005-0000-0000-00001E420000}"/>
    <cellStyle name="Normal 15 5 2 2 2 2" xfId="17393" xr:uid="{00000000-0005-0000-0000-00001F420000}"/>
    <cellStyle name="Normal 15 5 2 2 2 2 2" xfId="17394" xr:uid="{00000000-0005-0000-0000-000020420000}"/>
    <cellStyle name="Normal 15 5 2 2 2 3" xfId="17395" xr:uid="{00000000-0005-0000-0000-000021420000}"/>
    <cellStyle name="Normal 15 5 2 2 2 3 2" xfId="17396" xr:uid="{00000000-0005-0000-0000-000022420000}"/>
    <cellStyle name="Normal 15 5 2 2 2 4" xfId="17397" xr:uid="{00000000-0005-0000-0000-000023420000}"/>
    <cellStyle name="Normal 15 5 2 2 3" xfId="17398" xr:uid="{00000000-0005-0000-0000-000024420000}"/>
    <cellStyle name="Normal 15 5 2 2 3 2" xfId="17399" xr:uid="{00000000-0005-0000-0000-000025420000}"/>
    <cellStyle name="Normal 15 5 2 2 4" xfId="17400" xr:uid="{00000000-0005-0000-0000-000026420000}"/>
    <cellStyle name="Normal 15 5 2 2 4 2" xfId="17401" xr:uid="{00000000-0005-0000-0000-000027420000}"/>
    <cellStyle name="Normal 15 5 2 2 5" xfId="17402" xr:uid="{00000000-0005-0000-0000-000028420000}"/>
    <cellStyle name="Normal 15 5 2 2 6" xfId="17403" xr:uid="{00000000-0005-0000-0000-000029420000}"/>
    <cellStyle name="Normal 15 5 2 3" xfId="17404" xr:uid="{00000000-0005-0000-0000-00002A420000}"/>
    <cellStyle name="Normal 15 5 2 3 2" xfId="17405" xr:uid="{00000000-0005-0000-0000-00002B420000}"/>
    <cellStyle name="Normal 15 5 2 3 2 2" xfId="17406" xr:uid="{00000000-0005-0000-0000-00002C420000}"/>
    <cellStyle name="Normal 15 5 2 3 3" xfId="17407" xr:uid="{00000000-0005-0000-0000-00002D420000}"/>
    <cellStyle name="Normal 15 5 2 3 3 2" xfId="17408" xr:uid="{00000000-0005-0000-0000-00002E420000}"/>
    <cellStyle name="Normal 15 5 2 3 4" xfId="17409" xr:uid="{00000000-0005-0000-0000-00002F420000}"/>
    <cellStyle name="Normal 15 5 2 4" xfId="17410" xr:uid="{00000000-0005-0000-0000-000030420000}"/>
    <cellStyle name="Normal 15 5 2 4 2" xfId="17411" xr:uid="{00000000-0005-0000-0000-000031420000}"/>
    <cellStyle name="Normal 15 5 2 5" xfId="17412" xr:uid="{00000000-0005-0000-0000-000032420000}"/>
    <cellStyle name="Normal 15 5 2 5 2" xfId="17413" xr:uid="{00000000-0005-0000-0000-000033420000}"/>
    <cellStyle name="Normal 15 5 2 6" xfId="17414" xr:uid="{00000000-0005-0000-0000-000034420000}"/>
    <cellStyle name="Normal 15 5 2 7" xfId="17415" xr:uid="{00000000-0005-0000-0000-000035420000}"/>
    <cellStyle name="Normal 15 5 3" xfId="17416" xr:uid="{00000000-0005-0000-0000-000036420000}"/>
    <cellStyle name="Normal 15 5 3 2" xfId="17417" xr:uid="{00000000-0005-0000-0000-000037420000}"/>
    <cellStyle name="Normal 15 5 3 2 2" xfId="17418" xr:uid="{00000000-0005-0000-0000-000038420000}"/>
    <cellStyle name="Normal 15 5 3 2 2 2" xfId="17419" xr:uid="{00000000-0005-0000-0000-000039420000}"/>
    <cellStyle name="Normal 15 5 3 2 3" xfId="17420" xr:uid="{00000000-0005-0000-0000-00003A420000}"/>
    <cellStyle name="Normal 15 5 3 2 3 2" xfId="17421" xr:uid="{00000000-0005-0000-0000-00003B420000}"/>
    <cellStyle name="Normal 15 5 3 2 4" xfId="17422" xr:uid="{00000000-0005-0000-0000-00003C420000}"/>
    <cellStyle name="Normal 15 5 3 3" xfId="17423" xr:uid="{00000000-0005-0000-0000-00003D420000}"/>
    <cellStyle name="Normal 15 5 3 3 2" xfId="17424" xr:uid="{00000000-0005-0000-0000-00003E420000}"/>
    <cellStyle name="Normal 15 5 3 4" xfId="17425" xr:uid="{00000000-0005-0000-0000-00003F420000}"/>
    <cellStyle name="Normal 15 5 3 4 2" xfId="17426" xr:uid="{00000000-0005-0000-0000-000040420000}"/>
    <cellStyle name="Normal 15 5 3 5" xfId="17427" xr:uid="{00000000-0005-0000-0000-000041420000}"/>
    <cellStyle name="Normal 15 5 3 6" xfId="17428" xr:uid="{00000000-0005-0000-0000-000042420000}"/>
    <cellStyle name="Normal 15 5 4" xfId="17429" xr:uid="{00000000-0005-0000-0000-000043420000}"/>
    <cellStyle name="Normal 15 5 4 2" xfId="17430" xr:uid="{00000000-0005-0000-0000-000044420000}"/>
    <cellStyle name="Normal 15 5 4 2 2" xfId="17431" xr:uid="{00000000-0005-0000-0000-000045420000}"/>
    <cellStyle name="Normal 15 5 4 2 2 2" xfId="17432" xr:uid="{00000000-0005-0000-0000-000046420000}"/>
    <cellStyle name="Normal 15 5 4 2 3" xfId="17433" xr:uid="{00000000-0005-0000-0000-000047420000}"/>
    <cellStyle name="Normal 15 5 4 2 3 2" xfId="17434" xr:uid="{00000000-0005-0000-0000-000048420000}"/>
    <cellStyle name="Normal 15 5 4 2 4" xfId="17435" xr:uid="{00000000-0005-0000-0000-000049420000}"/>
    <cellStyle name="Normal 15 5 4 3" xfId="17436" xr:uid="{00000000-0005-0000-0000-00004A420000}"/>
    <cellStyle name="Normal 15 5 4 3 2" xfId="17437" xr:uid="{00000000-0005-0000-0000-00004B420000}"/>
    <cellStyle name="Normal 15 5 4 4" xfId="17438" xr:uid="{00000000-0005-0000-0000-00004C420000}"/>
    <cellStyle name="Normal 15 5 4 4 2" xfId="17439" xr:uid="{00000000-0005-0000-0000-00004D420000}"/>
    <cellStyle name="Normal 15 5 4 5" xfId="17440" xr:uid="{00000000-0005-0000-0000-00004E420000}"/>
    <cellStyle name="Normal 15 5 4 6" xfId="17441" xr:uid="{00000000-0005-0000-0000-00004F420000}"/>
    <cellStyle name="Normal 15 5 5" xfId="17442" xr:uid="{00000000-0005-0000-0000-000050420000}"/>
    <cellStyle name="Normal 15 5 5 2" xfId="17443" xr:uid="{00000000-0005-0000-0000-000051420000}"/>
    <cellStyle name="Normal 15 5 5 2 2" xfId="17444" xr:uid="{00000000-0005-0000-0000-000052420000}"/>
    <cellStyle name="Normal 15 5 5 3" xfId="17445" xr:uid="{00000000-0005-0000-0000-000053420000}"/>
    <cellStyle name="Normal 15 5 5 3 2" xfId="17446" xr:uid="{00000000-0005-0000-0000-000054420000}"/>
    <cellStyle name="Normal 15 5 5 4" xfId="17447" xr:uid="{00000000-0005-0000-0000-000055420000}"/>
    <cellStyle name="Normal 15 5 6" xfId="17448" xr:uid="{00000000-0005-0000-0000-000056420000}"/>
    <cellStyle name="Normal 15 5 6 2" xfId="17449" xr:uid="{00000000-0005-0000-0000-000057420000}"/>
    <cellStyle name="Normal 15 5 6 2 2" xfId="17450" xr:uid="{00000000-0005-0000-0000-000058420000}"/>
    <cellStyle name="Normal 15 5 6 3" xfId="17451" xr:uid="{00000000-0005-0000-0000-000059420000}"/>
    <cellStyle name="Normal 15 5 7" xfId="17452" xr:uid="{00000000-0005-0000-0000-00005A420000}"/>
    <cellStyle name="Normal 15 5 7 2" xfId="17453" xr:uid="{00000000-0005-0000-0000-00005B420000}"/>
    <cellStyle name="Normal 15 5 8" xfId="17454" xr:uid="{00000000-0005-0000-0000-00005C420000}"/>
    <cellStyle name="Normal 15 5 8 2" xfId="17455" xr:uid="{00000000-0005-0000-0000-00005D420000}"/>
    <cellStyle name="Normal 15 5 9" xfId="17456" xr:uid="{00000000-0005-0000-0000-00005E420000}"/>
    <cellStyle name="Normal 15 6" xfId="17457" xr:uid="{00000000-0005-0000-0000-00005F420000}"/>
    <cellStyle name="Normal 15 6 2" xfId="17458" xr:uid="{00000000-0005-0000-0000-000060420000}"/>
    <cellStyle name="Normal 15 6 2 2" xfId="17459" xr:uid="{00000000-0005-0000-0000-000061420000}"/>
    <cellStyle name="Normal 15 6 2 2 2" xfId="17460" xr:uid="{00000000-0005-0000-0000-000062420000}"/>
    <cellStyle name="Normal 15 6 2 2 2 2" xfId="17461" xr:uid="{00000000-0005-0000-0000-000063420000}"/>
    <cellStyle name="Normal 15 6 2 2 3" xfId="17462" xr:uid="{00000000-0005-0000-0000-000064420000}"/>
    <cellStyle name="Normal 15 6 2 2 3 2" xfId="17463" xr:uid="{00000000-0005-0000-0000-000065420000}"/>
    <cellStyle name="Normal 15 6 2 2 4" xfId="17464" xr:uid="{00000000-0005-0000-0000-000066420000}"/>
    <cellStyle name="Normal 15 6 2 3" xfId="17465" xr:uid="{00000000-0005-0000-0000-000067420000}"/>
    <cellStyle name="Normal 15 6 2 3 2" xfId="17466" xr:uid="{00000000-0005-0000-0000-000068420000}"/>
    <cellStyle name="Normal 15 6 2 4" xfId="17467" xr:uid="{00000000-0005-0000-0000-000069420000}"/>
    <cellStyle name="Normal 15 6 2 4 2" xfId="17468" xr:uid="{00000000-0005-0000-0000-00006A420000}"/>
    <cellStyle name="Normal 15 6 2 5" xfId="17469" xr:uid="{00000000-0005-0000-0000-00006B420000}"/>
    <cellStyle name="Normal 15 6 2 6" xfId="17470" xr:uid="{00000000-0005-0000-0000-00006C420000}"/>
    <cellStyle name="Normal 15 6 3" xfId="17471" xr:uid="{00000000-0005-0000-0000-00006D420000}"/>
    <cellStyle name="Normal 15 6 3 2" xfId="17472" xr:uid="{00000000-0005-0000-0000-00006E420000}"/>
    <cellStyle name="Normal 15 6 3 2 2" xfId="17473" xr:uid="{00000000-0005-0000-0000-00006F420000}"/>
    <cellStyle name="Normal 15 6 3 3" xfId="17474" xr:uid="{00000000-0005-0000-0000-000070420000}"/>
    <cellStyle name="Normal 15 6 3 3 2" xfId="17475" xr:uid="{00000000-0005-0000-0000-000071420000}"/>
    <cellStyle name="Normal 15 6 3 4" xfId="17476" xr:uid="{00000000-0005-0000-0000-000072420000}"/>
    <cellStyle name="Normal 15 6 4" xfId="17477" xr:uid="{00000000-0005-0000-0000-000073420000}"/>
    <cellStyle name="Normal 15 6 4 2" xfId="17478" xr:uid="{00000000-0005-0000-0000-000074420000}"/>
    <cellStyle name="Normal 15 6 5" xfId="17479" xr:uid="{00000000-0005-0000-0000-000075420000}"/>
    <cellStyle name="Normal 15 6 5 2" xfId="17480" xr:uid="{00000000-0005-0000-0000-000076420000}"/>
    <cellStyle name="Normal 15 6 6" xfId="17481" xr:uid="{00000000-0005-0000-0000-000077420000}"/>
    <cellStyle name="Normal 15 6 7" xfId="17482" xr:uid="{00000000-0005-0000-0000-000078420000}"/>
    <cellStyle name="Normal 15 7" xfId="17483" xr:uid="{00000000-0005-0000-0000-000079420000}"/>
    <cellStyle name="Normal 15 7 2" xfId="17484" xr:uid="{00000000-0005-0000-0000-00007A420000}"/>
    <cellStyle name="Normal 15 7 2 2" xfId="17485" xr:uid="{00000000-0005-0000-0000-00007B420000}"/>
    <cellStyle name="Normal 15 7 2 2 2" xfId="17486" xr:uid="{00000000-0005-0000-0000-00007C420000}"/>
    <cellStyle name="Normal 15 7 2 3" xfId="17487" xr:uid="{00000000-0005-0000-0000-00007D420000}"/>
    <cellStyle name="Normal 15 7 2 3 2" xfId="17488" xr:uid="{00000000-0005-0000-0000-00007E420000}"/>
    <cellStyle name="Normal 15 7 2 4" xfId="17489" xr:uid="{00000000-0005-0000-0000-00007F420000}"/>
    <cellStyle name="Normal 15 7 3" xfId="17490" xr:uid="{00000000-0005-0000-0000-000080420000}"/>
    <cellStyle name="Normal 15 7 3 2" xfId="17491" xr:uid="{00000000-0005-0000-0000-000081420000}"/>
    <cellStyle name="Normal 15 7 4" xfId="17492" xr:uid="{00000000-0005-0000-0000-000082420000}"/>
    <cellStyle name="Normal 15 7 4 2" xfId="17493" xr:uid="{00000000-0005-0000-0000-000083420000}"/>
    <cellStyle name="Normal 15 7 5" xfId="17494" xr:uid="{00000000-0005-0000-0000-000084420000}"/>
    <cellStyle name="Normal 15 7 6" xfId="17495" xr:uid="{00000000-0005-0000-0000-000085420000}"/>
    <cellStyle name="Normal 15 8" xfId="17496" xr:uid="{00000000-0005-0000-0000-000086420000}"/>
    <cellStyle name="Normal 15 8 2" xfId="17497" xr:uid="{00000000-0005-0000-0000-000087420000}"/>
    <cellStyle name="Normal 15 8 2 2" xfId="17498" xr:uid="{00000000-0005-0000-0000-000088420000}"/>
    <cellStyle name="Normal 15 8 2 2 2" xfId="17499" xr:uid="{00000000-0005-0000-0000-000089420000}"/>
    <cellStyle name="Normal 15 8 2 3" xfId="17500" xr:uid="{00000000-0005-0000-0000-00008A420000}"/>
    <cellStyle name="Normal 15 8 2 3 2" xfId="17501" xr:uid="{00000000-0005-0000-0000-00008B420000}"/>
    <cellStyle name="Normal 15 8 2 4" xfId="17502" xr:uid="{00000000-0005-0000-0000-00008C420000}"/>
    <cellStyle name="Normal 15 8 3" xfId="17503" xr:uid="{00000000-0005-0000-0000-00008D420000}"/>
    <cellStyle name="Normal 15 8 3 2" xfId="17504" xr:uid="{00000000-0005-0000-0000-00008E420000}"/>
    <cellStyle name="Normal 15 8 4" xfId="17505" xr:uid="{00000000-0005-0000-0000-00008F420000}"/>
    <cellStyle name="Normal 15 8 4 2" xfId="17506" xr:uid="{00000000-0005-0000-0000-000090420000}"/>
    <cellStyle name="Normal 15 8 5" xfId="17507" xr:uid="{00000000-0005-0000-0000-000091420000}"/>
    <cellStyle name="Normal 15 8 6" xfId="17508" xr:uid="{00000000-0005-0000-0000-000092420000}"/>
    <cellStyle name="Normal 15 9" xfId="17509" xr:uid="{00000000-0005-0000-0000-000093420000}"/>
    <cellStyle name="Normal 15 9 2" xfId="17510" xr:uid="{00000000-0005-0000-0000-000094420000}"/>
    <cellStyle name="Normal 15 9 2 2" xfId="17511" xr:uid="{00000000-0005-0000-0000-000095420000}"/>
    <cellStyle name="Normal 15 9 3" xfId="17512" xr:uid="{00000000-0005-0000-0000-000096420000}"/>
    <cellStyle name="Normal 15 9 3 2" xfId="17513" xr:uid="{00000000-0005-0000-0000-000097420000}"/>
    <cellStyle name="Normal 15 9 4" xfId="17514" xr:uid="{00000000-0005-0000-0000-000098420000}"/>
    <cellStyle name="Normal 150" xfId="2937" xr:uid="{00000000-0005-0000-0000-000099420000}"/>
    <cellStyle name="Normal 150 2" xfId="17515" xr:uid="{00000000-0005-0000-0000-00009A420000}"/>
    <cellStyle name="Normal 151" xfId="17516" xr:uid="{00000000-0005-0000-0000-00009B420000}"/>
    <cellStyle name="Normal 152" xfId="17517" xr:uid="{00000000-0005-0000-0000-00009C420000}"/>
    <cellStyle name="Normal 153" xfId="17518" xr:uid="{00000000-0005-0000-0000-00009D420000}"/>
    <cellStyle name="Normal 154" xfId="17519" xr:uid="{00000000-0005-0000-0000-00009E420000}"/>
    <cellStyle name="Normal 155" xfId="17520" xr:uid="{00000000-0005-0000-0000-00009F420000}"/>
    <cellStyle name="Normal 156" xfId="17521" xr:uid="{00000000-0005-0000-0000-0000A0420000}"/>
    <cellStyle name="Normal 157" xfId="17522" xr:uid="{00000000-0005-0000-0000-0000A1420000}"/>
    <cellStyle name="Normal 158" xfId="17523" xr:uid="{00000000-0005-0000-0000-0000A2420000}"/>
    <cellStyle name="Normal 159" xfId="17524" xr:uid="{00000000-0005-0000-0000-0000A3420000}"/>
    <cellStyle name="Normal 16" xfId="1917" xr:uid="{00000000-0005-0000-0000-0000A4420000}"/>
    <cellStyle name="Normal 16 2" xfId="2692" xr:uid="{00000000-0005-0000-0000-0000A5420000}"/>
    <cellStyle name="Normal 16 2 2" xfId="17526" xr:uid="{00000000-0005-0000-0000-0000A6420000}"/>
    <cellStyle name="Normal 16 2 3" xfId="17525" xr:uid="{00000000-0005-0000-0000-0000A7420000}"/>
    <cellStyle name="Normal 16 2 4" xfId="4274" xr:uid="{00000000-0005-0000-0000-0000A8420000}"/>
    <cellStyle name="Normal 16 3" xfId="4001" xr:uid="{00000000-0005-0000-0000-0000A9420000}"/>
    <cellStyle name="Normal 160" xfId="17527" xr:uid="{00000000-0005-0000-0000-0000AA420000}"/>
    <cellStyle name="Normal 161" xfId="17528" xr:uid="{00000000-0005-0000-0000-0000AB420000}"/>
    <cellStyle name="Normal 162" xfId="17529" xr:uid="{00000000-0005-0000-0000-0000AC420000}"/>
    <cellStyle name="Normal 163" xfId="17530" xr:uid="{00000000-0005-0000-0000-0000AD420000}"/>
    <cellStyle name="Normal 164" xfId="17531" xr:uid="{00000000-0005-0000-0000-0000AE420000}"/>
    <cellStyle name="Normal 165" xfId="17532" xr:uid="{00000000-0005-0000-0000-0000AF420000}"/>
    <cellStyle name="Normal 166" xfId="17533" xr:uid="{00000000-0005-0000-0000-0000B0420000}"/>
    <cellStyle name="Normal 167" xfId="17534" xr:uid="{00000000-0005-0000-0000-0000B1420000}"/>
    <cellStyle name="Normal 168" xfId="17535" xr:uid="{00000000-0005-0000-0000-0000B2420000}"/>
    <cellStyle name="Normal 169" xfId="17536" xr:uid="{00000000-0005-0000-0000-0000B3420000}"/>
    <cellStyle name="Normal 17" xfId="1918" xr:uid="{00000000-0005-0000-0000-0000B4420000}"/>
    <cellStyle name="Normal 17 2" xfId="2693" xr:uid="{00000000-0005-0000-0000-0000B5420000}"/>
    <cellStyle name="Normal 17 2 2" xfId="17537" xr:uid="{00000000-0005-0000-0000-0000B6420000}"/>
    <cellStyle name="Normal 17 2 3" xfId="4275" xr:uid="{00000000-0005-0000-0000-0000B7420000}"/>
    <cellStyle name="Normal 17 3" xfId="4002" xr:uid="{00000000-0005-0000-0000-0000B8420000}"/>
    <cellStyle name="Normal 170" xfId="17538" xr:uid="{00000000-0005-0000-0000-0000B9420000}"/>
    <cellStyle name="Normal 171" xfId="17539" xr:uid="{00000000-0005-0000-0000-0000BA420000}"/>
    <cellStyle name="Normal 172" xfId="17540" xr:uid="{00000000-0005-0000-0000-0000BB420000}"/>
    <cellStyle name="Normal 173" xfId="17541" xr:uid="{00000000-0005-0000-0000-0000BC420000}"/>
    <cellStyle name="Normal 174" xfId="17542" xr:uid="{00000000-0005-0000-0000-0000BD420000}"/>
    <cellStyle name="Normal 175" xfId="17543" xr:uid="{00000000-0005-0000-0000-0000BE420000}"/>
    <cellStyle name="Normal 176" xfId="17544" xr:uid="{00000000-0005-0000-0000-0000BF420000}"/>
    <cellStyle name="Normal 177" xfId="17545" xr:uid="{00000000-0005-0000-0000-0000C0420000}"/>
    <cellStyle name="Normal 178" xfId="17546" xr:uid="{00000000-0005-0000-0000-0000C1420000}"/>
    <cellStyle name="Normal 179" xfId="17547" xr:uid="{00000000-0005-0000-0000-0000C2420000}"/>
    <cellStyle name="Normal 18" xfId="1919" xr:uid="{00000000-0005-0000-0000-0000C3420000}"/>
    <cellStyle name="Normal 18 2" xfId="2694" xr:uid="{00000000-0005-0000-0000-0000C4420000}"/>
    <cellStyle name="Normal 18 2 2" xfId="17549" xr:uid="{00000000-0005-0000-0000-0000C5420000}"/>
    <cellStyle name="Normal 18 2 3" xfId="17548" xr:uid="{00000000-0005-0000-0000-0000C6420000}"/>
    <cellStyle name="Normal 18 2 4" xfId="4276" xr:uid="{00000000-0005-0000-0000-0000C7420000}"/>
    <cellStyle name="Normal 18 3" xfId="4003" xr:uid="{00000000-0005-0000-0000-0000C8420000}"/>
    <cellStyle name="Normal 18 3 2" xfId="17550" xr:uid="{00000000-0005-0000-0000-0000C9420000}"/>
    <cellStyle name="Normal 18 4" xfId="17551" xr:uid="{00000000-0005-0000-0000-0000CA420000}"/>
    <cellStyle name="Normal 18 5" xfId="17552" xr:uid="{00000000-0005-0000-0000-0000CB420000}"/>
    <cellStyle name="Normal 180" xfId="17553" xr:uid="{00000000-0005-0000-0000-0000CC420000}"/>
    <cellStyle name="Normal 181" xfId="17554" xr:uid="{00000000-0005-0000-0000-0000CD420000}"/>
    <cellStyle name="Normal 182" xfId="17555" xr:uid="{00000000-0005-0000-0000-0000CE420000}"/>
    <cellStyle name="Normal 183" xfId="17556" xr:uid="{00000000-0005-0000-0000-0000CF420000}"/>
    <cellStyle name="Normal 184" xfId="17557" xr:uid="{00000000-0005-0000-0000-0000D0420000}"/>
    <cellStyle name="Normal 185" xfId="17558" xr:uid="{00000000-0005-0000-0000-0000D1420000}"/>
    <cellStyle name="Normal 186" xfId="17559" xr:uid="{00000000-0005-0000-0000-0000D2420000}"/>
    <cellStyle name="Normal 187" xfId="17560" xr:uid="{00000000-0005-0000-0000-0000D3420000}"/>
    <cellStyle name="Normal 188" xfId="17561" xr:uid="{00000000-0005-0000-0000-0000D4420000}"/>
    <cellStyle name="Normal 189" xfId="17562" xr:uid="{00000000-0005-0000-0000-0000D5420000}"/>
    <cellStyle name="Normal 19" xfId="1920" xr:uid="{00000000-0005-0000-0000-0000D6420000}"/>
    <cellStyle name="Normal 19 2" xfId="2755" xr:uid="{00000000-0005-0000-0000-0000D7420000}"/>
    <cellStyle name="Normal 19 2 2" xfId="4277" xr:uid="{00000000-0005-0000-0000-0000D8420000}"/>
    <cellStyle name="Normal 19 3" xfId="4037" xr:uid="{00000000-0005-0000-0000-0000D9420000}"/>
    <cellStyle name="Normal 190" xfId="17563" xr:uid="{00000000-0005-0000-0000-0000DA420000}"/>
    <cellStyle name="Normal 191" xfId="17564" xr:uid="{00000000-0005-0000-0000-0000DB420000}"/>
    <cellStyle name="Normal 192" xfId="17565" xr:uid="{00000000-0005-0000-0000-0000DC420000}"/>
    <cellStyle name="Normal 193" xfId="17566" xr:uid="{00000000-0005-0000-0000-0000DD420000}"/>
    <cellStyle name="Normal 194" xfId="17567" xr:uid="{00000000-0005-0000-0000-0000DE420000}"/>
    <cellStyle name="Normal 195" xfId="17568" xr:uid="{00000000-0005-0000-0000-0000DF420000}"/>
    <cellStyle name="Normal 196" xfId="17569" xr:uid="{00000000-0005-0000-0000-0000E0420000}"/>
    <cellStyle name="Normal 197" xfId="17570" xr:uid="{00000000-0005-0000-0000-0000E1420000}"/>
    <cellStyle name="Normal 198" xfId="17571" xr:uid="{00000000-0005-0000-0000-0000E2420000}"/>
    <cellStyle name="Normal 199" xfId="17572" xr:uid="{00000000-0005-0000-0000-0000E3420000}"/>
    <cellStyle name="Normal 2" xfId="1921" xr:uid="{00000000-0005-0000-0000-0000E4420000}"/>
    <cellStyle name="Normal 2 10" xfId="1922" xr:uid="{00000000-0005-0000-0000-0000E5420000}"/>
    <cellStyle name="Normal 2 10 2" xfId="17574" xr:uid="{00000000-0005-0000-0000-0000E6420000}"/>
    <cellStyle name="Normal 2 10 2 2" xfId="17575" xr:uid="{00000000-0005-0000-0000-0000E7420000}"/>
    <cellStyle name="Normal 2 10 2 3" xfId="17576" xr:uid="{00000000-0005-0000-0000-0000E8420000}"/>
    <cellStyle name="Normal 2 10 2 3 2" xfId="17577" xr:uid="{00000000-0005-0000-0000-0000E9420000}"/>
    <cellStyle name="Normal 2 10 2 3 2 2" xfId="17578" xr:uid="{00000000-0005-0000-0000-0000EA420000}"/>
    <cellStyle name="Normal 2 10 2 3 3" xfId="17579" xr:uid="{00000000-0005-0000-0000-0000EB420000}"/>
    <cellStyle name="Normal 2 10 3" xfId="17580" xr:uid="{00000000-0005-0000-0000-0000EC420000}"/>
    <cellStyle name="Normal 2 10 3 10" xfId="17581" xr:uid="{00000000-0005-0000-0000-0000ED420000}"/>
    <cellStyle name="Normal 2 10 3 10 2" xfId="17582" xr:uid="{00000000-0005-0000-0000-0000EE420000}"/>
    <cellStyle name="Normal 2 10 3 10 2 2" xfId="17583" xr:uid="{00000000-0005-0000-0000-0000EF420000}"/>
    <cellStyle name="Normal 2 10 3 10 3" xfId="17584" xr:uid="{00000000-0005-0000-0000-0000F0420000}"/>
    <cellStyle name="Normal 2 10 3 10 3 2" xfId="17585" xr:uid="{00000000-0005-0000-0000-0000F1420000}"/>
    <cellStyle name="Normal 2 10 3 10 4" xfId="17586" xr:uid="{00000000-0005-0000-0000-0000F2420000}"/>
    <cellStyle name="Normal 2 10 3 11" xfId="17587" xr:uid="{00000000-0005-0000-0000-0000F3420000}"/>
    <cellStyle name="Normal 2 10 3 11 2" xfId="17588" xr:uid="{00000000-0005-0000-0000-0000F4420000}"/>
    <cellStyle name="Normal 2 10 3 11 2 2" xfId="17589" xr:uid="{00000000-0005-0000-0000-0000F5420000}"/>
    <cellStyle name="Normal 2 10 3 11 3" xfId="17590" xr:uid="{00000000-0005-0000-0000-0000F6420000}"/>
    <cellStyle name="Normal 2 10 3 12" xfId="17591" xr:uid="{00000000-0005-0000-0000-0000F7420000}"/>
    <cellStyle name="Normal 2 10 3 12 2" xfId="17592" xr:uid="{00000000-0005-0000-0000-0000F8420000}"/>
    <cellStyle name="Normal 2 10 3 12 2 2" xfId="17593" xr:uid="{00000000-0005-0000-0000-0000F9420000}"/>
    <cellStyle name="Normal 2 10 3 12 3" xfId="17594" xr:uid="{00000000-0005-0000-0000-0000FA420000}"/>
    <cellStyle name="Normal 2 10 3 13" xfId="17595" xr:uid="{00000000-0005-0000-0000-0000FB420000}"/>
    <cellStyle name="Normal 2 10 3 13 2" xfId="17596" xr:uid="{00000000-0005-0000-0000-0000FC420000}"/>
    <cellStyle name="Normal 2 10 3 14" xfId="17597" xr:uid="{00000000-0005-0000-0000-0000FD420000}"/>
    <cellStyle name="Normal 2 10 3 15" xfId="17598" xr:uid="{00000000-0005-0000-0000-0000FE420000}"/>
    <cellStyle name="Normal 2 10 3 2" xfId="17599" xr:uid="{00000000-0005-0000-0000-0000FF420000}"/>
    <cellStyle name="Normal 2 10 3 2 10" xfId="17600" xr:uid="{00000000-0005-0000-0000-000000430000}"/>
    <cellStyle name="Normal 2 10 3 2 10 2" xfId="17601" xr:uid="{00000000-0005-0000-0000-000001430000}"/>
    <cellStyle name="Normal 2 10 3 2 10 2 2" xfId="17602" xr:uid="{00000000-0005-0000-0000-000002430000}"/>
    <cellStyle name="Normal 2 10 3 2 10 3" xfId="17603" xr:uid="{00000000-0005-0000-0000-000003430000}"/>
    <cellStyle name="Normal 2 10 3 2 11" xfId="17604" xr:uid="{00000000-0005-0000-0000-000004430000}"/>
    <cellStyle name="Normal 2 10 3 2 11 2" xfId="17605" xr:uid="{00000000-0005-0000-0000-000005430000}"/>
    <cellStyle name="Normal 2 10 3 2 11 2 2" xfId="17606" xr:uid="{00000000-0005-0000-0000-000006430000}"/>
    <cellStyle name="Normal 2 10 3 2 11 3" xfId="17607" xr:uid="{00000000-0005-0000-0000-000007430000}"/>
    <cellStyle name="Normal 2 10 3 2 12" xfId="17608" xr:uid="{00000000-0005-0000-0000-000008430000}"/>
    <cellStyle name="Normal 2 10 3 2 12 2" xfId="17609" xr:uid="{00000000-0005-0000-0000-000009430000}"/>
    <cellStyle name="Normal 2 10 3 2 13" xfId="17610" xr:uid="{00000000-0005-0000-0000-00000A430000}"/>
    <cellStyle name="Normal 2 10 3 2 14" xfId="17611" xr:uid="{00000000-0005-0000-0000-00000B430000}"/>
    <cellStyle name="Normal 2 10 3 2 2" xfId="17612" xr:uid="{00000000-0005-0000-0000-00000C430000}"/>
    <cellStyle name="Normal 2 10 3 2 2 10" xfId="17613" xr:uid="{00000000-0005-0000-0000-00000D430000}"/>
    <cellStyle name="Normal 2 10 3 2 2 11" xfId="17614" xr:uid="{00000000-0005-0000-0000-00000E430000}"/>
    <cellStyle name="Normal 2 10 3 2 2 2" xfId="17615" xr:uid="{00000000-0005-0000-0000-00000F430000}"/>
    <cellStyle name="Normal 2 10 3 2 2 2 10" xfId="17616" xr:uid="{00000000-0005-0000-0000-000010430000}"/>
    <cellStyle name="Normal 2 10 3 2 2 2 2" xfId="17617" xr:uid="{00000000-0005-0000-0000-000011430000}"/>
    <cellStyle name="Normal 2 10 3 2 2 2 2 2" xfId="17618" xr:uid="{00000000-0005-0000-0000-000012430000}"/>
    <cellStyle name="Normal 2 10 3 2 2 2 2 2 2" xfId="17619" xr:uid="{00000000-0005-0000-0000-000013430000}"/>
    <cellStyle name="Normal 2 10 3 2 2 2 2 2 2 2" xfId="17620" xr:uid="{00000000-0005-0000-0000-000014430000}"/>
    <cellStyle name="Normal 2 10 3 2 2 2 2 2 2 2 2" xfId="17621" xr:uid="{00000000-0005-0000-0000-000015430000}"/>
    <cellStyle name="Normal 2 10 3 2 2 2 2 2 2 3" xfId="17622" xr:uid="{00000000-0005-0000-0000-000016430000}"/>
    <cellStyle name="Normal 2 10 3 2 2 2 2 2 2 3 2" xfId="17623" xr:uid="{00000000-0005-0000-0000-000017430000}"/>
    <cellStyle name="Normal 2 10 3 2 2 2 2 2 2 4" xfId="17624" xr:uid="{00000000-0005-0000-0000-000018430000}"/>
    <cellStyle name="Normal 2 10 3 2 2 2 2 2 3" xfId="17625" xr:uid="{00000000-0005-0000-0000-000019430000}"/>
    <cellStyle name="Normal 2 10 3 2 2 2 2 2 3 2" xfId="17626" xr:uid="{00000000-0005-0000-0000-00001A430000}"/>
    <cellStyle name="Normal 2 10 3 2 2 2 2 2 4" xfId="17627" xr:uid="{00000000-0005-0000-0000-00001B430000}"/>
    <cellStyle name="Normal 2 10 3 2 2 2 2 2 4 2" xfId="17628" xr:uid="{00000000-0005-0000-0000-00001C430000}"/>
    <cellStyle name="Normal 2 10 3 2 2 2 2 2 5" xfId="17629" xr:uid="{00000000-0005-0000-0000-00001D430000}"/>
    <cellStyle name="Normal 2 10 3 2 2 2 2 2 6" xfId="17630" xr:uid="{00000000-0005-0000-0000-00001E430000}"/>
    <cellStyle name="Normal 2 10 3 2 2 2 2 3" xfId="17631" xr:uid="{00000000-0005-0000-0000-00001F430000}"/>
    <cellStyle name="Normal 2 10 3 2 2 2 2 3 2" xfId="17632" xr:uid="{00000000-0005-0000-0000-000020430000}"/>
    <cellStyle name="Normal 2 10 3 2 2 2 2 3 2 2" xfId="17633" xr:uid="{00000000-0005-0000-0000-000021430000}"/>
    <cellStyle name="Normal 2 10 3 2 2 2 2 3 3" xfId="17634" xr:uid="{00000000-0005-0000-0000-000022430000}"/>
    <cellStyle name="Normal 2 10 3 2 2 2 2 3 3 2" xfId="17635" xr:uid="{00000000-0005-0000-0000-000023430000}"/>
    <cellStyle name="Normal 2 10 3 2 2 2 2 3 4" xfId="17636" xr:uid="{00000000-0005-0000-0000-000024430000}"/>
    <cellStyle name="Normal 2 10 3 2 2 2 2 4" xfId="17637" xr:uid="{00000000-0005-0000-0000-000025430000}"/>
    <cellStyle name="Normal 2 10 3 2 2 2 2 4 2" xfId="17638" xr:uid="{00000000-0005-0000-0000-000026430000}"/>
    <cellStyle name="Normal 2 10 3 2 2 2 2 5" xfId="17639" xr:uid="{00000000-0005-0000-0000-000027430000}"/>
    <cellStyle name="Normal 2 10 3 2 2 2 2 5 2" xfId="17640" xr:uid="{00000000-0005-0000-0000-000028430000}"/>
    <cellStyle name="Normal 2 10 3 2 2 2 2 6" xfId="17641" xr:uid="{00000000-0005-0000-0000-000029430000}"/>
    <cellStyle name="Normal 2 10 3 2 2 2 2 7" xfId="17642" xr:uid="{00000000-0005-0000-0000-00002A430000}"/>
    <cellStyle name="Normal 2 10 3 2 2 2 3" xfId="17643" xr:uid="{00000000-0005-0000-0000-00002B430000}"/>
    <cellStyle name="Normal 2 10 3 2 2 2 3 2" xfId="17644" xr:uid="{00000000-0005-0000-0000-00002C430000}"/>
    <cellStyle name="Normal 2 10 3 2 2 2 3 2 2" xfId="17645" xr:uid="{00000000-0005-0000-0000-00002D430000}"/>
    <cellStyle name="Normal 2 10 3 2 2 2 3 2 2 2" xfId="17646" xr:uid="{00000000-0005-0000-0000-00002E430000}"/>
    <cellStyle name="Normal 2 10 3 2 2 2 3 2 3" xfId="17647" xr:uid="{00000000-0005-0000-0000-00002F430000}"/>
    <cellStyle name="Normal 2 10 3 2 2 2 3 2 3 2" xfId="17648" xr:uid="{00000000-0005-0000-0000-000030430000}"/>
    <cellStyle name="Normal 2 10 3 2 2 2 3 2 4" xfId="17649" xr:uid="{00000000-0005-0000-0000-000031430000}"/>
    <cellStyle name="Normal 2 10 3 2 2 2 3 3" xfId="17650" xr:uid="{00000000-0005-0000-0000-000032430000}"/>
    <cellStyle name="Normal 2 10 3 2 2 2 3 3 2" xfId="17651" xr:uid="{00000000-0005-0000-0000-000033430000}"/>
    <cellStyle name="Normal 2 10 3 2 2 2 3 4" xfId="17652" xr:uid="{00000000-0005-0000-0000-000034430000}"/>
    <cellStyle name="Normal 2 10 3 2 2 2 3 4 2" xfId="17653" xr:uid="{00000000-0005-0000-0000-000035430000}"/>
    <cellStyle name="Normal 2 10 3 2 2 2 3 5" xfId="17654" xr:uid="{00000000-0005-0000-0000-000036430000}"/>
    <cellStyle name="Normal 2 10 3 2 2 2 3 6" xfId="17655" xr:uid="{00000000-0005-0000-0000-000037430000}"/>
    <cellStyle name="Normal 2 10 3 2 2 2 4" xfId="17656" xr:uid="{00000000-0005-0000-0000-000038430000}"/>
    <cellStyle name="Normal 2 10 3 2 2 2 4 2" xfId="17657" xr:uid="{00000000-0005-0000-0000-000039430000}"/>
    <cellStyle name="Normal 2 10 3 2 2 2 4 2 2" xfId="17658" xr:uid="{00000000-0005-0000-0000-00003A430000}"/>
    <cellStyle name="Normal 2 10 3 2 2 2 4 2 2 2" xfId="17659" xr:uid="{00000000-0005-0000-0000-00003B430000}"/>
    <cellStyle name="Normal 2 10 3 2 2 2 4 2 3" xfId="17660" xr:uid="{00000000-0005-0000-0000-00003C430000}"/>
    <cellStyle name="Normal 2 10 3 2 2 2 4 2 3 2" xfId="17661" xr:uid="{00000000-0005-0000-0000-00003D430000}"/>
    <cellStyle name="Normal 2 10 3 2 2 2 4 2 4" xfId="17662" xr:uid="{00000000-0005-0000-0000-00003E430000}"/>
    <cellStyle name="Normal 2 10 3 2 2 2 4 3" xfId="17663" xr:uid="{00000000-0005-0000-0000-00003F430000}"/>
    <cellStyle name="Normal 2 10 3 2 2 2 4 3 2" xfId="17664" xr:uid="{00000000-0005-0000-0000-000040430000}"/>
    <cellStyle name="Normal 2 10 3 2 2 2 4 4" xfId="17665" xr:uid="{00000000-0005-0000-0000-000041430000}"/>
    <cellStyle name="Normal 2 10 3 2 2 2 4 4 2" xfId="17666" xr:uid="{00000000-0005-0000-0000-000042430000}"/>
    <cellStyle name="Normal 2 10 3 2 2 2 4 5" xfId="17667" xr:uid="{00000000-0005-0000-0000-000043430000}"/>
    <cellStyle name="Normal 2 10 3 2 2 2 4 6" xfId="17668" xr:uid="{00000000-0005-0000-0000-000044430000}"/>
    <cellStyle name="Normal 2 10 3 2 2 2 5" xfId="17669" xr:uid="{00000000-0005-0000-0000-000045430000}"/>
    <cellStyle name="Normal 2 10 3 2 2 2 5 2" xfId="17670" xr:uid="{00000000-0005-0000-0000-000046430000}"/>
    <cellStyle name="Normal 2 10 3 2 2 2 5 2 2" xfId="17671" xr:uid="{00000000-0005-0000-0000-000047430000}"/>
    <cellStyle name="Normal 2 10 3 2 2 2 5 3" xfId="17672" xr:uid="{00000000-0005-0000-0000-000048430000}"/>
    <cellStyle name="Normal 2 10 3 2 2 2 5 3 2" xfId="17673" xr:uid="{00000000-0005-0000-0000-000049430000}"/>
    <cellStyle name="Normal 2 10 3 2 2 2 5 4" xfId="17674" xr:uid="{00000000-0005-0000-0000-00004A430000}"/>
    <cellStyle name="Normal 2 10 3 2 2 2 6" xfId="17675" xr:uid="{00000000-0005-0000-0000-00004B430000}"/>
    <cellStyle name="Normal 2 10 3 2 2 2 6 2" xfId="17676" xr:uid="{00000000-0005-0000-0000-00004C430000}"/>
    <cellStyle name="Normal 2 10 3 2 2 2 6 2 2" xfId="17677" xr:uid="{00000000-0005-0000-0000-00004D430000}"/>
    <cellStyle name="Normal 2 10 3 2 2 2 6 3" xfId="17678" xr:uid="{00000000-0005-0000-0000-00004E430000}"/>
    <cellStyle name="Normal 2 10 3 2 2 2 7" xfId="17679" xr:uid="{00000000-0005-0000-0000-00004F430000}"/>
    <cellStyle name="Normal 2 10 3 2 2 2 7 2" xfId="17680" xr:uid="{00000000-0005-0000-0000-000050430000}"/>
    <cellStyle name="Normal 2 10 3 2 2 2 8" xfId="17681" xr:uid="{00000000-0005-0000-0000-000051430000}"/>
    <cellStyle name="Normal 2 10 3 2 2 2 8 2" xfId="17682" xr:uid="{00000000-0005-0000-0000-000052430000}"/>
    <cellStyle name="Normal 2 10 3 2 2 2 9" xfId="17683" xr:uid="{00000000-0005-0000-0000-000053430000}"/>
    <cellStyle name="Normal 2 10 3 2 2 3" xfId="17684" xr:uid="{00000000-0005-0000-0000-000054430000}"/>
    <cellStyle name="Normal 2 10 3 2 2 3 2" xfId="17685" xr:uid="{00000000-0005-0000-0000-000055430000}"/>
    <cellStyle name="Normal 2 10 3 2 2 3 2 2" xfId="17686" xr:uid="{00000000-0005-0000-0000-000056430000}"/>
    <cellStyle name="Normal 2 10 3 2 2 3 2 2 2" xfId="17687" xr:uid="{00000000-0005-0000-0000-000057430000}"/>
    <cellStyle name="Normal 2 10 3 2 2 3 2 2 2 2" xfId="17688" xr:uid="{00000000-0005-0000-0000-000058430000}"/>
    <cellStyle name="Normal 2 10 3 2 2 3 2 2 3" xfId="17689" xr:uid="{00000000-0005-0000-0000-000059430000}"/>
    <cellStyle name="Normal 2 10 3 2 2 3 2 2 3 2" xfId="17690" xr:uid="{00000000-0005-0000-0000-00005A430000}"/>
    <cellStyle name="Normal 2 10 3 2 2 3 2 2 4" xfId="17691" xr:uid="{00000000-0005-0000-0000-00005B430000}"/>
    <cellStyle name="Normal 2 10 3 2 2 3 2 3" xfId="17692" xr:uid="{00000000-0005-0000-0000-00005C430000}"/>
    <cellStyle name="Normal 2 10 3 2 2 3 2 3 2" xfId="17693" xr:uid="{00000000-0005-0000-0000-00005D430000}"/>
    <cellStyle name="Normal 2 10 3 2 2 3 2 4" xfId="17694" xr:uid="{00000000-0005-0000-0000-00005E430000}"/>
    <cellStyle name="Normal 2 10 3 2 2 3 2 4 2" xfId="17695" xr:uid="{00000000-0005-0000-0000-00005F430000}"/>
    <cellStyle name="Normal 2 10 3 2 2 3 2 5" xfId="17696" xr:uid="{00000000-0005-0000-0000-000060430000}"/>
    <cellStyle name="Normal 2 10 3 2 2 3 2 6" xfId="17697" xr:uid="{00000000-0005-0000-0000-000061430000}"/>
    <cellStyle name="Normal 2 10 3 2 2 3 3" xfId="17698" xr:uid="{00000000-0005-0000-0000-000062430000}"/>
    <cellStyle name="Normal 2 10 3 2 2 3 3 2" xfId="17699" xr:uid="{00000000-0005-0000-0000-000063430000}"/>
    <cellStyle name="Normal 2 10 3 2 2 3 3 2 2" xfId="17700" xr:uid="{00000000-0005-0000-0000-000064430000}"/>
    <cellStyle name="Normal 2 10 3 2 2 3 3 3" xfId="17701" xr:uid="{00000000-0005-0000-0000-000065430000}"/>
    <cellStyle name="Normal 2 10 3 2 2 3 3 3 2" xfId="17702" xr:uid="{00000000-0005-0000-0000-000066430000}"/>
    <cellStyle name="Normal 2 10 3 2 2 3 3 4" xfId="17703" xr:uid="{00000000-0005-0000-0000-000067430000}"/>
    <cellStyle name="Normal 2 10 3 2 2 3 4" xfId="17704" xr:uid="{00000000-0005-0000-0000-000068430000}"/>
    <cellStyle name="Normal 2 10 3 2 2 3 4 2" xfId="17705" xr:uid="{00000000-0005-0000-0000-000069430000}"/>
    <cellStyle name="Normal 2 10 3 2 2 3 5" xfId="17706" xr:uid="{00000000-0005-0000-0000-00006A430000}"/>
    <cellStyle name="Normal 2 10 3 2 2 3 5 2" xfId="17707" xr:uid="{00000000-0005-0000-0000-00006B430000}"/>
    <cellStyle name="Normal 2 10 3 2 2 3 6" xfId="17708" xr:uid="{00000000-0005-0000-0000-00006C430000}"/>
    <cellStyle name="Normal 2 10 3 2 2 3 7" xfId="17709" xr:uid="{00000000-0005-0000-0000-00006D430000}"/>
    <cellStyle name="Normal 2 10 3 2 2 4" xfId="17710" xr:uid="{00000000-0005-0000-0000-00006E430000}"/>
    <cellStyle name="Normal 2 10 3 2 2 4 2" xfId="17711" xr:uid="{00000000-0005-0000-0000-00006F430000}"/>
    <cellStyle name="Normal 2 10 3 2 2 4 2 2" xfId="17712" xr:uid="{00000000-0005-0000-0000-000070430000}"/>
    <cellStyle name="Normal 2 10 3 2 2 4 2 2 2" xfId="17713" xr:uid="{00000000-0005-0000-0000-000071430000}"/>
    <cellStyle name="Normal 2 10 3 2 2 4 2 3" xfId="17714" xr:uid="{00000000-0005-0000-0000-000072430000}"/>
    <cellStyle name="Normal 2 10 3 2 2 4 2 3 2" xfId="17715" xr:uid="{00000000-0005-0000-0000-000073430000}"/>
    <cellStyle name="Normal 2 10 3 2 2 4 2 4" xfId="17716" xr:uid="{00000000-0005-0000-0000-000074430000}"/>
    <cellStyle name="Normal 2 10 3 2 2 4 3" xfId="17717" xr:uid="{00000000-0005-0000-0000-000075430000}"/>
    <cellStyle name="Normal 2 10 3 2 2 4 3 2" xfId="17718" xr:uid="{00000000-0005-0000-0000-000076430000}"/>
    <cellStyle name="Normal 2 10 3 2 2 4 4" xfId="17719" xr:uid="{00000000-0005-0000-0000-000077430000}"/>
    <cellStyle name="Normal 2 10 3 2 2 4 4 2" xfId="17720" xr:uid="{00000000-0005-0000-0000-000078430000}"/>
    <cellStyle name="Normal 2 10 3 2 2 4 5" xfId="17721" xr:uid="{00000000-0005-0000-0000-000079430000}"/>
    <cellStyle name="Normal 2 10 3 2 2 4 6" xfId="17722" xr:uid="{00000000-0005-0000-0000-00007A430000}"/>
    <cellStyle name="Normal 2 10 3 2 2 5" xfId="17723" xr:uid="{00000000-0005-0000-0000-00007B430000}"/>
    <cellStyle name="Normal 2 10 3 2 2 5 2" xfId="17724" xr:uid="{00000000-0005-0000-0000-00007C430000}"/>
    <cellStyle name="Normal 2 10 3 2 2 5 2 2" xfId="17725" xr:uid="{00000000-0005-0000-0000-00007D430000}"/>
    <cellStyle name="Normal 2 10 3 2 2 5 2 2 2" xfId="17726" xr:uid="{00000000-0005-0000-0000-00007E430000}"/>
    <cellStyle name="Normal 2 10 3 2 2 5 2 3" xfId="17727" xr:uid="{00000000-0005-0000-0000-00007F430000}"/>
    <cellStyle name="Normal 2 10 3 2 2 5 2 3 2" xfId="17728" xr:uid="{00000000-0005-0000-0000-000080430000}"/>
    <cellStyle name="Normal 2 10 3 2 2 5 2 4" xfId="17729" xr:uid="{00000000-0005-0000-0000-000081430000}"/>
    <cellStyle name="Normal 2 10 3 2 2 5 3" xfId="17730" xr:uid="{00000000-0005-0000-0000-000082430000}"/>
    <cellStyle name="Normal 2 10 3 2 2 5 3 2" xfId="17731" xr:uid="{00000000-0005-0000-0000-000083430000}"/>
    <cellStyle name="Normal 2 10 3 2 2 5 4" xfId="17732" xr:uid="{00000000-0005-0000-0000-000084430000}"/>
    <cellStyle name="Normal 2 10 3 2 2 5 4 2" xfId="17733" xr:uid="{00000000-0005-0000-0000-000085430000}"/>
    <cellStyle name="Normal 2 10 3 2 2 5 5" xfId="17734" xr:uid="{00000000-0005-0000-0000-000086430000}"/>
    <cellStyle name="Normal 2 10 3 2 2 5 6" xfId="17735" xr:uid="{00000000-0005-0000-0000-000087430000}"/>
    <cellStyle name="Normal 2 10 3 2 2 6" xfId="17736" xr:uid="{00000000-0005-0000-0000-000088430000}"/>
    <cellStyle name="Normal 2 10 3 2 2 6 2" xfId="17737" xr:uid="{00000000-0005-0000-0000-000089430000}"/>
    <cellStyle name="Normal 2 10 3 2 2 6 2 2" xfId="17738" xr:uid="{00000000-0005-0000-0000-00008A430000}"/>
    <cellStyle name="Normal 2 10 3 2 2 6 3" xfId="17739" xr:uid="{00000000-0005-0000-0000-00008B430000}"/>
    <cellStyle name="Normal 2 10 3 2 2 6 3 2" xfId="17740" xr:uid="{00000000-0005-0000-0000-00008C430000}"/>
    <cellStyle name="Normal 2 10 3 2 2 6 4" xfId="17741" xr:uid="{00000000-0005-0000-0000-00008D430000}"/>
    <cellStyle name="Normal 2 10 3 2 2 7" xfId="17742" xr:uid="{00000000-0005-0000-0000-00008E430000}"/>
    <cellStyle name="Normal 2 10 3 2 2 7 2" xfId="17743" xr:uid="{00000000-0005-0000-0000-00008F430000}"/>
    <cellStyle name="Normal 2 10 3 2 2 7 2 2" xfId="17744" xr:uid="{00000000-0005-0000-0000-000090430000}"/>
    <cellStyle name="Normal 2 10 3 2 2 7 3" xfId="17745" xr:uid="{00000000-0005-0000-0000-000091430000}"/>
    <cellStyle name="Normal 2 10 3 2 2 8" xfId="17746" xr:uid="{00000000-0005-0000-0000-000092430000}"/>
    <cellStyle name="Normal 2 10 3 2 2 8 2" xfId="17747" xr:uid="{00000000-0005-0000-0000-000093430000}"/>
    <cellStyle name="Normal 2 10 3 2 2 9" xfId="17748" xr:uid="{00000000-0005-0000-0000-000094430000}"/>
    <cellStyle name="Normal 2 10 3 2 2 9 2" xfId="17749" xr:uid="{00000000-0005-0000-0000-000095430000}"/>
    <cellStyle name="Normal 2 10 3 2 3" xfId="17750" xr:uid="{00000000-0005-0000-0000-000096430000}"/>
    <cellStyle name="Normal 2 10 3 2 3 10" xfId="17751" xr:uid="{00000000-0005-0000-0000-000097430000}"/>
    <cellStyle name="Normal 2 10 3 2 3 2" xfId="17752" xr:uid="{00000000-0005-0000-0000-000098430000}"/>
    <cellStyle name="Normal 2 10 3 2 3 2 2" xfId="17753" xr:uid="{00000000-0005-0000-0000-000099430000}"/>
    <cellStyle name="Normal 2 10 3 2 3 2 2 2" xfId="17754" xr:uid="{00000000-0005-0000-0000-00009A430000}"/>
    <cellStyle name="Normal 2 10 3 2 3 2 2 2 2" xfId="17755" xr:uid="{00000000-0005-0000-0000-00009B430000}"/>
    <cellStyle name="Normal 2 10 3 2 3 2 2 2 2 2" xfId="17756" xr:uid="{00000000-0005-0000-0000-00009C430000}"/>
    <cellStyle name="Normal 2 10 3 2 3 2 2 2 3" xfId="17757" xr:uid="{00000000-0005-0000-0000-00009D430000}"/>
    <cellStyle name="Normal 2 10 3 2 3 2 2 2 3 2" xfId="17758" xr:uid="{00000000-0005-0000-0000-00009E430000}"/>
    <cellStyle name="Normal 2 10 3 2 3 2 2 2 4" xfId="17759" xr:uid="{00000000-0005-0000-0000-00009F430000}"/>
    <cellStyle name="Normal 2 10 3 2 3 2 2 3" xfId="17760" xr:uid="{00000000-0005-0000-0000-0000A0430000}"/>
    <cellStyle name="Normal 2 10 3 2 3 2 2 3 2" xfId="17761" xr:uid="{00000000-0005-0000-0000-0000A1430000}"/>
    <cellStyle name="Normal 2 10 3 2 3 2 2 4" xfId="17762" xr:uid="{00000000-0005-0000-0000-0000A2430000}"/>
    <cellStyle name="Normal 2 10 3 2 3 2 2 4 2" xfId="17763" xr:uid="{00000000-0005-0000-0000-0000A3430000}"/>
    <cellStyle name="Normal 2 10 3 2 3 2 2 5" xfId="17764" xr:uid="{00000000-0005-0000-0000-0000A4430000}"/>
    <cellStyle name="Normal 2 10 3 2 3 2 2 6" xfId="17765" xr:uid="{00000000-0005-0000-0000-0000A5430000}"/>
    <cellStyle name="Normal 2 10 3 2 3 2 3" xfId="17766" xr:uid="{00000000-0005-0000-0000-0000A6430000}"/>
    <cellStyle name="Normal 2 10 3 2 3 2 3 2" xfId="17767" xr:uid="{00000000-0005-0000-0000-0000A7430000}"/>
    <cellStyle name="Normal 2 10 3 2 3 2 3 2 2" xfId="17768" xr:uid="{00000000-0005-0000-0000-0000A8430000}"/>
    <cellStyle name="Normal 2 10 3 2 3 2 3 3" xfId="17769" xr:uid="{00000000-0005-0000-0000-0000A9430000}"/>
    <cellStyle name="Normal 2 10 3 2 3 2 3 3 2" xfId="17770" xr:uid="{00000000-0005-0000-0000-0000AA430000}"/>
    <cellStyle name="Normal 2 10 3 2 3 2 3 4" xfId="17771" xr:uid="{00000000-0005-0000-0000-0000AB430000}"/>
    <cellStyle name="Normal 2 10 3 2 3 2 4" xfId="17772" xr:uid="{00000000-0005-0000-0000-0000AC430000}"/>
    <cellStyle name="Normal 2 10 3 2 3 2 4 2" xfId="17773" xr:uid="{00000000-0005-0000-0000-0000AD430000}"/>
    <cellStyle name="Normal 2 10 3 2 3 2 5" xfId="17774" xr:uid="{00000000-0005-0000-0000-0000AE430000}"/>
    <cellStyle name="Normal 2 10 3 2 3 2 5 2" xfId="17775" xr:uid="{00000000-0005-0000-0000-0000AF430000}"/>
    <cellStyle name="Normal 2 10 3 2 3 2 6" xfId="17776" xr:uid="{00000000-0005-0000-0000-0000B0430000}"/>
    <cellStyle name="Normal 2 10 3 2 3 2 7" xfId="17777" xr:uid="{00000000-0005-0000-0000-0000B1430000}"/>
    <cellStyle name="Normal 2 10 3 2 3 3" xfId="17778" xr:uid="{00000000-0005-0000-0000-0000B2430000}"/>
    <cellStyle name="Normal 2 10 3 2 3 3 2" xfId="17779" xr:uid="{00000000-0005-0000-0000-0000B3430000}"/>
    <cellStyle name="Normal 2 10 3 2 3 3 2 2" xfId="17780" xr:uid="{00000000-0005-0000-0000-0000B4430000}"/>
    <cellStyle name="Normal 2 10 3 2 3 3 2 2 2" xfId="17781" xr:uid="{00000000-0005-0000-0000-0000B5430000}"/>
    <cellStyle name="Normal 2 10 3 2 3 3 2 3" xfId="17782" xr:uid="{00000000-0005-0000-0000-0000B6430000}"/>
    <cellStyle name="Normal 2 10 3 2 3 3 2 3 2" xfId="17783" xr:uid="{00000000-0005-0000-0000-0000B7430000}"/>
    <cellStyle name="Normal 2 10 3 2 3 3 2 4" xfId="17784" xr:uid="{00000000-0005-0000-0000-0000B8430000}"/>
    <cellStyle name="Normal 2 10 3 2 3 3 3" xfId="17785" xr:uid="{00000000-0005-0000-0000-0000B9430000}"/>
    <cellStyle name="Normal 2 10 3 2 3 3 3 2" xfId="17786" xr:uid="{00000000-0005-0000-0000-0000BA430000}"/>
    <cellStyle name="Normal 2 10 3 2 3 3 4" xfId="17787" xr:uid="{00000000-0005-0000-0000-0000BB430000}"/>
    <cellStyle name="Normal 2 10 3 2 3 3 4 2" xfId="17788" xr:uid="{00000000-0005-0000-0000-0000BC430000}"/>
    <cellStyle name="Normal 2 10 3 2 3 3 5" xfId="17789" xr:uid="{00000000-0005-0000-0000-0000BD430000}"/>
    <cellStyle name="Normal 2 10 3 2 3 3 6" xfId="17790" xr:uid="{00000000-0005-0000-0000-0000BE430000}"/>
    <cellStyle name="Normal 2 10 3 2 3 4" xfId="17791" xr:uid="{00000000-0005-0000-0000-0000BF430000}"/>
    <cellStyle name="Normal 2 10 3 2 3 4 2" xfId="17792" xr:uid="{00000000-0005-0000-0000-0000C0430000}"/>
    <cellStyle name="Normal 2 10 3 2 3 4 2 2" xfId="17793" xr:uid="{00000000-0005-0000-0000-0000C1430000}"/>
    <cellStyle name="Normal 2 10 3 2 3 4 2 2 2" xfId="17794" xr:uid="{00000000-0005-0000-0000-0000C2430000}"/>
    <cellStyle name="Normal 2 10 3 2 3 4 2 3" xfId="17795" xr:uid="{00000000-0005-0000-0000-0000C3430000}"/>
    <cellStyle name="Normal 2 10 3 2 3 4 2 3 2" xfId="17796" xr:uid="{00000000-0005-0000-0000-0000C4430000}"/>
    <cellStyle name="Normal 2 10 3 2 3 4 2 4" xfId="17797" xr:uid="{00000000-0005-0000-0000-0000C5430000}"/>
    <cellStyle name="Normal 2 10 3 2 3 4 3" xfId="17798" xr:uid="{00000000-0005-0000-0000-0000C6430000}"/>
    <cellStyle name="Normal 2 10 3 2 3 4 3 2" xfId="17799" xr:uid="{00000000-0005-0000-0000-0000C7430000}"/>
    <cellStyle name="Normal 2 10 3 2 3 4 4" xfId="17800" xr:uid="{00000000-0005-0000-0000-0000C8430000}"/>
    <cellStyle name="Normal 2 10 3 2 3 4 4 2" xfId="17801" xr:uid="{00000000-0005-0000-0000-0000C9430000}"/>
    <cellStyle name="Normal 2 10 3 2 3 4 5" xfId="17802" xr:uid="{00000000-0005-0000-0000-0000CA430000}"/>
    <cellStyle name="Normal 2 10 3 2 3 4 6" xfId="17803" xr:uid="{00000000-0005-0000-0000-0000CB430000}"/>
    <cellStyle name="Normal 2 10 3 2 3 5" xfId="17804" xr:uid="{00000000-0005-0000-0000-0000CC430000}"/>
    <cellStyle name="Normal 2 10 3 2 3 5 2" xfId="17805" xr:uid="{00000000-0005-0000-0000-0000CD430000}"/>
    <cellStyle name="Normal 2 10 3 2 3 5 2 2" xfId="17806" xr:uid="{00000000-0005-0000-0000-0000CE430000}"/>
    <cellStyle name="Normal 2 10 3 2 3 5 3" xfId="17807" xr:uid="{00000000-0005-0000-0000-0000CF430000}"/>
    <cellStyle name="Normal 2 10 3 2 3 5 3 2" xfId="17808" xr:uid="{00000000-0005-0000-0000-0000D0430000}"/>
    <cellStyle name="Normal 2 10 3 2 3 5 4" xfId="17809" xr:uid="{00000000-0005-0000-0000-0000D1430000}"/>
    <cellStyle name="Normal 2 10 3 2 3 6" xfId="17810" xr:uid="{00000000-0005-0000-0000-0000D2430000}"/>
    <cellStyle name="Normal 2 10 3 2 3 6 2" xfId="17811" xr:uid="{00000000-0005-0000-0000-0000D3430000}"/>
    <cellStyle name="Normal 2 10 3 2 3 6 2 2" xfId="17812" xr:uid="{00000000-0005-0000-0000-0000D4430000}"/>
    <cellStyle name="Normal 2 10 3 2 3 6 3" xfId="17813" xr:uid="{00000000-0005-0000-0000-0000D5430000}"/>
    <cellStyle name="Normal 2 10 3 2 3 7" xfId="17814" xr:uid="{00000000-0005-0000-0000-0000D6430000}"/>
    <cellStyle name="Normal 2 10 3 2 3 7 2" xfId="17815" xr:uid="{00000000-0005-0000-0000-0000D7430000}"/>
    <cellStyle name="Normal 2 10 3 2 3 8" xfId="17816" xr:uid="{00000000-0005-0000-0000-0000D8430000}"/>
    <cellStyle name="Normal 2 10 3 2 3 8 2" xfId="17817" xr:uid="{00000000-0005-0000-0000-0000D9430000}"/>
    <cellStyle name="Normal 2 10 3 2 3 9" xfId="17818" xr:uid="{00000000-0005-0000-0000-0000DA430000}"/>
    <cellStyle name="Normal 2 10 3 2 4" xfId="17819" xr:uid="{00000000-0005-0000-0000-0000DB430000}"/>
    <cellStyle name="Normal 2 10 3 2 4 10" xfId="17820" xr:uid="{00000000-0005-0000-0000-0000DC430000}"/>
    <cellStyle name="Normal 2 10 3 2 4 2" xfId="17821" xr:uid="{00000000-0005-0000-0000-0000DD430000}"/>
    <cellStyle name="Normal 2 10 3 2 4 2 2" xfId="17822" xr:uid="{00000000-0005-0000-0000-0000DE430000}"/>
    <cellStyle name="Normal 2 10 3 2 4 2 2 2" xfId="17823" xr:uid="{00000000-0005-0000-0000-0000DF430000}"/>
    <cellStyle name="Normal 2 10 3 2 4 2 2 2 2" xfId="17824" xr:uid="{00000000-0005-0000-0000-0000E0430000}"/>
    <cellStyle name="Normal 2 10 3 2 4 2 2 2 2 2" xfId="17825" xr:uid="{00000000-0005-0000-0000-0000E1430000}"/>
    <cellStyle name="Normal 2 10 3 2 4 2 2 2 3" xfId="17826" xr:uid="{00000000-0005-0000-0000-0000E2430000}"/>
    <cellStyle name="Normal 2 10 3 2 4 2 2 2 3 2" xfId="17827" xr:uid="{00000000-0005-0000-0000-0000E3430000}"/>
    <cellStyle name="Normal 2 10 3 2 4 2 2 2 4" xfId="17828" xr:uid="{00000000-0005-0000-0000-0000E4430000}"/>
    <cellStyle name="Normal 2 10 3 2 4 2 2 3" xfId="17829" xr:uid="{00000000-0005-0000-0000-0000E5430000}"/>
    <cellStyle name="Normal 2 10 3 2 4 2 2 3 2" xfId="17830" xr:uid="{00000000-0005-0000-0000-0000E6430000}"/>
    <cellStyle name="Normal 2 10 3 2 4 2 2 4" xfId="17831" xr:uid="{00000000-0005-0000-0000-0000E7430000}"/>
    <cellStyle name="Normal 2 10 3 2 4 2 2 4 2" xfId="17832" xr:uid="{00000000-0005-0000-0000-0000E8430000}"/>
    <cellStyle name="Normal 2 10 3 2 4 2 2 5" xfId="17833" xr:uid="{00000000-0005-0000-0000-0000E9430000}"/>
    <cellStyle name="Normal 2 10 3 2 4 2 2 6" xfId="17834" xr:uid="{00000000-0005-0000-0000-0000EA430000}"/>
    <cellStyle name="Normal 2 10 3 2 4 2 3" xfId="17835" xr:uid="{00000000-0005-0000-0000-0000EB430000}"/>
    <cellStyle name="Normal 2 10 3 2 4 2 3 2" xfId="17836" xr:uid="{00000000-0005-0000-0000-0000EC430000}"/>
    <cellStyle name="Normal 2 10 3 2 4 2 3 2 2" xfId="17837" xr:uid="{00000000-0005-0000-0000-0000ED430000}"/>
    <cellStyle name="Normal 2 10 3 2 4 2 3 3" xfId="17838" xr:uid="{00000000-0005-0000-0000-0000EE430000}"/>
    <cellStyle name="Normal 2 10 3 2 4 2 3 3 2" xfId="17839" xr:uid="{00000000-0005-0000-0000-0000EF430000}"/>
    <cellStyle name="Normal 2 10 3 2 4 2 3 4" xfId="17840" xr:uid="{00000000-0005-0000-0000-0000F0430000}"/>
    <cellStyle name="Normal 2 10 3 2 4 2 4" xfId="17841" xr:uid="{00000000-0005-0000-0000-0000F1430000}"/>
    <cellStyle name="Normal 2 10 3 2 4 2 4 2" xfId="17842" xr:uid="{00000000-0005-0000-0000-0000F2430000}"/>
    <cellStyle name="Normal 2 10 3 2 4 2 5" xfId="17843" xr:uid="{00000000-0005-0000-0000-0000F3430000}"/>
    <cellStyle name="Normal 2 10 3 2 4 2 5 2" xfId="17844" xr:uid="{00000000-0005-0000-0000-0000F4430000}"/>
    <cellStyle name="Normal 2 10 3 2 4 2 6" xfId="17845" xr:uid="{00000000-0005-0000-0000-0000F5430000}"/>
    <cellStyle name="Normal 2 10 3 2 4 2 7" xfId="17846" xr:uid="{00000000-0005-0000-0000-0000F6430000}"/>
    <cellStyle name="Normal 2 10 3 2 4 3" xfId="17847" xr:uid="{00000000-0005-0000-0000-0000F7430000}"/>
    <cellStyle name="Normal 2 10 3 2 4 3 2" xfId="17848" xr:uid="{00000000-0005-0000-0000-0000F8430000}"/>
    <cellStyle name="Normal 2 10 3 2 4 3 2 2" xfId="17849" xr:uid="{00000000-0005-0000-0000-0000F9430000}"/>
    <cellStyle name="Normal 2 10 3 2 4 3 2 2 2" xfId="17850" xr:uid="{00000000-0005-0000-0000-0000FA430000}"/>
    <cellStyle name="Normal 2 10 3 2 4 3 2 3" xfId="17851" xr:uid="{00000000-0005-0000-0000-0000FB430000}"/>
    <cellStyle name="Normal 2 10 3 2 4 3 2 3 2" xfId="17852" xr:uid="{00000000-0005-0000-0000-0000FC430000}"/>
    <cellStyle name="Normal 2 10 3 2 4 3 2 4" xfId="17853" xr:uid="{00000000-0005-0000-0000-0000FD430000}"/>
    <cellStyle name="Normal 2 10 3 2 4 3 3" xfId="17854" xr:uid="{00000000-0005-0000-0000-0000FE430000}"/>
    <cellStyle name="Normal 2 10 3 2 4 3 3 2" xfId="17855" xr:uid="{00000000-0005-0000-0000-0000FF430000}"/>
    <cellStyle name="Normal 2 10 3 2 4 3 4" xfId="17856" xr:uid="{00000000-0005-0000-0000-000000440000}"/>
    <cellStyle name="Normal 2 10 3 2 4 3 4 2" xfId="17857" xr:uid="{00000000-0005-0000-0000-000001440000}"/>
    <cellStyle name="Normal 2 10 3 2 4 3 5" xfId="17858" xr:uid="{00000000-0005-0000-0000-000002440000}"/>
    <cellStyle name="Normal 2 10 3 2 4 3 6" xfId="17859" xr:uid="{00000000-0005-0000-0000-000003440000}"/>
    <cellStyle name="Normal 2 10 3 2 4 4" xfId="17860" xr:uid="{00000000-0005-0000-0000-000004440000}"/>
    <cellStyle name="Normal 2 10 3 2 4 4 2" xfId="17861" xr:uid="{00000000-0005-0000-0000-000005440000}"/>
    <cellStyle name="Normal 2 10 3 2 4 4 2 2" xfId="17862" xr:uid="{00000000-0005-0000-0000-000006440000}"/>
    <cellStyle name="Normal 2 10 3 2 4 4 2 2 2" xfId="17863" xr:uid="{00000000-0005-0000-0000-000007440000}"/>
    <cellStyle name="Normal 2 10 3 2 4 4 2 3" xfId="17864" xr:uid="{00000000-0005-0000-0000-000008440000}"/>
    <cellStyle name="Normal 2 10 3 2 4 4 2 3 2" xfId="17865" xr:uid="{00000000-0005-0000-0000-000009440000}"/>
    <cellStyle name="Normal 2 10 3 2 4 4 2 4" xfId="17866" xr:uid="{00000000-0005-0000-0000-00000A440000}"/>
    <cellStyle name="Normal 2 10 3 2 4 4 3" xfId="17867" xr:uid="{00000000-0005-0000-0000-00000B440000}"/>
    <cellStyle name="Normal 2 10 3 2 4 4 3 2" xfId="17868" xr:uid="{00000000-0005-0000-0000-00000C440000}"/>
    <cellStyle name="Normal 2 10 3 2 4 4 4" xfId="17869" xr:uid="{00000000-0005-0000-0000-00000D440000}"/>
    <cellStyle name="Normal 2 10 3 2 4 4 4 2" xfId="17870" xr:uid="{00000000-0005-0000-0000-00000E440000}"/>
    <cellStyle name="Normal 2 10 3 2 4 4 5" xfId="17871" xr:uid="{00000000-0005-0000-0000-00000F440000}"/>
    <cellStyle name="Normal 2 10 3 2 4 4 6" xfId="17872" xr:uid="{00000000-0005-0000-0000-000010440000}"/>
    <cellStyle name="Normal 2 10 3 2 4 5" xfId="17873" xr:uid="{00000000-0005-0000-0000-000011440000}"/>
    <cellStyle name="Normal 2 10 3 2 4 5 2" xfId="17874" xr:uid="{00000000-0005-0000-0000-000012440000}"/>
    <cellStyle name="Normal 2 10 3 2 4 5 2 2" xfId="17875" xr:uid="{00000000-0005-0000-0000-000013440000}"/>
    <cellStyle name="Normal 2 10 3 2 4 5 3" xfId="17876" xr:uid="{00000000-0005-0000-0000-000014440000}"/>
    <cellStyle name="Normal 2 10 3 2 4 5 3 2" xfId="17877" xr:uid="{00000000-0005-0000-0000-000015440000}"/>
    <cellStyle name="Normal 2 10 3 2 4 5 4" xfId="17878" xr:uid="{00000000-0005-0000-0000-000016440000}"/>
    <cellStyle name="Normal 2 10 3 2 4 6" xfId="17879" xr:uid="{00000000-0005-0000-0000-000017440000}"/>
    <cellStyle name="Normal 2 10 3 2 4 6 2" xfId="17880" xr:uid="{00000000-0005-0000-0000-000018440000}"/>
    <cellStyle name="Normal 2 10 3 2 4 6 2 2" xfId="17881" xr:uid="{00000000-0005-0000-0000-000019440000}"/>
    <cellStyle name="Normal 2 10 3 2 4 6 3" xfId="17882" xr:uid="{00000000-0005-0000-0000-00001A440000}"/>
    <cellStyle name="Normal 2 10 3 2 4 7" xfId="17883" xr:uid="{00000000-0005-0000-0000-00001B440000}"/>
    <cellStyle name="Normal 2 10 3 2 4 7 2" xfId="17884" xr:uid="{00000000-0005-0000-0000-00001C440000}"/>
    <cellStyle name="Normal 2 10 3 2 4 8" xfId="17885" xr:uid="{00000000-0005-0000-0000-00001D440000}"/>
    <cellStyle name="Normal 2 10 3 2 4 8 2" xfId="17886" xr:uid="{00000000-0005-0000-0000-00001E440000}"/>
    <cellStyle name="Normal 2 10 3 2 4 9" xfId="17887" xr:uid="{00000000-0005-0000-0000-00001F440000}"/>
    <cellStyle name="Normal 2 10 3 2 5" xfId="17888" xr:uid="{00000000-0005-0000-0000-000020440000}"/>
    <cellStyle name="Normal 2 10 3 2 5 10" xfId="17889" xr:uid="{00000000-0005-0000-0000-000021440000}"/>
    <cellStyle name="Normal 2 10 3 2 5 2" xfId="17890" xr:uid="{00000000-0005-0000-0000-000022440000}"/>
    <cellStyle name="Normal 2 10 3 2 5 2 2" xfId="17891" xr:uid="{00000000-0005-0000-0000-000023440000}"/>
    <cellStyle name="Normal 2 10 3 2 5 2 2 2" xfId="17892" xr:uid="{00000000-0005-0000-0000-000024440000}"/>
    <cellStyle name="Normal 2 10 3 2 5 2 2 2 2" xfId="17893" xr:uid="{00000000-0005-0000-0000-000025440000}"/>
    <cellStyle name="Normal 2 10 3 2 5 2 2 2 2 2" xfId="17894" xr:uid="{00000000-0005-0000-0000-000026440000}"/>
    <cellStyle name="Normal 2 10 3 2 5 2 2 2 3" xfId="17895" xr:uid="{00000000-0005-0000-0000-000027440000}"/>
    <cellStyle name="Normal 2 10 3 2 5 2 2 2 3 2" xfId="17896" xr:uid="{00000000-0005-0000-0000-000028440000}"/>
    <cellStyle name="Normal 2 10 3 2 5 2 2 2 4" xfId="17897" xr:uid="{00000000-0005-0000-0000-000029440000}"/>
    <cellStyle name="Normal 2 10 3 2 5 2 2 3" xfId="17898" xr:uid="{00000000-0005-0000-0000-00002A440000}"/>
    <cellStyle name="Normal 2 10 3 2 5 2 2 3 2" xfId="17899" xr:uid="{00000000-0005-0000-0000-00002B440000}"/>
    <cellStyle name="Normal 2 10 3 2 5 2 2 4" xfId="17900" xr:uid="{00000000-0005-0000-0000-00002C440000}"/>
    <cellStyle name="Normal 2 10 3 2 5 2 2 4 2" xfId="17901" xr:uid="{00000000-0005-0000-0000-00002D440000}"/>
    <cellStyle name="Normal 2 10 3 2 5 2 2 5" xfId="17902" xr:uid="{00000000-0005-0000-0000-00002E440000}"/>
    <cellStyle name="Normal 2 10 3 2 5 2 2 6" xfId="17903" xr:uid="{00000000-0005-0000-0000-00002F440000}"/>
    <cellStyle name="Normal 2 10 3 2 5 2 3" xfId="17904" xr:uid="{00000000-0005-0000-0000-000030440000}"/>
    <cellStyle name="Normal 2 10 3 2 5 2 3 2" xfId="17905" xr:uid="{00000000-0005-0000-0000-000031440000}"/>
    <cellStyle name="Normal 2 10 3 2 5 2 3 2 2" xfId="17906" xr:uid="{00000000-0005-0000-0000-000032440000}"/>
    <cellStyle name="Normal 2 10 3 2 5 2 3 3" xfId="17907" xr:uid="{00000000-0005-0000-0000-000033440000}"/>
    <cellStyle name="Normal 2 10 3 2 5 2 3 3 2" xfId="17908" xr:uid="{00000000-0005-0000-0000-000034440000}"/>
    <cellStyle name="Normal 2 10 3 2 5 2 3 4" xfId="17909" xr:uid="{00000000-0005-0000-0000-000035440000}"/>
    <cellStyle name="Normal 2 10 3 2 5 2 4" xfId="17910" xr:uid="{00000000-0005-0000-0000-000036440000}"/>
    <cellStyle name="Normal 2 10 3 2 5 2 4 2" xfId="17911" xr:uid="{00000000-0005-0000-0000-000037440000}"/>
    <cellStyle name="Normal 2 10 3 2 5 2 5" xfId="17912" xr:uid="{00000000-0005-0000-0000-000038440000}"/>
    <cellStyle name="Normal 2 10 3 2 5 2 5 2" xfId="17913" xr:uid="{00000000-0005-0000-0000-000039440000}"/>
    <cellStyle name="Normal 2 10 3 2 5 2 6" xfId="17914" xr:uid="{00000000-0005-0000-0000-00003A440000}"/>
    <cellStyle name="Normal 2 10 3 2 5 2 7" xfId="17915" xr:uid="{00000000-0005-0000-0000-00003B440000}"/>
    <cellStyle name="Normal 2 10 3 2 5 3" xfId="17916" xr:uid="{00000000-0005-0000-0000-00003C440000}"/>
    <cellStyle name="Normal 2 10 3 2 5 3 2" xfId="17917" xr:uid="{00000000-0005-0000-0000-00003D440000}"/>
    <cellStyle name="Normal 2 10 3 2 5 3 2 2" xfId="17918" xr:uid="{00000000-0005-0000-0000-00003E440000}"/>
    <cellStyle name="Normal 2 10 3 2 5 3 2 2 2" xfId="17919" xr:uid="{00000000-0005-0000-0000-00003F440000}"/>
    <cellStyle name="Normal 2 10 3 2 5 3 2 3" xfId="17920" xr:uid="{00000000-0005-0000-0000-000040440000}"/>
    <cellStyle name="Normal 2 10 3 2 5 3 2 3 2" xfId="17921" xr:uid="{00000000-0005-0000-0000-000041440000}"/>
    <cellStyle name="Normal 2 10 3 2 5 3 2 4" xfId="17922" xr:uid="{00000000-0005-0000-0000-000042440000}"/>
    <cellStyle name="Normal 2 10 3 2 5 3 3" xfId="17923" xr:uid="{00000000-0005-0000-0000-000043440000}"/>
    <cellStyle name="Normal 2 10 3 2 5 3 3 2" xfId="17924" xr:uid="{00000000-0005-0000-0000-000044440000}"/>
    <cellStyle name="Normal 2 10 3 2 5 3 4" xfId="17925" xr:uid="{00000000-0005-0000-0000-000045440000}"/>
    <cellStyle name="Normal 2 10 3 2 5 3 4 2" xfId="17926" xr:uid="{00000000-0005-0000-0000-000046440000}"/>
    <cellStyle name="Normal 2 10 3 2 5 3 5" xfId="17927" xr:uid="{00000000-0005-0000-0000-000047440000}"/>
    <cellStyle name="Normal 2 10 3 2 5 3 6" xfId="17928" xr:uid="{00000000-0005-0000-0000-000048440000}"/>
    <cellStyle name="Normal 2 10 3 2 5 4" xfId="17929" xr:uid="{00000000-0005-0000-0000-000049440000}"/>
    <cellStyle name="Normal 2 10 3 2 5 4 2" xfId="17930" xr:uid="{00000000-0005-0000-0000-00004A440000}"/>
    <cellStyle name="Normal 2 10 3 2 5 4 2 2" xfId="17931" xr:uid="{00000000-0005-0000-0000-00004B440000}"/>
    <cellStyle name="Normal 2 10 3 2 5 4 2 2 2" xfId="17932" xr:uid="{00000000-0005-0000-0000-00004C440000}"/>
    <cellStyle name="Normal 2 10 3 2 5 4 2 3" xfId="17933" xr:uid="{00000000-0005-0000-0000-00004D440000}"/>
    <cellStyle name="Normal 2 10 3 2 5 4 2 3 2" xfId="17934" xr:uid="{00000000-0005-0000-0000-00004E440000}"/>
    <cellStyle name="Normal 2 10 3 2 5 4 2 4" xfId="17935" xr:uid="{00000000-0005-0000-0000-00004F440000}"/>
    <cellStyle name="Normal 2 10 3 2 5 4 3" xfId="17936" xr:uid="{00000000-0005-0000-0000-000050440000}"/>
    <cellStyle name="Normal 2 10 3 2 5 4 3 2" xfId="17937" xr:uid="{00000000-0005-0000-0000-000051440000}"/>
    <cellStyle name="Normal 2 10 3 2 5 4 4" xfId="17938" xr:uid="{00000000-0005-0000-0000-000052440000}"/>
    <cellStyle name="Normal 2 10 3 2 5 4 4 2" xfId="17939" xr:uid="{00000000-0005-0000-0000-000053440000}"/>
    <cellStyle name="Normal 2 10 3 2 5 4 5" xfId="17940" xr:uid="{00000000-0005-0000-0000-000054440000}"/>
    <cellStyle name="Normal 2 10 3 2 5 4 6" xfId="17941" xr:uid="{00000000-0005-0000-0000-000055440000}"/>
    <cellStyle name="Normal 2 10 3 2 5 5" xfId="17942" xr:uid="{00000000-0005-0000-0000-000056440000}"/>
    <cellStyle name="Normal 2 10 3 2 5 5 2" xfId="17943" xr:uid="{00000000-0005-0000-0000-000057440000}"/>
    <cellStyle name="Normal 2 10 3 2 5 5 2 2" xfId="17944" xr:uid="{00000000-0005-0000-0000-000058440000}"/>
    <cellStyle name="Normal 2 10 3 2 5 5 3" xfId="17945" xr:uid="{00000000-0005-0000-0000-000059440000}"/>
    <cellStyle name="Normal 2 10 3 2 5 5 3 2" xfId="17946" xr:uid="{00000000-0005-0000-0000-00005A440000}"/>
    <cellStyle name="Normal 2 10 3 2 5 5 4" xfId="17947" xr:uid="{00000000-0005-0000-0000-00005B440000}"/>
    <cellStyle name="Normal 2 10 3 2 5 6" xfId="17948" xr:uid="{00000000-0005-0000-0000-00005C440000}"/>
    <cellStyle name="Normal 2 10 3 2 5 6 2" xfId="17949" xr:uid="{00000000-0005-0000-0000-00005D440000}"/>
    <cellStyle name="Normal 2 10 3 2 5 6 2 2" xfId="17950" xr:uid="{00000000-0005-0000-0000-00005E440000}"/>
    <cellStyle name="Normal 2 10 3 2 5 6 3" xfId="17951" xr:uid="{00000000-0005-0000-0000-00005F440000}"/>
    <cellStyle name="Normal 2 10 3 2 5 7" xfId="17952" xr:uid="{00000000-0005-0000-0000-000060440000}"/>
    <cellStyle name="Normal 2 10 3 2 5 7 2" xfId="17953" xr:uid="{00000000-0005-0000-0000-000061440000}"/>
    <cellStyle name="Normal 2 10 3 2 5 8" xfId="17954" xr:uid="{00000000-0005-0000-0000-000062440000}"/>
    <cellStyle name="Normal 2 10 3 2 5 8 2" xfId="17955" xr:uid="{00000000-0005-0000-0000-000063440000}"/>
    <cellStyle name="Normal 2 10 3 2 5 9" xfId="17956" xr:uid="{00000000-0005-0000-0000-000064440000}"/>
    <cellStyle name="Normal 2 10 3 2 6" xfId="17957" xr:uid="{00000000-0005-0000-0000-000065440000}"/>
    <cellStyle name="Normal 2 10 3 2 6 2" xfId="17958" xr:uid="{00000000-0005-0000-0000-000066440000}"/>
    <cellStyle name="Normal 2 10 3 2 6 2 2" xfId="17959" xr:uid="{00000000-0005-0000-0000-000067440000}"/>
    <cellStyle name="Normal 2 10 3 2 6 2 2 2" xfId="17960" xr:uid="{00000000-0005-0000-0000-000068440000}"/>
    <cellStyle name="Normal 2 10 3 2 6 2 2 2 2" xfId="17961" xr:uid="{00000000-0005-0000-0000-000069440000}"/>
    <cellStyle name="Normal 2 10 3 2 6 2 2 3" xfId="17962" xr:uid="{00000000-0005-0000-0000-00006A440000}"/>
    <cellStyle name="Normal 2 10 3 2 6 2 2 3 2" xfId="17963" xr:uid="{00000000-0005-0000-0000-00006B440000}"/>
    <cellStyle name="Normal 2 10 3 2 6 2 2 4" xfId="17964" xr:uid="{00000000-0005-0000-0000-00006C440000}"/>
    <cellStyle name="Normal 2 10 3 2 6 2 3" xfId="17965" xr:uid="{00000000-0005-0000-0000-00006D440000}"/>
    <cellStyle name="Normal 2 10 3 2 6 2 3 2" xfId="17966" xr:uid="{00000000-0005-0000-0000-00006E440000}"/>
    <cellStyle name="Normal 2 10 3 2 6 2 4" xfId="17967" xr:uid="{00000000-0005-0000-0000-00006F440000}"/>
    <cellStyle name="Normal 2 10 3 2 6 2 4 2" xfId="17968" xr:uid="{00000000-0005-0000-0000-000070440000}"/>
    <cellStyle name="Normal 2 10 3 2 6 2 5" xfId="17969" xr:uid="{00000000-0005-0000-0000-000071440000}"/>
    <cellStyle name="Normal 2 10 3 2 6 2 6" xfId="17970" xr:uid="{00000000-0005-0000-0000-000072440000}"/>
    <cellStyle name="Normal 2 10 3 2 6 3" xfId="17971" xr:uid="{00000000-0005-0000-0000-000073440000}"/>
    <cellStyle name="Normal 2 10 3 2 6 3 2" xfId="17972" xr:uid="{00000000-0005-0000-0000-000074440000}"/>
    <cellStyle name="Normal 2 10 3 2 6 3 2 2" xfId="17973" xr:uid="{00000000-0005-0000-0000-000075440000}"/>
    <cellStyle name="Normal 2 10 3 2 6 3 3" xfId="17974" xr:uid="{00000000-0005-0000-0000-000076440000}"/>
    <cellStyle name="Normal 2 10 3 2 6 3 3 2" xfId="17975" xr:uid="{00000000-0005-0000-0000-000077440000}"/>
    <cellStyle name="Normal 2 10 3 2 6 3 4" xfId="17976" xr:uid="{00000000-0005-0000-0000-000078440000}"/>
    <cellStyle name="Normal 2 10 3 2 6 4" xfId="17977" xr:uid="{00000000-0005-0000-0000-000079440000}"/>
    <cellStyle name="Normal 2 10 3 2 6 4 2" xfId="17978" xr:uid="{00000000-0005-0000-0000-00007A440000}"/>
    <cellStyle name="Normal 2 10 3 2 6 5" xfId="17979" xr:uid="{00000000-0005-0000-0000-00007B440000}"/>
    <cellStyle name="Normal 2 10 3 2 6 5 2" xfId="17980" xr:uid="{00000000-0005-0000-0000-00007C440000}"/>
    <cellStyle name="Normal 2 10 3 2 6 6" xfId="17981" xr:uid="{00000000-0005-0000-0000-00007D440000}"/>
    <cellStyle name="Normal 2 10 3 2 6 7" xfId="17982" xr:uid="{00000000-0005-0000-0000-00007E440000}"/>
    <cellStyle name="Normal 2 10 3 2 7" xfId="17983" xr:uid="{00000000-0005-0000-0000-00007F440000}"/>
    <cellStyle name="Normal 2 10 3 2 7 2" xfId="17984" xr:uid="{00000000-0005-0000-0000-000080440000}"/>
    <cellStyle name="Normal 2 10 3 2 7 2 2" xfId="17985" xr:uid="{00000000-0005-0000-0000-000081440000}"/>
    <cellStyle name="Normal 2 10 3 2 7 2 2 2" xfId="17986" xr:uid="{00000000-0005-0000-0000-000082440000}"/>
    <cellStyle name="Normal 2 10 3 2 7 2 3" xfId="17987" xr:uid="{00000000-0005-0000-0000-000083440000}"/>
    <cellStyle name="Normal 2 10 3 2 7 2 3 2" xfId="17988" xr:uid="{00000000-0005-0000-0000-000084440000}"/>
    <cellStyle name="Normal 2 10 3 2 7 2 4" xfId="17989" xr:uid="{00000000-0005-0000-0000-000085440000}"/>
    <cellStyle name="Normal 2 10 3 2 7 3" xfId="17990" xr:uid="{00000000-0005-0000-0000-000086440000}"/>
    <cellStyle name="Normal 2 10 3 2 7 3 2" xfId="17991" xr:uid="{00000000-0005-0000-0000-000087440000}"/>
    <cellStyle name="Normal 2 10 3 2 7 4" xfId="17992" xr:uid="{00000000-0005-0000-0000-000088440000}"/>
    <cellStyle name="Normal 2 10 3 2 7 4 2" xfId="17993" xr:uid="{00000000-0005-0000-0000-000089440000}"/>
    <cellStyle name="Normal 2 10 3 2 7 5" xfId="17994" xr:uid="{00000000-0005-0000-0000-00008A440000}"/>
    <cellStyle name="Normal 2 10 3 2 7 6" xfId="17995" xr:uid="{00000000-0005-0000-0000-00008B440000}"/>
    <cellStyle name="Normal 2 10 3 2 8" xfId="17996" xr:uid="{00000000-0005-0000-0000-00008C440000}"/>
    <cellStyle name="Normal 2 10 3 2 8 2" xfId="17997" xr:uid="{00000000-0005-0000-0000-00008D440000}"/>
    <cellStyle name="Normal 2 10 3 2 8 2 2" xfId="17998" xr:uid="{00000000-0005-0000-0000-00008E440000}"/>
    <cellStyle name="Normal 2 10 3 2 8 2 2 2" xfId="17999" xr:uid="{00000000-0005-0000-0000-00008F440000}"/>
    <cellStyle name="Normal 2 10 3 2 8 2 3" xfId="18000" xr:uid="{00000000-0005-0000-0000-000090440000}"/>
    <cellStyle name="Normal 2 10 3 2 8 2 3 2" xfId="18001" xr:uid="{00000000-0005-0000-0000-000091440000}"/>
    <cellStyle name="Normal 2 10 3 2 8 2 4" xfId="18002" xr:uid="{00000000-0005-0000-0000-000092440000}"/>
    <cellStyle name="Normal 2 10 3 2 8 3" xfId="18003" xr:uid="{00000000-0005-0000-0000-000093440000}"/>
    <cellStyle name="Normal 2 10 3 2 8 3 2" xfId="18004" xr:uid="{00000000-0005-0000-0000-000094440000}"/>
    <cellStyle name="Normal 2 10 3 2 8 4" xfId="18005" xr:uid="{00000000-0005-0000-0000-000095440000}"/>
    <cellStyle name="Normal 2 10 3 2 8 4 2" xfId="18006" xr:uid="{00000000-0005-0000-0000-000096440000}"/>
    <cellStyle name="Normal 2 10 3 2 8 5" xfId="18007" xr:uid="{00000000-0005-0000-0000-000097440000}"/>
    <cellStyle name="Normal 2 10 3 2 8 6" xfId="18008" xr:uid="{00000000-0005-0000-0000-000098440000}"/>
    <cellStyle name="Normal 2 10 3 2 9" xfId="18009" xr:uid="{00000000-0005-0000-0000-000099440000}"/>
    <cellStyle name="Normal 2 10 3 2 9 2" xfId="18010" xr:uid="{00000000-0005-0000-0000-00009A440000}"/>
    <cellStyle name="Normal 2 10 3 2 9 2 2" xfId="18011" xr:uid="{00000000-0005-0000-0000-00009B440000}"/>
    <cellStyle name="Normal 2 10 3 2 9 3" xfId="18012" xr:uid="{00000000-0005-0000-0000-00009C440000}"/>
    <cellStyle name="Normal 2 10 3 2 9 3 2" xfId="18013" xr:uid="{00000000-0005-0000-0000-00009D440000}"/>
    <cellStyle name="Normal 2 10 3 2 9 4" xfId="18014" xr:uid="{00000000-0005-0000-0000-00009E440000}"/>
    <cellStyle name="Normal 2 10 3 3" xfId="18015" xr:uid="{00000000-0005-0000-0000-00009F440000}"/>
    <cellStyle name="Normal 2 10 3 3 10" xfId="18016" xr:uid="{00000000-0005-0000-0000-0000A0440000}"/>
    <cellStyle name="Normal 2 10 3 3 11" xfId="18017" xr:uid="{00000000-0005-0000-0000-0000A1440000}"/>
    <cellStyle name="Normal 2 10 3 3 2" xfId="18018" xr:uid="{00000000-0005-0000-0000-0000A2440000}"/>
    <cellStyle name="Normal 2 10 3 3 2 10" xfId="18019" xr:uid="{00000000-0005-0000-0000-0000A3440000}"/>
    <cellStyle name="Normal 2 10 3 3 2 2" xfId="18020" xr:uid="{00000000-0005-0000-0000-0000A4440000}"/>
    <cellStyle name="Normal 2 10 3 3 2 2 2" xfId="18021" xr:uid="{00000000-0005-0000-0000-0000A5440000}"/>
    <cellStyle name="Normal 2 10 3 3 2 2 2 2" xfId="18022" xr:uid="{00000000-0005-0000-0000-0000A6440000}"/>
    <cellStyle name="Normal 2 10 3 3 2 2 2 2 2" xfId="18023" xr:uid="{00000000-0005-0000-0000-0000A7440000}"/>
    <cellStyle name="Normal 2 10 3 3 2 2 2 2 2 2" xfId="18024" xr:uid="{00000000-0005-0000-0000-0000A8440000}"/>
    <cellStyle name="Normal 2 10 3 3 2 2 2 2 3" xfId="18025" xr:uid="{00000000-0005-0000-0000-0000A9440000}"/>
    <cellStyle name="Normal 2 10 3 3 2 2 2 2 3 2" xfId="18026" xr:uid="{00000000-0005-0000-0000-0000AA440000}"/>
    <cellStyle name="Normal 2 10 3 3 2 2 2 2 4" xfId="18027" xr:uid="{00000000-0005-0000-0000-0000AB440000}"/>
    <cellStyle name="Normal 2 10 3 3 2 2 2 3" xfId="18028" xr:uid="{00000000-0005-0000-0000-0000AC440000}"/>
    <cellStyle name="Normal 2 10 3 3 2 2 2 3 2" xfId="18029" xr:uid="{00000000-0005-0000-0000-0000AD440000}"/>
    <cellStyle name="Normal 2 10 3 3 2 2 2 4" xfId="18030" xr:uid="{00000000-0005-0000-0000-0000AE440000}"/>
    <cellStyle name="Normal 2 10 3 3 2 2 2 4 2" xfId="18031" xr:uid="{00000000-0005-0000-0000-0000AF440000}"/>
    <cellStyle name="Normal 2 10 3 3 2 2 2 5" xfId="18032" xr:uid="{00000000-0005-0000-0000-0000B0440000}"/>
    <cellStyle name="Normal 2 10 3 3 2 2 2 6" xfId="18033" xr:uid="{00000000-0005-0000-0000-0000B1440000}"/>
    <cellStyle name="Normal 2 10 3 3 2 2 3" xfId="18034" xr:uid="{00000000-0005-0000-0000-0000B2440000}"/>
    <cellStyle name="Normal 2 10 3 3 2 2 3 2" xfId="18035" xr:uid="{00000000-0005-0000-0000-0000B3440000}"/>
    <cellStyle name="Normal 2 10 3 3 2 2 3 2 2" xfId="18036" xr:uid="{00000000-0005-0000-0000-0000B4440000}"/>
    <cellStyle name="Normal 2 10 3 3 2 2 3 3" xfId="18037" xr:uid="{00000000-0005-0000-0000-0000B5440000}"/>
    <cellStyle name="Normal 2 10 3 3 2 2 3 3 2" xfId="18038" xr:uid="{00000000-0005-0000-0000-0000B6440000}"/>
    <cellStyle name="Normal 2 10 3 3 2 2 3 4" xfId="18039" xr:uid="{00000000-0005-0000-0000-0000B7440000}"/>
    <cellStyle name="Normal 2 10 3 3 2 2 4" xfId="18040" xr:uid="{00000000-0005-0000-0000-0000B8440000}"/>
    <cellStyle name="Normal 2 10 3 3 2 2 4 2" xfId="18041" xr:uid="{00000000-0005-0000-0000-0000B9440000}"/>
    <cellStyle name="Normal 2 10 3 3 2 2 5" xfId="18042" xr:uid="{00000000-0005-0000-0000-0000BA440000}"/>
    <cellStyle name="Normal 2 10 3 3 2 2 5 2" xfId="18043" xr:uid="{00000000-0005-0000-0000-0000BB440000}"/>
    <cellStyle name="Normal 2 10 3 3 2 2 6" xfId="18044" xr:uid="{00000000-0005-0000-0000-0000BC440000}"/>
    <cellStyle name="Normal 2 10 3 3 2 2 7" xfId="18045" xr:uid="{00000000-0005-0000-0000-0000BD440000}"/>
    <cellStyle name="Normal 2 10 3 3 2 3" xfId="18046" xr:uid="{00000000-0005-0000-0000-0000BE440000}"/>
    <cellStyle name="Normal 2 10 3 3 2 3 2" xfId="18047" xr:uid="{00000000-0005-0000-0000-0000BF440000}"/>
    <cellStyle name="Normal 2 10 3 3 2 3 2 2" xfId="18048" xr:uid="{00000000-0005-0000-0000-0000C0440000}"/>
    <cellStyle name="Normal 2 10 3 3 2 3 2 2 2" xfId="18049" xr:uid="{00000000-0005-0000-0000-0000C1440000}"/>
    <cellStyle name="Normal 2 10 3 3 2 3 2 3" xfId="18050" xr:uid="{00000000-0005-0000-0000-0000C2440000}"/>
    <cellStyle name="Normal 2 10 3 3 2 3 2 3 2" xfId="18051" xr:uid="{00000000-0005-0000-0000-0000C3440000}"/>
    <cellStyle name="Normal 2 10 3 3 2 3 2 4" xfId="18052" xr:uid="{00000000-0005-0000-0000-0000C4440000}"/>
    <cellStyle name="Normal 2 10 3 3 2 3 3" xfId="18053" xr:uid="{00000000-0005-0000-0000-0000C5440000}"/>
    <cellStyle name="Normal 2 10 3 3 2 3 3 2" xfId="18054" xr:uid="{00000000-0005-0000-0000-0000C6440000}"/>
    <cellStyle name="Normal 2 10 3 3 2 3 4" xfId="18055" xr:uid="{00000000-0005-0000-0000-0000C7440000}"/>
    <cellStyle name="Normal 2 10 3 3 2 3 4 2" xfId="18056" xr:uid="{00000000-0005-0000-0000-0000C8440000}"/>
    <cellStyle name="Normal 2 10 3 3 2 3 5" xfId="18057" xr:uid="{00000000-0005-0000-0000-0000C9440000}"/>
    <cellStyle name="Normal 2 10 3 3 2 3 6" xfId="18058" xr:uid="{00000000-0005-0000-0000-0000CA440000}"/>
    <cellStyle name="Normal 2 10 3 3 2 4" xfId="18059" xr:uid="{00000000-0005-0000-0000-0000CB440000}"/>
    <cellStyle name="Normal 2 10 3 3 2 4 2" xfId="18060" xr:uid="{00000000-0005-0000-0000-0000CC440000}"/>
    <cellStyle name="Normal 2 10 3 3 2 4 2 2" xfId="18061" xr:uid="{00000000-0005-0000-0000-0000CD440000}"/>
    <cellStyle name="Normal 2 10 3 3 2 4 2 2 2" xfId="18062" xr:uid="{00000000-0005-0000-0000-0000CE440000}"/>
    <cellStyle name="Normal 2 10 3 3 2 4 2 3" xfId="18063" xr:uid="{00000000-0005-0000-0000-0000CF440000}"/>
    <cellStyle name="Normal 2 10 3 3 2 4 2 3 2" xfId="18064" xr:uid="{00000000-0005-0000-0000-0000D0440000}"/>
    <cellStyle name="Normal 2 10 3 3 2 4 2 4" xfId="18065" xr:uid="{00000000-0005-0000-0000-0000D1440000}"/>
    <cellStyle name="Normal 2 10 3 3 2 4 3" xfId="18066" xr:uid="{00000000-0005-0000-0000-0000D2440000}"/>
    <cellStyle name="Normal 2 10 3 3 2 4 3 2" xfId="18067" xr:uid="{00000000-0005-0000-0000-0000D3440000}"/>
    <cellStyle name="Normal 2 10 3 3 2 4 4" xfId="18068" xr:uid="{00000000-0005-0000-0000-0000D4440000}"/>
    <cellStyle name="Normal 2 10 3 3 2 4 4 2" xfId="18069" xr:uid="{00000000-0005-0000-0000-0000D5440000}"/>
    <cellStyle name="Normal 2 10 3 3 2 4 5" xfId="18070" xr:uid="{00000000-0005-0000-0000-0000D6440000}"/>
    <cellStyle name="Normal 2 10 3 3 2 4 6" xfId="18071" xr:uid="{00000000-0005-0000-0000-0000D7440000}"/>
    <cellStyle name="Normal 2 10 3 3 2 5" xfId="18072" xr:uid="{00000000-0005-0000-0000-0000D8440000}"/>
    <cellStyle name="Normal 2 10 3 3 2 5 2" xfId="18073" xr:uid="{00000000-0005-0000-0000-0000D9440000}"/>
    <cellStyle name="Normal 2 10 3 3 2 5 2 2" xfId="18074" xr:uid="{00000000-0005-0000-0000-0000DA440000}"/>
    <cellStyle name="Normal 2 10 3 3 2 5 3" xfId="18075" xr:uid="{00000000-0005-0000-0000-0000DB440000}"/>
    <cellStyle name="Normal 2 10 3 3 2 5 3 2" xfId="18076" xr:uid="{00000000-0005-0000-0000-0000DC440000}"/>
    <cellStyle name="Normal 2 10 3 3 2 5 4" xfId="18077" xr:uid="{00000000-0005-0000-0000-0000DD440000}"/>
    <cellStyle name="Normal 2 10 3 3 2 6" xfId="18078" xr:uid="{00000000-0005-0000-0000-0000DE440000}"/>
    <cellStyle name="Normal 2 10 3 3 2 6 2" xfId="18079" xr:uid="{00000000-0005-0000-0000-0000DF440000}"/>
    <cellStyle name="Normal 2 10 3 3 2 6 2 2" xfId="18080" xr:uid="{00000000-0005-0000-0000-0000E0440000}"/>
    <cellStyle name="Normal 2 10 3 3 2 6 3" xfId="18081" xr:uid="{00000000-0005-0000-0000-0000E1440000}"/>
    <cellStyle name="Normal 2 10 3 3 2 7" xfId="18082" xr:uid="{00000000-0005-0000-0000-0000E2440000}"/>
    <cellStyle name="Normal 2 10 3 3 2 7 2" xfId="18083" xr:uid="{00000000-0005-0000-0000-0000E3440000}"/>
    <cellStyle name="Normal 2 10 3 3 2 8" xfId="18084" xr:uid="{00000000-0005-0000-0000-0000E4440000}"/>
    <cellStyle name="Normal 2 10 3 3 2 8 2" xfId="18085" xr:uid="{00000000-0005-0000-0000-0000E5440000}"/>
    <cellStyle name="Normal 2 10 3 3 2 9" xfId="18086" xr:uid="{00000000-0005-0000-0000-0000E6440000}"/>
    <cellStyle name="Normal 2 10 3 3 3" xfId="18087" xr:uid="{00000000-0005-0000-0000-0000E7440000}"/>
    <cellStyle name="Normal 2 10 3 3 3 2" xfId="18088" xr:uid="{00000000-0005-0000-0000-0000E8440000}"/>
    <cellStyle name="Normal 2 10 3 3 3 2 2" xfId="18089" xr:uid="{00000000-0005-0000-0000-0000E9440000}"/>
    <cellStyle name="Normal 2 10 3 3 3 2 2 2" xfId="18090" xr:uid="{00000000-0005-0000-0000-0000EA440000}"/>
    <cellStyle name="Normal 2 10 3 3 3 2 2 2 2" xfId="18091" xr:uid="{00000000-0005-0000-0000-0000EB440000}"/>
    <cellStyle name="Normal 2 10 3 3 3 2 2 3" xfId="18092" xr:uid="{00000000-0005-0000-0000-0000EC440000}"/>
    <cellStyle name="Normal 2 10 3 3 3 2 2 3 2" xfId="18093" xr:uid="{00000000-0005-0000-0000-0000ED440000}"/>
    <cellStyle name="Normal 2 10 3 3 3 2 2 4" xfId="18094" xr:uid="{00000000-0005-0000-0000-0000EE440000}"/>
    <cellStyle name="Normal 2 10 3 3 3 2 3" xfId="18095" xr:uid="{00000000-0005-0000-0000-0000EF440000}"/>
    <cellStyle name="Normal 2 10 3 3 3 2 3 2" xfId="18096" xr:uid="{00000000-0005-0000-0000-0000F0440000}"/>
    <cellStyle name="Normal 2 10 3 3 3 2 4" xfId="18097" xr:uid="{00000000-0005-0000-0000-0000F1440000}"/>
    <cellStyle name="Normal 2 10 3 3 3 2 4 2" xfId="18098" xr:uid="{00000000-0005-0000-0000-0000F2440000}"/>
    <cellStyle name="Normal 2 10 3 3 3 2 5" xfId="18099" xr:uid="{00000000-0005-0000-0000-0000F3440000}"/>
    <cellStyle name="Normal 2 10 3 3 3 2 6" xfId="18100" xr:uid="{00000000-0005-0000-0000-0000F4440000}"/>
    <cellStyle name="Normal 2 10 3 3 3 3" xfId="18101" xr:uid="{00000000-0005-0000-0000-0000F5440000}"/>
    <cellStyle name="Normal 2 10 3 3 3 3 2" xfId="18102" xr:uid="{00000000-0005-0000-0000-0000F6440000}"/>
    <cellStyle name="Normal 2 10 3 3 3 3 2 2" xfId="18103" xr:uid="{00000000-0005-0000-0000-0000F7440000}"/>
    <cellStyle name="Normal 2 10 3 3 3 3 3" xfId="18104" xr:uid="{00000000-0005-0000-0000-0000F8440000}"/>
    <cellStyle name="Normal 2 10 3 3 3 3 3 2" xfId="18105" xr:uid="{00000000-0005-0000-0000-0000F9440000}"/>
    <cellStyle name="Normal 2 10 3 3 3 3 4" xfId="18106" xr:uid="{00000000-0005-0000-0000-0000FA440000}"/>
    <cellStyle name="Normal 2 10 3 3 3 4" xfId="18107" xr:uid="{00000000-0005-0000-0000-0000FB440000}"/>
    <cellStyle name="Normal 2 10 3 3 3 4 2" xfId="18108" xr:uid="{00000000-0005-0000-0000-0000FC440000}"/>
    <cellStyle name="Normal 2 10 3 3 3 5" xfId="18109" xr:uid="{00000000-0005-0000-0000-0000FD440000}"/>
    <cellStyle name="Normal 2 10 3 3 3 5 2" xfId="18110" xr:uid="{00000000-0005-0000-0000-0000FE440000}"/>
    <cellStyle name="Normal 2 10 3 3 3 6" xfId="18111" xr:uid="{00000000-0005-0000-0000-0000FF440000}"/>
    <cellStyle name="Normal 2 10 3 3 3 7" xfId="18112" xr:uid="{00000000-0005-0000-0000-000000450000}"/>
    <cellStyle name="Normal 2 10 3 3 4" xfId="18113" xr:uid="{00000000-0005-0000-0000-000001450000}"/>
    <cellStyle name="Normal 2 10 3 3 4 2" xfId="18114" xr:uid="{00000000-0005-0000-0000-000002450000}"/>
    <cellStyle name="Normal 2 10 3 3 4 2 2" xfId="18115" xr:uid="{00000000-0005-0000-0000-000003450000}"/>
    <cellStyle name="Normal 2 10 3 3 4 2 2 2" xfId="18116" xr:uid="{00000000-0005-0000-0000-000004450000}"/>
    <cellStyle name="Normal 2 10 3 3 4 2 3" xfId="18117" xr:uid="{00000000-0005-0000-0000-000005450000}"/>
    <cellStyle name="Normal 2 10 3 3 4 2 3 2" xfId="18118" xr:uid="{00000000-0005-0000-0000-000006450000}"/>
    <cellStyle name="Normal 2 10 3 3 4 2 4" xfId="18119" xr:uid="{00000000-0005-0000-0000-000007450000}"/>
    <cellStyle name="Normal 2 10 3 3 4 3" xfId="18120" xr:uid="{00000000-0005-0000-0000-000008450000}"/>
    <cellStyle name="Normal 2 10 3 3 4 3 2" xfId="18121" xr:uid="{00000000-0005-0000-0000-000009450000}"/>
    <cellStyle name="Normal 2 10 3 3 4 4" xfId="18122" xr:uid="{00000000-0005-0000-0000-00000A450000}"/>
    <cellStyle name="Normal 2 10 3 3 4 4 2" xfId="18123" xr:uid="{00000000-0005-0000-0000-00000B450000}"/>
    <cellStyle name="Normal 2 10 3 3 4 5" xfId="18124" xr:uid="{00000000-0005-0000-0000-00000C450000}"/>
    <cellStyle name="Normal 2 10 3 3 4 6" xfId="18125" xr:uid="{00000000-0005-0000-0000-00000D450000}"/>
    <cellStyle name="Normal 2 10 3 3 5" xfId="18126" xr:uid="{00000000-0005-0000-0000-00000E450000}"/>
    <cellStyle name="Normal 2 10 3 3 5 2" xfId="18127" xr:uid="{00000000-0005-0000-0000-00000F450000}"/>
    <cellStyle name="Normal 2 10 3 3 5 2 2" xfId="18128" xr:uid="{00000000-0005-0000-0000-000010450000}"/>
    <cellStyle name="Normal 2 10 3 3 5 2 2 2" xfId="18129" xr:uid="{00000000-0005-0000-0000-000011450000}"/>
    <cellStyle name="Normal 2 10 3 3 5 2 3" xfId="18130" xr:uid="{00000000-0005-0000-0000-000012450000}"/>
    <cellStyle name="Normal 2 10 3 3 5 2 3 2" xfId="18131" xr:uid="{00000000-0005-0000-0000-000013450000}"/>
    <cellStyle name="Normal 2 10 3 3 5 2 4" xfId="18132" xr:uid="{00000000-0005-0000-0000-000014450000}"/>
    <cellStyle name="Normal 2 10 3 3 5 3" xfId="18133" xr:uid="{00000000-0005-0000-0000-000015450000}"/>
    <cellStyle name="Normal 2 10 3 3 5 3 2" xfId="18134" xr:uid="{00000000-0005-0000-0000-000016450000}"/>
    <cellStyle name="Normal 2 10 3 3 5 4" xfId="18135" xr:uid="{00000000-0005-0000-0000-000017450000}"/>
    <cellStyle name="Normal 2 10 3 3 5 4 2" xfId="18136" xr:uid="{00000000-0005-0000-0000-000018450000}"/>
    <cellStyle name="Normal 2 10 3 3 5 5" xfId="18137" xr:uid="{00000000-0005-0000-0000-000019450000}"/>
    <cellStyle name="Normal 2 10 3 3 5 6" xfId="18138" xr:uid="{00000000-0005-0000-0000-00001A450000}"/>
    <cellStyle name="Normal 2 10 3 3 6" xfId="18139" xr:uid="{00000000-0005-0000-0000-00001B450000}"/>
    <cellStyle name="Normal 2 10 3 3 6 2" xfId="18140" xr:uid="{00000000-0005-0000-0000-00001C450000}"/>
    <cellStyle name="Normal 2 10 3 3 6 2 2" xfId="18141" xr:uid="{00000000-0005-0000-0000-00001D450000}"/>
    <cellStyle name="Normal 2 10 3 3 6 3" xfId="18142" xr:uid="{00000000-0005-0000-0000-00001E450000}"/>
    <cellStyle name="Normal 2 10 3 3 6 3 2" xfId="18143" xr:uid="{00000000-0005-0000-0000-00001F450000}"/>
    <cellStyle name="Normal 2 10 3 3 6 4" xfId="18144" xr:uid="{00000000-0005-0000-0000-000020450000}"/>
    <cellStyle name="Normal 2 10 3 3 7" xfId="18145" xr:uid="{00000000-0005-0000-0000-000021450000}"/>
    <cellStyle name="Normal 2 10 3 3 7 2" xfId="18146" xr:uid="{00000000-0005-0000-0000-000022450000}"/>
    <cellStyle name="Normal 2 10 3 3 7 2 2" xfId="18147" xr:uid="{00000000-0005-0000-0000-000023450000}"/>
    <cellStyle name="Normal 2 10 3 3 7 3" xfId="18148" xr:uid="{00000000-0005-0000-0000-000024450000}"/>
    <cellStyle name="Normal 2 10 3 3 8" xfId="18149" xr:uid="{00000000-0005-0000-0000-000025450000}"/>
    <cellStyle name="Normal 2 10 3 3 8 2" xfId="18150" xr:uid="{00000000-0005-0000-0000-000026450000}"/>
    <cellStyle name="Normal 2 10 3 3 9" xfId="18151" xr:uid="{00000000-0005-0000-0000-000027450000}"/>
    <cellStyle name="Normal 2 10 3 3 9 2" xfId="18152" xr:uid="{00000000-0005-0000-0000-000028450000}"/>
    <cellStyle name="Normal 2 10 3 4" xfId="18153" xr:uid="{00000000-0005-0000-0000-000029450000}"/>
    <cellStyle name="Normal 2 10 3 4 10" xfId="18154" xr:uid="{00000000-0005-0000-0000-00002A450000}"/>
    <cellStyle name="Normal 2 10 3 4 2" xfId="18155" xr:uid="{00000000-0005-0000-0000-00002B450000}"/>
    <cellStyle name="Normal 2 10 3 4 2 2" xfId="18156" xr:uid="{00000000-0005-0000-0000-00002C450000}"/>
    <cellStyle name="Normal 2 10 3 4 2 2 2" xfId="18157" xr:uid="{00000000-0005-0000-0000-00002D450000}"/>
    <cellStyle name="Normal 2 10 3 4 2 2 2 2" xfId="18158" xr:uid="{00000000-0005-0000-0000-00002E450000}"/>
    <cellStyle name="Normal 2 10 3 4 2 2 2 2 2" xfId="18159" xr:uid="{00000000-0005-0000-0000-00002F450000}"/>
    <cellStyle name="Normal 2 10 3 4 2 2 2 3" xfId="18160" xr:uid="{00000000-0005-0000-0000-000030450000}"/>
    <cellStyle name="Normal 2 10 3 4 2 2 2 3 2" xfId="18161" xr:uid="{00000000-0005-0000-0000-000031450000}"/>
    <cellStyle name="Normal 2 10 3 4 2 2 2 4" xfId="18162" xr:uid="{00000000-0005-0000-0000-000032450000}"/>
    <cellStyle name="Normal 2 10 3 4 2 2 3" xfId="18163" xr:uid="{00000000-0005-0000-0000-000033450000}"/>
    <cellStyle name="Normal 2 10 3 4 2 2 3 2" xfId="18164" xr:uid="{00000000-0005-0000-0000-000034450000}"/>
    <cellStyle name="Normal 2 10 3 4 2 2 4" xfId="18165" xr:uid="{00000000-0005-0000-0000-000035450000}"/>
    <cellStyle name="Normal 2 10 3 4 2 2 4 2" xfId="18166" xr:uid="{00000000-0005-0000-0000-000036450000}"/>
    <cellStyle name="Normal 2 10 3 4 2 2 5" xfId="18167" xr:uid="{00000000-0005-0000-0000-000037450000}"/>
    <cellStyle name="Normal 2 10 3 4 2 2 6" xfId="18168" xr:uid="{00000000-0005-0000-0000-000038450000}"/>
    <cellStyle name="Normal 2 10 3 4 2 3" xfId="18169" xr:uid="{00000000-0005-0000-0000-000039450000}"/>
    <cellStyle name="Normal 2 10 3 4 2 3 2" xfId="18170" xr:uid="{00000000-0005-0000-0000-00003A450000}"/>
    <cellStyle name="Normal 2 10 3 4 2 3 2 2" xfId="18171" xr:uid="{00000000-0005-0000-0000-00003B450000}"/>
    <cellStyle name="Normal 2 10 3 4 2 3 3" xfId="18172" xr:uid="{00000000-0005-0000-0000-00003C450000}"/>
    <cellStyle name="Normal 2 10 3 4 2 3 3 2" xfId="18173" xr:uid="{00000000-0005-0000-0000-00003D450000}"/>
    <cellStyle name="Normal 2 10 3 4 2 3 4" xfId="18174" xr:uid="{00000000-0005-0000-0000-00003E450000}"/>
    <cellStyle name="Normal 2 10 3 4 2 4" xfId="18175" xr:uid="{00000000-0005-0000-0000-00003F450000}"/>
    <cellStyle name="Normal 2 10 3 4 2 4 2" xfId="18176" xr:uid="{00000000-0005-0000-0000-000040450000}"/>
    <cellStyle name="Normal 2 10 3 4 2 5" xfId="18177" xr:uid="{00000000-0005-0000-0000-000041450000}"/>
    <cellStyle name="Normal 2 10 3 4 2 5 2" xfId="18178" xr:uid="{00000000-0005-0000-0000-000042450000}"/>
    <cellStyle name="Normal 2 10 3 4 2 6" xfId="18179" xr:uid="{00000000-0005-0000-0000-000043450000}"/>
    <cellStyle name="Normal 2 10 3 4 2 7" xfId="18180" xr:uid="{00000000-0005-0000-0000-000044450000}"/>
    <cellStyle name="Normal 2 10 3 4 3" xfId="18181" xr:uid="{00000000-0005-0000-0000-000045450000}"/>
    <cellStyle name="Normal 2 10 3 4 3 2" xfId="18182" xr:uid="{00000000-0005-0000-0000-000046450000}"/>
    <cellStyle name="Normal 2 10 3 4 3 2 2" xfId="18183" xr:uid="{00000000-0005-0000-0000-000047450000}"/>
    <cellStyle name="Normal 2 10 3 4 3 2 2 2" xfId="18184" xr:uid="{00000000-0005-0000-0000-000048450000}"/>
    <cellStyle name="Normal 2 10 3 4 3 2 3" xfId="18185" xr:uid="{00000000-0005-0000-0000-000049450000}"/>
    <cellStyle name="Normal 2 10 3 4 3 2 3 2" xfId="18186" xr:uid="{00000000-0005-0000-0000-00004A450000}"/>
    <cellStyle name="Normal 2 10 3 4 3 2 4" xfId="18187" xr:uid="{00000000-0005-0000-0000-00004B450000}"/>
    <cellStyle name="Normal 2 10 3 4 3 3" xfId="18188" xr:uid="{00000000-0005-0000-0000-00004C450000}"/>
    <cellStyle name="Normal 2 10 3 4 3 3 2" xfId="18189" xr:uid="{00000000-0005-0000-0000-00004D450000}"/>
    <cellStyle name="Normal 2 10 3 4 3 4" xfId="18190" xr:uid="{00000000-0005-0000-0000-00004E450000}"/>
    <cellStyle name="Normal 2 10 3 4 3 4 2" xfId="18191" xr:uid="{00000000-0005-0000-0000-00004F450000}"/>
    <cellStyle name="Normal 2 10 3 4 3 5" xfId="18192" xr:uid="{00000000-0005-0000-0000-000050450000}"/>
    <cellStyle name="Normal 2 10 3 4 3 6" xfId="18193" xr:uid="{00000000-0005-0000-0000-000051450000}"/>
    <cellStyle name="Normal 2 10 3 4 4" xfId="18194" xr:uid="{00000000-0005-0000-0000-000052450000}"/>
    <cellStyle name="Normal 2 10 3 4 4 2" xfId="18195" xr:uid="{00000000-0005-0000-0000-000053450000}"/>
    <cellStyle name="Normal 2 10 3 4 4 2 2" xfId="18196" xr:uid="{00000000-0005-0000-0000-000054450000}"/>
    <cellStyle name="Normal 2 10 3 4 4 2 2 2" xfId="18197" xr:uid="{00000000-0005-0000-0000-000055450000}"/>
    <cellStyle name="Normal 2 10 3 4 4 2 3" xfId="18198" xr:uid="{00000000-0005-0000-0000-000056450000}"/>
    <cellStyle name="Normal 2 10 3 4 4 2 3 2" xfId="18199" xr:uid="{00000000-0005-0000-0000-000057450000}"/>
    <cellStyle name="Normal 2 10 3 4 4 2 4" xfId="18200" xr:uid="{00000000-0005-0000-0000-000058450000}"/>
    <cellStyle name="Normal 2 10 3 4 4 3" xfId="18201" xr:uid="{00000000-0005-0000-0000-000059450000}"/>
    <cellStyle name="Normal 2 10 3 4 4 3 2" xfId="18202" xr:uid="{00000000-0005-0000-0000-00005A450000}"/>
    <cellStyle name="Normal 2 10 3 4 4 4" xfId="18203" xr:uid="{00000000-0005-0000-0000-00005B450000}"/>
    <cellStyle name="Normal 2 10 3 4 4 4 2" xfId="18204" xr:uid="{00000000-0005-0000-0000-00005C450000}"/>
    <cellStyle name="Normal 2 10 3 4 4 5" xfId="18205" xr:uid="{00000000-0005-0000-0000-00005D450000}"/>
    <cellStyle name="Normal 2 10 3 4 4 6" xfId="18206" xr:uid="{00000000-0005-0000-0000-00005E450000}"/>
    <cellStyle name="Normal 2 10 3 4 5" xfId="18207" xr:uid="{00000000-0005-0000-0000-00005F450000}"/>
    <cellStyle name="Normal 2 10 3 4 5 2" xfId="18208" xr:uid="{00000000-0005-0000-0000-000060450000}"/>
    <cellStyle name="Normal 2 10 3 4 5 2 2" xfId="18209" xr:uid="{00000000-0005-0000-0000-000061450000}"/>
    <cellStyle name="Normal 2 10 3 4 5 3" xfId="18210" xr:uid="{00000000-0005-0000-0000-000062450000}"/>
    <cellStyle name="Normal 2 10 3 4 5 3 2" xfId="18211" xr:uid="{00000000-0005-0000-0000-000063450000}"/>
    <cellStyle name="Normal 2 10 3 4 5 4" xfId="18212" xr:uid="{00000000-0005-0000-0000-000064450000}"/>
    <cellStyle name="Normal 2 10 3 4 6" xfId="18213" xr:uid="{00000000-0005-0000-0000-000065450000}"/>
    <cellStyle name="Normal 2 10 3 4 6 2" xfId="18214" xr:uid="{00000000-0005-0000-0000-000066450000}"/>
    <cellStyle name="Normal 2 10 3 4 6 2 2" xfId="18215" xr:uid="{00000000-0005-0000-0000-000067450000}"/>
    <cellStyle name="Normal 2 10 3 4 6 3" xfId="18216" xr:uid="{00000000-0005-0000-0000-000068450000}"/>
    <cellStyle name="Normal 2 10 3 4 7" xfId="18217" xr:uid="{00000000-0005-0000-0000-000069450000}"/>
    <cellStyle name="Normal 2 10 3 4 7 2" xfId="18218" xr:uid="{00000000-0005-0000-0000-00006A450000}"/>
    <cellStyle name="Normal 2 10 3 4 8" xfId="18219" xr:uid="{00000000-0005-0000-0000-00006B450000}"/>
    <cellStyle name="Normal 2 10 3 4 8 2" xfId="18220" xr:uid="{00000000-0005-0000-0000-00006C450000}"/>
    <cellStyle name="Normal 2 10 3 4 9" xfId="18221" xr:uid="{00000000-0005-0000-0000-00006D450000}"/>
    <cellStyle name="Normal 2 10 3 5" xfId="18222" xr:uid="{00000000-0005-0000-0000-00006E450000}"/>
    <cellStyle name="Normal 2 10 3 5 10" xfId="18223" xr:uid="{00000000-0005-0000-0000-00006F450000}"/>
    <cellStyle name="Normal 2 10 3 5 2" xfId="18224" xr:uid="{00000000-0005-0000-0000-000070450000}"/>
    <cellStyle name="Normal 2 10 3 5 2 2" xfId="18225" xr:uid="{00000000-0005-0000-0000-000071450000}"/>
    <cellStyle name="Normal 2 10 3 5 2 2 2" xfId="18226" xr:uid="{00000000-0005-0000-0000-000072450000}"/>
    <cellStyle name="Normal 2 10 3 5 2 2 2 2" xfId="18227" xr:uid="{00000000-0005-0000-0000-000073450000}"/>
    <cellStyle name="Normal 2 10 3 5 2 2 2 2 2" xfId="18228" xr:uid="{00000000-0005-0000-0000-000074450000}"/>
    <cellStyle name="Normal 2 10 3 5 2 2 2 3" xfId="18229" xr:uid="{00000000-0005-0000-0000-000075450000}"/>
    <cellStyle name="Normal 2 10 3 5 2 2 2 3 2" xfId="18230" xr:uid="{00000000-0005-0000-0000-000076450000}"/>
    <cellStyle name="Normal 2 10 3 5 2 2 2 4" xfId="18231" xr:uid="{00000000-0005-0000-0000-000077450000}"/>
    <cellStyle name="Normal 2 10 3 5 2 2 3" xfId="18232" xr:uid="{00000000-0005-0000-0000-000078450000}"/>
    <cellStyle name="Normal 2 10 3 5 2 2 3 2" xfId="18233" xr:uid="{00000000-0005-0000-0000-000079450000}"/>
    <cellStyle name="Normal 2 10 3 5 2 2 4" xfId="18234" xr:uid="{00000000-0005-0000-0000-00007A450000}"/>
    <cellStyle name="Normal 2 10 3 5 2 2 4 2" xfId="18235" xr:uid="{00000000-0005-0000-0000-00007B450000}"/>
    <cellStyle name="Normal 2 10 3 5 2 2 5" xfId="18236" xr:uid="{00000000-0005-0000-0000-00007C450000}"/>
    <cellStyle name="Normal 2 10 3 5 2 2 6" xfId="18237" xr:uid="{00000000-0005-0000-0000-00007D450000}"/>
    <cellStyle name="Normal 2 10 3 5 2 3" xfId="18238" xr:uid="{00000000-0005-0000-0000-00007E450000}"/>
    <cellStyle name="Normal 2 10 3 5 2 3 2" xfId="18239" xr:uid="{00000000-0005-0000-0000-00007F450000}"/>
    <cellStyle name="Normal 2 10 3 5 2 3 2 2" xfId="18240" xr:uid="{00000000-0005-0000-0000-000080450000}"/>
    <cellStyle name="Normal 2 10 3 5 2 3 3" xfId="18241" xr:uid="{00000000-0005-0000-0000-000081450000}"/>
    <cellStyle name="Normal 2 10 3 5 2 3 3 2" xfId="18242" xr:uid="{00000000-0005-0000-0000-000082450000}"/>
    <cellStyle name="Normal 2 10 3 5 2 3 4" xfId="18243" xr:uid="{00000000-0005-0000-0000-000083450000}"/>
    <cellStyle name="Normal 2 10 3 5 2 4" xfId="18244" xr:uid="{00000000-0005-0000-0000-000084450000}"/>
    <cellStyle name="Normal 2 10 3 5 2 4 2" xfId="18245" xr:uid="{00000000-0005-0000-0000-000085450000}"/>
    <cellStyle name="Normal 2 10 3 5 2 5" xfId="18246" xr:uid="{00000000-0005-0000-0000-000086450000}"/>
    <cellStyle name="Normal 2 10 3 5 2 5 2" xfId="18247" xr:uid="{00000000-0005-0000-0000-000087450000}"/>
    <cellStyle name="Normal 2 10 3 5 2 6" xfId="18248" xr:uid="{00000000-0005-0000-0000-000088450000}"/>
    <cellStyle name="Normal 2 10 3 5 2 7" xfId="18249" xr:uid="{00000000-0005-0000-0000-000089450000}"/>
    <cellStyle name="Normal 2 10 3 5 3" xfId="18250" xr:uid="{00000000-0005-0000-0000-00008A450000}"/>
    <cellStyle name="Normal 2 10 3 5 3 2" xfId="18251" xr:uid="{00000000-0005-0000-0000-00008B450000}"/>
    <cellStyle name="Normal 2 10 3 5 3 2 2" xfId="18252" xr:uid="{00000000-0005-0000-0000-00008C450000}"/>
    <cellStyle name="Normal 2 10 3 5 3 2 2 2" xfId="18253" xr:uid="{00000000-0005-0000-0000-00008D450000}"/>
    <cellStyle name="Normal 2 10 3 5 3 2 3" xfId="18254" xr:uid="{00000000-0005-0000-0000-00008E450000}"/>
    <cellStyle name="Normal 2 10 3 5 3 2 3 2" xfId="18255" xr:uid="{00000000-0005-0000-0000-00008F450000}"/>
    <cellStyle name="Normal 2 10 3 5 3 2 4" xfId="18256" xr:uid="{00000000-0005-0000-0000-000090450000}"/>
    <cellStyle name="Normal 2 10 3 5 3 3" xfId="18257" xr:uid="{00000000-0005-0000-0000-000091450000}"/>
    <cellStyle name="Normal 2 10 3 5 3 3 2" xfId="18258" xr:uid="{00000000-0005-0000-0000-000092450000}"/>
    <cellStyle name="Normal 2 10 3 5 3 4" xfId="18259" xr:uid="{00000000-0005-0000-0000-000093450000}"/>
    <cellStyle name="Normal 2 10 3 5 3 4 2" xfId="18260" xr:uid="{00000000-0005-0000-0000-000094450000}"/>
    <cellStyle name="Normal 2 10 3 5 3 5" xfId="18261" xr:uid="{00000000-0005-0000-0000-000095450000}"/>
    <cellStyle name="Normal 2 10 3 5 3 6" xfId="18262" xr:uid="{00000000-0005-0000-0000-000096450000}"/>
    <cellStyle name="Normal 2 10 3 5 4" xfId="18263" xr:uid="{00000000-0005-0000-0000-000097450000}"/>
    <cellStyle name="Normal 2 10 3 5 4 2" xfId="18264" xr:uid="{00000000-0005-0000-0000-000098450000}"/>
    <cellStyle name="Normal 2 10 3 5 4 2 2" xfId="18265" xr:uid="{00000000-0005-0000-0000-000099450000}"/>
    <cellStyle name="Normal 2 10 3 5 4 2 2 2" xfId="18266" xr:uid="{00000000-0005-0000-0000-00009A450000}"/>
    <cellStyle name="Normal 2 10 3 5 4 2 3" xfId="18267" xr:uid="{00000000-0005-0000-0000-00009B450000}"/>
    <cellStyle name="Normal 2 10 3 5 4 2 3 2" xfId="18268" xr:uid="{00000000-0005-0000-0000-00009C450000}"/>
    <cellStyle name="Normal 2 10 3 5 4 2 4" xfId="18269" xr:uid="{00000000-0005-0000-0000-00009D450000}"/>
    <cellStyle name="Normal 2 10 3 5 4 3" xfId="18270" xr:uid="{00000000-0005-0000-0000-00009E450000}"/>
    <cellStyle name="Normal 2 10 3 5 4 3 2" xfId="18271" xr:uid="{00000000-0005-0000-0000-00009F450000}"/>
    <cellStyle name="Normal 2 10 3 5 4 4" xfId="18272" xr:uid="{00000000-0005-0000-0000-0000A0450000}"/>
    <cellStyle name="Normal 2 10 3 5 4 4 2" xfId="18273" xr:uid="{00000000-0005-0000-0000-0000A1450000}"/>
    <cellStyle name="Normal 2 10 3 5 4 5" xfId="18274" xr:uid="{00000000-0005-0000-0000-0000A2450000}"/>
    <cellStyle name="Normal 2 10 3 5 4 6" xfId="18275" xr:uid="{00000000-0005-0000-0000-0000A3450000}"/>
    <cellStyle name="Normal 2 10 3 5 5" xfId="18276" xr:uid="{00000000-0005-0000-0000-0000A4450000}"/>
    <cellStyle name="Normal 2 10 3 5 5 2" xfId="18277" xr:uid="{00000000-0005-0000-0000-0000A5450000}"/>
    <cellStyle name="Normal 2 10 3 5 5 2 2" xfId="18278" xr:uid="{00000000-0005-0000-0000-0000A6450000}"/>
    <cellStyle name="Normal 2 10 3 5 5 3" xfId="18279" xr:uid="{00000000-0005-0000-0000-0000A7450000}"/>
    <cellStyle name="Normal 2 10 3 5 5 3 2" xfId="18280" xr:uid="{00000000-0005-0000-0000-0000A8450000}"/>
    <cellStyle name="Normal 2 10 3 5 5 4" xfId="18281" xr:uid="{00000000-0005-0000-0000-0000A9450000}"/>
    <cellStyle name="Normal 2 10 3 5 6" xfId="18282" xr:uid="{00000000-0005-0000-0000-0000AA450000}"/>
    <cellStyle name="Normal 2 10 3 5 6 2" xfId="18283" xr:uid="{00000000-0005-0000-0000-0000AB450000}"/>
    <cellStyle name="Normal 2 10 3 5 6 2 2" xfId="18284" xr:uid="{00000000-0005-0000-0000-0000AC450000}"/>
    <cellStyle name="Normal 2 10 3 5 6 3" xfId="18285" xr:uid="{00000000-0005-0000-0000-0000AD450000}"/>
    <cellStyle name="Normal 2 10 3 5 7" xfId="18286" xr:uid="{00000000-0005-0000-0000-0000AE450000}"/>
    <cellStyle name="Normal 2 10 3 5 7 2" xfId="18287" xr:uid="{00000000-0005-0000-0000-0000AF450000}"/>
    <cellStyle name="Normal 2 10 3 5 8" xfId="18288" xr:uid="{00000000-0005-0000-0000-0000B0450000}"/>
    <cellStyle name="Normal 2 10 3 5 8 2" xfId="18289" xr:uid="{00000000-0005-0000-0000-0000B1450000}"/>
    <cellStyle name="Normal 2 10 3 5 9" xfId="18290" xr:uid="{00000000-0005-0000-0000-0000B2450000}"/>
    <cellStyle name="Normal 2 10 3 6" xfId="18291" xr:uid="{00000000-0005-0000-0000-0000B3450000}"/>
    <cellStyle name="Normal 2 10 3 6 10" xfId="18292" xr:uid="{00000000-0005-0000-0000-0000B4450000}"/>
    <cellStyle name="Normal 2 10 3 6 2" xfId="18293" xr:uid="{00000000-0005-0000-0000-0000B5450000}"/>
    <cellStyle name="Normal 2 10 3 6 2 2" xfId="18294" xr:uid="{00000000-0005-0000-0000-0000B6450000}"/>
    <cellStyle name="Normal 2 10 3 6 2 2 2" xfId="18295" xr:uid="{00000000-0005-0000-0000-0000B7450000}"/>
    <cellStyle name="Normal 2 10 3 6 2 2 2 2" xfId="18296" xr:uid="{00000000-0005-0000-0000-0000B8450000}"/>
    <cellStyle name="Normal 2 10 3 6 2 2 2 2 2" xfId="18297" xr:uid="{00000000-0005-0000-0000-0000B9450000}"/>
    <cellStyle name="Normal 2 10 3 6 2 2 2 3" xfId="18298" xr:uid="{00000000-0005-0000-0000-0000BA450000}"/>
    <cellStyle name="Normal 2 10 3 6 2 2 2 3 2" xfId="18299" xr:uid="{00000000-0005-0000-0000-0000BB450000}"/>
    <cellStyle name="Normal 2 10 3 6 2 2 2 4" xfId="18300" xr:uid="{00000000-0005-0000-0000-0000BC450000}"/>
    <cellStyle name="Normal 2 10 3 6 2 2 3" xfId="18301" xr:uid="{00000000-0005-0000-0000-0000BD450000}"/>
    <cellStyle name="Normal 2 10 3 6 2 2 3 2" xfId="18302" xr:uid="{00000000-0005-0000-0000-0000BE450000}"/>
    <cellStyle name="Normal 2 10 3 6 2 2 4" xfId="18303" xr:uid="{00000000-0005-0000-0000-0000BF450000}"/>
    <cellStyle name="Normal 2 10 3 6 2 2 4 2" xfId="18304" xr:uid="{00000000-0005-0000-0000-0000C0450000}"/>
    <cellStyle name="Normal 2 10 3 6 2 2 5" xfId="18305" xr:uid="{00000000-0005-0000-0000-0000C1450000}"/>
    <cellStyle name="Normal 2 10 3 6 2 2 6" xfId="18306" xr:uid="{00000000-0005-0000-0000-0000C2450000}"/>
    <cellStyle name="Normal 2 10 3 6 2 3" xfId="18307" xr:uid="{00000000-0005-0000-0000-0000C3450000}"/>
    <cellStyle name="Normal 2 10 3 6 2 3 2" xfId="18308" xr:uid="{00000000-0005-0000-0000-0000C4450000}"/>
    <cellStyle name="Normal 2 10 3 6 2 3 2 2" xfId="18309" xr:uid="{00000000-0005-0000-0000-0000C5450000}"/>
    <cellStyle name="Normal 2 10 3 6 2 3 3" xfId="18310" xr:uid="{00000000-0005-0000-0000-0000C6450000}"/>
    <cellStyle name="Normal 2 10 3 6 2 3 3 2" xfId="18311" xr:uid="{00000000-0005-0000-0000-0000C7450000}"/>
    <cellStyle name="Normal 2 10 3 6 2 3 4" xfId="18312" xr:uid="{00000000-0005-0000-0000-0000C8450000}"/>
    <cellStyle name="Normal 2 10 3 6 2 4" xfId="18313" xr:uid="{00000000-0005-0000-0000-0000C9450000}"/>
    <cellStyle name="Normal 2 10 3 6 2 4 2" xfId="18314" xr:uid="{00000000-0005-0000-0000-0000CA450000}"/>
    <cellStyle name="Normal 2 10 3 6 2 5" xfId="18315" xr:uid="{00000000-0005-0000-0000-0000CB450000}"/>
    <cellStyle name="Normal 2 10 3 6 2 5 2" xfId="18316" xr:uid="{00000000-0005-0000-0000-0000CC450000}"/>
    <cellStyle name="Normal 2 10 3 6 2 6" xfId="18317" xr:uid="{00000000-0005-0000-0000-0000CD450000}"/>
    <cellStyle name="Normal 2 10 3 6 2 7" xfId="18318" xr:uid="{00000000-0005-0000-0000-0000CE450000}"/>
    <cellStyle name="Normal 2 10 3 6 3" xfId="18319" xr:uid="{00000000-0005-0000-0000-0000CF450000}"/>
    <cellStyle name="Normal 2 10 3 6 3 2" xfId="18320" xr:uid="{00000000-0005-0000-0000-0000D0450000}"/>
    <cellStyle name="Normal 2 10 3 6 3 2 2" xfId="18321" xr:uid="{00000000-0005-0000-0000-0000D1450000}"/>
    <cellStyle name="Normal 2 10 3 6 3 2 2 2" xfId="18322" xr:uid="{00000000-0005-0000-0000-0000D2450000}"/>
    <cellStyle name="Normal 2 10 3 6 3 2 3" xfId="18323" xr:uid="{00000000-0005-0000-0000-0000D3450000}"/>
    <cellStyle name="Normal 2 10 3 6 3 2 3 2" xfId="18324" xr:uid="{00000000-0005-0000-0000-0000D4450000}"/>
    <cellStyle name="Normal 2 10 3 6 3 2 4" xfId="18325" xr:uid="{00000000-0005-0000-0000-0000D5450000}"/>
    <cellStyle name="Normal 2 10 3 6 3 3" xfId="18326" xr:uid="{00000000-0005-0000-0000-0000D6450000}"/>
    <cellStyle name="Normal 2 10 3 6 3 3 2" xfId="18327" xr:uid="{00000000-0005-0000-0000-0000D7450000}"/>
    <cellStyle name="Normal 2 10 3 6 3 4" xfId="18328" xr:uid="{00000000-0005-0000-0000-0000D8450000}"/>
    <cellStyle name="Normal 2 10 3 6 3 4 2" xfId="18329" xr:uid="{00000000-0005-0000-0000-0000D9450000}"/>
    <cellStyle name="Normal 2 10 3 6 3 5" xfId="18330" xr:uid="{00000000-0005-0000-0000-0000DA450000}"/>
    <cellStyle name="Normal 2 10 3 6 3 6" xfId="18331" xr:uid="{00000000-0005-0000-0000-0000DB450000}"/>
    <cellStyle name="Normal 2 10 3 6 4" xfId="18332" xr:uid="{00000000-0005-0000-0000-0000DC450000}"/>
    <cellStyle name="Normal 2 10 3 6 4 2" xfId="18333" xr:uid="{00000000-0005-0000-0000-0000DD450000}"/>
    <cellStyle name="Normal 2 10 3 6 4 2 2" xfId="18334" xr:uid="{00000000-0005-0000-0000-0000DE450000}"/>
    <cellStyle name="Normal 2 10 3 6 4 2 2 2" xfId="18335" xr:uid="{00000000-0005-0000-0000-0000DF450000}"/>
    <cellStyle name="Normal 2 10 3 6 4 2 3" xfId="18336" xr:uid="{00000000-0005-0000-0000-0000E0450000}"/>
    <cellStyle name="Normal 2 10 3 6 4 2 3 2" xfId="18337" xr:uid="{00000000-0005-0000-0000-0000E1450000}"/>
    <cellStyle name="Normal 2 10 3 6 4 2 4" xfId="18338" xr:uid="{00000000-0005-0000-0000-0000E2450000}"/>
    <cellStyle name="Normal 2 10 3 6 4 3" xfId="18339" xr:uid="{00000000-0005-0000-0000-0000E3450000}"/>
    <cellStyle name="Normal 2 10 3 6 4 3 2" xfId="18340" xr:uid="{00000000-0005-0000-0000-0000E4450000}"/>
    <cellStyle name="Normal 2 10 3 6 4 4" xfId="18341" xr:uid="{00000000-0005-0000-0000-0000E5450000}"/>
    <cellStyle name="Normal 2 10 3 6 4 4 2" xfId="18342" xr:uid="{00000000-0005-0000-0000-0000E6450000}"/>
    <cellStyle name="Normal 2 10 3 6 4 5" xfId="18343" xr:uid="{00000000-0005-0000-0000-0000E7450000}"/>
    <cellStyle name="Normal 2 10 3 6 4 6" xfId="18344" xr:uid="{00000000-0005-0000-0000-0000E8450000}"/>
    <cellStyle name="Normal 2 10 3 6 5" xfId="18345" xr:uid="{00000000-0005-0000-0000-0000E9450000}"/>
    <cellStyle name="Normal 2 10 3 6 5 2" xfId="18346" xr:uid="{00000000-0005-0000-0000-0000EA450000}"/>
    <cellStyle name="Normal 2 10 3 6 5 2 2" xfId="18347" xr:uid="{00000000-0005-0000-0000-0000EB450000}"/>
    <cellStyle name="Normal 2 10 3 6 5 3" xfId="18348" xr:uid="{00000000-0005-0000-0000-0000EC450000}"/>
    <cellStyle name="Normal 2 10 3 6 5 3 2" xfId="18349" xr:uid="{00000000-0005-0000-0000-0000ED450000}"/>
    <cellStyle name="Normal 2 10 3 6 5 4" xfId="18350" xr:uid="{00000000-0005-0000-0000-0000EE450000}"/>
    <cellStyle name="Normal 2 10 3 6 6" xfId="18351" xr:uid="{00000000-0005-0000-0000-0000EF450000}"/>
    <cellStyle name="Normal 2 10 3 6 6 2" xfId="18352" xr:uid="{00000000-0005-0000-0000-0000F0450000}"/>
    <cellStyle name="Normal 2 10 3 6 6 2 2" xfId="18353" xr:uid="{00000000-0005-0000-0000-0000F1450000}"/>
    <cellStyle name="Normal 2 10 3 6 6 3" xfId="18354" xr:uid="{00000000-0005-0000-0000-0000F2450000}"/>
    <cellStyle name="Normal 2 10 3 6 7" xfId="18355" xr:uid="{00000000-0005-0000-0000-0000F3450000}"/>
    <cellStyle name="Normal 2 10 3 6 7 2" xfId="18356" xr:uid="{00000000-0005-0000-0000-0000F4450000}"/>
    <cellStyle name="Normal 2 10 3 6 8" xfId="18357" xr:uid="{00000000-0005-0000-0000-0000F5450000}"/>
    <cellStyle name="Normal 2 10 3 6 8 2" xfId="18358" xr:uid="{00000000-0005-0000-0000-0000F6450000}"/>
    <cellStyle name="Normal 2 10 3 6 9" xfId="18359" xr:uid="{00000000-0005-0000-0000-0000F7450000}"/>
    <cellStyle name="Normal 2 10 3 7" xfId="18360" xr:uid="{00000000-0005-0000-0000-0000F8450000}"/>
    <cellStyle name="Normal 2 10 3 7 2" xfId="18361" xr:uid="{00000000-0005-0000-0000-0000F9450000}"/>
    <cellStyle name="Normal 2 10 3 7 2 2" xfId="18362" xr:uid="{00000000-0005-0000-0000-0000FA450000}"/>
    <cellStyle name="Normal 2 10 3 7 2 2 2" xfId="18363" xr:uid="{00000000-0005-0000-0000-0000FB450000}"/>
    <cellStyle name="Normal 2 10 3 7 2 2 2 2" xfId="18364" xr:uid="{00000000-0005-0000-0000-0000FC450000}"/>
    <cellStyle name="Normal 2 10 3 7 2 2 3" xfId="18365" xr:uid="{00000000-0005-0000-0000-0000FD450000}"/>
    <cellStyle name="Normal 2 10 3 7 2 2 3 2" xfId="18366" xr:uid="{00000000-0005-0000-0000-0000FE450000}"/>
    <cellStyle name="Normal 2 10 3 7 2 2 4" xfId="18367" xr:uid="{00000000-0005-0000-0000-0000FF450000}"/>
    <cellStyle name="Normal 2 10 3 7 2 3" xfId="18368" xr:uid="{00000000-0005-0000-0000-000000460000}"/>
    <cellStyle name="Normal 2 10 3 7 2 3 2" xfId="18369" xr:uid="{00000000-0005-0000-0000-000001460000}"/>
    <cellStyle name="Normal 2 10 3 7 2 4" xfId="18370" xr:uid="{00000000-0005-0000-0000-000002460000}"/>
    <cellStyle name="Normal 2 10 3 7 2 4 2" xfId="18371" xr:uid="{00000000-0005-0000-0000-000003460000}"/>
    <cellStyle name="Normal 2 10 3 7 2 5" xfId="18372" xr:uid="{00000000-0005-0000-0000-000004460000}"/>
    <cellStyle name="Normal 2 10 3 7 2 6" xfId="18373" xr:uid="{00000000-0005-0000-0000-000005460000}"/>
    <cellStyle name="Normal 2 10 3 7 3" xfId="18374" xr:uid="{00000000-0005-0000-0000-000006460000}"/>
    <cellStyle name="Normal 2 10 3 7 3 2" xfId="18375" xr:uid="{00000000-0005-0000-0000-000007460000}"/>
    <cellStyle name="Normal 2 10 3 7 3 2 2" xfId="18376" xr:uid="{00000000-0005-0000-0000-000008460000}"/>
    <cellStyle name="Normal 2 10 3 7 3 3" xfId="18377" xr:uid="{00000000-0005-0000-0000-000009460000}"/>
    <cellStyle name="Normal 2 10 3 7 3 3 2" xfId="18378" xr:uid="{00000000-0005-0000-0000-00000A460000}"/>
    <cellStyle name="Normal 2 10 3 7 3 4" xfId="18379" xr:uid="{00000000-0005-0000-0000-00000B460000}"/>
    <cellStyle name="Normal 2 10 3 7 4" xfId="18380" xr:uid="{00000000-0005-0000-0000-00000C460000}"/>
    <cellStyle name="Normal 2 10 3 7 4 2" xfId="18381" xr:uid="{00000000-0005-0000-0000-00000D460000}"/>
    <cellStyle name="Normal 2 10 3 7 5" xfId="18382" xr:uid="{00000000-0005-0000-0000-00000E460000}"/>
    <cellStyle name="Normal 2 10 3 7 5 2" xfId="18383" xr:uid="{00000000-0005-0000-0000-00000F460000}"/>
    <cellStyle name="Normal 2 10 3 7 6" xfId="18384" xr:uid="{00000000-0005-0000-0000-000010460000}"/>
    <cellStyle name="Normal 2 10 3 7 7" xfId="18385" xr:uid="{00000000-0005-0000-0000-000011460000}"/>
    <cellStyle name="Normal 2 10 3 8" xfId="18386" xr:uid="{00000000-0005-0000-0000-000012460000}"/>
    <cellStyle name="Normal 2 10 3 8 2" xfId="18387" xr:uid="{00000000-0005-0000-0000-000013460000}"/>
    <cellStyle name="Normal 2 10 3 8 2 2" xfId="18388" xr:uid="{00000000-0005-0000-0000-000014460000}"/>
    <cellStyle name="Normal 2 10 3 8 2 2 2" xfId="18389" xr:uid="{00000000-0005-0000-0000-000015460000}"/>
    <cellStyle name="Normal 2 10 3 8 2 3" xfId="18390" xr:uid="{00000000-0005-0000-0000-000016460000}"/>
    <cellStyle name="Normal 2 10 3 8 2 3 2" xfId="18391" xr:uid="{00000000-0005-0000-0000-000017460000}"/>
    <cellStyle name="Normal 2 10 3 8 2 4" xfId="18392" xr:uid="{00000000-0005-0000-0000-000018460000}"/>
    <cellStyle name="Normal 2 10 3 8 3" xfId="18393" xr:uid="{00000000-0005-0000-0000-000019460000}"/>
    <cellStyle name="Normal 2 10 3 8 3 2" xfId="18394" xr:uid="{00000000-0005-0000-0000-00001A460000}"/>
    <cellStyle name="Normal 2 10 3 8 4" xfId="18395" xr:uid="{00000000-0005-0000-0000-00001B460000}"/>
    <cellStyle name="Normal 2 10 3 8 4 2" xfId="18396" xr:uid="{00000000-0005-0000-0000-00001C460000}"/>
    <cellStyle name="Normal 2 10 3 8 5" xfId="18397" xr:uid="{00000000-0005-0000-0000-00001D460000}"/>
    <cellStyle name="Normal 2 10 3 8 6" xfId="18398" xr:uid="{00000000-0005-0000-0000-00001E460000}"/>
    <cellStyle name="Normal 2 10 3 9" xfId="18399" xr:uid="{00000000-0005-0000-0000-00001F460000}"/>
    <cellStyle name="Normal 2 10 3 9 2" xfId="18400" xr:uid="{00000000-0005-0000-0000-000020460000}"/>
    <cellStyle name="Normal 2 10 3 9 2 2" xfId="18401" xr:uid="{00000000-0005-0000-0000-000021460000}"/>
    <cellStyle name="Normal 2 10 3 9 2 2 2" xfId="18402" xr:uid="{00000000-0005-0000-0000-000022460000}"/>
    <cellStyle name="Normal 2 10 3 9 2 3" xfId="18403" xr:uid="{00000000-0005-0000-0000-000023460000}"/>
    <cellStyle name="Normal 2 10 3 9 2 3 2" xfId="18404" xr:uid="{00000000-0005-0000-0000-000024460000}"/>
    <cellStyle name="Normal 2 10 3 9 2 4" xfId="18405" xr:uid="{00000000-0005-0000-0000-000025460000}"/>
    <cellStyle name="Normal 2 10 3 9 3" xfId="18406" xr:uid="{00000000-0005-0000-0000-000026460000}"/>
    <cellStyle name="Normal 2 10 3 9 3 2" xfId="18407" xr:uid="{00000000-0005-0000-0000-000027460000}"/>
    <cellStyle name="Normal 2 10 3 9 4" xfId="18408" xr:uid="{00000000-0005-0000-0000-000028460000}"/>
    <cellStyle name="Normal 2 10 3 9 4 2" xfId="18409" xr:uid="{00000000-0005-0000-0000-000029460000}"/>
    <cellStyle name="Normal 2 10 3 9 5" xfId="18410" xr:uid="{00000000-0005-0000-0000-00002A460000}"/>
    <cellStyle name="Normal 2 10 3 9 6" xfId="18411" xr:uid="{00000000-0005-0000-0000-00002B460000}"/>
    <cellStyle name="Normal 2 10 4" xfId="18412" xr:uid="{00000000-0005-0000-0000-00002C460000}"/>
    <cellStyle name="Normal 2 10 5" xfId="18413" xr:uid="{00000000-0005-0000-0000-00002D460000}"/>
    <cellStyle name="Normal 2 10 5 2" xfId="18414" xr:uid="{00000000-0005-0000-0000-00002E460000}"/>
    <cellStyle name="Normal 2 10 5 2 2" xfId="18415" xr:uid="{00000000-0005-0000-0000-00002F460000}"/>
    <cellStyle name="Normal 2 10 5 3" xfId="18416" xr:uid="{00000000-0005-0000-0000-000030460000}"/>
    <cellStyle name="Normal 2 10 6" xfId="18417" xr:uid="{00000000-0005-0000-0000-000031460000}"/>
    <cellStyle name="Normal 2 10 7" xfId="17573" xr:uid="{00000000-0005-0000-0000-000032460000}"/>
    <cellStyle name="Normal 2 100" xfId="18418" xr:uid="{00000000-0005-0000-0000-000033460000}"/>
    <cellStyle name="Normal 2 100 2" xfId="18419" xr:uid="{00000000-0005-0000-0000-000034460000}"/>
    <cellStyle name="Normal 2 101" xfId="18420" xr:uid="{00000000-0005-0000-0000-000035460000}"/>
    <cellStyle name="Normal 2 101 2" xfId="18421" xr:uid="{00000000-0005-0000-0000-000036460000}"/>
    <cellStyle name="Normal 2 102" xfId="18422" xr:uid="{00000000-0005-0000-0000-000037460000}"/>
    <cellStyle name="Normal 2 102 2" xfId="18423" xr:uid="{00000000-0005-0000-0000-000038460000}"/>
    <cellStyle name="Normal 2 103" xfId="18424" xr:uid="{00000000-0005-0000-0000-000039460000}"/>
    <cellStyle name="Normal 2 103 2" xfId="18425" xr:uid="{00000000-0005-0000-0000-00003A460000}"/>
    <cellStyle name="Normal 2 104" xfId="18426" xr:uid="{00000000-0005-0000-0000-00003B460000}"/>
    <cellStyle name="Normal 2 104 2" xfId="18427" xr:uid="{00000000-0005-0000-0000-00003C460000}"/>
    <cellStyle name="Normal 2 105" xfId="18428" xr:uid="{00000000-0005-0000-0000-00003D460000}"/>
    <cellStyle name="Normal 2 105 2" xfId="18429" xr:uid="{00000000-0005-0000-0000-00003E460000}"/>
    <cellStyle name="Normal 2 106" xfId="18430" xr:uid="{00000000-0005-0000-0000-00003F460000}"/>
    <cellStyle name="Normal 2 106 2" xfId="18431" xr:uid="{00000000-0005-0000-0000-000040460000}"/>
    <cellStyle name="Normal 2 107" xfId="18432" xr:uid="{00000000-0005-0000-0000-000041460000}"/>
    <cellStyle name="Normal 2 107 2" xfId="18433" xr:uid="{00000000-0005-0000-0000-000042460000}"/>
    <cellStyle name="Normal 2 108" xfId="18434" xr:uid="{00000000-0005-0000-0000-000043460000}"/>
    <cellStyle name="Normal 2 108 2" xfId="18435" xr:uid="{00000000-0005-0000-0000-000044460000}"/>
    <cellStyle name="Normal 2 109" xfId="18436" xr:uid="{00000000-0005-0000-0000-000045460000}"/>
    <cellStyle name="Normal 2 109 2" xfId="18437" xr:uid="{00000000-0005-0000-0000-000046460000}"/>
    <cellStyle name="Normal 2 11" xfId="1923" xr:uid="{00000000-0005-0000-0000-000047460000}"/>
    <cellStyle name="Normal 2 11 2" xfId="18439" xr:uid="{00000000-0005-0000-0000-000048460000}"/>
    <cellStyle name="Normal 2 11 3" xfId="18438" xr:uid="{00000000-0005-0000-0000-000049460000}"/>
    <cellStyle name="Normal 2 110" xfId="18440" xr:uid="{00000000-0005-0000-0000-00004A460000}"/>
    <cellStyle name="Normal 2 110 2" xfId="18441" xr:uid="{00000000-0005-0000-0000-00004B460000}"/>
    <cellStyle name="Normal 2 111" xfId="18442" xr:uid="{00000000-0005-0000-0000-00004C460000}"/>
    <cellStyle name="Normal 2 111 2" xfId="18443" xr:uid="{00000000-0005-0000-0000-00004D460000}"/>
    <cellStyle name="Normal 2 112" xfId="18444" xr:uid="{00000000-0005-0000-0000-00004E460000}"/>
    <cellStyle name="Normal 2 112 2" xfId="18445" xr:uid="{00000000-0005-0000-0000-00004F460000}"/>
    <cellStyle name="Normal 2 113" xfId="18446" xr:uid="{00000000-0005-0000-0000-000050460000}"/>
    <cellStyle name="Normal 2 113 2" xfId="18447" xr:uid="{00000000-0005-0000-0000-000051460000}"/>
    <cellStyle name="Normal 2 114" xfId="18448" xr:uid="{00000000-0005-0000-0000-000052460000}"/>
    <cellStyle name="Normal 2 114 2" xfId="18449" xr:uid="{00000000-0005-0000-0000-000053460000}"/>
    <cellStyle name="Normal 2 115" xfId="18450" xr:uid="{00000000-0005-0000-0000-000054460000}"/>
    <cellStyle name="Normal 2 115 10" xfId="18451" xr:uid="{00000000-0005-0000-0000-000055460000}"/>
    <cellStyle name="Normal 2 115 10 2" xfId="18452" xr:uid="{00000000-0005-0000-0000-000056460000}"/>
    <cellStyle name="Normal 2 115 10 2 2" xfId="18453" xr:uid="{00000000-0005-0000-0000-000057460000}"/>
    <cellStyle name="Normal 2 115 10 3" xfId="18454" xr:uid="{00000000-0005-0000-0000-000058460000}"/>
    <cellStyle name="Normal 2 115 10 3 2" xfId="18455" xr:uid="{00000000-0005-0000-0000-000059460000}"/>
    <cellStyle name="Normal 2 115 10 4" xfId="18456" xr:uid="{00000000-0005-0000-0000-00005A460000}"/>
    <cellStyle name="Normal 2 115 11" xfId="18457" xr:uid="{00000000-0005-0000-0000-00005B460000}"/>
    <cellStyle name="Normal 2 115 11 2" xfId="18458" xr:uid="{00000000-0005-0000-0000-00005C460000}"/>
    <cellStyle name="Normal 2 115 11 2 2" xfId="18459" xr:uid="{00000000-0005-0000-0000-00005D460000}"/>
    <cellStyle name="Normal 2 115 11 3" xfId="18460" xr:uid="{00000000-0005-0000-0000-00005E460000}"/>
    <cellStyle name="Normal 2 115 12" xfId="18461" xr:uid="{00000000-0005-0000-0000-00005F460000}"/>
    <cellStyle name="Normal 2 115 12 2" xfId="18462" xr:uid="{00000000-0005-0000-0000-000060460000}"/>
    <cellStyle name="Normal 2 115 12 2 2" xfId="18463" xr:uid="{00000000-0005-0000-0000-000061460000}"/>
    <cellStyle name="Normal 2 115 12 3" xfId="18464" xr:uid="{00000000-0005-0000-0000-000062460000}"/>
    <cellStyle name="Normal 2 115 13" xfId="18465" xr:uid="{00000000-0005-0000-0000-000063460000}"/>
    <cellStyle name="Normal 2 115 13 2" xfId="18466" xr:uid="{00000000-0005-0000-0000-000064460000}"/>
    <cellStyle name="Normal 2 115 14" xfId="18467" xr:uid="{00000000-0005-0000-0000-000065460000}"/>
    <cellStyle name="Normal 2 115 15" xfId="18468" xr:uid="{00000000-0005-0000-0000-000066460000}"/>
    <cellStyle name="Normal 2 115 2" xfId="18469" xr:uid="{00000000-0005-0000-0000-000067460000}"/>
    <cellStyle name="Normal 2 115 2 10" xfId="18470" xr:uid="{00000000-0005-0000-0000-000068460000}"/>
    <cellStyle name="Normal 2 115 2 10 2" xfId="18471" xr:uid="{00000000-0005-0000-0000-000069460000}"/>
    <cellStyle name="Normal 2 115 2 10 2 2" xfId="18472" xr:uid="{00000000-0005-0000-0000-00006A460000}"/>
    <cellStyle name="Normal 2 115 2 10 3" xfId="18473" xr:uid="{00000000-0005-0000-0000-00006B460000}"/>
    <cellStyle name="Normal 2 115 2 11" xfId="18474" xr:uid="{00000000-0005-0000-0000-00006C460000}"/>
    <cellStyle name="Normal 2 115 2 11 2" xfId="18475" xr:uid="{00000000-0005-0000-0000-00006D460000}"/>
    <cellStyle name="Normal 2 115 2 11 2 2" xfId="18476" xr:uid="{00000000-0005-0000-0000-00006E460000}"/>
    <cellStyle name="Normal 2 115 2 11 3" xfId="18477" xr:uid="{00000000-0005-0000-0000-00006F460000}"/>
    <cellStyle name="Normal 2 115 2 12" xfId="18478" xr:uid="{00000000-0005-0000-0000-000070460000}"/>
    <cellStyle name="Normal 2 115 2 12 2" xfId="18479" xr:uid="{00000000-0005-0000-0000-000071460000}"/>
    <cellStyle name="Normal 2 115 2 13" xfId="18480" xr:uid="{00000000-0005-0000-0000-000072460000}"/>
    <cellStyle name="Normal 2 115 2 14" xfId="18481" xr:uid="{00000000-0005-0000-0000-000073460000}"/>
    <cellStyle name="Normal 2 115 2 2" xfId="18482" xr:uid="{00000000-0005-0000-0000-000074460000}"/>
    <cellStyle name="Normal 2 115 2 2 10" xfId="18483" xr:uid="{00000000-0005-0000-0000-000075460000}"/>
    <cellStyle name="Normal 2 115 2 2 11" xfId="18484" xr:uid="{00000000-0005-0000-0000-000076460000}"/>
    <cellStyle name="Normal 2 115 2 2 2" xfId="18485" xr:uid="{00000000-0005-0000-0000-000077460000}"/>
    <cellStyle name="Normal 2 115 2 2 2 10" xfId="18486" xr:uid="{00000000-0005-0000-0000-000078460000}"/>
    <cellStyle name="Normal 2 115 2 2 2 2" xfId="18487" xr:uid="{00000000-0005-0000-0000-000079460000}"/>
    <cellStyle name="Normal 2 115 2 2 2 2 2" xfId="18488" xr:uid="{00000000-0005-0000-0000-00007A460000}"/>
    <cellStyle name="Normal 2 115 2 2 2 2 2 2" xfId="18489" xr:uid="{00000000-0005-0000-0000-00007B460000}"/>
    <cellStyle name="Normal 2 115 2 2 2 2 2 2 2" xfId="18490" xr:uid="{00000000-0005-0000-0000-00007C460000}"/>
    <cellStyle name="Normal 2 115 2 2 2 2 2 2 2 2" xfId="18491" xr:uid="{00000000-0005-0000-0000-00007D460000}"/>
    <cellStyle name="Normal 2 115 2 2 2 2 2 2 3" xfId="18492" xr:uid="{00000000-0005-0000-0000-00007E460000}"/>
    <cellStyle name="Normal 2 115 2 2 2 2 2 2 3 2" xfId="18493" xr:uid="{00000000-0005-0000-0000-00007F460000}"/>
    <cellStyle name="Normal 2 115 2 2 2 2 2 2 4" xfId="18494" xr:uid="{00000000-0005-0000-0000-000080460000}"/>
    <cellStyle name="Normal 2 115 2 2 2 2 2 3" xfId="18495" xr:uid="{00000000-0005-0000-0000-000081460000}"/>
    <cellStyle name="Normal 2 115 2 2 2 2 2 3 2" xfId="18496" xr:uid="{00000000-0005-0000-0000-000082460000}"/>
    <cellStyle name="Normal 2 115 2 2 2 2 2 4" xfId="18497" xr:uid="{00000000-0005-0000-0000-000083460000}"/>
    <cellStyle name="Normal 2 115 2 2 2 2 2 4 2" xfId="18498" xr:uid="{00000000-0005-0000-0000-000084460000}"/>
    <cellStyle name="Normal 2 115 2 2 2 2 2 5" xfId="18499" xr:uid="{00000000-0005-0000-0000-000085460000}"/>
    <cellStyle name="Normal 2 115 2 2 2 2 2 6" xfId="18500" xr:uid="{00000000-0005-0000-0000-000086460000}"/>
    <cellStyle name="Normal 2 115 2 2 2 2 3" xfId="18501" xr:uid="{00000000-0005-0000-0000-000087460000}"/>
    <cellStyle name="Normal 2 115 2 2 2 2 3 2" xfId="18502" xr:uid="{00000000-0005-0000-0000-000088460000}"/>
    <cellStyle name="Normal 2 115 2 2 2 2 3 2 2" xfId="18503" xr:uid="{00000000-0005-0000-0000-000089460000}"/>
    <cellStyle name="Normal 2 115 2 2 2 2 3 3" xfId="18504" xr:uid="{00000000-0005-0000-0000-00008A460000}"/>
    <cellStyle name="Normal 2 115 2 2 2 2 3 3 2" xfId="18505" xr:uid="{00000000-0005-0000-0000-00008B460000}"/>
    <cellStyle name="Normal 2 115 2 2 2 2 3 4" xfId="18506" xr:uid="{00000000-0005-0000-0000-00008C460000}"/>
    <cellStyle name="Normal 2 115 2 2 2 2 4" xfId="18507" xr:uid="{00000000-0005-0000-0000-00008D460000}"/>
    <cellStyle name="Normal 2 115 2 2 2 2 4 2" xfId="18508" xr:uid="{00000000-0005-0000-0000-00008E460000}"/>
    <cellStyle name="Normal 2 115 2 2 2 2 5" xfId="18509" xr:uid="{00000000-0005-0000-0000-00008F460000}"/>
    <cellStyle name="Normal 2 115 2 2 2 2 5 2" xfId="18510" xr:uid="{00000000-0005-0000-0000-000090460000}"/>
    <cellStyle name="Normal 2 115 2 2 2 2 6" xfId="18511" xr:uid="{00000000-0005-0000-0000-000091460000}"/>
    <cellStyle name="Normal 2 115 2 2 2 2 7" xfId="18512" xr:uid="{00000000-0005-0000-0000-000092460000}"/>
    <cellStyle name="Normal 2 115 2 2 2 3" xfId="18513" xr:uid="{00000000-0005-0000-0000-000093460000}"/>
    <cellStyle name="Normal 2 115 2 2 2 3 2" xfId="18514" xr:uid="{00000000-0005-0000-0000-000094460000}"/>
    <cellStyle name="Normal 2 115 2 2 2 3 2 2" xfId="18515" xr:uid="{00000000-0005-0000-0000-000095460000}"/>
    <cellStyle name="Normal 2 115 2 2 2 3 2 2 2" xfId="18516" xr:uid="{00000000-0005-0000-0000-000096460000}"/>
    <cellStyle name="Normal 2 115 2 2 2 3 2 3" xfId="18517" xr:uid="{00000000-0005-0000-0000-000097460000}"/>
    <cellStyle name="Normal 2 115 2 2 2 3 2 3 2" xfId="18518" xr:uid="{00000000-0005-0000-0000-000098460000}"/>
    <cellStyle name="Normal 2 115 2 2 2 3 2 4" xfId="18519" xr:uid="{00000000-0005-0000-0000-000099460000}"/>
    <cellStyle name="Normal 2 115 2 2 2 3 3" xfId="18520" xr:uid="{00000000-0005-0000-0000-00009A460000}"/>
    <cellStyle name="Normal 2 115 2 2 2 3 3 2" xfId="18521" xr:uid="{00000000-0005-0000-0000-00009B460000}"/>
    <cellStyle name="Normal 2 115 2 2 2 3 4" xfId="18522" xr:uid="{00000000-0005-0000-0000-00009C460000}"/>
    <cellStyle name="Normal 2 115 2 2 2 3 4 2" xfId="18523" xr:uid="{00000000-0005-0000-0000-00009D460000}"/>
    <cellStyle name="Normal 2 115 2 2 2 3 5" xfId="18524" xr:uid="{00000000-0005-0000-0000-00009E460000}"/>
    <cellStyle name="Normal 2 115 2 2 2 3 6" xfId="18525" xr:uid="{00000000-0005-0000-0000-00009F460000}"/>
    <cellStyle name="Normal 2 115 2 2 2 4" xfId="18526" xr:uid="{00000000-0005-0000-0000-0000A0460000}"/>
    <cellStyle name="Normal 2 115 2 2 2 4 2" xfId="18527" xr:uid="{00000000-0005-0000-0000-0000A1460000}"/>
    <cellStyle name="Normal 2 115 2 2 2 4 2 2" xfId="18528" xr:uid="{00000000-0005-0000-0000-0000A2460000}"/>
    <cellStyle name="Normal 2 115 2 2 2 4 2 2 2" xfId="18529" xr:uid="{00000000-0005-0000-0000-0000A3460000}"/>
    <cellStyle name="Normal 2 115 2 2 2 4 2 3" xfId="18530" xr:uid="{00000000-0005-0000-0000-0000A4460000}"/>
    <cellStyle name="Normal 2 115 2 2 2 4 2 3 2" xfId="18531" xr:uid="{00000000-0005-0000-0000-0000A5460000}"/>
    <cellStyle name="Normal 2 115 2 2 2 4 2 4" xfId="18532" xr:uid="{00000000-0005-0000-0000-0000A6460000}"/>
    <cellStyle name="Normal 2 115 2 2 2 4 3" xfId="18533" xr:uid="{00000000-0005-0000-0000-0000A7460000}"/>
    <cellStyle name="Normal 2 115 2 2 2 4 3 2" xfId="18534" xr:uid="{00000000-0005-0000-0000-0000A8460000}"/>
    <cellStyle name="Normal 2 115 2 2 2 4 4" xfId="18535" xr:uid="{00000000-0005-0000-0000-0000A9460000}"/>
    <cellStyle name="Normal 2 115 2 2 2 4 4 2" xfId="18536" xr:uid="{00000000-0005-0000-0000-0000AA460000}"/>
    <cellStyle name="Normal 2 115 2 2 2 4 5" xfId="18537" xr:uid="{00000000-0005-0000-0000-0000AB460000}"/>
    <cellStyle name="Normal 2 115 2 2 2 4 6" xfId="18538" xr:uid="{00000000-0005-0000-0000-0000AC460000}"/>
    <cellStyle name="Normal 2 115 2 2 2 5" xfId="18539" xr:uid="{00000000-0005-0000-0000-0000AD460000}"/>
    <cellStyle name="Normal 2 115 2 2 2 5 2" xfId="18540" xr:uid="{00000000-0005-0000-0000-0000AE460000}"/>
    <cellStyle name="Normal 2 115 2 2 2 5 2 2" xfId="18541" xr:uid="{00000000-0005-0000-0000-0000AF460000}"/>
    <cellStyle name="Normal 2 115 2 2 2 5 3" xfId="18542" xr:uid="{00000000-0005-0000-0000-0000B0460000}"/>
    <cellStyle name="Normal 2 115 2 2 2 5 3 2" xfId="18543" xr:uid="{00000000-0005-0000-0000-0000B1460000}"/>
    <cellStyle name="Normal 2 115 2 2 2 5 4" xfId="18544" xr:uid="{00000000-0005-0000-0000-0000B2460000}"/>
    <cellStyle name="Normal 2 115 2 2 2 6" xfId="18545" xr:uid="{00000000-0005-0000-0000-0000B3460000}"/>
    <cellStyle name="Normal 2 115 2 2 2 6 2" xfId="18546" xr:uid="{00000000-0005-0000-0000-0000B4460000}"/>
    <cellStyle name="Normal 2 115 2 2 2 6 2 2" xfId="18547" xr:uid="{00000000-0005-0000-0000-0000B5460000}"/>
    <cellStyle name="Normal 2 115 2 2 2 6 3" xfId="18548" xr:uid="{00000000-0005-0000-0000-0000B6460000}"/>
    <cellStyle name="Normal 2 115 2 2 2 7" xfId="18549" xr:uid="{00000000-0005-0000-0000-0000B7460000}"/>
    <cellStyle name="Normal 2 115 2 2 2 7 2" xfId="18550" xr:uid="{00000000-0005-0000-0000-0000B8460000}"/>
    <cellStyle name="Normal 2 115 2 2 2 8" xfId="18551" xr:uid="{00000000-0005-0000-0000-0000B9460000}"/>
    <cellStyle name="Normal 2 115 2 2 2 8 2" xfId="18552" xr:uid="{00000000-0005-0000-0000-0000BA460000}"/>
    <cellStyle name="Normal 2 115 2 2 2 9" xfId="18553" xr:uid="{00000000-0005-0000-0000-0000BB460000}"/>
    <cellStyle name="Normal 2 115 2 2 3" xfId="18554" xr:uid="{00000000-0005-0000-0000-0000BC460000}"/>
    <cellStyle name="Normal 2 115 2 2 3 2" xfId="18555" xr:uid="{00000000-0005-0000-0000-0000BD460000}"/>
    <cellStyle name="Normal 2 115 2 2 3 2 2" xfId="18556" xr:uid="{00000000-0005-0000-0000-0000BE460000}"/>
    <cellStyle name="Normal 2 115 2 2 3 2 2 2" xfId="18557" xr:uid="{00000000-0005-0000-0000-0000BF460000}"/>
    <cellStyle name="Normal 2 115 2 2 3 2 2 2 2" xfId="18558" xr:uid="{00000000-0005-0000-0000-0000C0460000}"/>
    <cellStyle name="Normal 2 115 2 2 3 2 2 3" xfId="18559" xr:uid="{00000000-0005-0000-0000-0000C1460000}"/>
    <cellStyle name="Normal 2 115 2 2 3 2 2 3 2" xfId="18560" xr:uid="{00000000-0005-0000-0000-0000C2460000}"/>
    <cellStyle name="Normal 2 115 2 2 3 2 2 4" xfId="18561" xr:uid="{00000000-0005-0000-0000-0000C3460000}"/>
    <cellStyle name="Normal 2 115 2 2 3 2 3" xfId="18562" xr:uid="{00000000-0005-0000-0000-0000C4460000}"/>
    <cellStyle name="Normal 2 115 2 2 3 2 3 2" xfId="18563" xr:uid="{00000000-0005-0000-0000-0000C5460000}"/>
    <cellStyle name="Normal 2 115 2 2 3 2 4" xfId="18564" xr:uid="{00000000-0005-0000-0000-0000C6460000}"/>
    <cellStyle name="Normal 2 115 2 2 3 2 4 2" xfId="18565" xr:uid="{00000000-0005-0000-0000-0000C7460000}"/>
    <cellStyle name="Normal 2 115 2 2 3 2 5" xfId="18566" xr:uid="{00000000-0005-0000-0000-0000C8460000}"/>
    <cellStyle name="Normal 2 115 2 2 3 2 6" xfId="18567" xr:uid="{00000000-0005-0000-0000-0000C9460000}"/>
    <cellStyle name="Normal 2 115 2 2 3 3" xfId="18568" xr:uid="{00000000-0005-0000-0000-0000CA460000}"/>
    <cellStyle name="Normal 2 115 2 2 3 3 2" xfId="18569" xr:uid="{00000000-0005-0000-0000-0000CB460000}"/>
    <cellStyle name="Normal 2 115 2 2 3 3 2 2" xfId="18570" xr:uid="{00000000-0005-0000-0000-0000CC460000}"/>
    <cellStyle name="Normal 2 115 2 2 3 3 3" xfId="18571" xr:uid="{00000000-0005-0000-0000-0000CD460000}"/>
    <cellStyle name="Normal 2 115 2 2 3 3 3 2" xfId="18572" xr:uid="{00000000-0005-0000-0000-0000CE460000}"/>
    <cellStyle name="Normal 2 115 2 2 3 3 4" xfId="18573" xr:uid="{00000000-0005-0000-0000-0000CF460000}"/>
    <cellStyle name="Normal 2 115 2 2 3 4" xfId="18574" xr:uid="{00000000-0005-0000-0000-0000D0460000}"/>
    <cellStyle name="Normal 2 115 2 2 3 4 2" xfId="18575" xr:uid="{00000000-0005-0000-0000-0000D1460000}"/>
    <cellStyle name="Normal 2 115 2 2 3 5" xfId="18576" xr:uid="{00000000-0005-0000-0000-0000D2460000}"/>
    <cellStyle name="Normal 2 115 2 2 3 5 2" xfId="18577" xr:uid="{00000000-0005-0000-0000-0000D3460000}"/>
    <cellStyle name="Normal 2 115 2 2 3 6" xfId="18578" xr:uid="{00000000-0005-0000-0000-0000D4460000}"/>
    <cellStyle name="Normal 2 115 2 2 3 7" xfId="18579" xr:uid="{00000000-0005-0000-0000-0000D5460000}"/>
    <cellStyle name="Normal 2 115 2 2 4" xfId="18580" xr:uid="{00000000-0005-0000-0000-0000D6460000}"/>
    <cellStyle name="Normal 2 115 2 2 4 2" xfId="18581" xr:uid="{00000000-0005-0000-0000-0000D7460000}"/>
    <cellStyle name="Normal 2 115 2 2 4 2 2" xfId="18582" xr:uid="{00000000-0005-0000-0000-0000D8460000}"/>
    <cellStyle name="Normal 2 115 2 2 4 2 2 2" xfId="18583" xr:uid="{00000000-0005-0000-0000-0000D9460000}"/>
    <cellStyle name="Normal 2 115 2 2 4 2 3" xfId="18584" xr:uid="{00000000-0005-0000-0000-0000DA460000}"/>
    <cellStyle name="Normal 2 115 2 2 4 2 3 2" xfId="18585" xr:uid="{00000000-0005-0000-0000-0000DB460000}"/>
    <cellStyle name="Normal 2 115 2 2 4 2 4" xfId="18586" xr:uid="{00000000-0005-0000-0000-0000DC460000}"/>
    <cellStyle name="Normal 2 115 2 2 4 3" xfId="18587" xr:uid="{00000000-0005-0000-0000-0000DD460000}"/>
    <cellStyle name="Normal 2 115 2 2 4 3 2" xfId="18588" xr:uid="{00000000-0005-0000-0000-0000DE460000}"/>
    <cellStyle name="Normal 2 115 2 2 4 4" xfId="18589" xr:uid="{00000000-0005-0000-0000-0000DF460000}"/>
    <cellStyle name="Normal 2 115 2 2 4 4 2" xfId="18590" xr:uid="{00000000-0005-0000-0000-0000E0460000}"/>
    <cellStyle name="Normal 2 115 2 2 4 5" xfId="18591" xr:uid="{00000000-0005-0000-0000-0000E1460000}"/>
    <cellStyle name="Normal 2 115 2 2 4 6" xfId="18592" xr:uid="{00000000-0005-0000-0000-0000E2460000}"/>
    <cellStyle name="Normal 2 115 2 2 5" xfId="18593" xr:uid="{00000000-0005-0000-0000-0000E3460000}"/>
    <cellStyle name="Normal 2 115 2 2 5 2" xfId="18594" xr:uid="{00000000-0005-0000-0000-0000E4460000}"/>
    <cellStyle name="Normal 2 115 2 2 5 2 2" xfId="18595" xr:uid="{00000000-0005-0000-0000-0000E5460000}"/>
    <cellStyle name="Normal 2 115 2 2 5 2 2 2" xfId="18596" xr:uid="{00000000-0005-0000-0000-0000E6460000}"/>
    <cellStyle name="Normal 2 115 2 2 5 2 3" xfId="18597" xr:uid="{00000000-0005-0000-0000-0000E7460000}"/>
    <cellStyle name="Normal 2 115 2 2 5 2 3 2" xfId="18598" xr:uid="{00000000-0005-0000-0000-0000E8460000}"/>
    <cellStyle name="Normal 2 115 2 2 5 2 4" xfId="18599" xr:uid="{00000000-0005-0000-0000-0000E9460000}"/>
    <cellStyle name="Normal 2 115 2 2 5 3" xfId="18600" xr:uid="{00000000-0005-0000-0000-0000EA460000}"/>
    <cellStyle name="Normal 2 115 2 2 5 3 2" xfId="18601" xr:uid="{00000000-0005-0000-0000-0000EB460000}"/>
    <cellStyle name="Normal 2 115 2 2 5 4" xfId="18602" xr:uid="{00000000-0005-0000-0000-0000EC460000}"/>
    <cellStyle name="Normal 2 115 2 2 5 4 2" xfId="18603" xr:uid="{00000000-0005-0000-0000-0000ED460000}"/>
    <cellStyle name="Normal 2 115 2 2 5 5" xfId="18604" xr:uid="{00000000-0005-0000-0000-0000EE460000}"/>
    <cellStyle name="Normal 2 115 2 2 5 6" xfId="18605" xr:uid="{00000000-0005-0000-0000-0000EF460000}"/>
    <cellStyle name="Normal 2 115 2 2 6" xfId="18606" xr:uid="{00000000-0005-0000-0000-0000F0460000}"/>
    <cellStyle name="Normal 2 115 2 2 6 2" xfId="18607" xr:uid="{00000000-0005-0000-0000-0000F1460000}"/>
    <cellStyle name="Normal 2 115 2 2 6 2 2" xfId="18608" xr:uid="{00000000-0005-0000-0000-0000F2460000}"/>
    <cellStyle name="Normal 2 115 2 2 6 3" xfId="18609" xr:uid="{00000000-0005-0000-0000-0000F3460000}"/>
    <cellStyle name="Normal 2 115 2 2 6 3 2" xfId="18610" xr:uid="{00000000-0005-0000-0000-0000F4460000}"/>
    <cellStyle name="Normal 2 115 2 2 6 4" xfId="18611" xr:uid="{00000000-0005-0000-0000-0000F5460000}"/>
    <cellStyle name="Normal 2 115 2 2 7" xfId="18612" xr:uid="{00000000-0005-0000-0000-0000F6460000}"/>
    <cellStyle name="Normal 2 115 2 2 7 2" xfId="18613" xr:uid="{00000000-0005-0000-0000-0000F7460000}"/>
    <cellStyle name="Normal 2 115 2 2 7 2 2" xfId="18614" xr:uid="{00000000-0005-0000-0000-0000F8460000}"/>
    <cellStyle name="Normal 2 115 2 2 7 3" xfId="18615" xr:uid="{00000000-0005-0000-0000-0000F9460000}"/>
    <cellStyle name="Normal 2 115 2 2 8" xfId="18616" xr:uid="{00000000-0005-0000-0000-0000FA460000}"/>
    <cellStyle name="Normal 2 115 2 2 8 2" xfId="18617" xr:uid="{00000000-0005-0000-0000-0000FB460000}"/>
    <cellStyle name="Normal 2 115 2 2 9" xfId="18618" xr:uid="{00000000-0005-0000-0000-0000FC460000}"/>
    <cellStyle name="Normal 2 115 2 2 9 2" xfId="18619" xr:uid="{00000000-0005-0000-0000-0000FD460000}"/>
    <cellStyle name="Normal 2 115 2 3" xfId="18620" xr:uid="{00000000-0005-0000-0000-0000FE460000}"/>
    <cellStyle name="Normal 2 115 2 3 10" xfId="18621" xr:uid="{00000000-0005-0000-0000-0000FF460000}"/>
    <cellStyle name="Normal 2 115 2 3 2" xfId="18622" xr:uid="{00000000-0005-0000-0000-000000470000}"/>
    <cellStyle name="Normal 2 115 2 3 2 2" xfId="18623" xr:uid="{00000000-0005-0000-0000-000001470000}"/>
    <cellStyle name="Normal 2 115 2 3 2 2 2" xfId="18624" xr:uid="{00000000-0005-0000-0000-000002470000}"/>
    <cellStyle name="Normal 2 115 2 3 2 2 2 2" xfId="18625" xr:uid="{00000000-0005-0000-0000-000003470000}"/>
    <cellStyle name="Normal 2 115 2 3 2 2 2 2 2" xfId="18626" xr:uid="{00000000-0005-0000-0000-000004470000}"/>
    <cellStyle name="Normal 2 115 2 3 2 2 2 3" xfId="18627" xr:uid="{00000000-0005-0000-0000-000005470000}"/>
    <cellStyle name="Normal 2 115 2 3 2 2 2 3 2" xfId="18628" xr:uid="{00000000-0005-0000-0000-000006470000}"/>
    <cellStyle name="Normal 2 115 2 3 2 2 2 4" xfId="18629" xr:uid="{00000000-0005-0000-0000-000007470000}"/>
    <cellStyle name="Normal 2 115 2 3 2 2 3" xfId="18630" xr:uid="{00000000-0005-0000-0000-000008470000}"/>
    <cellStyle name="Normal 2 115 2 3 2 2 3 2" xfId="18631" xr:uid="{00000000-0005-0000-0000-000009470000}"/>
    <cellStyle name="Normal 2 115 2 3 2 2 4" xfId="18632" xr:uid="{00000000-0005-0000-0000-00000A470000}"/>
    <cellStyle name="Normal 2 115 2 3 2 2 4 2" xfId="18633" xr:uid="{00000000-0005-0000-0000-00000B470000}"/>
    <cellStyle name="Normal 2 115 2 3 2 2 5" xfId="18634" xr:uid="{00000000-0005-0000-0000-00000C470000}"/>
    <cellStyle name="Normal 2 115 2 3 2 2 6" xfId="18635" xr:uid="{00000000-0005-0000-0000-00000D470000}"/>
    <cellStyle name="Normal 2 115 2 3 2 3" xfId="18636" xr:uid="{00000000-0005-0000-0000-00000E470000}"/>
    <cellStyle name="Normal 2 115 2 3 2 3 2" xfId="18637" xr:uid="{00000000-0005-0000-0000-00000F470000}"/>
    <cellStyle name="Normal 2 115 2 3 2 3 2 2" xfId="18638" xr:uid="{00000000-0005-0000-0000-000010470000}"/>
    <cellStyle name="Normal 2 115 2 3 2 3 3" xfId="18639" xr:uid="{00000000-0005-0000-0000-000011470000}"/>
    <cellStyle name="Normal 2 115 2 3 2 3 3 2" xfId="18640" xr:uid="{00000000-0005-0000-0000-000012470000}"/>
    <cellStyle name="Normal 2 115 2 3 2 3 4" xfId="18641" xr:uid="{00000000-0005-0000-0000-000013470000}"/>
    <cellStyle name="Normal 2 115 2 3 2 4" xfId="18642" xr:uid="{00000000-0005-0000-0000-000014470000}"/>
    <cellStyle name="Normal 2 115 2 3 2 4 2" xfId="18643" xr:uid="{00000000-0005-0000-0000-000015470000}"/>
    <cellStyle name="Normal 2 115 2 3 2 5" xfId="18644" xr:uid="{00000000-0005-0000-0000-000016470000}"/>
    <cellStyle name="Normal 2 115 2 3 2 5 2" xfId="18645" xr:uid="{00000000-0005-0000-0000-000017470000}"/>
    <cellStyle name="Normal 2 115 2 3 2 6" xfId="18646" xr:uid="{00000000-0005-0000-0000-000018470000}"/>
    <cellStyle name="Normal 2 115 2 3 2 7" xfId="18647" xr:uid="{00000000-0005-0000-0000-000019470000}"/>
    <cellStyle name="Normal 2 115 2 3 3" xfId="18648" xr:uid="{00000000-0005-0000-0000-00001A470000}"/>
    <cellStyle name="Normal 2 115 2 3 3 2" xfId="18649" xr:uid="{00000000-0005-0000-0000-00001B470000}"/>
    <cellStyle name="Normal 2 115 2 3 3 2 2" xfId="18650" xr:uid="{00000000-0005-0000-0000-00001C470000}"/>
    <cellStyle name="Normal 2 115 2 3 3 2 2 2" xfId="18651" xr:uid="{00000000-0005-0000-0000-00001D470000}"/>
    <cellStyle name="Normal 2 115 2 3 3 2 3" xfId="18652" xr:uid="{00000000-0005-0000-0000-00001E470000}"/>
    <cellStyle name="Normal 2 115 2 3 3 2 3 2" xfId="18653" xr:uid="{00000000-0005-0000-0000-00001F470000}"/>
    <cellStyle name="Normal 2 115 2 3 3 2 4" xfId="18654" xr:uid="{00000000-0005-0000-0000-000020470000}"/>
    <cellStyle name="Normal 2 115 2 3 3 3" xfId="18655" xr:uid="{00000000-0005-0000-0000-000021470000}"/>
    <cellStyle name="Normal 2 115 2 3 3 3 2" xfId="18656" xr:uid="{00000000-0005-0000-0000-000022470000}"/>
    <cellStyle name="Normal 2 115 2 3 3 4" xfId="18657" xr:uid="{00000000-0005-0000-0000-000023470000}"/>
    <cellStyle name="Normal 2 115 2 3 3 4 2" xfId="18658" xr:uid="{00000000-0005-0000-0000-000024470000}"/>
    <cellStyle name="Normal 2 115 2 3 3 5" xfId="18659" xr:uid="{00000000-0005-0000-0000-000025470000}"/>
    <cellStyle name="Normal 2 115 2 3 3 6" xfId="18660" xr:uid="{00000000-0005-0000-0000-000026470000}"/>
    <cellStyle name="Normal 2 115 2 3 4" xfId="18661" xr:uid="{00000000-0005-0000-0000-000027470000}"/>
    <cellStyle name="Normal 2 115 2 3 4 2" xfId="18662" xr:uid="{00000000-0005-0000-0000-000028470000}"/>
    <cellStyle name="Normal 2 115 2 3 4 2 2" xfId="18663" xr:uid="{00000000-0005-0000-0000-000029470000}"/>
    <cellStyle name="Normal 2 115 2 3 4 2 2 2" xfId="18664" xr:uid="{00000000-0005-0000-0000-00002A470000}"/>
    <cellStyle name="Normal 2 115 2 3 4 2 3" xfId="18665" xr:uid="{00000000-0005-0000-0000-00002B470000}"/>
    <cellStyle name="Normal 2 115 2 3 4 2 3 2" xfId="18666" xr:uid="{00000000-0005-0000-0000-00002C470000}"/>
    <cellStyle name="Normal 2 115 2 3 4 2 4" xfId="18667" xr:uid="{00000000-0005-0000-0000-00002D470000}"/>
    <cellStyle name="Normal 2 115 2 3 4 3" xfId="18668" xr:uid="{00000000-0005-0000-0000-00002E470000}"/>
    <cellStyle name="Normal 2 115 2 3 4 3 2" xfId="18669" xr:uid="{00000000-0005-0000-0000-00002F470000}"/>
    <cellStyle name="Normal 2 115 2 3 4 4" xfId="18670" xr:uid="{00000000-0005-0000-0000-000030470000}"/>
    <cellStyle name="Normal 2 115 2 3 4 4 2" xfId="18671" xr:uid="{00000000-0005-0000-0000-000031470000}"/>
    <cellStyle name="Normal 2 115 2 3 4 5" xfId="18672" xr:uid="{00000000-0005-0000-0000-000032470000}"/>
    <cellStyle name="Normal 2 115 2 3 4 6" xfId="18673" xr:uid="{00000000-0005-0000-0000-000033470000}"/>
    <cellStyle name="Normal 2 115 2 3 5" xfId="18674" xr:uid="{00000000-0005-0000-0000-000034470000}"/>
    <cellStyle name="Normal 2 115 2 3 5 2" xfId="18675" xr:uid="{00000000-0005-0000-0000-000035470000}"/>
    <cellStyle name="Normal 2 115 2 3 5 2 2" xfId="18676" xr:uid="{00000000-0005-0000-0000-000036470000}"/>
    <cellStyle name="Normal 2 115 2 3 5 3" xfId="18677" xr:uid="{00000000-0005-0000-0000-000037470000}"/>
    <cellStyle name="Normal 2 115 2 3 5 3 2" xfId="18678" xr:uid="{00000000-0005-0000-0000-000038470000}"/>
    <cellStyle name="Normal 2 115 2 3 5 4" xfId="18679" xr:uid="{00000000-0005-0000-0000-000039470000}"/>
    <cellStyle name="Normal 2 115 2 3 6" xfId="18680" xr:uid="{00000000-0005-0000-0000-00003A470000}"/>
    <cellStyle name="Normal 2 115 2 3 6 2" xfId="18681" xr:uid="{00000000-0005-0000-0000-00003B470000}"/>
    <cellStyle name="Normal 2 115 2 3 6 2 2" xfId="18682" xr:uid="{00000000-0005-0000-0000-00003C470000}"/>
    <cellStyle name="Normal 2 115 2 3 6 3" xfId="18683" xr:uid="{00000000-0005-0000-0000-00003D470000}"/>
    <cellStyle name="Normal 2 115 2 3 7" xfId="18684" xr:uid="{00000000-0005-0000-0000-00003E470000}"/>
    <cellStyle name="Normal 2 115 2 3 7 2" xfId="18685" xr:uid="{00000000-0005-0000-0000-00003F470000}"/>
    <cellStyle name="Normal 2 115 2 3 8" xfId="18686" xr:uid="{00000000-0005-0000-0000-000040470000}"/>
    <cellStyle name="Normal 2 115 2 3 8 2" xfId="18687" xr:uid="{00000000-0005-0000-0000-000041470000}"/>
    <cellStyle name="Normal 2 115 2 3 9" xfId="18688" xr:uid="{00000000-0005-0000-0000-000042470000}"/>
    <cellStyle name="Normal 2 115 2 4" xfId="18689" xr:uid="{00000000-0005-0000-0000-000043470000}"/>
    <cellStyle name="Normal 2 115 2 4 10" xfId="18690" xr:uid="{00000000-0005-0000-0000-000044470000}"/>
    <cellStyle name="Normal 2 115 2 4 2" xfId="18691" xr:uid="{00000000-0005-0000-0000-000045470000}"/>
    <cellStyle name="Normal 2 115 2 4 2 2" xfId="18692" xr:uid="{00000000-0005-0000-0000-000046470000}"/>
    <cellStyle name="Normal 2 115 2 4 2 2 2" xfId="18693" xr:uid="{00000000-0005-0000-0000-000047470000}"/>
    <cellStyle name="Normal 2 115 2 4 2 2 2 2" xfId="18694" xr:uid="{00000000-0005-0000-0000-000048470000}"/>
    <cellStyle name="Normal 2 115 2 4 2 2 2 2 2" xfId="18695" xr:uid="{00000000-0005-0000-0000-000049470000}"/>
    <cellStyle name="Normal 2 115 2 4 2 2 2 3" xfId="18696" xr:uid="{00000000-0005-0000-0000-00004A470000}"/>
    <cellStyle name="Normal 2 115 2 4 2 2 2 3 2" xfId="18697" xr:uid="{00000000-0005-0000-0000-00004B470000}"/>
    <cellStyle name="Normal 2 115 2 4 2 2 2 4" xfId="18698" xr:uid="{00000000-0005-0000-0000-00004C470000}"/>
    <cellStyle name="Normal 2 115 2 4 2 2 3" xfId="18699" xr:uid="{00000000-0005-0000-0000-00004D470000}"/>
    <cellStyle name="Normal 2 115 2 4 2 2 3 2" xfId="18700" xr:uid="{00000000-0005-0000-0000-00004E470000}"/>
    <cellStyle name="Normal 2 115 2 4 2 2 4" xfId="18701" xr:uid="{00000000-0005-0000-0000-00004F470000}"/>
    <cellStyle name="Normal 2 115 2 4 2 2 4 2" xfId="18702" xr:uid="{00000000-0005-0000-0000-000050470000}"/>
    <cellStyle name="Normal 2 115 2 4 2 2 5" xfId="18703" xr:uid="{00000000-0005-0000-0000-000051470000}"/>
    <cellStyle name="Normal 2 115 2 4 2 2 6" xfId="18704" xr:uid="{00000000-0005-0000-0000-000052470000}"/>
    <cellStyle name="Normal 2 115 2 4 2 3" xfId="18705" xr:uid="{00000000-0005-0000-0000-000053470000}"/>
    <cellStyle name="Normal 2 115 2 4 2 3 2" xfId="18706" xr:uid="{00000000-0005-0000-0000-000054470000}"/>
    <cellStyle name="Normal 2 115 2 4 2 3 2 2" xfId="18707" xr:uid="{00000000-0005-0000-0000-000055470000}"/>
    <cellStyle name="Normal 2 115 2 4 2 3 3" xfId="18708" xr:uid="{00000000-0005-0000-0000-000056470000}"/>
    <cellStyle name="Normal 2 115 2 4 2 3 3 2" xfId="18709" xr:uid="{00000000-0005-0000-0000-000057470000}"/>
    <cellStyle name="Normal 2 115 2 4 2 3 4" xfId="18710" xr:uid="{00000000-0005-0000-0000-000058470000}"/>
    <cellStyle name="Normal 2 115 2 4 2 4" xfId="18711" xr:uid="{00000000-0005-0000-0000-000059470000}"/>
    <cellStyle name="Normal 2 115 2 4 2 4 2" xfId="18712" xr:uid="{00000000-0005-0000-0000-00005A470000}"/>
    <cellStyle name="Normal 2 115 2 4 2 5" xfId="18713" xr:uid="{00000000-0005-0000-0000-00005B470000}"/>
    <cellStyle name="Normal 2 115 2 4 2 5 2" xfId="18714" xr:uid="{00000000-0005-0000-0000-00005C470000}"/>
    <cellStyle name="Normal 2 115 2 4 2 6" xfId="18715" xr:uid="{00000000-0005-0000-0000-00005D470000}"/>
    <cellStyle name="Normal 2 115 2 4 2 7" xfId="18716" xr:uid="{00000000-0005-0000-0000-00005E470000}"/>
    <cellStyle name="Normal 2 115 2 4 3" xfId="18717" xr:uid="{00000000-0005-0000-0000-00005F470000}"/>
    <cellStyle name="Normal 2 115 2 4 3 2" xfId="18718" xr:uid="{00000000-0005-0000-0000-000060470000}"/>
    <cellStyle name="Normal 2 115 2 4 3 2 2" xfId="18719" xr:uid="{00000000-0005-0000-0000-000061470000}"/>
    <cellStyle name="Normal 2 115 2 4 3 2 2 2" xfId="18720" xr:uid="{00000000-0005-0000-0000-000062470000}"/>
    <cellStyle name="Normal 2 115 2 4 3 2 3" xfId="18721" xr:uid="{00000000-0005-0000-0000-000063470000}"/>
    <cellStyle name="Normal 2 115 2 4 3 2 3 2" xfId="18722" xr:uid="{00000000-0005-0000-0000-000064470000}"/>
    <cellStyle name="Normal 2 115 2 4 3 2 4" xfId="18723" xr:uid="{00000000-0005-0000-0000-000065470000}"/>
    <cellStyle name="Normal 2 115 2 4 3 3" xfId="18724" xr:uid="{00000000-0005-0000-0000-000066470000}"/>
    <cellStyle name="Normal 2 115 2 4 3 3 2" xfId="18725" xr:uid="{00000000-0005-0000-0000-000067470000}"/>
    <cellStyle name="Normal 2 115 2 4 3 4" xfId="18726" xr:uid="{00000000-0005-0000-0000-000068470000}"/>
    <cellStyle name="Normal 2 115 2 4 3 4 2" xfId="18727" xr:uid="{00000000-0005-0000-0000-000069470000}"/>
    <cellStyle name="Normal 2 115 2 4 3 5" xfId="18728" xr:uid="{00000000-0005-0000-0000-00006A470000}"/>
    <cellStyle name="Normal 2 115 2 4 3 6" xfId="18729" xr:uid="{00000000-0005-0000-0000-00006B470000}"/>
    <cellStyle name="Normal 2 115 2 4 4" xfId="18730" xr:uid="{00000000-0005-0000-0000-00006C470000}"/>
    <cellStyle name="Normal 2 115 2 4 4 2" xfId="18731" xr:uid="{00000000-0005-0000-0000-00006D470000}"/>
    <cellStyle name="Normal 2 115 2 4 4 2 2" xfId="18732" xr:uid="{00000000-0005-0000-0000-00006E470000}"/>
    <cellStyle name="Normal 2 115 2 4 4 2 2 2" xfId="18733" xr:uid="{00000000-0005-0000-0000-00006F470000}"/>
    <cellStyle name="Normal 2 115 2 4 4 2 3" xfId="18734" xr:uid="{00000000-0005-0000-0000-000070470000}"/>
    <cellStyle name="Normal 2 115 2 4 4 2 3 2" xfId="18735" xr:uid="{00000000-0005-0000-0000-000071470000}"/>
    <cellStyle name="Normal 2 115 2 4 4 2 4" xfId="18736" xr:uid="{00000000-0005-0000-0000-000072470000}"/>
    <cellStyle name="Normal 2 115 2 4 4 3" xfId="18737" xr:uid="{00000000-0005-0000-0000-000073470000}"/>
    <cellStyle name="Normal 2 115 2 4 4 3 2" xfId="18738" xr:uid="{00000000-0005-0000-0000-000074470000}"/>
    <cellStyle name="Normal 2 115 2 4 4 4" xfId="18739" xr:uid="{00000000-0005-0000-0000-000075470000}"/>
    <cellStyle name="Normal 2 115 2 4 4 4 2" xfId="18740" xr:uid="{00000000-0005-0000-0000-000076470000}"/>
    <cellStyle name="Normal 2 115 2 4 4 5" xfId="18741" xr:uid="{00000000-0005-0000-0000-000077470000}"/>
    <cellStyle name="Normal 2 115 2 4 4 6" xfId="18742" xr:uid="{00000000-0005-0000-0000-000078470000}"/>
    <cellStyle name="Normal 2 115 2 4 5" xfId="18743" xr:uid="{00000000-0005-0000-0000-000079470000}"/>
    <cellStyle name="Normal 2 115 2 4 5 2" xfId="18744" xr:uid="{00000000-0005-0000-0000-00007A470000}"/>
    <cellStyle name="Normal 2 115 2 4 5 2 2" xfId="18745" xr:uid="{00000000-0005-0000-0000-00007B470000}"/>
    <cellStyle name="Normal 2 115 2 4 5 3" xfId="18746" xr:uid="{00000000-0005-0000-0000-00007C470000}"/>
    <cellStyle name="Normal 2 115 2 4 5 3 2" xfId="18747" xr:uid="{00000000-0005-0000-0000-00007D470000}"/>
    <cellStyle name="Normal 2 115 2 4 5 4" xfId="18748" xr:uid="{00000000-0005-0000-0000-00007E470000}"/>
    <cellStyle name="Normal 2 115 2 4 6" xfId="18749" xr:uid="{00000000-0005-0000-0000-00007F470000}"/>
    <cellStyle name="Normal 2 115 2 4 6 2" xfId="18750" xr:uid="{00000000-0005-0000-0000-000080470000}"/>
    <cellStyle name="Normal 2 115 2 4 6 2 2" xfId="18751" xr:uid="{00000000-0005-0000-0000-000081470000}"/>
    <cellStyle name="Normal 2 115 2 4 6 3" xfId="18752" xr:uid="{00000000-0005-0000-0000-000082470000}"/>
    <cellStyle name="Normal 2 115 2 4 7" xfId="18753" xr:uid="{00000000-0005-0000-0000-000083470000}"/>
    <cellStyle name="Normal 2 115 2 4 7 2" xfId="18754" xr:uid="{00000000-0005-0000-0000-000084470000}"/>
    <cellStyle name="Normal 2 115 2 4 8" xfId="18755" xr:uid="{00000000-0005-0000-0000-000085470000}"/>
    <cellStyle name="Normal 2 115 2 4 8 2" xfId="18756" xr:uid="{00000000-0005-0000-0000-000086470000}"/>
    <cellStyle name="Normal 2 115 2 4 9" xfId="18757" xr:uid="{00000000-0005-0000-0000-000087470000}"/>
    <cellStyle name="Normal 2 115 2 5" xfId="18758" xr:uid="{00000000-0005-0000-0000-000088470000}"/>
    <cellStyle name="Normal 2 115 2 5 10" xfId="18759" xr:uid="{00000000-0005-0000-0000-000089470000}"/>
    <cellStyle name="Normal 2 115 2 5 2" xfId="18760" xr:uid="{00000000-0005-0000-0000-00008A470000}"/>
    <cellStyle name="Normal 2 115 2 5 2 2" xfId="18761" xr:uid="{00000000-0005-0000-0000-00008B470000}"/>
    <cellStyle name="Normal 2 115 2 5 2 2 2" xfId="18762" xr:uid="{00000000-0005-0000-0000-00008C470000}"/>
    <cellStyle name="Normal 2 115 2 5 2 2 2 2" xfId="18763" xr:uid="{00000000-0005-0000-0000-00008D470000}"/>
    <cellStyle name="Normal 2 115 2 5 2 2 2 2 2" xfId="18764" xr:uid="{00000000-0005-0000-0000-00008E470000}"/>
    <cellStyle name="Normal 2 115 2 5 2 2 2 3" xfId="18765" xr:uid="{00000000-0005-0000-0000-00008F470000}"/>
    <cellStyle name="Normal 2 115 2 5 2 2 2 3 2" xfId="18766" xr:uid="{00000000-0005-0000-0000-000090470000}"/>
    <cellStyle name="Normal 2 115 2 5 2 2 2 4" xfId="18767" xr:uid="{00000000-0005-0000-0000-000091470000}"/>
    <cellStyle name="Normal 2 115 2 5 2 2 3" xfId="18768" xr:uid="{00000000-0005-0000-0000-000092470000}"/>
    <cellStyle name="Normal 2 115 2 5 2 2 3 2" xfId="18769" xr:uid="{00000000-0005-0000-0000-000093470000}"/>
    <cellStyle name="Normal 2 115 2 5 2 2 4" xfId="18770" xr:uid="{00000000-0005-0000-0000-000094470000}"/>
    <cellStyle name="Normal 2 115 2 5 2 2 4 2" xfId="18771" xr:uid="{00000000-0005-0000-0000-000095470000}"/>
    <cellStyle name="Normal 2 115 2 5 2 2 5" xfId="18772" xr:uid="{00000000-0005-0000-0000-000096470000}"/>
    <cellStyle name="Normal 2 115 2 5 2 2 6" xfId="18773" xr:uid="{00000000-0005-0000-0000-000097470000}"/>
    <cellStyle name="Normal 2 115 2 5 2 3" xfId="18774" xr:uid="{00000000-0005-0000-0000-000098470000}"/>
    <cellStyle name="Normal 2 115 2 5 2 3 2" xfId="18775" xr:uid="{00000000-0005-0000-0000-000099470000}"/>
    <cellStyle name="Normal 2 115 2 5 2 3 2 2" xfId="18776" xr:uid="{00000000-0005-0000-0000-00009A470000}"/>
    <cellStyle name="Normal 2 115 2 5 2 3 3" xfId="18777" xr:uid="{00000000-0005-0000-0000-00009B470000}"/>
    <cellStyle name="Normal 2 115 2 5 2 3 3 2" xfId="18778" xr:uid="{00000000-0005-0000-0000-00009C470000}"/>
    <cellStyle name="Normal 2 115 2 5 2 3 4" xfId="18779" xr:uid="{00000000-0005-0000-0000-00009D470000}"/>
    <cellStyle name="Normal 2 115 2 5 2 4" xfId="18780" xr:uid="{00000000-0005-0000-0000-00009E470000}"/>
    <cellStyle name="Normal 2 115 2 5 2 4 2" xfId="18781" xr:uid="{00000000-0005-0000-0000-00009F470000}"/>
    <cellStyle name="Normal 2 115 2 5 2 5" xfId="18782" xr:uid="{00000000-0005-0000-0000-0000A0470000}"/>
    <cellStyle name="Normal 2 115 2 5 2 5 2" xfId="18783" xr:uid="{00000000-0005-0000-0000-0000A1470000}"/>
    <cellStyle name="Normal 2 115 2 5 2 6" xfId="18784" xr:uid="{00000000-0005-0000-0000-0000A2470000}"/>
    <cellStyle name="Normal 2 115 2 5 2 7" xfId="18785" xr:uid="{00000000-0005-0000-0000-0000A3470000}"/>
    <cellStyle name="Normal 2 115 2 5 3" xfId="18786" xr:uid="{00000000-0005-0000-0000-0000A4470000}"/>
    <cellStyle name="Normal 2 115 2 5 3 2" xfId="18787" xr:uid="{00000000-0005-0000-0000-0000A5470000}"/>
    <cellStyle name="Normal 2 115 2 5 3 2 2" xfId="18788" xr:uid="{00000000-0005-0000-0000-0000A6470000}"/>
    <cellStyle name="Normal 2 115 2 5 3 2 2 2" xfId="18789" xr:uid="{00000000-0005-0000-0000-0000A7470000}"/>
    <cellStyle name="Normal 2 115 2 5 3 2 3" xfId="18790" xr:uid="{00000000-0005-0000-0000-0000A8470000}"/>
    <cellStyle name="Normal 2 115 2 5 3 2 3 2" xfId="18791" xr:uid="{00000000-0005-0000-0000-0000A9470000}"/>
    <cellStyle name="Normal 2 115 2 5 3 2 4" xfId="18792" xr:uid="{00000000-0005-0000-0000-0000AA470000}"/>
    <cellStyle name="Normal 2 115 2 5 3 3" xfId="18793" xr:uid="{00000000-0005-0000-0000-0000AB470000}"/>
    <cellStyle name="Normal 2 115 2 5 3 3 2" xfId="18794" xr:uid="{00000000-0005-0000-0000-0000AC470000}"/>
    <cellStyle name="Normal 2 115 2 5 3 4" xfId="18795" xr:uid="{00000000-0005-0000-0000-0000AD470000}"/>
    <cellStyle name="Normal 2 115 2 5 3 4 2" xfId="18796" xr:uid="{00000000-0005-0000-0000-0000AE470000}"/>
    <cellStyle name="Normal 2 115 2 5 3 5" xfId="18797" xr:uid="{00000000-0005-0000-0000-0000AF470000}"/>
    <cellStyle name="Normal 2 115 2 5 3 6" xfId="18798" xr:uid="{00000000-0005-0000-0000-0000B0470000}"/>
    <cellStyle name="Normal 2 115 2 5 4" xfId="18799" xr:uid="{00000000-0005-0000-0000-0000B1470000}"/>
    <cellStyle name="Normal 2 115 2 5 4 2" xfId="18800" xr:uid="{00000000-0005-0000-0000-0000B2470000}"/>
    <cellStyle name="Normal 2 115 2 5 4 2 2" xfId="18801" xr:uid="{00000000-0005-0000-0000-0000B3470000}"/>
    <cellStyle name="Normal 2 115 2 5 4 2 2 2" xfId="18802" xr:uid="{00000000-0005-0000-0000-0000B4470000}"/>
    <cellStyle name="Normal 2 115 2 5 4 2 3" xfId="18803" xr:uid="{00000000-0005-0000-0000-0000B5470000}"/>
    <cellStyle name="Normal 2 115 2 5 4 2 3 2" xfId="18804" xr:uid="{00000000-0005-0000-0000-0000B6470000}"/>
    <cellStyle name="Normal 2 115 2 5 4 2 4" xfId="18805" xr:uid="{00000000-0005-0000-0000-0000B7470000}"/>
    <cellStyle name="Normal 2 115 2 5 4 3" xfId="18806" xr:uid="{00000000-0005-0000-0000-0000B8470000}"/>
    <cellStyle name="Normal 2 115 2 5 4 3 2" xfId="18807" xr:uid="{00000000-0005-0000-0000-0000B9470000}"/>
    <cellStyle name="Normal 2 115 2 5 4 4" xfId="18808" xr:uid="{00000000-0005-0000-0000-0000BA470000}"/>
    <cellStyle name="Normal 2 115 2 5 4 4 2" xfId="18809" xr:uid="{00000000-0005-0000-0000-0000BB470000}"/>
    <cellStyle name="Normal 2 115 2 5 4 5" xfId="18810" xr:uid="{00000000-0005-0000-0000-0000BC470000}"/>
    <cellStyle name="Normal 2 115 2 5 4 6" xfId="18811" xr:uid="{00000000-0005-0000-0000-0000BD470000}"/>
    <cellStyle name="Normal 2 115 2 5 5" xfId="18812" xr:uid="{00000000-0005-0000-0000-0000BE470000}"/>
    <cellStyle name="Normal 2 115 2 5 5 2" xfId="18813" xr:uid="{00000000-0005-0000-0000-0000BF470000}"/>
    <cellStyle name="Normal 2 115 2 5 5 2 2" xfId="18814" xr:uid="{00000000-0005-0000-0000-0000C0470000}"/>
    <cellStyle name="Normal 2 115 2 5 5 3" xfId="18815" xr:uid="{00000000-0005-0000-0000-0000C1470000}"/>
    <cellStyle name="Normal 2 115 2 5 5 3 2" xfId="18816" xr:uid="{00000000-0005-0000-0000-0000C2470000}"/>
    <cellStyle name="Normal 2 115 2 5 5 4" xfId="18817" xr:uid="{00000000-0005-0000-0000-0000C3470000}"/>
    <cellStyle name="Normal 2 115 2 5 6" xfId="18818" xr:uid="{00000000-0005-0000-0000-0000C4470000}"/>
    <cellStyle name="Normal 2 115 2 5 6 2" xfId="18819" xr:uid="{00000000-0005-0000-0000-0000C5470000}"/>
    <cellStyle name="Normal 2 115 2 5 6 2 2" xfId="18820" xr:uid="{00000000-0005-0000-0000-0000C6470000}"/>
    <cellStyle name="Normal 2 115 2 5 6 3" xfId="18821" xr:uid="{00000000-0005-0000-0000-0000C7470000}"/>
    <cellStyle name="Normal 2 115 2 5 7" xfId="18822" xr:uid="{00000000-0005-0000-0000-0000C8470000}"/>
    <cellStyle name="Normal 2 115 2 5 7 2" xfId="18823" xr:uid="{00000000-0005-0000-0000-0000C9470000}"/>
    <cellStyle name="Normal 2 115 2 5 8" xfId="18824" xr:uid="{00000000-0005-0000-0000-0000CA470000}"/>
    <cellStyle name="Normal 2 115 2 5 8 2" xfId="18825" xr:uid="{00000000-0005-0000-0000-0000CB470000}"/>
    <cellStyle name="Normal 2 115 2 5 9" xfId="18826" xr:uid="{00000000-0005-0000-0000-0000CC470000}"/>
    <cellStyle name="Normal 2 115 2 6" xfId="18827" xr:uid="{00000000-0005-0000-0000-0000CD470000}"/>
    <cellStyle name="Normal 2 115 2 6 2" xfId="18828" xr:uid="{00000000-0005-0000-0000-0000CE470000}"/>
    <cellStyle name="Normal 2 115 2 6 2 2" xfId="18829" xr:uid="{00000000-0005-0000-0000-0000CF470000}"/>
    <cellStyle name="Normal 2 115 2 6 2 2 2" xfId="18830" xr:uid="{00000000-0005-0000-0000-0000D0470000}"/>
    <cellStyle name="Normal 2 115 2 6 2 2 2 2" xfId="18831" xr:uid="{00000000-0005-0000-0000-0000D1470000}"/>
    <cellStyle name="Normal 2 115 2 6 2 2 3" xfId="18832" xr:uid="{00000000-0005-0000-0000-0000D2470000}"/>
    <cellStyle name="Normal 2 115 2 6 2 2 3 2" xfId="18833" xr:uid="{00000000-0005-0000-0000-0000D3470000}"/>
    <cellStyle name="Normal 2 115 2 6 2 2 4" xfId="18834" xr:uid="{00000000-0005-0000-0000-0000D4470000}"/>
    <cellStyle name="Normal 2 115 2 6 2 3" xfId="18835" xr:uid="{00000000-0005-0000-0000-0000D5470000}"/>
    <cellStyle name="Normal 2 115 2 6 2 3 2" xfId="18836" xr:uid="{00000000-0005-0000-0000-0000D6470000}"/>
    <cellStyle name="Normal 2 115 2 6 2 4" xfId="18837" xr:uid="{00000000-0005-0000-0000-0000D7470000}"/>
    <cellStyle name="Normal 2 115 2 6 2 4 2" xfId="18838" xr:uid="{00000000-0005-0000-0000-0000D8470000}"/>
    <cellStyle name="Normal 2 115 2 6 2 5" xfId="18839" xr:uid="{00000000-0005-0000-0000-0000D9470000}"/>
    <cellStyle name="Normal 2 115 2 6 2 6" xfId="18840" xr:uid="{00000000-0005-0000-0000-0000DA470000}"/>
    <cellStyle name="Normal 2 115 2 6 3" xfId="18841" xr:uid="{00000000-0005-0000-0000-0000DB470000}"/>
    <cellStyle name="Normal 2 115 2 6 3 2" xfId="18842" xr:uid="{00000000-0005-0000-0000-0000DC470000}"/>
    <cellStyle name="Normal 2 115 2 6 3 2 2" xfId="18843" xr:uid="{00000000-0005-0000-0000-0000DD470000}"/>
    <cellStyle name="Normal 2 115 2 6 3 3" xfId="18844" xr:uid="{00000000-0005-0000-0000-0000DE470000}"/>
    <cellStyle name="Normal 2 115 2 6 3 3 2" xfId="18845" xr:uid="{00000000-0005-0000-0000-0000DF470000}"/>
    <cellStyle name="Normal 2 115 2 6 3 4" xfId="18846" xr:uid="{00000000-0005-0000-0000-0000E0470000}"/>
    <cellStyle name="Normal 2 115 2 6 4" xfId="18847" xr:uid="{00000000-0005-0000-0000-0000E1470000}"/>
    <cellStyle name="Normal 2 115 2 6 4 2" xfId="18848" xr:uid="{00000000-0005-0000-0000-0000E2470000}"/>
    <cellStyle name="Normal 2 115 2 6 5" xfId="18849" xr:uid="{00000000-0005-0000-0000-0000E3470000}"/>
    <cellStyle name="Normal 2 115 2 6 5 2" xfId="18850" xr:uid="{00000000-0005-0000-0000-0000E4470000}"/>
    <cellStyle name="Normal 2 115 2 6 6" xfId="18851" xr:uid="{00000000-0005-0000-0000-0000E5470000}"/>
    <cellStyle name="Normal 2 115 2 6 7" xfId="18852" xr:uid="{00000000-0005-0000-0000-0000E6470000}"/>
    <cellStyle name="Normal 2 115 2 7" xfId="18853" xr:uid="{00000000-0005-0000-0000-0000E7470000}"/>
    <cellStyle name="Normal 2 115 2 7 2" xfId="18854" xr:uid="{00000000-0005-0000-0000-0000E8470000}"/>
    <cellStyle name="Normal 2 115 2 7 2 2" xfId="18855" xr:uid="{00000000-0005-0000-0000-0000E9470000}"/>
    <cellStyle name="Normal 2 115 2 7 2 2 2" xfId="18856" xr:uid="{00000000-0005-0000-0000-0000EA470000}"/>
    <cellStyle name="Normal 2 115 2 7 2 3" xfId="18857" xr:uid="{00000000-0005-0000-0000-0000EB470000}"/>
    <cellStyle name="Normal 2 115 2 7 2 3 2" xfId="18858" xr:uid="{00000000-0005-0000-0000-0000EC470000}"/>
    <cellStyle name="Normal 2 115 2 7 2 4" xfId="18859" xr:uid="{00000000-0005-0000-0000-0000ED470000}"/>
    <cellStyle name="Normal 2 115 2 7 3" xfId="18860" xr:uid="{00000000-0005-0000-0000-0000EE470000}"/>
    <cellStyle name="Normal 2 115 2 7 3 2" xfId="18861" xr:uid="{00000000-0005-0000-0000-0000EF470000}"/>
    <cellStyle name="Normal 2 115 2 7 4" xfId="18862" xr:uid="{00000000-0005-0000-0000-0000F0470000}"/>
    <cellStyle name="Normal 2 115 2 7 4 2" xfId="18863" xr:uid="{00000000-0005-0000-0000-0000F1470000}"/>
    <cellStyle name="Normal 2 115 2 7 5" xfId="18864" xr:uid="{00000000-0005-0000-0000-0000F2470000}"/>
    <cellStyle name="Normal 2 115 2 7 6" xfId="18865" xr:uid="{00000000-0005-0000-0000-0000F3470000}"/>
    <cellStyle name="Normal 2 115 2 8" xfId="18866" xr:uid="{00000000-0005-0000-0000-0000F4470000}"/>
    <cellStyle name="Normal 2 115 2 8 2" xfId="18867" xr:uid="{00000000-0005-0000-0000-0000F5470000}"/>
    <cellStyle name="Normal 2 115 2 8 2 2" xfId="18868" xr:uid="{00000000-0005-0000-0000-0000F6470000}"/>
    <cellStyle name="Normal 2 115 2 8 2 2 2" xfId="18869" xr:uid="{00000000-0005-0000-0000-0000F7470000}"/>
    <cellStyle name="Normal 2 115 2 8 2 3" xfId="18870" xr:uid="{00000000-0005-0000-0000-0000F8470000}"/>
    <cellStyle name="Normal 2 115 2 8 2 3 2" xfId="18871" xr:uid="{00000000-0005-0000-0000-0000F9470000}"/>
    <cellStyle name="Normal 2 115 2 8 2 4" xfId="18872" xr:uid="{00000000-0005-0000-0000-0000FA470000}"/>
    <cellStyle name="Normal 2 115 2 8 3" xfId="18873" xr:uid="{00000000-0005-0000-0000-0000FB470000}"/>
    <cellStyle name="Normal 2 115 2 8 3 2" xfId="18874" xr:uid="{00000000-0005-0000-0000-0000FC470000}"/>
    <cellStyle name="Normal 2 115 2 8 4" xfId="18875" xr:uid="{00000000-0005-0000-0000-0000FD470000}"/>
    <cellStyle name="Normal 2 115 2 8 4 2" xfId="18876" xr:uid="{00000000-0005-0000-0000-0000FE470000}"/>
    <cellStyle name="Normal 2 115 2 8 5" xfId="18877" xr:uid="{00000000-0005-0000-0000-0000FF470000}"/>
    <cellStyle name="Normal 2 115 2 8 6" xfId="18878" xr:uid="{00000000-0005-0000-0000-000000480000}"/>
    <cellStyle name="Normal 2 115 2 9" xfId="18879" xr:uid="{00000000-0005-0000-0000-000001480000}"/>
    <cellStyle name="Normal 2 115 2 9 2" xfId="18880" xr:uid="{00000000-0005-0000-0000-000002480000}"/>
    <cellStyle name="Normal 2 115 2 9 2 2" xfId="18881" xr:uid="{00000000-0005-0000-0000-000003480000}"/>
    <cellStyle name="Normal 2 115 2 9 3" xfId="18882" xr:uid="{00000000-0005-0000-0000-000004480000}"/>
    <cellStyle name="Normal 2 115 2 9 3 2" xfId="18883" xr:uid="{00000000-0005-0000-0000-000005480000}"/>
    <cellStyle name="Normal 2 115 2 9 4" xfId="18884" xr:uid="{00000000-0005-0000-0000-000006480000}"/>
    <cellStyle name="Normal 2 115 3" xfId="18885" xr:uid="{00000000-0005-0000-0000-000007480000}"/>
    <cellStyle name="Normal 2 115 3 10" xfId="18886" xr:uid="{00000000-0005-0000-0000-000008480000}"/>
    <cellStyle name="Normal 2 115 3 11" xfId="18887" xr:uid="{00000000-0005-0000-0000-000009480000}"/>
    <cellStyle name="Normal 2 115 3 2" xfId="18888" xr:uid="{00000000-0005-0000-0000-00000A480000}"/>
    <cellStyle name="Normal 2 115 3 2 10" xfId="18889" xr:uid="{00000000-0005-0000-0000-00000B480000}"/>
    <cellStyle name="Normal 2 115 3 2 2" xfId="18890" xr:uid="{00000000-0005-0000-0000-00000C480000}"/>
    <cellStyle name="Normal 2 115 3 2 2 2" xfId="18891" xr:uid="{00000000-0005-0000-0000-00000D480000}"/>
    <cellStyle name="Normal 2 115 3 2 2 2 2" xfId="18892" xr:uid="{00000000-0005-0000-0000-00000E480000}"/>
    <cellStyle name="Normal 2 115 3 2 2 2 2 2" xfId="18893" xr:uid="{00000000-0005-0000-0000-00000F480000}"/>
    <cellStyle name="Normal 2 115 3 2 2 2 2 2 2" xfId="18894" xr:uid="{00000000-0005-0000-0000-000010480000}"/>
    <cellStyle name="Normal 2 115 3 2 2 2 2 3" xfId="18895" xr:uid="{00000000-0005-0000-0000-000011480000}"/>
    <cellStyle name="Normal 2 115 3 2 2 2 2 3 2" xfId="18896" xr:uid="{00000000-0005-0000-0000-000012480000}"/>
    <cellStyle name="Normal 2 115 3 2 2 2 2 4" xfId="18897" xr:uid="{00000000-0005-0000-0000-000013480000}"/>
    <cellStyle name="Normal 2 115 3 2 2 2 3" xfId="18898" xr:uid="{00000000-0005-0000-0000-000014480000}"/>
    <cellStyle name="Normal 2 115 3 2 2 2 3 2" xfId="18899" xr:uid="{00000000-0005-0000-0000-000015480000}"/>
    <cellStyle name="Normal 2 115 3 2 2 2 4" xfId="18900" xr:uid="{00000000-0005-0000-0000-000016480000}"/>
    <cellStyle name="Normal 2 115 3 2 2 2 4 2" xfId="18901" xr:uid="{00000000-0005-0000-0000-000017480000}"/>
    <cellStyle name="Normal 2 115 3 2 2 2 5" xfId="18902" xr:uid="{00000000-0005-0000-0000-000018480000}"/>
    <cellStyle name="Normal 2 115 3 2 2 2 6" xfId="18903" xr:uid="{00000000-0005-0000-0000-000019480000}"/>
    <cellStyle name="Normal 2 115 3 2 2 3" xfId="18904" xr:uid="{00000000-0005-0000-0000-00001A480000}"/>
    <cellStyle name="Normal 2 115 3 2 2 3 2" xfId="18905" xr:uid="{00000000-0005-0000-0000-00001B480000}"/>
    <cellStyle name="Normal 2 115 3 2 2 3 2 2" xfId="18906" xr:uid="{00000000-0005-0000-0000-00001C480000}"/>
    <cellStyle name="Normal 2 115 3 2 2 3 3" xfId="18907" xr:uid="{00000000-0005-0000-0000-00001D480000}"/>
    <cellStyle name="Normal 2 115 3 2 2 3 3 2" xfId="18908" xr:uid="{00000000-0005-0000-0000-00001E480000}"/>
    <cellStyle name="Normal 2 115 3 2 2 3 4" xfId="18909" xr:uid="{00000000-0005-0000-0000-00001F480000}"/>
    <cellStyle name="Normal 2 115 3 2 2 4" xfId="18910" xr:uid="{00000000-0005-0000-0000-000020480000}"/>
    <cellStyle name="Normal 2 115 3 2 2 4 2" xfId="18911" xr:uid="{00000000-0005-0000-0000-000021480000}"/>
    <cellStyle name="Normal 2 115 3 2 2 5" xfId="18912" xr:uid="{00000000-0005-0000-0000-000022480000}"/>
    <cellStyle name="Normal 2 115 3 2 2 5 2" xfId="18913" xr:uid="{00000000-0005-0000-0000-000023480000}"/>
    <cellStyle name="Normal 2 115 3 2 2 6" xfId="18914" xr:uid="{00000000-0005-0000-0000-000024480000}"/>
    <cellStyle name="Normal 2 115 3 2 2 7" xfId="18915" xr:uid="{00000000-0005-0000-0000-000025480000}"/>
    <cellStyle name="Normal 2 115 3 2 3" xfId="18916" xr:uid="{00000000-0005-0000-0000-000026480000}"/>
    <cellStyle name="Normal 2 115 3 2 3 2" xfId="18917" xr:uid="{00000000-0005-0000-0000-000027480000}"/>
    <cellStyle name="Normal 2 115 3 2 3 2 2" xfId="18918" xr:uid="{00000000-0005-0000-0000-000028480000}"/>
    <cellStyle name="Normal 2 115 3 2 3 2 2 2" xfId="18919" xr:uid="{00000000-0005-0000-0000-000029480000}"/>
    <cellStyle name="Normal 2 115 3 2 3 2 3" xfId="18920" xr:uid="{00000000-0005-0000-0000-00002A480000}"/>
    <cellStyle name="Normal 2 115 3 2 3 2 3 2" xfId="18921" xr:uid="{00000000-0005-0000-0000-00002B480000}"/>
    <cellStyle name="Normal 2 115 3 2 3 2 4" xfId="18922" xr:uid="{00000000-0005-0000-0000-00002C480000}"/>
    <cellStyle name="Normal 2 115 3 2 3 3" xfId="18923" xr:uid="{00000000-0005-0000-0000-00002D480000}"/>
    <cellStyle name="Normal 2 115 3 2 3 3 2" xfId="18924" xr:uid="{00000000-0005-0000-0000-00002E480000}"/>
    <cellStyle name="Normal 2 115 3 2 3 4" xfId="18925" xr:uid="{00000000-0005-0000-0000-00002F480000}"/>
    <cellStyle name="Normal 2 115 3 2 3 4 2" xfId="18926" xr:uid="{00000000-0005-0000-0000-000030480000}"/>
    <cellStyle name="Normal 2 115 3 2 3 5" xfId="18927" xr:uid="{00000000-0005-0000-0000-000031480000}"/>
    <cellStyle name="Normal 2 115 3 2 3 6" xfId="18928" xr:uid="{00000000-0005-0000-0000-000032480000}"/>
    <cellStyle name="Normal 2 115 3 2 4" xfId="18929" xr:uid="{00000000-0005-0000-0000-000033480000}"/>
    <cellStyle name="Normal 2 115 3 2 4 2" xfId="18930" xr:uid="{00000000-0005-0000-0000-000034480000}"/>
    <cellStyle name="Normal 2 115 3 2 4 2 2" xfId="18931" xr:uid="{00000000-0005-0000-0000-000035480000}"/>
    <cellStyle name="Normal 2 115 3 2 4 2 2 2" xfId="18932" xr:uid="{00000000-0005-0000-0000-000036480000}"/>
    <cellStyle name="Normal 2 115 3 2 4 2 3" xfId="18933" xr:uid="{00000000-0005-0000-0000-000037480000}"/>
    <cellStyle name="Normal 2 115 3 2 4 2 3 2" xfId="18934" xr:uid="{00000000-0005-0000-0000-000038480000}"/>
    <cellStyle name="Normal 2 115 3 2 4 2 4" xfId="18935" xr:uid="{00000000-0005-0000-0000-000039480000}"/>
    <cellStyle name="Normal 2 115 3 2 4 3" xfId="18936" xr:uid="{00000000-0005-0000-0000-00003A480000}"/>
    <cellStyle name="Normal 2 115 3 2 4 3 2" xfId="18937" xr:uid="{00000000-0005-0000-0000-00003B480000}"/>
    <cellStyle name="Normal 2 115 3 2 4 4" xfId="18938" xr:uid="{00000000-0005-0000-0000-00003C480000}"/>
    <cellStyle name="Normal 2 115 3 2 4 4 2" xfId="18939" xr:uid="{00000000-0005-0000-0000-00003D480000}"/>
    <cellStyle name="Normal 2 115 3 2 4 5" xfId="18940" xr:uid="{00000000-0005-0000-0000-00003E480000}"/>
    <cellStyle name="Normal 2 115 3 2 4 6" xfId="18941" xr:uid="{00000000-0005-0000-0000-00003F480000}"/>
    <cellStyle name="Normal 2 115 3 2 5" xfId="18942" xr:uid="{00000000-0005-0000-0000-000040480000}"/>
    <cellStyle name="Normal 2 115 3 2 5 2" xfId="18943" xr:uid="{00000000-0005-0000-0000-000041480000}"/>
    <cellStyle name="Normal 2 115 3 2 5 2 2" xfId="18944" xr:uid="{00000000-0005-0000-0000-000042480000}"/>
    <cellStyle name="Normal 2 115 3 2 5 3" xfId="18945" xr:uid="{00000000-0005-0000-0000-000043480000}"/>
    <cellStyle name="Normal 2 115 3 2 5 3 2" xfId="18946" xr:uid="{00000000-0005-0000-0000-000044480000}"/>
    <cellStyle name="Normal 2 115 3 2 5 4" xfId="18947" xr:uid="{00000000-0005-0000-0000-000045480000}"/>
    <cellStyle name="Normal 2 115 3 2 6" xfId="18948" xr:uid="{00000000-0005-0000-0000-000046480000}"/>
    <cellStyle name="Normal 2 115 3 2 6 2" xfId="18949" xr:uid="{00000000-0005-0000-0000-000047480000}"/>
    <cellStyle name="Normal 2 115 3 2 6 2 2" xfId="18950" xr:uid="{00000000-0005-0000-0000-000048480000}"/>
    <cellStyle name="Normal 2 115 3 2 6 3" xfId="18951" xr:uid="{00000000-0005-0000-0000-000049480000}"/>
    <cellStyle name="Normal 2 115 3 2 7" xfId="18952" xr:uid="{00000000-0005-0000-0000-00004A480000}"/>
    <cellStyle name="Normal 2 115 3 2 7 2" xfId="18953" xr:uid="{00000000-0005-0000-0000-00004B480000}"/>
    <cellStyle name="Normal 2 115 3 2 8" xfId="18954" xr:uid="{00000000-0005-0000-0000-00004C480000}"/>
    <cellStyle name="Normal 2 115 3 2 8 2" xfId="18955" xr:uid="{00000000-0005-0000-0000-00004D480000}"/>
    <cellStyle name="Normal 2 115 3 2 9" xfId="18956" xr:uid="{00000000-0005-0000-0000-00004E480000}"/>
    <cellStyle name="Normal 2 115 3 3" xfId="18957" xr:uid="{00000000-0005-0000-0000-00004F480000}"/>
    <cellStyle name="Normal 2 115 3 3 2" xfId="18958" xr:uid="{00000000-0005-0000-0000-000050480000}"/>
    <cellStyle name="Normal 2 115 3 3 2 2" xfId="18959" xr:uid="{00000000-0005-0000-0000-000051480000}"/>
    <cellStyle name="Normal 2 115 3 3 2 2 2" xfId="18960" xr:uid="{00000000-0005-0000-0000-000052480000}"/>
    <cellStyle name="Normal 2 115 3 3 2 2 2 2" xfId="18961" xr:uid="{00000000-0005-0000-0000-000053480000}"/>
    <cellStyle name="Normal 2 115 3 3 2 2 3" xfId="18962" xr:uid="{00000000-0005-0000-0000-000054480000}"/>
    <cellStyle name="Normal 2 115 3 3 2 2 3 2" xfId="18963" xr:uid="{00000000-0005-0000-0000-000055480000}"/>
    <cellStyle name="Normal 2 115 3 3 2 2 4" xfId="18964" xr:uid="{00000000-0005-0000-0000-000056480000}"/>
    <cellStyle name="Normal 2 115 3 3 2 3" xfId="18965" xr:uid="{00000000-0005-0000-0000-000057480000}"/>
    <cellStyle name="Normal 2 115 3 3 2 3 2" xfId="18966" xr:uid="{00000000-0005-0000-0000-000058480000}"/>
    <cellStyle name="Normal 2 115 3 3 2 4" xfId="18967" xr:uid="{00000000-0005-0000-0000-000059480000}"/>
    <cellStyle name="Normal 2 115 3 3 2 4 2" xfId="18968" xr:uid="{00000000-0005-0000-0000-00005A480000}"/>
    <cellStyle name="Normal 2 115 3 3 2 5" xfId="18969" xr:uid="{00000000-0005-0000-0000-00005B480000}"/>
    <cellStyle name="Normal 2 115 3 3 2 6" xfId="18970" xr:uid="{00000000-0005-0000-0000-00005C480000}"/>
    <cellStyle name="Normal 2 115 3 3 3" xfId="18971" xr:uid="{00000000-0005-0000-0000-00005D480000}"/>
    <cellStyle name="Normal 2 115 3 3 3 2" xfId="18972" xr:uid="{00000000-0005-0000-0000-00005E480000}"/>
    <cellStyle name="Normal 2 115 3 3 3 2 2" xfId="18973" xr:uid="{00000000-0005-0000-0000-00005F480000}"/>
    <cellStyle name="Normal 2 115 3 3 3 3" xfId="18974" xr:uid="{00000000-0005-0000-0000-000060480000}"/>
    <cellStyle name="Normal 2 115 3 3 3 3 2" xfId="18975" xr:uid="{00000000-0005-0000-0000-000061480000}"/>
    <cellStyle name="Normal 2 115 3 3 3 4" xfId="18976" xr:uid="{00000000-0005-0000-0000-000062480000}"/>
    <cellStyle name="Normal 2 115 3 3 4" xfId="18977" xr:uid="{00000000-0005-0000-0000-000063480000}"/>
    <cellStyle name="Normal 2 115 3 3 4 2" xfId="18978" xr:uid="{00000000-0005-0000-0000-000064480000}"/>
    <cellStyle name="Normal 2 115 3 3 5" xfId="18979" xr:uid="{00000000-0005-0000-0000-000065480000}"/>
    <cellStyle name="Normal 2 115 3 3 5 2" xfId="18980" xr:uid="{00000000-0005-0000-0000-000066480000}"/>
    <cellStyle name="Normal 2 115 3 3 6" xfId="18981" xr:uid="{00000000-0005-0000-0000-000067480000}"/>
    <cellStyle name="Normal 2 115 3 3 7" xfId="18982" xr:uid="{00000000-0005-0000-0000-000068480000}"/>
    <cellStyle name="Normal 2 115 3 4" xfId="18983" xr:uid="{00000000-0005-0000-0000-000069480000}"/>
    <cellStyle name="Normal 2 115 3 4 2" xfId="18984" xr:uid="{00000000-0005-0000-0000-00006A480000}"/>
    <cellStyle name="Normal 2 115 3 4 2 2" xfId="18985" xr:uid="{00000000-0005-0000-0000-00006B480000}"/>
    <cellStyle name="Normal 2 115 3 4 2 2 2" xfId="18986" xr:uid="{00000000-0005-0000-0000-00006C480000}"/>
    <cellStyle name="Normal 2 115 3 4 2 3" xfId="18987" xr:uid="{00000000-0005-0000-0000-00006D480000}"/>
    <cellStyle name="Normal 2 115 3 4 2 3 2" xfId="18988" xr:uid="{00000000-0005-0000-0000-00006E480000}"/>
    <cellStyle name="Normal 2 115 3 4 2 4" xfId="18989" xr:uid="{00000000-0005-0000-0000-00006F480000}"/>
    <cellStyle name="Normal 2 115 3 4 3" xfId="18990" xr:uid="{00000000-0005-0000-0000-000070480000}"/>
    <cellStyle name="Normal 2 115 3 4 3 2" xfId="18991" xr:uid="{00000000-0005-0000-0000-000071480000}"/>
    <cellStyle name="Normal 2 115 3 4 4" xfId="18992" xr:uid="{00000000-0005-0000-0000-000072480000}"/>
    <cellStyle name="Normal 2 115 3 4 4 2" xfId="18993" xr:uid="{00000000-0005-0000-0000-000073480000}"/>
    <cellStyle name="Normal 2 115 3 4 5" xfId="18994" xr:uid="{00000000-0005-0000-0000-000074480000}"/>
    <cellStyle name="Normal 2 115 3 4 6" xfId="18995" xr:uid="{00000000-0005-0000-0000-000075480000}"/>
    <cellStyle name="Normal 2 115 3 5" xfId="18996" xr:uid="{00000000-0005-0000-0000-000076480000}"/>
    <cellStyle name="Normal 2 115 3 5 2" xfId="18997" xr:uid="{00000000-0005-0000-0000-000077480000}"/>
    <cellStyle name="Normal 2 115 3 5 2 2" xfId="18998" xr:uid="{00000000-0005-0000-0000-000078480000}"/>
    <cellStyle name="Normal 2 115 3 5 2 2 2" xfId="18999" xr:uid="{00000000-0005-0000-0000-000079480000}"/>
    <cellStyle name="Normal 2 115 3 5 2 3" xfId="19000" xr:uid="{00000000-0005-0000-0000-00007A480000}"/>
    <cellStyle name="Normal 2 115 3 5 2 3 2" xfId="19001" xr:uid="{00000000-0005-0000-0000-00007B480000}"/>
    <cellStyle name="Normal 2 115 3 5 2 4" xfId="19002" xr:uid="{00000000-0005-0000-0000-00007C480000}"/>
    <cellStyle name="Normal 2 115 3 5 3" xfId="19003" xr:uid="{00000000-0005-0000-0000-00007D480000}"/>
    <cellStyle name="Normal 2 115 3 5 3 2" xfId="19004" xr:uid="{00000000-0005-0000-0000-00007E480000}"/>
    <cellStyle name="Normal 2 115 3 5 4" xfId="19005" xr:uid="{00000000-0005-0000-0000-00007F480000}"/>
    <cellStyle name="Normal 2 115 3 5 4 2" xfId="19006" xr:uid="{00000000-0005-0000-0000-000080480000}"/>
    <cellStyle name="Normal 2 115 3 5 5" xfId="19007" xr:uid="{00000000-0005-0000-0000-000081480000}"/>
    <cellStyle name="Normal 2 115 3 5 6" xfId="19008" xr:uid="{00000000-0005-0000-0000-000082480000}"/>
    <cellStyle name="Normal 2 115 3 6" xfId="19009" xr:uid="{00000000-0005-0000-0000-000083480000}"/>
    <cellStyle name="Normal 2 115 3 6 2" xfId="19010" xr:uid="{00000000-0005-0000-0000-000084480000}"/>
    <cellStyle name="Normal 2 115 3 6 2 2" xfId="19011" xr:uid="{00000000-0005-0000-0000-000085480000}"/>
    <cellStyle name="Normal 2 115 3 6 3" xfId="19012" xr:uid="{00000000-0005-0000-0000-000086480000}"/>
    <cellStyle name="Normal 2 115 3 6 3 2" xfId="19013" xr:uid="{00000000-0005-0000-0000-000087480000}"/>
    <cellStyle name="Normal 2 115 3 6 4" xfId="19014" xr:uid="{00000000-0005-0000-0000-000088480000}"/>
    <cellStyle name="Normal 2 115 3 7" xfId="19015" xr:uid="{00000000-0005-0000-0000-000089480000}"/>
    <cellStyle name="Normal 2 115 3 7 2" xfId="19016" xr:uid="{00000000-0005-0000-0000-00008A480000}"/>
    <cellStyle name="Normal 2 115 3 7 2 2" xfId="19017" xr:uid="{00000000-0005-0000-0000-00008B480000}"/>
    <cellStyle name="Normal 2 115 3 7 3" xfId="19018" xr:uid="{00000000-0005-0000-0000-00008C480000}"/>
    <cellStyle name="Normal 2 115 3 8" xfId="19019" xr:uid="{00000000-0005-0000-0000-00008D480000}"/>
    <cellStyle name="Normal 2 115 3 8 2" xfId="19020" xr:uid="{00000000-0005-0000-0000-00008E480000}"/>
    <cellStyle name="Normal 2 115 3 9" xfId="19021" xr:uid="{00000000-0005-0000-0000-00008F480000}"/>
    <cellStyle name="Normal 2 115 3 9 2" xfId="19022" xr:uid="{00000000-0005-0000-0000-000090480000}"/>
    <cellStyle name="Normal 2 115 4" xfId="19023" xr:uid="{00000000-0005-0000-0000-000091480000}"/>
    <cellStyle name="Normal 2 115 4 10" xfId="19024" xr:uid="{00000000-0005-0000-0000-000092480000}"/>
    <cellStyle name="Normal 2 115 4 2" xfId="19025" xr:uid="{00000000-0005-0000-0000-000093480000}"/>
    <cellStyle name="Normal 2 115 4 2 2" xfId="19026" xr:uid="{00000000-0005-0000-0000-000094480000}"/>
    <cellStyle name="Normal 2 115 4 2 2 2" xfId="19027" xr:uid="{00000000-0005-0000-0000-000095480000}"/>
    <cellStyle name="Normal 2 115 4 2 2 2 2" xfId="19028" xr:uid="{00000000-0005-0000-0000-000096480000}"/>
    <cellStyle name="Normal 2 115 4 2 2 2 2 2" xfId="19029" xr:uid="{00000000-0005-0000-0000-000097480000}"/>
    <cellStyle name="Normal 2 115 4 2 2 2 3" xfId="19030" xr:uid="{00000000-0005-0000-0000-000098480000}"/>
    <cellStyle name="Normal 2 115 4 2 2 2 3 2" xfId="19031" xr:uid="{00000000-0005-0000-0000-000099480000}"/>
    <cellStyle name="Normal 2 115 4 2 2 2 4" xfId="19032" xr:uid="{00000000-0005-0000-0000-00009A480000}"/>
    <cellStyle name="Normal 2 115 4 2 2 3" xfId="19033" xr:uid="{00000000-0005-0000-0000-00009B480000}"/>
    <cellStyle name="Normal 2 115 4 2 2 3 2" xfId="19034" xr:uid="{00000000-0005-0000-0000-00009C480000}"/>
    <cellStyle name="Normal 2 115 4 2 2 4" xfId="19035" xr:uid="{00000000-0005-0000-0000-00009D480000}"/>
    <cellStyle name="Normal 2 115 4 2 2 4 2" xfId="19036" xr:uid="{00000000-0005-0000-0000-00009E480000}"/>
    <cellStyle name="Normal 2 115 4 2 2 5" xfId="19037" xr:uid="{00000000-0005-0000-0000-00009F480000}"/>
    <cellStyle name="Normal 2 115 4 2 2 6" xfId="19038" xr:uid="{00000000-0005-0000-0000-0000A0480000}"/>
    <cellStyle name="Normal 2 115 4 2 3" xfId="19039" xr:uid="{00000000-0005-0000-0000-0000A1480000}"/>
    <cellStyle name="Normal 2 115 4 2 3 2" xfId="19040" xr:uid="{00000000-0005-0000-0000-0000A2480000}"/>
    <cellStyle name="Normal 2 115 4 2 3 2 2" xfId="19041" xr:uid="{00000000-0005-0000-0000-0000A3480000}"/>
    <cellStyle name="Normal 2 115 4 2 3 3" xfId="19042" xr:uid="{00000000-0005-0000-0000-0000A4480000}"/>
    <cellStyle name="Normal 2 115 4 2 3 3 2" xfId="19043" xr:uid="{00000000-0005-0000-0000-0000A5480000}"/>
    <cellStyle name="Normal 2 115 4 2 3 4" xfId="19044" xr:uid="{00000000-0005-0000-0000-0000A6480000}"/>
    <cellStyle name="Normal 2 115 4 2 4" xfId="19045" xr:uid="{00000000-0005-0000-0000-0000A7480000}"/>
    <cellStyle name="Normal 2 115 4 2 4 2" xfId="19046" xr:uid="{00000000-0005-0000-0000-0000A8480000}"/>
    <cellStyle name="Normal 2 115 4 2 5" xfId="19047" xr:uid="{00000000-0005-0000-0000-0000A9480000}"/>
    <cellStyle name="Normal 2 115 4 2 5 2" xfId="19048" xr:uid="{00000000-0005-0000-0000-0000AA480000}"/>
    <cellStyle name="Normal 2 115 4 2 6" xfId="19049" xr:uid="{00000000-0005-0000-0000-0000AB480000}"/>
    <cellStyle name="Normal 2 115 4 2 7" xfId="19050" xr:uid="{00000000-0005-0000-0000-0000AC480000}"/>
    <cellStyle name="Normal 2 115 4 3" xfId="19051" xr:uid="{00000000-0005-0000-0000-0000AD480000}"/>
    <cellStyle name="Normal 2 115 4 3 2" xfId="19052" xr:uid="{00000000-0005-0000-0000-0000AE480000}"/>
    <cellStyle name="Normal 2 115 4 3 2 2" xfId="19053" xr:uid="{00000000-0005-0000-0000-0000AF480000}"/>
    <cellStyle name="Normal 2 115 4 3 2 2 2" xfId="19054" xr:uid="{00000000-0005-0000-0000-0000B0480000}"/>
    <cellStyle name="Normal 2 115 4 3 2 3" xfId="19055" xr:uid="{00000000-0005-0000-0000-0000B1480000}"/>
    <cellStyle name="Normal 2 115 4 3 2 3 2" xfId="19056" xr:uid="{00000000-0005-0000-0000-0000B2480000}"/>
    <cellStyle name="Normal 2 115 4 3 2 4" xfId="19057" xr:uid="{00000000-0005-0000-0000-0000B3480000}"/>
    <cellStyle name="Normal 2 115 4 3 3" xfId="19058" xr:uid="{00000000-0005-0000-0000-0000B4480000}"/>
    <cellStyle name="Normal 2 115 4 3 3 2" xfId="19059" xr:uid="{00000000-0005-0000-0000-0000B5480000}"/>
    <cellStyle name="Normal 2 115 4 3 4" xfId="19060" xr:uid="{00000000-0005-0000-0000-0000B6480000}"/>
    <cellStyle name="Normal 2 115 4 3 4 2" xfId="19061" xr:uid="{00000000-0005-0000-0000-0000B7480000}"/>
    <cellStyle name="Normal 2 115 4 3 5" xfId="19062" xr:uid="{00000000-0005-0000-0000-0000B8480000}"/>
    <cellStyle name="Normal 2 115 4 3 6" xfId="19063" xr:uid="{00000000-0005-0000-0000-0000B9480000}"/>
    <cellStyle name="Normal 2 115 4 4" xfId="19064" xr:uid="{00000000-0005-0000-0000-0000BA480000}"/>
    <cellStyle name="Normal 2 115 4 4 2" xfId="19065" xr:uid="{00000000-0005-0000-0000-0000BB480000}"/>
    <cellStyle name="Normal 2 115 4 4 2 2" xfId="19066" xr:uid="{00000000-0005-0000-0000-0000BC480000}"/>
    <cellStyle name="Normal 2 115 4 4 2 2 2" xfId="19067" xr:uid="{00000000-0005-0000-0000-0000BD480000}"/>
    <cellStyle name="Normal 2 115 4 4 2 3" xfId="19068" xr:uid="{00000000-0005-0000-0000-0000BE480000}"/>
    <cellStyle name="Normal 2 115 4 4 2 3 2" xfId="19069" xr:uid="{00000000-0005-0000-0000-0000BF480000}"/>
    <cellStyle name="Normal 2 115 4 4 2 4" xfId="19070" xr:uid="{00000000-0005-0000-0000-0000C0480000}"/>
    <cellStyle name="Normal 2 115 4 4 3" xfId="19071" xr:uid="{00000000-0005-0000-0000-0000C1480000}"/>
    <cellStyle name="Normal 2 115 4 4 3 2" xfId="19072" xr:uid="{00000000-0005-0000-0000-0000C2480000}"/>
    <cellStyle name="Normal 2 115 4 4 4" xfId="19073" xr:uid="{00000000-0005-0000-0000-0000C3480000}"/>
    <cellStyle name="Normal 2 115 4 4 4 2" xfId="19074" xr:uid="{00000000-0005-0000-0000-0000C4480000}"/>
    <cellStyle name="Normal 2 115 4 4 5" xfId="19075" xr:uid="{00000000-0005-0000-0000-0000C5480000}"/>
    <cellStyle name="Normal 2 115 4 4 6" xfId="19076" xr:uid="{00000000-0005-0000-0000-0000C6480000}"/>
    <cellStyle name="Normal 2 115 4 5" xfId="19077" xr:uid="{00000000-0005-0000-0000-0000C7480000}"/>
    <cellStyle name="Normal 2 115 4 5 2" xfId="19078" xr:uid="{00000000-0005-0000-0000-0000C8480000}"/>
    <cellStyle name="Normal 2 115 4 5 2 2" xfId="19079" xr:uid="{00000000-0005-0000-0000-0000C9480000}"/>
    <cellStyle name="Normal 2 115 4 5 3" xfId="19080" xr:uid="{00000000-0005-0000-0000-0000CA480000}"/>
    <cellStyle name="Normal 2 115 4 5 3 2" xfId="19081" xr:uid="{00000000-0005-0000-0000-0000CB480000}"/>
    <cellStyle name="Normal 2 115 4 5 4" xfId="19082" xr:uid="{00000000-0005-0000-0000-0000CC480000}"/>
    <cellStyle name="Normal 2 115 4 6" xfId="19083" xr:uid="{00000000-0005-0000-0000-0000CD480000}"/>
    <cellStyle name="Normal 2 115 4 6 2" xfId="19084" xr:uid="{00000000-0005-0000-0000-0000CE480000}"/>
    <cellStyle name="Normal 2 115 4 6 2 2" xfId="19085" xr:uid="{00000000-0005-0000-0000-0000CF480000}"/>
    <cellStyle name="Normal 2 115 4 6 3" xfId="19086" xr:uid="{00000000-0005-0000-0000-0000D0480000}"/>
    <cellStyle name="Normal 2 115 4 7" xfId="19087" xr:uid="{00000000-0005-0000-0000-0000D1480000}"/>
    <cellStyle name="Normal 2 115 4 7 2" xfId="19088" xr:uid="{00000000-0005-0000-0000-0000D2480000}"/>
    <cellStyle name="Normal 2 115 4 8" xfId="19089" xr:uid="{00000000-0005-0000-0000-0000D3480000}"/>
    <cellStyle name="Normal 2 115 4 8 2" xfId="19090" xr:uid="{00000000-0005-0000-0000-0000D4480000}"/>
    <cellStyle name="Normal 2 115 4 9" xfId="19091" xr:uid="{00000000-0005-0000-0000-0000D5480000}"/>
    <cellStyle name="Normal 2 115 5" xfId="19092" xr:uid="{00000000-0005-0000-0000-0000D6480000}"/>
    <cellStyle name="Normal 2 115 5 10" xfId="19093" xr:uid="{00000000-0005-0000-0000-0000D7480000}"/>
    <cellStyle name="Normal 2 115 5 2" xfId="19094" xr:uid="{00000000-0005-0000-0000-0000D8480000}"/>
    <cellStyle name="Normal 2 115 5 2 2" xfId="19095" xr:uid="{00000000-0005-0000-0000-0000D9480000}"/>
    <cellStyle name="Normal 2 115 5 2 2 2" xfId="19096" xr:uid="{00000000-0005-0000-0000-0000DA480000}"/>
    <cellStyle name="Normal 2 115 5 2 2 2 2" xfId="19097" xr:uid="{00000000-0005-0000-0000-0000DB480000}"/>
    <cellStyle name="Normal 2 115 5 2 2 2 2 2" xfId="19098" xr:uid="{00000000-0005-0000-0000-0000DC480000}"/>
    <cellStyle name="Normal 2 115 5 2 2 2 3" xfId="19099" xr:uid="{00000000-0005-0000-0000-0000DD480000}"/>
    <cellStyle name="Normal 2 115 5 2 2 2 3 2" xfId="19100" xr:uid="{00000000-0005-0000-0000-0000DE480000}"/>
    <cellStyle name="Normal 2 115 5 2 2 2 4" xfId="19101" xr:uid="{00000000-0005-0000-0000-0000DF480000}"/>
    <cellStyle name="Normal 2 115 5 2 2 3" xfId="19102" xr:uid="{00000000-0005-0000-0000-0000E0480000}"/>
    <cellStyle name="Normal 2 115 5 2 2 3 2" xfId="19103" xr:uid="{00000000-0005-0000-0000-0000E1480000}"/>
    <cellStyle name="Normal 2 115 5 2 2 4" xfId="19104" xr:uid="{00000000-0005-0000-0000-0000E2480000}"/>
    <cellStyle name="Normal 2 115 5 2 2 4 2" xfId="19105" xr:uid="{00000000-0005-0000-0000-0000E3480000}"/>
    <cellStyle name="Normal 2 115 5 2 2 5" xfId="19106" xr:uid="{00000000-0005-0000-0000-0000E4480000}"/>
    <cellStyle name="Normal 2 115 5 2 2 6" xfId="19107" xr:uid="{00000000-0005-0000-0000-0000E5480000}"/>
    <cellStyle name="Normal 2 115 5 2 3" xfId="19108" xr:uid="{00000000-0005-0000-0000-0000E6480000}"/>
    <cellStyle name="Normal 2 115 5 2 3 2" xfId="19109" xr:uid="{00000000-0005-0000-0000-0000E7480000}"/>
    <cellStyle name="Normal 2 115 5 2 3 2 2" xfId="19110" xr:uid="{00000000-0005-0000-0000-0000E8480000}"/>
    <cellStyle name="Normal 2 115 5 2 3 3" xfId="19111" xr:uid="{00000000-0005-0000-0000-0000E9480000}"/>
    <cellStyle name="Normal 2 115 5 2 3 3 2" xfId="19112" xr:uid="{00000000-0005-0000-0000-0000EA480000}"/>
    <cellStyle name="Normal 2 115 5 2 3 4" xfId="19113" xr:uid="{00000000-0005-0000-0000-0000EB480000}"/>
    <cellStyle name="Normal 2 115 5 2 4" xfId="19114" xr:uid="{00000000-0005-0000-0000-0000EC480000}"/>
    <cellStyle name="Normal 2 115 5 2 4 2" xfId="19115" xr:uid="{00000000-0005-0000-0000-0000ED480000}"/>
    <cellStyle name="Normal 2 115 5 2 5" xfId="19116" xr:uid="{00000000-0005-0000-0000-0000EE480000}"/>
    <cellStyle name="Normal 2 115 5 2 5 2" xfId="19117" xr:uid="{00000000-0005-0000-0000-0000EF480000}"/>
    <cellStyle name="Normal 2 115 5 2 6" xfId="19118" xr:uid="{00000000-0005-0000-0000-0000F0480000}"/>
    <cellStyle name="Normal 2 115 5 2 7" xfId="19119" xr:uid="{00000000-0005-0000-0000-0000F1480000}"/>
    <cellStyle name="Normal 2 115 5 3" xfId="19120" xr:uid="{00000000-0005-0000-0000-0000F2480000}"/>
    <cellStyle name="Normal 2 115 5 3 2" xfId="19121" xr:uid="{00000000-0005-0000-0000-0000F3480000}"/>
    <cellStyle name="Normal 2 115 5 3 2 2" xfId="19122" xr:uid="{00000000-0005-0000-0000-0000F4480000}"/>
    <cellStyle name="Normal 2 115 5 3 2 2 2" xfId="19123" xr:uid="{00000000-0005-0000-0000-0000F5480000}"/>
    <cellStyle name="Normal 2 115 5 3 2 3" xfId="19124" xr:uid="{00000000-0005-0000-0000-0000F6480000}"/>
    <cellStyle name="Normal 2 115 5 3 2 3 2" xfId="19125" xr:uid="{00000000-0005-0000-0000-0000F7480000}"/>
    <cellStyle name="Normal 2 115 5 3 2 4" xfId="19126" xr:uid="{00000000-0005-0000-0000-0000F8480000}"/>
    <cellStyle name="Normal 2 115 5 3 3" xfId="19127" xr:uid="{00000000-0005-0000-0000-0000F9480000}"/>
    <cellStyle name="Normal 2 115 5 3 3 2" xfId="19128" xr:uid="{00000000-0005-0000-0000-0000FA480000}"/>
    <cellStyle name="Normal 2 115 5 3 4" xfId="19129" xr:uid="{00000000-0005-0000-0000-0000FB480000}"/>
    <cellStyle name="Normal 2 115 5 3 4 2" xfId="19130" xr:uid="{00000000-0005-0000-0000-0000FC480000}"/>
    <cellStyle name="Normal 2 115 5 3 5" xfId="19131" xr:uid="{00000000-0005-0000-0000-0000FD480000}"/>
    <cellStyle name="Normal 2 115 5 3 6" xfId="19132" xr:uid="{00000000-0005-0000-0000-0000FE480000}"/>
    <cellStyle name="Normal 2 115 5 4" xfId="19133" xr:uid="{00000000-0005-0000-0000-0000FF480000}"/>
    <cellStyle name="Normal 2 115 5 4 2" xfId="19134" xr:uid="{00000000-0005-0000-0000-000000490000}"/>
    <cellStyle name="Normal 2 115 5 4 2 2" xfId="19135" xr:uid="{00000000-0005-0000-0000-000001490000}"/>
    <cellStyle name="Normal 2 115 5 4 2 2 2" xfId="19136" xr:uid="{00000000-0005-0000-0000-000002490000}"/>
    <cellStyle name="Normal 2 115 5 4 2 3" xfId="19137" xr:uid="{00000000-0005-0000-0000-000003490000}"/>
    <cellStyle name="Normal 2 115 5 4 2 3 2" xfId="19138" xr:uid="{00000000-0005-0000-0000-000004490000}"/>
    <cellStyle name="Normal 2 115 5 4 2 4" xfId="19139" xr:uid="{00000000-0005-0000-0000-000005490000}"/>
    <cellStyle name="Normal 2 115 5 4 3" xfId="19140" xr:uid="{00000000-0005-0000-0000-000006490000}"/>
    <cellStyle name="Normal 2 115 5 4 3 2" xfId="19141" xr:uid="{00000000-0005-0000-0000-000007490000}"/>
    <cellStyle name="Normal 2 115 5 4 4" xfId="19142" xr:uid="{00000000-0005-0000-0000-000008490000}"/>
    <cellStyle name="Normal 2 115 5 4 4 2" xfId="19143" xr:uid="{00000000-0005-0000-0000-000009490000}"/>
    <cellStyle name="Normal 2 115 5 4 5" xfId="19144" xr:uid="{00000000-0005-0000-0000-00000A490000}"/>
    <cellStyle name="Normal 2 115 5 4 6" xfId="19145" xr:uid="{00000000-0005-0000-0000-00000B490000}"/>
    <cellStyle name="Normal 2 115 5 5" xfId="19146" xr:uid="{00000000-0005-0000-0000-00000C490000}"/>
    <cellStyle name="Normal 2 115 5 5 2" xfId="19147" xr:uid="{00000000-0005-0000-0000-00000D490000}"/>
    <cellStyle name="Normal 2 115 5 5 2 2" xfId="19148" xr:uid="{00000000-0005-0000-0000-00000E490000}"/>
    <cellStyle name="Normal 2 115 5 5 3" xfId="19149" xr:uid="{00000000-0005-0000-0000-00000F490000}"/>
    <cellStyle name="Normal 2 115 5 5 3 2" xfId="19150" xr:uid="{00000000-0005-0000-0000-000010490000}"/>
    <cellStyle name="Normal 2 115 5 5 4" xfId="19151" xr:uid="{00000000-0005-0000-0000-000011490000}"/>
    <cellStyle name="Normal 2 115 5 6" xfId="19152" xr:uid="{00000000-0005-0000-0000-000012490000}"/>
    <cellStyle name="Normal 2 115 5 6 2" xfId="19153" xr:uid="{00000000-0005-0000-0000-000013490000}"/>
    <cellStyle name="Normal 2 115 5 6 2 2" xfId="19154" xr:uid="{00000000-0005-0000-0000-000014490000}"/>
    <cellStyle name="Normal 2 115 5 6 3" xfId="19155" xr:uid="{00000000-0005-0000-0000-000015490000}"/>
    <cellStyle name="Normal 2 115 5 7" xfId="19156" xr:uid="{00000000-0005-0000-0000-000016490000}"/>
    <cellStyle name="Normal 2 115 5 7 2" xfId="19157" xr:uid="{00000000-0005-0000-0000-000017490000}"/>
    <cellStyle name="Normal 2 115 5 8" xfId="19158" xr:uid="{00000000-0005-0000-0000-000018490000}"/>
    <cellStyle name="Normal 2 115 5 8 2" xfId="19159" xr:uid="{00000000-0005-0000-0000-000019490000}"/>
    <cellStyle name="Normal 2 115 5 9" xfId="19160" xr:uid="{00000000-0005-0000-0000-00001A490000}"/>
    <cellStyle name="Normal 2 115 6" xfId="19161" xr:uid="{00000000-0005-0000-0000-00001B490000}"/>
    <cellStyle name="Normal 2 115 6 10" xfId="19162" xr:uid="{00000000-0005-0000-0000-00001C490000}"/>
    <cellStyle name="Normal 2 115 6 2" xfId="19163" xr:uid="{00000000-0005-0000-0000-00001D490000}"/>
    <cellStyle name="Normal 2 115 6 2 2" xfId="19164" xr:uid="{00000000-0005-0000-0000-00001E490000}"/>
    <cellStyle name="Normal 2 115 6 2 2 2" xfId="19165" xr:uid="{00000000-0005-0000-0000-00001F490000}"/>
    <cellStyle name="Normal 2 115 6 2 2 2 2" xfId="19166" xr:uid="{00000000-0005-0000-0000-000020490000}"/>
    <cellStyle name="Normal 2 115 6 2 2 2 2 2" xfId="19167" xr:uid="{00000000-0005-0000-0000-000021490000}"/>
    <cellStyle name="Normal 2 115 6 2 2 2 3" xfId="19168" xr:uid="{00000000-0005-0000-0000-000022490000}"/>
    <cellStyle name="Normal 2 115 6 2 2 2 3 2" xfId="19169" xr:uid="{00000000-0005-0000-0000-000023490000}"/>
    <cellStyle name="Normal 2 115 6 2 2 2 4" xfId="19170" xr:uid="{00000000-0005-0000-0000-000024490000}"/>
    <cellStyle name="Normal 2 115 6 2 2 3" xfId="19171" xr:uid="{00000000-0005-0000-0000-000025490000}"/>
    <cellStyle name="Normal 2 115 6 2 2 3 2" xfId="19172" xr:uid="{00000000-0005-0000-0000-000026490000}"/>
    <cellStyle name="Normal 2 115 6 2 2 4" xfId="19173" xr:uid="{00000000-0005-0000-0000-000027490000}"/>
    <cellStyle name="Normal 2 115 6 2 2 4 2" xfId="19174" xr:uid="{00000000-0005-0000-0000-000028490000}"/>
    <cellStyle name="Normal 2 115 6 2 2 5" xfId="19175" xr:uid="{00000000-0005-0000-0000-000029490000}"/>
    <cellStyle name="Normal 2 115 6 2 2 6" xfId="19176" xr:uid="{00000000-0005-0000-0000-00002A490000}"/>
    <cellStyle name="Normal 2 115 6 2 3" xfId="19177" xr:uid="{00000000-0005-0000-0000-00002B490000}"/>
    <cellStyle name="Normal 2 115 6 2 3 2" xfId="19178" xr:uid="{00000000-0005-0000-0000-00002C490000}"/>
    <cellStyle name="Normal 2 115 6 2 3 2 2" xfId="19179" xr:uid="{00000000-0005-0000-0000-00002D490000}"/>
    <cellStyle name="Normal 2 115 6 2 3 3" xfId="19180" xr:uid="{00000000-0005-0000-0000-00002E490000}"/>
    <cellStyle name="Normal 2 115 6 2 3 3 2" xfId="19181" xr:uid="{00000000-0005-0000-0000-00002F490000}"/>
    <cellStyle name="Normal 2 115 6 2 3 4" xfId="19182" xr:uid="{00000000-0005-0000-0000-000030490000}"/>
    <cellStyle name="Normal 2 115 6 2 4" xfId="19183" xr:uid="{00000000-0005-0000-0000-000031490000}"/>
    <cellStyle name="Normal 2 115 6 2 4 2" xfId="19184" xr:uid="{00000000-0005-0000-0000-000032490000}"/>
    <cellStyle name="Normal 2 115 6 2 5" xfId="19185" xr:uid="{00000000-0005-0000-0000-000033490000}"/>
    <cellStyle name="Normal 2 115 6 2 5 2" xfId="19186" xr:uid="{00000000-0005-0000-0000-000034490000}"/>
    <cellStyle name="Normal 2 115 6 2 6" xfId="19187" xr:uid="{00000000-0005-0000-0000-000035490000}"/>
    <cellStyle name="Normal 2 115 6 2 7" xfId="19188" xr:uid="{00000000-0005-0000-0000-000036490000}"/>
    <cellStyle name="Normal 2 115 6 3" xfId="19189" xr:uid="{00000000-0005-0000-0000-000037490000}"/>
    <cellStyle name="Normal 2 115 6 3 2" xfId="19190" xr:uid="{00000000-0005-0000-0000-000038490000}"/>
    <cellStyle name="Normal 2 115 6 3 2 2" xfId="19191" xr:uid="{00000000-0005-0000-0000-000039490000}"/>
    <cellStyle name="Normal 2 115 6 3 2 2 2" xfId="19192" xr:uid="{00000000-0005-0000-0000-00003A490000}"/>
    <cellStyle name="Normal 2 115 6 3 2 3" xfId="19193" xr:uid="{00000000-0005-0000-0000-00003B490000}"/>
    <cellStyle name="Normal 2 115 6 3 2 3 2" xfId="19194" xr:uid="{00000000-0005-0000-0000-00003C490000}"/>
    <cellStyle name="Normal 2 115 6 3 2 4" xfId="19195" xr:uid="{00000000-0005-0000-0000-00003D490000}"/>
    <cellStyle name="Normal 2 115 6 3 3" xfId="19196" xr:uid="{00000000-0005-0000-0000-00003E490000}"/>
    <cellStyle name="Normal 2 115 6 3 3 2" xfId="19197" xr:uid="{00000000-0005-0000-0000-00003F490000}"/>
    <cellStyle name="Normal 2 115 6 3 4" xfId="19198" xr:uid="{00000000-0005-0000-0000-000040490000}"/>
    <cellStyle name="Normal 2 115 6 3 4 2" xfId="19199" xr:uid="{00000000-0005-0000-0000-000041490000}"/>
    <cellStyle name="Normal 2 115 6 3 5" xfId="19200" xr:uid="{00000000-0005-0000-0000-000042490000}"/>
    <cellStyle name="Normal 2 115 6 3 6" xfId="19201" xr:uid="{00000000-0005-0000-0000-000043490000}"/>
    <cellStyle name="Normal 2 115 6 4" xfId="19202" xr:uid="{00000000-0005-0000-0000-000044490000}"/>
    <cellStyle name="Normal 2 115 6 4 2" xfId="19203" xr:uid="{00000000-0005-0000-0000-000045490000}"/>
    <cellStyle name="Normal 2 115 6 4 2 2" xfId="19204" xr:uid="{00000000-0005-0000-0000-000046490000}"/>
    <cellStyle name="Normal 2 115 6 4 2 2 2" xfId="19205" xr:uid="{00000000-0005-0000-0000-000047490000}"/>
    <cellStyle name="Normal 2 115 6 4 2 3" xfId="19206" xr:uid="{00000000-0005-0000-0000-000048490000}"/>
    <cellStyle name="Normal 2 115 6 4 2 3 2" xfId="19207" xr:uid="{00000000-0005-0000-0000-000049490000}"/>
    <cellStyle name="Normal 2 115 6 4 2 4" xfId="19208" xr:uid="{00000000-0005-0000-0000-00004A490000}"/>
    <cellStyle name="Normal 2 115 6 4 3" xfId="19209" xr:uid="{00000000-0005-0000-0000-00004B490000}"/>
    <cellStyle name="Normal 2 115 6 4 3 2" xfId="19210" xr:uid="{00000000-0005-0000-0000-00004C490000}"/>
    <cellStyle name="Normal 2 115 6 4 4" xfId="19211" xr:uid="{00000000-0005-0000-0000-00004D490000}"/>
    <cellStyle name="Normal 2 115 6 4 4 2" xfId="19212" xr:uid="{00000000-0005-0000-0000-00004E490000}"/>
    <cellStyle name="Normal 2 115 6 4 5" xfId="19213" xr:uid="{00000000-0005-0000-0000-00004F490000}"/>
    <cellStyle name="Normal 2 115 6 4 6" xfId="19214" xr:uid="{00000000-0005-0000-0000-000050490000}"/>
    <cellStyle name="Normal 2 115 6 5" xfId="19215" xr:uid="{00000000-0005-0000-0000-000051490000}"/>
    <cellStyle name="Normal 2 115 6 5 2" xfId="19216" xr:uid="{00000000-0005-0000-0000-000052490000}"/>
    <cellStyle name="Normal 2 115 6 5 2 2" xfId="19217" xr:uid="{00000000-0005-0000-0000-000053490000}"/>
    <cellStyle name="Normal 2 115 6 5 3" xfId="19218" xr:uid="{00000000-0005-0000-0000-000054490000}"/>
    <cellStyle name="Normal 2 115 6 5 3 2" xfId="19219" xr:uid="{00000000-0005-0000-0000-000055490000}"/>
    <cellStyle name="Normal 2 115 6 5 4" xfId="19220" xr:uid="{00000000-0005-0000-0000-000056490000}"/>
    <cellStyle name="Normal 2 115 6 6" xfId="19221" xr:uid="{00000000-0005-0000-0000-000057490000}"/>
    <cellStyle name="Normal 2 115 6 6 2" xfId="19222" xr:uid="{00000000-0005-0000-0000-000058490000}"/>
    <cellStyle name="Normal 2 115 6 6 2 2" xfId="19223" xr:uid="{00000000-0005-0000-0000-000059490000}"/>
    <cellStyle name="Normal 2 115 6 6 3" xfId="19224" xr:uid="{00000000-0005-0000-0000-00005A490000}"/>
    <cellStyle name="Normal 2 115 6 7" xfId="19225" xr:uid="{00000000-0005-0000-0000-00005B490000}"/>
    <cellStyle name="Normal 2 115 6 7 2" xfId="19226" xr:uid="{00000000-0005-0000-0000-00005C490000}"/>
    <cellStyle name="Normal 2 115 6 8" xfId="19227" xr:uid="{00000000-0005-0000-0000-00005D490000}"/>
    <cellStyle name="Normal 2 115 6 8 2" xfId="19228" xr:uid="{00000000-0005-0000-0000-00005E490000}"/>
    <cellStyle name="Normal 2 115 6 9" xfId="19229" xr:uid="{00000000-0005-0000-0000-00005F490000}"/>
    <cellStyle name="Normal 2 115 7" xfId="19230" xr:uid="{00000000-0005-0000-0000-000060490000}"/>
    <cellStyle name="Normal 2 115 7 2" xfId="19231" xr:uid="{00000000-0005-0000-0000-000061490000}"/>
    <cellStyle name="Normal 2 115 7 2 2" xfId="19232" xr:uid="{00000000-0005-0000-0000-000062490000}"/>
    <cellStyle name="Normal 2 115 7 2 2 2" xfId="19233" xr:uid="{00000000-0005-0000-0000-000063490000}"/>
    <cellStyle name="Normal 2 115 7 2 2 2 2" xfId="19234" xr:uid="{00000000-0005-0000-0000-000064490000}"/>
    <cellStyle name="Normal 2 115 7 2 2 3" xfId="19235" xr:uid="{00000000-0005-0000-0000-000065490000}"/>
    <cellStyle name="Normal 2 115 7 2 2 3 2" xfId="19236" xr:uid="{00000000-0005-0000-0000-000066490000}"/>
    <cellStyle name="Normal 2 115 7 2 2 4" xfId="19237" xr:uid="{00000000-0005-0000-0000-000067490000}"/>
    <cellStyle name="Normal 2 115 7 2 3" xfId="19238" xr:uid="{00000000-0005-0000-0000-000068490000}"/>
    <cellStyle name="Normal 2 115 7 2 3 2" xfId="19239" xr:uid="{00000000-0005-0000-0000-000069490000}"/>
    <cellStyle name="Normal 2 115 7 2 4" xfId="19240" xr:uid="{00000000-0005-0000-0000-00006A490000}"/>
    <cellStyle name="Normal 2 115 7 2 4 2" xfId="19241" xr:uid="{00000000-0005-0000-0000-00006B490000}"/>
    <cellStyle name="Normal 2 115 7 2 5" xfId="19242" xr:uid="{00000000-0005-0000-0000-00006C490000}"/>
    <cellStyle name="Normal 2 115 7 2 6" xfId="19243" xr:uid="{00000000-0005-0000-0000-00006D490000}"/>
    <cellStyle name="Normal 2 115 7 3" xfId="19244" xr:uid="{00000000-0005-0000-0000-00006E490000}"/>
    <cellStyle name="Normal 2 115 7 3 2" xfId="19245" xr:uid="{00000000-0005-0000-0000-00006F490000}"/>
    <cellStyle name="Normal 2 115 7 3 2 2" xfId="19246" xr:uid="{00000000-0005-0000-0000-000070490000}"/>
    <cellStyle name="Normal 2 115 7 3 3" xfId="19247" xr:uid="{00000000-0005-0000-0000-000071490000}"/>
    <cellStyle name="Normal 2 115 7 3 3 2" xfId="19248" xr:uid="{00000000-0005-0000-0000-000072490000}"/>
    <cellStyle name="Normal 2 115 7 3 4" xfId="19249" xr:uid="{00000000-0005-0000-0000-000073490000}"/>
    <cellStyle name="Normal 2 115 7 4" xfId="19250" xr:uid="{00000000-0005-0000-0000-000074490000}"/>
    <cellStyle name="Normal 2 115 7 4 2" xfId="19251" xr:uid="{00000000-0005-0000-0000-000075490000}"/>
    <cellStyle name="Normal 2 115 7 5" xfId="19252" xr:uid="{00000000-0005-0000-0000-000076490000}"/>
    <cellStyle name="Normal 2 115 7 5 2" xfId="19253" xr:uid="{00000000-0005-0000-0000-000077490000}"/>
    <cellStyle name="Normal 2 115 7 6" xfId="19254" xr:uid="{00000000-0005-0000-0000-000078490000}"/>
    <cellStyle name="Normal 2 115 7 7" xfId="19255" xr:uid="{00000000-0005-0000-0000-000079490000}"/>
    <cellStyle name="Normal 2 115 8" xfId="19256" xr:uid="{00000000-0005-0000-0000-00007A490000}"/>
    <cellStyle name="Normal 2 115 8 2" xfId="19257" xr:uid="{00000000-0005-0000-0000-00007B490000}"/>
    <cellStyle name="Normal 2 115 8 2 2" xfId="19258" xr:uid="{00000000-0005-0000-0000-00007C490000}"/>
    <cellStyle name="Normal 2 115 8 2 2 2" xfId="19259" xr:uid="{00000000-0005-0000-0000-00007D490000}"/>
    <cellStyle name="Normal 2 115 8 2 3" xfId="19260" xr:uid="{00000000-0005-0000-0000-00007E490000}"/>
    <cellStyle name="Normal 2 115 8 2 3 2" xfId="19261" xr:uid="{00000000-0005-0000-0000-00007F490000}"/>
    <cellStyle name="Normal 2 115 8 2 4" xfId="19262" xr:uid="{00000000-0005-0000-0000-000080490000}"/>
    <cellStyle name="Normal 2 115 8 3" xfId="19263" xr:uid="{00000000-0005-0000-0000-000081490000}"/>
    <cellStyle name="Normal 2 115 8 3 2" xfId="19264" xr:uid="{00000000-0005-0000-0000-000082490000}"/>
    <cellStyle name="Normal 2 115 8 4" xfId="19265" xr:uid="{00000000-0005-0000-0000-000083490000}"/>
    <cellStyle name="Normal 2 115 8 4 2" xfId="19266" xr:uid="{00000000-0005-0000-0000-000084490000}"/>
    <cellStyle name="Normal 2 115 8 5" xfId="19267" xr:uid="{00000000-0005-0000-0000-000085490000}"/>
    <cellStyle name="Normal 2 115 8 6" xfId="19268" xr:uid="{00000000-0005-0000-0000-000086490000}"/>
    <cellStyle name="Normal 2 115 9" xfId="19269" xr:uid="{00000000-0005-0000-0000-000087490000}"/>
    <cellStyle name="Normal 2 115 9 2" xfId="19270" xr:uid="{00000000-0005-0000-0000-000088490000}"/>
    <cellStyle name="Normal 2 115 9 2 2" xfId="19271" xr:uid="{00000000-0005-0000-0000-000089490000}"/>
    <cellStyle name="Normal 2 115 9 2 2 2" xfId="19272" xr:uid="{00000000-0005-0000-0000-00008A490000}"/>
    <cellStyle name="Normal 2 115 9 2 3" xfId="19273" xr:uid="{00000000-0005-0000-0000-00008B490000}"/>
    <cellStyle name="Normal 2 115 9 2 3 2" xfId="19274" xr:uid="{00000000-0005-0000-0000-00008C490000}"/>
    <cellStyle name="Normal 2 115 9 2 4" xfId="19275" xr:uid="{00000000-0005-0000-0000-00008D490000}"/>
    <cellStyle name="Normal 2 115 9 3" xfId="19276" xr:uid="{00000000-0005-0000-0000-00008E490000}"/>
    <cellStyle name="Normal 2 115 9 3 2" xfId="19277" xr:uid="{00000000-0005-0000-0000-00008F490000}"/>
    <cellStyle name="Normal 2 115 9 4" xfId="19278" xr:uid="{00000000-0005-0000-0000-000090490000}"/>
    <cellStyle name="Normal 2 115 9 4 2" xfId="19279" xr:uid="{00000000-0005-0000-0000-000091490000}"/>
    <cellStyle name="Normal 2 115 9 5" xfId="19280" xr:uid="{00000000-0005-0000-0000-000092490000}"/>
    <cellStyle name="Normal 2 115 9 6" xfId="19281" xr:uid="{00000000-0005-0000-0000-000093490000}"/>
    <cellStyle name="Normal 2 116" xfId="19282" xr:uid="{00000000-0005-0000-0000-000094490000}"/>
    <cellStyle name="Normal 2 117" xfId="19283" xr:uid="{00000000-0005-0000-0000-000095490000}"/>
    <cellStyle name="Normal 2 118" xfId="19284" xr:uid="{00000000-0005-0000-0000-000096490000}"/>
    <cellStyle name="Normal 2 118 2" xfId="19285" xr:uid="{00000000-0005-0000-0000-000097490000}"/>
    <cellStyle name="Normal 2 118 2 2" xfId="19286" xr:uid="{00000000-0005-0000-0000-000098490000}"/>
    <cellStyle name="Normal 2 118 3" xfId="19287" xr:uid="{00000000-0005-0000-0000-000099490000}"/>
    <cellStyle name="Normal 2 118 3 2" xfId="19288" xr:uid="{00000000-0005-0000-0000-00009A490000}"/>
    <cellStyle name="Normal 2 118 4" xfId="19289" xr:uid="{00000000-0005-0000-0000-00009B490000}"/>
    <cellStyle name="Normal 2 118 5" xfId="19290" xr:uid="{00000000-0005-0000-0000-00009C490000}"/>
    <cellStyle name="Normal 2 119" xfId="19291" xr:uid="{00000000-0005-0000-0000-00009D490000}"/>
    <cellStyle name="Normal 2 12" xfId="1924" xr:uid="{00000000-0005-0000-0000-00009E490000}"/>
    <cellStyle name="Normal 2 12 2" xfId="19293" xr:uid="{00000000-0005-0000-0000-00009F490000}"/>
    <cellStyle name="Normal 2 12 3" xfId="19294" xr:uid="{00000000-0005-0000-0000-0000A0490000}"/>
    <cellStyle name="Normal 2 12 4" xfId="19295" xr:uid="{00000000-0005-0000-0000-0000A1490000}"/>
    <cellStyle name="Normal 2 12 5" xfId="19292" xr:uid="{00000000-0005-0000-0000-0000A2490000}"/>
    <cellStyle name="Normal 2 120" xfId="19296" xr:uid="{00000000-0005-0000-0000-0000A3490000}"/>
    <cellStyle name="Normal 2 121" xfId="19297" xr:uid="{00000000-0005-0000-0000-0000A4490000}"/>
    <cellStyle name="Normal 2 122" xfId="19298" xr:uid="{00000000-0005-0000-0000-0000A5490000}"/>
    <cellStyle name="Normal 2 123" xfId="19299" xr:uid="{00000000-0005-0000-0000-0000A6490000}"/>
    <cellStyle name="Normal 2 124" xfId="19300" xr:uid="{00000000-0005-0000-0000-0000A7490000}"/>
    <cellStyle name="Normal 2 125" xfId="19301" xr:uid="{00000000-0005-0000-0000-0000A8490000}"/>
    <cellStyle name="Normal 2 126" xfId="19302" xr:uid="{00000000-0005-0000-0000-0000A9490000}"/>
    <cellStyle name="Normal 2 127" xfId="19303" xr:uid="{00000000-0005-0000-0000-0000AA490000}"/>
    <cellStyle name="Normal 2 128" xfId="19304" xr:uid="{00000000-0005-0000-0000-0000AB490000}"/>
    <cellStyle name="Normal 2 129" xfId="19305" xr:uid="{00000000-0005-0000-0000-0000AC490000}"/>
    <cellStyle name="Normal 2 13" xfId="1925" xr:uid="{00000000-0005-0000-0000-0000AD490000}"/>
    <cellStyle name="Normal 2 13 2" xfId="19307" xr:uid="{00000000-0005-0000-0000-0000AE490000}"/>
    <cellStyle name="Normal 2 13 3" xfId="19306" xr:uid="{00000000-0005-0000-0000-0000AF490000}"/>
    <cellStyle name="Normal 2 130" xfId="19308" xr:uid="{00000000-0005-0000-0000-0000B0490000}"/>
    <cellStyle name="Normal 2 131" xfId="19309" xr:uid="{00000000-0005-0000-0000-0000B1490000}"/>
    <cellStyle name="Normal 2 132" xfId="19310" xr:uid="{00000000-0005-0000-0000-0000B2490000}"/>
    <cellStyle name="Normal 2 133" xfId="19311" xr:uid="{00000000-0005-0000-0000-0000B3490000}"/>
    <cellStyle name="Normal 2 134" xfId="19312" xr:uid="{00000000-0005-0000-0000-0000B4490000}"/>
    <cellStyle name="Normal 2 135" xfId="19313" xr:uid="{00000000-0005-0000-0000-0000B5490000}"/>
    <cellStyle name="Normal 2 14" xfId="1926" xr:uid="{00000000-0005-0000-0000-0000B6490000}"/>
    <cellStyle name="Normal 2 14 2" xfId="19315" xr:uid="{00000000-0005-0000-0000-0000B7490000}"/>
    <cellStyle name="Normal 2 14 3" xfId="19316" xr:uid="{00000000-0005-0000-0000-0000B8490000}"/>
    <cellStyle name="Normal 2 14 4" xfId="19317" xr:uid="{00000000-0005-0000-0000-0000B9490000}"/>
    <cellStyle name="Normal 2 14 5" xfId="19318" xr:uid="{00000000-0005-0000-0000-0000BA490000}"/>
    <cellStyle name="Normal 2 14 6" xfId="19319" xr:uid="{00000000-0005-0000-0000-0000BB490000}"/>
    <cellStyle name="Normal 2 14 7" xfId="19320" xr:uid="{00000000-0005-0000-0000-0000BC490000}"/>
    <cellStyle name="Normal 2 14 8" xfId="19321" xr:uid="{00000000-0005-0000-0000-0000BD490000}"/>
    <cellStyle name="Normal 2 14 9" xfId="19314" xr:uid="{00000000-0005-0000-0000-0000BE490000}"/>
    <cellStyle name="Normal 2 15" xfId="1927" xr:uid="{00000000-0005-0000-0000-0000BF490000}"/>
    <cellStyle name="Normal 2 15 2" xfId="19323" xr:uid="{00000000-0005-0000-0000-0000C0490000}"/>
    <cellStyle name="Normal 2 15 3" xfId="19322" xr:uid="{00000000-0005-0000-0000-0000C1490000}"/>
    <cellStyle name="Normal 2 16" xfId="1928" xr:uid="{00000000-0005-0000-0000-0000C2490000}"/>
    <cellStyle name="Normal 2 16 2" xfId="19325" xr:uid="{00000000-0005-0000-0000-0000C3490000}"/>
    <cellStyle name="Normal 2 16 3" xfId="19324" xr:uid="{00000000-0005-0000-0000-0000C4490000}"/>
    <cellStyle name="Normal 2 17" xfId="1929" xr:uid="{00000000-0005-0000-0000-0000C5490000}"/>
    <cellStyle name="Normal 2 17 2" xfId="19327" xr:uid="{00000000-0005-0000-0000-0000C6490000}"/>
    <cellStyle name="Normal 2 17 3" xfId="19326" xr:uid="{00000000-0005-0000-0000-0000C7490000}"/>
    <cellStyle name="Normal 2 18" xfId="1930" xr:uid="{00000000-0005-0000-0000-0000C8490000}"/>
    <cellStyle name="Normal 2 18 2" xfId="19329" xr:uid="{00000000-0005-0000-0000-0000C9490000}"/>
    <cellStyle name="Normal 2 18 3" xfId="19328" xr:uid="{00000000-0005-0000-0000-0000CA490000}"/>
    <cellStyle name="Normal 2 19" xfId="1931" xr:uid="{00000000-0005-0000-0000-0000CB490000}"/>
    <cellStyle name="Normal 2 19 2" xfId="19331" xr:uid="{00000000-0005-0000-0000-0000CC490000}"/>
    <cellStyle name="Normal 2 19 3" xfId="19330" xr:uid="{00000000-0005-0000-0000-0000CD490000}"/>
    <cellStyle name="Normal 2 2" xfId="1932" xr:uid="{00000000-0005-0000-0000-0000CE490000}"/>
    <cellStyle name="Normal 2 2 10" xfId="1933" xr:uid="{00000000-0005-0000-0000-0000CF490000}"/>
    <cellStyle name="Normal 2 2 10 2" xfId="19333" xr:uid="{00000000-0005-0000-0000-0000D0490000}"/>
    <cellStyle name="Normal 2 2 10 3" xfId="19332" xr:uid="{00000000-0005-0000-0000-0000D1490000}"/>
    <cellStyle name="Normal 2 2 100" xfId="19334" xr:uid="{00000000-0005-0000-0000-0000D2490000}"/>
    <cellStyle name="Normal 2 2 100 2" xfId="19335" xr:uid="{00000000-0005-0000-0000-0000D3490000}"/>
    <cellStyle name="Normal 2 2 101" xfId="19336" xr:uid="{00000000-0005-0000-0000-0000D4490000}"/>
    <cellStyle name="Normal 2 2 101 2" xfId="19337" xr:uid="{00000000-0005-0000-0000-0000D5490000}"/>
    <cellStyle name="Normal 2 2 102" xfId="19338" xr:uid="{00000000-0005-0000-0000-0000D6490000}"/>
    <cellStyle name="Normal 2 2 102 2" xfId="19339" xr:uid="{00000000-0005-0000-0000-0000D7490000}"/>
    <cellStyle name="Normal 2 2 103" xfId="19340" xr:uid="{00000000-0005-0000-0000-0000D8490000}"/>
    <cellStyle name="Normal 2 2 103 2" xfId="19341" xr:uid="{00000000-0005-0000-0000-0000D9490000}"/>
    <cellStyle name="Normal 2 2 104" xfId="19342" xr:uid="{00000000-0005-0000-0000-0000DA490000}"/>
    <cellStyle name="Normal 2 2 104 2" xfId="19343" xr:uid="{00000000-0005-0000-0000-0000DB490000}"/>
    <cellStyle name="Normal 2 2 105" xfId="19344" xr:uid="{00000000-0005-0000-0000-0000DC490000}"/>
    <cellStyle name="Normal 2 2 105 2" xfId="19345" xr:uid="{00000000-0005-0000-0000-0000DD490000}"/>
    <cellStyle name="Normal 2 2 106" xfId="19346" xr:uid="{00000000-0005-0000-0000-0000DE490000}"/>
    <cellStyle name="Normal 2 2 106 2" xfId="19347" xr:uid="{00000000-0005-0000-0000-0000DF490000}"/>
    <cellStyle name="Normal 2 2 107" xfId="19348" xr:uid="{00000000-0005-0000-0000-0000E0490000}"/>
    <cellStyle name="Normal 2 2 107 2" xfId="19349" xr:uid="{00000000-0005-0000-0000-0000E1490000}"/>
    <cellStyle name="Normal 2 2 108" xfId="19350" xr:uid="{00000000-0005-0000-0000-0000E2490000}"/>
    <cellStyle name="Normal 2 2 108 2" xfId="19351" xr:uid="{00000000-0005-0000-0000-0000E3490000}"/>
    <cellStyle name="Normal 2 2 109" xfId="19352" xr:uid="{00000000-0005-0000-0000-0000E4490000}"/>
    <cellStyle name="Normal 2 2 109 2" xfId="19353" xr:uid="{00000000-0005-0000-0000-0000E5490000}"/>
    <cellStyle name="Normal 2 2 11" xfId="1934" xr:uid="{00000000-0005-0000-0000-0000E6490000}"/>
    <cellStyle name="Normal 2 2 11 2" xfId="19355" xr:uid="{00000000-0005-0000-0000-0000E7490000}"/>
    <cellStyle name="Normal 2 2 11 3" xfId="19354" xr:uid="{00000000-0005-0000-0000-0000E8490000}"/>
    <cellStyle name="Normal 2 2 110" xfId="19356" xr:uid="{00000000-0005-0000-0000-0000E9490000}"/>
    <cellStyle name="Normal 2 2 110 2" xfId="19357" xr:uid="{00000000-0005-0000-0000-0000EA490000}"/>
    <cellStyle name="Normal 2 2 111" xfId="19358" xr:uid="{00000000-0005-0000-0000-0000EB490000}"/>
    <cellStyle name="Normal 2 2 111 2" xfId="19359" xr:uid="{00000000-0005-0000-0000-0000EC490000}"/>
    <cellStyle name="Normal 2 2 112" xfId="19360" xr:uid="{00000000-0005-0000-0000-0000ED490000}"/>
    <cellStyle name="Normal 2 2 113" xfId="19361" xr:uid="{00000000-0005-0000-0000-0000EE490000}"/>
    <cellStyle name="Normal 2 2 114" xfId="19362" xr:uid="{00000000-0005-0000-0000-0000EF490000}"/>
    <cellStyle name="Normal 2 2 115" xfId="19363" xr:uid="{00000000-0005-0000-0000-0000F0490000}"/>
    <cellStyle name="Normal 2 2 116" xfId="19364" xr:uid="{00000000-0005-0000-0000-0000F1490000}"/>
    <cellStyle name="Normal 2 2 117" xfId="19365" xr:uid="{00000000-0005-0000-0000-0000F2490000}"/>
    <cellStyle name="Normal 2 2 118" xfId="19366" xr:uid="{00000000-0005-0000-0000-0000F3490000}"/>
    <cellStyle name="Normal 2 2 119" xfId="19367" xr:uid="{00000000-0005-0000-0000-0000F4490000}"/>
    <cellStyle name="Normal 2 2 12" xfId="1935" xr:uid="{00000000-0005-0000-0000-0000F5490000}"/>
    <cellStyle name="Normal 2 2 12 2" xfId="19369" xr:uid="{00000000-0005-0000-0000-0000F6490000}"/>
    <cellStyle name="Normal 2 2 12 3" xfId="19368" xr:uid="{00000000-0005-0000-0000-0000F7490000}"/>
    <cellStyle name="Normal 2 2 120" xfId="19370" xr:uid="{00000000-0005-0000-0000-0000F8490000}"/>
    <cellStyle name="Normal 2 2 121" xfId="19371" xr:uid="{00000000-0005-0000-0000-0000F9490000}"/>
    <cellStyle name="Normal 2 2 13" xfId="1936" xr:uid="{00000000-0005-0000-0000-0000FA490000}"/>
    <cellStyle name="Normal 2 2 13 2" xfId="19373" xr:uid="{00000000-0005-0000-0000-0000FB490000}"/>
    <cellStyle name="Normal 2 2 13 3" xfId="19372" xr:uid="{00000000-0005-0000-0000-0000FC490000}"/>
    <cellStyle name="Normal 2 2 14" xfId="1937" xr:uid="{00000000-0005-0000-0000-0000FD490000}"/>
    <cellStyle name="Normal 2 2 14 2" xfId="19375" xr:uid="{00000000-0005-0000-0000-0000FE490000}"/>
    <cellStyle name="Normal 2 2 14 3" xfId="19374" xr:uid="{00000000-0005-0000-0000-0000FF490000}"/>
    <cellStyle name="Normal 2 2 15" xfId="1938" xr:uid="{00000000-0005-0000-0000-0000004A0000}"/>
    <cellStyle name="Normal 2 2 15 2" xfId="19377" xr:uid="{00000000-0005-0000-0000-0000014A0000}"/>
    <cellStyle name="Normal 2 2 15 3" xfId="19376" xr:uid="{00000000-0005-0000-0000-0000024A0000}"/>
    <cellStyle name="Normal 2 2 16" xfId="1939" xr:uid="{00000000-0005-0000-0000-0000034A0000}"/>
    <cellStyle name="Normal 2 2 16 2" xfId="19379" xr:uid="{00000000-0005-0000-0000-0000044A0000}"/>
    <cellStyle name="Normal 2 2 16 3" xfId="19378" xr:uid="{00000000-0005-0000-0000-0000054A0000}"/>
    <cellStyle name="Normal 2 2 17" xfId="1940" xr:uid="{00000000-0005-0000-0000-0000064A0000}"/>
    <cellStyle name="Normal 2 2 17 2" xfId="19381" xr:uid="{00000000-0005-0000-0000-0000074A0000}"/>
    <cellStyle name="Normal 2 2 17 3" xfId="19380" xr:uid="{00000000-0005-0000-0000-0000084A0000}"/>
    <cellStyle name="Normal 2 2 18" xfId="1941" xr:uid="{00000000-0005-0000-0000-0000094A0000}"/>
    <cellStyle name="Normal 2 2 18 2" xfId="19383" xr:uid="{00000000-0005-0000-0000-00000A4A0000}"/>
    <cellStyle name="Normal 2 2 18 3" xfId="19382" xr:uid="{00000000-0005-0000-0000-00000B4A0000}"/>
    <cellStyle name="Normal 2 2 19" xfId="1942" xr:uid="{00000000-0005-0000-0000-00000C4A0000}"/>
    <cellStyle name="Normal 2 2 19 2" xfId="19385" xr:uid="{00000000-0005-0000-0000-00000D4A0000}"/>
    <cellStyle name="Normal 2 2 19 3" xfId="19384" xr:uid="{00000000-0005-0000-0000-00000E4A0000}"/>
    <cellStyle name="Normal 2 2 2" xfId="1943" xr:uid="{00000000-0005-0000-0000-00000F4A0000}"/>
    <cellStyle name="Normal 2 2 2 2" xfId="2695" xr:uid="{00000000-0005-0000-0000-0000104A0000}"/>
    <cellStyle name="Normal 2 2 2 2 2" xfId="2997" xr:uid="{00000000-0005-0000-0000-0000114A0000}"/>
    <cellStyle name="Normal 2 2 2 2 2 2" xfId="19387" xr:uid="{00000000-0005-0000-0000-0000124A0000}"/>
    <cellStyle name="Normal 2 2 2 2 3" xfId="2996" xr:uid="{00000000-0005-0000-0000-0000134A0000}"/>
    <cellStyle name="Normal 2 2 2 2 4" xfId="2904" xr:uid="{00000000-0005-0000-0000-0000144A0000}"/>
    <cellStyle name="Normal 2 2 2 2 4 2" xfId="19386" xr:uid="{00000000-0005-0000-0000-0000154A0000}"/>
    <cellStyle name="Normal 2 2 2 3" xfId="2922" xr:uid="{00000000-0005-0000-0000-0000164A0000}"/>
    <cellStyle name="Normal 2 2 2 3 2" xfId="2998" xr:uid="{00000000-0005-0000-0000-0000174A0000}"/>
    <cellStyle name="Normal 2 2 2 3 3" xfId="19388" xr:uid="{00000000-0005-0000-0000-0000184A0000}"/>
    <cellStyle name="Normal 2 2 2 4" xfId="2911" xr:uid="{00000000-0005-0000-0000-0000194A0000}"/>
    <cellStyle name="Normal 2 2 2 4 2" xfId="19389" xr:uid="{00000000-0005-0000-0000-00001A4A0000}"/>
    <cellStyle name="Normal 2 2 2 5" xfId="2921" xr:uid="{00000000-0005-0000-0000-00001B4A0000}"/>
    <cellStyle name="Normal 2 2 2 5 2" xfId="19390" xr:uid="{00000000-0005-0000-0000-00001C4A0000}"/>
    <cellStyle name="Normal 2 2 2 6" xfId="2903" xr:uid="{00000000-0005-0000-0000-00001D4A0000}"/>
    <cellStyle name="Normal 2 2 2 7" xfId="4004" xr:uid="{00000000-0005-0000-0000-00001E4A0000}"/>
    <cellStyle name="Normal 2 2 20" xfId="1944" xr:uid="{00000000-0005-0000-0000-00001F4A0000}"/>
    <cellStyle name="Normal 2 2 20 2" xfId="19392" xr:uid="{00000000-0005-0000-0000-0000204A0000}"/>
    <cellStyle name="Normal 2 2 20 3" xfId="19391" xr:uid="{00000000-0005-0000-0000-0000214A0000}"/>
    <cellStyle name="Normal 2 2 21" xfId="1945" xr:uid="{00000000-0005-0000-0000-0000224A0000}"/>
    <cellStyle name="Normal 2 2 21 2" xfId="19394" xr:uid="{00000000-0005-0000-0000-0000234A0000}"/>
    <cellStyle name="Normal 2 2 21 3" xfId="19393" xr:uid="{00000000-0005-0000-0000-0000244A0000}"/>
    <cellStyle name="Normal 2 2 22" xfId="1946" xr:uid="{00000000-0005-0000-0000-0000254A0000}"/>
    <cellStyle name="Normal 2 2 22 2" xfId="19396" xr:uid="{00000000-0005-0000-0000-0000264A0000}"/>
    <cellStyle name="Normal 2 2 22 3" xfId="19395" xr:uid="{00000000-0005-0000-0000-0000274A0000}"/>
    <cellStyle name="Normal 2 2 23" xfId="2384" xr:uid="{00000000-0005-0000-0000-0000284A0000}"/>
    <cellStyle name="Normal 2 2 23 2" xfId="2920" xr:uid="{00000000-0005-0000-0000-0000294A0000}"/>
    <cellStyle name="Normal 2 2 23 2 2" xfId="19398" xr:uid="{00000000-0005-0000-0000-00002A4A0000}"/>
    <cellStyle name="Normal 2 2 23 3" xfId="19397" xr:uid="{00000000-0005-0000-0000-00002B4A0000}"/>
    <cellStyle name="Normal 2 2 24" xfId="2912" xr:uid="{00000000-0005-0000-0000-00002C4A0000}"/>
    <cellStyle name="Normal 2 2 24 2" xfId="19400" xr:uid="{00000000-0005-0000-0000-00002D4A0000}"/>
    <cellStyle name="Normal 2 2 24 3" xfId="19399" xr:uid="{00000000-0005-0000-0000-00002E4A0000}"/>
    <cellStyle name="Normal 2 2 25" xfId="2919" xr:uid="{00000000-0005-0000-0000-00002F4A0000}"/>
    <cellStyle name="Normal 2 2 25 2" xfId="19402" xr:uid="{00000000-0005-0000-0000-0000304A0000}"/>
    <cellStyle name="Normal 2 2 25 3" xfId="19401" xr:uid="{00000000-0005-0000-0000-0000314A0000}"/>
    <cellStyle name="Normal 2 2 26" xfId="2872" xr:uid="{00000000-0005-0000-0000-0000324A0000}"/>
    <cellStyle name="Normal 2 2 26 2" xfId="19403" xr:uid="{00000000-0005-0000-0000-0000334A0000}"/>
    <cellStyle name="Normal 2 2 27" xfId="19404" xr:uid="{00000000-0005-0000-0000-0000344A0000}"/>
    <cellStyle name="Normal 2 2 27 2" xfId="19405" xr:uid="{00000000-0005-0000-0000-0000354A0000}"/>
    <cellStyle name="Normal 2 2 28" xfId="19406" xr:uid="{00000000-0005-0000-0000-0000364A0000}"/>
    <cellStyle name="Normal 2 2 28 2" xfId="19407" xr:uid="{00000000-0005-0000-0000-0000374A0000}"/>
    <cellStyle name="Normal 2 2 29" xfId="19408" xr:uid="{00000000-0005-0000-0000-0000384A0000}"/>
    <cellStyle name="Normal 2 2 29 2" xfId="19409" xr:uid="{00000000-0005-0000-0000-0000394A0000}"/>
    <cellStyle name="Normal 2 2 3" xfId="1947" xr:uid="{00000000-0005-0000-0000-00003A4A0000}"/>
    <cellStyle name="Normal 2 2 3 2" xfId="2696" xr:uid="{00000000-0005-0000-0000-00003B4A0000}"/>
    <cellStyle name="Normal 2 2 3 2 2" xfId="3000" xr:uid="{00000000-0005-0000-0000-00003C4A0000}"/>
    <cellStyle name="Normal 2 2 3 2 2 2" xfId="19411" xr:uid="{00000000-0005-0000-0000-00003D4A0000}"/>
    <cellStyle name="Normal 2 2 3 2 3" xfId="19410" xr:uid="{00000000-0005-0000-0000-00003E4A0000}"/>
    <cellStyle name="Normal 2 2 3 3" xfId="2999" xr:uid="{00000000-0005-0000-0000-00003F4A0000}"/>
    <cellStyle name="Normal 2 2 3 3 2" xfId="19412" xr:uid="{00000000-0005-0000-0000-0000404A0000}"/>
    <cellStyle name="Normal 2 2 3 4" xfId="4278" xr:uid="{00000000-0005-0000-0000-0000414A0000}"/>
    <cellStyle name="Normal 2 2 3 4 2" xfId="19413" xr:uid="{00000000-0005-0000-0000-0000424A0000}"/>
    <cellStyle name="Normal 2 2 3 5" xfId="4005" xr:uid="{00000000-0005-0000-0000-0000434A0000}"/>
    <cellStyle name="Normal 2 2 30" xfId="19414" xr:uid="{00000000-0005-0000-0000-0000444A0000}"/>
    <cellStyle name="Normal 2 2 30 2" xfId="19415" xr:uid="{00000000-0005-0000-0000-0000454A0000}"/>
    <cellStyle name="Normal 2 2 31" xfId="19416" xr:uid="{00000000-0005-0000-0000-0000464A0000}"/>
    <cellStyle name="Normal 2 2 31 2" xfId="19417" xr:uid="{00000000-0005-0000-0000-0000474A0000}"/>
    <cellStyle name="Normal 2 2 32" xfId="19418" xr:uid="{00000000-0005-0000-0000-0000484A0000}"/>
    <cellStyle name="Normal 2 2 32 2" xfId="19419" xr:uid="{00000000-0005-0000-0000-0000494A0000}"/>
    <cellStyle name="Normal 2 2 33" xfId="19420" xr:uid="{00000000-0005-0000-0000-00004A4A0000}"/>
    <cellStyle name="Normal 2 2 33 2" xfId="19421" xr:uid="{00000000-0005-0000-0000-00004B4A0000}"/>
    <cellStyle name="Normal 2 2 34" xfId="19422" xr:uid="{00000000-0005-0000-0000-00004C4A0000}"/>
    <cellStyle name="Normal 2 2 34 2" xfId="19423" xr:uid="{00000000-0005-0000-0000-00004D4A0000}"/>
    <cellStyle name="Normal 2 2 35" xfId="19424" xr:uid="{00000000-0005-0000-0000-00004E4A0000}"/>
    <cellStyle name="Normal 2 2 35 2" xfId="19425" xr:uid="{00000000-0005-0000-0000-00004F4A0000}"/>
    <cellStyle name="Normal 2 2 36" xfId="19426" xr:uid="{00000000-0005-0000-0000-0000504A0000}"/>
    <cellStyle name="Normal 2 2 36 2" xfId="19427" xr:uid="{00000000-0005-0000-0000-0000514A0000}"/>
    <cellStyle name="Normal 2 2 37" xfId="19428" xr:uid="{00000000-0005-0000-0000-0000524A0000}"/>
    <cellStyle name="Normal 2 2 37 2" xfId="19429" xr:uid="{00000000-0005-0000-0000-0000534A0000}"/>
    <cellStyle name="Normal 2 2 38" xfId="19430" xr:uid="{00000000-0005-0000-0000-0000544A0000}"/>
    <cellStyle name="Normal 2 2 38 2" xfId="19431" xr:uid="{00000000-0005-0000-0000-0000554A0000}"/>
    <cellStyle name="Normal 2 2 39" xfId="19432" xr:uid="{00000000-0005-0000-0000-0000564A0000}"/>
    <cellStyle name="Normal 2 2 39 2" xfId="19433" xr:uid="{00000000-0005-0000-0000-0000574A0000}"/>
    <cellStyle name="Normal 2 2 4" xfId="1948" xr:uid="{00000000-0005-0000-0000-0000584A0000}"/>
    <cellStyle name="Normal 2 2 4 2" xfId="3001" xr:uid="{00000000-0005-0000-0000-0000594A0000}"/>
    <cellStyle name="Normal 2 2 4 2 2" xfId="19434" xr:uid="{00000000-0005-0000-0000-00005A4A0000}"/>
    <cellStyle name="Normal 2 2 4 3" xfId="19435" xr:uid="{00000000-0005-0000-0000-00005B4A0000}"/>
    <cellStyle name="Normal 2 2 4 3 2" xfId="19436" xr:uid="{00000000-0005-0000-0000-00005C4A0000}"/>
    <cellStyle name="Normal 2 2 4 4" xfId="19437" xr:uid="{00000000-0005-0000-0000-00005D4A0000}"/>
    <cellStyle name="Normal 2 2 4 5" xfId="4624" xr:uid="{00000000-0005-0000-0000-00005E4A0000}"/>
    <cellStyle name="Normal 2 2 40" xfId="19438" xr:uid="{00000000-0005-0000-0000-00005F4A0000}"/>
    <cellStyle name="Normal 2 2 40 2" xfId="19439" xr:uid="{00000000-0005-0000-0000-0000604A0000}"/>
    <cellStyle name="Normal 2 2 41" xfId="19440" xr:uid="{00000000-0005-0000-0000-0000614A0000}"/>
    <cellStyle name="Normal 2 2 41 2" xfId="19441" xr:uid="{00000000-0005-0000-0000-0000624A0000}"/>
    <cellStyle name="Normal 2 2 42" xfId="19442" xr:uid="{00000000-0005-0000-0000-0000634A0000}"/>
    <cellStyle name="Normal 2 2 42 2" xfId="19443" xr:uid="{00000000-0005-0000-0000-0000644A0000}"/>
    <cellStyle name="Normal 2 2 43" xfId="19444" xr:uid="{00000000-0005-0000-0000-0000654A0000}"/>
    <cellStyle name="Normal 2 2 43 2" xfId="19445" xr:uid="{00000000-0005-0000-0000-0000664A0000}"/>
    <cellStyle name="Normal 2 2 44" xfId="19446" xr:uid="{00000000-0005-0000-0000-0000674A0000}"/>
    <cellStyle name="Normal 2 2 44 2" xfId="19447" xr:uid="{00000000-0005-0000-0000-0000684A0000}"/>
    <cellStyle name="Normal 2 2 45" xfId="19448" xr:uid="{00000000-0005-0000-0000-0000694A0000}"/>
    <cellStyle name="Normal 2 2 45 2" xfId="19449" xr:uid="{00000000-0005-0000-0000-00006A4A0000}"/>
    <cellStyle name="Normal 2 2 46" xfId="19450" xr:uid="{00000000-0005-0000-0000-00006B4A0000}"/>
    <cellStyle name="Normal 2 2 46 2" xfId="19451" xr:uid="{00000000-0005-0000-0000-00006C4A0000}"/>
    <cellStyle name="Normal 2 2 47" xfId="19452" xr:uid="{00000000-0005-0000-0000-00006D4A0000}"/>
    <cellStyle name="Normal 2 2 47 2" xfId="19453" xr:uid="{00000000-0005-0000-0000-00006E4A0000}"/>
    <cellStyle name="Normal 2 2 48" xfId="19454" xr:uid="{00000000-0005-0000-0000-00006F4A0000}"/>
    <cellStyle name="Normal 2 2 48 2" xfId="19455" xr:uid="{00000000-0005-0000-0000-0000704A0000}"/>
    <cellStyle name="Normal 2 2 49" xfId="19456" xr:uid="{00000000-0005-0000-0000-0000714A0000}"/>
    <cellStyle name="Normal 2 2 49 2" xfId="19457" xr:uid="{00000000-0005-0000-0000-0000724A0000}"/>
    <cellStyle name="Normal 2 2 5" xfId="1949" xr:uid="{00000000-0005-0000-0000-0000734A0000}"/>
    <cellStyle name="Normal 2 2 5 2" xfId="19458" xr:uid="{00000000-0005-0000-0000-0000744A0000}"/>
    <cellStyle name="Normal 2 2 5 2 2" xfId="19459" xr:uid="{00000000-0005-0000-0000-0000754A0000}"/>
    <cellStyle name="Normal 2 2 5 3" xfId="19460" xr:uid="{00000000-0005-0000-0000-0000764A0000}"/>
    <cellStyle name="Normal 2 2 5 4" xfId="19461" xr:uid="{00000000-0005-0000-0000-0000774A0000}"/>
    <cellStyle name="Normal 2 2 5 5" xfId="4625" xr:uid="{00000000-0005-0000-0000-0000784A0000}"/>
    <cellStyle name="Normal 2 2 50" xfId="19462" xr:uid="{00000000-0005-0000-0000-0000794A0000}"/>
    <cellStyle name="Normal 2 2 50 2" xfId="19463" xr:uid="{00000000-0005-0000-0000-00007A4A0000}"/>
    <cellStyle name="Normal 2 2 51" xfId="19464" xr:uid="{00000000-0005-0000-0000-00007B4A0000}"/>
    <cellStyle name="Normal 2 2 51 2" xfId="19465" xr:uid="{00000000-0005-0000-0000-00007C4A0000}"/>
    <cellStyle name="Normal 2 2 52" xfId="19466" xr:uid="{00000000-0005-0000-0000-00007D4A0000}"/>
    <cellStyle name="Normal 2 2 52 2" xfId="19467" xr:uid="{00000000-0005-0000-0000-00007E4A0000}"/>
    <cellStyle name="Normal 2 2 53" xfId="19468" xr:uid="{00000000-0005-0000-0000-00007F4A0000}"/>
    <cellStyle name="Normal 2 2 53 2" xfId="19469" xr:uid="{00000000-0005-0000-0000-0000804A0000}"/>
    <cellStyle name="Normal 2 2 54" xfId="19470" xr:uid="{00000000-0005-0000-0000-0000814A0000}"/>
    <cellStyle name="Normal 2 2 54 2" xfId="19471" xr:uid="{00000000-0005-0000-0000-0000824A0000}"/>
    <cellStyle name="Normal 2 2 55" xfId="19472" xr:uid="{00000000-0005-0000-0000-0000834A0000}"/>
    <cellStyle name="Normal 2 2 55 2" xfId="19473" xr:uid="{00000000-0005-0000-0000-0000844A0000}"/>
    <cellStyle name="Normal 2 2 56" xfId="19474" xr:uid="{00000000-0005-0000-0000-0000854A0000}"/>
    <cellStyle name="Normal 2 2 56 2" xfId="19475" xr:uid="{00000000-0005-0000-0000-0000864A0000}"/>
    <cellStyle name="Normal 2 2 57" xfId="19476" xr:uid="{00000000-0005-0000-0000-0000874A0000}"/>
    <cellStyle name="Normal 2 2 57 2" xfId="19477" xr:uid="{00000000-0005-0000-0000-0000884A0000}"/>
    <cellStyle name="Normal 2 2 58" xfId="19478" xr:uid="{00000000-0005-0000-0000-0000894A0000}"/>
    <cellStyle name="Normal 2 2 58 2" xfId="19479" xr:uid="{00000000-0005-0000-0000-00008A4A0000}"/>
    <cellStyle name="Normal 2 2 59" xfId="19480" xr:uid="{00000000-0005-0000-0000-00008B4A0000}"/>
    <cellStyle name="Normal 2 2 59 2" xfId="19481" xr:uid="{00000000-0005-0000-0000-00008C4A0000}"/>
    <cellStyle name="Normal 2 2 6" xfId="1950" xr:uid="{00000000-0005-0000-0000-00008D4A0000}"/>
    <cellStyle name="Normal 2 2 6 2" xfId="19483" xr:uid="{00000000-0005-0000-0000-00008E4A0000}"/>
    <cellStyle name="Normal 2 2 6 3" xfId="19484" xr:uid="{00000000-0005-0000-0000-00008F4A0000}"/>
    <cellStyle name="Normal 2 2 6 4" xfId="19482" xr:uid="{00000000-0005-0000-0000-0000904A0000}"/>
    <cellStyle name="Normal 2 2 60" xfId="19485" xr:uid="{00000000-0005-0000-0000-0000914A0000}"/>
    <cellStyle name="Normal 2 2 60 2" xfId="19486" xr:uid="{00000000-0005-0000-0000-0000924A0000}"/>
    <cellStyle name="Normal 2 2 61" xfId="19487" xr:uid="{00000000-0005-0000-0000-0000934A0000}"/>
    <cellStyle name="Normal 2 2 61 2" xfId="19488" xr:uid="{00000000-0005-0000-0000-0000944A0000}"/>
    <cellStyle name="Normal 2 2 62" xfId="19489" xr:uid="{00000000-0005-0000-0000-0000954A0000}"/>
    <cellStyle name="Normal 2 2 62 2" xfId="19490" xr:uid="{00000000-0005-0000-0000-0000964A0000}"/>
    <cellStyle name="Normal 2 2 63" xfId="19491" xr:uid="{00000000-0005-0000-0000-0000974A0000}"/>
    <cellStyle name="Normal 2 2 63 2" xfId="19492" xr:uid="{00000000-0005-0000-0000-0000984A0000}"/>
    <cellStyle name="Normal 2 2 64" xfId="19493" xr:uid="{00000000-0005-0000-0000-0000994A0000}"/>
    <cellStyle name="Normal 2 2 64 2" xfId="19494" xr:uid="{00000000-0005-0000-0000-00009A4A0000}"/>
    <cellStyle name="Normal 2 2 65" xfId="19495" xr:uid="{00000000-0005-0000-0000-00009B4A0000}"/>
    <cellStyle name="Normal 2 2 65 2" xfId="19496" xr:uid="{00000000-0005-0000-0000-00009C4A0000}"/>
    <cellStyle name="Normal 2 2 66" xfId="19497" xr:uid="{00000000-0005-0000-0000-00009D4A0000}"/>
    <cellStyle name="Normal 2 2 66 2" xfId="19498" xr:uid="{00000000-0005-0000-0000-00009E4A0000}"/>
    <cellStyle name="Normal 2 2 67" xfId="19499" xr:uid="{00000000-0005-0000-0000-00009F4A0000}"/>
    <cellStyle name="Normal 2 2 67 2" xfId="19500" xr:uid="{00000000-0005-0000-0000-0000A04A0000}"/>
    <cellStyle name="Normal 2 2 68" xfId="19501" xr:uid="{00000000-0005-0000-0000-0000A14A0000}"/>
    <cellStyle name="Normal 2 2 68 2" xfId="19502" xr:uid="{00000000-0005-0000-0000-0000A24A0000}"/>
    <cellStyle name="Normal 2 2 69" xfId="19503" xr:uid="{00000000-0005-0000-0000-0000A34A0000}"/>
    <cellStyle name="Normal 2 2 69 2" xfId="19504" xr:uid="{00000000-0005-0000-0000-0000A44A0000}"/>
    <cellStyle name="Normal 2 2 7" xfId="1951" xr:uid="{00000000-0005-0000-0000-0000A54A0000}"/>
    <cellStyle name="Normal 2 2 7 2" xfId="19506" xr:uid="{00000000-0005-0000-0000-0000A64A0000}"/>
    <cellStyle name="Normal 2 2 7 3" xfId="19505" xr:uid="{00000000-0005-0000-0000-0000A74A0000}"/>
    <cellStyle name="Normal 2 2 70" xfId="19507" xr:uid="{00000000-0005-0000-0000-0000A84A0000}"/>
    <cellStyle name="Normal 2 2 70 2" xfId="19508" xr:uid="{00000000-0005-0000-0000-0000A94A0000}"/>
    <cellStyle name="Normal 2 2 71" xfId="19509" xr:uid="{00000000-0005-0000-0000-0000AA4A0000}"/>
    <cellStyle name="Normal 2 2 71 2" xfId="19510" xr:uid="{00000000-0005-0000-0000-0000AB4A0000}"/>
    <cellStyle name="Normal 2 2 72" xfId="19511" xr:uid="{00000000-0005-0000-0000-0000AC4A0000}"/>
    <cellStyle name="Normal 2 2 72 2" xfId="19512" xr:uid="{00000000-0005-0000-0000-0000AD4A0000}"/>
    <cellStyle name="Normal 2 2 73" xfId="19513" xr:uid="{00000000-0005-0000-0000-0000AE4A0000}"/>
    <cellStyle name="Normal 2 2 73 2" xfId="19514" xr:uid="{00000000-0005-0000-0000-0000AF4A0000}"/>
    <cellStyle name="Normal 2 2 74" xfId="19515" xr:uid="{00000000-0005-0000-0000-0000B04A0000}"/>
    <cellStyle name="Normal 2 2 74 2" xfId="19516" xr:uid="{00000000-0005-0000-0000-0000B14A0000}"/>
    <cellStyle name="Normal 2 2 75" xfId="19517" xr:uid="{00000000-0005-0000-0000-0000B24A0000}"/>
    <cellStyle name="Normal 2 2 75 2" xfId="19518" xr:uid="{00000000-0005-0000-0000-0000B34A0000}"/>
    <cellStyle name="Normal 2 2 76" xfId="19519" xr:uid="{00000000-0005-0000-0000-0000B44A0000}"/>
    <cellStyle name="Normal 2 2 76 2" xfId="19520" xr:uid="{00000000-0005-0000-0000-0000B54A0000}"/>
    <cellStyle name="Normal 2 2 77" xfId="19521" xr:uid="{00000000-0005-0000-0000-0000B64A0000}"/>
    <cellStyle name="Normal 2 2 77 2" xfId="19522" xr:uid="{00000000-0005-0000-0000-0000B74A0000}"/>
    <cellStyle name="Normal 2 2 78" xfId="19523" xr:uid="{00000000-0005-0000-0000-0000B84A0000}"/>
    <cellStyle name="Normal 2 2 78 2" xfId="19524" xr:uid="{00000000-0005-0000-0000-0000B94A0000}"/>
    <cellStyle name="Normal 2 2 79" xfId="19525" xr:uid="{00000000-0005-0000-0000-0000BA4A0000}"/>
    <cellStyle name="Normal 2 2 79 2" xfId="19526" xr:uid="{00000000-0005-0000-0000-0000BB4A0000}"/>
    <cellStyle name="Normal 2 2 8" xfId="1952" xr:uid="{00000000-0005-0000-0000-0000BC4A0000}"/>
    <cellStyle name="Normal 2 2 8 2" xfId="19528" xr:uid="{00000000-0005-0000-0000-0000BD4A0000}"/>
    <cellStyle name="Normal 2 2 8 3" xfId="19527" xr:uid="{00000000-0005-0000-0000-0000BE4A0000}"/>
    <cellStyle name="Normal 2 2 80" xfId="19529" xr:uid="{00000000-0005-0000-0000-0000BF4A0000}"/>
    <cellStyle name="Normal 2 2 80 2" xfId="19530" xr:uid="{00000000-0005-0000-0000-0000C04A0000}"/>
    <cellStyle name="Normal 2 2 81" xfId="19531" xr:uid="{00000000-0005-0000-0000-0000C14A0000}"/>
    <cellStyle name="Normal 2 2 81 2" xfId="19532" xr:uid="{00000000-0005-0000-0000-0000C24A0000}"/>
    <cellStyle name="Normal 2 2 82" xfId="19533" xr:uid="{00000000-0005-0000-0000-0000C34A0000}"/>
    <cellStyle name="Normal 2 2 82 2" xfId="19534" xr:uid="{00000000-0005-0000-0000-0000C44A0000}"/>
    <cellStyle name="Normal 2 2 83" xfId="19535" xr:uid="{00000000-0005-0000-0000-0000C54A0000}"/>
    <cellStyle name="Normal 2 2 83 2" xfId="19536" xr:uid="{00000000-0005-0000-0000-0000C64A0000}"/>
    <cellStyle name="Normal 2 2 84" xfId="19537" xr:uid="{00000000-0005-0000-0000-0000C74A0000}"/>
    <cellStyle name="Normal 2 2 84 2" xfId="19538" xr:uid="{00000000-0005-0000-0000-0000C84A0000}"/>
    <cellStyle name="Normal 2 2 85" xfId="19539" xr:uid="{00000000-0005-0000-0000-0000C94A0000}"/>
    <cellStyle name="Normal 2 2 85 2" xfId="19540" xr:uid="{00000000-0005-0000-0000-0000CA4A0000}"/>
    <cellStyle name="Normal 2 2 86" xfId="19541" xr:uid="{00000000-0005-0000-0000-0000CB4A0000}"/>
    <cellStyle name="Normal 2 2 86 2" xfId="19542" xr:uid="{00000000-0005-0000-0000-0000CC4A0000}"/>
    <cellStyle name="Normal 2 2 87" xfId="19543" xr:uid="{00000000-0005-0000-0000-0000CD4A0000}"/>
    <cellStyle name="Normal 2 2 87 2" xfId="19544" xr:uid="{00000000-0005-0000-0000-0000CE4A0000}"/>
    <cellStyle name="Normal 2 2 88" xfId="19545" xr:uid="{00000000-0005-0000-0000-0000CF4A0000}"/>
    <cellStyle name="Normal 2 2 88 2" xfId="19546" xr:uid="{00000000-0005-0000-0000-0000D04A0000}"/>
    <cellStyle name="Normal 2 2 89" xfId="19547" xr:uid="{00000000-0005-0000-0000-0000D14A0000}"/>
    <cellStyle name="Normal 2 2 89 2" xfId="19548" xr:uid="{00000000-0005-0000-0000-0000D24A0000}"/>
    <cellStyle name="Normal 2 2 9" xfId="1953" xr:uid="{00000000-0005-0000-0000-0000D34A0000}"/>
    <cellStyle name="Normal 2 2 9 2" xfId="19550" xr:uid="{00000000-0005-0000-0000-0000D44A0000}"/>
    <cellStyle name="Normal 2 2 9 3" xfId="19549" xr:uid="{00000000-0005-0000-0000-0000D54A0000}"/>
    <cellStyle name="Normal 2 2 90" xfId="19551" xr:uid="{00000000-0005-0000-0000-0000D64A0000}"/>
    <cellStyle name="Normal 2 2 90 2" xfId="19552" xr:uid="{00000000-0005-0000-0000-0000D74A0000}"/>
    <cellStyle name="Normal 2 2 91" xfId="19553" xr:uid="{00000000-0005-0000-0000-0000D84A0000}"/>
    <cellStyle name="Normal 2 2 91 2" xfId="19554" xr:uid="{00000000-0005-0000-0000-0000D94A0000}"/>
    <cellStyle name="Normal 2 2 92" xfId="19555" xr:uid="{00000000-0005-0000-0000-0000DA4A0000}"/>
    <cellStyle name="Normal 2 2 92 2" xfId="19556" xr:uid="{00000000-0005-0000-0000-0000DB4A0000}"/>
    <cellStyle name="Normal 2 2 93" xfId="19557" xr:uid="{00000000-0005-0000-0000-0000DC4A0000}"/>
    <cellStyle name="Normal 2 2 93 2" xfId="19558" xr:uid="{00000000-0005-0000-0000-0000DD4A0000}"/>
    <cellStyle name="Normal 2 2 94" xfId="19559" xr:uid="{00000000-0005-0000-0000-0000DE4A0000}"/>
    <cellStyle name="Normal 2 2 94 2" xfId="19560" xr:uid="{00000000-0005-0000-0000-0000DF4A0000}"/>
    <cellStyle name="Normal 2 2 95" xfId="19561" xr:uid="{00000000-0005-0000-0000-0000E04A0000}"/>
    <cellStyle name="Normal 2 2 95 2" xfId="19562" xr:uid="{00000000-0005-0000-0000-0000E14A0000}"/>
    <cellStyle name="Normal 2 2 96" xfId="19563" xr:uid="{00000000-0005-0000-0000-0000E24A0000}"/>
    <cellStyle name="Normal 2 2 96 2" xfId="19564" xr:uid="{00000000-0005-0000-0000-0000E34A0000}"/>
    <cellStyle name="Normal 2 2 97" xfId="19565" xr:uid="{00000000-0005-0000-0000-0000E44A0000}"/>
    <cellStyle name="Normal 2 2 97 2" xfId="19566" xr:uid="{00000000-0005-0000-0000-0000E54A0000}"/>
    <cellStyle name="Normal 2 2 98" xfId="19567" xr:uid="{00000000-0005-0000-0000-0000E64A0000}"/>
    <cellStyle name="Normal 2 2 98 2" xfId="19568" xr:uid="{00000000-0005-0000-0000-0000E74A0000}"/>
    <cellStyle name="Normal 2 2 99" xfId="19569" xr:uid="{00000000-0005-0000-0000-0000E84A0000}"/>
    <cellStyle name="Normal 2 2 99 2" xfId="19570" xr:uid="{00000000-0005-0000-0000-0000E94A0000}"/>
    <cellStyle name="Normal 2 20" xfId="1954" xr:uid="{00000000-0005-0000-0000-0000EA4A0000}"/>
    <cellStyle name="Normal 2 20 2" xfId="19572" xr:uid="{00000000-0005-0000-0000-0000EB4A0000}"/>
    <cellStyle name="Normal 2 20 3" xfId="19571" xr:uid="{00000000-0005-0000-0000-0000EC4A0000}"/>
    <cellStyle name="Normal 2 21" xfId="1955" xr:uid="{00000000-0005-0000-0000-0000ED4A0000}"/>
    <cellStyle name="Normal 2 21 2" xfId="19574" xr:uid="{00000000-0005-0000-0000-0000EE4A0000}"/>
    <cellStyle name="Normal 2 21 3" xfId="19573" xr:uid="{00000000-0005-0000-0000-0000EF4A0000}"/>
    <cellStyle name="Normal 2 22" xfId="1956" xr:uid="{00000000-0005-0000-0000-0000F04A0000}"/>
    <cellStyle name="Normal 2 22 2" xfId="19576" xr:uid="{00000000-0005-0000-0000-0000F14A0000}"/>
    <cellStyle name="Normal 2 22 3" xfId="19575" xr:uid="{00000000-0005-0000-0000-0000F24A0000}"/>
    <cellStyle name="Normal 2 23" xfId="1957" xr:uid="{00000000-0005-0000-0000-0000F34A0000}"/>
    <cellStyle name="Normal 2 23 2" xfId="19578" xr:uid="{00000000-0005-0000-0000-0000F44A0000}"/>
    <cellStyle name="Normal 2 23 3" xfId="19577" xr:uid="{00000000-0005-0000-0000-0000F54A0000}"/>
    <cellStyle name="Normal 2 24" xfId="1958" xr:uid="{00000000-0005-0000-0000-0000F64A0000}"/>
    <cellStyle name="Normal 2 24 2" xfId="19580" xr:uid="{00000000-0005-0000-0000-0000F74A0000}"/>
    <cellStyle name="Normal 2 24 3" xfId="19579" xr:uid="{00000000-0005-0000-0000-0000F84A0000}"/>
    <cellStyle name="Normal 2 25" xfId="1959" xr:uid="{00000000-0005-0000-0000-0000F94A0000}"/>
    <cellStyle name="Normal 2 25 2" xfId="19582" xr:uid="{00000000-0005-0000-0000-0000FA4A0000}"/>
    <cellStyle name="Normal 2 25 3" xfId="19581" xr:uid="{00000000-0005-0000-0000-0000FB4A0000}"/>
    <cellStyle name="Normal 2 26" xfId="1960" xr:uid="{00000000-0005-0000-0000-0000FC4A0000}"/>
    <cellStyle name="Normal 2 26 2" xfId="19584" xr:uid="{00000000-0005-0000-0000-0000FD4A0000}"/>
    <cellStyle name="Normal 2 26 3" xfId="19583" xr:uid="{00000000-0005-0000-0000-0000FE4A0000}"/>
    <cellStyle name="Normal 2 27" xfId="1961" xr:uid="{00000000-0005-0000-0000-0000FF4A0000}"/>
    <cellStyle name="Normal 2 27 2" xfId="19586" xr:uid="{00000000-0005-0000-0000-0000004B0000}"/>
    <cellStyle name="Normal 2 27 3" xfId="19585" xr:uid="{00000000-0005-0000-0000-0000014B0000}"/>
    <cellStyle name="Normal 2 28" xfId="1962" xr:uid="{00000000-0005-0000-0000-0000024B0000}"/>
    <cellStyle name="Normal 2 28 2" xfId="19588" xr:uid="{00000000-0005-0000-0000-0000034B0000}"/>
    <cellStyle name="Normal 2 28 3" xfId="19587" xr:uid="{00000000-0005-0000-0000-0000044B0000}"/>
    <cellStyle name="Normal 2 29" xfId="1963" xr:uid="{00000000-0005-0000-0000-0000054B0000}"/>
    <cellStyle name="Normal 2 29 2" xfId="19589" xr:uid="{00000000-0005-0000-0000-0000064B0000}"/>
    <cellStyle name="Normal 2 3" xfId="1964" xr:uid="{00000000-0005-0000-0000-0000074B0000}"/>
    <cellStyle name="Normal 2 3 2" xfId="2698" xr:uid="{00000000-0005-0000-0000-0000084B0000}"/>
    <cellStyle name="Normal 2 3 2 2" xfId="3004" xr:uid="{00000000-0005-0000-0000-0000094B0000}"/>
    <cellStyle name="Normal 2 3 2 2 2" xfId="19591" xr:uid="{00000000-0005-0000-0000-00000A4B0000}"/>
    <cellStyle name="Normal 2 3 2 2 3" xfId="19590" xr:uid="{00000000-0005-0000-0000-00000B4B0000}"/>
    <cellStyle name="Normal 2 3 2 3" xfId="3003" xr:uid="{00000000-0005-0000-0000-00000C4B0000}"/>
    <cellStyle name="Normal 2 3 2 3 2" xfId="19593" xr:uid="{00000000-0005-0000-0000-00000D4B0000}"/>
    <cellStyle name="Normal 2 3 2 3 3" xfId="19592" xr:uid="{00000000-0005-0000-0000-00000E4B0000}"/>
    <cellStyle name="Normal 2 3 2 4" xfId="4007" xr:uid="{00000000-0005-0000-0000-00000F4B0000}"/>
    <cellStyle name="Normal 2 3 2 4 2" xfId="19594" xr:uid="{00000000-0005-0000-0000-0000104B0000}"/>
    <cellStyle name="Normal 2 3 2 5" xfId="19595" xr:uid="{00000000-0005-0000-0000-0000114B0000}"/>
    <cellStyle name="Normal 2 3 3" xfId="2697" xr:uid="{00000000-0005-0000-0000-0000124B0000}"/>
    <cellStyle name="Normal 2 3 3 2" xfId="3005" xr:uid="{00000000-0005-0000-0000-0000134B0000}"/>
    <cellStyle name="Normal 2 3 3 2 2" xfId="19597" xr:uid="{00000000-0005-0000-0000-0000144B0000}"/>
    <cellStyle name="Normal 2 3 3 2 3" xfId="19596" xr:uid="{00000000-0005-0000-0000-0000154B0000}"/>
    <cellStyle name="Normal 2 3 3 3" xfId="19598" xr:uid="{00000000-0005-0000-0000-0000164B0000}"/>
    <cellStyle name="Normal 2 3 3 3 2" xfId="19599" xr:uid="{00000000-0005-0000-0000-0000174B0000}"/>
    <cellStyle name="Normal 2 3 3 4" xfId="19600" xr:uid="{00000000-0005-0000-0000-0000184B0000}"/>
    <cellStyle name="Normal 2 3 3 5" xfId="4626" xr:uid="{00000000-0005-0000-0000-0000194B0000}"/>
    <cellStyle name="Normal 2 3 4" xfId="3002" xr:uid="{00000000-0005-0000-0000-00001A4B0000}"/>
    <cellStyle name="Normal 2 3 4 2" xfId="19601" xr:uid="{00000000-0005-0000-0000-00001B4B0000}"/>
    <cellStyle name="Normal 2 3 4 3" xfId="19602" xr:uid="{00000000-0005-0000-0000-00001C4B0000}"/>
    <cellStyle name="Normal 2 3 4 4" xfId="4627" xr:uid="{00000000-0005-0000-0000-00001D4B0000}"/>
    <cellStyle name="Normal 2 3 5" xfId="4279" xr:uid="{00000000-0005-0000-0000-00001E4B0000}"/>
    <cellStyle name="Normal 2 3 5 2" xfId="19603" xr:uid="{00000000-0005-0000-0000-00001F4B0000}"/>
    <cellStyle name="Normal 2 3 6" xfId="4006" xr:uid="{00000000-0005-0000-0000-0000204B0000}"/>
    <cellStyle name="Normal 2 3 6 2" xfId="19605" xr:uid="{00000000-0005-0000-0000-0000214B0000}"/>
    <cellStyle name="Normal 2 3 6 3" xfId="19604" xr:uid="{00000000-0005-0000-0000-0000224B0000}"/>
    <cellStyle name="Normal 2 3 7" xfId="19606" xr:uid="{00000000-0005-0000-0000-0000234B0000}"/>
    <cellStyle name="Normal 2 3 8" xfId="19607" xr:uid="{00000000-0005-0000-0000-0000244B0000}"/>
    <cellStyle name="Normal 2 3 9" xfId="19608" xr:uid="{00000000-0005-0000-0000-0000254B0000}"/>
    <cellStyle name="Normal 2 30" xfId="2934" xr:uid="{00000000-0005-0000-0000-0000264B0000}"/>
    <cellStyle name="Normal 2 30 2" xfId="19610" xr:uid="{00000000-0005-0000-0000-0000274B0000}"/>
    <cellStyle name="Normal 2 30 3" xfId="19609" xr:uid="{00000000-0005-0000-0000-0000284B0000}"/>
    <cellStyle name="Normal 2 31" xfId="19611" xr:uid="{00000000-0005-0000-0000-0000294B0000}"/>
    <cellStyle name="Normal 2 31 2" xfId="19612" xr:uid="{00000000-0005-0000-0000-00002A4B0000}"/>
    <cellStyle name="Normal 2 32" xfId="19613" xr:uid="{00000000-0005-0000-0000-00002B4B0000}"/>
    <cellStyle name="Normal 2 32 2" xfId="19614" xr:uid="{00000000-0005-0000-0000-00002C4B0000}"/>
    <cellStyle name="Normal 2 33" xfId="19615" xr:uid="{00000000-0005-0000-0000-00002D4B0000}"/>
    <cellStyle name="Normal 2 33 2" xfId="19616" xr:uid="{00000000-0005-0000-0000-00002E4B0000}"/>
    <cellStyle name="Normal 2 34" xfId="19617" xr:uid="{00000000-0005-0000-0000-00002F4B0000}"/>
    <cellStyle name="Normal 2 34 2" xfId="19618" xr:uid="{00000000-0005-0000-0000-0000304B0000}"/>
    <cellStyle name="Normal 2 35" xfId="19619" xr:uid="{00000000-0005-0000-0000-0000314B0000}"/>
    <cellStyle name="Normal 2 35 2" xfId="19620" xr:uid="{00000000-0005-0000-0000-0000324B0000}"/>
    <cellStyle name="Normal 2 36" xfId="19621" xr:uid="{00000000-0005-0000-0000-0000334B0000}"/>
    <cellStyle name="Normal 2 36 2" xfId="19622" xr:uid="{00000000-0005-0000-0000-0000344B0000}"/>
    <cellStyle name="Normal 2 37" xfId="19623" xr:uid="{00000000-0005-0000-0000-0000354B0000}"/>
    <cellStyle name="Normal 2 37 2" xfId="19624" xr:uid="{00000000-0005-0000-0000-0000364B0000}"/>
    <cellStyle name="Normal 2 38" xfId="19625" xr:uid="{00000000-0005-0000-0000-0000374B0000}"/>
    <cellStyle name="Normal 2 38 2" xfId="19626" xr:uid="{00000000-0005-0000-0000-0000384B0000}"/>
    <cellStyle name="Normal 2 39" xfId="19627" xr:uid="{00000000-0005-0000-0000-0000394B0000}"/>
    <cellStyle name="Normal 2 39 2" xfId="19628" xr:uid="{00000000-0005-0000-0000-00003A4B0000}"/>
    <cellStyle name="Normal 2 4" xfId="1965" xr:uid="{00000000-0005-0000-0000-00003B4B0000}"/>
    <cellStyle name="Normal 2 4 2" xfId="2699" xr:uid="{00000000-0005-0000-0000-00003C4B0000}"/>
    <cellStyle name="Normal 2 4 2 2" xfId="3007" xr:uid="{00000000-0005-0000-0000-00003D4B0000}"/>
    <cellStyle name="Normal 2 4 2 2 2" xfId="19629" xr:uid="{00000000-0005-0000-0000-00003E4B0000}"/>
    <cellStyle name="Normal 2 4 3" xfId="3006" xr:uid="{00000000-0005-0000-0000-00003F4B0000}"/>
    <cellStyle name="Normal 2 4 3 2" xfId="19630" xr:uid="{00000000-0005-0000-0000-0000404B0000}"/>
    <cellStyle name="Normal 2 4 4" xfId="4280" xr:uid="{00000000-0005-0000-0000-0000414B0000}"/>
    <cellStyle name="Normal 2 4 5" xfId="4008" xr:uid="{00000000-0005-0000-0000-0000424B0000}"/>
    <cellStyle name="Normal 2 40" xfId="19631" xr:uid="{00000000-0005-0000-0000-0000434B0000}"/>
    <cellStyle name="Normal 2 40 2" xfId="19632" xr:uid="{00000000-0005-0000-0000-0000444B0000}"/>
    <cellStyle name="Normal 2 41" xfId="19633" xr:uid="{00000000-0005-0000-0000-0000454B0000}"/>
    <cellStyle name="Normal 2 41 2" xfId="19634" xr:uid="{00000000-0005-0000-0000-0000464B0000}"/>
    <cellStyle name="Normal 2 42" xfId="19635" xr:uid="{00000000-0005-0000-0000-0000474B0000}"/>
    <cellStyle name="Normal 2 42 2" xfId="19636" xr:uid="{00000000-0005-0000-0000-0000484B0000}"/>
    <cellStyle name="Normal 2 43" xfId="19637" xr:uid="{00000000-0005-0000-0000-0000494B0000}"/>
    <cellStyle name="Normal 2 43 2" xfId="19638" xr:uid="{00000000-0005-0000-0000-00004A4B0000}"/>
    <cellStyle name="Normal 2 44" xfId="19639" xr:uid="{00000000-0005-0000-0000-00004B4B0000}"/>
    <cellStyle name="Normal 2 44 2" xfId="19640" xr:uid="{00000000-0005-0000-0000-00004C4B0000}"/>
    <cellStyle name="Normal 2 45" xfId="19641" xr:uid="{00000000-0005-0000-0000-00004D4B0000}"/>
    <cellStyle name="Normal 2 45 2" xfId="19642" xr:uid="{00000000-0005-0000-0000-00004E4B0000}"/>
    <cellStyle name="Normal 2 46" xfId="19643" xr:uid="{00000000-0005-0000-0000-00004F4B0000}"/>
    <cellStyle name="Normal 2 46 2" xfId="19644" xr:uid="{00000000-0005-0000-0000-0000504B0000}"/>
    <cellStyle name="Normal 2 47" xfId="19645" xr:uid="{00000000-0005-0000-0000-0000514B0000}"/>
    <cellStyle name="Normal 2 47 2" xfId="19646" xr:uid="{00000000-0005-0000-0000-0000524B0000}"/>
    <cellStyle name="Normal 2 48" xfId="19647" xr:uid="{00000000-0005-0000-0000-0000534B0000}"/>
    <cellStyle name="Normal 2 48 2" xfId="19648" xr:uid="{00000000-0005-0000-0000-0000544B0000}"/>
    <cellStyle name="Normal 2 49" xfId="19649" xr:uid="{00000000-0005-0000-0000-0000554B0000}"/>
    <cellStyle name="Normal 2 49 2" xfId="19650" xr:uid="{00000000-0005-0000-0000-0000564B0000}"/>
    <cellStyle name="Normal 2 5" xfId="1966" xr:uid="{00000000-0005-0000-0000-0000574B0000}"/>
    <cellStyle name="Normal 2 5 2" xfId="2700" xr:uid="{00000000-0005-0000-0000-0000584B0000}"/>
    <cellStyle name="Normal 2 5 2 2" xfId="3009" xr:uid="{00000000-0005-0000-0000-0000594B0000}"/>
    <cellStyle name="Normal 2 5 2 2 2" xfId="19651" xr:uid="{00000000-0005-0000-0000-00005A4B0000}"/>
    <cellStyle name="Normal 2 5 3" xfId="3008" xr:uid="{00000000-0005-0000-0000-00005B4B0000}"/>
    <cellStyle name="Normal 2 5 3 2" xfId="19652" xr:uid="{00000000-0005-0000-0000-00005C4B0000}"/>
    <cellStyle name="Normal 2 5 4" xfId="4281" xr:uid="{00000000-0005-0000-0000-00005D4B0000}"/>
    <cellStyle name="Normal 2 5 5" xfId="4009" xr:uid="{00000000-0005-0000-0000-00005E4B0000}"/>
    <cellStyle name="Normal 2 50" xfId="19653" xr:uid="{00000000-0005-0000-0000-00005F4B0000}"/>
    <cellStyle name="Normal 2 50 2" xfId="19654" xr:uid="{00000000-0005-0000-0000-0000604B0000}"/>
    <cellStyle name="Normal 2 51" xfId="19655" xr:uid="{00000000-0005-0000-0000-0000614B0000}"/>
    <cellStyle name="Normal 2 51 2" xfId="19656" xr:uid="{00000000-0005-0000-0000-0000624B0000}"/>
    <cellStyle name="Normal 2 52" xfId="19657" xr:uid="{00000000-0005-0000-0000-0000634B0000}"/>
    <cellStyle name="Normal 2 52 2" xfId="19658" xr:uid="{00000000-0005-0000-0000-0000644B0000}"/>
    <cellStyle name="Normal 2 53" xfId="19659" xr:uid="{00000000-0005-0000-0000-0000654B0000}"/>
    <cellStyle name="Normal 2 53 2" xfId="19660" xr:uid="{00000000-0005-0000-0000-0000664B0000}"/>
    <cellStyle name="Normal 2 54" xfId="19661" xr:uid="{00000000-0005-0000-0000-0000674B0000}"/>
    <cellStyle name="Normal 2 54 2" xfId="19662" xr:uid="{00000000-0005-0000-0000-0000684B0000}"/>
    <cellStyle name="Normal 2 55" xfId="19663" xr:uid="{00000000-0005-0000-0000-0000694B0000}"/>
    <cellStyle name="Normal 2 55 2" xfId="19664" xr:uid="{00000000-0005-0000-0000-00006A4B0000}"/>
    <cellStyle name="Normal 2 56" xfId="19665" xr:uid="{00000000-0005-0000-0000-00006B4B0000}"/>
    <cellStyle name="Normal 2 56 2" xfId="19666" xr:uid="{00000000-0005-0000-0000-00006C4B0000}"/>
    <cellStyle name="Normal 2 57" xfId="19667" xr:uid="{00000000-0005-0000-0000-00006D4B0000}"/>
    <cellStyle name="Normal 2 57 2" xfId="19668" xr:uid="{00000000-0005-0000-0000-00006E4B0000}"/>
    <cellStyle name="Normal 2 58" xfId="19669" xr:uid="{00000000-0005-0000-0000-00006F4B0000}"/>
    <cellStyle name="Normal 2 58 2" xfId="19670" xr:uid="{00000000-0005-0000-0000-0000704B0000}"/>
    <cellStyle name="Normal 2 59" xfId="19671" xr:uid="{00000000-0005-0000-0000-0000714B0000}"/>
    <cellStyle name="Normal 2 59 2" xfId="19672" xr:uid="{00000000-0005-0000-0000-0000724B0000}"/>
    <cellStyle name="Normal 2 6" xfId="1967" xr:uid="{00000000-0005-0000-0000-0000734B0000}"/>
    <cellStyle name="Normal 2 6 2" xfId="2701" xr:uid="{00000000-0005-0000-0000-0000744B0000}"/>
    <cellStyle name="Normal 2 6 2 2" xfId="3010" xr:uid="{00000000-0005-0000-0000-0000754B0000}"/>
    <cellStyle name="Normal 2 6 2 2 2" xfId="19674" xr:uid="{00000000-0005-0000-0000-0000764B0000}"/>
    <cellStyle name="Normal 2 6 2 3" xfId="19673" xr:uid="{00000000-0005-0000-0000-0000774B0000}"/>
    <cellStyle name="Normal 2 6 3" xfId="4282" xr:uid="{00000000-0005-0000-0000-0000784B0000}"/>
    <cellStyle name="Normal 2 6 3 2" xfId="19676" xr:uid="{00000000-0005-0000-0000-0000794B0000}"/>
    <cellStyle name="Normal 2 6 3 3" xfId="19675" xr:uid="{00000000-0005-0000-0000-00007A4B0000}"/>
    <cellStyle name="Normal 2 6 4" xfId="4010" xr:uid="{00000000-0005-0000-0000-00007B4B0000}"/>
    <cellStyle name="Normal 2 6 4 2" xfId="19677" xr:uid="{00000000-0005-0000-0000-00007C4B0000}"/>
    <cellStyle name="Normal 2 6 5" xfId="19678" xr:uid="{00000000-0005-0000-0000-00007D4B0000}"/>
    <cellStyle name="Normal 2 6 6" xfId="19679" xr:uid="{00000000-0005-0000-0000-00007E4B0000}"/>
    <cellStyle name="Normal 2 60" xfId="19680" xr:uid="{00000000-0005-0000-0000-00007F4B0000}"/>
    <cellStyle name="Normal 2 60 2" xfId="19681" xr:uid="{00000000-0005-0000-0000-0000804B0000}"/>
    <cellStyle name="Normal 2 61" xfId="19682" xr:uid="{00000000-0005-0000-0000-0000814B0000}"/>
    <cellStyle name="Normal 2 61 2" xfId="19683" xr:uid="{00000000-0005-0000-0000-0000824B0000}"/>
    <cellStyle name="Normal 2 62" xfId="19684" xr:uid="{00000000-0005-0000-0000-0000834B0000}"/>
    <cellStyle name="Normal 2 62 2" xfId="19685" xr:uid="{00000000-0005-0000-0000-0000844B0000}"/>
    <cellStyle name="Normal 2 63" xfId="19686" xr:uid="{00000000-0005-0000-0000-0000854B0000}"/>
    <cellStyle name="Normal 2 63 2" xfId="19687" xr:uid="{00000000-0005-0000-0000-0000864B0000}"/>
    <cellStyle name="Normal 2 64" xfId="19688" xr:uid="{00000000-0005-0000-0000-0000874B0000}"/>
    <cellStyle name="Normal 2 64 2" xfId="19689" xr:uid="{00000000-0005-0000-0000-0000884B0000}"/>
    <cellStyle name="Normal 2 65" xfId="19690" xr:uid="{00000000-0005-0000-0000-0000894B0000}"/>
    <cellStyle name="Normal 2 65 2" xfId="19691" xr:uid="{00000000-0005-0000-0000-00008A4B0000}"/>
    <cellStyle name="Normal 2 66" xfId="19692" xr:uid="{00000000-0005-0000-0000-00008B4B0000}"/>
    <cellStyle name="Normal 2 66 2" xfId="19693" xr:uid="{00000000-0005-0000-0000-00008C4B0000}"/>
    <cellStyle name="Normal 2 67" xfId="19694" xr:uid="{00000000-0005-0000-0000-00008D4B0000}"/>
    <cellStyle name="Normal 2 67 2" xfId="19695" xr:uid="{00000000-0005-0000-0000-00008E4B0000}"/>
    <cellStyle name="Normal 2 68" xfId="19696" xr:uid="{00000000-0005-0000-0000-00008F4B0000}"/>
    <cellStyle name="Normal 2 68 2" xfId="19697" xr:uid="{00000000-0005-0000-0000-0000904B0000}"/>
    <cellStyle name="Normal 2 69" xfId="19698" xr:uid="{00000000-0005-0000-0000-0000914B0000}"/>
    <cellStyle name="Normal 2 69 2" xfId="19699" xr:uid="{00000000-0005-0000-0000-0000924B0000}"/>
    <cellStyle name="Normal 2 7" xfId="1968" xr:uid="{00000000-0005-0000-0000-0000934B0000}"/>
    <cellStyle name="Normal 2 7 2" xfId="1969" xr:uid="{00000000-0005-0000-0000-0000944B0000}"/>
    <cellStyle name="Normal 2 7 2 2" xfId="19700" xr:uid="{00000000-0005-0000-0000-0000954B0000}"/>
    <cellStyle name="Normal 2 7 3" xfId="19701" xr:uid="{00000000-0005-0000-0000-0000964B0000}"/>
    <cellStyle name="Normal 2 7 4" xfId="19702" xr:uid="{00000000-0005-0000-0000-0000974B0000}"/>
    <cellStyle name="Normal 2 7 5" xfId="19703" xr:uid="{00000000-0005-0000-0000-0000984B0000}"/>
    <cellStyle name="Normal 2 7 6" xfId="19704" xr:uid="{00000000-0005-0000-0000-0000994B0000}"/>
    <cellStyle name="Normal 2 70" xfId="19705" xr:uid="{00000000-0005-0000-0000-00009A4B0000}"/>
    <cellStyle name="Normal 2 70 2" xfId="19706" xr:uid="{00000000-0005-0000-0000-00009B4B0000}"/>
    <cellStyle name="Normal 2 71" xfId="19707" xr:uid="{00000000-0005-0000-0000-00009C4B0000}"/>
    <cellStyle name="Normal 2 71 2" xfId="19708" xr:uid="{00000000-0005-0000-0000-00009D4B0000}"/>
    <cellStyle name="Normal 2 72" xfId="19709" xr:uid="{00000000-0005-0000-0000-00009E4B0000}"/>
    <cellStyle name="Normal 2 72 2" xfId="19710" xr:uid="{00000000-0005-0000-0000-00009F4B0000}"/>
    <cellStyle name="Normal 2 73" xfId="19711" xr:uid="{00000000-0005-0000-0000-0000A04B0000}"/>
    <cellStyle name="Normal 2 73 2" xfId="19712" xr:uid="{00000000-0005-0000-0000-0000A14B0000}"/>
    <cellStyle name="Normal 2 74" xfId="19713" xr:uid="{00000000-0005-0000-0000-0000A24B0000}"/>
    <cellStyle name="Normal 2 74 2" xfId="19714" xr:uid="{00000000-0005-0000-0000-0000A34B0000}"/>
    <cellStyle name="Normal 2 75" xfId="19715" xr:uid="{00000000-0005-0000-0000-0000A44B0000}"/>
    <cellStyle name="Normal 2 75 2" xfId="19716" xr:uid="{00000000-0005-0000-0000-0000A54B0000}"/>
    <cellStyle name="Normal 2 76" xfId="19717" xr:uid="{00000000-0005-0000-0000-0000A64B0000}"/>
    <cellStyle name="Normal 2 76 2" xfId="19718" xr:uid="{00000000-0005-0000-0000-0000A74B0000}"/>
    <cellStyle name="Normal 2 77" xfId="19719" xr:uid="{00000000-0005-0000-0000-0000A84B0000}"/>
    <cellStyle name="Normal 2 77 2" xfId="19720" xr:uid="{00000000-0005-0000-0000-0000A94B0000}"/>
    <cellStyle name="Normal 2 78" xfId="19721" xr:uid="{00000000-0005-0000-0000-0000AA4B0000}"/>
    <cellStyle name="Normal 2 78 2" xfId="19722" xr:uid="{00000000-0005-0000-0000-0000AB4B0000}"/>
    <cellStyle name="Normal 2 79" xfId="19723" xr:uid="{00000000-0005-0000-0000-0000AC4B0000}"/>
    <cellStyle name="Normal 2 79 2" xfId="19724" xr:uid="{00000000-0005-0000-0000-0000AD4B0000}"/>
    <cellStyle name="Normal 2 8" xfId="1970" xr:uid="{00000000-0005-0000-0000-0000AE4B0000}"/>
    <cellStyle name="Normal 2 8 2" xfId="3011" xr:uid="{00000000-0005-0000-0000-0000AF4B0000}"/>
    <cellStyle name="Normal 2 8 2 2" xfId="19726" xr:uid="{00000000-0005-0000-0000-0000B04B0000}"/>
    <cellStyle name="Normal 2 8 3" xfId="19727" xr:uid="{00000000-0005-0000-0000-0000B14B0000}"/>
    <cellStyle name="Normal 2 8 4" xfId="19728" xr:uid="{00000000-0005-0000-0000-0000B24B0000}"/>
    <cellStyle name="Normal 2 8 5" xfId="19725" xr:uid="{00000000-0005-0000-0000-0000B34B0000}"/>
    <cellStyle name="Normal 2 80" xfId="19729" xr:uid="{00000000-0005-0000-0000-0000B44B0000}"/>
    <cellStyle name="Normal 2 80 2" xfId="19730" xr:uid="{00000000-0005-0000-0000-0000B54B0000}"/>
    <cellStyle name="Normal 2 81" xfId="19731" xr:uid="{00000000-0005-0000-0000-0000B64B0000}"/>
    <cellStyle name="Normal 2 81 2" xfId="19732" xr:uid="{00000000-0005-0000-0000-0000B74B0000}"/>
    <cellStyle name="Normal 2 82" xfId="19733" xr:uid="{00000000-0005-0000-0000-0000B84B0000}"/>
    <cellStyle name="Normal 2 82 2" xfId="19734" xr:uid="{00000000-0005-0000-0000-0000B94B0000}"/>
    <cellStyle name="Normal 2 83" xfId="19735" xr:uid="{00000000-0005-0000-0000-0000BA4B0000}"/>
    <cellStyle name="Normal 2 83 2" xfId="19736" xr:uid="{00000000-0005-0000-0000-0000BB4B0000}"/>
    <cellStyle name="Normal 2 84" xfId="19737" xr:uid="{00000000-0005-0000-0000-0000BC4B0000}"/>
    <cellStyle name="Normal 2 84 2" xfId="19738" xr:uid="{00000000-0005-0000-0000-0000BD4B0000}"/>
    <cellStyle name="Normal 2 85" xfId="19739" xr:uid="{00000000-0005-0000-0000-0000BE4B0000}"/>
    <cellStyle name="Normal 2 85 2" xfId="19740" xr:uid="{00000000-0005-0000-0000-0000BF4B0000}"/>
    <cellStyle name="Normal 2 86" xfId="19741" xr:uid="{00000000-0005-0000-0000-0000C04B0000}"/>
    <cellStyle name="Normal 2 86 2" xfId="19742" xr:uid="{00000000-0005-0000-0000-0000C14B0000}"/>
    <cellStyle name="Normal 2 87" xfId="19743" xr:uid="{00000000-0005-0000-0000-0000C24B0000}"/>
    <cellStyle name="Normal 2 87 2" xfId="19744" xr:uid="{00000000-0005-0000-0000-0000C34B0000}"/>
    <cellStyle name="Normal 2 88" xfId="19745" xr:uid="{00000000-0005-0000-0000-0000C44B0000}"/>
    <cellStyle name="Normal 2 88 2" xfId="19746" xr:uid="{00000000-0005-0000-0000-0000C54B0000}"/>
    <cellStyle name="Normal 2 89" xfId="19747" xr:uid="{00000000-0005-0000-0000-0000C64B0000}"/>
    <cellStyle name="Normal 2 89 2" xfId="19748" xr:uid="{00000000-0005-0000-0000-0000C74B0000}"/>
    <cellStyle name="Normal 2 9" xfId="1971" xr:uid="{00000000-0005-0000-0000-0000C84B0000}"/>
    <cellStyle name="Normal 2 9 2" xfId="4360" xr:uid="{00000000-0005-0000-0000-0000C94B0000}"/>
    <cellStyle name="Normal 2 9 3" xfId="19749" xr:uid="{00000000-0005-0000-0000-0000CA4B0000}"/>
    <cellStyle name="Normal 2 9 4" xfId="19750" xr:uid="{00000000-0005-0000-0000-0000CB4B0000}"/>
    <cellStyle name="Normal 2 90" xfId="19751" xr:uid="{00000000-0005-0000-0000-0000CC4B0000}"/>
    <cellStyle name="Normal 2 90 2" xfId="19752" xr:uid="{00000000-0005-0000-0000-0000CD4B0000}"/>
    <cellStyle name="Normal 2 91" xfId="19753" xr:uid="{00000000-0005-0000-0000-0000CE4B0000}"/>
    <cellStyle name="Normal 2 91 2" xfId="19754" xr:uid="{00000000-0005-0000-0000-0000CF4B0000}"/>
    <cellStyle name="Normal 2 92" xfId="19755" xr:uid="{00000000-0005-0000-0000-0000D04B0000}"/>
    <cellStyle name="Normal 2 92 2" xfId="19756" xr:uid="{00000000-0005-0000-0000-0000D14B0000}"/>
    <cellStyle name="Normal 2 93" xfId="19757" xr:uid="{00000000-0005-0000-0000-0000D24B0000}"/>
    <cellStyle name="Normal 2 93 2" xfId="19758" xr:uid="{00000000-0005-0000-0000-0000D34B0000}"/>
    <cellStyle name="Normal 2 94" xfId="19759" xr:uid="{00000000-0005-0000-0000-0000D44B0000}"/>
    <cellStyle name="Normal 2 94 2" xfId="19760" xr:uid="{00000000-0005-0000-0000-0000D54B0000}"/>
    <cellStyle name="Normal 2 95" xfId="19761" xr:uid="{00000000-0005-0000-0000-0000D64B0000}"/>
    <cellStyle name="Normal 2 95 2" xfId="19762" xr:uid="{00000000-0005-0000-0000-0000D74B0000}"/>
    <cellStyle name="Normal 2 96" xfId="19763" xr:uid="{00000000-0005-0000-0000-0000D84B0000}"/>
    <cellStyle name="Normal 2 96 2" xfId="19764" xr:uid="{00000000-0005-0000-0000-0000D94B0000}"/>
    <cellStyle name="Normal 2 97" xfId="19765" xr:uid="{00000000-0005-0000-0000-0000DA4B0000}"/>
    <cellStyle name="Normal 2 97 2" xfId="19766" xr:uid="{00000000-0005-0000-0000-0000DB4B0000}"/>
    <cellStyle name="Normal 2 98" xfId="19767" xr:uid="{00000000-0005-0000-0000-0000DC4B0000}"/>
    <cellStyle name="Normal 2 98 2" xfId="19768" xr:uid="{00000000-0005-0000-0000-0000DD4B0000}"/>
    <cellStyle name="Normal 2 99" xfId="19769" xr:uid="{00000000-0005-0000-0000-0000DE4B0000}"/>
    <cellStyle name="Normal 2 99 2" xfId="19770" xr:uid="{00000000-0005-0000-0000-0000DF4B0000}"/>
    <cellStyle name="Normal 2_Development" xfId="19771" xr:uid="{00000000-0005-0000-0000-0000E04B0000}"/>
    <cellStyle name="Normal 20" xfId="1972" xr:uid="{00000000-0005-0000-0000-0000E14B0000}"/>
    <cellStyle name="Normal 20 2" xfId="2758" xr:uid="{00000000-0005-0000-0000-0000E24B0000}"/>
    <cellStyle name="Normal 200" xfId="19772" xr:uid="{00000000-0005-0000-0000-0000E34B0000}"/>
    <cellStyle name="Normal 201" xfId="19773" xr:uid="{00000000-0005-0000-0000-0000E44B0000}"/>
    <cellStyle name="Normal 202" xfId="4673" xr:uid="{00000000-0005-0000-0000-0000E54B0000}"/>
    <cellStyle name="Normal 203" xfId="4674" xr:uid="{00000000-0005-0000-0000-0000E64B0000}"/>
    <cellStyle name="Normal 204" xfId="19774" xr:uid="{00000000-0005-0000-0000-0000E74B0000}"/>
    <cellStyle name="Normal 205" xfId="19775" xr:uid="{00000000-0005-0000-0000-0000E84B0000}"/>
    <cellStyle name="Normal 206" xfId="19776" xr:uid="{00000000-0005-0000-0000-0000E94B0000}"/>
    <cellStyle name="Normal 207" xfId="19777" xr:uid="{00000000-0005-0000-0000-0000EA4B0000}"/>
    <cellStyle name="Normal 208" xfId="19778" xr:uid="{00000000-0005-0000-0000-0000EB4B0000}"/>
    <cellStyle name="Normal 209" xfId="19779" xr:uid="{00000000-0005-0000-0000-0000EC4B0000}"/>
    <cellStyle name="Normal 21" xfId="1973" xr:uid="{00000000-0005-0000-0000-0000ED4B0000}"/>
    <cellStyle name="Normal 21 2" xfId="19780" xr:uid="{00000000-0005-0000-0000-0000EE4B0000}"/>
    <cellStyle name="Normal 210" xfId="19781" xr:uid="{00000000-0005-0000-0000-0000EF4B0000}"/>
    <cellStyle name="Normal 211" xfId="19782" xr:uid="{00000000-0005-0000-0000-0000F04B0000}"/>
    <cellStyle name="Normal 212" xfId="38827" xr:uid="{00000000-0005-0000-0000-0000F14B0000}"/>
    <cellStyle name="Normal 213" xfId="38828" xr:uid="{00000000-0005-0000-0000-0000F24B0000}"/>
    <cellStyle name="Normal 214" xfId="38830" xr:uid="{00000000-0005-0000-0000-0000F34B0000}"/>
    <cellStyle name="Normal 215" xfId="38831" xr:uid="{00000000-0005-0000-0000-0000F44B0000}"/>
    <cellStyle name="Normal 216" xfId="38832" xr:uid="{00000000-0005-0000-0000-0000F54B0000}"/>
    <cellStyle name="Normal 217" xfId="38833" xr:uid="{00000000-0005-0000-0000-0000F64B0000}"/>
    <cellStyle name="Normal 218" xfId="38834" xr:uid="{00000000-0005-0000-0000-0000F74B0000}"/>
    <cellStyle name="Normal 219" xfId="38835" xr:uid="{00000000-0005-0000-0000-0000F84B0000}"/>
    <cellStyle name="Normal 22" xfId="1974" xr:uid="{00000000-0005-0000-0000-0000F94B0000}"/>
    <cellStyle name="Normal 220" xfId="38837" xr:uid="{00000000-0005-0000-0000-0000FA4B0000}"/>
    <cellStyle name="Normal 221" xfId="39008" xr:uid="{00000000-0005-0000-0000-0000FB4B0000}"/>
    <cellStyle name="Normal 222" xfId="39009" xr:uid="{00000000-0005-0000-0000-0000FC4B0000}"/>
    <cellStyle name="Normal 223" xfId="39010" xr:uid="{00000000-0005-0000-0000-0000FD4B0000}"/>
    <cellStyle name="Normal 224" xfId="39011" xr:uid="{00000000-0005-0000-0000-0000FE4B0000}"/>
    <cellStyle name="Normal 225" xfId="39012" xr:uid="{00000000-0005-0000-0000-0000FF4B0000}"/>
    <cellStyle name="Normal 226" xfId="39016" xr:uid="{00000000-0005-0000-0000-0000004C0000}"/>
    <cellStyle name="Normal 227" xfId="39017" xr:uid="{00000000-0005-0000-0000-0000014C0000}"/>
    <cellStyle name="Normal 228" xfId="39019" xr:uid="{00000000-0005-0000-0000-0000024C0000}"/>
    <cellStyle name="Normal 229" xfId="39021" xr:uid="{00000000-0005-0000-0000-0000034C0000}"/>
    <cellStyle name="Normal 23" xfId="1975" xr:uid="{00000000-0005-0000-0000-0000044C0000}"/>
    <cellStyle name="Normal 23 2" xfId="19783" xr:uid="{00000000-0005-0000-0000-0000054C0000}"/>
    <cellStyle name="Normal 23 2 2" xfId="19784" xr:uid="{00000000-0005-0000-0000-0000064C0000}"/>
    <cellStyle name="Normal 23 2 2 2" xfId="19785" xr:uid="{00000000-0005-0000-0000-0000074C0000}"/>
    <cellStyle name="Normal 23 2 2 2 2" xfId="19786" xr:uid="{00000000-0005-0000-0000-0000084C0000}"/>
    <cellStyle name="Normal 23 2 2 2 2 2" xfId="19787" xr:uid="{00000000-0005-0000-0000-0000094C0000}"/>
    <cellStyle name="Normal 23 2 2 2 3" xfId="19788" xr:uid="{00000000-0005-0000-0000-00000A4C0000}"/>
    <cellStyle name="Normal 23 2 2 2 3 2" xfId="19789" xr:uid="{00000000-0005-0000-0000-00000B4C0000}"/>
    <cellStyle name="Normal 23 2 2 2 4" xfId="19790" xr:uid="{00000000-0005-0000-0000-00000C4C0000}"/>
    <cellStyle name="Normal 23 2 2 3" xfId="19791" xr:uid="{00000000-0005-0000-0000-00000D4C0000}"/>
    <cellStyle name="Normal 23 2 2 3 2" xfId="19792" xr:uid="{00000000-0005-0000-0000-00000E4C0000}"/>
    <cellStyle name="Normal 23 2 2 4" xfId="19793" xr:uid="{00000000-0005-0000-0000-00000F4C0000}"/>
    <cellStyle name="Normal 23 2 2 4 2" xfId="19794" xr:uid="{00000000-0005-0000-0000-0000104C0000}"/>
    <cellStyle name="Normal 23 2 2 5" xfId="19795" xr:uid="{00000000-0005-0000-0000-0000114C0000}"/>
    <cellStyle name="Normal 23 2 2 6" xfId="19796" xr:uid="{00000000-0005-0000-0000-0000124C0000}"/>
    <cellStyle name="Normal 23 2 3" xfId="19797" xr:uid="{00000000-0005-0000-0000-0000134C0000}"/>
    <cellStyle name="Normal 23 2 3 2" xfId="19798" xr:uid="{00000000-0005-0000-0000-0000144C0000}"/>
    <cellStyle name="Normal 23 2 3 2 2" xfId="19799" xr:uid="{00000000-0005-0000-0000-0000154C0000}"/>
    <cellStyle name="Normal 23 2 3 3" xfId="19800" xr:uid="{00000000-0005-0000-0000-0000164C0000}"/>
    <cellStyle name="Normal 23 2 3 3 2" xfId="19801" xr:uid="{00000000-0005-0000-0000-0000174C0000}"/>
    <cellStyle name="Normal 23 2 3 4" xfId="19802" xr:uid="{00000000-0005-0000-0000-0000184C0000}"/>
    <cellStyle name="Normal 23 2 4" xfId="19803" xr:uid="{00000000-0005-0000-0000-0000194C0000}"/>
    <cellStyle name="Normal 23 2 4 2" xfId="19804" xr:uid="{00000000-0005-0000-0000-00001A4C0000}"/>
    <cellStyle name="Normal 23 2 5" xfId="19805" xr:uid="{00000000-0005-0000-0000-00001B4C0000}"/>
    <cellStyle name="Normal 23 2 5 2" xfId="19806" xr:uid="{00000000-0005-0000-0000-00001C4C0000}"/>
    <cellStyle name="Normal 23 2 6" xfId="19807" xr:uid="{00000000-0005-0000-0000-00001D4C0000}"/>
    <cellStyle name="Normal 23 2 7" xfId="19808" xr:uid="{00000000-0005-0000-0000-00001E4C0000}"/>
    <cellStyle name="Normal 23 3" xfId="19809" xr:uid="{00000000-0005-0000-0000-00001F4C0000}"/>
    <cellStyle name="Normal 23 4" xfId="19810" xr:uid="{00000000-0005-0000-0000-0000204C0000}"/>
    <cellStyle name="Normal 230" xfId="39022" xr:uid="{00000000-0005-0000-0000-0000214C0000}"/>
    <cellStyle name="Normal 231" xfId="39023" xr:uid="{00000000-0005-0000-0000-0000224C0000}"/>
    <cellStyle name="Normal 232" xfId="39024" xr:uid="{00000000-0005-0000-0000-0000234C0000}"/>
    <cellStyle name="Normal 233" xfId="39025" xr:uid="{00000000-0005-0000-0000-0000244C0000}"/>
    <cellStyle name="Normal 234" xfId="39026" xr:uid="{00000000-0005-0000-0000-0000254C0000}"/>
    <cellStyle name="Normal 235" xfId="39027" xr:uid="{00000000-0005-0000-0000-0000264C0000}"/>
    <cellStyle name="Normal 236" xfId="39028" xr:uid="{00000000-0005-0000-0000-0000274C0000}"/>
    <cellStyle name="Normal 237" xfId="39029" xr:uid="{00000000-0005-0000-0000-0000284C0000}"/>
    <cellStyle name="Normal 238" xfId="39030" xr:uid="{00000000-0005-0000-0000-0000294C0000}"/>
    <cellStyle name="Normal 239" xfId="39034" xr:uid="{00000000-0005-0000-0000-00002A4C0000}"/>
    <cellStyle name="Normal 24" xfId="1976" xr:uid="{00000000-0005-0000-0000-00002B4C0000}"/>
    <cellStyle name="Normal 24 2" xfId="19811" xr:uid="{00000000-0005-0000-0000-00002C4C0000}"/>
    <cellStyle name="Normal 24 2 2" xfId="19812" xr:uid="{00000000-0005-0000-0000-00002D4C0000}"/>
    <cellStyle name="Normal 24 2 2 2" xfId="19813" xr:uid="{00000000-0005-0000-0000-00002E4C0000}"/>
    <cellStyle name="Normal 24 2 2 2 2" xfId="19814" xr:uid="{00000000-0005-0000-0000-00002F4C0000}"/>
    <cellStyle name="Normal 24 2 2 2 2 2" xfId="19815" xr:uid="{00000000-0005-0000-0000-0000304C0000}"/>
    <cellStyle name="Normal 24 2 2 2 3" xfId="19816" xr:uid="{00000000-0005-0000-0000-0000314C0000}"/>
    <cellStyle name="Normal 24 2 2 2 3 2" xfId="19817" xr:uid="{00000000-0005-0000-0000-0000324C0000}"/>
    <cellStyle name="Normal 24 2 2 2 4" xfId="19818" xr:uid="{00000000-0005-0000-0000-0000334C0000}"/>
    <cellStyle name="Normal 24 2 2 3" xfId="19819" xr:uid="{00000000-0005-0000-0000-0000344C0000}"/>
    <cellStyle name="Normal 24 2 2 3 2" xfId="19820" xr:uid="{00000000-0005-0000-0000-0000354C0000}"/>
    <cellStyle name="Normal 24 2 2 4" xfId="19821" xr:uid="{00000000-0005-0000-0000-0000364C0000}"/>
    <cellStyle name="Normal 24 2 2 4 2" xfId="19822" xr:uid="{00000000-0005-0000-0000-0000374C0000}"/>
    <cellStyle name="Normal 24 2 2 5" xfId="19823" xr:uid="{00000000-0005-0000-0000-0000384C0000}"/>
    <cellStyle name="Normal 24 2 2 6" xfId="19824" xr:uid="{00000000-0005-0000-0000-0000394C0000}"/>
    <cellStyle name="Normal 24 2 3" xfId="19825" xr:uid="{00000000-0005-0000-0000-00003A4C0000}"/>
    <cellStyle name="Normal 24 2 3 2" xfId="19826" xr:uid="{00000000-0005-0000-0000-00003B4C0000}"/>
    <cellStyle name="Normal 24 2 3 2 2" xfId="19827" xr:uid="{00000000-0005-0000-0000-00003C4C0000}"/>
    <cellStyle name="Normal 24 2 3 3" xfId="19828" xr:uid="{00000000-0005-0000-0000-00003D4C0000}"/>
    <cellStyle name="Normal 24 2 3 3 2" xfId="19829" xr:uid="{00000000-0005-0000-0000-00003E4C0000}"/>
    <cellStyle name="Normal 24 2 3 4" xfId="19830" xr:uid="{00000000-0005-0000-0000-00003F4C0000}"/>
    <cellStyle name="Normal 24 2 4" xfId="19831" xr:uid="{00000000-0005-0000-0000-0000404C0000}"/>
    <cellStyle name="Normal 24 2 4 2" xfId="19832" xr:uid="{00000000-0005-0000-0000-0000414C0000}"/>
    <cellStyle name="Normal 24 2 5" xfId="19833" xr:uid="{00000000-0005-0000-0000-0000424C0000}"/>
    <cellStyle name="Normal 24 2 5 2" xfId="19834" xr:uid="{00000000-0005-0000-0000-0000434C0000}"/>
    <cellStyle name="Normal 24 2 6" xfId="19835" xr:uid="{00000000-0005-0000-0000-0000444C0000}"/>
    <cellStyle name="Normal 24 2 7" xfId="19836" xr:uid="{00000000-0005-0000-0000-0000454C0000}"/>
    <cellStyle name="Normal 240" xfId="39038" xr:uid="{00000000-0005-0000-0000-0000464C0000}"/>
    <cellStyle name="Normal 241" xfId="39042" xr:uid="{00000000-0005-0000-0000-0000474C0000}"/>
    <cellStyle name="Normal 242" xfId="39046" xr:uid="{00000000-0005-0000-0000-0000484C0000}"/>
    <cellStyle name="Normal 243" xfId="39047" xr:uid="{00000000-0005-0000-0000-0000494C0000}"/>
    <cellStyle name="Normal 244" xfId="39048" xr:uid="{00000000-0005-0000-0000-00004A4C0000}"/>
    <cellStyle name="Normal 245" xfId="39049" xr:uid="{00000000-0005-0000-0000-00004B4C0000}"/>
    <cellStyle name="Normal 246" xfId="39053" xr:uid="{00000000-0005-0000-0000-00004C4C0000}"/>
    <cellStyle name="Normal 247" xfId="39057" xr:uid="{00000000-0005-0000-0000-00004D4C0000}"/>
    <cellStyle name="Normal 248" xfId="39063" xr:uid="{00000000-0005-0000-0000-00004E4C0000}"/>
    <cellStyle name="Normal 249" xfId="39065" xr:uid="{00000000-0005-0000-0000-00004F4C0000}"/>
    <cellStyle name="Normal 25" xfId="1977" xr:uid="{00000000-0005-0000-0000-0000504C0000}"/>
    <cellStyle name="Normal 250" xfId="39070" xr:uid="{00000000-0005-0000-0000-0000514C0000}"/>
    <cellStyle name="Normal 251" xfId="39073" xr:uid="{00000000-0005-0000-0000-0000524C0000}"/>
    <cellStyle name="Normal 252" xfId="39076" xr:uid="{00000000-0005-0000-0000-0000534C0000}"/>
    <cellStyle name="Normal 253" xfId="39077" xr:uid="{00000000-0005-0000-0000-0000544C0000}"/>
    <cellStyle name="Normal 254" xfId="39079" xr:uid="{00000000-0005-0000-0000-0000554C0000}"/>
    <cellStyle name="Normal 255" xfId="39083" xr:uid="{00000000-0005-0000-0000-0000564C0000}"/>
    <cellStyle name="Normal 256" xfId="39090" xr:uid="{00000000-0005-0000-0000-0000574C0000}"/>
    <cellStyle name="Normal 257" xfId="39089" xr:uid="{00000000-0005-0000-0000-0000584C0000}"/>
    <cellStyle name="Normal 258" xfId="39092" xr:uid="{00000000-0005-0000-0000-0000594C0000}"/>
    <cellStyle name="Normal 26" xfId="1978" xr:uid="{00000000-0005-0000-0000-00005A4C0000}"/>
    <cellStyle name="Normal 26 2" xfId="19837" xr:uid="{00000000-0005-0000-0000-00005B4C0000}"/>
    <cellStyle name="Normal 27" xfId="1979" xr:uid="{00000000-0005-0000-0000-00005C4C0000}"/>
    <cellStyle name="Normal 27 2" xfId="19838" xr:uid="{00000000-0005-0000-0000-00005D4C0000}"/>
    <cellStyle name="Normal 28" xfId="1980" xr:uid="{00000000-0005-0000-0000-00005E4C0000}"/>
    <cellStyle name="Normal 29" xfId="1981" xr:uid="{00000000-0005-0000-0000-00005F4C0000}"/>
    <cellStyle name="Normal 29 2" xfId="19839" xr:uid="{00000000-0005-0000-0000-0000604C0000}"/>
    <cellStyle name="Normal 29 2 2" xfId="19840" xr:uid="{00000000-0005-0000-0000-0000614C0000}"/>
    <cellStyle name="Normal 29 2 2 2" xfId="19841" xr:uid="{00000000-0005-0000-0000-0000624C0000}"/>
    <cellStyle name="Normal 29 2 2 2 2" xfId="19842" xr:uid="{00000000-0005-0000-0000-0000634C0000}"/>
    <cellStyle name="Normal 29 2 2 3" xfId="19843" xr:uid="{00000000-0005-0000-0000-0000644C0000}"/>
    <cellStyle name="Normal 29 2 2 3 2" xfId="19844" xr:uid="{00000000-0005-0000-0000-0000654C0000}"/>
    <cellStyle name="Normal 29 2 2 4" xfId="19845" xr:uid="{00000000-0005-0000-0000-0000664C0000}"/>
    <cellStyle name="Normal 29 2 3" xfId="19846" xr:uid="{00000000-0005-0000-0000-0000674C0000}"/>
    <cellStyle name="Normal 29 2 3 2" xfId="19847" xr:uid="{00000000-0005-0000-0000-0000684C0000}"/>
    <cellStyle name="Normal 29 2 4" xfId="19848" xr:uid="{00000000-0005-0000-0000-0000694C0000}"/>
    <cellStyle name="Normal 29 2 4 2" xfId="19849" xr:uid="{00000000-0005-0000-0000-00006A4C0000}"/>
    <cellStyle name="Normal 29 2 5" xfId="19850" xr:uid="{00000000-0005-0000-0000-00006B4C0000}"/>
    <cellStyle name="Normal 29 2 6" xfId="19851" xr:uid="{00000000-0005-0000-0000-00006C4C0000}"/>
    <cellStyle name="Normal 29 3" xfId="19852" xr:uid="{00000000-0005-0000-0000-00006D4C0000}"/>
    <cellStyle name="Normal 29 3 2" xfId="19853" xr:uid="{00000000-0005-0000-0000-00006E4C0000}"/>
    <cellStyle name="Normal 29 3 2 2" xfId="19854" xr:uid="{00000000-0005-0000-0000-00006F4C0000}"/>
    <cellStyle name="Normal 29 3 3" xfId="19855" xr:uid="{00000000-0005-0000-0000-0000704C0000}"/>
    <cellStyle name="Normal 29 3 3 2" xfId="19856" xr:uid="{00000000-0005-0000-0000-0000714C0000}"/>
    <cellStyle name="Normal 29 3 4" xfId="19857" xr:uid="{00000000-0005-0000-0000-0000724C0000}"/>
    <cellStyle name="Normal 29 4" xfId="19858" xr:uid="{00000000-0005-0000-0000-0000734C0000}"/>
    <cellStyle name="Normal 29 4 2" xfId="19859" xr:uid="{00000000-0005-0000-0000-0000744C0000}"/>
    <cellStyle name="Normal 29 5" xfId="19860" xr:uid="{00000000-0005-0000-0000-0000754C0000}"/>
    <cellStyle name="Normal 29 5 2" xfId="19861" xr:uid="{00000000-0005-0000-0000-0000764C0000}"/>
    <cellStyle name="Normal 29 6" xfId="19862" xr:uid="{00000000-0005-0000-0000-0000774C0000}"/>
    <cellStyle name="Normal 29 7" xfId="19863" xr:uid="{00000000-0005-0000-0000-0000784C0000}"/>
    <cellStyle name="Normal 3" xfId="5" xr:uid="{00000000-0005-0000-0000-0000794C0000}"/>
    <cellStyle name="Normal 3 10" xfId="19864" xr:uid="{00000000-0005-0000-0000-00007A4C0000}"/>
    <cellStyle name="Normal 3 10 2" xfId="19865" xr:uid="{00000000-0005-0000-0000-00007B4C0000}"/>
    <cellStyle name="Normal 3 100" xfId="19866" xr:uid="{00000000-0005-0000-0000-00007C4C0000}"/>
    <cellStyle name="Normal 3 100 2" xfId="19867" xr:uid="{00000000-0005-0000-0000-00007D4C0000}"/>
    <cellStyle name="Normal 3 101" xfId="19868" xr:uid="{00000000-0005-0000-0000-00007E4C0000}"/>
    <cellStyle name="Normal 3 101 2" xfId="19869" xr:uid="{00000000-0005-0000-0000-00007F4C0000}"/>
    <cellStyle name="Normal 3 102" xfId="19870" xr:uid="{00000000-0005-0000-0000-0000804C0000}"/>
    <cellStyle name="Normal 3 102 2" xfId="19871" xr:uid="{00000000-0005-0000-0000-0000814C0000}"/>
    <cellStyle name="Normal 3 103" xfId="19872" xr:uid="{00000000-0005-0000-0000-0000824C0000}"/>
    <cellStyle name="Normal 3 103 2" xfId="19873" xr:uid="{00000000-0005-0000-0000-0000834C0000}"/>
    <cellStyle name="Normal 3 104" xfId="19874" xr:uid="{00000000-0005-0000-0000-0000844C0000}"/>
    <cellStyle name="Normal 3 104 2" xfId="19875" xr:uid="{00000000-0005-0000-0000-0000854C0000}"/>
    <cellStyle name="Normal 3 105" xfId="19876" xr:uid="{00000000-0005-0000-0000-0000864C0000}"/>
    <cellStyle name="Normal 3 105 2" xfId="19877" xr:uid="{00000000-0005-0000-0000-0000874C0000}"/>
    <cellStyle name="Normal 3 106" xfId="19878" xr:uid="{00000000-0005-0000-0000-0000884C0000}"/>
    <cellStyle name="Normal 3 106 2" xfId="19879" xr:uid="{00000000-0005-0000-0000-0000894C0000}"/>
    <cellStyle name="Normal 3 107" xfId="19880" xr:uid="{00000000-0005-0000-0000-00008A4C0000}"/>
    <cellStyle name="Normal 3 107 2" xfId="19881" xr:uid="{00000000-0005-0000-0000-00008B4C0000}"/>
    <cellStyle name="Normal 3 108" xfId="19882" xr:uid="{00000000-0005-0000-0000-00008C4C0000}"/>
    <cellStyle name="Normal 3 108 2" xfId="19883" xr:uid="{00000000-0005-0000-0000-00008D4C0000}"/>
    <cellStyle name="Normal 3 109" xfId="19884" xr:uid="{00000000-0005-0000-0000-00008E4C0000}"/>
    <cellStyle name="Normal 3 109 2" xfId="19885" xr:uid="{00000000-0005-0000-0000-00008F4C0000}"/>
    <cellStyle name="Normal 3 11" xfId="19886" xr:uid="{00000000-0005-0000-0000-0000904C0000}"/>
    <cellStyle name="Normal 3 11 2" xfId="19887" xr:uid="{00000000-0005-0000-0000-0000914C0000}"/>
    <cellStyle name="Normal 3 110" xfId="19888" xr:uid="{00000000-0005-0000-0000-0000924C0000}"/>
    <cellStyle name="Normal 3 110 2" xfId="19889" xr:uid="{00000000-0005-0000-0000-0000934C0000}"/>
    <cellStyle name="Normal 3 111" xfId="19890" xr:uid="{00000000-0005-0000-0000-0000944C0000}"/>
    <cellStyle name="Normal 3 111 2" xfId="19891" xr:uid="{00000000-0005-0000-0000-0000954C0000}"/>
    <cellStyle name="Normal 3 112" xfId="19892" xr:uid="{00000000-0005-0000-0000-0000964C0000}"/>
    <cellStyle name="Normal 3 112 2" xfId="19893" xr:uid="{00000000-0005-0000-0000-0000974C0000}"/>
    <cellStyle name="Normal 3 113" xfId="19894" xr:uid="{00000000-0005-0000-0000-0000984C0000}"/>
    <cellStyle name="Normal 3 113 2" xfId="19895" xr:uid="{00000000-0005-0000-0000-0000994C0000}"/>
    <cellStyle name="Normal 3 114" xfId="19896" xr:uid="{00000000-0005-0000-0000-00009A4C0000}"/>
    <cellStyle name="Normal 3 114 10" xfId="19897" xr:uid="{00000000-0005-0000-0000-00009B4C0000}"/>
    <cellStyle name="Normal 3 114 10 2" xfId="19898" xr:uid="{00000000-0005-0000-0000-00009C4C0000}"/>
    <cellStyle name="Normal 3 114 10 2 2" xfId="19899" xr:uid="{00000000-0005-0000-0000-00009D4C0000}"/>
    <cellStyle name="Normal 3 114 10 3" xfId="19900" xr:uid="{00000000-0005-0000-0000-00009E4C0000}"/>
    <cellStyle name="Normal 3 114 10 3 2" xfId="19901" xr:uid="{00000000-0005-0000-0000-00009F4C0000}"/>
    <cellStyle name="Normal 3 114 10 4" xfId="19902" xr:uid="{00000000-0005-0000-0000-0000A04C0000}"/>
    <cellStyle name="Normal 3 114 11" xfId="19903" xr:uid="{00000000-0005-0000-0000-0000A14C0000}"/>
    <cellStyle name="Normal 3 114 11 2" xfId="19904" xr:uid="{00000000-0005-0000-0000-0000A24C0000}"/>
    <cellStyle name="Normal 3 114 11 2 2" xfId="19905" xr:uid="{00000000-0005-0000-0000-0000A34C0000}"/>
    <cellStyle name="Normal 3 114 11 3" xfId="19906" xr:uid="{00000000-0005-0000-0000-0000A44C0000}"/>
    <cellStyle name="Normal 3 114 12" xfId="19907" xr:uid="{00000000-0005-0000-0000-0000A54C0000}"/>
    <cellStyle name="Normal 3 114 12 2" xfId="19908" xr:uid="{00000000-0005-0000-0000-0000A64C0000}"/>
    <cellStyle name="Normal 3 114 12 2 2" xfId="19909" xr:uid="{00000000-0005-0000-0000-0000A74C0000}"/>
    <cellStyle name="Normal 3 114 12 3" xfId="19910" xr:uid="{00000000-0005-0000-0000-0000A84C0000}"/>
    <cellStyle name="Normal 3 114 13" xfId="19911" xr:uid="{00000000-0005-0000-0000-0000A94C0000}"/>
    <cellStyle name="Normal 3 114 13 2" xfId="19912" xr:uid="{00000000-0005-0000-0000-0000AA4C0000}"/>
    <cellStyle name="Normal 3 114 14" xfId="19913" xr:uid="{00000000-0005-0000-0000-0000AB4C0000}"/>
    <cellStyle name="Normal 3 114 15" xfId="19914" xr:uid="{00000000-0005-0000-0000-0000AC4C0000}"/>
    <cellStyle name="Normal 3 114 2" xfId="19915" xr:uid="{00000000-0005-0000-0000-0000AD4C0000}"/>
    <cellStyle name="Normal 3 114 2 10" xfId="19916" xr:uid="{00000000-0005-0000-0000-0000AE4C0000}"/>
    <cellStyle name="Normal 3 114 2 10 2" xfId="19917" xr:uid="{00000000-0005-0000-0000-0000AF4C0000}"/>
    <cellStyle name="Normal 3 114 2 10 2 2" xfId="19918" xr:uid="{00000000-0005-0000-0000-0000B04C0000}"/>
    <cellStyle name="Normal 3 114 2 10 3" xfId="19919" xr:uid="{00000000-0005-0000-0000-0000B14C0000}"/>
    <cellStyle name="Normal 3 114 2 11" xfId="19920" xr:uid="{00000000-0005-0000-0000-0000B24C0000}"/>
    <cellStyle name="Normal 3 114 2 11 2" xfId="19921" xr:uid="{00000000-0005-0000-0000-0000B34C0000}"/>
    <cellStyle name="Normal 3 114 2 11 2 2" xfId="19922" xr:uid="{00000000-0005-0000-0000-0000B44C0000}"/>
    <cellStyle name="Normal 3 114 2 11 3" xfId="19923" xr:uid="{00000000-0005-0000-0000-0000B54C0000}"/>
    <cellStyle name="Normal 3 114 2 12" xfId="19924" xr:uid="{00000000-0005-0000-0000-0000B64C0000}"/>
    <cellStyle name="Normal 3 114 2 12 2" xfId="19925" xr:uid="{00000000-0005-0000-0000-0000B74C0000}"/>
    <cellStyle name="Normal 3 114 2 13" xfId="19926" xr:uid="{00000000-0005-0000-0000-0000B84C0000}"/>
    <cellStyle name="Normal 3 114 2 14" xfId="19927" xr:uid="{00000000-0005-0000-0000-0000B94C0000}"/>
    <cellStyle name="Normal 3 114 2 2" xfId="19928" xr:uid="{00000000-0005-0000-0000-0000BA4C0000}"/>
    <cellStyle name="Normal 3 114 2 2 10" xfId="19929" xr:uid="{00000000-0005-0000-0000-0000BB4C0000}"/>
    <cellStyle name="Normal 3 114 2 2 11" xfId="19930" xr:uid="{00000000-0005-0000-0000-0000BC4C0000}"/>
    <cellStyle name="Normal 3 114 2 2 2" xfId="19931" xr:uid="{00000000-0005-0000-0000-0000BD4C0000}"/>
    <cellStyle name="Normal 3 114 2 2 2 10" xfId="19932" xr:uid="{00000000-0005-0000-0000-0000BE4C0000}"/>
    <cellStyle name="Normal 3 114 2 2 2 2" xfId="19933" xr:uid="{00000000-0005-0000-0000-0000BF4C0000}"/>
    <cellStyle name="Normal 3 114 2 2 2 2 2" xfId="19934" xr:uid="{00000000-0005-0000-0000-0000C04C0000}"/>
    <cellStyle name="Normal 3 114 2 2 2 2 2 2" xfId="19935" xr:uid="{00000000-0005-0000-0000-0000C14C0000}"/>
    <cellStyle name="Normal 3 114 2 2 2 2 2 2 2" xfId="19936" xr:uid="{00000000-0005-0000-0000-0000C24C0000}"/>
    <cellStyle name="Normal 3 114 2 2 2 2 2 2 2 2" xfId="19937" xr:uid="{00000000-0005-0000-0000-0000C34C0000}"/>
    <cellStyle name="Normal 3 114 2 2 2 2 2 2 3" xfId="19938" xr:uid="{00000000-0005-0000-0000-0000C44C0000}"/>
    <cellStyle name="Normal 3 114 2 2 2 2 2 2 3 2" xfId="19939" xr:uid="{00000000-0005-0000-0000-0000C54C0000}"/>
    <cellStyle name="Normal 3 114 2 2 2 2 2 2 4" xfId="19940" xr:uid="{00000000-0005-0000-0000-0000C64C0000}"/>
    <cellStyle name="Normal 3 114 2 2 2 2 2 3" xfId="19941" xr:uid="{00000000-0005-0000-0000-0000C74C0000}"/>
    <cellStyle name="Normal 3 114 2 2 2 2 2 3 2" xfId="19942" xr:uid="{00000000-0005-0000-0000-0000C84C0000}"/>
    <cellStyle name="Normal 3 114 2 2 2 2 2 4" xfId="19943" xr:uid="{00000000-0005-0000-0000-0000C94C0000}"/>
    <cellStyle name="Normal 3 114 2 2 2 2 2 4 2" xfId="19944" xr:uid="{00000000-0005-0000-0000-0000CA4C0000}"/>
    <cellStyle name="Normal 3 114 2 2 2 2 2 5" xfId="19945" xr:uid="{00000000-0005-0000-0000-0000CB4C0000}"/>
    <cellStyle name="Normal 3 114 2 2 2 2 2 6" xfId="19946" xr:uid="{00000000-0005-0000-0000-0000CC4C0000}"/>
    <cellStyle name="Normal 3 114 2 2 2 2 3" xfId="19947" xr:uid="{00000000-0005-0000-0000-0000CD4C0000}"/>
    <cellStyle name="Normal 3 114 2 2 2 2 3 2" xfId="19948" xr:uid="{00000000-0005-0000-0000-0000CE4C0000}"/>
    <cellStyle name="Normal 3 114 2 2 2 2 3 2 2" xfId="19949" xr:uid="{00000000-0005-0000-0000-0000CF4C0000}"/>
    <cellStyle name="Normal 3 114 2 2 2 2 3 3" xfId="19950" xr:uid="{00000000-0005-0000-0000-0000D04C0000}"/>
    <cellStyle name="Normal 3 114 2 2 2 2 3 3 2" xfId="19951" xr:uid="{00000000-0005-0000-0000-0000D14C0000}"/>
    <cellStyle name="Normal 3 114 2 2 2 2 3 4" xfId="19952" xr:uid="{00000000-0005-0000-0000-0000D24C0000}"/>
    <cellStyle name="Normal 3 114 2 2 2 2 4" xfId="19953" xr:uid="{00000000-0005-0000-0000-0000D34C0000}"/>
    <cellStyle name="Normal 3 114 2 2 2 2 4 2" xfId="19954" xr:uid="{00000000-0005-0000-0000-0000D44C0000}"/>
    <cellStyle name="Normal 3 114 2 2 2 2 5" xfId="19955" xr:uid="{00000000-0005-0000-0000-0000D54C0000}"/>
    <cellStyle name="Normal 3 114 2 2 2 2 5 2" xfId="19956" xr:uid="{00000000-0005-0000-0000-0000D64C0000}"/>
    <cellStyle name="Normal 3 114 2 2 2 2 6" xfId="19957" xr:uid="{00000000-0005-0000-0000-0000D74C0000}"/>
    <cellStyle name="Normal 3 114 2 2 2 2 7" xfId="19958" xr:uid="{00000000-0005-0000-0000-0000D84C0000}"/>
    <cellStyle name="Normal 3 114 2 2 2 3" xfId="19959" xr:uid="{00000000-0005-0000-0000-0000D94C0000}"/>
    <cellStyle name="Normal 3 114 2 2 2 3 2" xfId="19960" xr:uid="{00000000-0005-0000-0000-0000DA4C0000}"/>
    <cellStyle name="Normal 3 114 2 2 2 3 2 2" xfId="19961" xr:uid="{00000000-0005-0000-0000-0000DB4C0000}"/>
    <cellStyle name="Normal 3 114 2 2 2 3 2 2 2" xfId="19962" xr:uid="{00000000-0005-0000-0000-0000DC4C0000}"/>
    <cellStyle name="Normal 3 114 2 2 2 3 2 3" xfId="19963" xr:uid="{00000000-0005-0000-0000-0000DD4C0000}"/>
    <cellStyle name="Normal 3 114 2 2 2 3 2 3 2" xfId="19964" xr:uid="{00000000-0005-0000-0000-0000DE4C0000}"/>
    <cellStyle name="Normal 3 114 2 2 2 3 2 4" xfId="19965" xr:uid="{00000000-0005-0000-0000-0000DF4C0000}"/>
    <cellStyle name="Normal 3 114 2 2 2 3 3" xfId="19966" xr:uid="{00000000-0005-0000-0000-0000E04C0000}"/>
    <cellStyle name="Normal 3 114 2 2 2 3 3 2" xfId="19967" xr:uid="{00000000-0005-0000-0000-0000E14C0000}"/>
    <cellStyle name="Normal 3 114 2 2 2 3 4" xfId="19968" xr:uid="{00000000-0005-0000-0000-0000E24C0000}"/>
    <cellStyle name="Normal 3 114 2 2 2 3 4 2" xfId="19969" xr:uid="{00000000-0005-0000-0000-0000E34C0000}"/>
    <cellStyle name="Normal 3 114 2 2 2 3 5" xfId="19970" xr:uid="{00000000-0005-0000-0000-0000E44C0000}"/>
    <cellStyle name="Normal 3 114 2 2 2 3 6" xfId="19971" xr:uid="{00000000-0005-0000-0000-0000E54C0000}"/>
    <cellStyle name="Normal 3 114 2 2 2 4" xfId="19972" xr:uid="{00000000-0005-0000-0000-0000E64C0000}"/>
    <cellStyle name="Normal 3 114 2 2 2 4 2" xfId="19973" xr:uid="{00000000-0005-0000-0000-0000E74C0000}"/>
    <cellStyle name="Normal 3 114 2 2 2 4 2 2" xfId="19974" xr:uid="{00000000-0005-0000-0000-0000E84C0000}"/>
    <cellStyle name="Normal 3 114 2 2 2 4 2 2 2" xfId="19975" xr:uid="{00000000-0005-0000-0000-0000E94C0000}"/>
    <cellStyle name="Normal 3 114 2 2 2 4 2 3" xfId="19976" xr:uid="{00000000-0005-0000-0000-0000EA4C0000}"/>
    <cellStyle name="Normal 3 114 2 2 2 4 2 3 2" xfId="19977" xr:uid="{00000000-0005-0000-0000-0000EB4C0000}"/>
    <cellStyle name="Normal 3 114 2 2 2 4 2 4" xfId="19978" xr:uid="{00000000-0005-0000-0000-0000EC4C0000}"/>
    <cellStyle name="Normal 3 114 2 2 2 4 3" xfId="19979" xr:uid="{00000000-0005-0000-0000-0000ED4C0000}"/>
    <cellStyle name="Normal 3 114 2 2 2 4 3 2" xfId="19980" xr:uid="{00000000-0005-0000-0000-0000EE4C0000}"/>
    <cellStyle name="Normal 3 114 2 2 2 4 4" xfId="19981" xr:uid="{00000000-0005-0000-0000-0000EF4C0000}"/>
    <cellStyle name="Normal 3 114 2 2 2 4 4 2" xfId="19982" xr:uid="{00000000-0005-0000-0000-0000F04C0000}"/>
    <cellStyle name="Normal 3 114 2 2 2 4 5" xfId="19983" xr:uid="{00000000-0005-0000-0000-0000F14C0000}"/>
    <cellStyle name="Normal 3 114 2 2 2 4 6" xfId="19984" xr:uid="{00000000-0005-0000-0000-0000F24C0000}"/>
    <cellStyle name="Normal 3 114 2 2 2 5" xfId="19985" xr:uid="{00000000-0005-0000-0000-0000F34C0000}"/>
    <cellStyle name="Normal 3 114 2 2 2 5 2" xfId="19986" xr:uid="{00000000-0005-0000-0000-0000F44C0000}"/>
    <cellStyle name="Normal 3 114 2 2 2 5 2 2" xfId="19987" xr:uid="{00000000-0005-0000-0000-0000F54C0000}"/>
    <cellStyle name="Normal 3 114 2 2 2 5 3" xfId="19988" xr:uid="{00000000-0005-0000-0000-0000F64C0000}"/>
    <cellStyle name="Normal 3 114 2 2 2 5 3 2" xfId="19989" xr:uid="{00000000-0005-0000-0000-0000F74C0000}"/>
    <cellStyle name="Normal 3 114 2 2 2 5 4" xfId="19990" xr:uid="{00000000-0005-0000-0000-0000F84C0000}"/>
    <cellStyle name="Normal 3 114 2 2 2 6" xfId="19991" xr:uid="{00000000-0005-0000-0000-0000F94C0000}"/>
    <cellStyle name="Normal 3 114 2 2 2 6 2" xfId="19992" xr:uid="{00000000-0005-0000-0000-0000FA4C0000}"/>
    <cellStyle name="Normal 3 114 2 2 2 6 2 2" xfId="19993" xr:uid="{00000000-0005-0000-0000-0000FB4C0000}"/>
    <cellStyle name="Normal 3 114 2 2 2 6 3" xfId="19994" xr:uid="{00000000-0005-0000-0000-0000FC4C0000}"/>
    <cellStyle name="Normal 3 114 2 2 2 7" xfId="19995" xr:uid="{00000000-0005-0000-0000-0000FD4C0000}"/>
    <cellStyle name="Normal 3 114 2 2 2 7 2" xfId="19996" xr:uid="{00000000-0005-0000-0000-0000FE4C0000}"/>
    <cellStyle name="Normal 3 114 2 2 2 8" xfId="19997" xr:uid="{00000000-0005-0000-0000-0000FF4C0000}"/>
    <cellStyle name="Normal 3 114 2 2 2 8 2" xfId="19998" xr:uid="{00000000-0005-0000-0000-0000004D0000}"/>
    <cellStyle name="Normal 3 114 2 2 2 9" xfId="19999" xr:uid="{00000000-0005-0000-0000-0000014D0000}"/>
    <cellStyle name="Normal 3 114 2 2 3" xfId="20000" xr:uid="{00000000-0005-0000-0000-0000024D0000}"/>
    <cellStyle name="Normal 3 114 2 2 3 2" xfId="20001" xr:uid="{00000000-0005-0000-0000-0000034D0000}"/>
    <cellStyle name="Normal 3 114 2 2 3 2 2" xfId="20002" xr:uid="{00000000-0005-0000-0000-0000044D0000}"/>
    <cellStyle name="Normal 3 114 2 2 3 2 2 2" xfId="20003" xr:uid="{00000000-0005-0000-0000-0000054D0000}"/>
    <cellStyle name="Normal 3 114 2 2 3 2 2 2 2" xfId="20004" xr:uid="{00000000-0005-0000-0000-0000064D0000}"/>
    <cellStyle name="Normal 3 114 2 2 3 2 2 3" xfId="20005" xr:uid="{00000000-0005-0000-0000-0000074D0000}"/>
    <cellStyle name="Normal 3 114 2 2 3 2 2 3 2" xfId="20006" xr:uid="{00000000-0005-0000-0000-0000084D0000}"/>
    <cellStyle name="Normal 3 114 2 2 3 2 2 4" xfId="20007" xr:uid="{00000000-0005-0000-0000-0000094D0000}"/>
    <cellStyle name="Normal 3 114 2 2 3 2 3" xfId="20008" xr:uid="{00000000-0005-0000-0000-00000A4D0000}"/>
    <cellStyle name="Normal 3 114 2 2 3 2 3 2" xfId="20009" xr:uid="{00000000-0005-0000-0000-00000B4D0000}"/>
    <cellStyle name="Normal 3 114 2 2 3 2 4" xfId="20010" xr:uid="{00000000-0005-0000-0000-00000C4D0000}"/>
    <cellStyle name="Normal 3 114 2 2 3 2 4 2" xfId="20011" xr:uid="{00000000-0005-0000-0000-00000D4D0000}"/>
    <cellStyle name="Normal 3 114 2 2 3 2 5" xfId="20012" xr:uid="{00000000-0005-0000-0000-00000E4D0000}"/>
    <cellStyle name="Normal 3 114 2 2 3 2 6" xfId="20013" xr:uid="{00000000-0005-0000-0000-00000F4D0000}"/>
    <cellStyle name="Normal 3 114 2 2 3 3" xfId="20014" xr:uid="{00000000-0005-0000-0000-0000104D0000}"/>
    <cellStyle name="Normal 3 114 2 2 3 3 2" xfId="20015" xr:uid="{00000000-0005-0000-0000-0000114D0000}"/>
    <cellStyle name="Normal 3 114 2 2 3 3 2 2" xfId="20016" xr:uid="{00000000-0005-0000-0000-0000124D0000}"/>
    <cellStyle name="Normal 3 114 2 2 3 3 3" xfId="20017" xr:uid="{00000000-0005-0000-0000-0000134D0000}"/>
    <cellStyle name="Normal 3 114 2 2 3 3 3 2" xfId="20018" xr:uid="{00000000-0005-0000-0000-0000144D0000}"/>
    <cellStyle name="Normal 3 114 2 2 3 3 4" xfId="20019" xr:uid="{00000000-0005-0000-0000-0000154D0000}"/>
    <cellStyle name="Normal 3 114 2 2 3 4" xfId="20020" xr:uid="{00000000-0005-0000-0000-0000164D0000}"/>
    <cellStyle name="Normal 3 114 2 2 3 4 2" xfId="20021" xr:uid="{00000000-0005-0000-0000-0000174D0000}"/>
    <cellStyle name="Normal 3 114 2 2 3 5" xfId="20022" xr:uid="{00000000-0005-0000-0000-0000184D0000}"/>
    <cellStyle name="Normal 3 114 2 2 3 5 2" xfId="20023" xr:uid="{00000000-0005-0000-0000-0000194D0000}"/>
    <cellStyle name="Normal 3 114 2 2 3 6" xfId="20024" xr:uid="{00000000-0005-0000-0000-00001A4D0000}"/>
    <cellStyle name="Normal 3 114 2 2 3 7" xfId="20025" xr:uid="{00000000-0005-0000-0000-00001B4D0000}"/>
    <cellStyle name="Normal 3 114 2 2 4" xfId="20026" xr:uid="{00000000-0005-0000-0000-00001C4D0000}"/>
    <cellStyle name="Normal 3 114 2 2 4 2" xfId="20027" xr:uid="{00000000-0005-0000-0000-00001D4D0000}"/>
    <cellStyle name="Normal 3 114 2 2 4 2 2" xfId="20028" xr:uid="{00000000-0005-0000-0000-00001E4D0000}"/>
    <cellStyle name="Normal 3 114 2 2 4 2 2 2" xfId="20029" xr:uid="{00000000-0005-0000-0000-00001F4D0000}"/>
    <cellStyle name="Normal 3 114 2 2 4 2 3" xfId="20030" xr:uid="{00000000-0005-0000-0000-0000204D0000}"/>
    <cellStyle name="Normal 3 114 2 2 4 2 3 2" xfId="20031" xr:uid="{00000000-0005-0000-0000-0000214D0000}"/>
    <cellStyle name="Normal 3 114 2 2 4 2 4" xfId="20032" xr:uid="{00000000-0005-0000-0000-0000224D0000}"/>
    <cellStyle name="Normal 3 114 2 2 4 3" xfId="20033" xr:uid="{00000000-0005-0000-0000-0000234D0000}"/>
    <cellStyle name="Normal 3 114 2 2 4 3 2" xfId="20034" xr:uid="{00000000-0005-0000-0000-0000244D0000}"/>
    <cellStyle name="Normal 3 114 2 2 4 4" xfId="20035" xr:uid="{00000000-0005-0000-0000-0000254D0000}"/>
    <cellStyle name="Normal 3 114 2 2 4 4 2" xfId="20036" xr:uid="{00000000-0005-0000-0000-0000264D0000}"/>
    <cellStyle name="Normal 3 114 2 2 4 5" xfId="20037" xr:uid="{00000000-0005-0000-0000-0000274D0000}"/>
    <cellStyle name="Normal 3 114 2 2 4 6" xfId="20038" xr:uid="{00000000-0005-0000-0000-0000284D0000}"/>
    <cellStyle name="Normal 3 114 2 2 5" xfId="20039" xr:uid="{00000000-0005-0000-0000-0000294D0000}"/>
    <cellStyle name="Normal 3 114 2 2 5 2" xfId="20040" xr:uid="{00000000-0005-0000-0000-00002A4D0000}"/>
    <cellStyle name="Normal 3 114 2 2 5 2 2" xfId="20041" xr:uid="{00000000-0005-0000-0000-00002B4D0000}"/>
    <cellStyle name="Normal 3 114 2 2 5 2 2 2" xfId="20042" xr:uid="{00000000-0005-0000-0000-00002C4D0000}"/>
    <cellStyle name="Normal 3 114 2 2 5 2 3" xfId="20043" xr:uid="{00000000-0005-0000-0000-00002D4D0000}"/>
    <cellStyle name="Normal 3 114 2 2 5 2 3 2" xfId="20044" xr:uid="{00000000-0005-0000-0000-00002E4D0000}"/>
    <cellStyle name="Normal 3 114 2 2 5 2 4" xfId="20045" xr:uid="{00000000-0005-0000-0000-00002F4D0000}"/>
    <cellStyle name="Normal 3 114 2 2 5 3" xfId="20046" xr:uid="{00000000-0005-0000-0000-0000304D0000}"/>
    <cellStyle name="Normal 3 114 2 2 5 3 2" xfId="20047" xr:uid="{00000000-0005-0000-0000-0000314D0000}"/>
    <cellStyle name="Normal 3 114 2 2 5 4" xfId="20048" xr:uid="{00000000-0005-0000-0000-0000324D0000}"/>
    <cellStyle name="Normal 3 114 2 2 5 4 2" xfId="20049" xr:uid="{00000000-0005-0000-0000-0000334D0000}"/>
    <cellStyle name="Normal 3 114 2 2 5 5" xfId="20050" xr:uid="{00000000-0005-0000-0000-0000344D0000}"/>
    <cellStyle name="Normal 3 114 2 2 5 6" xfId="20051" xr:uid="{00000000-0005-0000-0000-0000354D0000}"/>
    <cellStyle name="Normal 3 114 2 2 6" xfId="20052" xr:uid="{00000000-0005-0000-0000-0000364D0000}"/>
    <cellStyle name="Normal 3 114 2 2 6 2" xfId="20053" xr:uid="{00000000-0005-0000-0000-0000374D0000}"/>
    <cellStyle name="Normal 3 114 2 2 6 2 2" xfId="20054" xr:uid="{00000000-0005-0000-0000-0000384D0000}"/>
    <cellStyle name="Normal 3 114 2 2 6 3" xfId="20055" xr:uid="{00000000-0005-0000-0000-0000394D0000}"/>
    <cellStyle name="Normal 3 114 2 2 6 3 2" xfId="20056" xr:uid="{00000000-0005-0000-0000-00003A4D0000}"/>
    <cellStyle name="Normal 3 114 2 2 6 4" xfId="20057" xr:uid="{00000000-0005-0000-0000-00003B4D0000}"/>
    <cellStyle name="Normal 3 114 2 2 7" xfId="20058" xr:uid="{00000000-0005-0000-0000-00003C4D0000}"/>
    <cellStyle name="Normal 3 114 2 2 7 2" xfId="20059" xr:uid="{00000000-0005-0000-0000-00003D4D0000}"/>
    <cellStyle name="Normal 3 114 2 2 7 2 2" xfId="20060" xr:uid="{00000000-0005-0000-0000-00003E4D0000}"/>
    <cellStyle name="Normal 3 114 2 2 7 3" xfId="20061" xr:uid="{00000000-0005-0000-0000-00003F4D0000}"/>
    <cellStyle name="Normal 3 114 2 2 8" xfId="20062" xr:uid="{00000000-0005-0000-0000-0000404D0000}"/>
    <cellStyle name="Normal 3 114 2 2 8 2" xfId="20063" xr:uid="{00000000-0005-0000-0000-0000414D0000}"/>
    <cellStyle name="Normal 3 114 2 2 9" xfId="20064" xr:uid="{00000000-0005-0000-0000-0000424D0000}"/>
    <cellStyle name="Normal 3 114 2 2 9 2" xfId="20065" xr:uid="{00000000-0005-0000-0000-0000434D0000}"/>
    <cellStyle name="Normal 3 114 2 3" xfId="20066" xr:uid="{00000000-0005-0000-0000-0000444D0000}"/>
    <cellStyle name="Normal 3 114 2 3 10" xfId="20067" xr:uid="{00000000-0005-0000-0000-0000454D0000}"/>
    <cellStyle name="Normal 3 114 2 3 2" xfId="20068" xr:uid="{00000000-0005-0000-0000-0000464D0000}"/>
    <cellStyle name="Normal 3 114 2 3 2 2" xfId="20069" xr:uid="{00000000-0005-0000-0000-0000474D0000}"/>
    <cellStyle name="Normal 3 114 2 3 2 2 2" xfId="20070" xr:uid="{00000000-0005-0000-0000-0000484D0000}"/>
    <cellStyle name="Normal 3 114 2 3 2 2 2 2" xfId="20071" xr:uid="{00000000-0005-0000-0000-0000494D0000}"/>
    <cellStyle name="Normal 3 114 2 3 2 2 2 2 2" xfId="20072" xr:uid="{00000000-0005-0000-0000-00004A4D0000}"/>
    <cellStyle name="Normal 3 114 2 3 2 2 2 3" xfId="20073" xr:uid="{00000000-0005-0000-0000-00004B4D0000}"/>
    <cellStyle name="Normal 3 114 2 3 2 2 2 3 2" xfId="20074" xr:uid="{00000000-0005-0000-0000-00004C4D0000}"/>
    <cellStyle name="Normal 3 114 2 3 2 2 2 4" xfId="20075" xr:uid="{00000000-0005-0000-0000-00004D4D0000}"/>
    <cellStyle name="Normal 3 114 2 3 2 2 3" xfId="20076" xr:uid="{00000000-0005-0000-0000-00004E4D0000}"/>
    <cellStyle name="Normal 3 114 2 3 2 2 3 2" xfId="20077" xr:uid="{00000000-0005-0000-0000-00004F4D0000}"/>
    <cellStyle name="Normal 3 114 2 3 2 2 4" xfId="20078" xr:uid="{00000000-0005-0000-0000-0000504D0000}"/>
    <cellStyle name="Normal 3 114 2 3 2 2 4 2" xfId="20079" xr:uid="{00000000-0005-0000-0000-0000514D0000}"/>
    <cellStyle name="Normal 3 114 2 3 2 2 5" xfId="20080" xr:uid="{00000000-0005-0000-0000-0000524D0000}"/>
    <cellStyle name="Normal 3 114 2 3 2 2 6" xfId="20081" xr:uid="{00000000-0005-0000-0000-0000534D0000}"/>
    <cellStyle name="Normal 3 114 2 3 2 3" xfId="20082" xr:uid="{00000000-0005-0000-0000-0000544D0000}"/>
    <cellStyle name="Normal 3 114 2 3 2 3 2" xfId="20083" xr:uid="{00000000-0005-0000-0000-0000554D0000}"/>
    <cellStyle name="Normal 3 114 2 3 2 3 2 2" xfId="20084" xr:uid="{00000000-0005-0000-0000-0000564D0000}"/>
    <cellStyle name="Normal 3 114 2 3 2 3 3" xfId="20085" xr:uid="{00000000-0005-0000-0000-0000574D0000}"/>
    <cellStyle name="Normal 3 114 2 3 2 3 3 2" xfId="20086" xr:uid="{00000000-0005-0000-0000-0000584D0000}"/>
    <cellStyle name="Normal 3 114 2 3 2 3 4" xfId="20087" xr:uid="{00000000-0005-0000-0000-0000594D0000}"/>
    <cellStyle name="Normal 3 114 2 3 2 4" xfId="20088" xr:uid="{00000000-0005-0000-0000-00005A4D0000}"/>
    <cellStyle name="Normal 3 114 2 3 2 4 2" xfId="20089" xr:uid="{00000000-0005-0000-0000-00005B4D0000}"/>
    <cellStyle name="Normal 3 114 2 3 2 5" xfId="20090" xr:uid="{00000000-0005-0000-0000-00005C4D0000}"/>
    <cellStyle name="Normal 3 114 2 3 2 5 2" xfId="20091" xr:uid="{00000000-0005-0000-0000-00005D4D0000}"/>
    <cellStyle name="Normal 3 114 2 3 2 6" xfId="20092" xr:uid="{00000000-0005-0000-0000-00005E4D0000}"/>
    <cellStyle name="Normal 3 114 2 3 2 7" xfId="20093" xr:uid="{00000000-0005-0000-0000-00005F4D0000}"/>
    <cellStyle name="Normal 3 114 2 3 3" xfId="20094" xr:uid="{00000000-0005-0000-0000-0000604D0000}"/>
    <cellStyle name="Normal 3 114 2 3 3 2" xfId="20095" xr:uid="{00000000-0005-0000-0000-0000614D0000}"/>
    <cellStyle name="Normal 3 114 2 3 3 2 2" xfId="20096" xr:uid="{00000000-0005-0000-0000-0000624D0000}"/>
    <cellStyle name="Normal 3 114 2 3 3 2 2 2" xfId="20097" xr:uid="{00000000-0005-0000-0000-0000634D0000}"/>
    <cellStyle name="Normal 3 114 2 3 3 2 3" xfId="20098" xr:uid="{00000000-0005-0000-0000-0000644D0000}"/>
    <cellStyle name="Normal 3 114 2 3 3 2 3 2" xfId="20099" xr:uid="{00000000-0005-0000-0000-0000654D0000}"/>
    <cellStyle name="Normal 3 114 2 3 3 2 4" xfId="20100" xr:uid="{00000000-0005-0000-0000-0000664D0000}"/>
    <cellStyle name="Normal 3 114 2 3 3 3" xfId="20101" xr:uid="{00000000-0005-0000-0000-0000674D0000}"/>
    <cellStyle name="Normal 3 114 2 3 3 3 2" xfId="20102" xr:uid="{00000000-0005-0000-0000-0000684D0000}"/>
    <cellStyle name="Normal 3 114 2 3 3 4" xfId="20103" xr:uid="{00000000-0005-0000-0000-0000694D0000}"/>
    <cellStyle name="Normal 3 114 2 3 3 4 2" xfId="20104" xr:uid="{00000000-0005-0000-0000-00006A4D0000}"/>
    <cellStyle name="Normal 3 114 2 3 3 5" xfId="20105" xr:uid="{00000000-0005-0000-0000-00006B4D0000}"/>
    <cellStyle name="Normal 3 114 2 3 3 6" xfId="20106" xr:uid="{00000000-0005-0000-0000-00006C4D0000}"/>
    <cellStyle name="Normal 3 114 2 3 4" xfId="20107" xr:uid="{00000000-0005-0000-0000-00006D4D0000}"/>
    <cellStyle name="Normal 3 114 2 3 4 2" xfId="20108" xr:uid="{00000000-0005-0000-0000-00006E4D0000}"/>
    <cellStyle name="Normal 3 114 2 3 4 2 2" xfId="20109" xr:uid="{00000000-0005-0000-0000-00006F4D0000}"/>
    <cellStyle name="Normal 3 114 2 3 4 2 2 2" xfId="20110" xr:uid="{00000000-0005-0000-0000-0000704D0000}"/>
    <cellStyle name="Normal 3 114 2 3 4 2 3" xfId="20111" xr:uid="{00000000-0005-0000-0000-0000714D0000}"/>
    <cellStyle name="Normal 3 114 2 3 4 2 3 2" xfId="20112" xr:uid="{00000000-0005-0000-0000-0000724D0000}"/>
    <cellStyle name="Normal 3 114 2 3 4 2 4" xfId="20113" xr:uid="{00000000-0005-0000-0000-0000734D0000}"/>
    <cellStyle name="Normal 3 114 2 3 4 3" xfId="20114" xr:uid="{00000000-0005-0000-0000-0000744D0000}"/>
    <cellStyle name="Normal 3 114 2 3 4 3 2" xfId="20115" xr:uid="{00000000-0005-0000-0000-0000754D0000}"/>
    <cellStyle name="Normal 3 114 2 3 4 4" xfId="20116" xr:uid="{00000000-0005-0000-0000-0000764D0000}"/>
    <cellStyle name="Normal 3 114 2 3 4 4 2" xfId="20117" xr:uid="{00000000-0005-0000-0000-0000774D0000}"/>
    <cellStyle name="Normal 3 114 2 3 4 5" xfId="20118" xr:uid="{00000000-0005-0000-0000-0000784D0000}"/>
    <cellStyle name="Normal 3 114 2 3 4 6" xfId="20119" xr:uid="{00000000-0005-0000-0000-0000794D0000}"/>
    <cellStyle name="Normal 3 114 2 3 5" xfId="20120" xr:uid="{00000000-0005-0000-0000-00007A4D0000}"/>
    <cellStyle name="Normal 3 114 2 3 5 2" xfId="20121" xr:uid="{00000000-0005-0000-0000-00007B4D0000}"/>
    <cellStyle name="Normal 3 114 2 3 5 2 2" xfId="20122" xr:uid="{00000000-0005-0000-0000-00007C4D0000}"/>
    <cellStyle name="Normal 3 114 2 3 5 3" xfId="20123" xr:uid="{00000000-0005-0000-0000-00007D4D0000}"/>
    <cellStyle name="Normal 3 114 2 3 5 3 2" xfId="20124" xr:uid="{00000000-0005-0000-0000-00007E4D0000}"/>
    <cellStyle name="Normal 3 114 2 3 5 4" xfId="20125" xr:uid="{00000000-0005-0000-0000-00007F4D0000}"/>
    <cellStyle name="Normal 3 114 2 3 6" xfId="20126" xr:uid="{00000000-0005-0000-0000-0000804D0000}"/>
    <cellStyle name="Normal 3 114 2 3 6 2" xfId="20127" xr:uid="{00000000-0005-0000-0000-0000814D0000}"/>
    <cellStyle name="Normal 3 114 2 3 6 2 2" xfId="20128" xr:uid="{00000000-0005-0000-0000-0000824D0000}"/>
    <cellStyle name="Normal 3 114 2 3 6 3" xfId="20129" xr:uid="{00000000-0005-0000-0000-0000834D0000}"/>
    <cellStyle name="Normal 3 114 2 3 7" xfId="20130" xr:uid="{00000000-0005-0000-0000-0000844D0000}"/>
    <cellStyle name="Normal 3 114 2 3 7 2" xfId="20131" xr:uid="{00000000-0005-0000-0000-0000854D0000}"/>
    <cellStyle name="Normal 3 114 2 3 8" xfId="20132" xr:uid="{00000000-0005-0000-0000-0000864D0000}"/>
    <cellStyle name="Normal 3 114 2 3 8 2" xfId="20133" xr:uid="{00000000-0005-0000-0000-0000874D0000}"/>
    <cellStyle name="Normal 3 114 2 3 9" xfId="20134" xr:uid="{00000000-0005-0000-0000-0000884D0000}"/>
    <cellStyle name="Normal 3 114 2 4" xfId="20135" xr:uid="{00000000-0005-0000-0000-0000894D0000}"/>
    <cellStyle name="Normal 3 114 2 4 10" xfId="20136" xr:uid="{00000000-0005-0000-0000-00008A4D0000}"/>
    <cellStyle name="Normal 3 114 2 4 2" xfId="20137" xr:uid="{00000000-0005-0000-0000-00008B4D0000}"/>
    <cellStyle name="Normal 3 114 2 4 2 2" xfId="20138" xr:uid="{00000000-0005-0000-0000-00008C4D0000}"/>
    <cellStyle name="Normal 3 114 2 4 2 2 2" xfId="20139" xr:uid="{00000000-0005-0000-0000-00008D4D0000}"/>
    <cellStyle name="Normal 3 114 2 4 2 2 2 2" xfId="20140" xr:uid="{00000000-0005-0000-0000-00008E4D0000}"/>
    <cellStyle name="Normal 3 114 2 4 2 2 2 2 2" xfId="20141" xr:uid="{00000000-0005-0000-0000-00008F4D0000}"/>
    <cellStyle name="Normal 3 114 2 4 2 2 2 3" xfId="20142" xr:uid="{00000000-0005-0000-0000-0000904D0000}"/>
    <cellStyle name="Normal 3 114 2 4 2 2 2 3 2" xfId="20143" xr:uid="{00000000-0005-0000-0000-0000914D0000}"/>
    <cellStyle name="Normal 3 114 2 4 2 2 2 4" xfId="20144" xr:uid="{00000000-0005-0000-0000-0000924D0000}"/>
    <cellStyle name="Normal 3 114 2 4 2 2 3" xfId="20145" xr:uid="{00000000-0005-0000-0000-0000934D0000}"/>
    <cellStyle name="Normal 3 114 2 4 2 2 3 2" xfId="20146" xr:uid="{00000000-0005-0000-0000-0000944D0000}"/>
    <cellStyle name="Normal 3 114 2 4 2 2 4" xfId="20147" xr:uid="{00000000-0005-0000-0000-0000954D0000}"/>
    <cellStyle name="Normal 3 114 2 4 2 2 4 2" xfId="20148" xr:uid="{00000000-0005-0000-0000-0000964D0000}"/>
    <cellStyle name="Normal 3 114 2 4 2 2 5" xfId="20149" xr:uid="{00000000-0005-0000-0000-0000974D0000}"/>
    <cellStyle name="Normal 3 114 2 4 2 2 6" xfId="20150" xr:uid="{00000000-0005-0000-0000-0000984D0000}"/>
    <cellStyle name="Normal 3 114 2 4 2 3" xfId="20151" xr:uid="{00000000-0005-0000-0000-0000994D0000}"/>
    <cellStyle name="Normal 3 114 2 4 2 3 2" xfId="20152" xr:uid="{00000000-0005-0000-0000-00009A4D0000}"/>
    <cellStyle name="Normal 3 114 2 4 2 3 2 2" xfId="20153" xr:uid="{00000000-0005-0000-0000-00009B4D0000}"/>
    <cellStyle name="Normal 3 114 2 4 2 3 3" xfId="20154" xr:uid="{00000000-0005-0000-0000-00009C4D0000}"/>
    <cellStyle name="Normal 3 114 2 4 2 3 3 2" xfId="20155" xr:uid="{00000000-0005-0000-0000-00009D4D0000}"/>
    <cellStyle name="Normal 3 114 2 4 2 3 4" xfId="20156" xr:uid="{00000000-0005-0000-0000-00009E4D0000}"/>
    <cellStyle name="Normal 3 114 2 4 2 4" xfId="20157" xr:uid="{00000000-0005-0000-0000-00009F4D0000}"/>
    <cellStyle name="Normal 3 114 2 4 2 4 2" xfId="20158" xr:uid="{00000000-0005-0000-0000-0000A04D0000}"/>
    <cellStyle name="Normal 3 114 2 4 2 5" xfId="20159" xr:uid="{00000000-0005-0000-0000-0000A14D0000}"/>
    <cellStyle name="Normal 3 114 2 4 2 5 2" xfId="20160" xr:uid="{00000000-0005-0000-0000-0000A24D0000}"/>
    <cellStyle name="Normal 3 114 2 4 2 6" xfId="20161" xr:uid="{00000000-0005-0000-0000-0000A34D0000}"/>
    <cellStyle name="Normal 3 114 2 4 2 7" xfId="20162" xr:uid="{00000000-0005-0000-0000-0000A44D0000}"/>
    <cellStyle name="Normal 3 114 2 4 3" xfId="20163" xr:uid="{00000000-0005-0000-0000-0000A54D0000}"/>
    <cellStyle name="Normal 3 114 2 4 3 2" xfId="20164" xr:uid="{00000000-0005-0000-0000-0000A64D0000}"/>
    <cellStyle name="Normal 3 114 2 4 3 2 2" xfId="20165" xr:uid="{00000000-0005-0000-0000-0000A74D0000}"/>
    <cellStyle name="Normal 3 114 2 4 3 2 2 2" xfId="20166" xr:uid="{00000000-0005-0000-0000-0000A84D0000}"/>
    <cellStyle name="Normal 3 114 2 4 3 2 3" xfId="20167" xr:uid="{00000000-0005-0000-0000-0000A94D0000}"/>
    <cellStyle name="Normal 3 114 2 4 3 2 3 2" xfId="20168" xr:uid="{00000000-0005-0000-0000-0000AA4D0000}"/>
    <cellStyle name="Normal 3 114 2 4 3 2 4" xfId="20169" xr:uid="{00000000-0005-0000-0000-0000AB4D0000}"/>
    <cellStyle name="Normal 3 114 2 4 3 3" xfId="20170" xr:uid="{00000000-0005-0000-0000-0000AC4D0000}"/>
    <cellStyle name="Normal 3 114 2 4 3 3 2" xfId="20171" xr:uid="{00000000-0005-0000-0000-0000AD4D0000}"/>
    <cellStyle name="Normal 3 114 2 4 3 4" xfId="20172" xr:uid="{00000000-0005-0000-0000-0000AE4D0000}"/>
    <cellStyle name="Normal 3 114 2 4 3 4 2" xfId="20173" xr:uid="{00000000-0005-0000-0000-0000AF4D0000}"/>
    <cellStyle name="Normal 3 114 2 4 3 5" xfId="20174" xr:uid="{00000000-0005-0000-0000-0000B04D0000}"/>
    <cellStyle name="Normal 3 114 2 4 3 6" xfId="20175" xr:uid="{00000000-0005-0000-0000-0000B14D0000}"/>
    <cellStyle name="Normal 3 114 2 4 4" xfId="20176" xr:uid="{00000000-0005-0000-0000-0000B24D0000}"/>
    <cellStyle name="Normal 3 114 2 4 4 2" xfId="20177" xr:uid="{00000000-0005-0000-0000-0000B34D0000}"/>
    <cellStyle name="Normal 3 114 2 4 4 2 2" xfId="20178" xr:uid="{00000000-0005-0000-0000-0000B44D0000}"/>
    <cellStyle name="Normal 3 114 2 4 4 2 2 2" xfId="20179" xr:uid="{00000000-0005-0000-0000-0000B54D0000}"/>
    <cellStyle name="Normal 3 114 2 4 4 2 3" xfId="20180" xr:uid="{00000000-0005-0000-0000-0000B64D0000}"/>
    <cellStyle name="Normal 3 114 2 4 4 2 3 2" xfId="20181" xr:uid="{00000000-0005-0000-0000-0000B74D0000}"/>
    <cellStyle name="Normal 3 114 2 4 4 2 4" xfId="20182" xr:uid="{00000000-0005-0000-0000-0000B84D0000}"/>
    <cellStyle name="Normal 3 114 2 4 4 3" xfId="20183" xr:uid="{00000000-0005-0000-0000-0000B94D0000}"/>
    <cellStyle name="Normal 3 114 2 4 4 3 2" xfId="20184" xr:uid="{00000000-0005-0000-0000-0000BA4D0000}"/>
    <cellStyle name="Normal 3 114 2 4 4 4" xfId="20185" xr:uid="{00000000-0005-0000-0000-0000BB4D0000}"/>
    <cellStyle name="Normal 3 114 2 4 4 4 2" xfId="20186" xr:uid="{00000000-0005-0000-0000-0000BC4D0000}"/>
    <cellStyle name="Normal 3 114 2 4 4 5" xfId="20187" xr:uid="{00000000-0005-0000-0000-0000BD4D0000}"/>
    <cellStyle name="Normal 3 114 2 4 4 6" xfId="20188" xr:uid="{00000000-0005-0000-0000-0000BE4D0000}"/>
    <cellStyle name="Normal 3 114 2 4 5" xfId="20189" xr:uid="{00000000-0005-0000-0000-0000BF4D0000}"/>
    <cellStyle name="Normal 3 114 2 4 5 2" xfId="20190" xr:uid="{00000000-0005-0000-0000-0000C04D0000}"/>
    <cellStyle name="Normal 3 114 2 4 5 2 2" xfId="20191" xr:uid="{00000000-0005-0000-0000-0000C14D0000}"/>
    <cellStyle name="Normal 3 114 2 4 5 3" xfId="20192" xr:uid="{00000000-0005-0000-0000-0000C24D0000}"/>
    <cellStyle name="Normal 3 114 2 4 5 3 2" xfId="20193" xr:uid="{00000000-0005-0000-0000-0000C34D0000}"/>
    <cellStyle name="Normal 3 114 2 4 5 4" xfId="20194" xr:uid="{00000000-0005-0000-0000-0000C44D0000}"/>
    <cellStyle name="Normal 3 114 2 4 6" xfId="20195" xr:uid="{00000000-0005-0000-0000-0000C54D0000}"/>
    <cellStyle name="Normal 3 114 2 4 6 2" xfId="20196" xr:uid="{00000000-0005-0000-0000-0000C64D0000}"/>
    <cellStyle name="Normal 3 114 2 4 6 2 2" xfId="20197" xr:uid="{00000000-0005-0000-0000-0000C74D0000}"/>
    <cellStyle name="Normal 3 114 2 4 6 3" xfId="20198" xr:uid="{00000000-0005-0000-0000-0000C84D0000}"/>
    <cellStyle name="Normal 3 114 2 4 7" xfId="20199" xr:uid="{00000000-0005-0000-0000-0000C94D0000}"/>
    <cellStyle name="Normal 3 114 2 4 7 2" xfId="20200" xr:uid="{00000000-0005-0000-0000-0000CA4D0000}"/>
    <cellStyle name="Normal 3 114 2 4 8" xfId="20201" xr:uid="{00000000-0005-0000-0000-0000CB4D0000}"/>
    <cellStyle name="Normal 3 114 2 4 8 2" xfId="20202" xr:uid="{00000000-0005-0000-0000-0000CC4D0000}"/>
    <cellStyle name="Normal 3 114 2 4 9" xfId="20203" xr:uid="{00000000-0005-0000-0000-0000CD4D0000}"/>
    <cellStyle name="Normal 3 114 2 5" xfId="20204" xr:uid="{00000000-0005-0000-0000-0000CE4D0000}"/>
    <cellStyle name="Normal 3 114 2 5 10" xfId="20205" xr:uid="{00000000-0005-0000-0000-0000CF4D0000}"/>
    <cellStyle name="Normal 3 114 2 5 2" xfId="20206" xr:uid="{00000000-0005-0000-0000-0000D04D0000}"/>
    <cellStyle name="Normal 3 114 2 5 2 2" xfId="20207" xr:uid="{00000000-0005-0000-0000-0000D14D0000}"/>
    <cellStyle name="Normal 3 114 2 5 2 2 2" xfId="20208" xr:uid="{00000000-0005-0000-0000-0000D24D0000}"/>
    <cellStyle name="Normal 3 114 2 5 2 2 2 2" xfId="20209" xr:uid="{00000000-0005-0000-0000-0000D34D0000}"/>
    <cellStyle name="Normal 3 114 2 5 2 2 2 2 2" xfId="20210" xr:uid="{00000000-0005-0000-0000-0000D44D0000}"/>
    <cellStyle name="Normal 3 114 2 5 2 2 2 3" xfId="20211" xr:uid="{00000000-0005-0000-0000-0000D54D0000}"/>
    <cellStyle name="Normal 3 114 2 5 2 2 2 3 2" xfId="20212" xr:uid="{00000000-0005-0000-0000-0000D64D0000}"/>
    <cellStyle name="Normal 3 114 2 5 2 2 2 4" xfId="20213" xr:uid="{00000000-0005-0000-0000-0000D74D0000}"/>
    <cellStyle name="Normal 3 114 2 5 2 2 3" xfId="20214" xr:uid="{00000000-0005-0000-0000-0000D84D0000}"/>
    <cellStyle name="Normal 3 114 2 5 2 2 3 2" xfId="20215" xr:uid="{00000000-0005-0000-0000-0000D94D0000}"/>
    <cellStyle name="Normal 3 114 2 5 2 2 4" xfId="20216" xr:uid="{00000000-0005-0000-0000-0000DA4D0000}"/>
    <cellStyle name="Normal 3 114 2 5 2 2 4 2" xfId="20217" xr:uid="{00000000-0005-0000-0000-0000DB4D0000}"/>
    <cellStyle name="Normal 3 114 2 5 2 2 5" xfId="20218" xr:uid="{00000000-0005-0000-0000-0000DC4D0000}"/>
    <cellStyle name="Normal 3 114 2 5 2 2 6" xfId="20219" xr:uid="{00000000-0005-0000-0000-0000DD4D0000}"/>
    <cellStyle name="Normal 3 114 2 5 2 3" xfId="20220" xr:uid="{00000000-0005-0000-0000-0000DE4D0000}"/>
    <cellStyle name="Normal 3 114 2 5 2 3 2" xfId="20221" xr:uid="{00000000-0005-0000-0000-0000DF4D0000}"/>
    <cellStyle name="Normal 3 114 2 5 2 3 2 2" xfId="20222" xr:uid="{00000000-0005-0000-0000-0000E04D0000}"/>
    <cellStyle name="Normal 3 114 2 5 2 3 3" xfId="20223" xr:uid="{00000000-0005-0000-0000-0000E14D0000}"/>
    <cellStyle name="Normal 3 114 2 5 2 3 3 2" xfId="20224" xr:uid="{00000000-0005-0000-0000-0000E24D0000}"/>
    <cellStyle name="Normal 3 114 2 5 2 3 4" xfId="20225" xr:uid="{00000000-0005-0000-0000-0000E34D0000}"/>
    <cellStyle name="Normal 3 114 2 5 2 4" xfId="20226" xr:uid="{00000000-0005-0000-0000-0000E44D0000}"/>
    <cellStyle name="Normal 3 114 2 5 2 4 2" xfId="20227" xr:uid="{00000000-0005-0000-0000-0000E54D0000}"/>
    <cellStyle name="Normal 3 114 2 5 2 5" xfId="20228" xr:uid="{00000000-0005-0000-0000-0000E64D0000}"/>
    <cellStyle name="Normal 3 114 2 5 2 5 2" xfId="20229" xr:uid="{00000000-0005-0000-0000-0000E74D0000}"/>
    <cellStyle name="Normal 3 114 2 5 2 6" xfId="20230" xr:uid="{00000000-0005-0000-0000-0000E84D0000}"/>
    <cellStyle name="Normal 3 114 2 5 2 7" xfId="20231" xr:uid="{00000000-0005-0000-0000-0000E94D0000}"/>
    <cellStyle name="Normal 3 114 2 5 3" xfId="20232" xr:uid="{00000000-0005-0000-0000-0000EA4D0000}"/>
    <cellStyle name="Normal 3 114 2 5 3 2" xfId="20233" xr:uid="{00000000-0005-0000-0000-0000EB4D0000}"/>
    <cellStyle name="Normal 3 114 2 5 3 2 2" xfId="20234" xr:uid="{00000000-0005-0000-0000-0000EC4D0000}"/>
    <cellStyle name="Normal 3 114 2 5 3 2 2 2" xfId="20235" xr:uid="{00000000-0005-0000-0000-0000ED4D0000}"/>
    <cellStyle name="Normal 3 114 2 5 3 2 3" xfId="20236" xr:uid="{00000000-0005-0000-0000-0000EE4D0000}"/>
    <cellStyle name="Normal 3 114 2 5 3 2 3 2" xfId="20237" xr:uid="{00000000-0005-0000-0000-0000EF4D0000}"/>
    <cellStyle name="Normal 3 114 2 5 3 2 4" xfId="20238" xr:uid="{00000000-0005-0000-0000-0000F04D0000}"/>
    <cellStyle name="Normal 3 114 2 5 3 3" xfId="20239" xr:uid="{00000000-0005-0000-0000-0000F14D0000}"/>
    <cellStyle name="Normal 3 114 2 5 3 3 2" xfId="20240" xr:uid="{00000000-0005-0000-0000-0000F24D0000}"/>
    <cellStyle name="Normal 3 114 2 5 3 4" xfId="20241" xr:uid="{00000000-0005-0000-0000-0000F34D0000}"/>
    <cellStyle name="Normal 3 114 2 5 3 4 2" xfId="20242" xr:uid="{00000000-0005-0000-0000-0000F44D0000}"/>
    <cellStyle name="Normal 3 114 2 5 3 5" xfId="20243" xr:uid="{00000000-0005-0000-0000-0000F54D0000}"/>
    <cellStyle name="Normal 3 114 2 5 3 6" xfId="20244" xr:uid="{00000000-0005-0000-0000-0000F64D0000}"/>
    <cellStyle name="Normal 3 114 2 5 4" xfId="20245" xr:uid="{00000000-0005-0000-0000-0000F74D0000}"/>
    <cellStyle name="Normal 3 114 2 5 4 2" xfId="20246" xr:uid="{00000000-0005-0000-0000-0000F84D0000}"/>
    <cellStyle name="Normal 3 114 2 5 4 2 2" xfId="20247" xr:uid="{00000000-0005-0000-0000-0000F94D0000}"/>
    <cellStyle name="Normal 3 114 2 5 4 2 2 2" xfId="20248" xr:uid="{00000000-0005-0000-0000-0000FA4D0000}"/>
    <cellStyle name="Normal 3 114 2 5 4 2 3" xfId="20249" xr:uid="{00000000-0005-0000-0000-0000FB4D0000}"/>
    <cellStyle name="Normal 3 114 2 5 4 2 3 2" xfId="20250" xr:uid="{00000000-0005-0000-0000-0000FC4D0000}"/>
    <cellStyle name="Normal 3 114 2 5 4 2 4" xfId="20251" xr:uid="{00000000-0005-0000-0000-0000FD4D0000}"/>
    <cellStyle name="Normal 3 114 2 5 4 3" xfId="20252" xr:uid="{00000000-0005-0000-0000-0000FE4D0000}"/>
    <cellStyle name="Normal 3 114 2 5 4 3 2" xfId="20253" xr:uid="{00000000-0005-0000-0000-0000FF4D0000}"/>
    <cellStyle name="Normal 3 114 2 5 4 4" xfId="20254" xr:uid="{00000000-0005-0000-0000-0000004E0000}"/>
    <cellStyle name="Normal 3 114 2 5 4 4 2" xfId="20255" xr:uid="{00000000-0005-0000-0000-0000014E0000}"/>
    <cellStyle name="Normal 3 114 2 5 4 5" xfId="20256" xr:uid="{00000000-0005-0000-0000-0000024E0000}"/>
    <cellStyle name="Normal 3 114 2 5 4 6" xfId="20257" xr:uid="{00000000-0005-0000-0000-0000034E0000}"/>
    <cellStyle name="Normal 3 114 2 5 5" xfId="20258" xr:uid="{00000000-0005-0000-0000-0000044E0000}"/>
    <cellStyle name="Normal 3 114 2 5 5 2" xfId="20259" xr:uid="{00000000-0005-0000-0000-0000054E0000}"/>
    <cellStyle name="Normal 3 114 2 5 5 2 2" xfId="20260" xr:uid="{00000000-0005-0000-0000-0000064E0000}"/>
    <cellStyle name="Normal 3 114 2 5 5 3" xfId="20261" xr:uid="{00000000-0005-0000-0000-0000074E0000}"/>
    <cellStyle name="Normal 3 114 2 5 5 3 2" xfId="20262" xr:uid="{00000000-0005-0000-0000-0000084E0000}"/>
    <cellStyle name="Normal 3 114 2 5 5 4" xfId="20263" xr:uid="{00000000-0005-0000-0000-0000094E0000}"/>
    <cellStyle name="Normal 3 114 2 5 6" xfId="20264" xr:uid="{00000000-0005-0000-0000-00000A4E0000}"/>
    <cellStyle name="Normal 3 114 2 5 6 2" xfId="20265" xr:uid="{00000000-0005-0000-0000-00000B4E0000}"/>
    <cellStyle name="Normal 3 114 2 5 6 2 2" xfId="20266" xr:uid="{00000000-0005-0000-0000-00000C4E0000}"/>
    <cellStyle name="Normal 3 114 2 5 6 3" xfId="20267" xr:uid="{00000000-0005-0000-0000-00000D4E0000}"/>
    <cellStyle name="Normal 3 114 2 5 7" xfId="20268" xr:uid="{00000000-0005-0000-0000-00000E4E0000}"/>
    <cellStyle name="Normal 3 114 2 5 7 2" xfId="20269" xr:uid="{00000000-0005-0000-0000-00000F4E0000}"/>
    <cellStyle name="Normal 3 114 2 5 8" xfId="20270" xr:uid="{00000000-0005-0000-0000-0000104E0000}"/>
    <cellStyle name="Normal 3 114 2 5 8 2" xfId="20271" xr:uid="{00000000-0005-0000-0000-0000114E0000}"/>
    <cellStyle name="Normal 3 114 2 5 9" xfId="20272" xr:uid="{00000000-0005-0000-0000-0000124E0000}"/>
    <cellStyle name="Normal 3 114 2 6" xfId="20273" xr:uid="{00000000-0005-0000-0000-0000134E0000}"/>
    <cellStyle name="Normal 3 114 2 6 2" xfId="20274" xr:uid="{00000000-0005-0000-0000-0000144E0000}"/>
    <cellStyle name="Normal 3 114 2 6 2 2" xfId="20275" xr:uid="{00000000-0005-0000-0000-0000154E0000}"/>
    <cellStyle name="Normal 3 114 2 6 2 2 2" xfId="20276" xr:uid="{00000000-0005-0000-0000-0000164E0000}"/>
    <cellStyle name="Normal 3 114 2 6 2 2 2 2" xfId="20277" xr:uid="{00000000-0005-0000-0000-0000174E0000}"/>
    <cellStyle name="Normal 3 114 2 6 2 2 3" xfId="20278" xr:uid="{00000000-0005-0000-0000-0000184E0000}"/>
    <cellStyle name="Normal 3 114 2 6 2 2 3 2" xfId="20279" xr:uid="{00000000-0005-0000-0000-0000194E0000}"/>
    <cellStyle name="Normal 3 114 2 6 2 2 4" xfId="20280" xr:uid="{00000000-0005-0000-0000-00001A4E0000}"/>
    <cellStyle name="Normal 3 114 2 6 2 3" xfId="20281" xr:uid="{00000000-0005-0000-0000-00001B4E0000}"/>
    <cellStyle name="Normal 3 114 2 6 2 3 2" xfId="20282" xr:uid="{00000000-0005-0000-0000-00001C4E0000}"/>
    <cellStyle name="Normal 3 114 2 6 2 4" xfId="20283" xr:uid="{00000000-0005-0000-0000-00001D4E0000}"/>
    <cellStyle name="Normal 3 114 2 6 2 4 2" xfId="20284" xr:uid="{00000000-0005-0000-0000-00001E4E0000}"/>
    <cellStyle name="Normal 3 114 2 6 2 5" xfId="20285" xr:uid="{00000000-0005-0000-0000-00001F4E0000}"/>
    <cellStyle name="Normal 3 114 2 6 2 6" xfId="20286" xr:uid="{00000000-0005-0000-0000-0000204E0000}"/>
    <cellStyle name="Normal 3 114 2 6 3" xfId="20287" xr:uid="{00000000-0005-0000-0000-0000214E0000}"/>
    <cellStyle name="Normal 3 114 2 6 3 2" xfId="20288" xr:uid="{00000000-0005-0000-0000-0000224E0000}"/>
    <cellStyle name="Normal 3 114 2 6 3 2 2" xfId="20289" xr:uid="{00000000-0005-0000-0000-0000234E0000}"/>
    <cellStyle name="Normal 3 114 2 6 3 3" xfId="20290" xr:uid="{00000000-0005-0000-0000-0000244E0000}"/>
    <cellStyle name="Normal 3 114 2 6 3 3 2" xfId="20291" xr:uid="{00000000-0005-0000-0000-0000254E0000}"/>
    <cellStyle name="Normal 3 114 2 6 3 4" xfId="20292" xr:uid="{00000000-0005-0000-0000-0000264E0000}"/>
    <cellStyle name="Normal 3 114 2 6 4" xfId="20293" xr:uid="{00000000-0005-0000-0000-0000274E0000}"/>
    <cellStyle name="Normal 3 114 2 6 4 2" xfId="20294" xr:uid="{00000000-0005-0000-0000-0000284E0000}"/>
    <cellStyle name="Normal 3 114 2 6 5" xfId="20295" xr:uid="{00000000-0005-0000-0000-0000294E0000}"/>
    <cellStyle name="Normal 3 114 2 6 5 2" xfId="20296" xr:uid="{00000000-0005-0000-0000-00002A4E0000}"/>
    <cellStyle name="Normal 3 114 2 6 6" xfId="20297" xr:uid="{00000000-0005-0000-0000-00002B4E0000}"/>
    <cellStyle name="Normal 3 114 2 6 7" xfId="20298" xr:uid="{00000000-0005-0000-0000-00002C4E0000}"/>
    <cellStyle name="Normal 3 114 2 7" xfId="20299" xr:uid="{00000000-0005-0000-0000-00002D4E0000}"/>
    <cellStyle name="Normal 3 114 2 7 2" xfId="20300" xr:uid="{00000000-0005-0000-0000-00002E4E0000}"/>
    <cellStyle name="Normal 3 114 2 7 2 2" xfId="20301" xr:uid="{00000000-0005-0000-0000-00002F4E0000}"/>
    <cellStyle name="Normal 3 114 2 7 2 2 2" xfId="20302" xr:uid="{00000000-0005-0000-0000-0000304E0000}"/>
    <cellStyle name="Normal 3 114 2 7 2 3" xfId="20303" xr:uid="{00000000-0005-0000-0000-0000314E0000}"/>
    <cellStyle name="Normal 3 114 2 7 2 3 2" xfId="20304" xr:uid="{00000000-0005-0000-0000-0000324E0000}"/>
    <cellStyle name="Normal 3 114 2 7 2 4" xfId="20305" xr:uid="{00000000-0005-0000-0000-0000334E0000}"/>
    <cellStyle name="Normal 3 114 2 7 3" xfId="20306" xr:uid="{00000000-0005-0000-0000-0000344E0000}"/>
    <cellStyle name="Normal 3 114 2 7 3 2" xfId="20307" xr:uid="{00000000-0005-0000-0000-0000354E0000}"/>
    <cellStyle name="Normal 3 114 2 7 4" xfId="20308" xr:uid="{00000000-0005-0000-0000-0000364E0000}"/>
    <cellStyle name="Normal 3 114 2 7 4 2" xfId="20309" xr:uid="{00000000-0005-0000-0000-0000374E0000}"/>
    <cellStyle name="Normal 3 114 2 7 5" xfId="20310" xr:uid="{00000000-0005-0000-0000-0000384E0000}"/>
    <cellStyle name="Normal 3 114 2 7 6" xfId="20311" xr:uid="{00000000-0005-0000-0000-0000394E0000}"/>
    <cellStyle name="Normal 3 114 2 8" xfId="20312" xr:uid="{00000000-0005-0000-0000-00003A4E0000}"/>
    <cellStyle name="Normal 3 114 2 8 2" xfId="20313" xr:uid="{00000000-0005-0000-0000-00003B4E0000}"/>
    <cellStyle name="Normal 3 114 2 8 2 2" xfId="20314" xr:uid="{00000000-0005-0000-0000-00003C4E0000}"/>
    <cellStyle name="Normal 3 114 2 8 2 2 2" xfId="20315" xr:uid="{00000000-0005-0000-0000-00003D4E0000}"/>
    <cellStyle name="Normal 3 114 2 8 2 3" xfId="20316" xr:uid="{00000000-0005-0000-0000-00003E4E0000}"/>
    <cellStyle name="Normal 3 114 2 8 2 3 2" xfId="20317" xr:uid="{00000000-0005-0000-0000-00003F4E0000}"/>
    <cellStyle name="Normal 3 114 2 8 2 4" xfId="20318" xr:uid="{00000000-0005-0000-0000-0000404E0000}"/>
    <cellStyle name="Normal 3 114 2 8 3" xfId="20319" xr:uid="{00000000-0005-0000-0000-0000414E0000}"/>
    <cellStyle name="Normal 3 114 2 8 3 2" xfId="20320" xr:uid="{00000000-0005-0000-0000-0000424E0000}"/>
    <cellStyle name="Normal 3 114 2 8 4" xfId="20321" xr:uid="{00000000-0005-0000-0000-0000434E0000}"/>
    <cellStyle name="Normal 3 114 2 8 4 2" xfId="20322" xr:uid="{00000000-0005-0000-0000-0000444E0000}"/>
    <cellStyle name="Normal 3 114 2 8 5" xfId="20323" xr:uid="{00000000-0005-0000-0000-0000454E0000}"/>
    <cellStyle name="Normal 3 114 2 8 6" xfId="20324" xr:uid="{00000000-0005-0000-0000-0000464E0000}"/>
    <cellStyle name="Normal 3 114 2 9" xfId="20325" xr:uid="{00000000-0005-0000-0000-0000474E0000}"/>
    <cellStyle name="Normal 3 114 2 9 2" xfId="20326" xr:uid="{00000000-0005-0000-0000-0000484E0000}"/>
    <cellStyle name="Normal 3 114 2 9 2 2" xfId="20327" xr:uid="{00000000-0005-0000-0000-0000494E0000}"/>
    <cellStyle name="Normal 3 114 2 9 3" xfId="20328" xr:uid="{00000000-0005-0000-0000-00004A4E0000}"/>
    <cellStyle name="Normal 3 114 2 9 3 2" xfId="20329" xr:uid="{00000000-0005-0000-0000-00004B4E0000}"/>
    <cellStyle name="Normal 3 114 2 9 4" xfId="20330" xr:uid="{00000000-0005-0000-0000-00004C4E0000}"/>
    <cellStyle name="Normal 3 114 3" xfId="20331" xr:uid="{00000000-0005-0000-0000-00004D4E0000}"/>
    <cellStyle name="Normal 3 114 3 10" xfId="20332" xr:uid="{00000000-0005-0000-0000-00004E4E0000}"/>
    <cellStyle name="Normal 3 114 3 11" xfId="20333" xr:uid="{00000000-0005-0000-0000-00004F4E0000}"/>
    <cellStyle name="Normal 3 114 3 2" xfId="20334" xr:uid="{00000000-0005-0000-0000-0000504E0000}"/>
    <cellStyle name="Normal 3 114 3 2 10" xfId="20335" xr:uid="{00000000-0005-0000-0000-0000514E0000}"/>
    <cellStyle name="Normal 3 114 3 2 2" xfId="20336" xr:uid="{00000000-0005-0000-0000-0000524E0000}"/>
    <cellStyle name="Normal 3 114 3 2 2 2" xfId="20337" xr:uid="{00000000-0005-0000-0000-0000534E0000}"/>
    <cellStyle name="Normal 3 114 3 2 2 2 2" xfId="20338" xr:uid="{00000000-0005-0000-0000-0000544E0000}"/>
    <cellStyle name="Normal 3 114 3 2 2 2 2 2" xfId="20339" xr:uid="{00000000-0005-0000-0000-0000554E0000}"/>
    <cellStyle name="Normal 3 114 3 2 2 2 2 2 2" xfId="20340" xr:uid="{00000000-0005-0000-0000-0000564E0000}"/>
    <cellStyle name="Normal 3 114 3 2 2 2 2 3" xfId="20341" xr:uid="{00000000-0005-0000-0000-0000574E0000}"/>
    <cellStyle name="Normal 3 114 3 2 2 2 2 3 2" xfId="20342" xr:uid="{00000000-0005-0000-0000-0000584E0000}"/>
    <cellStyle name="Normal 3 114 3 2 2 2 2 4" xfId="20343" xr:uid="{00000000-0005-0000-0000-0000594E0000}"/>
    <cellStyle name="Normal 3 114 3 2 2 2 3" xfId="20344" xr:uid="{00000000-0005-0000-0000-00005A4E0000}"/>
    <cellStyle name="Normal 3 114 3 2 2 2 3 2" xfId="20345" xr:uid="{00000000-0005-0000-0000-00005B4E0000}"/>
    <cellStyle name="Normal 3 114 3 2 2 2 4" xfId="20346" xr:uid="{00000000-0005-0000-0000-00005C4E0000}"/>
    <cellStyle name="Normal 3 114 3 2 2 2 4 2" xfId="20347" xr:uid="{00000000-0005-0000-0000-00005D4E0000}"/>
    <cellStyle name="Normal 3 114 3 2 2 2 5" xfId="20348" xr:uid="{00000000-0005-0000-0000-00005E4E0000}"/>
    <cellStyle name="Normal 3 114 3 2 2 2 6" xfId="20349" xr:uid="{00000000-0005-0000-0000-00005F4E0000}"/>
    <cellStyle name="Normal 3 114 3 2 2 3" xfId="20350" xr:uid="{00000000-0005-0000-0000-0000604E0000}"/>
    <cellStyle name="Normal 3 114 3 2 2 3 2" xfId="20351" xr:uid="{00000000-0005-0000-0000-0000614E0000}"/>
    <cellStyle name="Normal 3 114 3 2 2 3 2 2" xfId="20352" xr:uid="{00000000-0005-0000-0000-0000624E0000}"/>
    <cellStyle name="Normal 3 114 3 2 2 3 3" xfId="20353" xr:uid="{00000000-0005-0000-0000-0000634E0000}"/>
    <cellStyle name="Normal 3 114 3 2 2 3 3 2" xfId="20354" xr:uid="{00000000-0005-0000-0000-0000644E0000}"/>
    <cellStyle name="Normal 3 114 3 2 2 3 4" xfId="20355" xr:uid="{00000000-0005-0000-0000-0000654E0000}"/>
    <cellStyle name="Normal 3 114 3 2 2 4" xfId="20356" xr:uid="{00000000-0005-0000-0000-0000664E0000}"/>
    <cellStyle name="Normal 3 114 3 2 2 4 2" xfId="20357" xr:uid="{00000000-0005-0000-0000-0000674E0000}"/>
    <cellStyle name="Normal 3 114 3 2 2 5" xfId="20358" xr:uid="{00000000-0005-0000-0000-0000684E0000}"/>
    <cellStyle name="Normal 3 114 3 2 2 5 2" xfId="20359" xr:uid="{00000000-0005-0000-0000-0000694E0000}"/>
    <cellStyle name="Normal 3 114 3 2 2 6" xfId="20360" xr:uid="{00000000-0005-0000-0000-00006A4E0000}"/>
    <cellStyle name="Normal 3 114 3 2 2 7" xfId="20361" xr:uid="{00000000-0005-0000-0000-00006B4E0000}"/>
    <cellStyle name="Normal 3 114 3 2 3" xfId="20362" xr:uid="{00000000-0005-0000-0000-00006C4E0000}"/>
    <cellStyle name="Normal 3 114 3 2 3 2" xfId="20363" xr:uid="{00000000-0005-0000-0000-00006D4E0000}"/>
    <cellStyle name="Normal 3 114 3 2 3 2 2" xfId="20364" xr:uid="{00000000-0005-0000-0000-00006E4E0000}"/>
    <cellStyle name="Normal 3 114 3 2 3 2 2 2" xfId="20365" xr:uid="{00000000-0005-0000-0000-00006F4E0000}"/>
    <cellStyle name="Normal 3 114 3 2 3 2 3" xfId="20366" xr:uid="{00000000-0005-0000-0000-0000704E0000}"/>
    <cellStyle name="Normal 3 114 3 2 3 2 3 2" xfId="20367" xr:uid="{00000000-0005-0000-0000-0000714E0000}"/>
    <cellStyle name="Normal 3 114 3 2 3 2 4" xfId="20368" xr:uid="{00000000-0005-0000-0000-0000724E0000}"/>
    <cellStyle name="Normal 3 114 3 2 3 3" xfId="20369" xr:uid="{00000000-0005-0000-0000-0000734E0000}"/>
    <cellStyle name="Normal 3 114 3 2 3 3 2" xfId="20370" xr:uid="{00000000-0005-0000-0000-0000744E0000}"/>
    <cellStyle name="Normal 3 114 3 2 3 4" xfId="20371" xr:uid="{00000000-0005-0000-0000-0000754E0000}"/>
    <cellStyle name="Normal 3 114 3 2 3 4 2" xfId="20372" xr:uid="{00000000-0005-0000-0000-0000764E0000}"/>
    <cellStyle name="Normal 3 114 3 2 3 5" xfId="20373" xr:uid="{00000000-0005-0000-0000-0000774E0000}"/>
    <cellStyle name="Normal 3 114 3 2 3 6" xfId="20374" xr:uid="{00000000-0005-0000-0000-0000784E0000}"/>
    <cellStyle name="Normal 3 114 3 2 4" xfId="20375" xr:uid="{00000000-0005-0000-0000-0000794E0000}"/>
    <cellStyle name="Normal 3 114 3 2 4 2" xfId="20376" xr:uid="{00000000-0005-0000-0000-00007A4E0000}"/>
    <cellStyle name="Normal 3 114 3 2 4 2 2" xfId="20377" xr:uid="{00000000-0005-0000-0000-00007B4E0000}"/>
    <cellStyle name="Normal 3 114 3 2 4 2 2 2" xfId="20378" xr:uid="{00000000-0005-0000-0000-00007C4E0000}"/>
    <cellStyle name="Normal 3 114 3 2 4 2 3" xfId="20379" xr:uid="{00000000-0005-0000-0000-00007D4E0000}"/>
    <cellStyle name="Normal 3 114 3 2 4 2 3 2" xfId="20380" xr:uid="{00000000-0005-0000-0000-00007E4E0000}"/>
    <cellStyle name="Normal 3 114 3 2 4 2 4" xfId="20381" xr:uid="{00000000-0005-0000-0000-00007F4E0000}"/>
    <cellStyle name="Normal 3 114 3 2 4 3" xfId="20382" xr:uid="{00000000-0005-0000-0000-0000804E0000}"/>
    <cellStyle name="Normal 3 114 3 2 4 3 2" xfId="20383" xr:uid="{00000000-0005-0000-0000-0000814E0000}"/>
    <cellStyle name="Normal 3 114 3 2 4 4" xfId="20384" xr:uid="{00000000-0005-0000-0000-0000824E0000}"/>
    <cellStyle name="Normal 3 114 3 2 4 4 2" xfId="20385" xr:uid="{00000000-0005-0000-0000-0000834E0000}"/>
    <cellStyle name="Normal 3 114 3 2 4 5" xfId="20386" xr:uid="{00000000-0005-0000-0000-0000844E0000}"/>
    <cellStyle name="Normal 3 114 3 2 4 6" xfId="20387" xr:uid="{00000000-0005-0000-0000-0000854E0000}"/>
    <cellStyle name="Normal 3 114 3 2 5" xfId="20388" xr:uid="{00000000-0005-0000-0000-0000864E0000}"/>
    <cellStyle name="Normal 3 114 3 2 5 2" xfId="20389" xr:uid="{00000000-0005-0000-0000-0000874E0000}"/>
    <cellStyle name="Normal 3 114 3 2 5 2 2" xfId="20390" xr:uid="{00000000-0005-0000-0000-0000884E0000}"/>
    <cellStyle name="Normal 3 114 3 2 5 3" xfId="20391" xr:uid="{00000000-0005-0000-0000-0000894E0000}"/>
    <cellStyle name="Normal 3 114 3 2 5 3 2" xfId="20392" xr:uid="{00000000-0005-0000-0000-00008A4E0000}"/>
    <cellStyle name="Normal 3 114 3 2 5 4" xfId="20393" xr:uid="{00000000-0005-0000-0000-00008B4E0000}"/>
    <cellStyle name="Normal 3 114 3 2 6" xfId="20394" xr:uid="{00000000-0005-0000-0000-00008C4E0000}"/>
    <cellStyle name="Normal 3 114 3 2 6 2" xfId="20395" xr:uid="{00000000-0005-0000-0000-00008D4E0000}"/>
    <cellStyle name="Normal 3 114 3 2 6 2 2" xfId="20396" xr:uid="{00000000-0005-0000-0000-00008E4E0000}"/>
    <cellStyle name="Normal 3 114 3 2 6 3" xfId="20397" xr:uid="{00000000-0005-0000-0000-00008F4E0000}"/>
    <cellStyle name="Normal 3 114 3 2 7" xfId="20398" xr:uid="{00000000-0005-0000-0000-0000904E0000}"/>
    <cellStyle name="Normal 3 114 3 2 7 2" xfId="20399" xr:uid="{00000000-0005-0000-0000-0000914E0000}"/>
    <cellStyle name="Normal 3 114 3 2 8" xfId="20400" xr:uid="{00000000-0005-0000-0000-0000924E0000}"/>
    <cellStyle name="Normal 3 114 3 2 8 2" xfId="20401" xr:uid="{00000000-0005-0000-0000-0000934E0000}"/>
    <cellStyle name="Normal 3 114 3 2 9" xfId="20402" xr:uid="{00000000-0005-0000-0000-0000944E0000}"/>
    <cellStyle name="Normal 3 114 3 3" xfId="20403" xr:uid="{00000000-0005-0000-0000-0000954E0000}"/>
    <cellStyle name="Normal 3 114 3 3 2" xfId="20404" xr:uid="{00000000-0005-0000-0000-0000964E0000}"/>
    <cellStyle name="Normal 3 114 3 3 2 2" xfId="20405" xr:uid="{00000000-0005-0000-0000-0000974E0000}"/>
    <cellStyle name="Normal 3 114 3 3 2 2 2" xfId="20406" xr:uid="{00000000-0005-0000-0000-0000984E0000}"/>
    <cellStyle name="Normal 3 114 3 3 2 2 2 2" xfId="20407" xr:uid="{00000000-0005-0000-0000-0000994E0000}"/>
    <cellStyle name="Normal 3 114 3 3 2 2 3" xfId="20408" xr:uid="{00000000-0005-0000-0000-00009A4E0000}"/>
    <cellStyle name="Normal 3 114 3 3 2 2 3 2" xfId="20409" xr:uid="{00000000-0005-0000-0000-00009B4E0000}"/>
    <cellStyle name="Normal 3 114 3 3 2 2 4" xfId="20410" xr:uid="{00000000-0005-0000-0000-00009C4E0000}"/>
    <cellStyle name="Normal 3 114 3 3 2 3" xfId="20411" xr:uid="{00000000-0005-0000-0000-00009D4E0000}"/>
    <cellStyle name="Normal 3 114 3 3 2 3 2" xfId="20412" xr:uid="{00000000-0005-0000-0000-00009E4E0000}"/>
    <cellStyle name="Normal 3 114 3 3 2 4" xfId="20413" xr:uid="{00000000-0005-0000-0000-00009F4E0000}"/>
    <cellStyle name="Normal 3 114 3 3 2 4 2" xfId="20414" xr:uid="{00000000-0005-0000-0000-0000A04E0000}"/>
    <cellStyle name="Normal 3 114 3 3 2 5" xfId="20415" xr:uid="{00000000-0005-0000-0000-0000A14E0000}"/>
    <cellStyle name="Normal 3 114 3 3 2 6" xfId="20416" xr:uid="{00000000-0005-0000-0000-0000A24E0000}"/>
    <cellStyle name="Normal 3 114 3 3 3" xfId="20417" xr:uid="{00000000-0005-0000-0000-0000A34E0000}"/>
    <cellStyle name="Normal 3 114 3 3 3 2" xfId="20418" xr:uid="{00000000-0005-0000-0000-0000A44E0000}"/>
    <cellStyle name="Normal 3 114 3 3 3 2 2" xfId="20419" xr:uid="{00000000-0005-0000-0000-0000A54E0000}"/>
    <cellStyle name="Normal 3 114 3 3 3 3" xfId="20420" xr:uid="{00000000-0005-0000-0000-0000A64E0000}"/>
    <cellStyle name="Normal 3 114 3 3 3 3 2" xfId="20421" xr:uid="{00000000-0005-0000-0000-0000A74E0000}"/>
    <cellStyle name="Normal 3 114 3 3 3 4" xfId="20422" xr:uid="{00000000-0005-0000-0000-0000A84E0000}"/>
    <cellStyle name="Normal 3 114 3 3 4" xfId="20423" xr:uid="{00000000-0005-0000-0000-0000A94E0000}"/>
    <cellStyle name="Normal 3 114 3 3 4 2" xfId="20424" xr:uid="{00000000-0005-0000-0000-0000AA4E0000}"/>
    <cellStyle name="Normal 3 114 3 3 5" xfId="20425" xr:uid="{00000000-0005-0000-0000-0000AB4E0000}"/>
    <cellStyle name="Normal 3 114 3 3 5 2" xfId="20426" xr:uid="{00000000-0005-0000-0000-0000AC4E0000}"/>
    <cellStyle name="Normal 3 114 3 3 6" xfId="20427" xr:uid="{00000000-0005-0000-0000-0000AD4E0000}"/>
    <cellStyle name="Normal 3 114 3 3 7" xfId="20428" xr:uid="{00000000-0005-0000-0000-0000AE4E0000}"/>
    <cellStyle name="Normal 3 114 3 4" xfId="20429" xr:uid="{00000000-0005-0000-0000-0000AF4E0000}"/>
    <cellStyle name="Normal 3 114 3 4 2" xfId="20430" xr:uid="{00000000-0005-0000-0000-0000B04E0000}"/>
    <cellStyle name="Normal 3 114 3 4 2 2" xfId="20431" xr:uid="{00000000-0005-0000-0000-0000B14E0000}"/>
    <cellStyle name="Normal 3 114 3 4 2 2 2" xfId="20432" xr:uid="{00000000-0005-0000-0000-0000B24E0000}"/>
    <cellStyle name="Normal 3 114 3 4 2 3" xfId="20433" xr:uid="{00000000-0005-0000-0000-0000B34E0000}"/>
    <cellStyle name="Normal 3 114 3 4 2 3 2" xfId="20434" xr:uid="{00000000-0005-0000-0000-0000B44E0000}"/>
    <cellStyle name="Normal 3 114 3 4 2 4" xfId="20435" xr:uid="{00000000-0005-0000-0000-0000B54E0000}"/>
    <cellStyle name="Normal 3 114 3 4 3" xfId="20436" xr:uid="{00000000-0005-0000-0000-0000B64E0000}"/>
    <cellStyle name="Normal 3 114 3 4 3 2" xfId="20437" xr:uid="{00000000-0005-0000-0000-0000B74E0000}"/>
    <cellStyle name="Normal 3 114 3 4 4" xfId="20438" xr:uid="{00000000-0005-0000-0000-0000B84E0000}"/>
    <cellStyle name="Normal 3 114 3 4 4 2" xfId="20439" xr:uid="{00000000-0005-0000-0000-0000B94E0000}"/>
    <cellStyle name="Normal 3 114 3 4 5" xfId="20440" xr:uid="{00000000-0005-0000-0000-0000BA4E0000}"/>
    <cellStyle name="Normal 3 114 3 4 6" xfId="20441" xr:uid="{00000000-0005-0000-0000-0000BB4E0000}"/>
    <cellStyle name="Normal 3 114 3 5" xfId="20442" xr:uid="{00000000-0005-0000-0000-0000BC4E0000}"/>
    <cellStyle name="Normal 3 114 3 5 2" xfId="20443" xr:uid="{00000000-0005-0000-0000-0000BD4E0000}"/>
    <cellStyle name="Normal 3 114 3 5 2 2" xfId="20444" xr:uid="{00000000-0005-0000-0000-0000BE4E0000}"/>
    <cellStyle name="Normal 3 114 3 5 2 2 2" xfId="20445" xr:uid="{00000000-0005-0000-0000-0000BF4E0000}"/>
    <cellStyle name="Normal 3 114 3 5 2 3" xfId="20446" xr:uid="{00000000-0005-0000-0000-0000C04E0000}"/>
    <cellStyle name="Normal 3 114 3 5 2 3 2" xfId="20447" xr:uid="{00000000-0005-0000-0000-0000C14E0000}"/>
    <cellStyle name="Normal 3 114 3 5 2 4" xfId="20448" xr:uid="{00000000-0005-0000-0000-0000C24E0000}"/>
    <cellStyle name="Normal 3 114 3 5 3" xfId="20449" xr:uid="{00000000-0005-0000-0000-0000C34E0000}"/>
    <cellStyle name="Normal 3 114 3 5 3 2" xfId="20450" xr:uid="{00000000-0005-0000-0000-0000C44E0000}"/>
    <cellStyle name="Normal 3 114 3 5 4" xfId="20451" xr:uid="{00000000-0005-0000-0000-0000C54E0000}"/>
    <cellStyle name="Normal 3 114 3 5 4 2" xfId="20452" xr:uid="{00000000-0005-0000-0000-0000C64E0000}"/>
    <cellStyle name="Normal 3 114 3 5 5" xfId="20453" xr:uid="{00000000-0005-0000-0000-0000C74E0000}"/>
    <cellStyle name="Normal 3 114 3 5 6" xfId="20454" xr:uid="{00000000-0005-0000-0000-0000C84E0000}"/>
    <cellStyle name="Normal 3 114 3 6" xfId="20455" xr:uid="{00000000-0005-0000-0000-0000C94E0000}"/>
    <cellStyle name="Normal 3 114 3 6 2" xfId="20456" xr:uid="{00000000-0005-0000-0000-0000CA4E0000}"/>
    <cellStyle name="Normal 3 114 3 6 2 2" xfId="20457" xr:uid="{00000000-0005-0000-0000-0000CB4E0000}"/>
    <cellStyle name="Normal 3 114 3 6 3" xfId="20458" xr:uid="{00000000-0005-0000-0000-0000CC4E0000}"/>
    <cellStyle name="Normal 3 114 3 6 3 2" xfId="20459" xr:uid="{00000000-0005-0000-0000-0000CD4E0000}"/>
    <cellStyle name="Normal 3 114 3 6 4" xfId="20460" xr:uid="{00000000-0005-0000-0000-0000CE4E0000}"/>
    <cellStyle name="Normal 3 114 3 7" xfId="20461" xr:uid="{00000000-0005-0000-0000-0000CF4E0000}"/>
    <cellStyle name="Normal 3 114 3 7 2" xfId="20462" xr:uid="{00000000-0005-0000-0000-0000D04E0000}"/>
    <cellStyle name="Normal 3 114 3 7 2 2" xfId="20463" xr:uid="{00000000-0005-0000-0000-0000D14E0000}"/>
    <cellStyle name="Normal 3 114 3 7 3" xfId="20464" xr:uid="{00000000-0005-0000-0000-0000D24E0000}"/>
    <cellStyle name="Normal 3 114 3 8" xfId="20465" xr:uid="{00000000-0005-0000-0000-0000D34E0000}"/>
    <cellStyle name="Normal 3 114 3 8 2" xfId="20466" xr:uid="{00000000-0005-0000-0000-0000D44E0000}"/>
    <cellStyle name="Normal 3 114 3 9" xfId="20467" xr:uid="{00000000-0005-0000-0000-0000D54E0000}"/>
    <cellStyle name="Normal 3 114 3 9 2" xfId="20468" xr:uid="{00000000-0005-0000-0000-0000D64E0000}"/>
    <cellStyle name="Normal 3 114 4" xfId="20469" xr:uid="{00000000-0005-0000-0000-0000D74E0000}"/>
    <cellStyle name="Normal 3 114 4 10" xfId="20470" xr:uid="{00000000-0005-0000-0000-0000D84E0000}"/>
    <cellStyle name="Normal 3 114 4 2" xfId="20471" xr:uid="{00000000-0005-0000-0000-0000D94E0000}"/>
    <cellStyle name="Normal 3 114 4 2 2" xfId="20472" xr:uid="{00000000-0005-0000-0000-0000DA4E0000}"/>
    <cellStyle name="Normal 3 114 4 2 2 2" xfId="20473" xr:uid="{00000000-0005-0000-0000-0000DB4E0000}"/>
    <cellStyle name="Normal 3 114 4 2 2 2 2" xfId="20474" xr:uid="{00000000-0005-0000-0000-0000DC4E0000}"/>
    <cellStyle name="Normal 3 114 4 2 2 2 2 2" xfId="20475" xr:uid="{00000000-0005-0000-0000-0000DD4E0000}"/>
    <cellStyle name="Normal 3 114 4 2 2 2 3" xfId="20476" xr:uid="{00000000-0005-0000-0000-0000DE4E0000}"/>
    <cellStyle name="Normal 3 114 4 2 2 2 3 2" xfId="20477" xr:uid="{00000000-0005-0000-0000-0000DF4E0000}"/>
    <cellStyle name="Normal 3 114 4 2 2 2 4" xfId="20478" xr:uid="{00000000-0005-0000-0000-0000E04E0000}"/>
    <cellStyle name="Normal 3 114 4 2 2 3" xfId="20479" xr:uid="{00000000-0005-0000-0000-0000E14E0000}"/>
    <cellStyle name="Normal 3 114 4 2 2 3 2" xfId="20480" xr:uid="{00000000-0005-0000-0000-0000E24E0000}"/>
    <cellStyle name="Normal 3 114 4 2 2 4" xfId="20481" xr:uid="{00000000-0005-0000-0000-0000E34E0000}"/>
    <cellStyle name="Normal 3 114 4 2 2 4 2" xfId="20482" xr:uid="{00000000-0005-0000-0000-0000E44E0000}"/>
    <cellStyle name="Normal 3 114 4 2 2 5" xfId="20483" xr:uid="{00000000-0005-0000-0000-0000E54E0000}"/>
    <cellStyle name="Normal 3 114 4 2 2 6" xfId="20484" xr:uid="{00000000-0005-0000-0000-0000E64E0000}"/>
    <cellStyle name="Normal 3 114 4 2 3" xfId="20485" xr:uid="{00000000-0005-0000-0000-0000E74E0000}"/>
    <cellStyle name="Normal 3 114 4 2 3 2" xfId="20486" xr:uid="{00000000-0005-0000-0000-0000E84E0000}"/>
    <cellStyle name="Normal 3 114 4 2 3 2 2" xfId="20487" xr:uid="{00000000-0005-0000-0000-0000E94E0000}"/>
    <cellStyle name="Normal 3 114 4 2 3 3" xfId="20488" xr:uid="{00000000-0005-0000-0000-0000EA4E0000}"/>
    <cellStyle name="Normal 3 114 4 2 3 3 2" xfId="20489" xr:uid="{00000000-0005-0000-0000-0000EB4E0000}"/>
    <cellStyle name="Normal 3 114 4 2 3 4" xfId="20490" xr:uid="{00000000-0005-0000-0000-0000EC4E0000}"/>
    <cellStyle name="Normal 3 114 4 2 4" xfId="20491" xr:uid="{00000000-0005-0000-0000-0000ED4E0000}"/>
    <cellStyle name="Normal 3 114 4 2 4 2" xfId="20492" xr:uid="{00000000-0005-0000-0000-0000EE4E0000}"/>
    <cellStyle name="Normal 3 114 4 2 5" xfId="20493" xr:uid="{00000000-0005-0000-0000-0000EF4E0000}"/>
    <cellStyle name="Normal 3 114 4 2 5 2" xfId="20494" xr:uid="{00000000-0005-0000-0000-0000F04E0000}"/>
    <cellStyle name="Normal 3 114 4 2 6" xfId="20495" xr:uid="{00000000-0005-0000-0000-0000F14E0000}"/>
    <cellStyle name="Normal 3 114 4 2 7" xfId="20496" xr:uid="{00000000-0005-0000-0000-0000F24E0000}"/>
    <cellStyle name="Normal 3 114 4 3" xfId="20497" xr:uid="{00000000-0005-0000-0000-0000F34E0000}"/>
    <cellStyle name="Normal 3 114 4 3 2" xfId="20498" xr:uid="{00000000-0005-0000-0000-0000F44E0000}"/>
    <cellStyle name="Normal 3 114 4 3 2 2" xfId="20499" xr:uid="{00000000-0005-0000-0000-0000F54E0000}"/>
    <cellStyle name="Normal 3 114 4 3 2 2 2" xfId="20500" xr:uid="{00000000-0005-0000-0000-0000F64E0000}"/>
    <cellStyle name="Normal 3 114 4 3 2 3" xfId="20501" xr:uid="{00000000-0005-0000-0000-0000F74E0000}"/>
    <cellStyle name="Normal 3 114 4 3 2 3 2" xfId="20502" xr:uid="{00000000-0005-0000-0000-0000F84E0000}"/>
    <cellStyle name="Normal 3 114 4 3 2 4" xfId="20503" xr:uid="{00000000-0005-0000-0000-0000F94E0000}"/>
    <cellStyle name="Normal 3 114 4 3 3" xfId="20504" xr:uid="{00000000-0005-0000-0000-0000FA4E0000}"/>
    <cellStyle name="Normal 3 114 4 3 3 2" xfId="20505" xr:uid="{00000000-0005-0000-0000-0000FB4E0000}"/>
    <cellStyle name="Normal 3 114 4 3 4" xfId="20506" xr:uid="{00000000-0005-0000-0000-0000FC4E0000}"/>
    <cellStyle name="Normal 3 114 4 3 4 2" xfId="20507" xr:uid="{00000000-0005-0000-0000-0000FD4E0000}"/>
    <cellStyle name="Normal 3 114 4 3 5" xfId="20508" xr:uid="{00000000-0005-0000-0000-0000FE4E0000}"/>
    <cellStyle name="Normal 3 114 4 3 6" xfId="20509" xr:uid="{00000000-0005-0000-0000-0000FF4E0000}"/>
    <cellStyle name="Normal 3 114 4 4" xfId="20510" xr:uid="{00000000-0005-0000-0000-0000004F0000}"/>
    <cellStyle name="Normal 3 114 4 4 2" xfId="20511" xr:uid="{00000000-0005-0000-0000-0000014F0000}"/>
    <cellStyle name="Normal 3 114 4 4 2 2" xfId="20512" xr:uid="{00000000-0005-0000-0000-0000024F0000}"/>
    <cellStyle name="Normal 3 114 4 4 2 2 2" xfId="20513" xr:uid="{00000000-0005-0000-0000-0000034F0000}"/>
    <cellStyle name="Normal 3 114 4 4 2 3" xfId="20514" xr:uid="{00000000-0005-0000-0000-0000044F0000}"/>
    <cellStyle name="Normal 3 114 4 4 2 3 2" xfId="20515" xr:uid="{00000000-0005-0000-0000-0000054F0000}"/>
    <cellStyle name="Normal 3 114 4 4 2 4" xfId="20516" xr:uid="{00000000-0005-0000-0000-0000064F0000}"/>
    <cellStyle name="Normal 3 114 4 4 3" xfId="20517" xr:uid="{00000000-0005-0000-0000-0000074F0000}"/>
    <cellStyle name="Normal 3 114 4 4 3 2" xfId="20518" xr:uid="{00000000-0005-0000-0000-0000084F0000}"/>
    <cellStyle name="Normal 3 114 4 4 4" xfId="20519" xr:uid="{00000000-0005-0000-0000-0000094F0000}"/>
    <cellStyle name="Normal 3 114 4 4 4 2" xfId="20520" xr:uid="{00000000-0005-0000-0000-00000A4F0000}"/>
    <cellStyle name="Normal 3 114 4 4 5" xfId="20521" xr:uid="{00000000-0005-0000-0000-00000B4F0000}"/>
    <cellStyle name="Normal 3 114 4 4 6" xfId="20522" xr:uid="{00000000-0005-0000-0000-00000C4F0000}"/>
    <cellStyle name="Normal 3 114 4 5" xfId="20523" xr:uid="{00000000-0005-0000-0000-00000D4F0000}"/>
    <cellStyle name="Normal 3 114 4 5 2" xfId="20524" xr:uid="{00000000-0005-0000-0000-00000E4F0000}"/>
    <cellStyle name="Normal 3 114 4 5 2 2" xfId="20525" xr:uid="{00000000-0005-0000-0000-00000F4F0000}"/>
    <cellStyle name="Normal 3 114 4 5 3" xfId="20526" xr:uid="{00000000-0005-0000-0000-0000104F0000}"/>
    <cellStyle name="Normal 3 114 4 5 3 2" xfId="20527" xr:uid="{00000000-0005-0000-0000-0000114F0000}"/>
    <cellStyle name="Normal 3 114 4 5 4" xfId="20528" xr:uid="{00000000-0005-0000-0000-0000124F0000}"/>
    <cellStyle name="Normal 3 114 4 6" xfId="20529" xr:uid="{00000000-0005-0000-0000-0000134F0000}"/>
    <cellStyle name="Normal 3 114 4 6 2" xfId="20530" xr:uid="{00000000-0005-0000-0000-0000144F0000}"/>
    <cellStyle name="Normal 3 114 4 6 2 2" xfId="20531" xr:uid="{00000000-0005-0000-0000-0000154F0000}"/>
    <cellStyle name="Normal 3 114 4 6 3" xfId="20532" xr:uid="{00000000-0005-0000-0000-0000164F0000}"/>
    <cellStyle name="Normal 3 114 4 7" xfId="20533" xr:uid="{00000000-0005-0000-0000-0000174F0000}"/>
    <cellStyle name="Normal 3 114 4 7 2" xfId="20534" xr:uid="{00000000-0005-0000-0000-0000184F0000}"/>
    <cellStyle name="Normal 3 114 4 8" xfId="20535" xr:uid="{00000000-0005-0000-0000-0000194F0000}"/>
    <cellStyle name="Normal 3 114 4 8 2" xfId="20536" xr:uid="{00000000-0005-0000-0000-00001A4F0000}"/>
    <cellStyle name="Normal 3 114 4 9" xfId="20537" xr:uid="{00000000-0005-0000-0000-00001B4F0000}"/>
    <cellStyle name="Normal 3 114 5" xfId="20538" xr:uid="{00000000-0005-0000-0000-00001C4F0000}"/>
    <cellStyle name="Normal 3 114 5 10" xfId="20539" xr:uid="{00000000-0005-0000-0000-00001D4F0000}"/>
    <cellStyle name="Normal 3 114 5 2" xfId="20540" xr:uid="{00000000-0005-0000-0000-00001E4F0000}"/>
    <cellStyle name="Normal 3 114 5 2 2" xfId="20541" xr:uid="{00000000-0005-0000-0000-00001F4F0000}"/>
    <cellStyle name="Normal 3 114 5 2 2 2" xfId="20542" xr:uid="{00000000-0005-0000-0000-0000204F0000}"/>
    <cellStyle name="Normal 3 114 5 2 2 2 2" xfId="20543" xr:uid="{00000000-0005-0000-0000-0000214F0000}"/>
    <cellStyle name="Normal 3 114 5 2 2 2 2 2" xfId="20544" xr:uid="{00000000-0005-0000-0000-0000224F0000}"/>
    <cellStyle name="Normal 3 114 5 2 2 2 3" xfId="20545" xr:uid="{00000000-0005-0000-0000-0000234F0000}"/>
    <cellStyle name="Normal 3 114 5 2 2 2 3 2" xfId="20546" xr:uid="{00000000-0005-0000-0000-0000244F0000}"/>
    <cellStyle name="Normal 3 114 5 2 2 2 4" xfId="20547" xr:uid="{00000000-0005-0000-0000-0000254F0000}"/>
    <cellStyle name="Normal 3 114 5 2 2 3" xfId="20548" xr:uid="{00000000-0005-0000-0000-0000264F0000}"/>
    <cellStyle name="Normal 3 114 5 2 2 3 2" xfId="20549" xr:uid="{00000000-0005-0000-0000-0000274F0000}"/>
    <cellStyle name="Normal 3 114 5 2 2 4" xfId="20550" xr:uid="{00000000-0005-0000-0000-0000284F0000}"/>
    <cellStyle name="Normal 3 114 5 2 2 4 2" xfId="20551" xr:uid="{00000000-0005-0000-0000-0000294F0000}"/>
    <cellStyle name="Normal 3 114 5 2 2 5" xfId="20552" xr:uid="{00000000-0005-0000-0000-00002A4F0000}"/>
    <cellStyle name="Normal 3 114 5 2 2 6" xfId="20553" xr:uid="{00000000-0005-0000-0000-00002B4F0000}"/>
    <cellStyle name="Normal 3 114 5 2 3" xfId="20554" xr:uid="{00000000-0005-0000-0000-00002C4F0000}"/>
    <cellStyle name="Normal 3 114 5 2 3 2" xfId="20555" xr:uid="{00000000-0005-0000-0000-00002D4F0000}"/>
    <cellStyle name="Normal 3 114 5 2 3 2 2" xfId="20556" xr:uid="{00000000-0005-0000-0000-00002E4F0000}"/>
    <cellStyle name="Normal 3 114 5 2 3 3" xfId="20557" xr:uid="{00000000-0005-0000-0000-00002F4F0000}"/>
    <cellStyle name="Normal 3 114 5 2 3 3 2" xfId="20558" xr:uid="{00000000-0005-0000-0000-0000304F0000}"/>
    <cellStyle name="Normal 3 114 5 2 3 4" xfId="20559" xr:uid="{00000000-0005-0000-0000-0000314F0000}"/>
    <cellStyle name="Normal 3 114 5 2 4" xfId="20560" xr:uid="{00000000-0005-0000-0000-0000324F0000}"/>
    <cellStyle name="Normal 3 114 5 2 4 2" xfId="20561" xr:uid="{00000000-0005-0000-0000-0000334F0000}"/>
    <cellStyle name="Normal 3 114 5 2 5" xfId="20562" xr:uid="{00000000-0005-0000-0000-0000344F0000}"/>
    <cellStyle name="Normal 3 114 5 2 5 2" xfId="20563" xr:uid="{00000000-0005-0000-0000-0000354F0000}"/>
    <cellStyle name="Normal 3 114 5 2 6" xfId="20564" xr:uid="{00000000-0005-0000-0000-0000364F0000}"/>
    <cellStyle name="Normal 3 114 5 2 7" xfId="20565" xr:uid="{00000000-0005-0000-0000-0000374F0000}"/>
    <cellStyle name="Normal 3 114 5 3" xfId="20566" xr:uid="{00000000-0005-0000-0000-0000384F0000}"/>
    <cellStyle name="Normal 3 114 5 3 2" xfId="20567" xr:uid="{00000000-0005-0000-0000-0000394F0000}"/>
    <cellStyle name="Normal 3 114 5 3 2 2" xfId="20568" xr:uid="{00000000-0005-0000-0000-00003A4F0000}"/>
    <cellStyle name="Normal 3 114 5 3 2 2 2" xfId="20569" xr:uid="{00000000-0005-0000-0000-00003B4F0000}"/>
    <cellStyle name="Normal 3 114 5 3 2 3" xfId="20570" xr:uid="{00000000-0005-0000-0000-00003C4F0000}"/>
    <cellStyle name="Normal 3 114 5 3 2 3 2" xfId="20571" xr:uid="{00000000-0005-0000-0000-00003D4F0000}"/>
    <cellStyle name="Normal 3 114 5 3 2 4" xfId="20572" xr:uid="{00000000-0005-0000-0000-00003E4F0000}"/>
    <cellStyle name="Normal 3 114 5 3 3" xfId="20573" xr:uid="{00000000-0005-0000-0000-00003F4F0000}"/>
    <cellStyle name="Normal 3 114 5 3 3 2" xfId="20574" xr:uid="{00000000-0005-0000-0000-0000404F0000}"/>
    <cellStyle name="Normal 3 114 5 3 4" xfId="20575" xr:uid="{00000000-0005-0000-0000-0000414F0000}"/>
    <cellStyle name="Normal 3 114 5 3 4 2" xfId="20576" xr:uid="{00000000-0005-0000-0000-0000424F0000}"/>
    <cellStyle name="Normal 3 114 5 3 5" xfId="20577" xr:uid="{00000000-0005-0000-0000-0000434F0000}"/>
    <cellStyle name="Normal 3 114 5 3 6" xfId="20578" xr:uid="{00000000-0005-0000-0000-0000444F0000}"/>
    <cellStyle name="Normal 3 114 5 4" xfId="20579" xr:uid="{00000000-0005-0000-0000-0000454F0000}"/>
    <cellStyle name="Normal 3 114 5 4 2" xfId="20580" xr:uid="{00000000-0005-0000-0000-0000464F0000}"/>
    <cellStyle name="Normal 3 114 5 4 2 2" xfId="20581" xr:uid="{00000000-0005-0000-0000-0000474F0000}"/>
    <cellStyle name="Normal 3 114 5 4 2 2 2" xfId="20582" xr:uid="{00000000-0005-0000-0000-0000484F0000}"/>
    <cellStyle name="Normal 3 114 5 4 2 3" xfId="20583" xr:uid="{00000000-0005-0000-0000-0000494F0000}"/>
    <cellStyle name="Normal 3 114 5 4 2 3 2" xfId="20584" xr:uid="{00000000-0005-0000-0000-00004A4F0000}"/>
    <cellStyle name="Normal 3 114 5 4 2 4" xfId="20585" xr:uid="{00000000-0005-0000-0000-00004B4F0000}"/>
    <cellStyle name="Normal 3 114 5 4 3" xfId="20586" xr:uid="{00000000-0005-0000-0000-00004C4F0000}"/>
    <cellStyle name="Normal 3 114 5 4 3 2" xfId="20587" xr:uid="{00000000-0005-0000-0000-00004D4F0000}"/>
    <cellStyle name="Normal 3 114 5 4 4" xfId="20588" xr:uid="{00000000-0005-0000-0000-00004E4F0000}"/>
    <cellStyle name="Normal 3 114 5 4 4 2" xfId="20589" xr:uid="{00000000-0005-0000-0000-00004F4F0000}"/>
    <cellStyle name="Normal 3 114 5 4 5" xfId="20590" xr:uid="{00000000-0005-0000-0000-0000504F0000}"/>
    <cellStyle name="Normal 3 114 5 4 6" xfId="20591" xr:uid="{00000000-0005-0000-0000-0000514F0000}"/>
    <cellStyle name="Normal 3 114 5 5" xfId="20592" xr:uid="{00000000-0005-0000-0000-0000524F0000}"/>
    <cellStyle name="Normal 3 114 5 5 2" xfId="20593" xr:uid="{00000000-0005-0000-0000-0000534F0000}"/>
    <cellStyle name="Normal 3 114 5 5 2 2" xfId="20594" xr:uid="{00000000-0005-0000-0000-0000544F0000}"/>
    <cellStyle name="Normal 3 114 5 5 3" xfId="20595" xr:uid="{00000000-0005-0000-0000-0000554F0000}"/>
    <cellStyle name="Normal 3 114 5 5 3 2" xfId="20596" xr:uid="{00000000-0005-0000-0000-0000564F0000}"/>
    <cellStyle name="Normal 3 114 5 5 4" xfId="20597" xr:uid="{00000000-0005-0000-0000-0000574F0000}"/>
    <cellStyle name="Normal 3 114 5 6" xfId="20598" xr:uid="{00000000-0005-0000-0000-0000584F0000}"/>
    <cellStyle name="Normal 3 114 5 6 2" xfId="20599" xr:uid="{00000000-0005-0000-0000-0000594F0000}"/>
    <cellStyle name="Normal 3 114 5 6 2 2" xfId="20600" xr:uid="{00000000-0005-0000-0000-00005A4F0000}"/>
    <cellStyle name="Normal 3 114 5 6 3" xfId="20601" xr:uid="{00000000-0005-0000-0000-00005B4F0000}"/>
    <cellStyle name="Normal 3 114 5 7" xfId="20602" xr:uid="{00000000-0005-0000-0000-00005C4F0000}"/>
    <cellStyle name="Normal 3 114 5 7 2" xfId="20603" xr:uid="{00000000-0005-0000-0000-00005D4F0000}"/>
    <cellStyle name="Normal 3 114 5 8" xfId="20604" xr:uid="{00000000-0005-0000-0000-00005E4F0000}"/>
    <cellStyle name="Normal 3 114 5 8 2" xfId="20605" xr:uid="{00000000-0005-0000-0000-00005F4F0000}"/>
    <cellStyle name="Normal 3 114 5 9" xfId="20606" xr:uid="{00000000-0005-0000-0000-0000604F0000}"/>
    <cellStyle name="Normal 3 114 6" xfId="20607" xr:uid="{00000000-0005-0000-0000-0000614F0000}"/>
    <cellStyle name="Normal 3 114 6 10" xfId="20608" xr:uid="{00000000-0005-0000-0000-0000624F0000}"/>
    <cellStyle name="Normal 3 114 6 2" xfId="20609" xr:uid="{00000000-0005-0000-0000-0000634F0000}"/>
    <cellStyle name="Normal 3 114 6 2 2" xfId="20610" xr:uid="{00000000-0005-0000-0000-0000644F0000}"/>
    <cellStyle name="Normal 3 114 6 2 2 2" xfId="20611" xr:uid="{00000000-0005-0000-0000-0000654F0000}"/>
    <cellStyle name="Normal 3 114 6 2 2 2 2" xfId="20612" xr:uid="{00000000-0005-0000-0000-0000664F0000}"/>
    <cellStyle name="Normal 3 114 6 2 2 2 2 2" xfId="20613" xr:uid="{00000000-0005-0000-0000-0000674F0000}"/>
    <cellStyle name="Normal 3 114 6 2 2 2 3" xfId="20614" xr:uid="{00000000-0005-0000-0000-0000684F0000}"/>
    <cellStyle name="Normal 3 114 6 2 2 2 3 2" xfId="20615" xr:uid="{00000000-0005-0000-0000-0000694F0000}"/>
    <cellStyle name="Normal 3 114 6 2 2 2 4" xfId="20616" xr:uid="{00000000-0005-0000-0000-00006A4F0000}"/>
    <cellStyle name="Normal 3 114 6 2 2 3" xfId="20617" xr:uid="{00000000-0005-0000-0000-00006B4F0000}"/>
    <cellStyle name="Normal 3 114 6 2 2 3 2" xfId="20618" xr:uid="{00000000-0005-0000-0000-00006C4F0000}"/>
    <cellStyle name="Normal 3 114 6 2 2 4" xfId="20619" xr:uid="{00000000-0005-0000-0000-00006D4F0000}"/>
    <cellStyle name="Normal 3 114 6 2 2 4 2" xfId="20620" xr:uid="{00000000-0005-0000-0000-00006E4F0000}"/>
    <cellStyle name="Normal 3 114 6 2 2 5" xfId="20621" xr:uid="{00000000-0005-0000-0000-00006F4F0000}"/>
    <cellStyle name="Normal 3 114 6 2 2 6" xfId="20622" xr:uid="{00000000-0005-0000-0000-0000704F0000}"/>
    <cellStyle name="Normal 3 114 6 2 3" xfId="20623" xr:uid="{00000000-0005-0000-0000-0000714F0000}"/>
    <cellStyle name="Normal 3 114 6 2 3 2" xfId="20624" xr:uid="{00000000-0005-0000-0000-0000724F0000}"/>
    <cellStyle name="Normal 3 114 6 2 3 2 2" xfId="20625" xr:uid="{00000000-0005-0000-0000-0000734F0000}"/>
    <cellStyle name="Normal 3 114 6 2 3 3" xfId="20626" xr:uid="{00000000-0005-0000-0000-0000744F0000}"/>
    <cellStyle name="Normal 3 114 6 2 3 3 2" xfId="20627" xr:uid="{00000000-0005-0000-0000-0000754F0000}"/>
    <cellStyle name="Normal 3 114 6 2 3 4" xfId="20628" xr:uid="{00000000-0005-0000-0000-0000764F0000}"/>
    <cellStyle name="Normal 3 114 6 2 4" xfId="20629" xr:uid="{00000000-0005-0000-0000-0000774F0000}"/>
    <cellStyle name="Normal 3 114 6 2 4 2" xfId="20630" xr:uid="{00000000-0005-0000-0000-0000784F0000}"/>
    <cellStyle name="Normal 3 114 6 2 5" xfId="20631" xr:uid="{00000000-0005-0000-0000-0000794F0000}"/>
    <cellStyle name="Normal 3 114 6 2 5 2" xfId="20632" xr:uid="{00000000-0005-0000-0000-00007A4F0000}"/>
    <cellStyle name="Normal 3 114 6 2 6" xfId="20633" xr:uid="{00000000-0005-0000-0000-00007B4F0000}"/>
    <cellStyle name="Normal 3 114 6 2 7" xfId="20634" xr:uid="{00000000-0005-0000-0000-00007C4F0000}"/>
    <cellStyle name="Normal 3 114 6 3" xfId="20635" xr:uid="{00000000-0005-0000-0000-00007D4F0000}"/>
    <cellStyle name="Normal 3 114 6 3 2" xfId="20636" xr:uid="{00000000-0005-0000-0000-00007E4F0000}"/>
    <cellStyle name="Normal 3 114 6 3 2 2" xfId="20637" xr:uid="{00000000-0005-0000-0000-00007F4F0000}"/>
    <cellStyle name="Normal 3 114 6 3 2 2 2" xfId="20638" xr:uid="{00000000-0005-0000-0000-0000804F0000}"/>
    <cellStyle name="Normal 3 114 6 3 2 3" xfId="20639" xr:uid="{00000000-0005-0000-0000-0000814F0000}"/>
    <cellStyle name="Normal 3 114 6 3 2 3 2" xfId="20640" xr:uid="{00000000-0005-0000-0000-0000824F0000}"/>
    <cellStyle name="Normal 3 114 6 3 2 4" xfId="20641" xr:uid="{00000000-0005-0000-0000-0000834F0000}"/>
    <cellStyle name="Normal 3 114 6 3 3" xfId="20642" xr:uid="{00000000-0005-0000-0000-0000844F0000}"/>
    <cellStyle name="Normal 3 114 6 3 3 2" xfId="20643" xr:uid="{00000000-0005-0000-0000-0000854F0000}"/>
    <cellStyle name="Normal 3 114 6 3 4" xfId="20644" xr:uid="{00000000-0005-0000-0000-0000864F0000}"/>
    <cellStyle name="Normal 3 114 6 3 4 2" xfId="20645" xr:uid="{00000000-0005-0000-0000-0000874F0000}"/>
    <cellStyle name="Normal 3 114 6 3 5" xfId="20646" xr:uid="{00000000-0005-0000-0000-0000884F0000}"/>
    <cellStyle name="Normal 3 114 6 3 6" xfId="20647" xr:uid="{00000000-0005-0000-0000-0000894F0000}"/>
    <cellStyle name="Normal 3 114 6 4" xfId="20648" xr:uid="{00000000-0005-0000-0000-00008A4F0000}"/>
    <cellStyle name="Normal 3 114 6 4 2" xfId="20649" xr:uid="{00000000-0005-0000-0000-00008B4F0000}"/>
    <cellStyle name="Normal 3 114 6 4 2 2" xfId="20650" xr:uid="{00000000-0005-0000-0000-00008C4F0000}"/>
    <cellStyle name="Normal 3 114 6 4 2 2 2" xfId="20651" xr:uid="{00000000-0005-0000-0000-00008D4F0000}"/>
    <cellStyle name="Normal 3 114 6 4 2 3" xfId="20652" xr:uid="{00000000-0005-0000-0000-00008E4F0000}"/>
    <cellStyle name="Normal 3 114 6 4 2 3 2" xfId="20653" xr:uid="{00000000-0005-0000-0000-00008F4F0000}"/>
    <cellStyle name="Normal 3 114 6 4 2 4" xfId="20654" xr:uid="{00000000-0005-0000-0000-0000904F0000}"/>
    <cellStyle name="Normal 3 114 6 4 3" xfId="20655" xr:uid="{00000000-0005-0000-0000-0000914F0000}"/>
    <cellStyle name="Normal 3 114 6 4 3 2" xfId="20656" xr:uid="{00000000-0005-0000-0000-0000924F0000}"/>
    <cellStyle name="Normal 3 114 6 4 4" xfId="20657" xr:uid="{00000000-0005-0000-0000-0000934F0000}"/>
    <cellStyle name="Normal 3 114 6 4 4 2" xfId="20658" xr:uid="{00000000-0005-0000-0000-0000944F0000}"/>
    <cellStyle name="Normal 3 114 6 4 5" xfId="20659" xr:uid="{00000000-0005-0000-0000-0000954F0000}"/>
    <cellStyle name="Normal 3 114 6 4 6" xfId="20660" xr:uid="{00000000-0005-0000-0000-0000964F0000}"/>
    <cellStyle name="Normal 3 114 6 5" xfId="20661" xr:uid="{00000000-0005-0000-0000-0000974F0000}"/>
    <cellStyle name="Normal 3 114 6 5 2" xfId="20662" xr:uid="{00000000-0005-0000-0000-0000984F0000}"/>
    <cellStyle name="Normal 3 114 6 5 2 2" xfId="20663" xr:uid="{00000000-0005-0000-0000-0000994F0000}"/>
    <cellStyle name="Normal 3 114 6 5 3" xfId="20664" xr:uid="{00000000-0005-0000-0000-00009A4F0000}"/>
    <cellStyle name="Normal 3 114 6 5 3 2" xfId="20665" xr:uid="{00000000-0005-0000-0000-00009B4F0000}"/>
    <cellStyle name="Normal 3 114 6 5 4" xfId="20666" xr:uid="{00000000-0005-0000-0000-00009C4F0000}"/>
    <cellStyle name="Normal 3 114 6 6" xfId="20667" xr:uid="{00000000-0005-0000-0000-00009D4F0000}"/>
    <cellStyle name="Normal 3 114 6 6 2" xfId="20668" xr:uid="{00000000-0005-0000-0000-00009E4F0000}"/>
    <cellStyle name="Normal 3 114 6 6 2 2" xfId="20669" xr:uid="{00000000-0005-0000-0000-00009F4F0000}"/>
    <cellStyle name="Normal 3 114 6 6 3" xfId="20670" xr:uid="{00000000-0005-0000-0000-0000A04F0000}"/>
    <cellStyle name="Normal 3 114 6 7" xfId="20671" xr:uid="{00000000-0005-0000-0000-0000A14F0000}"/>
    <cellStyle name="Normal 3 114 6 7 2" xfId="20672" xr:uid="{00000000-0005-0000-0000-0000A24F0000}"/>
    <cellStyle name="Normal 3 114 6 8" xfId="20673" xr:uid="{00000000-0005-0000-0000-0000A34F0000}"/>
    <cellStyle name="Normal 3 114 6 8 2" xfId="20674" xr:uid="{00000000-0005-0000-0000-0000A44F0000}"/>
    <cellStyle name="Normal 3 114 6 9" xfId="20675" xr:uid="{00000000-0005-0000-0000-0000A54F0000}"/>
    <cellStyle name="Normal 3 114 7" xfId="20676" xr:uid="{00000000-0005-0000-0000-0000A64F0000}"/>
    <cellStyle name="Normal 3 114 7 2" xfId="20677" xr:uid="{00000000-0005-0000-0000-0000A74F0000}"/>
    <cellStyle name="Normal 3 114 7 2 2" xfId="20678" xr:uid="{00000000-0005-0000-0000-0000A84F0000}"/>
    <cellStyle name="Normal 3 114 7 2 2 2" xfId="20679" xr:uid="{00000000-0005-0000-0000-0000A94F0000}"/>
    <cellStyle name="Normal 3 114 7 2 2 2 2" xfId="20680" xr:uid="{00000000-0005-0000-0000-0000AA4F0000}"/>
    <cellStyle name="Normal 3 114 7 2 2 3" xfId="20681" xr:uid="{00000000-0005-0000-0000-0000AB4F0000}"/>
    <cellStyle name="Normal 3 114 7 2 2 3 2" xfId="20682" xr:uid="{00000000-0005-0000-0000-0000AC4F0000}"/>
    <cellStyle name="Normal 3 114 7 2 2 4" xfId="20683" xr:uid="{00000000-0005-0000-0000-0000AD4F0000}"/>
    <cellStyle name="Normal 3 114 7 2 3" xfId="20684" xr:uid="{00000000-0005-0000-0000-0000AE4F0000}"/>
    <cellStyle name="Normal 3 114 7 2 3 2" xfId="20685" xr:uid="{00000000-0005-0000-0000-0000AF4F0000}"/>
    <cellStyle name="Normal 3 114 7 2 4" xfId="20686" xr:uid="{00000000-0005-0000-0000-0000B04F0000}"/>
    <cellStyle name="Normal 3 114 7 2 4 2" xfId="20687" xr:uid="{00000000-0005-0000-0000-0000B14F0000}"/>
    <cellStyle name="Normal 3 114 7 2 5" xfId="20688" xr:uid="{00000000-0005-0000-0000-0000B24F0000}"/>
    <cellStyle name="Normal 3 114 7 2 6" xfId="20689" xr:uid="{00000000-0005-0000-0000-0000B34F0000}"/>
    <cellStyle name="Normal 3 114 7 3" xfId="20690" xr:uid="{00000000-0005-0000-0000-0000B44F0000}"/>
    <cellStyle name="Normal 3 114 7 3 2" xfId="20691" xr:uid="{00000000-0005-0000-0000-0000B54F0000}"/>
    <cellStyle name="Normal 3 114 7 3 2 2" xfId="20692" xr:uid="{00000000-0005-0000-0000-0000B64F0000}"/>
    <cellStyle name="Normal 3 114 7 3 3" xfId="20693" xr:uid="{00000000-0005-0000-0000-0000B74F0000}"/>
    <cellStyle name="Normal 3 114 7 3 3 2" xfId="20694" xr:uid="{00000000-0005-0000-0000-0000B84F0000}"/>
    <cellStyle name="Normal 3 114 7 3 4" xfId="20695" xr:uid="{00000000-0005-0000-0000-0000B94F0000}"/>
    <cellStyle name="Normal 3 114 7 4" xfId="20696" xr:uid="{00000000-0005-0000-0000-0000BA4F0000}"/>
    <cellStyle name="Normal 3 114 7 4 2" xfId="20697" xr:uid="{00000000-0005-0000-0000-0000BB4F0000}"/>
    <cellStyle name="Normal 3 114 7 5" xfId="20698" xr:uid="{00000000-0005-0000-0000-0000BC4F0000}"/>
    <cellStyle name="Normal 3 114 7 5 2" xfId="20699" xr:uid="{00000000-0005-0000-0000-0000BD4F0000}"/>
    <cellStyle name="Normal 3 114 7 6" xfId="20700" xr:uid="{00000000-0005-0000-0000-0000BE4F0000}"/>
    <cellStyle name="Normal 3 114 7 7" xfId="20701" xr:uid="{00000000-0005-0000-0000-0000BF4F0000}"/>
    <cellStyle name="Normal 3 114 8" xfId="20702" xr:uid="{00000000-0005-0000-0000-0000C04F0000}"/>
    <cellStyle name="Normal 3 114 8 2" xfId="20703" xr:uid="{00000000-0005-0000-0000-0000C14F0000}"/>
    <cellStyle name="Normal 3 114 8 2 2" xfId="20704" xr:uid="{00000000-0005-0000-0000-0000C24F0000}"/>
    <cellStyle name="Normal 3 114 8 2 2 2" xfId="20705" xr:uid="{00000000-0005-0000-0000-0000C34F0000}"/>
    <cellStyle name="Normal 3 114 8 2 3" xfId="20706" xr:uid="{00000000-0005-0000-0000-0000C44F0000}"/>
    <cellStyle name="Normal 3 114 8 2 3 2" xfId="20707" xr:uid="{00000000-0005-0000-0000-0000C54F0000}"/>
    <cellStyle name="Normal 3 114 8 2 4" xfId="20708" xr:uid="{00000000-0005-0000-0000-0000C64F0000}"/>
    <cellStyle name="Normal 3 114 8 3" xfId="20709" xr:uid="{00000000-0005-0000-0000-0000C74F0000}"/>
    <cellStyle name="Normal 3 114 8 3 2" xfId="20710" xr:uid="{00000000-0005-0000-0000-0000C84F0000}"/>
    <cellStyle name="Normal 3 114 8 4" xfId="20711" xr:uid="{00000000-0005-0000-0000-0000C94F0000}"/>
    <cellStyle name="Normal 3 114 8 4 2" xfId="20712" xr:uid="{00000000-0005-0000-0000-0000CA4F0000}"/>
    <cellStyle name="Normal 3 114 8 5" xfId="20713" xr:uid="{00000000-0005-0000-0000-0000CB4F0000}"/>
    <cellStyle name="Normal 3 114 8 6" xfId="20714" xr:uid="{00000000-0005-0000-0000-0000CC4F0000}"/>
    <cellStyle name="Normal 3 114 9" xfId="20715" xr:uid="{00000000-0005-0000-0000-0000CD4F0000}"/>
    <cellStyle name="Normal 3 114 9 2" xfId="20716" xr:uid="{00000000-0005-0000-0000-0000CE4F0000}"/>
    <cellStyle name="Normal 3 114 9 2 2" xfId="20717" xr:uid="{00000000-0005-0000-0000-0000CF4F0000}"/>
    <cellStyle name="Normal 3 114 9 2 2 2" xfId="20718" xr:uid="{00000000-0005-0000-0000-0000D04F0000}"/>
    <cellStyle name="Normal 3 114 9 2 3" xfId="20719" xr:uid="{00000000-0005-0000-0000-0000D14F0000}"/>
    <cellStyle name="Normal 3 114 9 2 3 2" xfId="20720" xr:uid="{00000000-0005-0000-0000-0000D24F0000}"/>
    <cellStyle name="Normal 3 114 9 2 4" xfId="20721" xr:uid="{00000000-0005-0000-0000-0000D34F0000}"/>
    <cellStyle name="Normal 3 114 9 3" xfId="20722" xr:uid="{00000000-0005-0000-0000-0000D44F0000}"/>
    <cellStyle name="Normal 3 114 9 3 2" xfId="20723" xr:uid="{00000000-0005-0000-0000-0000D54F0000}"/>
    <cellStyle name="Normal 3 114 9 4" xfId="20724" xr:uid="{00000000-0005-0000-0000-0000D64F0000}"/>
    <cellStyle name="Normal 3 114 9 4 2" xfId="20725" xr:uid="{00000000-0005-0000-0000-0000D74F0000}"/>
    <cellStyle name="Normal 3 114 9 5" xfId="20726" xr:uid="{00000000-0005-0000-0000-0000D84F0000}"/>
    <cellStyle name="Normal 3 114 9 6" xfId="20727" xr:uid="{00000000-0005-0000-0000-0000D94F0000}"/>
    <cellStyle name="Normal 3 115" xfId="20728" xr:uid="{00000000-0005-0000-0000-0000DA4F0000}"/>
    <cellStyle name="Normal 3 116" xfId="20729" xr:uid="{00000000-0005-0000-0000-0000DB4F0000}"/>
    <cellStyle name="Normal 3 116 2" xfId="20730" xr:uid="{00000000-0005-0000-0000-0000DC4F0000}"/>
    <cellStyle name="Normal 3 116 2 2" xfId="20731" xr:uid="{00000000-0005-0000-0000-0000DD4F0000}"/>
    <cellStyle name="Normal 3 116 2 2 2" xfId="20732" xr:uid="{00000000-0005-0000-0000-0000DE4F0000}"/>
    <cellStyle name="Normal 3 116 2 3" xfId="20733" xr:uid="{00000000-0005-0000-0000-0000DF4F0000}"/>
    <cellStyle name="Normal 3 116 2 3 2" xfId="20734" xr:uid="{00000000-0005-0000-0000-0000E04F0000}"/>
    <cellStyle name="Normal 3 116 2 4" xfId="20735" xr:uid="{00000000-0005-0000-0000-0000E14F0000}"/>
    <cellStyle name="Normal 3 116 3" xfId="20736" xr:uid="{00000000-0005-0000-0000-0000E24F0000}"/>
    <cellStyle name="Normal 3 116 3 2" xfId="20737" xr:uid="{00000000-0005-0000-0000-0000E34F0000}"/>
    <cellStyle name="Normal 3 116 3 2 2" xfId="20738" xr:uid="{00000000-0005-0000-0000-0000E44F0000}"/>
    <cellStyle name="Normal 3 116 3 3" xfId="20739" xr:uid="{00000000-0005-0000-0000-0000E54F0000}"/>
    <cellStyle name="Normal 3 116 4" xfId="20740" xr:uid="{00000000-0005-0000-0000-0000E64F0000}"/>
    <cellStyle name="Normal 3 116 4 2" xfId="20741" xr:uid="{00000000-0005-0000-0000-0000E74F0000}"/>
    <cellStyle name="Normal 3 116 5" xfId="20742" xr:uid="{00000000-0005-0000-0000-0000E84F0000}"/>
    <cellStyle name="Normal 3 116 5 2" xfId="20743" xr:uid="{00000000-0005-0000-0000-0000E94F0000}"/>
    <cellStyle name="Normal 3 116 6" xfId="20744" xr:uid="{00000000-0005-0000-0000-0000EA4F0000}"/>
    <cellStyle name="Normal 3 116 7" xfId="20745" xr:uid="{00000000-0005-0000-0000-0000EB4F0000}"/>
    <cellStyle name="Normal 3 117" xfId="20746" xr:uid="{00000000-0005-0000-0000-0000EC4F0000}"/>
    <cellStyle name="Normal 3 118" xfId="20747" xr:uid="{00000000-0005-0000-0000-0000ED4F0000}"/>
    <cellStyle name="Normal 3 119" xfId="20748" xr:uid="{00000000-0005-0000-0000-0000EE4F0000}"/>
    <cellStyle name="Normal 3 12" xfId="20749" xr:uid="{00000000-0005-0000-0000-0000EF4F0000}"/>
    <cellStyle name="Normal 3 12 2" xfId="20750" xr:uid="{00000000-0005-0000-0000-0000F04F0000}"/>
    <cellStyle name="Normal 3 120" xfId="20751" xr:uid="{00000000-0005-0000-0000-0000F14F0000}"/>
    <cellStyle name="Normal 3 121" xfId="20752" xr:uid="{00000000-0005-0000-0000-0000F24F0000}"/>
    <cellStyle name="Normal 3 122" xfId="20753" xr:uid="{00000000-0005-0000-0000-0000F34F0000}"/>
    <cellStyle name="Normal 3 123" xfId="20754" xr:uid="{00000000-0005-0000-0000-0000F44F0000}"/>
    <cellStyle name="Normal 3 124" xfId="20755" xr:uid="{00000000-0005-0000-0000-0000F54F0000}"/>
    <cellStyle name="Normal 3 125" xfId="20756" xr:uid="{00000000-0005-0000-0000-0000F64F0000}"/>
    <cellStyle name="Normal 3 126" xfId="20757" xr:uid="{00000000-0005-0000-0000-0000F74F0000}"/>
    <cellStyle name="Normal 3 127" xfId="20758" xr:uid="{00000000-0005-0000-0000-0000F84F0000}"/>
    <cellStyle name="Normal 3 128" xfId="20759" xr:uid="{00000000-0005-0000-0000-0000F94F0000}"/>
    <cellStyle name="Normal 3 129" xfId="20760" xr:uid="{00000000-0005-0000-0000-0000FA4F0000}"/>
    <cellStyle name="Normal 3 13" xfId="20761" xr:uid="{00000000-0005-0000-0000-0000FB4F0000}"/>
    <cellStyle name="Normal 3 13 2" xfId="20762" xr:uid="{00000000-0005-0000-0000-0000FC4F0000}"/>
    <cellStyle name="Normal 3 14" xfId="20763" xr:uid="{00000000-0005-0000-0000-0000FD4F0000}"/>
    <cellStyle name="Normal 3 14 2" xfId="20764" xr:uid="{00000000-0005-0000-0000-0000FE4F0000}"/>
    <cellStyle name="Normal 3 15" xfId="20765" xr:uid="{00000000-0005-0000-0000-0000FF4F0000}"/>
    <cellStyle name="Normal 3 15 2" xfId="20766" xr:uid="{00000000-0005-0000-0000-000000500000}"/>
    <cellStyle name="Normal 3 16" xfId="20767" xr:uid="{00000000-0005-0000-0000-000001500000}"/>
    <cellStyle name="Normal 3 16 2" xfId="20768" xr:uid="{00000000-0005-0000-0000-000002500000}"/>
    <cellStyle name="Normal 3 17" xfId="20769" xr:uid="{00000000-0005-0000-0000-000003500000}"/>
    <cellStyle name="Normal 3 17 2" xfId="20770" xr:uid="{00000000-0005-0000-0000-000004500000}"/>
    <cellStyle name="Normal 3 18" xfId="20771" xr:uid="{00000000-0005-0000-0000-000005500000}"/>
    <cellStyle name="Normal 3 18 2" xfId="20772" xr:uid="{00000000-0005-0000-0000-000006500000}"/>
    <cellStyle name="Normal 3 19" xfId="20773" xr:uid="{00000000-0005-0000-0000-000007500000}"/>
    <cellStyle name="Normal 3 19 2" xfId="20774" xr:uid="{00000000-0005-0000-0000-000008500000}"/>
    <cellStyle name="Normal 3 2" xfId="1982" xr:uid="{00000000-0005-0000-0000-000009500000}"/>
    <cellStyle name="Normal 3 2 10" xfId="20775" xr:uid="{00000000-0005-0000-0000-00000A500000}"/>
    <cellStyle name="Normal 3 2 10 2" xfId="20776" xr:uid="{00000000-0005-0000-0000-00000B500000}"/>
    <cellStyle name="Normal 3 2 100" xfId="20777" xr:uid="{00000000-0005-0000-0000-00000C500000}"/>
    <cellStyle name="Normal 3 2 100 2" xfId="20778" xr:uid="{00000000-0005-0000-0000-00000D500000}"/>
    <cellStyle name="Normal 3 2 101" xfId="20779" xr:uid="{00000000-0005-0000-0000-00000E500000}"/>
    <cellStyle name="Normal 3 2 101 2" xfId="20780" xr:uid="{00000000-0005-0000-0000-00000F500000}"/>
    <cellStyle name="Normal 3 2 102" xfId="20781" xr:uid="{00000000-0005-0000-0000-000010500000}"/>
    <cellStyle name="Normal 3 2 102 2" xfId="20782" xr:uid="{00000000-0005-0000-0000-000011500000}"/>
    <cellStyle name="Normal 3 2 103" xfId="20783" xr:uid="{00000000-0005-0000-0000-000012500000}"/>
    <cellStyle name="Normal 3 2 103 2" xfId="20784" xr:uid="{00000000-0005-0000-0000-000013500000}"/>
    <cellStyle name="Normal 3 2 104" xfId="20785" xr:uid="{00000000-0005-0000-0000-000014500000}"/>
    <cellStyle name="Normal 3 2 104 2" xfId="20786" xr:uid="{00000000-0005-0000-0000-000015500000}"/>
    <cellStyle name="Normal 3 2 105" xfId="20787" xr:uid="{00000000-0005-0000-0000-000016500000}"/>
    <cellStyle name="Normal 3 2 105 2" xfId="20788" xr:uid="{00000000-0005-0000-0000-000017500000}"/>
    <cellStyle name="Normal 3 2 106" xfId="20789" xr:uid="{00000000-0005-0000-0000-000018500000}"/>
    <cellStyle name="Normal 3 2 106 2" xfId="20790" xr:uid="{00000000-0005-0000-0000-000019500000}"/>
    <cellStyle name="Normal 3 2 107" xfId="20791" xr:uid="{00000000-0005-0000-0000-00001A500000}"/>
    <cellStyle name="Normal 3 2 107 2" xfId="20792" xr:uid="{00000000-0005-0000-0000-00001B500000}"/>
    <cellStyle name="Normal 3 2 108" xfId="20793" xr:uid="{00000000-0005-0000-0000-00001C500000}"/>
    <cellStyle name="Normal 3 2 108 2" xfId="20794" xr:uid="{00000000-0005-0000-0000-00001D500000}"/>
    <cellStyle name="Normal 3 2 109" xfId="20795" xr:uid="{00000000-0005-0000-0000-00001E500000}"/>
    <cellStyle name="Normal 3 2 109 2" xfId="20796" xr:uid="{00000000-0005-0000-0000-00001F500000}"/>
    <cellStyle name="Normal 3 2 11" xfId="20797" xr:uid="{00000000-0005-0000-0000-000020500000}"/>
    <cellStyle name="Normal 3 2 11 2" xfId="20798" xr:uid="{00000000-0005-0000-0000-000021500000}"/>
    <cellStyle name="Normal 3 2 110" xfId="20799" xr:uid="{00000000-0005-0000-0000-000022500000}"/>
    <cellStyle name="Normal 3 2 110 2" xfId="20800" xr:uid="{00000000-0005-0000-0000-000023500000}"/>
    <cellStyle name="Normal 3 2 111" xfId="20801" xr:uid="{00000000-0005-0000-0000-000024500000}"/>
    <cellStyle name="Normal 3 2 111 2" xfId="20802" xr:uid="{00000000-0005-0000-0000-000025500000}"/>
    <cellStyle name="Normal 3 2 112" xfId="20803" xr:uid="{00000000-0005-0000-0000-000026500000}"/>
    <cellStyle name="Normal 3 2 112 2" xfId="20804" xr:uid="{00000000-0005-0000-0000-000027500000}"/>
    <cellStyle name="Normal 3 2 113" xfId="20805" xr:uid="{00000000-0005-0000-0000-000028500000}"/>
    <cellStyle name="Normal 3 2 114" xfId="20806" xr:uid="{00000000-0005-0000-0000-000029500000}"/>
    <cellStyle name="Normal 3 2 115" xfId="20807" xr:uid="{00000000-0005-0000-0000-00002A500000}"/>
    <cellStyle name="Normal 3 2 116" xfId="20808" xr:uid="{00000000-0005-0000-0000-00002B500000}"/>
    <cellStyle name="Normal 3 2 117" xfId="20809" xr:uid="{00000000-0005-0000-0000-00002C500000}"/>
    <cellStyle name="Normal 3 2 12" xfId="20810" xr:uid="{00000000-0005-0000-0000-00002D500000}"/>
    <cellStyle name="Normal 3 2 12 2" xfId="20811" xr:uid="{00000000-0005-0000-0000-00002E500000}"/>
    <cellStyle name="Normal 3 2 13" xfId="20812" xr:uid="{00000000-0005-0000-0000-00002F500000}"/>
    <cellStyle name="Normal 3 2 13 2" xfId="20813" xr:uid="{00000000-0005-0000-0000-000030500000}"/>
    <cellStyle name="Normal 3 2 14" xfId="20814" xr:uid="{00000000-0005-0000-0000-000031500000}"/>
    <cellStyle name="Normal 3 2 14 2" xfId="20815" xr:uid="{00000000-0005-0000-0000-000032500000}"/>
    <cellStyle name="Normal 3 2 15" xfId="20816" xr:uid="{00000000-0005-0000-0000-000033500000}"/>
    <cellStyle name="Normal 3 2 15 2" xfId="20817" xr:uid="{00000000-0005-0000-0000-000034500000}"/>
    <cellStyle name="Normal 3 2 16" xfId="20818" xr:uid="{00000000-0005-0000-0000-000035500000}"/>
    <cellStyle name="Normal 3 2 16 2" xfId="20819" xr:uid="{00000000-0005-0000-0000-000036500000}"/>
    <cellStyle name="Normal 3 2 17" xfId="20820" xr:uid="{00000000-0005-0000-0000-000037500000}"/>
    <cellStyle name="Normal 3 2 17 2" xfId="20821" xr:uid="{00000000-0005-0000-0000-000038500000}"/>
    <cellStyle name="Normal 3 2 18" xfId="20822" xr:uid="{00000000-0005-0000-0000-000039500000}"/>
    <cellStyle name="Normal 3 2 18 2" xfId="20823" xr:uid="{00000000-0005-0000-0000-00003A500000}"/>
    <cellStyle name="Normal 3 2 19" xfId="20824" xr:uid="{00000000-0005-0000-0000-00003B500000}"/>
    <cellStyle name="Normal 3 2 19 2" xfId="20825" xr:uid="{00000000-0005-0000-0000-00003C500000}"/>
    <cellStyle name="Normal 3 2 2" xfId="2704" xr:uid="{00000000-0005-0000-0000-00003D500000}"/>
    <cellStyle name="Normal 3 2 2 2" xfId="3013" xr:uid="{00000000-0005-0000-0000-00003E500000}"/>
    <cellStyle name="Normal 3 2 2 2 2" xfId="20827" xr:uid="{00000000-0005-0000-0000-00003F500000}"/>
    <cellStyle name="Normal 3 2 2 2 3" xfId="20826" xr:uid="{00000000-0005-0000-0000-000040500000}"/>
    <cellStyle name="Normal 3 2 2 3" xfId="3012" xr:uid="{00000000-0005-0000-0000-000041500000}"/>
    <cellStyle name="Normal 3 2 2 3 2" xfId="20828" xr:uid="{00000000-0005-0000-0000-000042500000}"/>
    <cellStyle name="Normal 3 2 2 4" xfId="2905" xr:uid="{00000000-0005-0000-0000-000043500000}"/>
    <cellStyle name="Normal 3 2 2 4 2" xfId="20829" xr:uid="{00000000-0005-0000-0000-000044500000}"/>
    <cellStyle name="Normal 3 2 2 5" xfId="4013" xr:uid="{00000000-0005-0000-0000-000045500000}"/>
    <cellStyle name="Normal 3 2 20" xfId="20830" xr:uid="{00000000-0005-0000-0000-000046500000}"/>
    <cellStyle name="Normal 3 2 20 2" xfId="20831" xr:uid="{00000000-0005-0000-0000-000047500000}"/>
    <cellStyle name="Normal 3 2 21" xfId="20832" xr:uid="{00000000-0005-0000-0000-000048500000}"/>
    <cellStyle name="Normal 3 2 21 2" xfId="20833" xr:uid="{00000000-0005-0000-0000-000049500000}"/>
    <cellStyle name="Normal 3 2 22" xfId="20834" xr:uid="{00000000-0005-0000-0000-00004A500000}"/>
    <cellStyle name="Normal 3 2 22 2" xfId="20835" xr:uid="{00000000-0005-0000-0000-00004B500000}"/>
    <cellStyle name="Normal 3 2 23" xfId="20836" xr:uid="{00000000-0005-0000-0000-00004C500000}"/>
    <cellStyle name="Normal 3 2 23 2" xfId="20837" xr:uid="{00000000-0005-0000-0000-00004D500000}"/>
    <cellStyle name="Normal 3 2 24" xfId="20838" xr:uid="{00000000-0005-0000-0000-00004E500000}"/>
    <cellStyle name="Normal 3 2 24 2" xfId="20839" xr:uid="{00000000-0005-0000-0000-00004F500000}"/>
    <cellStyle name="Normal 3 2 25" xfId="20840" xr:uid="{00000000-0005-0000-0000-000050500000}"/>
    <cellStyle name="Normal 3 2 25 2" xfId="20841" xr:uid="{00000000-0005-0000-0000-000051500000}"/>
    <cellStyle name="Normal 3 2 26" xfId="20842" xr:uid="{00000000-0005-0000-0000-000052500000}"/>
    <cellStyle name="Normal 3 2 26 2" xfId="20843" xr:uid="{00000000-0005-0000-0000-000053500000}"/>
    <cellStyle name="Normal 3 2 27" xfId="20844" xr:uid="{00000000-0005-0000-0000-000054500000}"/>
    <cellStyle name="Normal 3 2 27 2" xfId="20845" xr:uid="{00000000-0005-0000-0000-000055500000}"/>
    <cellStyle name="Normal 3 2 28" xfId="20846" xr:uid="{00000000-0005-0000-0000-000056500000}"/>
    <cellStyle name="Normal 3 2 28 2" xfId="20847" xr:uid="{00000000-0005-0000-0000-000057500000}"/>
    <cellStyle name="Normal 3 2 29" xfId="20848" xr:uid="{00000000-0005-0000-0000-000058500000}"/>
    <cellStyle name="Normal 3 2 29 2" xfId="20849" xr:uid="{00000000-0005-0000-0000-000059500000}"/>
    <cellStyle name="Normal 3 2 3" xfId="2703" xr:uid="{00000000-0005-0000-0000-00005A500000}"/>
    <cellStyle name="Normal 3 2 3 2" xfId="3014" xr:uid="{00000000-0005-0000-0000-00005B500000}"/>
    <cellStyle name="Normal 3 2 3 2 2" xfId="20851" xr:uid="{00000000-0005-0000-0000-00005C500000}"/>
    <cellStyle name="Normal 3 2 3 2 3" xfId="20850" xr:uid="{00000000-0005-0000-0000-00005D500000}"/>
    <cellStyle name="Normal 3 2 3 3" xfId="2926" xr:uid="{00000000-0005-0000-0000-00005E500000}"/>
    <cellStyle name="Normal 3 2 3 3 2" xfId="20852" xr:uid="{00000000-0005-0000-0000-00005F500000}"/>
    <cellStyle name="Normal 3 2 3 4" xfId="4012" xr:uid="{00000000-0005-0000-0000-000060500000}"/>
    <cellStyle name="Normal 3 2 3 4 2" xfId="20853" xr:uid="{00000000-0005-0000-0000-000061500000}"/>
    <cellStyle name="Normal 3 2 3 5" xfId="20854" xr:uid="{00000000-0005-0000-0000-000062500000}"/>
    <cellStyle name="Normal 3 2 3 6" xfId="20855" xr:uid="{00000000-0005-0000-0000-000063500000}"/>
    <cellStyle name="Normal 3 2 3 7" xfId="20856" xr:uid="{00000000-0005-0000-0000-000064500000}"/>
    <cellStyle name="Normal 3 2 30" xfId="20857" xr:uid="{00000000-0005-0000-0000-000065500000}"/>
    <cellStyle name="Normal 3 2 30 2" xfId="20858" xr:uid="{00000000-0005-0000-0000-000066500000}"/>
    <cellStyle name="Normal 3 2 31" xfId="20859" xr:uid="{00000000-0005-0000-0000-000067500000}"/>
    <cellStyle name="Normal 3 2 31 2" xfId="20860" xr:uid="{00000000-0005-0000-0000-000068500000}"/>
    <cellStyle name="Normal 3 2 32" xfId="20861" xr:uid="{00000000-0005-0000-0000-000069500000}"/>
    <cellStyle name="Normal 3 2 32 2" xfId="20862" xr:uid="{00000000-0005-0000-0000-00006A500000}"/>
    <cellStyle name="Normal 3 2 33" xfId="20863" xr:uid="{00000000-0005-0000-0000-00006B500000}"/>
    <cellStyle name="Normal 3 2 33 2" xfId="20864" xr:uid="{00000000-0005-0000-0000-00006C500000}"/>
    <cellStyle name="Normal 3 2 34" xfId="20865" xr:uid="{00000000-0005-0000-0000-00006D500000}"/>
    <cellStyle name="Normal 3 2 34 2" xfId="20866" xr:uid="{00000000-0005-0000-0000-00006E500000}"/>
    <cellStyle name="Normal 3 2 35" xfId="20867" xr:uid="{00000000-0005-0000-0000-00006F500000}"/>
    <cellStyle name="Normal 3 2 35 2" xfId="20868" xr:uid="{00000000-0005-0000-0000-000070500000}"/>
    <cellStyle name="Normal 3 2 36" xfId="20869" xr:uid="{00000000-0005-0000-0000-000071500000}"/>
    <cellStyle name="Normal 3 2 36 2" xfId="20870" xr:uid="{00000000-0005-0000-0000-000072500000}"/>
    <cellStyle name="Normal 3 2 37" xfId="20871" xr:uid="{00000000-0005-0000-0000-000073500000}"/>
    <cellStyle name="Normal 3 2 37 2" xfId="20872" xr:uid="{00000000-0005-0000-0000-000074500000}"/>
    <cellStyle name="Normal 3 2 38" xfId="20873" xr:uid="{00000000-0005-0000-0000-000075500000}"/>
    <cellStyle name="Normal 3 2 38 2" xfId="20874" xr:uid="{00000000-0005-0000-0000-000076500000}"/>
    <cellStyle name="Normal 3 2 39" xfId="20875" xr:uid="{00000000-0005-0000-0000-000077500000}"/>
    <cellStyle name="Normal 3 2 39 2" xfId="20876" xr:uid="{00000000-0005-0000-0000-000078500000}"/>
    <cellStyle name="Normal 3 2 4" xfId="2386" xr:uid="{00000000-0005-0000-0000-000079500000}"/>
    <cellStyle name="Normal 3 2 4 2" xfId="2909" xr:uid="{00000000-0005-0000-0000-00007A500000}"/>
    <cellStyle name="Normal 3 2 4 2 2" xfId="20877" xr:uid="{00000000-0005-0000-0000-00007B500000}"/>
    <cellStyle name="Normal 3 2 4 3" xfId="20878" xr:uid="{00000000-0005-0000-0000-00007C500000}"/>
    <cellStyle name="Normal 3 2 4 4" xfId="20879" xr:uid="{00000000-0005-0000-0000-00007D500000}"/>
    <cellStyle name="Normal 3 2 4 5" xfId="20880" xr:uid="{00000000-0005-0000-0000-00007E500000}"/>
    <cellStyle name="Normal 3 2 4 6" xfId="20881" xr:uid="{00000000-0005-0000-0000-00007F500000}"/>
    <cellStyle name="Normal 3 2 4 7" xfId="4628" xr:uid="{00000000-0005-0000-0000-000080500000}"/>
    <cellStyle name="Normal 3 2 40" xfId="20882" xr:uid="{00000000-0005-0000-0000-000081500000}"/>
    <cellStyle name="Normal 3 2 40 2" xfId="20883" xr:uid="{00000000-0005-0000-0000-000082500000}"/>
    <cellStyle name="Normal 3 2 41" xfId="20884" xr:uid="{00000000-0005-0000-0000-000083500000}"/>
    <cellStyle name="Normal 3 2 41 2" xfId="20885" xr:uid="{00000000-0005-0000-0000-000084500000}"/>
    <cellStyle name="Normal 3 2 42" xfId="20886" xr:uid="{00000000-0005-0000-0000-000085500000}"/>
    <cellStyle name="Normal 3 2 42 2" xfId="20887" xr:uid="{00000000-0005-0000-0000-000086500000}"/>
    <cellStyle name="Normal 3 2 43" xfId="20888" xr:uid="{00000000-0005-0000-0000-000087500000}"/>
    <cellStyle name="Normal 3 2 43 2" xfId="20889" xr:uid="{00000000-0005-0000-0000-000088500000}"/>
    <cellStyle name="Normal 3 2 44" xfId="20890" xr:uid="{00000000-0005-0000-0000-000089500000}"/>
    <cellStyle name="Normal 3 2 44 2" xfId="20891" xr:uid="{00000000-0005-0000-0000-00008A500000}"/>
    <cellStyle name="Normal 3 2 45" xfId="20892" xr:uid="{00000000-0005-0000-0000-00008B500000}"/>
    <cellStyle name="Normal 3 2 45 2" xfId="20893" xr:uid="{00000000-0005-0000-0000-00008C500000}"/>
    <cellStyle name="Normal 3 2 46" xfId="20894" xr:uid="{00000000-0005-0000-0000-00008D500000}"/>
    <cellStyle name="Normal 3 2 46 2" xfId="20895" xr:uid="{00000000-0005-0000-0000-00008E500000}"/>
    <cellStyle name="Normal 3 2 47" xfId="20896" xr:uid="{00000000-0005-0000-0000-00008F500000}"/>
    <cellStyle name="Normal 3 2 47 2" xfId="20897" xr:uid="{00000000-0005-0000-0000-000090500000}"/>
    <cellStyle name="Normal 3 2 48" xfId="20898" xr:uid="{00000000-0005-0000-0000-000091500000}"/>
    <cellStyle name="Normal 3 2 48 2" xfId="20899" xr:uid="{00000000-0005-0000-0000-000092500000}"/>
    <cellStyle name="Normal 3 2 49" xfId="20900" xr:uid="{00000000-0005-0000-0000-000093500000}"/>
    <cellStyle name="Normal 3 2 49 2" xfId="20901" xr:uid="{00000000-0005-0000-0000-000094500000}"/>
    <cellStyle name="Normal 3 2 5" xfId="2924" xr:uid="{00000000-0005-0000-0000-000095500000}"/>
    <cellStyle name="Normal 3 2 5 2" xfId="20903" xr:uid="{00000000-0005-0000-0000-000096500000}"/>
    <cellStyle name="Normal 3 2 5 3" xfId="20902" xr:uid="{00000000-0005-0000-0000-000097500000}"/>
    <cellStyle name="Normal 3 2 50" xfId="20904" xr:uid="{00000000-0005-0000-0000-000098500000}"/>
    <cellStyle name="Normal 3 2 50 2" xfId="20905" xr:uid="{00000000-0005-0000-0000-000099500000}"/>
    <cellStyle name="Normal 3 2 51" xfId="20906" xr:uid="{00000000-0005-0000-0000-00009A500000}"/>
    <cellStyle name="Normal 3 2 51 2" xfId="20907" xr:uid="{00000000-0005-0000-0000-00009B500000}"/>
    <cellStyle name="Normal 3 2 52" xfId="20908" xr:uid="{00000000-0005-0000-0000-00009C500000}"/>
    <cellStyle name="Normal 3 2 52 2" xfId="20909" xr:uid="{00000000-0005-0000-0000-00009D500000}"/>
    <cellStyle name="Normal 3 2 53" xfId="20910" xr:uid="{00000000-0005-0000-0000-00009E500000}"/>
    <cellStyle name="Normal 3 2 53 2" xfId="20911" xr:uid="{00000000-0005-0000-0000-00009F500000}"/>
    <cellStyle name="Normal 3 2 54" xfId="20912" xr:uid="{00000000-0005-0000-0000-0000A0500000}"/>
    <cellStyle name="Normal 3 2 54 2" xfId="20913" xr:uid="{00000000-0005-0000-0000-0000A1500000}"/>
    <cellStyle name="Normal 3 2 55" xfId="20914" xr:uid="{00000000-0005-0000-0000-0000A2500000}"/>
    <cellStyle name="Normal 3 2 55 2" xfId="20915" xr:uid="{00000000-0005-0000-0000-0000A3500000}"/>
    <cellStyle name="Normal 3 2 56" xfId="20916" xr:uid="{00000000-0005-0000-0000-0000A4500000}"/>
    <cellStyle name="Normal 3 2 56 2" xfId="20917" xr:uid="{00000000-0005-0000-0000-0000A5500000}"/>
    <cellStyle name="Normal 3 2 57" xfId="20918" xr:uid="{00000000-0005-0000-0000-0000A6500000}"/>
    <cellStyle name="Normal 3 2 57 2" xfId="20919" xr:uid="{00000000-0005-0000-0000-0000A7500000}"/>
    <cellStyle name="Normal 3 2 58" xfId="20920" xr:uid="{00000000-0005-0000-0000-0000A8500000}"/>
    <cellStyle name="Normal 3 2 58 2" xfId="20921" xr:uid="{00000000-0005-0000-0000-0000A9500000}"/>
    <cellStyle name="Normal 3 2 59" xfId="20922" xr:uid="{00000000-0005-0000-0000-0000AA500000}"/>
    <cellStyle name="Normal 3 2 59 2" xfId="20923" xr:uid="{00000000-0005-0000-0000-0000AB500000}"/>
    <cellStyle name="Normal 3 2 6" xfId="2952" xr:uid="{00000000-0005-0000-0000-0000AC500000}"/>
    <cellStyle name="Normal 3 2 6 2" xfId="20925" xr:uid="{00000000-0005-0000-0000-0000AD500000}"/>
    <cellStyle name="Normal 3 2 6 3" xfId="20924" xr:uid="{00000000-0005-0000-0000-0000AE500000}"/>
    <cellStyle name="Normal 3 2 60" xfId="20926" xr:uid="{00000000-0005-0000-0000-0000AF500000}"/>
    <cellStyle name="Normal 3 2 60 2" xfId="20927" xr:uid="{00000000-0005-0000-0000-0000B0500000}"/>
    <cellStyle name="Normal 3 2 61" xfId="20928" xr:uid="{00000000-0005-0000-0000-0000B1500000}"/>
    <cellStyle name="Normal 3 2 61 2" xfId="20929" xr:uid="{00000000-0005-0000-0000-0000B2500000}"/>
    <cellStyle name="Normal 3 2 62" xfId="20930" xr:uid="{00000000-0005-0000-0000-0000B3500000}"/>
    <cellStyle name="Normal 3 2 62 2" xfId="20931" xr:uid="{00000000-0005-0000-0000-0000B4500000}"/>
    <cellStyle name="Normal 3 2 63" xfId="20932" xr:uid="{00000000-0005-0000-0000-0000B5500000}"/>
    <cellStyle name="Normal 3 2 63 2" xfId="20933" xr:uid="{00000000-0005-0000-0000-0000B6500000}"/>
    <cellStyle name="Normal 3 2 64" xfId="20934" xr:uid="{00000000-0005-0000-0000-0000B7500000}"/>
    <cellStyle name="Normal 3 2 64 2" xfId="20935" xr:uid="{00000000-0005-0000-0000-0000B8500000}"/>
    <cellStyle name="Normal 3 2 65" xfId="20936" xr:uid="{00000000-0005-0000-0000-0000B9500000}"/>
    <cellStyle name="Normal 3 2 65 2" xfId="20937" xr:uid="{00000000-0005-0000-0000-0000BA500000}"/>
    <cellStyle name="Normal 3 2 66" xfId="20938" xr:uid="{00000000-0005-0000-0000-0000BB500000}"/>
    <cellStyle name="Normal 3 2 66 2" xfId="20939" xr:uid="{00000000-0005-0000-0000-0000BC500000}"/>
    <cellStyle name="Normal 3 2 67" xfId="20940" xr:uid="{00000000-0005-0000-0000-0000BD500000}"/>
    <cellStyle name="Normal 3 2 67 2" xfId="20941" xr:uid="{00000000-0005-0000-0000-0000BE500000}"/>
    <cellStyle name="Normal 3 2 68" xfId="20942" xr:uid="{00000000-0005-0000-0000-0000BF500000}"/>
    <cellStyle name="Normal 3 2 68 2" xfId="20943" xr:uid="{00000000-0005-0000-0000-0000C0500000}"/>
    <cellStyle name="Normal 3 2 69" xfId="20944" xr:uid="{00000000-0005-0000-0000-0000C1500000}"/>
    <cellStyle name="Normal 3 2 69 2" xfId="20945" xr:uid="{00000000-0005-0000-0000-0000C2500000}"/>
    <cellStyle name="Normal 3 2 7" xfId="20946" xr:uid="{00000000-0005-0000-0000-0000C3500000}"/>
    <cellStyle name="Normal 3 2 7 2" xfId="20947" xr:uid="{00000000-0005-0000-0000-0000C4500000}"/>
    <cellStyle name="Normal 3 2 70" xfId="20948" xr:uid="{00000000-0005-0000-0000-0000C5500000}"/>
    <cellStyle name="Normal 3 2 70 2" xfId="20949" xr:uid="{00000000-0005-0000-0000-0000C6500000}"/>
    <cellStyle name="Normal 3 2 71" xfId="20950" xr:uid="{00000000-0005-0000-0000-0000C7500000}"/>
    <cellStyle name="Normal 3 2 71 2" xfId="20951" xr:uid="{00000000-0005-0000-0000-0000C8500000}"/>
    <cellStyle name="Normal 3 2 72" xfId="20952" xr:uid="{00000000-0005-0000-0000-0000C9500000}"/>
    <cellStyle name="Normal 3 2 72 2" xfId="20953" xr:uid="{00000000-0005-0000-0000-0000CA500000}"/>
    <cellStyle name="Normal 3 2 73" xfId="20954" xr:uid="{00000000-0005-0000-0000-0000CB500000}"/>
    <cellStyle name="Normal 3 2 73 2" xfId="20955" xr:uid="{00000000-0005-0000-0000-0000CC500000}"/>
    <cellStyle name="Normal 3 2 74" xfId="20956" xr:uid="{00000000-0005-0000-0000-0000CD500000}"/>
    <cellStyle name="Normal 3 2 74 2" xfId="20957" xr:uid="{00000000-0005-0000-0000-0000CE500000}"/>
    <cellStyle name="Normal 3 2 75" xfId="20958" xr:uid="{00000000-0005-0000-0000-0000CF500000}"/>
    <cellStyle name="Normal 3 2 75 2" xfId="20959" xr:uid="{00000000-0005-0000-0000-0000D0500000}"/>
    <cellStyle name="Normal 3 2 76" xfId="20960" xr:uid="{00000000-0005-0000-0000-0000D1500000}"/>
    <cellStyle name="Normal 3 2 76 2" xfId="20961" xr:uid="{00000000-0005-0000-0000-0000D2500000}"/>
    <cellStyle name="Normal 3 2 77" xfId="20962" xr:uid="{00000000-0005-0000-0000-0000D3500000}"/>
    <cellStyle name="Normal 3 2 77 2" xfId="20963" xr:uid="{00000000-0005-0000-0000-0000D4500000}"/>
    <cellStyle name="Normal 3 2 78" xfId="20964" xr:uid="{00000000-0005-0000-0000-0000D5500000}"/>
    <cellStyle name="Normal 3 2 78 2" xfId="20965" xr:uid="{00000000-0005-0000-0000-0000D6500000}"/>
    <cellStyle name="Normal 3 2 79" xfId="20966" xr:uid="{00000000-0005-0000-0000-0000D7500000}"/>
    <cellStyle name="Normal 3 2 79 2" xfId="20967" xr:uid="{00000000-0005-0000-0000-0000D8500000}"/>
    <cellStyle name="Normal 3 2 8" xfId="20968" xr:uid="{00000000-0005-0000-0000-0000D9500000}"/>
    <cellStyle name="Normal 3 2 8 2" xfId="20969" xr:uid="{00000000-0005-0000-0000-0000DA500000}"/>
    <cellStyle name="Normal 3 2 80" xfId="20970" xr:uid="{00000000-0005-0000-0000-0000DB500000}"/>
    <cellStyle name="Normal 3 2 80 2" xfId="20971" xr:uid="{00000000-0005-0000-0000-0000DC500000}"/>
    <cellStyle name="Normal 3 2 81" xfId="20972" xr:uid="{00000000-0005-0000-0000-0000DD500000}"/>
    <cellStyle name="Normal 3 2 81 2" xfId="20973" xr:uid="{00000000-0005-0000-0000-0000DE500000}"/>
    <cellStyle name="Normal 3 2 82" xfId="20974" xr:uid="{00000000-0005-0000-0000-0000DF500000}"/>
    <cellStyle name="Normal 3 2 82 2" xfId="20975" xr:uid="{00000000-0005-0000-0000-0000E0500000}"/>
    <cellStyle name="Normal 3 2 83" xfId="20976" xr:uid="{00000000-0005-0000-0000-0000E1500000}"/>
    <cellStyle name="Normal 3 2 83 2" xfId="20977" xr:uid="{00000000-0005-0000-0000-0000E2500000}"/>
    <cellStyle name="Normal 3 2 84" xfId="20978" xr:uid="{00000000-0005-0000-0000-0000E3500000}"/>
    <cellStyle name="Normal 3 2 84 2" xfId="20979" xr:uid="{00000000-0005-0000-0000-0000E4500000}"/>
    <cellStyle name="Normal 3 2 85" xfId="20980" xr:uid="{00000000-0005-0000-0000-0000E5500000}"/>
    <cellStyle name="Normal 3 2 85 2" xfId="20981" xr:uid="{00000000-0005-0000-0000-0000E6500000}"/>
    <cellStyle name="Normal 3 2 86" xfId="20982" xr:uid="{00000000-0005-0000-0000-0000E7500000}"/>
    <cellStyle name="Normal 3 2 86 2" xfId="20983" xr:uid="{00000000-0005-0000-0000-0000E8500000}"/>
    <cellStyle name="Normal 3 2 87" xfId="20984" xr:uid="{00000000-0005-0000-0000-0000E9500000}"/>
    <cellStyle name="Normal 3 2 87 2" xfId="20985" xr:uid="{00000000-0005-0000-0000-0000EA500000}"/>
    <cellStyle name="Normal 3 2 88" xfId="20986" xr:uid="{00000000-0005-0000-0000-0000EB500000}"/>
    <cellStyle name="Normal 3 2 88 2" xfId="20987" xr:uid="{00000000-0005-0000-0000-0000EC500000}"/>
    <cellStyle name="Normal 3 2 89" xfId="20988" xr:uid="{00000000-0005-0000-0000-0000ED500000}"/>
    <cellStyle name="Normal 3 2 89 2" xfId="20989" xr:uid="{00000000-0005-0000-0000-0000EE500000}"/>
    <cellStyle name="Normal 3 2 9" xfId="20990" xr:uid="{00000000-0005-0000-0000-0000EF500000}"/>
    <cellStyle name="Normal 3 2 9 2" xfId="20991" xr:uid="{00000000-0005-0000-0000-0000F0500000}"/>
    <cellStyle name="Normal 3 2 90" xfId="20992" xr:uid="{00000000-0005-0000-0000-0000F1500000}"/>
    <cellStyle name="Normal 3 2 90 2" xfId="20993" xr:uid="{00000000-0005-0000-0000-0000F2500000}"/>
    <cellStyle name="Normal 3 2 91" xfId="20994" xr:uid="{00000000-0005-0000-0000-0000F3500000}"/>
    <cellStyle name="Normal 3 2 91 2" xfId="20995" xr:uid="{00000000-0005-0000-0000-0000F4500000}"/>
    <cellStyle name="Normal 3 2 92" xfId="20996" xr:uid="{00000000-0005-0000-0000-0000F5500000}"/>
    <cellStyle name="Normal 3 2 92 2" xfId="20997" xr:uid="{00000000-0005-0000-0000-0000F6500000}"/>
    <cellStyle name="Normal 3 2 93" xfId="20998" xr:uid="{00000000-0005-0000-0000-0000F7500000}"/>
    <cellStyle name="Normal 3 2 93 2" xfId="20999" xr:uid="{00000000-0005-0000-0000-0000F8500000}"/>
    <cellStyle name="Normal 3 2 94" xfId="21000" xr:uid="{00000000-0005-0000-0000-0000F9500000}"/>
    <cellStyle name="Normal 3 2 94 2" xfId="21001" xr:uid="{00000000-0005-0000-0000-0000FA500000}"/>
    <cellStyle name="Normal 3 2 95" xfId="21002" xr:uid="{00000000-0005-0000-0000-0000FB500000}"/>
    <cellStyle name="Normal 3 2 95 2" xfId="21003" xr:uid="{00000000-0005-0000-0000-0000FC500000}"/>
    <cellStyle name="Normal 3 2 96" xfId="21004" xr:uid="{00000000-0005-0000-0000-0000FD500000}"/>
    <cellStyle name="Normal 3 2 96 2" xfId="21005" xr:uid="{00000000-0005-0000-0000-0000FE500000}"/>
    <cellStyle name="Normal 3 2 97" xfId="21006" xr:uid="{00000000-0005-0000-0000-0000FF500000}"/>
    <cellStyle name="Normal 3 2 97 2" xfId="21007" xr:uid="{00000000-0005-0000-0000-000000510000}"/>
    <cellStyle name="Normal 3 2 98" xfId="21008" xr:uid="{00000000-0005-0000-0000-000001510000}"/>
    <cellStyle name="Normal 3 2 98 2" xfId="21009" xr:uid="{00000000-0005-0000-0000-000002510000}"/>
    <cellStyle name="Normal 3 2 99" xfId="21010" xr:uid="{00000000-0005-0000-0000-000003510000}"/>
    <cellStyle name="Normal 3 2 99 2" xfId="21011" xr:uid="{00000000-0005-0000-0000-000004510000}"/>
    <cellStyle name="Normal 3 20" xfId="21012" xr:uid="{00000000-0005-0000-0000-000005510000}"/>
    <cellStyle name="Normal 3 20 2" xfId="21013" xr:uid="{00000000-0005-0000-0000-000006510000}"/>
    <cellStyle name="Normal 3 21" xfId="21014" xr:uid="{00000000-0005-0000-0000-000007510000}"/>
    <cellStyle name="Normal 3 21 2" xfId="21015" xr:uid="{00000000-0005-0000-0000-000008510000}"/>
    <cellStyle name="Normal 3 22" xfId="21016" xr:uid="{00000000-0005-0000-0000-000009510000}"/>
    <cellStyle name="Normal 3 22 2" xfId="21017" xr:uid="{00000000-0005-0000-0000-00000A510000}"/>
    <cellStyle name="Normal 3 23" xfId="21018" xr:uid="{00000000-0005-0000-0000-00000B510000}"/>
    <cellStyle name="Normal 3 23 2" xfId="21019" xr:uid="{00000000-0005-0000-0000-00000C510000}"/>
    <cellStyle name="Normal 3 24" xfId="21020" xr:uid="{00000000-0005-0000-0000-00000D510000}"/>
    <cellStyle name="Normal 3 24 2" xfId="21021" xr:uid="{00000000-0005-0000-0000-00000E510000}"/>
    <cellStyle name="Normal 3 25" xfId="21022" xr:uid="{00000000-0005-0000-0000-00000F510000}"/>
    <cellStyle name="Normal 3 25 2" xfId="21023" xr:uid="{00000000-0005-0000-0000-000010510000}"/>
    <cellStyle name="Normal 3 26" xfId="21024" xr:uid="{00000000-0005-0000-0000-000011510000}"/>
    <cellStyle name="Normal 3 26 2" xfId="21025" xr:uid="{00000000-0005-0000-0000-000012510000}"/>
    <cellStyle name="Normal 3 27" xfId="21026" xr:uid="{00000000-0005-0000-0000-000013510000}"/>
    <cellStyle name="Normal 3 27 2" xfId="21027" xr:uid="{00000000-0005-0000-0000-000014510000}"/>
    <cellStyle name="Normal 3 28" xfId="21028" xr:uid="{00000000-0005-0000-0000-000015510000}"/>
    <cellStyle name="Normal 3 28 2" xfId="21029" xr:uid="{00000000-0005-0000-0000-000016510000}"/>
    <cellStyle name="Normal 3 29" xfId="21030" xr:uid="{00000000-0005-0000-0000-000017510000}"/>
    <cellStyle name="Normal 3 29 2" xfId="21031" xr:uid="{00000000-0005-0000-0000-000018510000}"/>
    <cellStyle name="Normal 3 3" xfId="2370" xr:uid="{00000000-0005-0000-0000-000019510000}"/>
    <cellStyle name="Normal 3 3 10" xfId="21032" xr:uid="{00000000-0005-0000-0000-00001A510000}"/>
    <cellStyle name="Normal 3 3 2" xfId="2705" xr:uid="{00000000-0005-0000-0000-00001B510000}"/>
    <cellStyle name="Normal 3 3 2 2" xfId="3016" xr:uid="{00000000-0005-0000-0000-00001C510000}"/>
    <cellStyle name="Normal 3 3 2 2 2" xfId="21033" xr:uid="{00000000-0005-0000-0000-00001D510000}"/>
    <cellStyle name="Normal 3 3 2 3" xfId="4014" xr:uid="{00000000-0005-0000-0000-00001E510000}"/>
    <cellStyle name="Normal 3 3 2 3 2" xfId="21034" xr:uid="{00000000-0005-0000-0000-00001F510000}"/>
    <cellStyle name="Normal 3 3 2 4" xfId="21035" xr:uid="{00000000-0005-0000-0000-000020510000}"/>
    <cellStyle name="Normal 3 3 2 5" xfId="21036" xr:uid="{00000000-0005-0000-0000-000021510000}"/>
    <cellStyle name="Normal 3 3 2 6" xfId="21037" xr:uid="{00000000-0005-0000-0000-000022510000}"/>
    <cellStyle name="Normal 3 3 3" xfId="3015" xr:uid="{00000000-0005-0000-0000-000023510000}"/>
    <cellStyle name="Normal 3 3 3 2" xfId="21038" xr:uid="{00000000-0005-0000-0000-000024510000}"/>
    <cellStyle name="Normal 3 3 3 2 2" xfId="21039" xr:uid="{00000000-0005-0000-0000-000025510000}"/>
    <cellStyle name="Normal 3 3 3 3" xfId="21040" xr:uid="{00000000-0005-0000-0000-000026510000}"/>
    <cellStyle name="Normal 3 3 3 3 2" xfId="21041" xr:uid="{00000000-0005-0000-0000-000027510000}"/>
    <cellStyle name="Normal 3 3 3 4" xfId="21042" xr:uid="{00000000-0005-0000-0000-000028510000}"/>
    <cellStyle name="Normal 3 3 3 5" xfId="21043" xr:uid="{00000000-0005-0000-0000-000029510000}"/>
    <cellStyle name="Normal 3 3 3 6" xfId="4629" xr:uid="{00000000-0005-0000-0000-00002A510000}"/>
    <cellStyle name="Normal 3 3 4" xfId="2925" xr:uid="{00000000-0005-0000-0000-00002B510000}"/>
    <cellStyle name="Normal 3 3 4 2" xfId="21045" xr:uid="{00000000-0005-0000-0000-00002C510000}"/>
    <cellStyle name="Normal 3 3 4 3" xfId="21044" xr:uid="{00000000-0005-0000-0000-00002D510000}"/>
    <cellStyle name="Normal 3 3 5" xfId="21046" xr:uid="{00000000-0005-0000-0000-00002E510000}"/>
    <cellStyle name="Normal 3 3 5 2" xfId="21047" xr:uid="{00000000-0005-0000-0000-00002F510000}"/>
    <cellStyle name="Normal 3 3 5 2 2" xfId="21048" xr:uid="{00000000-0005-0000-0000-000030510000}"/>
    <cellStyle name="Normal 3 3 5 2 2 2" xfId="21049" xr:uid="{00000000-0005-0000-0000-000031510000}"/>
    <cellStyle name="Normal 3 3 5 2 3" xfId="21050" xr:uid="{00000000-0005-0000-0000-000032510000}"/>
    <cellStyle name="Normal 3 3 5 2 3 2" xfId="21051" xr:uid="{00000000-0005-0000-0000-000033510000}"/>
    <cellStyle name="Normal 3 3 5 2 4" xfId="21052" xr:uid="{00000000-0005-0000-0000-000034510000}"/>
    <cellStyle name="Normal 3 3 5 3" xfId="21053" xr:uid="{00000000-0005-0000-0000-000035510000}"/>
    <cellStyle name="Normal 3 3 5 3 2" xfId="21054" xr:uid="{00000000-0005-0000-0000-000036510000}"/>
    <cellStyle name="Normal 3 3 5 3 2 2" xfId="21055" xr:uid="{00000000-0005-0000-0000-000037510000}"/>
    <cellStyle name="Normal 3 3 5 3 3" xfId="21056" xr:uid="{00000000-0005-0000-0000-000038510000}"/>
    <cellStyle name="Normal 3 3 5 4" xfId="21057" xr:uid="{00000000-0005-0000-0000-000039510000}"/>
    <cellStyle name="Normal 3 3 5 4 2" xfId="21058" xr:uid="{00000000-0005-0000-0000-00003A510000}"/>
    <cellStyle name="Normal 3 3 5 5" xfId="21059" xr:uid="{00000000-0005-0000-0000-00003B510000}"/>
    <cellStyle name="Normal 3 3 5 5 2" xfId="21060" xr:uid="{00000000-0005-0000-0000-00003C510000}"/>
    <cellStyle name="Normal 3 3 5 6" xfId="21061" xr:uid="{00000000-0005-0000-0000-00003D510000}"/>
    <cellStyle name="Normal 3 3 5 7" xfId="21062" xr:uid="{00000000-0005-0000-0000-00003E510000}"/>
    <cellStyle name="Normal 3 3 6" xfId="21063" xr:uid="{00000000-0005-0000-0000-00003F510000}"/>
    <cellStyle name="Normal 3 3 7" xfId="21064" xr:uid="{00000000-0005-0000-0000-000040510000}"/>
    <cellStyle name="Normal 3 3 8" xfId="21065" xr:uid="{00000000-0005-0000-0000-000041510000}"/>
    <cellStyle name="Normal 3 3 9" xfId="21066" xr:uid="{00000000-0005-0000-0000-000042510000}"/>
    <cellStyle name="Normal 3 30" xfId="21067" xr:uid="{00000000-0005-0000-0000-000043510000}"/>
    <cellStyle name="Normal 3 30 2" xfId="21068" xr:uid="{00000000-0005-0000-0000-000044510000}"/>
    <cellStyle name="Normal 3 31" xfId="21069" xr:uid="{00000000-0005-0000-0000-000045510000}"/>
    <cellStyle name="Normal 3 31 2" xfId="21070" xr:uid="{00000000-0005-0000-0000-000046510000}"/>
    <cellStyle name="Normal 3 32" xfId="21071" xr:uid="{00000000-0005-0000-0000-000047510000}"/>
    <cellStyle name="Normal 3 32 2" xfId="21072" xr:uid="{00000000-0005-0000-0000-000048510000}"/>
    <cellStyle name="Normal 3 33" xfId="21073" xr:uid="{00000000-0005-0000-0000-000049510000}"/>
    <cellStyle name="Normal 3 33 2" xfId="21074" xr:uid="{00000000-0005-0000-0000-00004A510000}"/>
    <cellStyle name="Normal 3 34" xfId="21075" xr:uid="{00000000-0005-0000-0000-00004B510000}"/>
    <cellStyle name="Normal 3 34 2" xfId="21076" xr:uid="{00000000-0005-0000-0000-00004C510000}"/>
    <cellStyle name="Normal 3 35" xfId="21077" xr:uid="{00000000-0005-0000-0000-00004D510000}"/>
    <cellStyle name="Normal 3 35 2" xfId="21078" xr:uid="{00000000-0005-0000-0000-00004E510000}"/>
    <cellStyle name="Normal 3 36" xfId="21079" xr:uid="{00000000-0005-0000-0000-00004F510000}"/>
    <cellStyle name="Normal 3 36 2" xfId="21080" xr:uid="{00000000-0005-0000-0000-000050510000}"/>
    <cellStyle name="Normal 3 37" xfId="21081" xr:uid="{00000000-0005-0000-0000-000051510000}"/>
    <cellStyle name="Normal 3 37 2" xfId="21082" xr:uid="{00000000-0005-0000-0000-000052510000}"/>
    <cellStyle name="Normal 3 38" xfId="21083" xr:uid="{00000000-0005-0000-0000-000053510000}"/>
    <cellStyle name="Normal 3 38 2" xfId="21084" xr:uid="{00000000-0005-0000-0000-000054510000}"/>
    <cellStyle name="Normal 3 39" xfId="21085" xr:uid="{00000000-0005-0000-0000-000055510000}"/>
    <cellStyle name="Normal 3 39 2" xfId="21086" xr:uid="{00000000-0005-0000-0000-000056510000}"/>
    <cellStyle name="Normal 3 4" xfId="2706" xr:uid="{00000000-0005-0000-0000-000057510000}"/>
    <cellStyle name="Normal 3 4 2" xfId="3017" xr:uid="{00000000-0005-0000-0000-000058510000}"/>
    <cellStyle name="Normal 3 4 2 2" xfId="21088" xr:uid="{00000000-0005-0000-0000-000059510000}"/>
    <cellStyle name="Normal 3 4 2 3" xfId="21089" xr:uid="{00000000-0005-0000-0000-00005A510000}"/>
    <cellStyle name="Normal 3 4 2 4" xfId="21090" xr:uid="{00000000-0005-0000-0000-00005B510000}"/>
    <cellStyle name="Normal 3 4 2 5" xfId="21087" xr:uid="{00000000-0005-0000-0000-00005C510000}"/>
    <cellStyle name="Normal 3 4 3" xfId="2910" xr:uid="{00000000-0005-0000-0000-00005D510000}"/>
    <cellStyle name="Normal 3 4 3 2" xfId="21092" xr:uid="{00000000-0005-0000-0000-00005E510000}"/>
    <cellStyle name="Normal 3 4 3 3" xfId="21093" xr:uid="{00000000-0005-0000-0000-00005F510000}"/>
    <cellStyle name="Normal 3 4 3 4" xfId="21091" xr:uid="{00000000-0005-0000-0000-000060510000}"/>
    <cellStyle name="Normal 3 4 4" xfId="4015" xr:uid="{00000000-0005-0000-0000-000061510000}"/>
    <cellStyle name="Normal 3 4 4 2" xfId="21094" xr:uid="{00000000-0005-0000-0000-000062510000}"/>
    <cellStyle name="Normal 3 4 5" xfId="21095" xr:uid="{00000000-0005-0000-0000-000063510000}"/>
    <cellStyle name="Normal 3 4 6" xfId="21096" xr:uid="{00000000-0005-0000-0000-000064510000}"/>
    <cellStyle name="Normal 3 4 7" xfId="21097" xr:uid="{00000000-0005-0000-0000-000065510000}"/>
    <cellStyle name="Normal 3 4 8" xfId="21098" xr:uid="{00000000-0005-0000-0000-000066510000}"/>
    <cellStyle name="Normal 3 40" xfId="21099" xr:uid="{00000000-0005-0000-0000-000067510000}"/>
    <cellStyle name="Normal 3 40 2" xfId="21100" xr:uid="{00000000-0005-0000-0000-000068510000}"/>
    <cellStyle name="Normal 3 41" xfId="21101" xr:uid="{00000000-0005-0000-0000-000069510000}"/>
    <cellStyle name="Normal 3 41 2" xfId="21102" xr:uid="{00000000-0005-0000-0000-00006A510000}"/>
    <cellStyle name="Normal 3 42" xfId="21103" xr:uid="{00000000-0005-0000-0000-00006B510000}"/>
    <cellStyle name="Normal 3 42 2" xfId="21104" xr:uid="{00000000-0005-0000-0000-00006C510000}"/>
    <cellStyle name="Normal 3 43" xfId="21105" xr:uid="{00000000-0005-0000-0000-00006D510000}"/>
    <cellStyle name="Normal 3 43 2" xfId="21106" xr:uid="{00000000-0005-0000-0000-00006E510000}"/>
    <cellStyle name="Normal 3 44" xfId="21107" xr:uid="{00000000-0005-0000-0000-00006F510000}"/>
    <cellStyle name="Normal 3 44 2" xfId="21108" xr:uid="{00000000-0005-0000-0000-000070510000}"/>
    <cellStyle name="Normal 3 45" xfId="21109" xr:uid="{00000000-0005-0000-0000-000071510000}"/>
    <cellStyle name="Normal 3 45 2" xfId="21110" xr:uid="{00000000-0005-0000-0000-000072510000}"/>
    <cellStyle name="Normal 3 46" xfId="21111" xr:uid="{00000000-0005-0000-0000-000073510000}"/>
    <cellStyle name="Normal 3 46 2" xfId="21112" xr:uid="{00000000-0005-0000-0000-000074510000}"/>
    <cellStyle name="Normal 3 47" xfId="21113" xr:uid="{00000000-0005-0000-0000-000075510000}"/>
    <cellStyle name="Normal 3 47 2" xfId="21114" xr:uid="{00000000-0005-0000-0000-000076510000}"/>
    <cellStyle name="Normal 3 48" xfId="21115" xr:uid="{00000000-0005-0000-0000-000077510000}"/>
    <cellStyle name="Normal 3 48 2" xfId="21116" xr:uid="{00000000-0005-0000-0000-000078510000}"/>
    <cellStyle name="Normal 3 49" xfId="21117" xr:uid="{00000000-0005-0000-0000-000079510000}"/>
    <cellStyle name="Normal 3 49 2" xfId="21118" xr:uid="{00000000-0005-0000-0000-00007A510000}"/>
    <cellStyle name="Normal 3 5" xfId="2707" xr:uid="{00000000-0005-0000-0000-00007B510000}"/>
    <cellStyle name="Normal 3 5 2" xfId="3018" xr:uid="{00000000-0005-0000-0000-00007C510000}"/>
    <cellStyle name="Normal 3 5 2 2" xfId="21120" xr:uid="{00000000-0005-0000-0000-00007D510000}"/>
    <cellStyle name="Normal 3 5 2 3" xfId="21119" xr:uid="{00000000-0005-0000-0000-00007E510000}"/>
    <cellStyle name="Normal 3 5 3" xfId="2923" xr:uid="{00000000-0005-0000-0000-00007F510000}"/>
    <cellStyle name="Normal 3 5 4" xfId="4016" xr:uid="{00000000-0005-0000-0000-000080510000}"/>
    <cellStyle name="Normal 3 5 4 2" xfId="21121" xr:uid="{00000000-0005-0000-0000-000081510000}"/>
    <cellStyle name="Normal 3 5 5" xfId="21122" xr:uid="{00000000-0005-0000-0000-000082510000}"/>
    <cellStyle name="Normal 3 50" xfId="21123" xr:uid="{00000000-0005-0000-0000-000083510000}"/>
    <cellStyle name="Normal 3 50 2" xfId="21124" xr:uid="{00000000-0005-0000-0000-000084510000}"/>
    <cellStyle name="Normal 3 51" xfId="21125" xr:uid="{00000000-0005-0000-0000-000085510000}"/>
    <cellStyle name="Normal 3 51 2" xfId="21126" xr:uid="{00000000-0005-0000-0000-000086510000}"/>
    <cellStyle name="Normal 3 52" xfId="21127" xr:uid="{00000000-0005-0000-0000-000087510000}"/>
    <cellStyle name="Normal 3 52 2" xfId="21128" xr:uid="{00000000-0005-0000-0000-000088510000}"/>
    <cellStyle name="Normal 3 53" xfId="21129" xr:uid="{00000000-0005-0000-0000-000089510000}"/>
    <cellStyle name="Normal 3 53 2" xfId="21130" xr:uid="{00000000-0005-0000-0000-00008A510000}"/>
    <cellStyle name="Normal 3 54" xfId="21131" xr:uid="{00000000-0005-0000-0000-00008B510000}"/>
    <cellStyle name="Normal 3 54 2" xfId="21132" xr:uid="{00000000-0005-0000-0000-00008C510000}"/>
    <cellStyle name="Normal 3 55" xfId="21133" xr:uid="{00000000-0005-0000-0000-00008D510000}"/>
    <cellStyle name="Normal 3 55 2" xfId="21134" xr:uid="{00000000-0005-0000-0000-00008E510000}"/>
    <cellStyle name="Normal 3 56" xfId="21135" xr:uid="{00000000-0005-0000-0000-00008F510000}"/>
    <cellStyle name="Normal 3 56 2" xfId="21136" xr:uid="{00000000-0005-0000-0000-000090510000}"/>
    <cellStyle name="Normal 3 57" xfId="21137" xr:uid="{00000000-0005-0000-0000-000091510000}"/>
    <cellStyle name="Normal 3 57 2" xfId="21138" xr:uid="{00000000-0005-0000-0000-000092510000}"/>
    <cellStyle name="Normal 3 58" xfId="21139" xr:uid="{00000000-0005-0000-0000-000093510000}"/>
    <cellStyle name="Normal 3 58 2" xfId="21140" xr:uid="{00000000-0005-0000-0000-000094510000}"/>
    <cellStyle name="Normal 3 59" xfId="21141" xr:uid="{00000000-0005-0000-0000-000095510000}"/>
    <cellStyle name="Normal 3 59 2" xfId="21142" xr:uid="{00000000-0005-0000-0000-000096510000}"/>
    <cellStyle name="Normal 3 6" xfId="2702" xr:uid="{00000000-0005-0000-0000-000097510000}"/>
    <cellStyle name="Normal 3 6 2" xfId="2930" xr:uid="{00000000-0005-0000-0000-000098510000}"/>
    <cellStyle name="Normal 3 6 2 2" xfId="21144" xr:uid="{00000000-0005-0000-0000-000099510000}"/>
    <cellStyle name="Normal 3 6 2 3" xfId="21145" xr:uid="{00000000-0005-0000-0000-00009A510000}"/>
    <cellStyle name="Normal 3 6 2 4" xfId="21143" xr:uid="{00000000-0005-0000-0000-00009B510000}"/>
    <cellStyle name="Normal 3 6 3" xfId="4011" xr:uid="{00000000-0005-0000-0000-00009C510000}"/>
    <cellStyle name="Normal 3 6 3 2" xfId="21146" xr:uid="{00000000-0005-0000-0000-00009D510000}"/>
    <cellStyle name="Normal 3 6 4" xfId="21147" xr:uid="{00000000-0005-0000-0000-00009E510000}"/>
    <cellStyle name="Normal 3 6 4 2" xfId="21148" xr:uid="{00000000-0005-0000-0000-00009F510000}"/>
    <cellStyle name="Normal 3 6 5" xfId="21149" xr:uid="{00000000-0005-0000-0000-0000A0510000}"/>
    <cellStyle name="Normal 3 6 6" xfId="21150" xr:uid="{00000000-0005-0000-0000-0000A1510000}"/>
    <cellStyle name="Normal 3 60" xfId="21151" xr:uid="{00000000-0005-0000-0000-0000A2510000}"/>
    <cellStyle name="Normal 3 60 2" xfId="21152" xr:uid="{00000000-0005-0000-0000-0000A3510000}"/>
    <cellStyle name="Normal 3 61" xfId="21153" xr:uid="{00000000-0005-0000-0000-0000A4510000}"/>
    <cellStyle name="Normal 3 61 2" xfId="21154" xr:uid="{00000000-0005-0000-0000-0000A5510000}"/>
    <cellStyle name="Normal 3 62" xfId="21155" xr:uid="{00000000-0005-0000-0000-0000A6510000}"/>
    <cellStyle name="Normal 3 62 2" xfId="21156" xr:uid="{00000000-0005-0000-0000-0000A7510000}"/>
    <cellStyle name="Normal 3 63" xfId="21157" xr:uid="{00000000-0005-0000-0000-0000A8510000}"/>
    <cellStyle name="Normal 3 63 2" xfId="21158" xr:uid="{00000000-0005-0000-0000-0000A9510000}"/>
    <cellStyle name="Normal 3 64" xfId="21159" xr:uid="{00000000-0005-0000-0000-0000AA510000}"/>
    <cellStyle name="Normal 3 64 2" xfId="21160" xr:uid="{00000000-0005-0000-0000-0000AB510000}"/>
    <cellStyle name="Normal 3 65" xfId="21161" xr:uid="{00000000-0005-0000-0000-0000AC510000}"/>
    <cellStyle name="Normal 3 65 2" xfId="21162" xr:uid="{00000000-0005-0000-0000-0000AD510000}"/>
    <cellStyle name="Normal 3 66" xfId="21163" xr:uid="{00000000-0005-0000-0000-0000AE510000}"/>
    <cellStyle name="Normal 3 66 2" xfId="21164" xr:uid="{00000000-0005-0000-0000-0000AF510000}"/>
    <cellStyle name="Normal 3 67" xfId="21165" xr:uid="{00000000-0005-0000-0000-0000B0510000}"/>
    <cellStyle name="Normal 3 67 2" xfId="21166" xr:uid="{00000000-0005-0000-0000-0000B1510000}"/>
    <cellStyle name="Normal 3 68" xfId="21167" xr:uid="{00000000-0005-0000-0000-0000B2510000}"/>
    <cellStyle name="Normal 3 68 2" xfId="21168" xr:uid="{00000000-0005-0000-0000-0000B3510000}"/>
    <cellStyle name="Normal 3 69" xfId="21169" xr:uid="{00000000-0005-0000-0000-0000B4510000}"/>
    <cellStyle name="Normal 3 69 2" xfId="21170" xr:uid="{00000000-0005-0000-0000-0000B5510000}"/>
    <cellStyle name="Normal 3 7" xfId="2929" xr:uid="{00000000-0005-0000-0000-0000B6510000}"/>
    <cellStyle name="Normal 3 7 2" xfId="21171" xr:uid="{00000000-0005-0000-0000-0000B7510000}"/>
    <cellStyle name="Normal 3 7 2 2" xfId="21172" xr:uid="{00000000-0005-0000-0000-0000B8510000}"/>
    <cellStyle name="Normal 3 7 3" xfId="21173" xr:uid="{00000000-0005-0000-0000-0000B9510000}"/>
    <cellStyle name="Normal 3 7 3 2" xfId="21174" xr:uid="{00000000-0005-0000-0000-0000BA510000}"/>
    <cellStyle name="Normal 3 7 4" xfId="21175" xr:uid="{00000000-0005-0000-0000-0000BB510000}"/>
    <cellStyle name="Normal 3 7 5" xfId="21176" xr:uid="{00000000-0005-0000-0000-0000BC510000}"/>
    <cellStyle name="Normal 3 7 6" xfId="21177" xr:uid="{00000000-0005-0000-0000-0000BD510000}"/>
    <cellStyle name="Normal 3 7 7" xfId="4630" xr:uid="{00000000-0005-0000-0000-0000BE510000}"/>
    <cellStyle name="Normal 3 70" xfId="21178" xr:uid="{00000000-0005-0000-0000-0000BF510000}"/>
    <cellStyle name="Normal 3 70 2" xfId="21179" xr:uid="{00000000-0005-0000-0000-0000C0510000}"/>
    <cellStyle name="Normal 3 71" xfId="21180" xr:uid="{00000000-0005-0000-0000-0000C1510000}"/>
    <cellStyle name="Normal 3 71 2" xfId="21181" xr:uid="{00000000-0005-0000-0000-0000C2510000}"/>
    <cellStyle name="Normal 3 72" xfId="21182" xr:uid="{00000000-0005-0000-0000-0000C3510000}"/>
    <cellStyle name="Normal 3 72 2" xfId="21183" xr:uid="{00000000-0005-0000-0000-0000C4510000}"/>
    <cellStyle name="Normal 3 73" xfId="21184" xr:uid="{00000000-0005-0000-0000-0000C5510000}"/>
    <cellStyle name="Normal 3 73 2" xfId="21185" xr:uid="{00000000-0005-0000-0000-0000C6510000}"/>
    <cellStyle name="Normal 3 74" xfId="21186" xr:uid="{00000000-0005-0000-0000-0000C7510000}"/>
    <cellStyle name="Normal 3 74 2" xfId="21187" xr:uid="{00000000-0005-0000-0000-0000C8510000}"/>
    <cellStyle name="Normal 3 75" xfId="21188" xr:uid="{00000000-0005-0000-0000-0000C9510000}"/>
    <cellStyle name="Normal 3 75 2" xfId="21189" xr:uid="{00000000-0005-0000-0000-0000CA510000}"/>
    <cellStyle name="Normal 3 76" xfId="21190" xr:uid="{00000000-0005-0000-0000-0000CB510000}"/>
    <cellStyle name="Normal 3 76 2" xfId="21191" xr:uid="{00000000-0005-0000-0000-0000CC510000}"/>
    <cellStyle name="Normal 3 77" xfId="21192" xr:uid="{00000000-0005-0000-0000-0000CD510000}"/>
    <cellStyle name="Normal 3 77 2" xfId="21193" xr:uid="{00000000-0005-0000-0000-0000CE510000}"/>
    <cellStyle name="Normal 3 78" xfId="21194" xr:uid="{00000000-0005-0000-0000-0000CF510000}"/>
    <cellStyle name="Normal 3 78 2" xfId="21195" xr:uid="{00000000-0005-0000-0000-0000D0510000}"/>
    <cellStyle name="Normal 3 79" xfId="21196" xr:uid="{00000000-0005-0000-0000-0000D1510000}"/>
    <cellStyle name="Normal 3 79 2" xfId="21197" xr:uid="{00000000-0005-0000-0000-0000D2510000}"/>
    <cellStyle name="Normal 3 8" xfId="2951" xr:uid="{00000000-0005-0000-0000-0000D3510000}"/>
    <cellStyle name="Normal 3 8 2" xfId="21199" xr:uid="{00000000-0005-0000-0000-0000D4510000}"/>
    <cellStyle name="Normal 3 8 3" xfId="21200" xr:uid="{00000000-0005-0000-0000-0000D5510000}"/>
    <cellStyle name="Normal 3 8 4" xfId="21201" xr:uid="{00000000-0005-0000-0000-0000D6510000}"/>
    <cellStyle name="Normal 3 8 5" xfId="21202" xr:uid="{00000000-0005-0000-0000-0000D7510000}"/>
    <cellStyle name="Normal 3 8 6" xfId="21203" xr:uid="{00000000-0005-0000-0000-0000D8510000}"/>
    <cellStyle name="Normal 3 8 7" xfId="21198" xr:uid="{00000000-0005-0000-0000-0000D9510000}"/>
    <cellStyle name="Normal 3 80" xfId="21204" xr:uid="{00000000-0005-0000-0000-0000DA510000}"/>
    <cellStyle name="Normal 3 80 2" xfId="21205" xr:uid="{00000000-0005-0000-0000-0000DB510000}"/>
    <cellStyle name="Normal 3 81" xfId="21206" xr:uid="{00000000-0005-0000-0000-0000DC510000}"/>
    <cellStyle name="Normal 3 81 2" xfId="21207" xr:uid="{00000000-0005-0000-0000-0000DD510000}"/>
    <cellStyle name="Normal 3 82" xfId="21208" xr:uid="{00000000-0005-0000-0000-0000DE510000}"/>
    <cellStyle name="Normal 3 82 2" xfId="21209" xr:uid="{00000000-0005-0000-0000-0000DF510000}"/>
    <cellStyle name="Normal 3 83" xfId="21210" xr:uid="{00000000-0005-0000-0000-0000E0510000}"/>
    <cellStyle name="Normal 3 83 2" xfId="21211" xr:uid="{00000000-0005-0000-0000-0000E1510000}"/>
    <cellStyle name="Normal 3 84" xfId="21212" xr:uid="{00000000-0005-0000-0000-0000E2510000}"/>
    <cellStyle name="Normal 3 84 2" xfId="21213" xr:uid="{00000000-0005-0000-0000-0000E3510000}"/>
    <cellStyle name="Normal 3 85" xfId="21214" xr:uid="{00000000-0005-0000-0000-0000E4510000}"/>
    <cellStyle name="Normal 3 85 2" xfId="21215" xr:uid="{00000000-0005-0000-0000-0000E5510000}"/>
    <cellStyle name="Normal 3 86" xfId="21216" xr:uid="{00000000-0005-0000-0000-0000E6510000}"/>
    <cellStyle name="Normal 3 86 2" xfId="21217" xr:uid="{00000000-0005-0000-0000-0000E7510000}"/>
    <cellStyle name="Normal 3 87" xfId="21218" xr:uid="{00000000-0005-0000-0000-0000E8510000}"/>
    <cellStyle name="Normal 3 87 2" xfId="21219" xr:uid="{00000000-0005-0000-0000-0000E9510000}"/>
    <cellStyle name="Normal 3 88" xfId="21220" xr:uid="{00000000-0005-0000-0000-0000EA510000}"/>
    <cellStyle name="Normal 3 88 2" xfId="21221" xr:uid="{00000000-0005-0000-0000-0000EB510000}"/>
    <cellStyle name="Normal 3 89" xfId="21222" xr:uid="{00000000-0005-0000-0000-0000EC510000}"/>
    <cellStyle name="Normal 3 89 2" xfId="21223" xr:uid="{00000000-0005-0000-0000-0000ED510000}"/>
    <cellStyle name="Normal 3 9" xfId="4357" xr:uid="{00000000-0005-0000-0000-0000EE510000}"/>
    <cellStyle name="Normal 3 9 2" xfId="21224" xr:uid="{00000000-0005-0000-0000-0000EF510000}"/>
    <cellStyle name="Normal 3 9 3" xfId="21225" xr:uid="{00000000-0005-0000-0000-0000F0510000}"/>
    <cellStyle name="Normal 3 90" xfId="21226" xr:uid="{00000000-0005-0000-0000-0000F1510000}"/>
    <cellStyle name="Normal 3 90 2" xfId="21227" xr:uid="{00000000-0005-0000-0000-0000F2510000}"/>
    <cellStyle name="Normal 3 91" xfId="21228" xr:uid="{00000000-0005-0000-0000-0000F3510000}"/>
    <cellStyle name="Normal 3 91 2" xfId="21229" xr:uid="{00000000-0005-0000-0000-0000F4510000}"/>
    <cellStyle name="Normal 3 92" xfId="21230" xr:uid="{00000000-0005-0000-0000-0000F5510000}"/>
    <cellStyle name="Normal 3 92 2" xfId="21231" xr:uid="{00000000-0005-0000-0000-0000F6510000}"/>
    <cellStyle name="Normal 3 93" xfId="21232" xr:uid="{00000000-0005-0000-0000-0000F7510000}"/>
    <cellStyle name="Normal 3 93 2" xfId="21233" xr:uid="{00000000-0005-0000-0000-0000F8510000}"/>
    <cellStyle name="Normal 3 94" xfId="21234" xr:uid="{00000000-0005-0000-0000-0000F9510000}"/>
    <cellStyle name="Normal 3 94 2" xfId="21235" xr:uid="{00000000-0005-0000-0000-0000FA510000}"/>
    <cellStyle name="Normal 3 95" xfId="21236" xr:uid="{00000000-0005-0000-0000-0000FB510000}"/>
    <cellStyle name="Normal 3 95 2" xfId="21237" xr:uid="{00000000-0005-0000-0000-0000FC510000}"/>
    <cellStyle name="Normal 3 96" xfId="21238" xr:uid="{00000000-0005-0000-0000-0000FD510000}"/>
    <cellStyle name="Normal 3 96 2" xfId="21239" xr:uid="{00000000-0005-0000-0000-0000FE510000}"/>
    <cellStyle name="Normal 3 97" xfId="21240" xr:uid="{00000000-0005-0000-0000-0000FF510000}"/>
    <cellStyle name="Normal 3 97 2" xfId="21241" xr:uid="{00000000-0005-0000-0000-000000520000}"/>
    <cellStyle name="Normal 3 98" xfId="21242" xr:uid="{00000000-0005-0000-0000-000001520000}"/>
    <cellStyle name="Normal 3 98 2" xfId="21243" xr:uid="{00000000-0005-0000-0000-000002520000}"/>
    <cellStyle name="Normal 3 99" xfId="21244" xr:uid="{00000000-0005-0000-0000-000003520000}"/>
    <cellStyle name="Normal 3 99 2" xfId="21245" xr:uid="{00000000-0005-0000-0000-000004520000}"/>
    <cellStyle name="Normal 3_Development" xfId="21246" xr:uid="{00000000-0005-0000-0000-000005520000}"/>
    <cellStyle name="Normal 30" xfId="1983" xr:uid="{00000000-0005-0000-0000-000006520000}"/>
    <cellStyle name="Normal 30 10" xfId="21248" xr:uid="{00000000-0005-0000-0000-000007520000}"/>
    <cellStyle name="Normal 30 10 2" xfId="21249" xr:uid="{00000000-0005-0000-0000-000008520000}"/>
    <cellStyle name="Normal 30 10 2 2" xfId="21250" xr:uid="{00000000-0005-0000-0000-000009520000}"/>
    <cellStyle name="Normal 30 10 2 2 2" xfId="21251" xr:uid="{00000000-0005-0000-0000-00000A520000}"/>
    <cellStyle name="Normal 30 10 2 3" xfId="21252" xr:uid="{00000000-0005-0000-0000-00000B520000}"/>
    <cellStyle name="Normal 30 10 2 3 2" xfId="21253" xr:uid="{00000000-0005-0000-0000-00000C520000}"/>
    <cellStyle name="Normal 30 10 2 4" xfId="21254" xr:uid="{00000000-0005-0000-0000-00000D520000}"/>
    <cellStyle name="Normal 30 10 3" xfId="21255" xr:uid="{00000000-0005-0000-0000-00000E520000}"/>
    <cellStyle name="Normal 30 10 3 2" xfId="21256" xr:uid="{00000000-0005-0000-0000-00000F520000}"/>
    <cellStyle name="Normal 30 10 4" xfId="21257" xr:uid="{00000000-0005-0000-0000-000010520000}"/>
    <cellStyle name="Normal 30 10 4 2" xfId="21258" xr:uid="{00000000-0005-0000-0000-000011520000}"/>
    <cellStyle name="Normal 30 10 5" xfId="21259" xr:uid="{00000000-0005-0000-0000-000012520000}"/>
    <cellStyle name="Normal 30 10 6" xfId="21260" xr:uid="{00000000-0005-0000-0000-000013520000}"/>
    <cellStyle name="Normal 30 11" xfId="21261" xr:uid="{00000000-0005-0000-0000-000014520000}"/>
    <cellStyle name="Normal 30 11 2" xfId="21262" xr:uid="{00000000-0005-0000-0000-000015520000}"/>
    <cellStyle name="Normal 30 11 2 2" xfId="21263" xr:uid="{00000000-0005-0000-0000-000016520000}"/>
    <cellStyle name="Normal 30 11 2 2 2" xfId="21264" xr:uid="{00000000-0005-0000-0000-000017520000}"/>
    <cellStyle name="Normal 30 11 2 3" xfId="21265" xr:uid="{00000000-0005-0000-0000-000018520000}"/>
    <cellStyle name="Normal 30 11 2 3 2" xfId="21266" xr:uid="{00000000-0005-0000-0000-000019520000}"/>
    <cellStyle name="Normal 30 11 2 4" xfId="21267" xr:uid="{00000000-0005-0000-0000-00001A520000}"/>
    <cellStyle name="Normal 30 11 3" xfId="21268" xr:uid="{00000000-0005-0000-0000-00001B520000}"/>
    <cellStyle name="Normal 30 11 3 2" xfId="21269" xr:uid="{00000000-0005-0000-0000-00001C520000}"/>
    <cellStyle name="Normal 30 11 4" xfId="21270" xr:uid="{00000000-0005-0000-0000-00001D520000}"/>
    <cellStyle name="Normal 30 11 4 2" xfId="21271" xr:uid="{00000000-0005-0000-0000-00001E520000}"/>
    <cellStyle name="Normal 30 11 5" xfId="21272" xr:uid="{00000000-0005-0000-0000-00001F520000}"/>
    <cellStyle name="Normal 30 11 6" xfId="21273" xr:uid="{00000000-0005-0000-0000-000020520000}"/>
    <cellStyle name="Normal 30 12" xfId="21274" xr:uid="{00000000-0005-0000-0000-000021520000}"/>
    <cellStyle name="Normal 30 12 2" xfId="21275" xr:uid="{00000000-0005-0000-0000-000022520000}"/>
    <cellStyle name="Normal 30 12 2 2" xfId="21276" xr:uid="{00000000-0005-0000-0000-000023520000}"/>
    <cellStyle name="Normal 30 12 3" xfId="21277" xr:uid="{00000000-0005-0000-0000-000024520000}"/>
    <cellStyle name="Normal 30 12 3 2" xfId="21278" xr:uid="{00000000-0005-0000-0000-000025520000}"/>
    <cellStyle name="Normal 30 12 4" xfId="21279" xr:uid="{00000000-0005-0000-0000-000026520000}"/>
    <cellStyle name="Normal 30 13" xfId="21280" xr:uid="{00000000-0005-0000-0000-000027520000}"/>
    <cellStyle name="Normal 30 13 2" xfId="21281" xr:uid="{00000000-0005-0000-0000-000028520000}"/>
    <cellStyle name="Normal 30 13 2 2" xfId="21282" xr:uid="{00000000-0005-0000-0000-000029520000}"/>
    <cellStyle name="Normal 30 13 3" xfId="21283" xr:uid="{00000000-0005-0000-0000-00002A520000}"/>
    <cellStyle name="Normal 30 14" xfId="21284" xr:uid="{00000000-0005-0000-0000-00002B520000}"/>
    <cellStyle name="Normal 30 14 2" xfId="21285" xr:uid="{00000000-0005-0000-0000-00002C520000}"/>
    <cellStyle name="Normal 30 14 2 2" xfId="21286" xr:uid="{00000000-0005-0000-0000-00002D520000}"/>
    <cellStyle name="Normal 30 14 3" xfId="21287" xr:uid="{00000000-0005-0000-0000-00002E520000}"/>
    <cellStyle name="Normal 30 15" xfId="21288" xr:uid="{00000000-0005-0000-0000-00002F520000}"/>
    <cellStyle name="Normal 30 15 2" xfId="21289" xr:uid="{00000000-0005-0000-0000-000030520000}"/>
    <cellStyle name="Normal 30 16" xfId="21290" xr:uid="{00000000-0005-0000-0000-000031520000}"/>
    <cellStyle name="Normal 30 17" xfId="21291" xr:uid="{00000000-0005-0000-0000-000032520000}"/>
    <cellStyle name="Normal 30 18" xfId="21247" xr:uid="{00000000-0005-0000-0000-000033520000}"/>
    <cellStyle name="Normal 30 2" xfId="21292" xr:uid="{00000000-0005-0000-0000-000034520000}"/>
    <cellStyle name="Normal 30 2 10" xfId="21293" xr:uid="{00000000-0005-0000-0000-000035520000}"/>
    <cellStyle name="Normal 30 2 10 2" xfId="21294" xr:uid="{00000000-0005-0000-0000-000036520000}"/>
    <cellStyle name="Normal 30 2 10 2 2" xfId="21295" xr:uid="{00000000-0005-0000-0000-000037520000}"/>
    <cellStyle name="Normal 30 2 10 2 2 2" xfId="21296" xr:uid="{00000000-0005-0000-0000-000038520000}"/>
    <cellStyle name="Normal 30 2 10 2 3" xfId="21297" xr:uid="{00000000-0005-0000-0000-000039520000}"/>
    <cellStyle name="Normal 30 2 10 2 3 2" xfId="21298" xr:uid="{00000000-0005-0000-0000-00003A520000}"/>
    <cellStyle name="Normal 30 2 10 2 4" xfId="21299" xr:uid="{00000000-0005-0000-0000-00003B520000}"/>
    <cellStyle name="Normal 30 2 10 3" xfId="21300" xr:uid="{00000000-0005-0000-0000-00003C520000}"/>
    <cellStyle name="Normal 30 2 10 3 2" xfId="21301" xr:uid="{00000000-0005-0000-0000-00003D520000}"/>
    <cellStyle name="Normal 30 2 10 4" xfId="21302" xr:uid="{00000000-0005-0000-0000-00003E520000}"/>
    <cellStyle name="Normal 30 2 10 4 2" xfId="21303" xr:uid="{00000000-0005-0000-0000-00003F520000}"/>
    <cellStyle name="Normal 30 2 10 5" xfId="21304" xr:uid="{00000000-0005-0000-0000-000040520000}"/>
    <cellStyle name="Normal 30 2 10 6" xfId="21305" xr:uid="{00000000-0005-0000-0000-000041520000}"/>
    <cellStyle name="Normal 30 2 11" xfId="21306" xr:uid="{00000000-0005-0000-0000-000042520000}"/>
    <cellStyle name="Normal 30 2 11 2" xfId="21307" xr:uid="{00000000-0005-0000-0000-000043520000}"/>
    <cellStyle name="Normal 30 2 11 2 2" xfId="21308" xr:uid="{00000000-0005-0000-0000-000044520000}"/>
    <cellStyle name="Normal 30 2 11 3" xfId="21309" xr:uid="{00000000-0005-0000-0000-000045520000}"/>
    <cellStyle name="Normal 30 2 11 3 2" xfId="21310" xr:uid="{00000000-0005-0000-0000-000046520000}"/>
    <cellStyle name="Normal 30 2 11 4" xfId="21311" xr:uid="{00000000-0005-0000-0000-000047520000}"/>
    <cellStyle name="Normal 30 2 12" xfId="21312" xr:uid="{00000000-0005-0000-0000-000048520000}"/>
    <cellStyle name="Normal 30 2 12 2" xfId="21313" xr:uid="{00000000-0005-0000-0000-000049520000}"/>
    <cellStyle name="Normal 30 2 12 2 2" xfId="21314" xr:uid="{00000000-0005-0000-0000-00004A520000}"/>
    <cellStyle name="Normal 30 2 12 3" xfId="21315" xr:uid="{00000000-0005-0000-0000-00004B520000}"/>
    <cellStyle name="Normal 30 2 13" xfId="21316" xr:uid="{00000000-0005-0000-0000-00004C520000}"/>
    <cellStyle name="Normal 30 2 13 2" xfId="21317" xr:uid="{00000000-0005-0000-0000-00004D520000}"/>
    <cellStyle name="Normal 30 2 13 2 2" xfId="21318" xr:uid="{00000000-0005-0000-0000-00004E520000}"/>
    <cellStyle name="Normal 30 2 13 3" xfId="21319" xr:uid="{00000000-0005-0000-0000-00004F520000}"/>
    <cellStyle name="Normal 30 2 14" xfId="21320" xr:uid="{00000000-0005-0000-0000-000050520000}"/>
    <cellStyle name="Normal 30 2 14 2" xfId="21321" xr:uid="{00000000-0005-0000-0000-000051520000}"/>
    <cellStyle name="Normal 30 2 15" xfId="21322" xr:uid="{00000000-0005-0000-0000-000052520000}"/>
    <cellStyle name="Normal 30 2 16" xfId="21323" xr:uid="{00000000-0005-0000-0000-000053520000}"/>
    <cellStyle name="Normal 30 2 2" xfId="21324" xr:uid="{00000000-0005-0000-0000-000054520000}"/>
    <cellStyle name="Normal 30 2 2 10" xfId="21325" xr:uid="{00000000-0005-0000-0000-000055520000}"/>
    <cellStyle name="Normal 30 2 2 10 2" xfId="21326" xr:uid="{00000000-0005-0000-0000-000056520000}"/>
    <cellStyle name="Normal 30 2 2 10 2 2" xfId="21327" xr:uid="{00000000-0005-0000-0000-000057520000}"/>
    <cellStyle name="Normal 30 2 2 10 3" xfId="21328" xr:uid="{00000000-0005-0000-0000-000058520000}"/>
    <cellStyle name="Normal 30 2 2 10 3 2" xfId="21329" xr:uid="{00000000-0005-0000-0000-000059520000}"/>
    <cellStyle name="Normal 30 2 2 10 4" xfId="21330" xr:uid="{00000000-0005-0000-0000-00005A520000}"/>
    <cellStyle name="Normal 30 2 2 11" xfId="21331" xr:uid="{00000000-0005-0000-0000-00005B520000}"/>
    <cellStyle name="Normal 30 2 2 11 2" xfId="21332" xr:uid="{00000000-0005-0000-0000-00005C520000}"/>
    <cellStyle name="Normal 30 2 2 11 2 2" xfId="21333" xr:uid="{00000000-0005-0000-0000-00005D520000}"/>
    <cellStyle name="Normal 30 2 2 11 3" xfId="21334" xr:uid="{00000000-0005-0000-0000-00005E520000}"/>
    <cellStyle name="Normal 30 2 2 12" xfId="21335" xr:uid="{00000000-0005-0000-0000-00005F520000}"/>
    <cellStyle name="Normal 30 2 2 12 2" xfId="21336" xr:uid="{00000000-0005-0000-0000-000060520000}"/>
    <cellStyle name="Normal 30 2 2 12 2 2" xfId="21337" xr:uid="{00000000-0005-0000-0000-000061520000}"/>
    <cellStyle name="Normal 30 2 2 12 3" xfId="21338" xr:uid="{00000000-0005-0000-0000-000062520000}"/>
    <cellStyle name="Normal 30 2 2 13" xfId="21339" xr:uid="{00000000-0005-0000-0000-000063520000}"/>
    <cellStyle name="Normal 30 2 2 13 2" xfId="21340" xr:uid="{00000000-0005-0000-0000-000064520000}"/>
    <cellStyle name="Normal 30 2 2 14" xfId="21341" xr:uid="{00000000-0005-0000-0000-000065520000}"/>
    <cellStyle name="Normal 30 2 2 15" xfId="21342" xr:uid="{00000000-0005-0000-0000-000066520000}"/>
    <cellStyle name="Normal 30 2 2 2" xfId="21343" xr:uid="{00000000-0005-0000-0000-000067520000}"/>
    <cellStyle name="Normal 30 2 2 2 10" xfId="21344" xr:uid="{00000000-0005-0000-0000-000068520000}"/>
    <cellStyle name="Normal 30 2 2 2 10 2" xfId="21345" xr:uid="{00000000-0005-0000-0000-000069520000}"/>
    <cellStyle name="Normal 30 2 2 2 10 2 2" xfId="21346" xr:uid="{00000000-0005-0000-0000-00006A520000}"/>
    <cellStyle name="Normal 30 2 2 2 10 3" xfId="21347" xr:uid="{00000000-0005-0000-0000-00006B520000}"/>
    <cellStyle name="Normal 30 2 2 2 11" xfId="21348" xr:uid="{00000000-0005-0000-0000-00006C520000}"/>
    <cellStyle name="Normal 30 2 2 2 11 2" xfId="21349" xr:uid="{00000000-0005-0000-0000-00006D520000}"/>
    <cellStyle name="Normal 30 2 2 2 11 2 2" xfId="21350" xr:uid="{00000000-0005-0000-0000-00006E520000}"/>
    <cellStyle name="Normal 30 2 2 2 11 3" xfId="21351" xr:uid="{00000000-0005-0000-0000-00006F520000}"/>
    <cellStyle name="Normal 30 2 2 2 12" xfId="21352" xr:uid="{00000000-0005-0000-0000-000070520000}"/>
    <cellStyle name="Normal 30 2 2 2 12 2" xfId="21353" xr:uid="{00000000-0005-0000-0000-000071520000}"/>
    <cellStyle name="Normal 30 2 2 2 13" xfId="21354" xr:uid="{00000000-0005-0000-0000-000072520000}"/>
    <cellStyle name="Normal 30 2 2 2 14" xfId="21355" xr:uid="{00000000-0005-0000-0000-000073520000}"/>
    <cellStyle name="Normal 30 2 2 2 2" xfId="21356" xr:uid="{00000000-0005-0000-0000-000074520000}"/>
    <cellStyle name="Normal 30 2 2 2 2 10" xfId="21357" xr:uid="{00000000-0005-0000-0000-000075520000}"/>
    <cellStyle name="Normal 30 2 2 2 2 11" xfId="21358" xr:uid="{00000000-0005-0000-0000-000076520000}"/>
    <cellStyle name="Normal 30 2 2 2 2 2" xfId="21359" xr:uid="{00000000-0005-0000-0000-000077520000}"/>
    <cellStyle name="Normal 30 2 2 2 2 2 10" xfId="21360" xr:uid="{00000000-0005-0000-0000-000078520000}"/>
    <cellStyle name="Normal 30 2 2 2 2 2 2" xfId="21361" xr:uid="{00000000-0005-0000-0000-000079520000}"/>
    <cellStyle name="Normal 30 2 2 2 2 2 2 2" xfId="21362" xr:uid="{00000000-0005-0000-0000-00007A520000}"/>
    <cellStyle name="Normal 30 2 2 2 2 2 2 2 2" xfId="21363" xr:uid="{00000000-0005-0000-0000-00007B520000}"/>
    <cellStyle name="Normal 30 2 2 2 2 2 2 2 2 2" xfId="21364" xr:uid="{00000000-0005-0000-0000-00007C520000}"/>
    <cellStyle name="Normal 30 2 2 2 2 2 2 2 2 2 2" xfId="21365" xr:uid="{00000000-0005-0000-0000-00007D520000}"/>
    <cellStyle name="Normal 30 2 2 2 2 2 2 2 2 3" xfId="21366" xr:uid="{00000000-0005-0000-0000-00007E520000}"/>
    <cellStyle name="Normal 30 2 2 2 2 2 2 2 2 3 2" xfId="21367" xr:uid="{00000000-0005-0000-0000-00007F520000}"/>
    <cellStyle name="Normal 30 2 2 2 2 2 2 2 2 4" xfId="21368" xr:uid="{00000000-0005-0000-0000-000080520000}"/>
    <cellStyle name="Normal 30 2 2 2 2 2 2 2 3" xfId="21369" xr:uid="{00000000-0005-0000-0000-000081520000}"/>
    <cellStyle name="Normal 30 2 2 2 2 2 2 2 3 2" xfId="21370" xr:uid="{00000000-0005-0000-0000-000082520000}"/>
    <cellStyle name="Normal 30 2 2 2 2 2 2 2 4" xfId="21371" xr:uid="{00000000-0005-0000-0000-000083520000}"/>
    <cellStyle name="Normal 30 2 2 2 2 2 2 2 4 2" xfId="21372" xr:uid="{00000000-0005-0000-0000-000084520000}"/>
    <cellStyle name="Normal 30 2 2 2 2 2 2 2 5" xfId="21373" xr:uid="{00000000-0005-0000-0000-000085520000}"/>
    <cellStyle name="Normal 30 2 2 2 2 2 2 2 6" xfId="21374" xr:uid="{00000000-0005-0000-0000-000086520000}"/>
    <cellStyle name="Normal 30 2 2 2 2 2 2 3" xfId="21375" xr:uid="{00000000-0005-0000-0000-000087520000}"/>
    <cellStyle name="Normal 30 2 2 2 2 2 2 3 2" xfId="21376" xr:uid="{00000000-0005-0000-0000-000088520000}"/>
    <cellStyle name="Normal 30 2 2 2 2 2 2 3 2 2" xfId="21377" xr:uid="{00000000-0005-0000-0000-000089520000}"/>
    <cellStyle name="Normal 30 2 2 2 2 2 2 3 3" xfId="21378" xr:uid="{00000000-0005-0000-0000-00008A520000}"/>
    <cellStyle name="Normal 30 2 2 2 2 2 2 3 3 2" xfId="21379" xr:uid="{00000000-0005-0000-0000-00008B520000}"/>
    <cellStyle name="Normal 30 2 2 2 2 2 2 3 4" xfId="21380" xr:uid="{00000000-0005-0000-0000-00008C520000}"/>
    <cellStyle name="Normal 30 2 2 2 2 2 2 4" xfId="21381" xr:uid="{00000000-0005-0000-0000-00008D520000}"/>
    <cellStyle name="Normal 30 2 2 2 2 2 2 4 2" xfId="21382" xr:uid="{00000000-0005-0000-0000-00008E520000}"/>
    <cellStyle name="Normal 30 2 2 2 2 2 2 5" xfId="21383" xr:uid="{00000000-0005-0000-0000-00008F520000}"/>
    <cellStyle name="Normal 30 2 2 2 2 2 2 5 2" xfId="21384" xr:uid="{00000000-0005-0000-0000-000090520000}"/>
    <cellStyle name="Normal 30 2 2 2 2 2 2 6" xfId="21385" xr:uid="{00000000-0005-0000-0000-000091520000}"/>
    <cellStyle name="Normal 30 2 2 2 2 2 2 7" xfId="21386" xr:uid="{00000000-0005-0000-0000-000092520000}"/>
    <cellStyle name="Normal 30 2 2 2 2 2 3" xfId="21387" xr:uid="{00000000-0005-0000-0000-000093520000}"/>
    <cellStyle name="Normal 30 2 2 2 2 2 3 2" xfId="21388" xr:uid="{00000000-0005-0000-0000-000094520000}"/>
    <cellStyle name="Normal 30 2 2 2 2 2 3 2 2" xfId="21389" xr:uid="{00000000-0005-0000-0000-000095520000}"/>
    <cellStyle name="Normal 30 2 2 2 2 2 3 2 2 2" xfId="21390" xr:uid="{00000000-0005-0000-0000-000096520000}"/>
    <cellStyle name="Normal 30 2 2 2 2 2 3 2 3" xfId="21391" xr:uid="{00000000-0005-0000-0000-000097520000}"/>
    <cellStyle name="Normal 30 2 2 2 2 2 3 2 3 2" xfId="21392" xr:uid="{00000000-0005-0000-0000-000098520000}"/>
    <cellStyle name="Normal 30 2 2 2 2 2 3 2 4" xfId="21393" xr:uid="{00000000-0005-0000-0000-000099520000}"/>
    <cellStyle name="Normal 30 2 2 2 2 2 3 3" xfId="21394" xr:uid="{00000000-0005-0000-0000-00009A520000}"/>
    <cellStyle name="Normal 30 2 2 2 2 2 3 3 2" xfId="21395" xr:uid="{00000000-0005-0000-0000-00009B520000}"/>
    <cellStyle name="Normal 30 2 2 2 2 2 3 4" xfId="21396" xr:uid="{00000000-0005-0000-0000-00009C520000}"/>
    <cellStyle name="Normal 30 2 2 2 2 2 3 4 2" xfId="21397" xr:uid="{00000000-0005-0000-0000-00009D520000}"/>
    <cellStyle name="Normal 30 2 2 2 2 2 3 5" xfId="21398" xr:uid="{00000000-0005-0000-0000-00009E520000}"/>
    <cellStyle name="Normal 30 2 2 2 2 2 3 6" xfId="21399" xr:uid="{00000000-0005-0000-0000-00009F520000}"/>
    <cellStyle name="Normal 30 2 2 2 2 2 4" xfId="21400" xr:uid="{00000000-0005-0000-0000-0000A0520000}"/>
    <cellStyle name="Normal 30 2 2 2 2 2 4 2" xfId="21401" xr:uid="{00000000-0005-0000-0000-0000A1520000}"/>
    <cellStyle name="Normal 30 2 2 2 2 2 4 2 2" xfId="21402" xr:uid="{00000000-0005-0000-0000-0000A2520000}"/>
    <cellStyle name="Normal 30 2 2 2 2 2 4 2 2 2" xfId="21403" xr:uid="{00000000-0005-0000-0000-0000A3520000}"/>
    <cellStyle name="Normal 30 2 2 2 2 2 4 2 3" xfId="21404" xr:uid="{00000000-0005-0000-0000-0000A4520000}"/>
    <cellStyle name="Normal 30 2 2 2 2 2 4 2 3 2" xfId="21405" xr:uid="{00000000-0005-0000-0000-0000A5520000}"/>
    <cellStyle name="Normal 30 2 2 2 2 2 4 2 4" xfId="21406" xr:uid="{00000000-0005-0000-0000-0000A6520000}"/>
    <cellStyle name="Normal 30 2 2 2 2 2 4 3" xfId="21407" xr:uid="{00000000-0005-0000-0000-0000A7520000}"/>
    <cellStyle name="Normal 30 2 2 2 2 2 4 3 2" xfId="21408" xr:uid="{00000000-0005-0000-0000-0000A8520000}"/>
    <cellStyle name="Normal 30 2 2 2 2 2 4 4" xfId="21409" xr:uid="{00000000-0005-0000-0000-0000A9520000}"/>
    <cellStyle name="Normal 30 2 2 2 2 2 4 4 2" xfId="21410" xr:uid="{00000000-0005-0000-0000-0000AA520000}"/>
    <cellStyle name="Normal 30 2 2 2 2 2 4 5" xfId="21411" xr:uid="{00000000-0005-0000-0000-0000AB520000}"/>
    <cellStyle name="Normal 30 2 2 2 2 2 4 6" xfId="21412" xr:uid="{00000000-0005-0000-0000-0000AC520000}"/>
    <cellStyle name="Normal 30 2 2 2 2 2 5" xfId="21413" xr:uid="{00000000-0005-0000-0000-0000AD520000}"/>
    <cellStyle name="Normal 30 2 2 2 2 2 5 2" xfId="21414" xr:uid="{00000000-0005-0000-0000-0000AE520000}"/>
    <cellStyle name="Normal 30 2 2 2 2 2 5 2 2" xfId="21415" xr:uid="{00000000-0005-0000-0000-0000AF520000}"/>
    <cellStyle name="Normal 30 2 2 2 2 2 5 3" xfId="21416" xr:uid="{00000000-0005-0000-0000-0000B0520000}"/>
    <cellStyle name="Normal 30 2 2 2 2 2 5 3 2" xfId="21417" xr:uid="{00000000-0005-0000-0000-0000B1520000}"/>
    <cellStyle name="Normal 30 2 2 2 2 2 5 4" xfId="21418" xr:uid="{00000000-0005-0000-0000-0000B2520000}"/>
    <cellStyle name="Normal 30 2 2 2 2 2 6" xfId="21419" xr:uid="{00000000-0005-0000-0000-0000B3520000}"/>
    <cellStyle name="Normal 30 2 2 2 2 2 6 2" xfId="21420" xr:uid="{00000000-0005-0000-0000-0000B4520000}"/>
    <cellStyle name="Normal 30 2 2 2 2 2 6 2 2" xfId="21421" xr:uid="{00000000-0005-0000-0000-0000B5520000}"/>
    <cellStyle name="Normal 30 2 2 2 2 2 6 3" xfId="21422" xr:uid="{00000000-0005-0000-0000-0000B6520000}"/>
    <cellStyle name="Normal 30 2 2 2 2 2 7" xfId="21423" xr:uid="{00000000-0005-0000-0000-0000B7520000}"/>
    <cellStyle name="Normal 30 2 2 2 2 2 7 2" xfId="21424" xr:uid="{00000000-0005-0000-0000-0000B8520000}"/>
    <cellStyle name="Normal 30 2 2 2 2 2 8" xfId="21425" xr:uid="{00000000-0005-0000-0000-0000B9520000}"/>
    <cellStyle name="Normal 30 2 2 2 2 2 8 2" xfId="21426" xr:uid="{00000000-0005-0000-0000-0000BA520000}"/>
    <cellStyle name="Normal 30 2 2 2 2 2 9" xfId="21427" xr:uid="{00000000-0005-0000-0000-0000BB520000}"/>
    <cellStyle name="Normal 30 2 2 2 2 3" xfId="21428" xr:uid="{00000000-0005-0000-0000-0000BC520000}"/>
    <cellStyle name="Normal 30 2 2 2 2 3 2" xfId="21429" xr:uid="{00000000-0005-0000-0000-0000BD520000}"/>
    <cellStyle name="Normal 30 2 2 2 2 3 2 2" xfId="21430" xr:uid="{00000000-0005-0000-0000-0000BE520000}"/>
    <cellStyle name="Normal 30 2 2 2 2 3 2 2 2" xfId="21431" xr:uid="{00000000-0005-0000-0000-0000BF520000}"/>
    <cellStyle name="Normal 30 2 2 2 2 3 2 2 2 2" xfId="21432" xr:uid="{00000000-0005-0000-0000-0000C0520000}"/>
    <cellStyle name="Normal 30 2 2 2 2 3 2 2 3" xfId="21433" xr:uid="{00000000-0005-0000-0000-0000C1520000}"/>
    <cellStyle name="Normal 30 2 2 2 2 3 2 2 3 2" xfId="21434" xr:uid="{00000000-0005-0000-0000-0000C2520000}"/>
    <cellStyle name="Normal 30 2 2 2 2 3 2 2 4" xfId="21435" xr:uid="{00000000-0005-0000-0000-0000C3520000}"/>
    <cellStyle name="Normal 30 2 2 2 2 3 2 3" xfId="21436" xr:uid="{00000000-0005-0000-0000-0000C4520000}"/>
    <cellStyle name="Normal 30 2 2 2 2 3 2 3 2" xfId="21437" xr:uid="{00000000-0005-0000-0000-0000C5520000}"/>
    <cellStyle name="Normal 30 2 2 2 2 3 2 4" xfId="21438" xr:uid="{00000000-0005-0000-0000-0000C6520000}"/>
    <cellStyle name="Normal 30 2 2 2 2 3 2 4 2" xfId="21439" xr:uid="{00000000-0005-0000-0000-0000C7520000}"/>
    <cellStyle name="Normal 30 2 2 2 2 3 2 5" xfId="21440" xr:uid="{00000000-0005-0000-0000-0000C8520000}"/>
    <cellStyle name="Normal 30 2 2 2 2 3 2 6" xfId="21441" xr:uid="{00000000-0005-0000-0000-0000C9520000}"/>
    <cellStyle name="Normal 30 2 2 2 2 3 3" xfId="21442" xr:uid="{00000000-0005-0000-0000-0000CA520000}"/>
    <cellStyle name="Normal 30 2 2 2 2 3 3 2" xfId="21443" xr:uid="{00000000-0005-0000-0000-0000CB520000}"/>
    <cellStyle name="Normal 30 2 2 2 2 3 3 2 2" xfId="21444" xr:uid="{00000000-0005-0000-0000-0000CC520000}"/>
    <cellStyle name="Normal 30 2 2 2 2 3 3 3" xfId="21445" xr:uid="{00000000-0005-0000-0000-0000CD520000}"/>
    <cellStyle name="Normal 30 2 2 2 2 3 3 3 2" xfId="21446" xr:uid="{00000000-0005-0000-0000-0000CE520000}"/>
    <cellStyle name="Normal 30 2 2 2 2 3 3 4" xfId="21447" xr:uid="{00000000-0005-0000-0000-0000CF520000}"/>
    <cellStyle name="Normal 30 2 2 2 2 3 4" xfId="21448" xr:uid="{00000000-0005-0000-0000-0000D0520000}"/>
    <cellStyle name="Normal 30 2 2 2 2 3 4 2" xfId="21449" xr:uid="{00000000-0005-0000-0000-0000D1520000}"/>
    <cellStyle name="Normal 30 2 2 2 2 3 5" xfId="21450" xr:uid="{00000000-0005-0000-0000-0000D2520000}"/>
    <cellStyle name="Normal 30 2 2 2 2 3 5 2" xfId="21451" xr:uid="{00000000-0005-0000-0000-0000D3520000}"/>
    <cellStyle name="Normal 30 2 2 2 2 3 6" xfId="21452" xr:uid="{00000000-0005-0000-0000-0000D4520000}"/>
    <cellStyle name="Normal 30 2 2 2 2 3 7" xfId="21453" xr:uid="{00000000-0005-0000-0000-0000D5520000}"/>
    <cellStyle name="Normal 30 2 2 2 2 4" xfId="21454" xr:uid="{00000000-0005-0000-0000-0000D6520000}"/>
    <cellStyle name="Normal 30 2 2 2 2 4 2" xfId="21455" xr:uid="{00000000-0005-0000-0000-0000D7520000}"/>
    <cellStyle name="Normal 30 2 2 2 2 4 2 2" xfId="21456" xr:uid="{00000000-0005-0000-0000-0000D8520000}"/>
    <cellStyle name="Normal 30 2 2 2 2 4 2 2 2" xfId="21457" xr:uid="{00000000-0005-0000-0000-0000D9520000}"/>
    <cellStyle name="Normal 30 2 2 2 2 4 2 3" xfId="21458" xr:uid="{00000000-0005-0000-0000-0000DA520000}"/>
    <cellStyle name="Normal 30 2 2 2 2 4 2 3 2" xfId="21459" xr:uid="{00000000-0005-0000-0000-0000DB520000}"/>
    <cellStyle name="Normal 30 2 2 2 2 4 2 4" xfId="21460" xr:uid="{00000000-0005-0000-0000-0000DC520000}"/>
    <cellStyle name="Normal 30 2 2 2 2 4 3" xfId="21461" xr:uid="{00000000-0005-0000-0000-0000DD520000}"/>
    <cellStyle name="Normal 30 2 2 2 2 4 3 2" xfId="21462" xr:uid="{00000000-0005-0000-0000-0000DE520000}"/>
    <cellStyle name="Normal 30 2 2 2 2 4 4" xfId="21463" xr:uid="{00000000-0005-0000-0000-0000DF520000}"/>
    <cellStyle name="Normal 30 2 2 2 2 4 4 2" xfId="21464" xr:uid="{00000000-0005-0000-0000-0000E0520000}"/>
    <cellStyle name="Normal 30 2 2 2 2 4 5" xfId="21465" xr:uid="{00000000-0005-0000-0000-0000E1520000}"/>
    <cellStyle name="Normal 30 2 2 2 2 4 6" xfId="21466" xr:uid="{00000000-0005-0000-0000-0000E2520000}"/>
    <cellStyle name="Normal 30 2 2 2 2 5" xfId="21467" xr:uid="{00000000-0005-0000-0000-0000E3520000}"/>
    <cellStyle name="Normal 30 2 2 2 2 5 2" xfId="21468" xr:uid="{00000000-0005-0000-0000-0000E4520000}"/>
    <cellStyle name="Normal 30 2 2 2 2 5 2 2" xfId="21469" xr:uid="{00000000-0005-0000-0000-0000E5520000}"/>
    <cellStyle name="Normal 30 2 2 2 2 5 2 2 2" xfId="21470" xr:uid="{00000000-0005-0000-0000-0000E6520000}"/>
    <cellStyle name="Normal 30 2 2 2 2 5 2 3" xfId="21471" xr:uid="{00000000-0005-0000-0000-0000E7520000}"/>
    <cellStyle name="Normal 30 2 2 2 2 5 2 3 2" xfId="21472" xr:uid="{00000000-0005-0000-0000-0000E8520000}"/>
    <cellStyle name="Normal 30 2 2 2 2 5 2 4" xfId="21473" xr:uid="{00000000-0005-0000-0000-0000E9520000}"/>
    <cellStyle name="Normal 30 2 2 2 2 5 3" xfId="21474" xr:uid="{00000000-0005-0000-0000-0000EA520000}"/>
    <cellStyle name="Normal 30 2 2 2 2 5 3 2" xfId="21475" xr:uid="{00000000-0005-0000-0000-0000EB520000}"/>
    <cellStyle name="Normal 30 2 2 2 2 5 4" xfId="21476" xr:uid="{00000000-0005-0000-0000-0000EC520000}"/>
    <cellStyle name="Normal 30 2 2 2 2 5 4 2" xfId="21477" xr:uid="{00000000-0005-0000-0000-0000ED520000}"/>
    <cellStyle name="Normal 30 2 2 2 2 5 5" xfId="21478" xr:uid="{00000000-0005-0000-0000-0000EE520000}"/>
    <cellStyle name="Normal 30 2 2 2 2 5 6" xfId="21479" xr:uid="{00000000-0005-0000-0000-0000EF520000}"/>
    <cellStyle name="Normal 30 2 2 2 2 6" xfId="21480" xr:uid="{00000000-0005-0000-0000-0000F0520000}"/>
    <cellStyle name="Normal 30 2 2 2 2 6 2" xfId="21481" xr:uid="{00000000-0005-0000-0000-0000F1520000}"/>
    <cellStyle name="Normal 30 2 2 2 2 6 2 2" xfId="21482" xr:uid="{00000000-0005-0000-0000-0000F2520000}"/>
    <cellStyle name="Normal 30 2 2 2 2 6 3" xfId="21483" xr:uid="{00000000-0005-0000-0000-0000F3520000}"/>
    <cellStyle name="Normal 30 2 2 2 2 6 3 2" xfId="21484" xr:uid="{00000000-0005-0000-0000-0000F4520000}"/>
    <cellStyle name="Normal 30 2 2 2 2 6 4" xfId="21485" xr:uid="{00000000-0005-0000-0000-0000F5520000}"/>
    <cellStyle name="Normal 30 2 2 2 2 7" xfId="21486" xr:uid="{00000000-0005-0000-0000-0000F6520000}"/>
    <cellStyle name="Normal 30 2 2 2 2 7 2" xfId="21487" xr:uid="{00000000-0005-0000-0000-0000F7520000}"/>
    <cellStyle name="Normal 30 2 2 2 2 7 2 2" xfId="21488" xr:uid="{00000000-0005-0000-0000-0000F8520000}"/>
    <cellStyle name="Normal 30 2 2 2 2 7 3" xfId="21489" xr:uid="{00000000-0005-0000-0000-0000F9520000}"/>
    <cellStyle name="Normal 30 2 2 2 2 8" xfId="21490" xr:uid="{00000000-0005-0000-0000-0000FA520000}"/>
    <cellStyle name="Normal 30 2 2 2 2 8 2" xfId="21491" xr:uid="{00000000-0005-0000-0000-0000FB520000}"/>
    <cellStyle name="Normal 30 2 2 2 2 9" xfId="21492" xr:uid="{00000000-0005-0000-0000-0000FC520000}"/>
    <cellStyle name="Normal 30 2 2 2 2 9 2" xfId="21493" xr:uid="{00000000-0005-0000-0000-0000FD520000}"/>
    <cellStyle name="Normal 30 2 2 2 3" xfId="21494" xr:uid="{00000000-0005-0000-0000-0000FE520000}"/>
    <cellStyle name="Normal 30 2 2 2 3 10" xfId="21495" xr:uid="{00000000-0005-0000-0000-0000FF520000}"/>
    <cellStyle name="Normal 30 2 2 2 3 2" xfId="21496" xr:uid="{00000000-0005-0000-0000-000000530000}"/>
    <cellStyle name="Normal 30 2 2 2 3 2 2" xfId="21497" xr:uid="{00000000-0005-0000-0000-000001530000}"/>
    <cellStyle name="Normal 30 2 2 2 3 2 2 2" xfId="21498" xr:uid="{00000000-0005-0000-0000-000002530000}"/>
    <cellStyle name="Normal 30 2 2 2 3 2 2 2 2" xfId="21499" xr:uid="{00000000-0005-0000-0000-000003530000}"/>
    <cellStyle name="Normal 30 2 2 2 3 2 2 2 2 2" xfId="21500" xr:uid="{00000000-0005-0000-0000-000004530000}"/>
    <cellStyle name="Normal 30 2 2 2 3 2 2 2 3" xfId="21501" xr:uid="{00000000-0005-0000-0000-000005530000}"/>
    <cellStyle name="Normal 30 2 2 2 3 2 2 2 3 2" xfId="21502" xr:uid="{00000000-0005-0000-0000-000006530000}"/>
    <cellStyle name="Normal 30 2 2 2 3 2 2 2 4" xfId="21503" xr:uid="{00000000-0005-0000-0000-000007530000}"/>
    <cellStyle name="Normal 30 2 2 2 3 2 2 3" xfId="21504" xr:uid="{00000000-0005-0000-0000-000008530000}"/>
    <cellStyle name="Normal 30 2 2 2 3 2 2 3 2" xfId="21505" xr:uid="{00000000-0005-0000-0000-000009530000}"/>
    <cellStyle name="Normal 30 2 2 2 3 2 2 4" xfId="21506" xr:uid="{00000000-0005-0000-0000-00000A530000}"/>
    <cellStyle name="Normal 30 2 2 2 3 2 2 4 2" xfId="21507" xr:uid="{00000000-0005-0000-0000-00000B530000}"/>
    <cellStyle name="Normal 30 2 2 2 3 2 2 5" xfId="21508" xr:uid="{00000000-0005-0000-0000-00000C530000}"/>
    <cellStyle name="Normal 30 2 2 2 3 2 2 6" xfId="21509" xr:uid="{00000000-0005-0000-0000-00000D530000}"/>
    <cellStyle name="Normal 30 2 2 2 3 2 3" xfId="21510" xr:uid="{00000000-0005-0000-0000-00000E530000}"/>
    <cellStyle name="Normal 30 2 2 2 3 2 3 2" xfId="21511" xr:uid="{00000000-0005-0000-0000-00000F530000}"/>
    <cellStyle name="Normal 30 2 2 2 3 2 3 2 2" xfId="21512" xr:uid="{00000000-0005-0000-0000-000010530000}"/>
    <cellStyle name="Normal 30 2 2 2 3 2 3 3" xfId="21513" xr:uid="{00000000-0005-0000-0000-000011530000}"/>
    <cellStyle name="Normal 30 2 2 2 3 2 3 3 2" xfId="21514" xr:uid="{00000000-0005-0000-0000-000012530000}"/>
    <cellStyle name="Normal 30 2 2 2 3 2 3 4" xfId="21515" xr:uid="{00000000-0005-0000-0000-000013530000}"/>
    <cellStyle name="Normal 30 2 2 2 3 2 4" xfId="21516" xr:uid="{00000000-0005-0000-0000-000014530000}"/>
    <cellStyle name="Normal 30 2 2 2 3 2 4 2" xfId="21517" xr:uid="{00000000-0005-0000-0000-000015530000}"/>
    <cellStyle name="Normal 30 2 2 2 3 2 5" xfId="21518" xr:uid="{00000000-0005-0000-0000-000016530000}"/>
    <cellStyle name="Normal 30 2 2 2 3 2 5 2" xfId="21519" xr:uid="{00000000-0005-0000-0000-000017530000}"/>
    <cellStyle name="Normal 30 2 2 2 3 2 6" xfId="21520" xr:uid="{00000000-0005-0000-0000-000018530000}"/>
    <cellStyle name="Normal 30 2 2 2 3 2 7" xfId="21521" xr:uid="{00000000-0005-0000-0000-000019530000}"/>
    <cellStyle name="Normal 30 2 2 2 3 3" xfId="21522" xr:uid="{00000000-0005-0000-0000-00001A530000}"/>
    <cellStyle name="Normal 30 2 2 2 3 3 2" xfId="21523" xr:uid="{00000000-0005-0000-0000-00001B530000}"/>
    <cellStyle name="Normal 30 2 2 2 3 3 2 2" xfId="21524" xr:uid="{00000000-0005-0000-0000-00001C530000}"/>
    <cellStyle name="Normal 30 2 2 2 3 3 2 2 2" xfId="21525" xr:uid="{00000000-0005-0000-0000-00001D530000}"/>
    <cellStyle name="Normal 30 2 2 2 3 3 2 3" xfId="21526" xr:uid="{00000000-0005-0000-0000-00001E530000}"/>
    <cellStyle name="Normal 30 2 2 2 3 3 2 3 2" xfId="21527" xr:uid="{00000000-0005-0000-0000-00001F530000}"/>
    <cellStyle name="Normal 30 2 2 2 3 3 2 4" xfId="21528" xr:uid="{00000000-0005-0000-0000-000020530000}"/>
    <cellStyle name="Normal 30 2 2 2 3 3 3" xfId="21529" xr:uid="{00000000-0005-0000-0000-000021530000}"/>
    <cellStyle name="Normal 30 2 2 2 3 3 3 2" xfId="21530" xr:uid="{00000000-0005-0000-0000-000022530000}"/>
    <cellStyle name="Normal 30 2 2 2 3 3 4" xfId="21531" xr:uid="{00000000-0005-0000-0000-000023530000}"/>
    <cellStyle name="Normal 30 2 2 2 3 3 4 2" xfId="21532" xr:uid="{00000000-0005-0000-0000-000024530000}"/>
    <cellStyle name="Normal 30 2 2 2 3 3 5" xfId="21533" xr:uid="{00000000-0005-0000-0000-000025530000}"/>
    <cellStyle name="Normal 30 2 2 2 3 3 6" xfId="21534" xr:uid="{00000000-0005-0000-0000-000026530000}"/>
    <cellStyle name="Normal 30 2 2 2 3 4" xfId="21535" xr:uid="{00000000-0005-0000-0000-000027530000}"/>
    <cellStyle name="Normal 30 2 2 2 3 4 2" xfId="21536" xr:uid="{00000000-0005-0000-0000-000028530000}"/>
    <cellStyle name="Normal 30 2 2 2 3 4 2 2" xfId="21537" xr:uid="{00000000-0005-0000-0000-000029530000}"/>
    <cellStyle name="Normal 30 2 2 2 3 4 2 2 2" xfId="21538" xr:uid="{00000000-0005-0000-0000-00002A530000}"/>
    <cellStyle name="Normal 30 2 2 2 3 4 2 3" xfId="21539" xr:uid="{00000000-0005-0000-0000-00002B530000}"/>
    <cellStyle name="Normal 30 2 2 2 3 4 2 3 2" xfId="21540" xr:uid="{00000000-0005-0000-0000-00002C530000}"/>
    <cellStyle name="Normal 30 2 2 2 3 4 2 4" xfId="21541" xr:uid="{00000000-0005-0000-0000-00002D530000}"/>
    <cellStyle name="Normal 30 2 2 2 3 4 3" xfId="21542" xr:uid="{00000000-0005-0000-0000-00002E530000}"/>
    <cellStyle name="Normal 30 2 2 2 3 4 3 2" xfId="21543" xr:uid="{00000000-0005-0000-0000-00002F530000}"/>
    <cellStyle name="Normal 30 2 2 2 3 4 4" xfId="21544" xr:uid="{00000000-0005-0000-0000-000030530000}"/>
    <cellStyle name="Normal 30 2 2 2 3 4 4 2" xfId="21545" xr:uid="{00000000-0005-0000-0000-000031530000}"/>
    <cellStyle name="Normal 30 2 2 2 3 4 5" xfId="21546" xr:uid="{00000000-0005-0000-0000-000032530000}"/>
    <cellStyle name="Normal 30 2 2 2 3 4 6" xfId="21547" xr:uid="{00000000-0005-0000-0000-000033530000}"/>
    <cellStyle name="Normal 30 2 2 2 3 5" xfId="21548" xr:uid="{00000000-0005-0000-0000-000034530000}"/>
    <cellStyle name="Normal 30 2 2 2 3 5 2" xfId="21549" xr:uid="{00000000-0005-0000-0000-000035530000}"/>
    <cellStyle name="Normal 30 2 2 2 3 5 2 2" xfId="21550" xr:uid="{00000000-0005-0000-0000-000036530000}"/>
    <cellStyle name="Normal 30 2 2 2 3 5 3" xfId="21551" xr:uid="{00000000-0005-0000-0000-000037530000}"/>
    <cellStyle name="Normal 30 2 2 2 3 5 3 2" xfId="21552" xr:uid="{00000000-0005-0000-0000-000038530000}"/>
    <cellStyle name="Normal 30 2 2 2 3 5 4" xfId="21553" xr:uid="{00000000-0005-0000-0000-000039530000}"/>
    <cellStyle name="Normal 30 2 2 2 3 6" xfId="21554" xr:uid="{00000000-0005-0000-0000-00003A530000}"/>
    <cellStyle name="Normal 30 2 2 2 3 6 2" xfId="21555" xr:uid="{00000000-0005-0000-0000-00003B530000}"/>
    <cellStyle name="Normal 30 2 2 2 3 6 2 2" xfId="21556" xr:uid="{00000000-0005-0000-0000-00003C530000}"/>
    <cellStyle name="Normal 30 2 2 2 3 6 3" xfId="21557" xr:uid="{00000000-0005-0000-0000-00003D530000}"/>
    <cellStyle name="Normal 30 2 2 2 3 7" xfId="21558" xr:uid="{00000000-0005-0000-0000-00003E530000}"/>
    <cellStyle name="Normal 30 2 2 2 3 7 2" xfId="21559" xr:uid="{00000000-0005-0000-0000-00003F530000}"/>
    <cellStyle name="Normal 30 2 2 2 3 8" xfId="21560" xr:uid="{00000000-0005-0000-0000-000040530000}"/>
    <cellStyle name="Normal 30 2 2 2 3 8 2" xfId="21561" xr:uid="{00000000-0005-0000-0000-000041530000}"/>
    <cellStyle name="Normal 30 2 2 2 3 9" xfId="21562" xr:uid="{00000000-0005-0000-0000-000042530000}"/>
    <cellStyle name="Normal 30 2 2 2 4" xfId="21563" xr:uid="{00000000-0005-0000-0000-000043530000}"/>
    <cellStyle name="Normal 30 2 2 2 4 10" xfId="21564" xr:uid="{00000000-0005-0000-0000-000044530000}"/>
    <cellStyle name="Normal 30 2 2 2 4 2" xfId="21565" xr:uid="{00000000-0005-0000-0000-000045530000}"/>
    <cellStyle name="Normal 30 2 2 2 4 2 2" xfId="21566" xr:uid="{00000000-0005-0000-0000-000046530000}"/>
    <cellStyle name="Normal 30 2 2 2 4 2 2 2" xfId="21567" xr:uid="{00000000-0005-0000-0000-000047530000}"/>
    <cellStyle name="Normal 30 2 2 2 4 2 2 2 2" xfId="21568" xr:uid="{00000000-0005-0000-0000-000048530000}"/>
    <cellStyle name="Normal 30 2 2 2 4 2 2 2 2 2" xfId="21569" xr:uid="{00000000-0005-0000-0000-000049530000}"/>
    <cellStyle name="Normal 30 2 2 2 4 2 2 2 3" xfId="21570" xr:uid="{00000000-0005-0000-0000-00004A530000}"/>
    <cellStyle name="Normal 30 2 2 2 4 2 2 2 3 2" xfId="21571" xr:uid="{00000000-0005-0000-0000-00004B530000}"/>
    <cellStyle name="Normal 30 2 2 2 4 2 2 2 4" xfId="21572" xr:uid="{00000000-0005-0000-0000-00004C530000}"/>
    <cellStyle name="Normal 30 2 2 2 4 2 2 3" xfId="21573" xr:uid="{00000000-0005-0000-0000-00004D530000}"/>
    <cellStyle name="Normal 30 2 2 2 4 2 2 3 2" xfId="21574" xr:uid="{00000000-0005-0000-0000-00004E530000}"/>
    <cellStyle name="Normal 30 2 2 2 4 2 2 4" xfId="21575" xr:uid="{00000000-0005-0000-0000-00004F530000}"/>
    <cellStyle name="Normal 30 2 2 2 4 2 2 4 2" xfId="21576" xr:uid="{00000000-0005-0000-0000-000050530000}"/>
    <cellStyle name="Normal 30 2 2 2 4 2 2 5" xfId="21577" xr:uid="{00000000-0005-0000-0000-000051530000}"/>
    <cellStyle name="Normal 30 2 2 2 4 2 2 6" xfId="21578" xr:uid="{00000000-0005-0000-0000-000052530000}"/>
    <cellStyle name="Normal 30 2 2 2 4 2 3" xfId="21579" xr:uid="{00000000-0005-0000-0000-000053530000}"/>
    <cellStyle name="Normal 30 2 2 2 4 2 3 2" xfId="21580" xr:uid="{00000000-0005-0000-0000-000054530000}"/>
    <cellStyle name="Normal 30 2 2 2 4 2 3 2 2" xfId="21581" xr:uid="{00000000-0005-0000-0000-000055530000}"/>
    <cellStyle name="Normal 30 2 2 2 4 2 3 3" xfId="21582" xr:uid="{00000000-0005-0000-0000-000056530000}"/>
    <cellStyle name="Normal 30 2 2 2 4 2 3 3 2" xfId="21583" xr:uid="{00000000-0005-0000-0000-000057530000}"/>
    <cellStyle name="Normal 30 2 2 2 4 2 3 4" xfId="21584" xr:uid="{00000000-0005-0000-0000-000058530000}"/>
    <cellStyle name="Normal 30 2 2 2 4 2 4" xfId="21585" xr:uid="{00000000-0005-0000-0000-000059530000}"/>
    <cellStyle name="Normal 30 2 2 2 4 2 4 2" xfId="21586" xr:uid="{00000000-0005-0000-0000-00005A530000}"/>
    <cellStyle name="Normal 30 2 2 2 4 2 5" xfId="21587" xr:uid="{00000000-0005-0000-0000-00005B530000}"/>
    <cellStyle name="Normal 30 2 2 2 4 2 5 2" xfId="21588" xr:uid="{00000000-0005-0000-0000-00005C530000}"/>
    <cellStyle name="Normal 30 2 2 2 4 2 6" xfId="21589" xr:uid="{00000000-0005-0000-0000-00005D530000}"/>
    <cellStyle name="Normal 30 2 2 2 4 2 7" xfId="21590" xr:uid="{00000000-0005-0000-0000-00005E530000}"/>
    <cellStyle name="Normal 30 2 2 2 4 3" xfId="21591" xr:uid="{00000000-0005-0000-0000-00005F530000}"/>
    <cellStyle name="Normal 30 2 2 2 4 3 2" xfId="21592" xr:uid="{00000000-0005-0000-0000-000060530000}"/>
    <cellStyle name="Normal 30 2 2 2 4 3 2 2" xfId="21593" xr:uid="{00000000-0005-0000-0000-000061530000}"/>
    <cellStyle name="Normal 30 2 2 2 4 3 2 2 2" xfId="21594" xr:uid="{00000000-0005-0000-0000-000062530000}"/>
    <cellStyle name="Normal 30 2 2 2 4 3 2 3" xfId="21595" xr:uid="{00000000-0005-0000-0000-000063530000}"/>
    <cellStyle name="Normal 30 2 2 2 4 3 2 3 2" xfId="21596" xr:uid="{00000000-0005-0000-0000-000064530000}"/>
    <cellStyle name="Normal 30 2 2 2 4 3 2 4" xfId="21597" xr:uid="{00000000-0005-0000-0000-000065530000}"/>
    <cellStyle name="Normal 30 2 2 2 4 3 3" xfId="21598" xr:uid="{00000000-0005-0000-0000-000066530000}"/>
    <cellStyle name="Normal 30 2 2 2 4 3 3 2" xfId="21599" xr:uid="{00000000-0005-0000-0000-000067530000}"/>
    <cellStyle name="Normal 30 2 2 2 4 3 4" xfId="21600" xr:uid="{00000000-0005-0000-0000-000068530000}"/>
    <cellStyle name="Normal 30 2 2 2 4 3 4 2" xfId="21601" xr:uid="{00000000-0005-0000-0000-000069530000}"/>
    <cellStyle name="Normal 30 2 2 2 4 3 5" xfId="21602" xr:uid="{00000000-0005-0000-0000-00006A530000}"/>
    <cellStyle name="Normal 30 2 2 2 4 3 6" xfId="21603" xr:uid="{00000000-0005-0000-0000-00006B530000}"/>
    <cellStyle name="Normal 30 2 2 2 4 4" xfId="21604" xr:uid="{00000000-0005-0000-0000-00006C530000}"/>
    <cellStyle name="Normal 30 2 2 2 4 4 2" xfId="21605" xr:uid="{00000000-0005-0000-0000-00006D530000}"/>
    <cellStyle name="Normal 30 2 2 2 4 4 2 2" xfId="21606" xr:uid="{00000000-0005-0000-0000-00006E530000}"/>
    <cellStyle name="Normal 30 2 2 2 4 4 2 2 2" xfId="21607" xr:uid="{00000000-0005-0000-0000-00006F530000}"/>
    <cellStyle name="Normal 30 2 2 2 4 4 2 3" xfId="21608" xr:uid="{00000000-0005-0000-0000-000070530000}"/>
    <cellStyle name="Normal 30 2 2 2 4 4 2 3 2" xfId="21609" xr:uid="{00000000-0005-0000-0000-000071530000}"/>
    <cellStyle name="Normal 30 2 2 2 4 4 2 4" xfId="21610" xr:uid="{00000000-0005-0000-0000-000072530000}"/>
    <cellStyle name="Normal 30 2 2 2 4 4 3" xfId="21611" xr:uid="{00000000-0005-0000-0000-000073530000}"/>
    <cellStyle name="Normal 30 2 2 2 4 4 3 2" xfId="21612" xr:uid="{00000000-0005-0000-0000-000074530000}"/>
    <cellStyle name="Normal 30 2 2 2 4 4 4" xfId="21613" xr:uid="{00000000-0005-0000-0000-000075530000}"/>
    <cellStyle name="Normal 30 2 2 2 4 4 4 2" xfId="21614" xr:uid="{00000000-0005-0000-0000-000076530000}"/>
    <cellStyle name="Normal 30 2 2 2 4 4 5" xfId="21615" xr:uid="{00000000-0005-0000-0000-000077530000}"/>
    <cellStyle name="Normal 30 2 2 2 4 4 6" xfId="21616" xr:uid="{00000000-0005-0000-0000-000078530000}"/>
    <cellStyle name="Normal 30 2 2 2 4 5" xfId="21617" xr:uid="{00000000-0005-0000-0000-000079530000}"/>
    <cellStyle name="Normal 30 2 2 2 4 5 2" xfId="21618" xr:uid="{00000000-0005-0000-0000-00007A530000}"/>
    <cellStyle name="Normal 30 2 2 2 4 5 2 2" xfId="21619" xr:uid="{00000000-0005-0000-0000-00007B530000}"/>
    <cellStyle name="Normal 30 2 2 2 4 5 3" xfId="21620" xr:uid="{00000000-0005-0000-0000-00007C530000}"/>
    <cellStyle name="Normal 30 2 2 2 4 5 3 2" xfId="21621" xr:uid="{00000000-0005-0000-0000-00007D530000}"/>
    <cellStyle name="Normal 30 2 2 2 4 5 4" xfId="21622" xr:uid="{00000000-0005-0000-0000-00007E530000}"/>
    <cellStyle name="Normal 30 2 2 2 4 6" xfId="21623" xr:uid="{00000000-0005-0000-0000-00007F530000}"/>
    <cellStyle name="Normal 30 2 2 2 4 6 2" xfId="21624" xr:uid="{00000000-0005-0000-0000-000080530000}"/>
    <cellStyle name="Normal 30 2 2 2 4 6 2 2" xfId="21625" xr:uid="{00000000-0005-0000-0000-000081530000}"/>
    <cellStyle name="Normal 30 2 2 2 4 6 3" xfId="21626" xr:uid="{00000000-0005-0000-0000-000082530000}"/>
    <cellStyle name="Normal 30 2 2 2 4 7" xfId="21627" xr:uid="{00000000-0005-0000-0000-000083530000}"/>
    <cellStyle name="Normal 30 2 2 2 4 7 2" xfId="21628" xr:uid="{00000000-0005-0000-0000-000084530000}"/>
    <cellStyle name="Normal 30 2 2 2 4 8" xfId="21629" xr:uid="{00000000-0005-0000-0000-000085530000}"/>
    <cellStyle name="Normal 30 2 2 2 4 8 2" xfId="21630" xr:uid="{00000000-0005-0000-0000-000086530000}"/>
    <cellStyle name="Normal 30 2 2 2 4 9" xfId="21631" xr:uid="{00000000-0005-0000-0000-000087530000}"/>
    <cellStyle name="Normal 30 2 2 2 5" xfId="21632" xr:uid="{00000000-0005-0000-0000-000088530000}"/>
    <cellStyle name="Normal 30 2 2 2 5 10" xfId="21633" xr:uid="{00000000-0005-0000-0000-000089530000}"/>
    <cellStyle name="Normal 30 2 2 2 5 2" xfId="21634" xr:uid="{00000000-0005-0000-0000-00008A530000}"/>
    <cellStyle name="Normal 30 2 2 2 5 2 2" xfId="21635" xr:uid="{00000000-0005-0000-0000-00008B530000}"/>
    <cellStyle name="Normal 30 2 2 2 5 2 2 2" xfId="21636" xr:uid="{00000000-0005-0000-0000-00008C530000}"/>
    <cellStyle name="Normal 30 2 2 2 5 2 2 2 2" xfId="21637" xr:uid="{00000000-0005-0000-0000-00008D530000}"/>
    <cellStyle name="Normal 30 2 2 2 5 2 2 2 2 2" xfId="21638" xr:uid="{00000000-0005-0000-0000-00008E530000}"/>
    <cellStyle name="Normal 30 2 2 2 5 2 2 2 3" xfId="21639" xr:uid="{00000000-0005-0000-0000-00008F530000}"/>
    <cellStyle name="Normal 30 2 2 2 5 2 2 2 3 2" xfId="21640" xr:uid="{00000000-0005-0000-0000-000090530000}"/>
    <cellStyle name="Normal 30 2 2 2 5 2 2 2 4" xfId="21641" xr:uid="{00000000-0005-0000-0000-000091530000}"/>
    <cellStyle name="Normal 30 2 2 2 5 2 2 3" xfId="21642" xr:uid="{00000000-0005-0000-0000-000092530000}"/>
    <cellStyle name="Normal 30 2 2 2 5 2 2 3 2" xfId="21643" xr:uid="{00000000-0005-0000-0000-000093530000}"/>
    <cellStyle name="Normal 30 2 2 2 5 2 2 4" xfId="21644" xr:uid="{00000000-0005-0000-0000-000094530000}"/>
    <cellStyle name="Normal 30 2 2 2 5 2 2 4 2" xfId="21645" xr:uid="{00000000-0005-0000-0000-000095530000}"/>
    <cellStyle name="Normal 30 2 2 2 5 2 2 5" xfId="21646" xr:uid="{00000000-0005-0000-0000-000096530000}"/>
    <cellStyle name="Normal 30 2 2 2 5 2 2 6" xfId="21647" xr:uid="{00000000-0005-0000-0000-000097530000}"/>
    <cellStyle name="Normal 30 2 2 2 5 2 3" xfId="21648" xr:uid="{00000000-0005-0000-0000-000098530000}"/>
    <cellStyle name="Normal 30 2 2 2 5 2 3 2" xfId="21649" xr:uid="{00000000-0005-0000-0000-000099530000}"/>
    <cellStyle name="Normal 30 2 2 2 5 2 3 2 2" xfId="21650" xr:uid="{00000000-0005-0000-0000-00009A530000}"/>
    <cellStyle name="Normal 30 2 2 2 5 2 3 3" xfId="21651" xr:uid="{00000000-0005-0000-0000-00009B530000}"/>
    <cellStyle name="Normal 30 2 2 2 5 2 3 3 2" xfId="21652" xr:uid="{00000000-0005-0000-0000-00009C530000}"/>
    <cellStyle name="Normal 30 2 2 2 5 2 3 4" xfId="21653" xr:uid="{00000000-0005-0000-0000-00009D530000}"/>
    <cellStyle name="Normal 30 2 2 2 5 2 4" xfId="21654" xr:uid="{00000000-0005-0000-0000-00009E530000}"/>
    <cellStyle name="Normal 30 2 2 2 5 2 4 2" xfId="21655" xr:uid="{00000000-0005-0000-0000-00009F530000}"/>
    <cellStyle name="Normal 30 2 2 2 5 2 5" xfId="21656" xr:uid="{00000000-0005-0000-0000-0000A0530000}"/>
    <cellStyle name="Normal 30 2 2 2 5 2 5 2" xfId="21657" xr:uid="{00000000-0005-0000-0000-0000A1530000}"/>
    <cellStyle name="Normal 30 2 2 2 5 2 6" xfId="21658" xr:uid="{00000000-0005-0000-0000-0000A2530000}"/>
    <cellStyle name="Normal 30 2 2 2 5 2 7" xfId="21659" xr:uid="{00000000-0005-0000-0000-0000A3530000}"/>
    <cellStyle name="Normal 30 2 2 2 5 3" xfId="21660" xr:uid="{00000000-0005-0000-0000-0000A4530000}"/>
    <cellStyle name="Normal 30 2 2 2 5 3 2" xfId="21661" xr:uid="{00000000-0005-0000-0000-0000A5530000}"/>
    <cellStyle name="Normal 30 2 2 2 5 3 2 2" xfId="21662" xr:uid="{00000000-0005-0000-0000-0000A6530000}"/>
    <cellStyle name="Normal 30 2 2 2 5 3 2 2 2" xfId="21663" xr:uid="{00000000-0005-0000-0000-0000A7530000}"/>
    <cellStyle name="Normal 30 2 2 2 5 3 2 3" xfId="21664" xr:uid="{00000000-0005-0000-0000-0000A8530000}"/>
    <cellStyle name="Normal 30 2 2 2 5 3 2 3 2" xfId="21665" xr:uid="{00000000-0005-0000-0000-0000A9530000}"/>
    <cellStyle name="Normal 30 2 2 2 5 3 2 4" xfId="21666" xr:uid="{00000000-0005-0000-0000-0000AA530000}"/>
    <cellStyle name="Normal 30 2 2 2 5 3 3" xfId="21667" xr:uid="{00000000-0005-0000-0000-0000AB530000}"/>
    <cellStyle name="Normal 30 2 2 2 5 3 3 2" xfId="21668" xr:uid="{00000000-0005-0000-0000-0000AC530000}"/>
    <cellStyle name="Normal 30 2 2 2 5 3 4" xfId="21669" xr:uid="{00000000-0005-0000-0000-0000AD530000}"/>
    <cellStyle name="Normal 30 2 2 2 5 3 4 2" xfId="21670" xr:uid="{00000000-0005-0000-0000-0000AE530000}"/>
    <cellStyle name="Normal 30 2 2 2 5 3 5" xfId="21671" xr:uid="{00000000-0005-0000-0000-0000AF530000}"/>
    <cellStyle name="Normal 30 2 2 2 5 3 6" xfId="21672" xr:uid="{00000000-0005-0000-0000-0000B0530000}"/>
    <cellStyle name="Normal 30 2 2 2 5 4" xfId="21673" xr:uid="{00000000-0005-0000-0000-0000B1530000}"/>
    <cellStyle name="Normal 30 2 2 2 5 4 2" xfId="21674" xr:uid="{00000000-0005-0000-0000-0000B2530000}"/>
    <cellStyle name="Normal 30 2 2 2 5 4 2 2" xfId="21675" xr:uid="{00000000-0005-0000-0000-0000B3530000}"/>
    <cellStyle name="Normal 30 2 2 2 5 4 2 2 2" xfId="21676" xr:uid="{00000000-0005-0000-0000-0000B4530000}"/>
    <cellStyle name="Normal 30 2 2 2 5 4 2 3" xfId="21677" xr:uid="{00000000-0005-0000-0000-0000B5530000}"/>
    <cellStyle name="Normal 30 2 2 2 5 4 2 3 2" xfId="21678" xr:uid="{00000000-0005-0000-0000-0000B6530000}"/>
    <cellStyle name="Normal 30 2 2 2 5 4 2 4" xfId="21679" xr:uid="{00000000-0005-0000-0000-0000B7530000}"/>
    <cellStyle name="Normal 30 2 2 2 5 4 3" xfId="21680" xr:uid="{00000000-0005-0000-0000-0000B8530000}"/>
    <cellStyle name="Normal 30 2 2 2 5 4 3 2" xfId="21681" xr:uid="{00000000-0005-0000-0000-0000B9530000}"/>
    <cellStyle name="Normal 30 2 2 2 5 4 4" xfId="21682" xr:uid="{00000000-0005-0000-0000-0000BA530000}"/>
    <cellStyle name="Normal 30 2 2 2 5 4 4 2" xfId="21683" xr:uid="{00000000-0005-0000-0000-0000BB530000}"/>
    <cellStyle name="Normal 30 2 2 2 5 4 5" xfId="21684" xr:uid="{00000000-0005-0000-0000-0000BC530000}"/>
    <cellStyle name="Normal 30 2 2 2 5 4 6" xfId="21685" xr:uid="{00000000-0005-0000-0000-0000BD530000}"/>
    <cellStyle name="Normal 30 2 2 2 5 5" xfId="21686" xr:uid="{00000000-0005-0000-0000-0000BE530000}"/>
    <cellStyle name="Normal 30 2 2 2 5 5 2" xfId="21687" xr:uid="{00000000-0005-0000-0000-0000BF530000}"/>
    <cellStyle name="Normal 30 2 2 2 5 5 2 2" xfId="21688" xr:uid="{00000000-0005-0000-0000-0000C0530000}"/>
    <cellStyle name="Normal 30 2 2 2 5 5 3" xfId="21689" xr:uid="{00000000-0005-0000-0000-0000C1530000}"/>
    <cellStyle name="Normal 30 2 2 2 5 5 3 2" xfId="21690" xr:uid="{00000000-0005-0000-0000-0000C2530000}"/>
    <cellStyle name="Normal 30 2 2 2 5 5 4" xfId="21691" xr:uid="{00000000-0005-0000-0000-0000C3530000}"/>
    <cellStyle name="Normal 30 2 2 2 5 6" xfId="21692" xr:uid="{00000000-0005-0000-0000-0000C4530000}"/>
    <cellStyle name="Normal 30 2 2 2 5 6 2" xfId="21693" xr:uid="{00000000-0005-0000-0000-0000C5530000}"/>
    <cellStyle name="Normal 30 2 2 2 5 6 2 2" xfId="21694" xr:uid="{00000000-0005-0000-0000-0000C6530000}"/>
    <cellStyle name="Normal 30 2 2 2 5 6 3" xfId="21695" xr:uid="{00000000-0005-0000-0000-0000C7530000}"/>
    <cellStyle name="Normal 30 2 2 2 5 7" xfId="21696" xr:uid="{00000000-0005-0000-0000-0000C8530000}"/>
    <cellStyle name="Normal 30 2 2 2 5 7 2" xfId="21697" xr:uid="{00000000-0005-0000-0000-0000C9530000}"/>
    <cellStyle name="Normal 30 2 2 2 5 8" xfId="21698" xr:uid="{00000000-0005-0000-0000-0000CA530000}"/>
    <cellStyle name="Normal 30 2 2 2 5 8 2" xfId="21699" xr:uid="{00000000-0005-0000-0000-0000CB530000}"/>
    <cellStyle name="Normal 30 2 2 2 5 9" xfId="21700" xr:uid="{00000000-0005-0000-0000-0000CC530000}"/>
    <cellStyle name="Normal 30 2 2 2 6" xfId="21701" xr:uid="{00000000-0005-0000-0000-0000CD530000}"/>
    <cellStyle name="Normal 30 2 2 2 6 2" xfId="21702" xr:uid="{00000000-0005-0000-0000-0000CE530000}"/>
    <cellStyle name="Normal 30 2 2 2 6 2 2" xfId="21703" xr:uid="{00000000-0005-0000-0000-0000CF530000}"/>
    <cellStyle name="Normal 30 2 2 2 6 2 2 2" xfId="21704" xr:uid="{00000000-0005-0000-0000-0000D0530000}"/>
    <cellStyle name="Normal 30 2 2 2 6 2 2 2 2" xfId="21705" xr:uid="{00000000-0005-0000-0000-0000D1530000}"/>
    <cellStyle name="Normal 30 2 2 2 6 2 2 3" xfId="21706" xr:uid="{00000000-0005-0000-0000-0000D2530000}"/>
    <cellStyle name="Normal 30 2 2 2 6 2 2 3 2" xfId="21707" xr:uid="{00000000-0005-0000-0000-0000D3530000}"/>
    <cellStyle name="Normal 30 2 2 2 6 2 2 4" xfId="21708" xr:uid="{00000000-0005-0000-0000-0000D4530000}"/>
    <cellStyle name="Normal 30 2 2 2 6 2 3" xfId="21709" xr:uid="{00000000-0005-0000-0000-0000D5530000}"/>
    <cellStyle name="Normal 30 2 2 2 6 2 3 2" xfId="21710" xr:uid="{00000000-0005-0000-0000-0000D6530000}"/>
    <cellStyle name="Normal 30 2 2 2 6 2 4" xfId="21711" xr:uid="{00000000-0005-0000-0000-0000D7530000}"/>
    <cellStyle name="Normal 30 2 2 2 6 2 4 2" xfId="21712" xr:uid="{00000000-0005-0000-0000-0000D8530000}"/>
    <cellStyle name="Normal 30 2 2 2 6 2 5" xfId="21713" xr:uid="{00000000-0005-0000-0000-0000D9530000}"/>
    <cellStyle name="Normal 30 2 2 2 6 2 6" xfId="21714" xr:uid="{00000000-0005-0000-0000-0000DA530000}"/>
    <cellStyle name="Normal 30 2 2 2 6 3" xfId="21715" xr:uid="{00000000-0005-0000-0000-0000DB530000}"/>
    <cellStyle name="Normal 30 2 2 2 6 3 2" xfId="21716" xr:uid="{00000000-0005-0000-0000-0000DC530000}"/>
    <cellStyle name="Normal 30 2 2 2 6 3 2 2" xfId="21717" xr:uid="{00000000-0005-0000-0000-0000DD530000}"/>
    <cellStyle name="Normal 30 2 2 2 6 3 3" xfId="21718" xr:uid="{00000000-0005-0000-0000-0000DE530000}"/>
    <cellStyle name="Normal 30 2 2 2 6 3 3 2" xfId="21719" xr:uid="{00000000-0005-0000-0000-0000DF530000}"/>
    <cellStyle name="Normal 30 2 2 2 6 3 4" xfId="21720" xr:uid="{00000000-0005-0000-0000-0000E0530000}"/>
    <cellStyle name="Normal 30 2 2 2 6 4" xfId="21721" xr:uid="{00000000-0005-0000-0000-0000E1530000}"/>
    <cellStyle name="Normal 30 2 2 2 6 4 2" xfId="21722" xr:uid="{00000000-0005-0000-0000-0000E2530000}"/>
    <cellStyle name="Normal 30 2 2 2 6 5" xfId="21723" xr:uid="{00000000-0005-0000-0000-0000E3530000}"/>
    <cellStyle name="Normal 30 2 2 2 6 5 2" xfId="21724" xr:uid="{00000000-0005-0000-0000-0000E4530000}"/>
    <cellStyle name="Normal 30 2 2 2 6 6" xfId="21725" xr:uid="{00000000-0005-0000-0000-0000E5530000}"/>
    <cellStyle name="Normal 30 2 2 2 6 7" xfId="21726" xr:uid="{00000000-0005-0000-0000-0000E6530000}"/>
    <cellStyle name="Normal 30 2 2 2 7" xfId="21727" xr:uid="{00000000-0005-0000-0000-0000E7530000}"/>
    <cellStyle name="Normal 30 2 2 2 7 2" xfId="21728" xr:uid="{00000000-0005-0000-0000-0000E8530000}"/>
    <cellStyle name="Normal 30 2 2 2 7 2 2" xfId="21729" xr:uid="{00000000-0005-0000-0000-0000E9530000}"/>
    <cellStyle name="Normal 30 2 2 2 7 2 2 2" xfId="21730" xr:uid="{00000000-0005-0000-0000-0000EA530000}"/>
    <cellStyle name="Normal 30 2 2 2 7 2 3" xfId="21731" xr:uid="{00000000-0005-0000-0000-0000EB530000}"/>
    <cellStyle name="Normal 30 2 2 2 7 2 3 2" xfId="21732" xr:uid="{00000000-0005-0000-0000-0000EC530000}"/>
    <cellStyle name="Normal 30 2 2 2 7 2 4" xfId="21733" xr:uid="{00000000-0005-0000-0000-0000ED530000}"/>
    <cellStyle name="Normal 30 2 2 2 7 3" xfId="21734" xr:uid="{00000000-0005-0000-0000-0000EE530000}"/>
    <cellStyle name="Normal 30 2 2 2 7 3 2" xfId="21735" xr:uid="{00000000-0005-0000-0000-0000EF530000}"/>
    <cellStyle name="Normal 30 2 2 2 7 4" xfId="21736" xr:uid="{00000000-0005-0000-0000-0000F0530000}"/>
    <cellStyle name="Normal 30 2 2 2 7 4 2" xfId="21737" xr:uid="{00000000-0005-0000-0000-0000F1530000}"/>
    <cellStyle name="Normal 30 2 2 2 7 5" xfId="21738" xr:uid="{00000000-0005-0000-0000-0000F2530000}"/>
    <cellStyle name="Normal 30 2 2 2 7 6" xfId="21739" xr:uid="{00000000-0005-0000-0000-0000F3530000}"/>
    <cellStyle name="Normal 30 2 2 2 8" xfId="21740" xr:uid="{00000000-0005-0000-0000-0000F4530000}"/>
    <cellStyle name="Normal 30 2 2 2 8 2" xfId="21741" xr:uid="{00000000-0005-0000-0000-0000F5530000}"/>
    <cellStyle name="Normal 30 2 2 2 8 2 2" xfId="21742" xr:uid="{00000000-0005-0000-0000-0000F6530000}"/>
    <cellStyle name="Normal 30 2 2 2 8 2 2 2" xfId="21743" xr:uid="{00000000-0005-0000-0000-0000F7530000}"/>
    <cellStyle name="Normal 30 2 2 2 8 2 3" xfId="21744" xr:uid="{00000000-0005-0000-0000-0000F8530000}"/>
    <cellStyle name="Normal 30 2 2 2 8 2 3 2" xfId="21745" xr:uid="{00000000-0005-0000-0000-0000F9530000}"/>
    <cellStyle name="Normal 30 2 2 2 8 2 4" xfId="21746" xr:uid="{00000000-0005-0000-0000-0000FA530000}"/>
    <cellStyle name="Normal 30 2 2 2 8 3" xfId="21747" xr:uid="{00000000-0005-0000-0000-0000FB530000}"/>
    <cellStyle name="Normal 30 2 2 2 8 3 2" xfId="21748" xr:uid="{00000000-0005-0000-0000-0000FC530000}"/>
    <cellStyle name="Normal 30 2 2 2 8 4" xfId="21749" xr:uid="{00000000-0005-0000-0000-0000FD530000}"/>
    <cellStyle name="Normal 30 2 2 2 8 4 2" xfId="21750" xr:uid="{00000000-0005-0000-0000-0000FE530000}"/>
    <cellStyle name="Normal 30 2 2 2 8 5" xfId="21751" xr:uid="{00000000-0005-0000-0000-0000FF530000}"/>
    <cellStyle name="Normal 30 2 2 2 8 6" xfId="21752" xr:uid="{00000000-0005-0000-0000-000000540000}"/>
    <cellStyle name="Normal 30 2 2 2 9" xfId="21753" xr:uid="{00000000-0005-0000-0000-000001540000}"/>
    <cellStyle name="Normal 30 2 2 2 9 2" xfId="21754" xr:uid="{00000000-0005-0000-0000-000002540000}"/>
    <cellStyle name="Normal 30 2 2 2 9 2 2" xfId="21755" xr:uid="{00000000-0005-0000-0000-000003540000}"/>
    <cellStyle name="Normal 30 2 2 2 9 3" xfId="21756" xr:uid="{00000000-0005-0000-0000-000004540000}"/>
    <cellStyle name="Normal 30 2 2 2 9 3 2" xfId="21757" xr:uid="{00000000-0005-0000-0000-000005540000}"/>
    <cellStyle name="Normal 30 2 2 2 9 4" xfId="21758" xr:uid="{00000000-0005-0000-0000-000006540000}"/>
    <cellStyle name="Normal 30 2 2 3" xfId="21759" xr:uid="{00000000-0005-0000-0000-000007540000}"/>
    <cellStyle name="Normal 30 2 2 3 10" xfId="21760" xr:uid="{00000000-0005-0000-0000-000008540000}"/>
    <cellStyle name="Normal 30 2 2 3 11" xfId="21761" xr:uid="{00000000-0005-0000-0000-000009540000}"/>
    <cellStyle name="Normal 30 2 2 3 2" xfId="21762" xr:uid="{00000000-0005-0000-0000-00000A540000}"/>
    <cellStyle name="Normal 30 2 2 3 2 10" xfId="21763" xr:uid="{00000000-0005-0000-0000-00000B540000}"/>
    <cellStyle name="Normal 30 2 2 3 2 2" xfId="21764" xr:uid="{00000000-0005-0000-0000-00000C540000}"/>
    <cellStyle name="Normal 30 2 2 3 2 2 2" xfId="21765" xr:uid="{00000000-0005-0000-0000-00000D540000}"/>
    <cellStyle name="Normal 30 2 2 3 2 2 2 2" xfId="21766" xr:uid="{00000000-0005-0000-0000-00000E540000}"/>
    <cellStyle name="Normal 30 2 2 3 2 2 2 2 2" xfId="21767" xr:uid="{00000000-0005-0000-0000-00000F540000}"/>
    <cellStyle name="Normal 30 2 2 3 2 2 2 2 2 2" xfId="21768" xr:uid="{00000000-0005-0000-0000-000010540000}"/>
    <cellStyle name="Normal 30 2 2 3 2 2 2 2 3" xfId="21769" xr:uid="{00000000-0005-0000-0000-000011540000}"/>
    <cellStyle name="Normal 30 2 2 3 2 2 2 2 3 2" xfId="21770" xr:uid="{00000000-0005-0000-0000-000012540000}"/>
    <cellStyle name="Normal 30 2 2 3 2 2 2 2 4" xfId="21771" xr:uid="{00000000-0005-0000-0000-000013540000}"/>
    <cellStyle name="Normal 30 2 2 3 2 2 2 3" xfId="21772" xr:uid="{00000000-0005-0000-0000-000014540000}"/>
    <cellStyle name="Normal 30 2 2 3 2 2 2 3 2" xfId="21773" xr:uid="{00000000-0005-0000-0000-000015540000}"/>
    <cellStyle name="Normal 30 2 2 3 2 2 2 4" xfId="21774" xr:uid="{00000000-0005-0000-0000-000016540000}"/>
    <cellStyle name="Normal 30 2 2 3 2 2 2 4 2" xfId="21775" xr:uid="{00000000-0005-0000-0000-000017540000}"/>
    <cellStyle name="Normal 30 2 2 3 2 2 2 5" xfId="21776" xr:uid="{00000000-0005-0000-0000-000018540000}"/>
    <cellStyle name="Normal 30 2 2 3 2 2 2 6" xfId="21777" xr:uid="{00000000-0005-0000-0000-000019540000}"/>
    <cellStyle name="Normal 30 2 2 3 2 2 3" xfId="21778" xr:uid="{00000000-0005-0000-0000-00001A540000}"/>
    <cellStyle name="Normal 30 2 2 3 2 2 3 2" xfId="21779" xr:uid="{00000000-0005-0000-0000-00001B540000}"/>
    <cellStyle name="Normal 30 2 2 3 2 2 3 2 2" xfId="21780" xr:uid="{00000000-0005-0000-0000-00001C540000}"/>
    <cellStyle name="Normal 30 2 2 3 2 2 3 3" xfId="21781" xr:uid="{00000000-0005-0000-0000-00001D540000}"/>
    <cellStyle name="Normal 30 2 2 3 2 2 3 3 2" xfId="21782" xr:uid="{00000000-0005-0000-0000-00001E540000}"/>
    <cellStyle name="Normal 30 2 2 3 2 2 3 4" xfId="21783" xr:uid="{00000000-0005-0000-0000-00001F540000}"/>
    <cellStyle name="Normal 30 2 2 3 2 2 4" xfId="21784" xr:uid="{00000000-0005-0000-0000-000020540000}"/>
    <cellStyle name="Normal 30 2 2 3 2 2 4 2" xfId="21785" xr:uid="{00000000-0005-0000-0000-000021540000}"/>
    <cellStyle name="Normal 30 2 2 3 2 2 5" xfId="21786" xr:uid="{00000000-0005-0000-0000-000022540000}"/>
    <cellStyle name="Normal 30 2 2 3 2 2 5 2" xfId="21787" xr:uid="{00000000-0005-0000-0000-000023540000}"/>
    <cellStyle name="Normal 30 2 2 3 2 2 6" xfId="21788" xr:uid="{00000000-0005-0000-0000-000024540000}"/>
    <cellStyle name="Normal 30 2 2 3 2 2 7" xfId="21789" xr:uid="{00000000-0005-0000-0000-000025540000}"/>
    <cellStyle name="Normal 30 2 2 3 2 3" xfId="21790" xr:uid="{00000000-0005-0000-0000-000026540000}"/>
    <cellStyle name="Normal 30 2 2 3 2 3 2" xfId="21791" xr:uid="{00000000-0005-0000-0000-000027540000}"/>
    <cellStyle name="Normal 30 2 2 3 2 3 2 2" xfId="21792" xr:uid="{00000000-0005-0000-0000-000028540000}"/>
    <cellStyle name="Normal 30 2 2 3 2 3 2 2 2" xfId="21793" xr:uid="{00000000-0005-0000-0000-000029540000}"/>
    <cellStyle name="Normal 30 2 2 3 2 3 2 3" xfId="21794" xr:uid="{00000000-0005-0000-0000-00002A540000}"/>
    <cellStyle name="Normal 30 2 2 3 2 3 2 3 2" xfId="21795" xr:uid="{00000000-0005-0000-0000-00002B540000}"/>
    <cellStyle name="Normal 30 2 2 3 2 3 2 4" xfId="21796" xr:uid="{00000000-0005-0000-0000-00002C540000}"/>
    <cellStyle name="Normal 30 2 2 3 2 3 3" xfId="21797" xr:uid="{00000000-0005-0000-0000-00002D540000}"/>
    <cellStyle name="Normal 30 2 2 3 2 3 3 2" xfId="21798" xr:uid="{00000000-0005-0000-0000-00002E540000}"/>
    <cellStyle name="Normal 30 2 2 3 2 3 4" xfId="21799" xr:uid="{00000000-0005-0000-0000-00002F540000}"/>
    <cellStyle name="Normal 30 2 2 3 2 3 4 2" xfId="21800" xr:uid="{00000000-0005-0000-0000-000030540000}"/>
    <cellStyle name="Normal 30 2 2 3 2 3 5" xfId="21801" xr:uid="{00000000-0005-0000-0000-000031540000}"/>
    <cellStyle name="Normal 30 2 2 3 2 3 6" xfId="21802" xr:uid="{00000000-0005-0000-0000-000032540000}"/>
    <cellStyle name="Normal 30 2 2 3 2 4" xfId="21803" xr:uid="{00000000-0005-0000-0000-000033540000}"/>
    <cellStyle name="Normal 30 2 2 3 2 4 2" xfId="21804" xr:uid="{00000000-0005-0000-0000-000034540000}"/>
    <cellStyle name="Normal 30 2 2 3 2 4 2 2" xfId="21805" xr:uid="{00000000-0005-0000-0000-000035540000}"/>
    <cellStyle name="Normal 30 2 2 3 2 4 2 2 2" xfId="21806" xr:uid="{00000000-0005-0000-0000-000036540000}"/>
    <cellStyle name="Normal 30 2 2 3 2 4 2 3" xfId="21807" xr:uid="{00000000-0005-0000-0000-000037540000}"/>
    <cellStyle name="Normal 30 2 2 3 2 4 2 3 2" xfId="21808" xr:uid="{00000000-0005-0000-0000-000038540000}"/>
    <cellStyle name="Normal 30 2 2 3 2 4 2 4" xfId="21809" xr:uid="{00000000-0005-0000-0000-000039540000}"/>
    <cellStyle name="Normal 30 2 2 3 2 4 3" xfId="21810" xr:uid="{00000000-0005-0000-0000-00003A540000}"/>
    <cellStyle name="Normal 30 2 2 3 2 4 3 2" xfId="21811" xr:uid="{00000000-0005-0000-0000-00003B540000}"/>
    <cellStyle name="Normal 30 2 2 3 2 4 4" xfId="21812" xr:uid="{00000000-0005-0000-0000-00003C540000}"/>
    <cellStyle name="Normal 30 2 2 3 2 4 4 2" xfId="21813" xr:uid="{00000000-0005-0000-0000-00003D540000}"/>
    <cellStyle name="Normal 30 2 2 3 2 4 5" xfId="21814" xr:uid="{00000000-0005-0000-0000-00003E540000}"/>
    <cellStyle name="Normal 30 2 2 3 2 4 6" xfId="21815" xr:uid="{00000000-0005-0000-0000-00003F540000}"/>
    <cellStyle name="Normal 30 2 2 3 2 5" xfId="21816" xr:uid="{00000000-0005-0000-0000-000040540000}"/>
    <cellStyle name="Normal 30 2 2 3 2 5 2" xfId="21817" xr:uid="{00000000-0005-0000-0000-000041540000}"/>
    <cellStyle name="Normal 30 2 2 3 2 5 2 2" xfId="21818" xr:uid="{00000000-0005-0000-0000-000042540000}"/>
    <cellStyle name="Normal 30 2 2 3 2 5 3" xfId="21819" xr:uid="{00000000-0005-0000-0000-000043540000}"/>
    <cellStyle name="Normal 30 2 2 3 2 5 3 2" xfId="21820" xr:uid="{00000000-0005-0000-0000-000044540000}"/>
    <cellStyle name="Normal 30 2 2 3 2 5 4" xfId="21821" xr:uid="{00000000-0005-0000-0000-000045540000}"/>
    <cellStyle name="Normal 30 2 2 3 2 6" xfId="21822" xr:uid="{00000000-0005-0000-0000-000046540000}"/>
    <cellStyle name="Normal 30 2 2 3 2 6 2" xfId="21823" xr:uid="{00000000-0005-0000-0000-000047540000}"/>
    <cellStyle name="Normal 30 2 2 3 2 6 2 2" xfId="21824" xr:uid="{00000000-0005-0000-0000-000048540000}"/>
    <cellStyle name="Normal 30 2 2 3 2 6 3" xfId="21825" xr:uid="{00000000-0005-0000-0000-000049540000}"/>
    <cellStyle name="Normal 30 2 2 3 2 7" xfId="21826" xr:uid="{00000000-0005-0000-0000-00004A540000}"/>
    <cellStyle name="Normal 30 2 2 3 2 7 2" xfId="21827" xr:uid="{00000000-0005-0000-0000-00004B540000}"/>
    <cellStyle name="Normal 30 2 2 3 2 8" xfId="21828" xr:uid="{00000000-0005-0000-0000-00004C540000}"/>
    <cellStyle name="Normal 30 2 2 3 2 8 2" xfId="21829" xr:uid="{00000000-0005-0000-0000-00004D540000}"/>
    <cellStyle name="Normal 30 2 2 3 2 9" xfId="21830" xr:uid="{00000000-0005-0000-0000-00004E540000}"/>
    <cellStyle name="Normal 30 2 2 3 3" xfId="21831" xr:uid="{00000000-0005-0000-0000-00004F540000}"/>
    <cellStyle name="Normal 30 2 2 3 3 2" xfId="21832" xr:uid="{00000000-0005-0000-0000-000050540000}"/>
    <cellStyle name="Normal 30 2 2 3 3 2 2" xfId="21833" xr:uid="{00000000-0005-0000-0000-000051540000}"/>
    <cellStyle name="Normal 30 2 2 3 3 2 2 2" xfId="21834" xr:uid="{00000000-0005-0000-0000-000052540000}"/>
    <cellStyle name="Normal 30 2 2 3 3 2 2 2 2" xfId="21835" xr:uid="{00000000-0005-0000-0000-000053540000}"/>
    <cellStyle name="Normal 30 2 2 3 3 2 2 3" xfId="21836" xr:uid="{00000000-0005-0000-0000-000054540000}"/>
    <cellStyle name="Normal 30 2 2 3 3 2 2 3 2" xfId="21837" xr:uid="{00000000-0005-0000-0000-000055540000}"/>
    <cellStyle name="Normal 30 2 2 3 3 2 2 4" xfId="21838" xr:uid="{00000000-0005-0000-0000-000056540000}"/>
    <cellStyle name="Normal 30 2 2 3 3 2 3" xfId="21839" xr:uid="{00000000-0005-0000-0000-000057540000}"/>
    <cellStyle name="Normal 30 2 2 3 3 2 3 2" xfId="21840" xr:uid="{00000000-0005-0000-0000-000058540000}"/>
    <cellStyle name="Normal 30 2 2 3 3 2 4" xfId="21841" xr:uid="{00000000-0005-0000-0000-000059540000}"/>
    <cellStyle name="Normal 30 2 2 3 3 2 4 2" xfId="21842" xr:uid="{00000000-0005-0000-0000-00005A540000}"/>
    <cellStyle name="Normal 30 2 2 3 3 2 5" xfId="21843" xr:uid="{00000000-0005-0000-0000-00005B540000}"/>
    <cellStyle name="Normal 30 2 2 3 3 2 6" xfId="21844" xr:uid="{00000000-0005-0000-0000-00005C540000}"/>
    <cellStyle name="Normal 30 2 2 3 3 3" xfId="21845" xr:uid="{00000000-0005-0000-0000-00005D540000}"/>
    <cellStyle name="Normal 30 2 2 3 3 3 2" xfId="21846" xr:uid="{00000000-0005-0000-0000-00005E540000}"/>
    <cellStyle name="Normal 30 2 2 3 3 3 2 2" xfId="21847" xr:uid="{00000000-0005-0000-0000-00005F540000}"/>
    <cellStyle name="Normal 30 2 2 3 3 3 3" xfId="21848" xr:uid="{00000000-0005-0000-0000-000060540000}"/>
    <cellStyle name="Normal 30 2 2 3 3 3 3 2" xfId="21849" xr:uid="{00000000-0005-0000-0000-000061540000}"/>
    <cellStyle name="Normal 30 2 2 3 3 3 4" xfId="21850" xr:uid="{00000000-0005-0000-0000-000062540000}"/>
    <cellStyle name="Normal 30 2 2 3 3 4" xfId="21851" xr:uid="{00000000-0005-0000-0000-000063540000}"/>
    <cellStyle name="Normal 30 2 2 3 3 4 2" xfId="21852" xr:uid="{00000000-0005-0000-0000-000064540000}"/>
    <cellStyle name="Normal 30 2 2 3 3 5" xfId="21853" xr:uid="{00000000-0005-0000-0000-000065540000}"/>
    <cellStyle name="Normal 30 2 2 3 3 5 2" xfId="21854" xr:uid="{00000000-0005-0000-0000-000066540000}"/>
    <cellStyle name="Normal 30 2 2 3 3 6" xfId="21855" xr:uid="{00000000-0005-0000-0000-000067540000}"/>
    <cellStyle name="Normal 30 2 2 3 3 7" xfId="21856" xr:uid="{00000000-0005-0000-0000-000068540000}"/>
    <cellStyle name="Normal 30 2 2 3 4" xfId="21857" xr:uid="{00000000-0005-0000-0000-000069540000}"/>
    <cellStyle name="Normal 30 2 2 3 4 2" xfId="21858" xr:uid="{00000000-0005-0000-0000-00006A540000}"/>
    <cellStyle name="Normal 30 2 2 3 4 2 2" xfId="21859" xr:uid="{00000000-0005-0000-0000-00006B540000}"/>
    <cellStyle name="Normal 30 2 2 3 4 2 2 2" xfId="21860" xr:uid="{00000000-0005-0000-0000-00006C540000}"/>
    <cellStyle name="Normal 30 2 2 3 4 2 3" xfId="21861" xr:uid="{00000000-0005-0000-0000-00006D540000}"/>
    <cellStyle name="Normal 30 2 2 3 4 2 3 2" xfId="21862" xr:uid="{00000000-0005-0000-0000-00006E540000}"/>
    <cellStyle name="Normal 30 2 2 3 4 2 4" xfId="21863" xr:uid="{00000000-0005-0000-0000-00006F540000}"/>
    <cellStyle name="Normal 30 2 2 3 4 3" xfId="21864" xr:uid="{00000000-0005-0000-0000-000070540000}"/>
    <cellStyle name="Normal 30 2 2 3 4 3 2" xfId="21865" xr:uid="{00000000-0005-0000-0000-000071540000}"/>
    <cellStyle name="Normal 30 2 2 3 4 4" xfId="21866" xr:uid="{00000000-0005-0000-0000-000072540000}"/>
    <cellStyle name="Normal 30 2 2 3 4 4 2" xfId="21867" xr:uid="{00000000-0005-0000-0000-000073540000}"/>
    <cellStyle name="Normal 30 2 2 3 4 5" xfId="21868" xr:uid="{00000000-0005-0000-0000-000074540000}"/>
    <cellStyle name="Normal 30 2 2 3 4 6" xfId="21869" xr:uid="{00000000-0005-0000-0000-000075540000}"/>
    <cellStyle name="Normal 30 2 2 3 5" xfId="21870" xr:uid="{00000000-0005-0000-0000-000076540000}"/>
    <cellStyle name="Normal 30 2 2 3 5 2" xfId="21871" xr:uid="{00000000-0005-0000-0000-000077540000}"/>
    <cellStyle name="Normal 30 2 2 3 5 2 2" xfId="21872" xr:uid="{00000000-0005-0000-0000-000078540000}"/>
    <cellStyle name="Normal 30 2 2 3 5 2 2 2" xfId="21873" xr:uid="{00000000-0005-0000-0000-000079540000}"/>
    <cellStyle name="Normal 30 2 2 3 5 2 3" xfId="21874" xr:uid="{00000000-0005-0000-0000-00007A540000}"/>
    <cellStyle name="Normal 30 2 2 3 5 2 3 2" xfId="21875" xr:uid="{00000000-0005-0000-0000-00007B540000}"/>
    <cellStyle name="Normal 30 2 2 3 5 2 4" xfId="21876" xr:uid="{00000000-0005-0000-0000-00007C540000}"/>
    <cellStyle name="Normal 30 2 2 3 5 3" xfId="21877" xr:uid="{00000000-0005-0000-0000-00007D540000}"/>
    <cellStyle name="Normal 30 2 2 3 5 3 2" xfId="21878" xr:uid="{00000000-0005-0000-0000-00007E540000}"/>
    <cellStyle name="Normal 30 2 2 3 5 4" xfId="21879" xr:uid="{00000000-0005-0000-0000-00007F540000}"/>
    <cellStyle name="Normal 30 2 2 3 5 4 2" xfId="21880" xr:uid="{00000000-0005-0000-0000-000080540000}"/>
    <cellStyle name="Normal 30 2 2 3 5 5" xfId="21881" xr:uid="{00000000-0005-0000-0000-000081540000}"/>
    <cellStyle name="Normal 30 2 2 3 5 6" xfId="21882" xr:uid="{00000000-0005-0000-0000-000082540000}"/>
    <cellStyle name="Normal 30 2 2 3 6" xfId="21883" xr:uid="{00000000-0005-0000-0000-000083540000}"/>
    <cellStyle name="Normal 30 2 2 3 6 2" xfId="21884" xr:uid="{00000000-0005-0000-0000-000084540000}"/>
    <cellStyle name="Normal 30 2 2 3 6 2 2" xfId="21885" xr:uid="{00000000-0005-0000-0000-000085540000}"/>
    <cellStyle name="Normal 30 2 2 3 6 3" xfId="21886" xr:uid="{00000000-0005-0000-0000-000086540000}"/>
    <cellStyle name="Normal 30 2 2 3 6 3 2" xfId="21887" xr:uid="{00000000-0005-0000-0000-000087540000}"/>
    <cellStyle name="Normal 30 2 2 3 6 4" xfId="21888" xr:uid="{00000000-0005-0000-0000-000088540000}"/>
    <cellStyle name="Normal 30 2 2 3 7" xfId="21889" xr:uid="{00000000-0005-0000-0000-000089540000}"/>
    <cellStyle name="Normal 30 2 2 3 7 2" xfId="21890" xr:uid="{00000000-0005-0000-0000-00008A540000}"/>
    <cellStyle name="Normal 30 2 2 3 7 2 2" xfId="21891" xr:uid="{00000000-0005-0000-0000-00008B540000}"/>
    <cellStyle name="Normal 30 2 2 3 7 3" xfId="21892" xr:uid="{00000000-0005-0000-0000-00008C540000}"/>
    <cellStyle name="Normal 30 2 2 3 8" xfId="21893" xr:uid="{00000000-0005-0000-0000-00008D540000}"/>
    <cellStyle name="Normal 30 2 2 3 8 2" xfId="21894" xr:uid="{00000000-0005-0000-0000-00008E540000}"/>
    <cellStyle name="Normal 30 2 2 3 9" xfId="21895" xr:uid="{00000000-0005-0000-0000-00008F540000}"/>
    <cellStyle name="Normal 30 2 2 3 9 2" xfId="21896" xr:uid="{00000000-0005-0000-0000-000090540000}"/>
    <cellStyle name="Normal 30 2 2 4" xfId="21897" xr:uid="{00000000-0005-0000-0000-000091540000}"/>
    <cellStyle name="Normal 30 2 2 4 10" xfId="21898" xr:uid="{00000000-0005-0000-0000-000092540000}"/>
    <cellStyle name="Normal 30 2 2 4 2" xfId="21899" xr:uid="{00000000-0005-0000-0000-000093540000}"/>
    <cellStyle name="Normal 30 2 2 4 2 2" xfId="21900" xr:uid="{00000000-0005-0000-0000-000094540000}"/>
    <cellStyle name="Normal 30 2 2 4 2 2 2" xfId="21901" xr:uid="{00000000-0005-0000-0000-000095540000}"/>
    <cellStyle name="Normal 30 2 2 4 2 2 2 2" xfId="21902" xr:uid="{00000000-0005-0000-0000-000096540000}"/>
    <cellStyle name="Normal 30 2 2 4 2 2 2 2 2" xfId="21903" xr:uid="{00000000-0005-0000-0000-000097540000}"/>
    <cellStyle name="Normal 30 2 2 4 2 2 2 3" xfId="21904" xr:uid="{00000000-0005-0000-0000-000098540000}"/>
    <cellStyle name="Normal 30 2 2 4 2 2 2 3 2" xfId="21905" xr:uid="{00000000-0005-0000-0000-000099540000}"/>
    <cellStyle name="Normal 30 2 2 4 2 2 2 4" xfId="21906" xr:uid="{00000000-0005-0000-0000-00009A540000}"/>
    <cellStyle name="Normal 30 2 2 4 2 2 3" xfId="21907" xr:uid="{00000000-0005-0000-0000-00009B540000}"/>
    <cellStyle name="Normal 30 2 2 4 2 2 3 2" xfId="21908" xr:uid="{00000000-0005-0000-0000-00009C540000}"/>
    <cellStyle name="Normal 30 2 2 4 2 2 4" xfId="21909" xr:uid="{00000000-0005-0000-0000-00009D540000}"/>
    <cellStyle name="Normal 30 2 2 4 2 2 4 2" xfId="21910" xr:uid="{00000000-0005-0000-0000-00009E540000}"/>
    <cellStyle name="Normal 30 2 2 4 2 2 5" xfId="21911" xr:uid="{00000000-0005-0000-0000-00009F540000}"/>
    <cellStyle name="Normal 30 2 2 4 2 2 6" xfId="21912" xr:uid="{00000000-0005-0000-0000-0000A0540000}"/>
    <cellStyle name="Normal 30 2 2 4 2 3" xfId="21913" xr:uid="{00000000-0005-0000-0000-0000A1540000}"/>
    <cellStyle name="Normal 30 2 2 4 2 3 2" xfId="21914" xr:uid="{00000000-0005-0000-0000-0000A2540000}"/>
    <cellStyle name="Normal 30 2 2 4 2 3 2 2" xfId="21915" xr:uid="{00000000-0005-0000-0000-0000A3540000}"/>
    <cellStyle name="Normal 30 2 2 4 2 3 3" xfId="21916" xr:uid="{00000000-0005-0000-0000-0000A4540000}"/>
    <cellStyle name="Normal 30 2 2 4 2 3 3 2" xfId="21917" xr:uid="{00000000-0005-0000-0000-0000A5540000}"/>
    <cellStyle name="Normal 30 2 2 4 2 3 4" xfId="21918" xr:uid="{00000000-0005-0000-0000-0000A6540000}"/>
    <cellStyle name="Normal 30 2 2 4 2 4" xfId="21919" xr:uid="{00000000-0005-0000-0000-0000A7540000}"/>
    <cellStyle name="Normal 30 2 2 4 2 4 2" xfId="21920" xr:uid="{00000000-0005-0000-0000-0000A8540000}"/>
    <cellStyle name="Normal 30 2 2 4 2 5" xfId="21921" xr:uid="{00000000-0005-0000-0000-0000A9540000}"/>
    <cellStyle name="Normal 30 2 2 4 2 5 2" xfId="21922" xr:uid="{00000000-0005-0000-0000-0000AA540000}"/>
    <cellStyle name="Normal 30 2 2 4 2 6" xfId="21923" xr:uid="{00000000-0005-0000-0000-0000AB540000}"/>
    <cellStyle name="Normal 30 2 2 4 2 7" xfId="21924" xr:uid="{00000000-0005-0000-0000-0000AC540000}"/>
    <cellStyle name="Normal 30 2 2 4 3" xfId="21925" xr:uid="{00000000-0005-0000-0000-0000AD540000}"/>
    <cellStyle name="Normal 30 2 2 4 3 2" xfId="21926" xr:uid="{00000000-0005-0000-0000-0000AE540000}"/>
    <cellStyle name="Normal 30 2 2 4 3 2 2" xfId="21927" xr:uid="{00000000-0005-0000-0000-0000AF540000}"/>
    <cellStyle name="Normal 30 2 2 4 3 2 2 2" xfId="21928" xr:uid="{00000000-0005-0000-0000-0000B0540000}"/>
    <cellStyle name="Normal 30 2 2 4 3 2 3" xfId="21929" xr:uid="{00000000-0005-0000-0000-0000B1540000}"/>
    <cellStyle name="Normal 30 2 2 4 3 2 3 2" xfId="21930" xr:uid="{00000000-0005-0000-0000-0000B2540000}"/>
    <cellStyle name="Normal 30 2 2 4 3 2 4" xfId="21931" xr:uid="{00000000-0005-0000-0000-0000B3540000}"/>
    <cellStyle name="Normal 30 2 2 4 3 3" xfId="21932" xr:uid="{00000000-0005-0000-0000-0000B4540000}"/>
    <cellStyle name="Normal 30 2 2 4 3 3 2" xfId="21933" xr:uid="{00000000-0005-0000-0000-0000B5540000}"/>
    <cellStyle name="Normal 30 2 2 4 3 4" xfId="21934" xr:uid="{00000000-0005-0000-0000-0000B6540000}"/>
    <cellStyle name="Normal 30 2 2 4 3 4 2" xfId="21935" xr:uid="{00000000-0005-0000-0000-0000B7540000}"/>
    <cellStyle name="Normal 30 2 2 4 3 5" xfId="21936" xr:uid="{00000000-0005-0000-0000-0000B8540000}"/>
    <cellStyle name="Normal 30 2 2 4 3 6" xfId="21937" xr:uid="{00000000-0005-0000-0000-0000B9540000}"/>
    <cellStyle name="Normal 30 2 2 4 4" xfId="21938" xr:uid="{00000000-0005-0000-0000-0000BA540000}"/>
    <cellStyle name="Normal 30 2 2 4 4 2" xfId="21939" xr:uid="{00000000-0005-0000-0000-0000BB540000}"/>
    <cellStyle name="Normal 30 2 2 4 4 2 2" xfId="21940" xr:uid="{00000000-0005-0000-0000-0000BC540000}"/>
    <cellStyle name="Normal 30 2 2 4 4 2 2 2" xfId="21941" xr:uid="{00000000-0005-0000-0000-0000BD540000}"/>
    <cellStyle name="Normal 30 2 2 4 4 2 3" xfId="21942" xr:uid="{00000000-0005-0000-0000-0000BE540000}"/>
    <cellStyle name="Normal 30 2 2 4 4 2 3 2" xfId="21943" xr:uid="{00000000-0005-0000-0000-0000BF540000}"/>
    <cellStyle name="Normal 30 2 2 4 4 2 4" xfId="21944" xr:uid="{00000000-0005-0000-0000-0000C0540000}"/>
    <cellStyle name="Normal 30 2 2 4 4 3" xfId="21945" xr:uid="{00000000-0005-0000-0000-0000C1540000}"/>
    <cellStyle name="Normal 30 2 2 4 4 3 2" xfId="21946" xr:uid="{00000000-0005-0000-0000-0000C2540000}"/>
    <cellStyle name="Normal 30 2 2 4 4 4" xfId="21947" xr:uid="{00000000-0005-0000-0000-0000C3540000}"/>
    <cellStyle name="Normal 30 2 2 4 4 4 2" xfId="21948" xr:uid="{00000000-0005-0000-0000-0000C4540000}"/>
    <cellStyle name="Normal 30 2 2 4 4 5" xfId="21949" xr:uid="{00000000-0005-0000-0000-0000C5540000}"/>
    <cellStyle name="Normal 30 2 2 4 4 6" xfId="21950" xr:uid="{00000000-0005-0000-0000-0000C6540000}"/>
    <cellStyle name="Normal 30 2 2 4 5" xfId="21951" xr:uid="{00000000-0005-0000-0000-0000C7540000}"/>
    <cellStyle name="Normal 30 2 2 4 5 2" xfId="21952" xr:uid="{00000000-0005-0000-0000-0000C8540000}"/>
    <cellStyle name="Normal 30 2 2 4 5 2 2" xfId="21953" xr:uid="{00000000-0005-0000-0000-0000C9540000}"/>
    <cellStyle name="Normal 30 2 2 4 5 3" xfId="21954" xr:uid="{00000000-0005-0000-0000-0000CA540000}"/>
    <cellStyle name="Normal 30 2 2 4 5 3 2" xfId="21955" xr:uid="{00000000-0005-0000-0000-0000CB540000}"/>
    <cellStyle name="Normal 30 2 2 4 5 4" xfId="21956" xr:uid="{00000000-0005-0000-0000-0000CC540000}"/>
    <cellStyle name="Normal 30 2 2 4 6" xfId="21957" xr:uid="{00000000-0005-0000-0000-0000CD540000}"/>
    <cellStyle name="Normal 30 2 2 4 6 2" xfId="21958" xr:uid="{00000000-0005-0000-0000-0000CE540000}"/>
    <cellStyle name="Normal 30 2 2 4 6 2 2" xfId="21959" xr:uid="{00000000-0005-0000-0000-0000CF540000}"/>
    <cellStyle name="Normal 30 2 2 4 6 3" xfId="21960" xr:uid="{00000000-0005-0000-0000-0000D0540000}"/>
    <cellStyle name="Normal 30 2 2 4 7" xfId="21961" xr:uid="{00000000-0005-0000-0000-0000D1540000}"/>
    <cellStyle name="Normal 30 2 2 4 7 2" xfId="21962" xr:uid="{00000000-0005-0000-0000-0000D2540000}"/>
    <cellStyle name="Normal 30 2 2 4 8" xfId="21963" xr:uid="{00000000-0005-0000-0000-0000D3540000}"/>
    <cellStyle name="Normal 30 2 2 4 8 2" xfId="21964" xr:uid="{00000000-0005-0000-0000-0000D4540000}"/>
    <cellStyle name="Normal 30 2 2 4 9" xfId="21965" xr:uid="{00000000-0005-0000-0000-0000D5540000}"/>
    <cellStyle name="Normal 30 2 2 5" xfId="21966" xr:uid="{00000000-0005-0000-0000-0000D6540000}"/>
    <cellStyle name="Normal 30 2 2 5 10" xfId="21967" xr:uid="{00000000-0005-0000-0000-0000D7540000}"/>
    <cellStyle name="Normal 30 2 2 5 2" xfId="21968" xr:uid="{00000000-0005-0000-0000-0000D8540000}"/>
    <cellStyle name="Normal 30 2 2 5 2 2" xfId="21969" xr:uid="{00000000-0005-0000-0000-0000D9540000}"/>
    <cellStyle name="Normal 30 2 2 5 2 2 2" xfId="21970" xr:uid="{00000000-0005-0000-0000-0000DA540000}"/>
    <cellStyle name="Normal 30 2 2 5 2 2 2 2" xfId="21971" xr:uid="{00000000-0005-0000-0000-0000DB540000}"/>
    <cellStyle name="Normal 30 2 2 5 2 2 2 2 2" xfId="21972" xr:uid="{00000000-0005-0000-0000-0000DC540000}"/>
    <cellStyle name="Normal 30 2 2 5 2 2 2 3" xfId="21973" xr:uid="{00000000-0005-0000-0000-0000DD540000}"/>
    <cellStyle name="Normal 30 2 2 5 2 2 2 3 2" xfId="21974" xr:uid="{00000000-0005-0000-0000-0000DE540000}"/>
    <cellStyle name="Normal 30 2 2 5 2 2 2 4" xfId="21975" xr:uid="{00000000-0005-0000-0000-0000DF540000}"/>
    <cellStyle name="Normal 30 2 2 5 2 2 3" xfId="21976" xr:uid="{00000000-0005-0000-0000-0000E0540000}"/>
    <cellStyle name="Normal 30 2 2 5 2 2 3 2" xfId="21977" xr:uid="{00000000-0005-0000-0000-0000E1540000}"/>
    <cellStyle name="Normal 30 2 2 5 2 2 4" xfId="21978" xr:uid="{00000000-0005-0000-0000-0000E2540000}"/>
    <cellStyle name="Normal 30 2 2 5 2 2 4 2" xfId="21979" xr:uid="{00000000-0005-0000-0000-0000E3540000}"/>
    <cellStyle name="Normal 30 2 2 5 2 2 5" xfId="21980" xr:uid="{00000000-0005-0000-0000-0000E4540000}"/>
    <cellStyle name="Normal 30 2 2 5 2 2 6" xfId="21981" xr:uid="{00000000-0005-0000-0000-0000E5540000}"/>
    <cellStyle name="Normal 30 2 2 5 2 3" xfId="21982" xr:uid="{00000000-0005-0000-0000-0000E6540000}"/>
    <cellStyle name="Normal 30 2 2 5 2 3 2" xfId="21983" xr:uid="{00000000-0005-0000-0000-0000E7540000}"/>
    <cellStyle name="Normal 30 2 2 5 2 3 2 2" xfId="21984" xr:uid="{00000000-0005-0000-0000-0000E8540000}"/>
    <cellStyle name="Normal 30 2 2 5 2 3 3" xfId="21985" xr:uid="{00000000-0005-0000-0000-0000E9540000}"/>
    <cellStyle name="Normal 30 2 2 5 2 3 3 2" xfId="21986" xr:uid="{00000000-0005-0000-0000-0000EA540000}"/>
    <cellStyle name="Normal 30 2 2 5 2 3 4" xfId="21987" xr:uid="{00000000-0005-0000-0000-0000EB540000}"/>
    <cellStyle name="Normal 30 2 2 5 2 4" xfId="21988" xr:uid="{00000000-0005-0000-0000-0000EC540000}"/>
    <cellStyle name="Normal 30 2 2 5 2 4 2" xfId="21989" xr:uid="{00000000-0005-0000-0000-0000ED540000}"/>
    <cellStyle name="Normal 30 2 2 5 2 5" xfId="21990" xr:uid="{00000000-0005-0000-0000-0000EE540000}"/>
    <cellStyle name="Normal 30 2 2 5 2 5 2" xfId="21991" xr:uid="{00000000-0005-0000-0000-0000EF540000}"/>
    <cellStyle name="Normal 30 2 2 5 2 6" xfId="21992" xr:uid="{00000000-0005-0000-0000-0000F0540000}"/>
    <cellStyle name="Normal 30 2 2 5 2 7" xfId="21993" xr:uid="{00000000-0005-0000-0000-0000F1540000}"/>
    <cellStyle name="Normal 30 2 2 5 3" xfId="21994" xr:uid="{00000000-0005-0000-0000-0000F2540000}"/>
    <cellStyle name="Normal 30 2 2 5 3 2" xfId="21995" xr:uid="{00000000-0005-0000-0000-0000F3540000}"/>
    <cellStyle name="Normal 30 2 2 5 3 2 2" xfId="21996" xr:uid="{00000000-0005-0000-0000-0000F4540000}"/>
    <cellStyle name="Normal 30 2 2 5 3 2 2 2" xfId="21997" xr:uid="{00000000-0005-0000-0000-0000F5540000}"/>
    <cellStyle name="Normal 30 2 2 5 3 2 3" xfId="21998" xr:uid="{00000000-0005-0000-0000-0000F6540000}"/>
    <cellStyle name="Normal 30 2 2 5 3 2 3 2" xfId="21999" xr:uid="{00000000-0005-0000-0000-0000F7540000}"/>
    <cellStyle name="Normal 30 2 2 5 3 2 4" xfId="22000" xr:uid="{00000000-0005-0000-0000-0000F8540000}"/>
    <cellStyle name="Normal 30 2 2 5 3 3" xfId="22001" xr:uid="{00000000-0005-0000-0000-0000F9540000}"/>
    <cellStyle name="Normal 30 2 2 5 3 3 2" xfId="22002" xr:uid="{00000000-0005-0000-0000-0000FA540000}"/>
    <cellStyle name="Normal 30 2 2 5 3 4" xfId="22003" xr:uid="{00000000-0005-0000-0000-0000FB540000}"/>
    <cellStyle name="Normal 30 2 2 5 3 4 2" xfId="22004" xr:uid="{00000000-0005-0000-0000-0000FC540000}"/>
    <cellStyle name="Normal 30 2 2 5 3 5" xfId="22005" xr:uid="{00000000-0005-0000-0000-0000FD540000}"/>
    <cellStyle name="Normal 30 2 2 5 3 6" xfId="22006" xr:uid="{00000000-0005-0000-0000-0000FE540000}"/>
    <cellStyle name="Normal 30 2 2 5 4" xfId="22007" xr:uid="{00000000-0005-0000-0000-0000FF540000}"/>
    <cellStyle name="Normal 30 2 2 5 4 2" xfId="22008" xr:uid="{00000000-0005-0000-0000-000000550000}"/>
    <cellStyle name="Normal 30 2 2 5 4 2 2" xfId="22009" xr:uid="{00000000-0005-0000-0000-000001550000}"/>
    <cellStyle name="Normal 30 2 2 5 4 2 2 2" xfId="22010" xr:uid="{00000000-0005-0000-0000-000002550000}"/>
    <cellStyle name="Normal 30 2 2 5 4 2 3" xfId="22011" xr:uid="{00000000-0005-0000-0000-000003550000}"/>
    <cellStyle name="Normal 30 2 2 5 4 2 3 2" xfId="22012" xr:uid="{00000000-0005-0000-0000-000004550000}"/>
    <cellStyle name="Normal 30 2 2 5 4 2 4" xfId="22013" xr:uid="{00000000-0005-0000-0000-000005550000}"/>
    <cellStyle name="Normal 30 2 2 5 4 3" xfId="22014" xr:uid="{00000000-0005-0000-0000-000006550000}"/>
    <cellStyle name="Normal 30 2 2 5 4 3 2" xfId="22015" xr:uid="{00000000-0005-0000-0000-000007550000}"/>
    <cellStyle name="Normal 30 2 2 5 4 4" xfId="22016" xr:uid="{00000000-0005-0000-0000-000008550000}"/>
    <cellStyle name="Normal 30 2 2 5 4 4 2" xfId="22017" xr:uid="{00000000-0005-0000-0000-000009550000}"/>
    <cellStyle name="Normal 30 2 2 5 4 5" xfId="22018" xr:uid="{00000000-0005-0000-0000-00000A550000}"/>
    <cellStyle name="Normal 30 2 2 5 4 6" xfId="22019" xr:uid="{00000000-0005-0000-0000-00000B550000}"/>
    <cellStyle name="Normal 30 2 2 5 5" xfId="22020" xr:uid="{00000000-0005-0000-0000-00000C550000}"/>
    <cellStyle name="Normal 30 2 2 5 5 2" xfId="22021" xr:uid="{00000000-0005-0000-0000-00000D550000}"/>
    <cellStyle name="Normal 30 2 2 5 5 2 2" xfId="22022" xr:uid="{00000000-0005-0000-0000-00000E550000}"/>
    <cellStyle name="Normal 30 2 2 5 5 3" xfId="22023" xr:uid="{00000000-0005-0000-0000-00000F550000}"/>
    <cellStyle name="Normal 30 2 2 5 5 3 2" xfId="22024" xr:uid="{00000000-0005-0000-0000-000010550000}"/>
    <cellStyle name="Normal 30 2 2 5 5 4" xfId="22025" xr:uid="{00000000-0005-0000-0000-000011550000}"/>
    <cellStyle name="Normal 30 2 2 5 6" xfId="22026" xr:uid="{00000000-0005-0000-0000-000012550000}"/>
    <cellStyle name="Normal 30 2 2 5 6 2" xfId="22027" xr:uid="{00000000-0005-0000-0000-000013550000}"/>
    <cellStyle name="Normal 30 2 2 5 6 2 2" xfId="22028" xr:uid="{00000000-0005-0000-0000-000014550000}"/>
    <cellStyle name="Normal 30 2 2 5 6 3" xfId="22029" xr:uid="{00000000-0005-0000-0000-000015550000}"/>
    <cellStyle name="Normal 30 2 2 5 7" xfId="22030" xr:uid="{00000000-0005-0000-0000-000016550000}"/>
    <cellStyle name="Normal 30 2 2 5 7 2" xfId="22031" xr:uid="{00000000-0005-0000-0000-000017550000}"/>
    <cellStyle name="Normal 30 2 2 5 8" xfId="22032" xr:uid="{00000000-0005-0000-0000-000018550000}"/>
    <cellStyle name="Normal 30 2 2 5 8 2" xfId="22033" xr:uid="{00000000-0005-0000-0000-000019550000}"/>
    <cellStyle name="Normal 30 2 2 5 9" xfId="22034" xr:uid="{00000000-0005-0000-0000-00001A550000}"/>
    <cellStyle name="Normal 30 2 2 6" xfId="22035" xr:uid="{00000000-0005-0000-0000-00001B550000}"/>
    <cellStyle name="Normal 30 2 2 6 10" xfId="22036" xr:uid="{00000000-0005-0000-0000-00001C550000}"/>
    <cellStyle name="Normal 30 2 2 6 2" xfId="22037" xr:uid="{00000000-0005-0000-0000-00001D550000}"/>
    <cellStyle name="Normal 30 2 2 6 2 2" xfId="22038" xr:uid="{00000000-0005-0000-0000-00001E550000}"/>
    <cellStyle name="Normal 30 2 2 6 2 2 2" xfId="22039" xr:uid="{00000000-0005-0000-0000-00001F550000}"/>
    <cellStyle name="Normal 30 2 2 6 2 2 2 2" xfId="22040" xr:uid="{00000000-0005-0000-0000-000020550000}"/>
    <cellStyle name="Normal 30 2 2 6 2 2 2 2 2" xfId="22041" xr:uid="{00000000-0005-0000-0000-000021550000}"/>
    <cellStyle name="Normal 30 2 2 6 2 2 2 3" xfId="22042" xr:uid="{00000000-0005-0000-0000-000022550000}"/>
    <cellStyle name="Normal 30 2 2 6 2 2 2 3 2" xfId="22043" xr:uid="{00000000-0005-0000-0000-000023550000}"/>
    <cellStyle name="Normal 30 2 2 6 2 2 2 4" xfId="22044" xr:uid="{00000000-0005-0000-0000-000024550000}"/>
    <cellStyle name="Normal 30 2 2 6 2 2 3" xfId="22045" xr:uid="{00000000-0005-0000-0000-000025550000}"/>
    <cellStyle name="Normal 30 2 2 6 2 2 3 2" xfId="22046" xr:uid="{00000000-0005-0000-0000-000026550000}"/>
    <cellStyle name="Normal 30 2 2 6 2 2 4" xfId="22047" xr:uid="{00000000-0005-0000-0000-000027550000}"/>
    <cellStyle name="Normal 30 2 2 6 2 2 4 2" xfId="22048" xr:uid="{00000000-0005-0000-0000-000028550000}"/>
    <cellStyle name="Normal 30 2 2 6 2 2 5" xfId="22049" xr:uid="{00000000-0005-0000-0000-000029550000}"/>
    <cellStyle name="Normal 30 2 2 6 2 2 6" xfId="22050" xr:uid="{00000000-0005-0000-0000-00002A550000}"/>
    <cellStyle name="Normal 30 2 2 6 2 3" xfId="22051" xr:uid="{00000000-0005-0000-0000-00002B550000}"/>
    <cellStyle name="Normal 30 2 2 6 2 3 2" xfId="22052" xr:uid="{00000000-0005-0000-0000-00002C550000}"/>
    <cellStyle name="Normal 30 2 2 6 2 3 2 2" xfId="22053" xr:uid="{00000000-0005-0000-0000-00002D550000}"/>
    <cellStyle name="Normal 30 2 2 6 2 3 3" xfId="22054" xr:uid="{00000000-0005-0000-0000-00002E550000}"/>
    <cellStyle name="Normal 30 2 2 6 2 3 3 2" xfId="22055" xr:uid="{00000000-0005-0000-0000-00002F550000}"/>
    <cellStyle name="Normal 30 2 2 6 2 3 4" xfId="22056" xr:uid="{00000000-0005-0000-0000-000030550000}"/>
    <cellStyle name="Normal 30 2 2 6 2 4" xfId="22057" xr:uid="{00000000-0005-0000-0000-000031550000}"/>
    <cellStyle name="Normal 30 2 2 6 2 4 2" xfId="22058" xr:uid="{00000000-0005-0000-0000-000032550000}"/>
    <cellStyle name="Normal 30 2 2 6 2 5" xfId="22059" xr:uid="{00000000-0005-0000-0000-000033550000}"/>
    <cellStyle name="Normal 30 2 2 6 2 5 2" xfId="22060" xr:uid="{00000000-0005-0000-0000-000034550000}"/>
    <cellStyle name="Normal 30 2 2 6 2 6" xfId="22061" xr:uid="{00000000-0005-0000-0000-000035550000}"/>
    <cellStyle name="Normal 30 2 2 6 2 7" xfId="22062" xr:uid="{00000000-0005-0000-0000-000036550000}"/>
    <cellStyle name="Normal 30 2 2 6 3" xfId="22063" xr:uid="{00000000-0005-0000-0000-000037550000}"/>
    <cellStyle name="Normal 30 2 2 6 3 2" xfId="22064" xr:uid="{00000000-0005-0000-0000-000038550000}"/>
    <cellStyle name="Normal 30 2 2 6 3 2 2" xfId="22065" xr:uid="{00000000-0005-0000-0000-000039550000}"/>
    <cellStyle name="Normal 30 2 2 6 3 2 2 2" xfId="22066" xr:uid="{00000000-0005-0000-0000-00003A550000}"/>
    <cellStyle name="Normal 30 2 2 6 3 2 3" xfId="22067" xr:uid="{00000000-0005-0000-0000-00003B550000}"/>
    <cellStyle name="Normal 30 2 2 6 3 2 3 2" xfId="22068" xr:uid="{00000000-0005-0000-0000-00003C550000}"/>
    <cellStyle name="Normal 30 2 2 6 3 2 4" xfId="22069" xr:uid="{00000000-0005-0000-0000-00003D550000}"/>
    <cellStyle name="Normal 30 2 2 6 3 3" xfId="22070" xr:uid="{00000000-0005-0000-0000-00003E550000}"/>
    <cellStyle name="Normal 30 2 2 6 3 3 2" xfId="22071" xr:uid="{00000000-0005-0000-0000-00003F550000}"/>
    <cellStyle name="Normal 30 2 2 6 3 4" xfId="22072" xr:uid="{00000000-0005-0000-0000-000040550000}"/>
    <cellStyle name="Normal 30 2 2 6 3 4 2" xfId="22073" xr:uid="{00000000-0005-0000-0000-000041550000}"/>
    <cellStyle name="Normal 30 2 2 6 3 5" xfId="22074" xr:uid="{00000000-0005-0000-0000-000042550000}"/>
    <cellStyle name="Normal 30 2 2 6 3 6" xfId="22075" xr:uid="{00000000-0005-0000-0000-000043550000}"/>
    <cellStyle name="Normal 30 2 2 6 4" xfId="22076" xr:uid="{00000000-0005-0000-0000-000044550000}"/>
    <cellStyle name="Normal 30 2 2 6 4 2" xfId="22077" xr:uid="{00000000-0005-0000-0000-000045550000}"/>
    <cellStyle name="Normal 30 2 2 6 4 2 2" xfId="22078" xr:uid="{00000000-0005-0000-0000-000046550000}"/>
    <cellStyle name="Normal 30 2 2 6 4 2 2 2" xfId="22079" xr:uid="{00000000-0005-0000-0000-000047550000}"/>
    <cellStyle name="Normal 30 2 2 6 4 2 3" xfId="22080" xr:uid="{00000000-0005-0000-0000-000048550000}"/>
    <cellStyle name="Normal 30 2 2 6 4 2 3 2" xfId="22081" xr:uid="{00000000-0005-0000-0000-000049550000}"/>
    <cellStyle name="Normal 30 2 2 6 4 2 4" xfId="22082" xr:uid="{00000000-0005-0000-0000-00004A550000}"/>
    <cellStyle name="Normal 30 2 2 6 4 3" xfId="22083" xr:uid="{00000000-0005-0000-0000-00004B550000}"/>
    <cellStyle name="Normal 30 2 2 6 4 3 2" xfId="22084" xr:uid="{00000000-0005-0000-0000-00004C550000}"/>
    <cellStyle name="Normal 30 2 2 6 4 4" xfId="22085" xr:uid="{00000000-0005-0000-0000-00004D550000}"/>
    <cellStyle name="Normal 30 2 2 6 4 4 2" xfId="22086" xr:uid="{00000000-0005-0000-0000-00004E550000}"/>
    <cellStyle name="Normal 30 2 2 6 4 5" xfId="22087" xr:uid="{00000000-0005-0000-0000-00004F550000}"/>
    <cellStyle name="Normal 30 2 2 6 4 6" xfId="22088" xr:uid="{00000000-0005-0000-0000-000050550000}"/>
    <cellStyle name="Normal 30 2 2 6 5" xfId="22089" xr:uid="{00000000-0005-0000-0000-000051550000}"/>
    <cellStyle name="Normal 30 2 2 6 5 2" xfId="22090" xr:uid="{00000000-0005-0000-0000-000052550000}"/>
    <cellStyle name="Normal 30 2 2 6 5 2 2" xfId="22091" xr:uid="{00000000-0005-0000-0000-000053550000}"/>
    <cellStyle name="Normal 30 2 2 6 5 3" xfId="22092" xr:uid="{00000000-0005-0000-0000-000054550000}"/>
    <cellStyle name="Normal 30 2 2 6 5 3 2" xfId="22093" xr:uid="{00000000-0005-0000-0000-000055550000}"/>
    <cellStyle name="Normal 30 2 2 6 5 4" xfId="22094" xr:uid="{00000000-0005-0000-0000-000056550000}"/>
    <cellStyle name="Normal 30 2 2 6 6" xfId="22095" xr:uid="{00000000-0005-0000-0000-000057550000}"/>
    <cellStyle name="Normal 30 2 2 6 6 2" xfId="22096" xr:uid="{00000000-0005-0000-0000-000058550000}"/>
    <cellStyle name="Normal 30 2 2 6 6 2 2" xfId="22097" xr:uid="{00000000-0005-0000-0000-000059550000}"/>
    <cellStyle name="Normal 30 2 2 6 6 3" xfId="22098" xr:uid="{00000000-0005-0000-0000-00005A550000}"/>
    <cellStyle name="Normal 30 2 2 6 7" xfId="22099" xr:uid="{00000000-0005-0000-0000-00005B550000}"/>
    <cellStyle name="Normal 30 2 2 6 7 2" xfId="22100" xr:uid="{00000000-0005-0000-0000-00005C550000}"/>
    <cellStyle name="Normal 30 2 2 6 8" xfId="22101" xr:uid="{00000000-0005-0000-0000-00005D550000}"/>
    <cellStyle name="Normal 30 2 2 6 8 2" xfId="22102" xr:uid="{00000000-0005-0000-0000-00005E550000}"/>
    <cellStyle name="Normal 30 2 2 6 9" xfId="22103" xr:uid="{00000000-0005-0000-0000-00005F550000}"/>
    <cellStyle name="Normal 30 2 2 7" xfId="22104" xr:uid="{00000000-0005-0000-0000-000060550000}"/>
    <cellStyle name="Normal 30 2 2 7 2" xfId="22105" xr:uid="{00000000-0005-0000-0000-000061550000}"/>
    <cellStyle name="Normal 30 2 2 7 2 2" xfId="22106" xr:uid="{00000000-0005-0000-0000-000062550000}"/>
    <cellStyle name="Normal 30 2 2 7 2 2 2" xfId="22107" xr:uid="{00000000-0005-0000-0000-000063550000}"/>
    <cellStyle name="Normal 30 2 2 7 2 2 2 2" xfId="22108" xr:uid="{00000000-0005-0000-0000-000064550000}"/>
    <cellStyle name="Normal 30 2 2 7 2 2 3" xfId="22109" xr:uid="{00000000-0005-0000-0000-000065550000}"/>
    <cellStyle name="Normal 30 2 2 7 2 2 3 2" xfId="22110" xr:uid="{00000000-0005-0000-0000-000066550000}"/>
    <cellStyle name="Normal 30 2 2 7 2 2 4" xfId="22111" xr:uid="{00000000-0005-0000-0000-000067550000}"/>
    <cellStyle name="Normal 30 2 2 7 2 3" xfId="22112" xr:uid="{00000000-0005-0000-0000-000068550000}"/>
    <cellStyle name="Normal 30 2 2 7 2 3 2" xfId="22113" xr:uid="{00000000-0005-0000-0000-000069550000}"/>
    <cellStyle name="Normal 30 2 2 7 2 4" xfId="22114" xr:uid="{00000000-0005-0000-0000-00006A550000}"/>
    <cellStyle name="Normal 30 2 2 7 2 4 2" xfId="22115" xr:uid="{00000000-0005-0000-0000-00006B550000}"/>
    <cellStyle name="Normal 30 2 2 7 2 5" xfId="22116" xr:uid="{00000000-0005-0000-0000-00006C550000}"/>
    <cellStyle name="Normal 30 2 2 7 2 6" xfId="22117" xr:uid="{00000000-0005-0000-0000-00006D550000}"/>
    <cellStyle name="Normal 30 2 2 7 3" xfId="22118" xr:uid="{00000000-0005-0000-0000-00006E550000}"/>
    <cellStyle name="Normal 30 2 2 7 3 2" xfId="22119" xr:uid="{00000000-0005-0000-0000-00006F550000}"/>
    <cellStyle name="Normal 30 2 2 7 3 2 2" xfId="22120" xr:uid="{00000000-0005-0000-0000-000070550000}"/>
    <cellStyle name="Normal 30 2 2 7 3 3" xfId="22121" xr:uid="{00000000-0005-0000-0000-000071550000}"/>
    <cellStyle name="Normal 30 2 2 7 3 3 2" xfId="22122" xr:uid="{00000000-0005-0000-0000-000072550000}"/>
    <cellStyle name="Normal 30 2 2 7 3 4" xfId="22123" xr:uid="{00000000-0005-0000-0000-000073550000}"/>
    <cellStyle name="Normal 30 2 2 7 4" xfId="22124" xr:uid="{00000000-0005-0000-0000-000074550000}"/>
    <cellStyle name="Normal 30 2 2 7 4 2" xfId="22125" xr:uid="{00000000-0005-0000-0000-000075550000}"/>
    <cellStyle name="Normal 30 2 2 7 5" xfId="22126" xr:uid="{00000000-0005-0000-0000-000076550000}"/>
    <cellStyle name="Normal 30 2 2 7 5 2" xfId="22127" xr:uid="{00000000-0005-0000-0000-000077550000}"/>
    <cellStyle name="Normal 30 2 2 7 6" xfId="22128" xr:uid="{00000000-0005-0000-0000-000078550000}"/>
    <cellStyle name="Normal 30 2 2 7 7" xfId="22129" xr:uid="{00000000-0005-0000-0000-000079550000}"/>
    <cellStyle name="Normal 30 2 2 8" xfId="22130" xr:uid="{00000000-0005-0000-0000-00007A550000}"/>
    <cellStyle name="Normal 30 2 2 8 2" xfId="22131" xr:uid="{00000000-0005-0000-0000-00007B550000}"/>
    <cellStyle name="Normal 30 2 2 8 2 2" xfId="22132" xr:uid="{00000000-0005-0000-0000-00007C550000}"/>
    <cellStyle name="Normal 30 2 2 8 2 2 2" xfId="22133" xr:uid="{00000000-0005-0000-0000-00007D550000}"/>
    <cellStyle name="Normal 30 2 2 8 2 3" xfId="22134" xr:uid="{00000000-0005-0000-0000-00007E550000}"/>
    <cellStyle name="Normal 30 2 2 8 2 3 2" xfId="22135" xr:uid="{00000000-0005-0000-0000-00007F550000}"/>
    <cellStyle name="Normal 30 2 2 8 2 4" xfId="22136" xr:uid="{00000000-0005-0000-0000-000080550000}"/>
    <cellStyle name="Normal 30 2 2 8 3" xfId="22137" xr:uid="{00000000-0005-0000-0000-000081550000}"/>
    <cellStyle name="Normal 30 2 2 8 3 2" xfId="22138" xr:uid="{00000000-0005-0000-0000-000082550000}"/>
    <cellStyle name="Normal 30 2 2 8 4" xfId="22139" xr:uid="{00000000-0005-0000-0000-000083550000}"/>
    <cellStyle name="Normal 30 2 2 8 4 2" xfId="22140" xr:uid="{00000000-0005-0000-0000-000084550000}"/>
    <cellStyle name="Normal 30 2 2 8 5" xfId="22141" xr:uid="{00000000-0005-0000-0000-000085550000}"/>
    <cellStyle name="Normal 30 2 2 8 6" xfId="22142" xr:uid="{00000000-0005-0000-0000-000086550000}"/>
    <cellStyle name="Normal 30 2 2 9" xfId="22143" xr:uid="{00000000-0005-0000-0000-000087550000}"/>
    <cellStyle name="Normal 30 2 2 9 2" xfId="22144" xr:uid="{00000000-0005-0000-0000-000088550000}"/>
    <cellStyle name="Normal 30 2 2 9 2 2" xfId="22145" xr:uid="{00000000-0005-0000-0000-000089550000}"/>
    <cellStyle name="Normal 30 2 2 9 2 2 2" xfId="22146" xr:uid="{00000000-0005-0000-0000-00008A550000}"/>
    <cellStyle name="Normal 30 2 2 9 2 3" xfId="22147" xr:uid="{00000000-0005-0000-0000-00008B550000}"/>
    <cellStyle name="Normal 30 2 2 9 2 3 2" xfId="22148" xr:uid="{00000000-0005-0000-0000-00008C550000}"/>
    <cellStyle name="Normal 30 2 2 9 2 4" xfId="22149" xr:uid="{00000000-0005-0000-0000-00008D550000}"/>
    <cellStyle name="Normal 30 2 2 9 3" xfId="22150" xr:uid="{00000000-0005-0000-0000-00008E550000}"/>
    <cellStyle name="Normal 30 2 2 9 3 2" xfId="22151" xr:uid="{00000000-0005-0000-0000-00008F550000}"/>
    <cellStyle name="Normal 30 2 2 9 4" xfId="22152" xr:uid="{00000000-0005-0000-0000-000090550000}"/>
    <cellStyle name="Normal 30 2 2 9 4 2" xfId="22153" xr:uid="{00000000-0005-0000-0000-000091550000}"/>
    <cellStyle name="Normal 30 2 2 9 5" xfId="22154" xr:uid="{00000000-0005-0000-0000-000092550000}"/>
    <cellStyle name="Normal 30 2 2 9 6" xfId="22155" xr:uid="{00000000-0005-0000-0000-000093550000}"/>
    <cellStyle name="Normal 30 2 3" xfId="22156" xr:uid="{00000000-0005-0000-0000-000094550000}"/>
    <cellStyle name="Normal 30 2 3 10" xfId="22157" xr:uid="{00000000-0005-0000-0000-000095550000}"/>
    <cellStyle name="Normal 30 2 3 10 2" xfId="22158" xr:uid="{00000000-0005-0000-0000-000096550000}"/>
    <cellStyle name="Normal 30 2 3 10 2 2" xfId="22159" xr:uid="{00000000-0005-0000-0000-000097550000}"/>
    <cellStyle name="Normal 30 2 3 10 3" xfId="22160" xr:uid="{00000000-0005-0000-0000-000098550000}"/>
    <cellStyle name="Normal 30 2 3 11" xfId="22161" xr:uid="{00000000-0005-0000-0000-000099550000}"/>
    <cellStyle name="Normal 30 2 3 11 2" xfId="22162" xr:uid="{00000000-0005-0000-0000-00009A550000}"/>
    <cellStyle name="Normal 30 2 3 11 2 2" xfId="22163" xr:uid="{00000000-0005-0000-0000-00009B550000}"/>
    <cellStyle name="Normal 30 2 3 11 3" xfId="22164" xr:uid="{00000000-0005-0000-0000-00009C550000}"/>
    <cellStyle name="Normal 30 2 3 12" xfId="22165" xr:uid="{00000000-0005-0000-0000-00009D550000}"/>
    <cellStyle name="Normal 30 2 3 12 2" xfId="22166" xr:uid="{00000000-0005-0000-0000-00009E550000}"/>
    <cellStyle name="Normal 30 2 3 13" xfId="22167" xr:uid="{00000000-0005-0000-0000-00009F550000}"/>
    <cellStyle name="Normal 30 2 3 14" xfId="22168" xr:uid="{00000000-0005-0000-0000-0000A0550000}"/>
    <cellStyle name="Normal 30 2 3 2" xfId="22169" xr:uid="{00000000-0005-0000-0000-0000A1550000}"/>
    <cellStyle name="Normal 30 2 3 2 10" xfId="22170" xr:uid="{00000000-0005-0000-0000-0000A2550000}"/>
    <cellStyle name="Normal 30 2 3 2 11" xfId="22171" xr:uid="{00000000-0005-0000-0000-0000A3550000}"/>
    <cellStyle name="Normal 30 2 3 2 2" xfId="22172" xr:uid="{00000000-0005-0000-0000-0000A4550000}"/>
    <cellStyle name="Normal 30 2 3 2 2 10" xfId="22173" xr:uid="{00000000-0005-0000-0000-0000A5550000}"/>
    <cellStyle name="Normal 30 2 3 2 2 2" xfId="22174" xr:uid="{00000000-0005-0000-0000-0000A6550000}"/>
    <cellStyle name="Normal 30 2 3 2 2 2 2" xfId="22175" xr:uid="{00000000-0005-0000-0000-0000A7550000}"/>
    <cellStyle name="Normal 30 2 3 2 2 2 2 2" xfId="22176" xr:uid="{00000000-0005-0000-0000-0000A8550000}"/>
    <cellStyle name="Normal 30 2 3 2 2 2 2 2 2" xfId="22177" xr:uid="{00000000-0005-0000-0000-0000A9550000}"/>
    <cellStyle name="Normal 30 2 3 2 2 2 2 2 2 2" xfId="22178" xr:uid="{00000000-0005-0000-0000-0000AA550000}"/>
    <cellStyle name="Normal 30 2 3 2 2 2 2 2 3" xfId="22179" xr:uid="{00000000-0005-0000-0000-0000AB550000}"/>
    <cellStyle name="Normal 30 2 3 2 2 2 2 2 3 2" xfId="22180" xr:uid="{00000000-0005-0000-0000-0000AC550000}"/>
    <cellStyle name="Normal 30 2 3 2 2 2 2 2 4" xfId="22181" xr:uid="{00000000-0005-0000-0000-0000AD550000}"/>
    <cellStyle name="Normal 30 2 3 2 2 2 2 3" xfId="22182" xr:uid="{00000000-0005-0000-0000-0000AE550000}"/>
    <cellStyle name="Normal 30 2 3 2 2 2 2 3 2" xfId="22183" xr:uid="{00000000-0005-0000-0000-0000AF550000}"/>
    <cellStyle name="Normal 30 2 3 2 2 2 2 4" xfId="22184" xr:uid="{00000000-0005-0000-0000-0000B0550000}"/>
    <cellStyle name="Normal 30 2 3 2 2 2 2 4 2" xfId="22185" xr:uid="{00000000-0005-0000-0000-0000B1550000}"/>
    <cellStyle name="Normal 30 2 3 2 2 2 2 5" xfId="22186" xr:uid="{00000000-0005-0000-0000-0000B2550000}"/>
    <cellStyle name="Normal 30 2 3 2 2 2 2 6" xfId="22187" xr:uid="{00000000-0005-0000-0000-0000B3550000}"/>
    <cellStyle name="Normal 30 2 3 2 2 2 3" xfId="22188" xr:uid="{00000000-0005-0000-0000-0000B4550000}"/>
    <cellStyle name="Normal 30 2 3 2 2 2 3 2" xfId="22189" xr:uid="{00000000-0005-0000-0000-0000B5550000}"/>
    <cellStyle name="Normal 30 2 3 2 2 2 3 2 2" xfId="22190" xr:uid="{00000000-0005-0000-0000-0000B6550000}"/>
    <cellStyle name="Normal 30 2 3 2 2 2 3 3" xfId="22191" xr:uid="{00000000-0005-0000-0000-0000B7550000}"/>
    <cellStyle name="Normal 30 2 3 2 2 2 3 3 2" xfId="22192" xr:uid="{00000000-0005-0000-0000-0000B8550000}"/>
    <cellStyle name="Normal 30 2 3 2 2 2 3 4" xfId="22193" xr:uid="{00000000-0005-0000-0000-0000B9550000}"/>
    <cellStyle name="Normal 30 2 3 2 2 2 4" xfId="22194" xr:uid="{00000000-0005-0000-0000-0000BA550000}"/>
    <cellStyle name="Normal 30 2 3 2 2 2 4 2" xfId="22195" xr:uid="{00000000-0005-0000-0000-0000BB550000}"/>
    <cellStyle name="Normal 30 2 3 2 2 2 5" xfId="22196" xr:uid="{00000000-0005-0000-0000-0000BC550000}"/>
    <cellStyle name="Normal 30 2 3 2 2 2 5 2" xfId="22197" xr:uid="{00000000-0005-0000-0000-0000BD550000}"/>
    <cellStyle name="Normal 30 2 3 2 2 2 6" xfId="22198" xr:uid="{00000000-0005-0000-0000-0000BE550000}"/>
    <cellStyle name="Normal 30 2 3 2 2 2 7" xfId="22199" xr:uid="{00000000-0005-0000-0000-0000BF550000}"/>
    <cellStyle name="Normal 30 2 3 2 2 3" xfId="22200" xr:uid="{00000000-0005-0000-0000-0000C0550000}"/>
    <cellStyle name="Normal 30 2 3 2 2 3 2" xfId="22201" xr:uid="{00000000-0005-0000-0000-0000C1550000}"/>
    <cellStyle name="Normal 30 2 3 2 2 3 2 2" xfId="22202" xr:uid="{00000000-0005-0000-0000-0000C2550000}"/>
    <cellStyle name="Normal 30 2 3 2 2 3 2 2 2" xfId="22203" xr:uid="{00000000-0005-0000-0000-0000C3550000}"/>
    <cellStyle name="Normal 30 2 3 2 2 3 2 3" xfId="22204" xr:uid="{00000000-0005-0000-0000-0000C4550000}"/>
    <cellStyle name="Normal 30 2 3 2 2 3 2 3 2" xfId="22205" xr:uid="{00000000-0005-0000-0000-0000C5550000}"/>
    <cellStyle name="Normal 30 2 3 2 2 3 2 4" xfId="22206" xr:uid="{00000000-0005-0000-0000-0000C6550000}"/>
    <cellStyle name="Normal 30 2 3 2 2 3 3" xfId="22207" xr:uid="{00000000-0005-0000-0000-0000C7550000}"/>
    <cellStyle name="Normal 30 2 3 2 2 3 3 2" xfId="22208" xr:uid="{00000000-0005-0000-0000-0000C8550000}"/>
    <cellStyle name="Normal 30 2 3 2 2 3 4" xfId="22209" xr:uid="{00000000-0005-0000-0000-0000C9550000}"/>
    <cellStyle name="Normal 30 2 3 2 2 3 4 2" xfId="22210" xr:uid="{00000000-0005-0000-0000-0000CA550000}"/>
    <cellStyle name="Normal 30 2 3 2 2 3 5" xfId="22211" xr:uid="{00000000-0005-0000-0000-0000CB550000}"/>
    <cellStyle name="Normal 30 2 3 2 2 3 6" xfId="22212" xr:uid="{00000000-0005-0000-0000-0000CC550000}"/>
    <cellStyle name="Normal 30 2 3 2 2 4" xfId="22213" xr:uid="{00000000-0005-0000-0000-0000CD550000}"/>
    <cellStyle name="Normal 30 2 3 2 2 4 2" xfId="22214" xr:uid="{00000000-0005-0000-0000-0000CE550000}"/>
    <cellStyle name="Normal 30 2 3 2 2 4 2 2" xfId="22215" xr:uid="{00000000-0005-0000-0000-0000CF550000}"/>
    <cellStyle name="Normal 30 2 3 2 2 4 2 2 2" xfId="22216" xr:uid="{00000000-0005-0000-0000-0000D0550000}"/>
    <cellStyle name="Normal 30 2 3 2 2 4 2 3" xfId="22217" xr:uid="{00000000-0005-0000-0000-0000D1550000}"/>
    <cellStyle name="Normal 30 2 3 2 2 4 2 3 2" xfId="22218" xr:uid="{00000000-0005-0000-0000-0000D2550000}"/>
    <cellStyle name="Normal 30 2 3 2 2 4 2 4" xfId="22219" xr:uid="{00000000-0005-0000-0000-0000D3550000}"/>
    <cellStyle name="Normal 30 2 3 2 2 4 3" xfId="22220" xr:uid="{00000000-0005-0000-0000-0000D4550000}"/>
    <cellStyle name="Normal 30 2 3 2 2 4 3 2" xfId="22221" xr:uid="{00000000-0005-0000-0000-0000D5550000}"/>
    <cellStyle name="Normal 30 2 3 2 2 4 4" xfId="22222" xr:uid="{00000000-0005-0000-0000-0000D6550000}"/>
    <cellStyle name="Normal 30 2 3 2 2 4 4 2" xfId="22223" xr:uid="{00000000-0005-0000-0000-0000D7550000}"/>
    <cellStyle name="Normal 30 2 3 2 2 4 5" xfId="22224" xr:uid="{00000000-0005-0000-0000-0000D8550000}"/>
    <cellStyle name="Normal 30 2 3 2 2 4 6" xfId="22225" xr:uid="{00000000-0005-0000-0000-0000D9550000}"/>
    <cellStyle name="Normal 30 2 3 2 2 5" xfId="22226" xr:uid="{00000000-0005-0000-0000-0000DA550000}"/>
    <cellStyle name="Normal 30 2 3 2 2 5 2" xfId="22227" xr:uid="{00000000-0005-0000-0000-0000DB550000}"/>
    <cellStyle name="Normal 30 2 3 2 2 5 2 2" xfId="22228" xr:uid="{00000000-0005-0000-0000-0000DC550000}"/>
    <cellStyle name="Normal 30 2 3 2 2 5 3" xfId="22229" xr:uid="{00000000-0005-0000-0000-0000DD550000}"/>
    <cellStyle name="Normal 30 2 3 2 2 5 3 2" xfId="22230" xr:uid="{00000000-0005-0000-0000-0000DE550000}"/>
    <cellStyle name="Normal 30 2 3 2 2 5 4" xfId="22231" xr:uid="{00000000-0005-0000-0000-0000DF550000}"/>
    <cellStyle name="Normal 30 2 3 2 2 6" xfId="22232" xr:uid="{00000000-0005-0000-0000-0000E0550000}"/>
    <cellStyle name="Normal 30 2 3 2 2 6 2" xfId="22233" xr:uid="{00000000-0005-0000-0000-0000E1550000}"/>
    <cellStyle name="Normal 30 2 3 2 2 6 2 2" xfId="22234" xr:uid="{00000000-0005-0000-0000-0000E2550000}"/>
    <cellStyle name="Normal 30 2 3 2 2 6 3" xfId="22235" xr:uid="{00000000-0005-0000-0000-0000E3550000}"/>
    <cellStyle name="Normal 30 2 3 2 2 7" xfId="22236" xr:uid="{00000000-0005-0000-0000-0000E4550000}"/>
    <cellStyle name="Normal 30 2 3 2 2 7 2" xfId="22237" xr:uid="{00000000-0005-0000-0000-0000E5550000}"/>
    <cellStyle name="Normal 30 2 3 2 2 8" xfId="22238" xr:uid="{00000000-0005-0000-0000-0000E6550000}"/>
    <cellStyle name="Normal 30 2 3 2 2 8 2" xfId="22239" xr:uid="{00000000-0005-0000-0000-0000E7550000}"/>
    <cellStyle name="Normal 30 2 3 2 2 9" xfId="22240" xr:uid="{00000000-0005-0000-0000-0000E8550000}"/>
    <cellStyle name="Normal 30 2 3 2 3" xfId="22241" xr:uid="{00000000-0005-0000-0000-0000E9550000}"/>
    <cellStyle name="Normal 30 2 3 2 3 2" xfId="22242" xr:uid="{00000000-0005-0000-0000-0000EA550000}"/>
    <cellStyle name="Normal 30 2 3 2 3 2 2" xfId="22243" xr:uid="{00000000-0005-0000-0000-0000EB550000}"/>
    <cellStyle name="Normal 30 2 3 2 3 2 2 2" xfId="22244" xr:uid="{00000000-0005-0000-0000-0000EC550000}"/>
    <cellStyle name="Normal 30 2 3 2 3 2 2 2 2" xfId="22245" xr:uid="{00000000-0005-0000-0000-0000ED550000}"/>
    <cellStyle name="Normal 30 2 3 2 3 2 2 3" xfId="22246" xr:uid="{00000000-0005-0000-0000-0000EE550000}"/>
    <cellStyle name="Normal 30 2 3 2 3 2 2 3 2" xfId="22247" xr:uid="{00000000-0005-0000-0000-0000EF550000}"/>
    <cellStyle name="Normal 30 2 3 2 3 2 2 4" xfId="22248" xr:uid="{00000000-0005-0000-0000-0000F0550000}"/>
    <cellStyle name="Normal 30 2 3 2 3 2 3" xfId="22249" xr:uid="{00000000-0005-0000-0000-0000F1550000}"/>
    <cellStyle name="Normal 30 2 3 2 3 2 3 2" xfId="22250" xr:uid="{00000000-0005-0000-0000-0000F2550000}"/>
    <cellStyle name="Normal 30 2 3 2 3 2 4" xfId="22251" xr:uid="{00000000-0005-0000-0000-0000F3550000}"/>
    <cellStyle name="Normal 30 2 3 2 3 2 4 2" xfId="22252" xr:uid="{00000000-0005-0000-0000-0000F4550000}"/>
    <cellStyle name="Normal 30 2 3 2 3 2 5" xfId="22253" xr:uid="{00000000-0005-0000-0000-0000F5550000}"/>
    <cellStyle name="Normal 30 2 3 2 3 2 6" xfId="22254" xr:uid="{00000000-0005-0000-0000-0000F6550000}"/>
    <cellStyle name="Normal 30 2 3 2 3 3" xfId="22255" xr:uid="{00000000-0005-0000-0000-0000F7550000}"/>
    <cellStyle name="Normal 30 2 3 2 3 3 2" xfId="22256" xr:uid="{00000000-0005-0000-0000-0000F8550000}"/>
    <cellStyle name="Normal 30 2 3 2 3 3 2 2" xfId="22257" xr:uid="{00000000-0005-0000-0000-0000F9550000}"/>
    <cellStyle name="Normal 30 2 3 2 3 3 3" xfId="22258" xr:uid="{00000000-0005-0000-0000-0000FA550000}"/>
    <cellStyle name="Normal 30 2 3 2 3 3 3 2" xfId="22259" xr:uid="{00000000-0005-0000-0000-0000FB550000}"/>
    <cellStyle name="Normal 30 2 3 2 3 3 4" xfId="22260" xr:uid="{00000000-0005-0000-0000-0000FC550000}"/>
    <cellStyle name="Normal 30 2 3 2 3 4" xfId="22261" xr:uid="{00000000-0005-0000-0000-0000FD550000}"/>
    <cellStyle name="Normal 30 2 3 2 3 4 2" xfId="22262" xr:uid="{00000000-0005-0000-0000-0000FE550000}"/>
    <cellStyle name="Normal 30 2 3 2 3 5" xfId="22263" xr:uid="{00000000-0005-0000-0000-0000FF550000}"/>
    <cellStyle name="Normal 30 2 3 2 3 5 2" xfId="22264" xr:uid="{00000000-0005-0000-0000-000000560000}"/>
    <cellStyle name="Normal 30 2 3 2 3 6" xfId="22265" xr:uid="{00000000-0005-0000-0000-000001560000}"/>
    <cellStyle name="Normal 30 2 3 2 3 7" xfId="22266" xr:uid="{00000000-0005-0000-0000-000002560000}"/>
    <cellStyle name="Normal 30 2 3 2 4" xfId="22267" xr:uid="{00000000-0005-0000-0000-000003560000}"/>
    <cellStyle name="Normal 30 2 3 2 4 2" xfId="22268" xr:uid="{00000000-0005-0000-0000-000004560000}"/>
    <cellStyle name="Normal 30 2 3 2 4 2 2" xfId="22269" xr:uid="{00000000-0005-0000-0000-000005560000}"/>
    <cellStyle name="Normal 30 2 3 2 4 2 2 2" xfId="22270" xr:uid="{00000000-0005-0000-0000-000006560000}"/>
    <cellStyle name="Normal 30 2 3 2 4 2 3" xfId="22271" xr:uid="{00000000-0005-0000-0000-000007560000}"/>
    <cellStyle name="Normal 30 2 3 2 4 2 3 2" xfId="22272" xr:uid="{00000000-0005-0000-0000-000008560000}"/>
    <cellStyle name="Normal 30 2 3 2 4 2 4" xfId="22273" xr:uid="{00000000-0005-0000-0000-000009560000}"/>
    <cellStyle name="Normal 30 2 3 2 4 3" xfId="22274" xr:uid="{00000000-0005-0000-0000-00000A560000}"/>
    <cellStyle name="Normal 30 2 3 2 4 3 2" xfId="22275" xr:uid="{00000000-0005-0000-0000-00000B560000}"/>
    <cellStyle name="Normal 30 2 3 2 4 4" xfId="22276" xr:uid="{00000000-0005-0000-0000-00000C560000}"/>
    <cellStyle name="Normal 30 2 3 2 4 4 2" xfId="22277" xr:uid="{00000000-0005-0000-0000-00000D560000}"/>
    <cellStyle name="Normal 30 2 3 2 4 5" xfId="22278" xr:uid="{00000000-0005-0000-0000-00000E560000}"/>
    <cellStyle name="Normal 30 2 3 2 4 6" xfId="22279" xr:uid="{00000000-0005-0000-0000-00000F560000}"/>
    <cellStyle name="Normal 30 2 3 2 5" xfId="22280" xr:uid="{00000000-0005-0000-0000-000010560000}"/>
    <cellStyle name="Normal 30 2 3 2 5 2" xfId="22281" xr:uid="{00000000-0005-0000-0000-000011560000}"/>
    <cellStyle name="Normal 30 2 3 2 5 2 2" xfId="22282" xr:uid="{00000000-0005-0000-0000-000012560000}"/>
    <cellStyle name="Normal 30 2 3 2 5 2 2 2" xfId="22283" xr:uid="{00000000-0005-0000-0000-000013560000}"/>
    <cellStyle name="Normal 30 2 3 2 5 2 3" xfId="22284" xr:uid="{00000000-0005-0000-0000-000014560000}"/>
    <cellStyle name="Normal 30 2 3 2 5 2 3 2" xfId="22285" xr:uid="{00000000-0005-0000-0000-000015560000}"/>
    <cellStyle name="Normal 30 2 3 2 5 2 4" xfId="22286" xr:uid="{00000000-0005-0000-0000-000016560000}"/>
    <cellStyle name="Normal 30 2 3 2 5 3" xfId="22287" xr:uid="{00000000-0005-0000-0000-000017560000}"/>
    <cellStyle name="Normal 30 2 3 2 5 3 2" xfId="22288" xr:uid="{00000000-0005-0000-0000-000018560000}"/>
    <cellStyle name="Normal 30 2 3 2 5 4" xfId="22289" xr:uid="{00000000-0005-0000-0000-000019560000}"/>
    <cellStyle name="Normal 30 2 3 2 5 4 2" xfId="22290" xr:uid="{00000000-0005-0000-0000-00001A560000}"/>
    <cellStyle name="Normal 30 2 3 2 5 5" xfId="22291" xr:uid="{00000000-0005-0000-0000-00001B560000}"/>
    <cellStyle name="Normal 30 2 3 2 5 6" xfId="22292" xr:uid="{00000000-0005-0000-0000-00001C560000}"/>
    <cellStyle name="Normal 30 2 3 2 6" xfId="22293" xr:uid="{00000000-0005-0000-0000-00001D560000}"/>
    <cellStyle name="Normal 30 2 3 2 6 2" xfId="22294" xr:uid="{00000000-0005-0000-0000-00001E560000}"/>
    <cellStyle name="Normal 30 2 3 2 6 2 2" xfId="22295" xr:uid="{00000000-0005-0000-0000-00001F560000}"/>
    <cellStyle name="Normal 30 2 3 2 6 3" xfId="22296" xr:uid="{00000000-0005-0000-0000-000020560000}"/>
    <cellStyle name="Normal 30 2 3 2 6 3 2" xfId="22297" xr:uid="{00000000-0005-0000-0000-000021560000}"/>
    <cellStyle name="Normal 30 2 3 2 6 4" xfId="22298" xr:uid="{00000000-0005-0000-0000-000022560000}"/>
    <cellStyle name="Normal 30 2 3 2 7" xfId="22299" xr:uid="{00000000-0005-0000-0000-000023560000}"/>
    <cellStyle name="Normal 30 2 3 2 7 2" xfId="22300" xr:uid="{00000000-0005-0000-0000-000024560000}"/>
    <cellStyle name="Normal 30 2 3 2 7 2 2" xfId="22301" xr:uid="{00000000-0005-0000-0000-000025560000}"/>
    <cellStyle name="Normal 30 2 3 2 7 3" xfId="22302" xr:uid="{00000000-0005-0000-0000-000026560000}"/>
    <cellStyle name="Normal 30 2 3 2 8" xfId="22303" xr:uid="{00000000-0005-0000-0000-000027560000}"/>
    <cellStyle name="Normal 30 2 3 2 8 2" xfId="22304" xr:uid="{00000000-0005-0000-0000-000028560000}"/>
    <cellStyle name="Normal 30 2 3 2 9" xfId="22305" xr:uid="{00000000-0005-0000-0000-000029560000}"/>
    <cellStyle name="Normal 30 2 3 2 9 2" xfId="22306" xr:uid="{00000000-0005-0000-0000-00002A560000}"/>
    <cellStyle name="Normal 30 2 3 3" xfId="22307" xr:uid="{00000000-0005-0000-0000-00002B560000}"/>
    <cellStyle name="Normal 30 2 3 3 10" xfId="22308" xr:uid="{00000000-0005-0000-0000-00002C560000}"/>
    <cellStyle name="Normal 30 2 3 3 2" xfId="22309" xr:uid="{00000000-0005-0000-0000-00002D560000}"/>
    <cellStyle name="Normal 30 2 3 3 2 2" xfId="22310" xr:uid="{00000000-0005-0000-0000-00002E560000}"/>
    <cellStyle name="Normal 30 2 3 3 2 2 2" xfId="22311" xr:uid="{00000000-0005-0000-0000-00002F560000}"/>
    <cellStyle name="Normal 30 2 3 3 2 2 2 2" xfId="22312" xr:uid="{00000000-0005-0000-0000-000030560000}"/>
    <cellStyle name="Normal 30 2 3 3 2 2 2 2 2" xfId="22313" xr:uid="{00000000-0005-0000-0000-000031560000}"/>
    <cellStyle name="Normal 30 2 3 3 2 2 2 3" xfId="22314" xr:uid="{00000000-0005-0000-0000-000032560000}"/>
    <cellStyle name="Normal 30 2 3 3 2 2 2 3 2" xfId="22315" xr:uid="{00000000-0005-0000-0000-000033560000}"/>
    <cellStyle name="Normal 30 2 3 3 2 2 2 4" xfId="22316" xr:uid="{00000000-0005-0000-0000-000034560000}"/>
    <cellStyle name="Normal 30 2 3 3 2 2 3" xfId="22317" xr:uid="{00000000-0005-0000-0000-000035560000}"/>
    <cellStyle name="Normal 30 2 3 3 2 2 3 2" xfId="22318" xr:uid="{00000000-0005-0000-0000-000036560000}"/>
    <cellStyle name="Normal 30 2 3 3 2 2 4" xfId="22319" xr:uid="{00000000-0005-0000-0000-000037560000}"/>
    <cellStyle name="Normal 30 2 3 3 2 2 4 2" xfId="22320" xr:uid="{00000000-0005-0000-0000-000038560000}"/>
    <cellStyle name="Normal 30 2 3 3 2 2 5" xfId="22321" xr:uid="{00000000-0005-0000-0000-000039560000}"/>
    <cellStyle name="Normal 30 2 3 3 2 2 6" xfId="22322" xr:uid="{00000000-0005-0000-0000-00003A560000}"/>
    <cellStyle name="Normal 30 2 3 3 2 3" xfId="22323" xr:uid="{00000000-0005-0000-0000-00003B560000}"/>
    <cellStyle name="Normal 30 2 3 3 2 3 2" xfId="22324" xr:uid="{00000000-0005-0000-0000-00003C560000}"/>
    <cellStyle name="Normal 30 2 3 3 2 3 2 2" xfId="22325" xr:uid="{00000000-0005-0000-0000-00003D560000}"/>
    <cellStyle name="Normal 30 2 3 3 2 3 3" xfId="22326" xr:uid="{00000000-0005-0000-0000-00003E560000}"/>
    <cellStyle name="Normal 30 2 3 3 2 3 3 2" xfId="22327" xr:uid="{00000000-0005-0000-0000-00003F560000}"/>
    <cellStyle name="Normal 30 2 3 3 2 3 4" xfId="22328" xr:uid="{00000000-0005-0000-0000-000040560000}"/>
    <cellStyle name="Normal 30 2 3 3 2 4" xfId="22329" xr:uid="{00000000-0005-0000-0000-000041560000}"/>
    <cellStyle name="Normal 30 2 3 3 2 4 2" xfId="22330" xr:uid="{00000000-0005-0000-0000-000042560000}"/>
    <cellStyle name="Normal 30 2 3 3 2 5" xfId="22331" xr:uid="{00000000-0005-0000-0000-000043560000}"/>
    <cellStyle name="Normal 30 2 3 3 2 5 2" xfId="22332" xr:uid="{00000000-0005-0000-0000-000044560000}"/>
    <cellStyle name="Normal 30 2 3 3 2 6" xfId="22333" xr:uid="{00000000-0005-0000-0000-000045560000}"/>
    <cellStyle name="Normal 30 2 3 3 2 7" xfId="22334" xr:uid="{00000000-0005-0000-0000-000046560000}"/>
    <cellStyle name="Normal 30 2 3 3 3" xfId="22335" xr:uid="{00000000-0005-0000-0000-000047560000}"/>
    <cellStyle name="Normal 30 2 3 3 3 2" xfId="22336" xr:uid="{00000000-0005-0000-0000-000048560000}"/>
    <cellStyle name="Normal 30 2 3 3 3 2 2" xfId="22337" xr:uid="{00000000-0005-0000-0000-000049560000}"/>
    <cellStyle name="Normal 30 2 3 3 3 2 2 2" xfId="22338" xr:uid="{00000000-0005-0000-0000-00004A560000}"/>
    <cellStyle name="Normal 30 2 3 3 3 2 3" xfId="22339" xr:uid="{00000000-0005-0000-0000-00004B560000}"/>
    <cellStyle name="Normal 30 2 3 3 3 2 3 2" xfId="22340" xr:uid="{00000000-0005-0000-0000-00004C560000}"/>
    <cellStyle name="Normal 30 2 3 3 3 2 4" xfId="22341" xr:uid="{00000000-0005-0000-0000-00004D560000}"/>
    <cellStyle name="Normal 30 2 3 3 3 3" xfId="22342" xr:uid="{00000000-0005-0000-0000-00004E560000}"/>
    <cellStyle name="Normal 30 2 3 3 3 3 2" xfId="22343" xr:uid="{00000000-0005-0000-0000-00004F560000}"/>
    <cellStyle name="Normal 30 2 3 3 3 4" xfId="22344" xr:uid="{00000000-0005-0000-0000-000050560000}"/>
    <cellStyle name="Normal 30 2 3 3 3 4 2" xfId="22345" xr:uid="{00000000-0005-0000-0000-000051560000}"/>
    <cellStyle name="Normal 30 2 3 3 3 5" xfId="22346" xr:uid="{00000000-0005-0000-0000-000052560000}"/>
    <cellStyle name="Normal 30 2 3 3 3 6" xfId="22347" xr:uid="{00000000-0005-0000-0000-000053560000}"/>
    <cellStyle name="Normal 30 2 3 3 4" xfId="22348" xr:uid="{00000000-0005-0000-0000-000054560000}"/>
    <cellStyle name="Normal 30 2 3 3 4 2" xfId="22349" xr:uid="{00000000-0005-0000-0000-000055560000}"/>
    <cellStyle name="Normal 30 2 3 3 4 2 2" xfId="22350" xr:uid="{00000000-0005-0000-0000-000056560000}"/>
    <cellStyle name="Normal 30 2 3 3 4 2 2 2" xfId="22351" xr:uid="{00000000-0005-0000-0000-000057560000}"/>
    <cellStyle name="Normal 30 2 3 3 4 2 3" xfId="22352" xr:uid="{00000000-0005-0000-0000-000058560000}"/>
    <cellStyle name="Normal 30 2 3 3 4 2 3 2" xfId="22353" xr:uid="{00000000-0005-0000-0000-000059560000}"/>
    <cellStyle name="Normal 30 2 3 3 4 2 4" xfId="22354" xr:uid="{00000000-0005-0000-0000-00005A560000}"/>
    <cellStyle name="Normal 30 2 3 3 4 3" xfId="22355" xr:uid="{00000000-0005-0000-0000-00005B560000}"/>
    <cellStyle name="Normal 30 2 3 3 4 3 2" xfId="22356" xr:uid="{00000000-0005-0000-0000-00005C560000}"/>
    <cellStyle name="Normal 30 2 3 3 4 4" xfId="22357" xr:uid="{00000000-0005-0000-0000-00005D560000}"/>
    <cellStyle name="Normal 30 2 3 3 4 4 2" xfId="22358" xr:uid="{00000000-0005-0000-0000-00005E560000}"/>
    <cellStyle name="Normal 30 2 3 3 4 5" xfId="22359" xr:uid="{00000000-0005-0000-0000-00005F560000}"/>
    <cellStyle name="Normal 30 2 3 3 4 6" xfId="22360" xr:uid="{00000000-0005-0000-0000-000060560000}"/>
    <cellStyle name="Normal 30 2 3 3 5" xfId="22361" xr:uid="{00000000-0005-0000-0000-000061560000}"/>
    <cellStyle name="Normal 30 2 3 3 5 2" xfId="22362" xr:uid="{00000000-0005-0000-0000-000062560000}"/>
    <cellStyle name="Normal 30 2 3 3 5 2 2" xfId="22363" xr:uid="{00000000-0005-0000-0000-000063560000}"/>
    <cellStyle name="Normal 30 2 3 3 5 3" xfId="22364" xr:uid="{00000000-0005-0000-0000-000064560000}"/>
    <cellStyle name="Normal 30 2 3 3 5 3 2" xfId="22365" xr:uid="{00000000-0005-0000-0000-000065560000}"/>
    <cellStyle name="Normal 30 2 3 3 5 4" xfId="22366" xr:uid="{00000000-0005-0000-0000-000066560000}"/>
    <cellStyle name="Normal 30 2 3 3 6" xfId="22367" xr:uid="{00000000-0005-0000-0000-000067560000}"/>
    <cellStyle name="Normal 30 2 3 3 6 2" xfId="22368" xr:uid="{00000000-0005-0000-0000-000068560000}"/>
    <cellStyle name="Normal 30 2 3 3 6 2 2" xfId="22369" xr:uid="{00000000-0005-0000-0000-000069560000}"/>
    <cellStyle name="Normal 30 2 3 3 6 3" xfId="22370" xr:uid="{00000000-0005-0000-0000-00006A560000}"/>
    <cellStyle name="Normal 30 2 3 3 7" xfId="22371" xr:uid="{00000000-0005-0000-0000-00006B560000}"/>
    <cellStyle name="Normal 30 2 3 3 7 2" xfId="22372" xr:uid="{00000000-0005-0000-0000-00006C560000}"/>
    <cellStyle name="Normal 30 2 3 3 8" xfId="22373" xr:uid="{00000000-0005-0000-0000-00006D560000}"/>
    <cellStyle name="Normal 30 2 3 3 8 2" xfId="22374" xr:uid="{00000000-0005-0000-0000-00006E560000}"/>
    <cellStyle name="Normal 30 2 3 3 9" xfId="22375" xr:uid="{00000000-0005-0000-0000-00006F560000}"/>
    <cellStyle name="Normal 30 2 3 4" xfId="22376" xr:uid="{00000000-0005-0000-0000-000070560000}"/>
    <cellStyle name="Normal 30 2 3 4 10" xfId="22377" xr:uid="{00000000-0005-0000-0000-000071560000}"/>
    <cellStyle name="Normal 30 2 3 4 2" xfId="22378" xr:uid="{00000000-0005-0000-0000-000072560000}"/>
    <cellStyle name="Normal 30 2 3 4 2 2" xfId="22379" xr:uid="{00000000-0005-0000-0000-000073560000}"/>
    <cellStyle name="Normal 30 2 3 4 2 2 2" xfId="22380" xr:uid="{00000000-0005-0000-0000-000074560000}"/>
    <cellStyle name="Normal 30 2 3 4 2 2 2 2" xfId="22381" xr:uid="{00000000-0005-0000-0000-000075560000}"/>
    <cellStyle name="Normal 30 2 3 4 2 2 2 2 2" xfId="22382" xr:uid="{00000000-0005-0000-0000-000076560000}"/>
    <cellStyle name="Normal 30 2 3 4 2 2 2 3" xfId="22383" xr:uid="{00000000-0005-0000-0000-000077560000}"/>
    <cellStyle name="Normal 30 2 3 4 2 2 2 3 2" xfId="22384" xr:uid="{00000000-0005-0000-0000-000078560000}"/>
    <cellStyle name="Normal 30 2 3 4 2 2 2 4" xfId="22385" xr:uid="{00000000-0005-0000-0000-000079560000}"/>
    <cellStyle name="Normal 30 2 3 4 2 2 3" xfId="22386" xr:uid="{00000000-0005-0000-0000-00007A560000}"/>
    <cellStyle name="Normal 30 2 3 4 2 2 3 2" xfId="22387" xr:uid="{00000000-0005-0000-0000-00007B560000}"/>
    <cellStyle name="Normal 30 2 3 4 2 2 4" xfId="22388" xr:uid="{00000000-0005-0000-0000-00007C560000}"/>
    <cellStyle name="Normal 30 2 3 4 2 2 4 2" xfId="22389" xr:uid="{00000000-0005-0000-0000-00007D560000}"/>
    <cellStyle name="Normal 30 2 3 4 2 2 5" xfId="22390" xr:uid="{00000000-0005-0000-0000-00007E560000}"/>
    <cellStyle name="Normal 30 2 3 4 2 2 6" xfId="22391" xr:uid="{00000000-0005-0000-0000-00007F560000}"/>
    <cellStyle name="Normal 30 2 3 4 2 3" xfId="22392" xr:uid="{00000000-0005-0000-0000-000080560000}"/>
    <cellStyle name="Normal 30 2 3 4 2 3 2" xfId="22393" xr:uid="{00000000-0005-0000-0000-000081560000}"/>
    <cellStyle name="Normal 30 2 3 4 2 3 2 2" xfId="22394" xr:uid="{00000000-0005-0000-0000-000082560000}"/>
    <cellStyle name="Normal 30 2 3 4 2 3 3" xfId="22395" xr:uid="{00000000-0005-0000-0000-000083560000}"/>
    <cellStyle name="Normal 30 2 3 4 2 3 3 2" xfId="22396" xr:uid="{00000000-0005-0000-0000-000084560000}"/>
    <cellStyle name="Normal 30 2 3 4 2 3 4" xfId="22397" xr:uid="{00000000-0005-0000-0000-000085560000}"/>
    <cellStyle name="Normal 30 2 3 4 2 4" xfId="22398" xr:uid="{00000000-0005-0000-0000-000086560000}"/>
    <cellStyle name="Normal 30 2 3 4 2 4 2" xfId="22399" xr:uid="{00000000-0005-0000-0000-000087560000}"/>
    <cellStyle name="Normal 30 2 3 4 2 5" xfId="22400" xr:uid="{00000000-0005-0000-0000-000088560000}"/>
    <cellStyle name="Normal 30 2 3 4 2 5 2" xfId="22401" xr:uid="{00000000-0005-0000-0000-000089560000}"/>
    <cellStyle name="Normal 30 2 3 4 2 6" xfId="22402" xr:uid="{00000000-0005-0000-0000-00008A560000}"/>
    <cellStyle name="Normal 30 2 3 4 2 7" xfId="22403" xr:uid="{00000000-0005-0000-0000-00008B560000}"/>
    <cellStyle name="Normal 30 2 3 4 3" xfId="22404" xr:uid="{00000000-0005-0000-0000-00008C560000}"/>
    <cellStyle name="Normal 30 2 3 4 3 2" xfId="22405" xr:uid="{00000000-0005-0000-0000-00008D560000}"/>
    <cellStyle name="Normal 30 2 3 4 3 2 2" xfId="22406" xr:uid="{00000000-0005-0000-0000-00008E560000}"/>
    <cellStyle name="Normal 30 2 3 4 3 2 2 2" xfId="22407" xr:uid="{00000000-0005-0000-0000-00008F560000}"/>
    <cellStyle name="Normal 30 2 3 4 3 2 3" xfId="22408" xr:uid="{00000000-0005-0000-0000-000090560000}"/>
    <cellStyle name="Normal 30 2 3 4 3 2 3 2" xfId="22409" xr:uid="{00000000-0005-0000-0000-000091560000}"/>
    <cellStyle name="Normal 30 2 3 4 3 2 4" xfId="22410" xr:uid="{00000000-0005-0000-0000-000092560000}"/>
    <cellStyle name="Normal 30 2 3 4 3 3" xfId="22411" xr:uid="{00000000-0005-0000-0000-000093560000}"/>
    <cellStyle name="Normal 30 2 3 4 3 3 2" xfId="22412" xr:uid="{00000000-0005-0000-0000-000094560000}"/>
    <cellStyle name="Normal 30 2 3 4 3 4" xfId="22413" xr:uid="{00000000-0005-0000-0000-000095560000}"/>
    <cellStyle name="Normal 30 2 3 4 3 4 2" xfId="22414" xr:uid="{00000000-0005-0000-0000-000096560000}"/>
    <cellStyle name="Normal 30 2 3 4 3 5" xfId="22415" xr:uid="{00000000-0005-0000-0000-000097560000}"/>
    <cellStyle name="Normal 30 2 3 4 3 6" xfId="22416" xr:uid="{00000000-0005-0000-0000-000098560000}"/>
    <cellStyle name="Normal 30 2 3 4 4" xfId="22417" xr:uid="{00000000-0005-0000-0000-000099560000}"/>
    <cellStyle name="Normal 30 2 3 4 4 2" xfId="22418" xr:uid="{00000000-0005-0000-0000-00009A560000}"/>
    <cellStyle name="Normal 30 2 3 4 4 2 2" xfId="22419" xr:uid="{00000000-0005-0000-0000-00009B560000}"/>
    <cellStyle name="Normal 30 2 3 4 4 2 2 2" xfId="22420" xr:uid="{00000000-0005-0000-0000-00009C560000}"/>
    <cellStyle name="Normal 30 2 3 4 4 2 3" xfId="22421" xr:uid="{00000000-0005-0000-0000-00009D560000}"/>
    <cellStyle name="Normal 30 2 3 4 4 2 3 2" xfId="22422" xr:uid="{00000000-0005-0000-0000-00009E560000}"/>
    <cellStyle name="Normal 30 2 3 4 4 2 4" xfId="22423" xr:uid="{00000000-0005-0000-0000-00009F560000}"/>
    <cellStyle name="Normal 30 2 3 4 4 3" xfId="22424" xr:uid="{00000000-0005-0000-0000-0000A0560000}"/>
    <cellStyle name="Normal 30 2 3 4 4 3 2" xfId="22425" xr:uid="{00000000-0005-0000-0000-0000A1560000}"/>
    <cellStyle name="Normal 30 2 3 4 4 4" xfId="22426" xr:uid="{00000000-0005-0000-0000-0000A2560000}"/>
    <cellStyle name="Normal 30 2 3 4 4 4 2" xfId="22427" xr:uid="{00000000-0005-0000-0000-0000A3560000}"/>
    <cellStyle name="Normal 30 2 3 4 4 5" xfId="22428" xr:uid="{00000000-0005-0000-0000-0000A4560000}"/>
    <cellStyle name="Normal 30 2 3 4 4 6" xfId="22429" xr:uid="{00000000-0005-0000-0000-0000A5560000}"/>
    <cellStyle name="Normal 30 2 3 4 5" xfId="22430" xr:uid="{00000000-0005-0000-0000-0000A6560000}"/>
    <cellStyle name="Normal 30 2 3 4 5 2" xfId="22431" xr:uid="{00000000-0005-0000-0000-0000A7560000}"/>
    <cellStyle name="Normal 30 2 3 4 5 2 2" xfId="22432" xr:uid="{00000000-0005-0000-0000-0000A8560000}"/>
    <cellStyle name="Normal 30 2 3 4 5 3" xfId="22433" xr:uid="{00000000-0005-0000-0000-0000A9560000}"/>
    <cellStyle name="Normal 30 2 3 4 5 3 2" xfId="22434" xr:uid="{00000000-0005-0000-0000-0000AA560000}"/>
    <cellStyle name="Normal 30 2 3 4 5 4" xfId="22435" xr:uid="{00000000-0005-0000-0000-0000AB560000}"/>
    <cellStyle name="Normal 30 2 3 4 6" xfId="22436" xr:uid="{00000000-0005-0000-0000-0000AC560000}"/>
    <cellStyle name="Normal 30 2 3 4 6 2" xfId="22437" xr:uid="{00000000-0005-0000-0000-0000AD560000}"/>
    <cellStyle name="Normal 30 2 3 4 6 2 2" xfId="22438" xr:uid="{00000000-0005-0000-0000-0000AE560000}"/>
    <cellStyle name="Normal 30 2 3 4 6 3" xfId="22439" xr:uid="{00000000-0005-0000-0000-0000AF560000}"/>
    <cellStyle name="Normal 30 2 3 4 7" xfId="22440" xr:uid="{00000000-0005-0000-0000-0000B0560000}"/>
    <cellStyle name="Normal 30 2 3 4 7 2" xfId="22441" xr:uid="{00000000-0005-0000-0000-0000B1560000}"/>
    <cellStyle name="Normal 30 2 3 4 8" xfId="22442" xr:uid="{00000000-0005-0000-0000-0000B2560000}"/>
    <cellStyle name="Normal 30 2 3 4 8 2" xfId="22443" xr:uid="{00000000-0005-0000-0000-0000B3560000}"/>
    <cellStyle name="Normal 30 2 3 4 9" xfId="22444" xr:uid="{00000000-0005-0000-0000-0000B4560000}"/>
    <cellStyle name="Normal 30 2 3 5" xfId="22445" xr:uid="{00000000-0005-0000-0000-0000B5560000}"/>
    <cellStyle name="Normal 30 2 3 5 10" xfId="22446" xr:uid="{00000000-0005-0000-0000-0000B6560000}"/>
    <cellStyle name="Normal 30 2 3 5 2" xfId="22447" xr:uid="{00000000-0005-0000-0000-0000B7560000}"/>
    <cellStyle name="Normal 30 2 3 5 2 2" xfId="22448" xr:uid="{00000000-0005-0000-0000-0000B8560000}"/>
    <cellStyle name="Normal 30 2 3 5 2 2 2" xfId="22449" xr:uid="{00000000-0005-0000-0000-0000B9560000}"/>
    <cellStyle name="Normal 30 2 3 5 2 2 2 2" xfId="22450" xr:uid="{00000000-0005-0000-0000-0000BA560000}"/>
    <cellStyle name="Normal 30 2 3 5 2 2 2 2 2" xfId="22451" xr:uid="{00000000-0005-0000-0000-0000BB560000}"/>
    <cellStyle name="Normal 30 2 3 5 2 2 2 3" xfId="22452" xr:uid="{00000000-0005-0000-0000-0000BC560000}"/>
    <cellStyle name="Normal 30 2 3 5 2 2 2 3 2" xfId="22453" xr:uid="{00000000-0005-0000-0000-0000BD560000}"/>
    <cellStyle name="Normal 30 2 3 5 2 2 2 4" xfId="22454" xr:uid="{00000000-0005-0000-0000-0000BE560000}"/>
    <cellStyle name="Normal 30 2 3 5 2 2 3" xfId="22455" xr:uid="{00000000-0005-0000-0000-0000BF560000}"/>
    <cellStyle name="Normal 30 2 3 5 2 2 3 2" xfId="22456" xr:uid="{00000000-0005-0000-0000-0000C0560000}"/>
    <cellStyle name="Normal 30 2 3 5 2 2 4" xfId="22457" xr:uid="{00000000-0005-0000-0000-0000C1560000}"/>
    <cellStyle name="Normal 30 2 3 5 2 2 4 2" xfId="22458" xr:uid="{00000000-0005-0000-0000-0000C2560000}"/>
    <cellStyle name="Normal 30 2 3 5 2 2 5" xfId="22459" xr:uid="{00000000-0005-0000-0000-0000C3560000}"/>
    <cellStyle name="Normal 30 2 3 5 2 2 6" xfId="22460" xr:uid="{00000000-0005-0000-0000-0000C4560000}"/>
    <cellStyle name="Normal 30 2 3 5 2 3" xfId="22461" xr:uid="{00000000-0005-0000-0000-0000C5560000}"/>
    <cellStyle name="Normal 30 2 3 5 2 3 2" xfId="22462" xr:uid="{00000000-0005-0000-0000-0000C6560000}"/>
    <cellStyle name="Normal 30 2 3 5 2 3 2 2" xfId="22463" xr:uid="{00000000-0005-0000-0000-0000C7560000}"/>
    <cellStyle name="Normal 30 2 3 5 2 3 3" xfId="22464" xr:uid="{00000000-0005-0000-0000-0000C8560000}"/>
    <cellStyle name="Normal 30 2 3 5 2 3 3 2" xfId="22465" xr:uid="{00000000-0005-0000-0000-0000C9560000}"/>
    <cellStyle name="Normal 30 2 3 5 2 3 4" xfId="22466" xr:uid="{00000000-0005-0000-0000-0000CA560000}"/>
    <cellStyle name="Normal 30 2 3 5 2 4" xfId="22467" xr:uid="{00000000-0005-0000-0000-0000CB560000}"/>
    <cellStyle name="Normal 30 2 3 5 2 4 2" xfId="22468" xr:uid="{00000000-0005-0000-0000-0000CC560000}"/>
    <cellStyle name="Normal 30 2 3 5 2 5" xfId="22469" xr:uid="{00000000-0005-0000-0000-0000CD560000}"/>
    <cellStyle name="Normal 30 2 3 5 2 5 2" xfId="22470" xr:uid="{00000000-0005-0000-0000-0000CE560000}"/>
    <cellStyle name="Normal 30 2 3 5 2 6" xfId="22471" xr:uid="{00000000-0005-0000-0000-0000CF560000}"/>
    <cellStyle name="Normal 30 2 3 5 2 7" xfId="22472" xr:uid="{00000000-0005-0000-0000-0000D0560000}"/>
    <cellStyle name="Normal 30 2 3 5 3" xfId="22473" xr:uid="{00000000-0005-0000-0000-0000D1560000}"/>
    <cellStyle name="Normal 30 2 3 5 3 2" xfId="22474" xr:uid="{00000000-0005-0000-0000-0000D2560000}"/>
    <cellStyle name="Normal 30 2 3 5 3 2 2" xfId="22475" xr:uid="{00000000-0005-0000-0000-0000D3560000}"/>
    <cellStyle name="Normal 30 2 3 5 3 2 2 2" xfId="22476" xr:uid="{00000000-0005-0000-0000-0000D4560000}"/>
    <cellStyle name="Normal 30 2 3 5 3 2 3" xfId="22477" xr:uid="{00000000-0005-0000-0000-0000D5560000}"/>
    <cellStyle name="Normal 30 2 3 5 3 2 3 2" xfId="22478" xr:uid="{00000000-0005-0000-0000-0000D6560000}"/>
    <cellStyle name="Normal 30 2 3 5 3 2 4" xfId="22479" xr:uid="{00000000-0005-0000-0000-0000D7560000}"/>
    <cellStyle name="Normal 30 2 3 5 3 3" xfId="22480" xr:uid="{00000000-0005-0000-0000-0000D8560000}"/>
    <cellStyle name="Normal 30 2 3 5 3 3 2" xfId="22481" xr:uid="{00000000-0005-0000-0000-0000D9560000}"/>
    <cellStyle name="Normal 30 2 3 5 3 4" xfId="22482" xr:uid="{00000000-0005-0000-0000-0000DA560000}"/>
    <cellStyle name="Normal 30 2 3 5 3 4 2" xfId="22483" xr:uid="{00000000-0005-0000-0000-0000DB560000}"/>
    <cellStyle name="Normal 30 2 3 5 3 5" xfId="22484" xr:uid="{00000000-0005-0000-0000-0000DC560000}"/>
    <cellStyle name="Normal 30 2 3 5 3 6" xfId="22485" xr:uid="{00000000-0005-0000-0000-0000DD560000}"/>
    <cellStyle name="Normal 30 2 3 5 4" xfId="22486" xr:uid="{00000000-0005-0000-0000-0000DE560000}"/>
    <cellStyle name="Normal 30 2 3 5 4 2" xfId="22487" xr:uid="{00000000-0005-0000-0000-0000DF560000}"/>
    <cellStyle name="Normal 30 2 3 5 4 2 2" xfId="22488" xr:uid="{00000000-0005-0000-0000-0000E0560000}"/>
    <cellStyle name="Normal 30 2 3 5 4 2 2 2" xfId="22489" xr:uid="{00000000-0005-0000-0000-0000E1560000}"/>
    <cellStyle name="Normal 30 2 3 5 4 2 3" xfId="22490" xr:uid="{00000000-0005-0000-0000-0000E2560000}"/>
    <cellStyle name="Normal 30 2 3 5 4 2 3 2" xfId="22491" xr:uid="{00000000-0005-0000-0000-0000E3560000}"/>
    <cellStyle name="Normal 30 2 3 5 4 2 4" xfId="22492" xr:uid="{00000000-0005-0000-0000-0000E4560000}"/>
    <cellStyle name="Normal 30 2 3 5 4 3" xfId="22493" xr:uid="{00000000-0005-0000-0000-0000E5560000}"/>
    <cellStyle name="Normal 30 2 3 5 4 3 2" xfId="22494" xr:uid="{00000000-0005-0000-0000-0000E6560000}"/>
    <cellStyle name="Normal 30 2 3 5 4 4" xfId="22495" xr:uid="{00000000-0005-0000-0000-0000E7560000}"/>
    <cellStyle name="Normal 30 2 3 5 4 4 2" xfId="22496" xr:uid="{00000000-0005-0000-0000-0000E8560000}"/>
    <cellStyle name="Normal 30 2 3 5 4 5" xfId="22497" xr:uid="{00000000-0005-0000-0000-0000E9560000}"/>
    <cellStyle name="Normal 30 2 3 5 4 6" xfId="22498" xr:uid="{00000000-0005-0000-0000-0000EA560000}"/>
    <cellStyle name="Normal 30 2 3 5 5" xfId="22499" xr:uid="{00000000-0005-0000-0000-0000EB560000}"/>
    <cellStyle name="Normal 30 2 3 5 5 2" xfId="22500" xr:uid="{00000000-0005-0000-0000-0000EC560000}"/>
    <cellStyle name="Normal 30 2 3 5 5 2 2" xfId="22501" xr:uid="{00000000-0005-0000-0000-0000ED560000}"/>
    <cellStyle name="Normal 30 2 3 5 5 3" xfId="22502" xr:uid="{00000000-0005-0000-0000-0000EE560000}"/>
    <cellStyle name="Normal 30 2 3 5 5 3 2" xfId="22503" xr:uid="{00000000-0005-0000-0000-0000EF560000}"/>
    <cellStyle name="Normal 30 2 3 5 5 4" xfId="22504" xr:uid="{00000000-0005-0000-0000-0000F0560000}"/>
    <cellStyle name="Normal 30 2 3 5 6" xfId="22505" xr:uid="{00000000-0005-0000-0000-0000F1560000}"/>
    <cellStyle name="Normal 30 2 3 5 6 2" xfId="22506" xr:uid="{00000000-0005-0000-0000-0000F2560000}"/>
    <cellStyle name="Normal 30 2 3 5 6 2 2" xfId="22507" xr:uid="{00000000-0005-0000-0000-0000F3560000}"/>
    <cellStyle name="Normal 30 2 3 5 6 3" xfId="22508" xr:uid="{00000000-0005-0000-0000-0000F4560000}"/>
    <cellStyle name="Normal 30 2 3 5 7" xfId="22509" xr:uid="{00000000-0005-0000-0000-0000F5560000}"/>
    <cellStyle name="Normal 30 2 3 5 7 2" xfId="22510" xr:uid="{00000000-0005-0000-0000-0000F6560000}"/>
    <cellStyle name="Normal 30 2 3 5 8" xfId="22511" xr:uid="{00000000-0005-0000-0000-0000F7560000}"/>
    <cellStyle name="Normal 30 2 3 5 8 2" xfId="22512" xr:uid="{00000000-0005-0000-0000-0000F8560000}"/>
    <cellStyle name="Normal 30 2 3 5 9" xfId="22513" xr:uid="{00000000-0005-0000-0000-0000F9560000}"/>
    <cellStyle name="Normal 30 2 3 6" xfId="22514" xr:uid="{00000000-0005-0000-0000-0000FA560000}"/>
    <cellStyle name="Normal 30 2 3 6 2" xfId="22515" xr:uid="{00000000-0005-0000-0000-0000FB560000}"/>
    <cellStyle name="Normal 30 2 3 6 2 2" xfId="22516" xr:uid="{00000000-0005-0000-0000-0000FC560000}"/>
    <cellStyle name="Normal 30 2 3 6 2 2 2" xfId="22517" xr:uid="{00000000-0005-0000-0000-0000FD560000}"/>
    <cellStyle name="Normal 30 2 3 6 2 2 2 2" xfId="22518" xr:uid="{00000000-0005-0000-0000-0000FE560000}"/>
    <cellStyle name="Normal 30 2 3 6 2 2 3" xfId="22519" xr:uid="{00000000-0005-0000-0000-0000FF560000}"/>
    <cellStyle name="Normal 30 2 3 6 2 2 3 2" xfId="22520" xr:uid="{00000000-0005-0000-0000-000000570000}"/>
    <cellStyle name="Normal 30 2 3 6 2 2 4" xfId="22521" xr:uid="{00000000-0005-0000-0000-000001570000}"/>
    <cellStyle name="Normal 30 2 3 6 2 3" xfId="22522" xr:uid="{00000000-0005-0000-0000-000002570000}"/>
    <cellStyle name="Normal 30 2 3 6 2 3 2" xfId="22523" xr:uid="{00000000-0005-0000-0000-000003570000}"/>
    <cellStyle name="Normal 30 2 3 6 2 4" xfId="22524" xr:uid="{00000000-0005-0000-0000-000004570000}"/>
    <cellStyle name="Normal 30 2 3 6 2 4 2" xfId="22525" xr:uid="{00000000-0005-0000-0000-000005570000}"/>
    <cellStyle name="Normal 30 2 3 6 2 5" xfId="22526" xr:uid="{00000000-0005-0000-0000-000006570000}"/>
    <cellStyle name="Normal 30 2 3 6 2 6" xfId="22527" xr:uid="{00000000-0005-0000-0000-000007570000}"/>
    <cellStyle name="Normal 30 2 3 6 3" xfId="22528" xr:uid="{00000000-0005-0000-0000-000008570000}"/>
    <cellStyle name="Normal 30 2 3 6 3 2" xfId="22529" xr:uid="{00000000-0005-0000-0000-000009570000}"/>
    <cellStyle name="Normal 30 2 3 6 3 2 2" xfId="22530" xr:uid="{00000000-0005-0000-0000-00000A570000}"/>
    <cellStyle name="Normal 30 2 3 6 3 3" xfId="22531" xr:uid="{00000000-0005-0000-0000-00000B570000}"/>
    <cellStyle name="Normal 30 2 3 6 3 3 2" xfId="22532" xr:uid="{00000000-0005-0000-0000-00000C570000}"/>
    <cellStyle name="Normal 30 2 3 6 3 4" xfId="22533" xr:uid="{00000000-0005-0000-0000-00000D570000}"/>
    <cellStyle name="Normal 30 2 3 6 4" xfId="22534" xr:uid="{00000000-0005-0000-0000-00000E570000}"/>
    <cellStyle name="Normal 30 2 3 6 4 2" xfId="22535" xr:uid="{00000000-0005-0000-0000-00000F570000}"/>
    <cellStyle name="Normal 30 2 3 6 5" xfId="22536" xr:uid="{00000000-0005-0000-0000-000010570000}"/>
    <cellStyle name="Normal 30 2 3 6 5 2" xfId="22537" xr:uid="{00000000-0005-0000-0000-000011570000}"/>
    <cellStyle name="Normal 30 2 3 6 6" xfId="22538" xr:uid="{00000000-0005-0000-0000-000012570000}"/>
    <cellStyle name="Normal 30 2 3 6 7" xfId="22539" xr:uid="{00000000-0005-0000-0000-000013570000}"/>
    <cellStyle name="Normal 30 2 3 7" xfId="22540" xr:uid="{00000000-0005-0000-0000-000014570000}"/>
    <cellStyle name="Normal 30 2 3 7 2" xfId="22541" xr:uid="{00000000-0005-0000-0000-000015570000}"/>
    <cellStyle name="Normal 30 2 3 7 2 2" xfId="22542" xr:uid="{00000000-0005-0000-0000-000016570000}"/>
    <cellStyle name="Normal 30 2 3 7 2 2 2" xfId="22543" xr:uid="{00000000-0005-0000-0000-000017570000}"/>
    <cellStyle name="Normal 30 2 3 7 2 3" xfId="22544" xr:uid="{00000000-0005-0000-0000-000018570000}"/>
    <cellStyle name="Normal 30 2 3 7 2 3 2" xfId="22545" xr:uid="{00000000-0005-0000-0000-000019570000}"/>
    <cellStyle name="Normal 30 2 3 7 2 4" xfId="22546" xr:uid="{00000000-0005-0000-0000-00001A570000}"/>
    <cellStyle name="Normal 30 2 3 7 3" xfId="22547" xr:uid="{00000000-0005-0000-0000-00001B570000}"/>
    <cellStyle name="Normal 30 2 3 7 3 2" xfId="22548" xr:uid="{00000000-0005-0000-0000-00001C570000}"/>
    <cellStyle name="Normal 30 2 3 7 4" xfId="22549" xr:uid="{00000000-0005-0000-0000-00001D570000}"/>
    <cellStyle name="Normal 30 2 3 7 4 2" xfId="22550" xr:uid="{00000000-0005-0000-0000-00001E570000}"/>
    <cellStyle name="Normal 30 2 3 7 5" xfId="22551" xr:uid="{00000000-0005-0000-0000-00001F570000}"/>
    <cellStyle name="Normal 30 2 3 7 6" xfId="22552" xr:uid="{00000000-0005-0000-0000-000020570000}"/>
    <cellStyle name="Normal 30 2 3 8" xfId="22553" xr:uid="{00000000-0005-0000-0000-000021570000}"/>
    <cellStyle name="Normal 30 2 3 8 2" xfId="22554" xr:uid="{00000000-0005-0000-0000-000022570000}"/>
    <cellStyle name="Normal 30 2 3 8 2 2" xfId="22555" xr:uid="{00000000-0005-0000-0000-000023570000}"/>
    <cellStyle name="Normal 30 2 3 8 2 2 2" xfId="22556" xr:uid="{00000000-0005-0000-0000-000024570000}"/>
    <cellStyle name="Normal 30 2 3 8 2 3" xfId="22557" xr:uid="{00000000-0005-0000-0000-000025570000}"/>
    <cellStyle name="Normal 30 2 3 8 2 3 2" xfId="22558" xr:uid="{00000000-0005-0000-0000-000026570000}"/>
    <cellStyle name="Normal 30 2 3 8 2 4" xfId="22559" xr:uid="{00000000-0005-0000-0000-000027570000}"/>
    <cellStyle name="Normal 30 2 3 8 3" xfId="22560" xr:uid="{00000000-0005-0000-0000-000028570000}"/>
    <cellStyle name="Normal 30 2 3 8 3 2" xfId="22561" xr:uid="{00000000-0005-0000-0000-000029570000}"/>
    <cellStyle name="Normal 30 2 3 8 4" xfId="22562" xr:uid="{00000000-0005-0000-0000-00002A570000}"/>
    <cellStyle name="Normal 30 2 3 8 4 2" xfId="22563" xr:uid="{00000000-0005-0000-0000-00002B570000}"/>
    <cellStyle name="Normal 30 2 3 8 5" xfId="22564" xr:uid="{00000000-0005-0000-0000-00002C570000}"/>
    <cellStyle name="Normal 30 2 3 8 6" xfId="22565" xr:uid="{00000000-0005-0000-0000-00002D570000}"/>
    <cellStyle name="Normal 30 2 3 9" xfId="22566" xr:uid="{00000000-0005-0000-0000-00002E570000}"/>
    <cellStyle name="Normal 30 2 3 9 2" xfId="22567" xr:uid="{00000000-0005-0000-0000-00002F570000}"/>
    <cellStyle name="Normal 30 2 3 9 2 2" xfId="22568" xr:uid="{00000000-0005-0000-0000-000030570000}"/>
    <cellStyle name="Normal 30 2 3 9 3" xfId="22569" xr:uid="{00000000-0005-0000-0000-000031570000}"/>
    <cellStyle name="Normal 30 2 3 9 3 2" xfId="22570" xr:uid="{00000000-0005-0000-0000-000032570000}"/>
    <cellStyle name="Normal 30 2 3 9 4" xfId="22571" xr:uid="{00000000-0005-0000-0000-000033570000}"/>
    <cellStyle name="Normal 30 2 4" xfId="22572" xr:uid="{00000000-0005-0000-0000-000034570000}"/>
    <cellStyle name="Normal 30 2 4 10" xfId="22573" xr:uid="{00000000-0005-0000-0000-000035570000}"/>
    <cellStyle name="Normal 30 2 4 11" xfId="22574" xr:uid="{00000000-0005-0000-0000-000036570000}"/>
    <cellStyle name="Normal 30 2 4 2" xfId="22575" xr:uid="{00000000-0005-0000-0000-000037570000}"/>
    <cellStyle name="Normal 30 2 4 2 10" xfId="22576" xr:uid="{00000000-0005-0000-0000-000038570000}"/>
    <cellStyle name="Normal 30 2 4 2 2" xfId="22577" xr:uid="{00000000-0005-0000-0000-000039570000}"/>
    <cellStyle name="Normal 30 2 4 2 2 2" xfId="22578" xr:uid="{00000000-0005-0000-0000-00003A570000}"/>
    <cellStyle name="Normal 30 2 4 2 2 2 2" xfId="22579" xr:uid="{00000000-0005-0000-0000-00003B570000}"/>
    <cellStyle name="Normal 30 2 4 2 2 2 2 2" xfId="22580" xr:uid="{00000000-0005-0000-0000-00003C570000}"/>
    <cellStyle name="Normal 30 2 4 2 2 2 2 2 2" xfId="22581" xr:uid="{00000000-0005-0000-0000-00003D570000}"/>
    <cellStyle name="Normal 30 2 4 2 2 2 2 3" xfId="22582" xr:uid="{00000000-0005-0000-0000-00003E570000}"/>
    <cellStyle name="Normal 30 2 4 2 2 2 2 3 2" xfId="22583" xr:uid="{00000000-0005-0000-0000-00003F570000}"/>
    <cellStyle name="Normal 30 2 4 2 2 2 2 4" xfId="22584" xr:uid="{00000000-0005-0000-0000-000040570000}"/>
    <cellStyle name="Normal 30 2 4 2 2 2 3" xfId="22585" xr:uid="{00000000-0005-0000-0000-000041570000}"/>
    <cellStyle name="Normal 30 2 4 2 2 2 3 2" xfId="22586" xr:uid="{00000000-0005-0000-0000-000042570000}"/>
    <cellStyle name="Normal 30 2 4 2 2 2 4" xfId="22587" xr:uid="{00000000-0005-0000-0000-000043570000}"/>
    <cellStyle name="Normal 30 2 4 2 2 2 4 2" xfId="22588" xr:uid="{00000000-0005-0000-0000-000044570000}"/>
    <cellStyle name="Normal 30 2 4 2 2 2 5" xfId="22589" xr:uid="{00000000-0005-0000-0000-000045570000}"/>
    <cellStyle name="Normal 30 2 4 2 2 2 6" xfId="22590" xr:uid="{00000000-0005-0000-0000-000046570000}"/>
    <cellStyle name="Normal 30 2 4 2 2 3" xfId="22591" xr:uid="{00000000-0005-0000-0000-000047570000}"/>
    <cellStyle name="Normal 30 2 4 2 2 3 2" xfId="22592" xr:uid="{00000000-0005-0000-0000-000048570000}"/>
    <cellStyle name="Normal 30 2 4 2 2 3 2 2" xfId="22593" xr:uid="{00000000-0005-0000-0000-000049570000}"/>
    <cellStyle name="Normal 30 2 4 2 2 3 3" xfId="22594" xr:uid="{00000000-0005-0000-0000-00004A570000}"/>
    <cellStyle name="Normal 30 2 4 2 2 3 3 2" xfId="22595" xr:uid="{00000000-0005-0000-0000-00004B570000}"/>
    <cellStyle name="Normal 30 2 4 2 2 3 4" xfId="22596" xr:uid="{00000000-0005-0000-0000-00004C570000}"/>
    <cellStyle name="Normal 30 2 4 2 2 4" xfId="22597" xr:uid="{00000000-0005-0000-0000-00004D570000}"/>
    <cellStyle name="Normal 30 2 4 2 2 4 2" xfId="22598" xr:uid="{00000000-0005-0000-0000-00004E570000}"/>
    <cellStyle name="Normal 30 2 4 2 2 5" xfId="22599" xr:uid="{00000000-0005-0000-0000-00004F570000}"/>
    <cellStyle name="Normal 30 2 4 2 2 5 2" xfId="22600" xr:uid="{00000000-0005-0000-0000-000050570000}"/>
    <cellStyle name="Normal 30 2 4 2 2 6" xfId="22601" xr:uid="{00000000-0005-0000-0000-000051570000}"/>
    <cellStyle name="Normal 30 2 4 2 2 7" xfId="22602" xr:uid="{00000000-0005-0000-0000-000052570000}"/>
    <cellStyle name="Normal 30 2 4 2 3" xfId="22603" xr:uid="{00000000-0005-0000-0000-000053570000}"/>
    <cellStyle name="Normal 30 2 4 2 3 2" xfId="22604" xr:uid="{00000000-0005-0000-0000-000054570000}"/>
    <cellStyle name="Normal 30 2 4 2 3 2 2" xfId="22605" xr:uid="{00000000-0005-0000-0000-000055570000}"/>
    <cellStyle name="Normal 30 2 4 2 3 2 2 2" xfId="22606" xr:uid="{00000000-0005-0000-0000-000056570000}"/>
    <cellStyle name="Normal 30 2 4 2 3 2 3" xfId="22607" xr:uid="{00000000-0005-0000-0000-000057570000}"/>
    <cellStyle name="Normal 30 2 4 2 3 2 3 2" xfId="22608" xr:uid="{00000000-0005-0000-0000-000058570000}"/>
    <cellStyle name="Normal 30 2 4 2 3 2 4" xfId="22609" xr:uid="{00000000-0005-0000-0000-000059570000}"/>
    <cellStyle name="Normal 30 2 4 2 3 3" xfId="22610" xr:uid="{00000000-0005-0000-0000-00005A570000}"/>
    <cellStyle name="Normal 30 2 4 2 3 3 2" xfId="22611" xr:uid="{00000000-0005-0000-0000-00005B570000}"/>
    <cellStyle name="Normal 30 2 4 2 3 4" xfId="22612" xr:uid="{00000000-0005-0000-0000-00005C570000}"/>
    <cellStyle name="Normal 30 2 4 2 3 4 2" xfId="22613" xr:uid="{00000000-0005-0000-0000-00005D570000}"/>
    <cellStyle name="Normal 30 2 4 2 3 5" xfId="22614" xr:uid="{00000000-0005-0000-0000-00005E570000}"/>
    <cellStyle name="Normal 30 2 4 2 3 6" xfId="22615" xr:uid="{00000000-0005-0000-0000-00005F570000}"/>
    <cellStyle name="Normal 30 2 4 2 4" xfId="22616" xr:uid="{00000000-0005-0000-0000-000060570000}"/>
    <cellStyle name="Normal 30 2 4 2 4 2" xfId="22617" xr:uid="{00000000-0005-0000-0000-000061570000}"/>
    <cellStyle name="Normal 30 2 4 2 4 2 2" xfId="22618" xr:uid="{00000000-0005-0000-0000-000062570000}"/>
    <cellStyle name="Normal 30 2 4 2 4 2 2 2" xfId="22619" xr:uid="{00000000-0005-0000-0000-000063570000}"/>
    <cellStyle name="Normal 30 2 4 2 4 2 3" xfId="22620" xr:uid="{00000000-0005-0000-0000-000064570000}"/>
    <cellStyle name="Normal 30 2 4 2 4 2 3 2" xfId="22621" xr:uid="{00000000-0005-0000-0000-000065570000}"/>
    <cellStyle name="Normal 30 2 4 2 4 2 4" xfId="22622" xr:uid="{00000000-0005-0000-0000-000066570000}"/>
    <cellStyle name="Normal 30 2 4 2 4 3" xfId="22623" xr:uid="{00000000-0005-0000-0000-000067570000}"/>
    <cellStyle name="Normal 30 2 4 2 4 3 2" xfId="22624" xr:uid="{00000000-0005-0000-0000-000068570000}"/>
    <cellStyle name="Normal 30 2 4 2 4 4" xfId="22625" xr:uid="{00000000-0005-0000-0000-000069570000}"/>
    <cellStyle name="Normal 30 2 4 2 4 4 2" xfId="22626" xr:uid="{00000000-0005-0000-0000-00006A570000}"/>
    <cellStyle name="Normal 30 2 4 2 4 5" xfId="22627" xr:uid="{00000000-0005-0000-0000-00006B570000}"/>
    <cellStyle name="Normal 30 2 4 2 4 6" xfId="22628" xr:uid="{00000000-0005-0000-0000-00006C570000}"/>
    <cellStyle name="Normal 30 2 4 2 5" xfId="22629" xr:uid="{00000000-0005-0000-0000-00006D570000}"/>
    <cellStyle name="Normal 30 2 4 2 5 2" xfId="22630" xr:uid="{00000000-0005-0000-0000-00006E570000}"/>
    <cellStyle name="Normal 30 2 4 2 5 2 2" xfId="22631" xr:uid="{00000000-0005-0000-0000-00006F570000}"/>
    <cellStyle name="Normal 30 2 4 2 5 3" xfId="22632" xr:uid="{00000000-0005-0000-0000-000070570000}"/>
    <cellStyle name="Normal 30 2 4 2 5 3 2" xfId="22633" xr:uid="{00000000-0005-0000-0000-000071570000}"/>
    <cellStyle name="Normal 30 2 4 2 5 4" xfId="22634" xr:uid="{00000000-0005-0000-0000-000072570000}"/>
    <cellStyle name="Normal 30 2 4 2 6" xfId="22635" xr:uid="{00000000-0005-0000-0000-000073570000}"/>
    <cellStyle name="Normal 30 2 4 2 6 2" xfId="22636" xr:uid="{00000000-0005-0000-0000-000074570000}"/>
    <cellStyle name="Normal 30 2 4 2 6 2 2" xfId="22637" xr:uid="{00000000-0005-0000-0000-000075570000}"/>
    <cellStyle name="Normal 30 2 4 2 6 3" xfId="22638" xr:uid="{00000000-0005-0000-0000-000076570000}"/>
    <cellStyle name="Normal 30 2 4 2 7" xfId="22639" xr:uid="{00000000-0005-0000-0000-000077570000}"/>
    <cellStyle name="Normal 30 2 4 2 7 2" xfId="22640" xr:uid="{00000000-0005-0000-0000-000078570000}"/>
    <cellStyle name="Normal 30 2 4 2 8" xfId="22641" xr:uid="{00000000-0005-0000-0000-000079570000}"/>
    <cellStyle name="Normal 30 2 4 2 8 2" xfId="22642" xr:uid="{00000000-0005-0000-0000-00007A570000}"/>
    <cellStyle name="Normal 30 2 4 2 9" xfId="22643" xr:uid="{00000000-0005-0000-0000-00007B570000}"/>
    <cellStyle name="Normal 30 2 4 3" xfId="22644" xr:uid="{00000000-0005-0000-0000-00007C570000}"/>
    <cellStyle name="Normal 30 2 4 3 2" xfId="22645" xr:uid="{00000000-0005-0000-0000-00007D570000}"/>
    <cellStyle name="Normal 30 2 4 3 2 2" xfId="22646" xr:uid="{00000000-0005-0000-0000-00007E570000}"/>
    <cellStyle name="Normal 30 2 4 3 2 2 2" xfId="22647" xr:uid="{00000000-0005-0000-0000-00007F570000}"/>
    <cellStyle name="Normal 30 2 4 3 2 2 2 2" xfId="22648" xr:uid="{00000000-0005-0000-0000-000080570000}"/>
    <cellStyle name="Normal 30 2 4 3 2 2 3" xfId="22649" xr:uid="{00000000-0005-0000-0000-000081570000}"/>
    <cellStyle name="Normal 30 2 4 3 2 2 3 2" xfId="22650" xr:uid="{00000000-0005-0000-0000-000082570000}"/>
    <cellStyle name="Normal 30 2 4 3 2 2 4" xfId="22651" xr:uid="{00000000-0005-0000-0000-000083570000}"/>
    <cellStyle name="Normal 30 2 4 3 2 3" xfId="22652" xr:uid="{00000000-0005-0000-0000-000084570000}"/>
    <cellStyle name="Normal 30 2 4 3 2 3 2" xfId="22653" xr:uid="{00000000-0005-0000-0000-000085570000}"/>
    <cellStyle name="Normal 30 2 4 3 2 4" xfId="22654" xr:uid="{00000000-0005-0000-0000-000086570000}"/>
    <cellStyle name="Normal 30 2 4 3 2 4 2" xfId="22655" xr:uid="{00000000-0005-0000-0000-000087570000}"/>
    <cellStyle name="Normal 30 2 4 3 2 5" xfId="22656" xr:uid="{00000000-0005-0000-0000-000088570000}"/>
    <cellStyle name="Normal 30 2 4 3 2 6" xfId="22657" xr:uid="{00000000-0005-0000-0000-000089570000}"/>
    <cellStyle name="Normal 30 2 4 3 3" xfId="22658" xr:uid="{00000000-0005-0000-0000-00008A570000}"/>
    <cellStyle name="Normal 30 2 4 3 3 2" xfId="22659" xr:uid="{00000000-0005-0000-0000-00008B570000}"/>
    <cellStyle name="Normal 30 2 4 3 3 2 2" xfId="22660" xr:uid="{00000000-0005-0000-0000-00008C570000}"/>
    <cellStyle name="Normal 30 2 4 3 3 3" xfId="22661" xr:uid="{00000000-0005-0000-0000-00008D570000}"/>
    <cellStyle name="Normal 30 2 4 3 3 3 2" xfId="22662" xr:uid="{00000000-0005-0000-0000-00008E570000}"/>
    <cellStyle name="Normal 30 2 4 3 3 4" xfId="22663" xr:uid="{00000000-0005-0000-0000-00008F570000}"/>
    <cellStyle name="Normal 30 2 4 3 4" xfId="22664" xr:uid="{00000000-0005-0000-0000-000090570000}"/>
    <cellStyle name="Normal 30 2 4 3 4 2" xfId="22665" xr:uid="{00000000-0005-0000-0000-000091570000}"/>
    <cellStyle name="Normal 30 2 4 3 5" xfId="22666" xr:uid="{00000000-0005-0000-0000-000092570000}"/>
    <cellStyle name="Normal 30 2 4 3 5 2" xfId="22667" xr:uid="{00000000-0005-0000-0000-000093570000}"/>
    <cellStyle name="Normal 30 2 4 3 6" xfId="22668" xr:uid="{00000000-0005-0000-0000-000094570000}"/>
    <cellStyle name="Normal 30 2 4 3 7" xfId="22669" xr:uid="{00000000-0005-0000-0000-000095570000}"/>
    <cellStyle name="Normal 30 2 4 4" xfId="22670" xr:uid="{00000000-0005-0000-0000-000096570000}"/>
    <cellStyle name="Normal 30 2 4 4 2" xfId="22671" xr:uid="{00000000-0005-0000-0000-000097570000}"/>
    <cellStyle name="Normal 30 2 4 4 2 2" xfId="22672" xr:uid="{00000000-0005-0000-0000-000098570000}"/>
    <cellStyle name="Normal 30 2 4 4 2 2 2" xfId="22673" xr:uid="{00000000-0005-0000-0000-000099570000}"/>
    <cellStyle name="Normal 30 2 4 4 2 3" xfId="22674" xr:uid="{00000000-0005-0000-0000-00009A570000}"/>
    <cellStyle name="Normal 30 2 4 4 2 3 2" xfId="22675" xr:uid="{00000000-0005-0000-0000-00009B570000}"/>
    <cellStyle name="Normal 30 2 4 4 2 4" xfId="22676" xr:uid="{00000000-0005-0000-0000-00009C570000}"/>
    <cellStyle name="Normal 30 2 4 4 3" xfId="22677" xr:uid="{00000000-0005-0000-0000-00009D570000}"/>
    <cellStyle name="Normal 30 2 4 4 3 2" xfId="22678" xr:uid="{00000000-0005-0000-0000-00009E570000}"/>
    <cellStyle name="Normal 30 2 4 4 4" xfId="22679" xr:uid="{00000000-0005-0000-0000-00009F570000}"/>
    <cellStyle name="Normal 30 2 4 4 4 2" xfId="22680" xr:uid="{00000000-0005-0000-0000-0000A0570000}"/>
    <cellStyle name="Normal 30 2 4 4 5" xfId="22681" xr:uid="{00000000-0005-0000-0000-0000A1570000}"/>
    <cellStyle name="Normal 30 2 4 4 6" xfId="22682" xr:uid="{00000000-0005-0000-0000-0000A2570000}"/>
    <cellStyle name="Normal 30 2 4 5" xfId="22683" xr:uid="{00000000-0005-0000-0000-0000A3570000}"/>
    <cellStyle name="Normal 30 2 4 5 2" xfId="22684" xr:uid="{00000000-0005-0000-0000-0000A4570000}"/>
    <cellStyle name="Normal 30 2 4 5 2 2" xfId="22685" xr:uid="{00000000-0005-0000-0000-0000A5570000}"/>
    <cellStyle name="Normal 30 2 4 5 2 2 2" xfId="22686" xr:uid="{00000000-0005-0000-0000-0000A6570000}"/>
    <cellStyle name="Normal 30 2 4 5 2 3" xfId="22687" xr:uid="{00000000-0005-0000-0000-0000A7570000}"/>
    <cellStyle name="Normal 30 2 4 5 2 3 2" xfId="22688" xr:uid="{00000000-0005-0000-0000-0000A8570000}"/>
    <cellStyle name="Normal 30 2 4 5 2 4" xfId="22689" xr:uid="{00000000-0005-0000-0000-0000A9570000}"/>
    <cellStyle name="Normal 30 2 4 5 3" xfId="22690" xr:uid="{00000000-0005-0000-0000-0000AA570000}"/>
    <cellStyle name="Normal 30 2 4 5 3 2" xfId="22691" xr:uid="{00000000-0005-0000-0000-0000AB570000}"/>
    <cellStyle name="Normal 30 2 4 5 4" xfId="22692" xr:uid="{00000000-0005-0000-0000-0000AC570000}"/>
    <cellStyle name="Normal 30 2 4 5 4 2" xfId="22693" xr:uid="{00000000-0005-0000-0000-0000AD570000}"/>
    <cellStyle name="Normal 30 2 4 5 5" xfId="22694" xr:uid="{00000000-0005-0000-0000-0000AE570000}"/>
    <cellStyle name="Normal 30 2 4 5 6" xfId="22695" xr:uid="{00000000-0005-0000-0000-0000AF570000}"/>
    <cellStyle name="Normal 30 2 4 6" xfId="22696" xr:uid="{00000000-0005-0000-0000-0000B0570000}"/>
    <cellStyle name="Normal 30 2 4 6 2" xfId="22697" xr:uid="{00000000-0005-0000-0000-0000B1570000}"/>
    <cellStyle name="Normal 30 2 4 6 2 2" xfId="22698" xr:uid="{00000000-0005-0000-0000-0000B2570000}"/>
    <cellStyle name="Normal 30 2 4 6 3" xfId="22699" xr:uid="{00000000-0005-0000-0000-0000B3570000}"/>
    <cellStyle name="Normal 30 2 4 6 3 2" xfId="22700" xr:uid="{00000000-0005-0000-0000-0000B4570000}"/>
    <cellStyle name="Normal 30 2 4 6 4" xfId="22701" xr:uid="{00000000-0005-0000-0000-0000B5570000}"/>
    <cellStyle name="Normal 30 2 4 7" xfId="22702" xr:uid="{00000000-0005-0000-0000-0000B6570000}"/>
    <cellStyle name="Normal 30 2 4 7 2" xfId="22703" xr:uid="{00000000-0005-0000-0000-0000B7570000}"/>
    <cellStyle name="Normal 30 2 4 7 2 2" xfId="22704" xr:uid="{00000000-0005-0000-0000-0000B8570000}"/>
    <cellStyle name="Normal 30 2 4 7 3" xfId="22705" xr:uid="{00000000-0005-0000-0000-0000B9570000}"/>
    <cellStyle name="Normal 30 2 4 8" xfId="22706" xr:uid="{00000000-0005-0000-0000-0000BA570000}"/>
    <cellStyle name="Normal 30 2 4 8 2" xfId="22707" xr:uid="{00000000-0005-0000-0000-0000BB570000}"/>
    <cellStyle name="Normal 30 2 4 9" xfId="22708" xr:uid="{00000000-0005-0000-0000-0000BC570000}"/>
    <cellStyle name="Normal 30 2 4 9 2" xfId="22709" xr:uid="{00000000-0005-0000-0000-0000BD570000}"/>
    <cellStyle name="Normal 30 2 5" xfId="22710" xr:uid="{00000000-0005-0000-0000-0000BE570000}"/>
    <cellStyle name="Normal 30 2 5 10" xfId="22711" xr:uid="{00000000-0005-0000-0000-0000BF570000}"/>
    <cellStyle name="Normal 30 2 5 2" xfId="22712" xr:uid="{00000000-0005-0000-0000-0000C0570000}"/>
    <cellStyle name="Normal 30 2 5 2 2" xfId="22713" xr:uid="{00000000-0005-0000-0000-0000C1570000}"/>
    <cellStyle name="Normal 30 2 5 2 2 2" xfId="22714" xr:uid="{00000000-0005-0000-0000-0000C2570000}"/>
    <cellStyle name="Normal 30 2 5 2 2 2 2" xfId="22715" xr:uid="{00000000-0005-0000-0000-0000C3570000}"/>
    <cellStyle name="Normal 30 2 5 2 2 2 2 2" xfId="22716" xr:uid="{00000000-0005-0000-0000-0000C4570000}"/>
    <cellStyle name="Normal 30 2 5 2 2 2 3" xfId="22717" xr:uid="{00000000-0005-0000-0000-0000C5570000}"/>
    <cellStyle name="Normal 30 2 5 2 2 2 3 2" xfId="22718" xr:uid="{00000000-0005-0000-0000-0000C6570000}"/>
    <cellStyle name="Normal 30 2 5 2 2 2 4" xfId="22719" xr:uid="{00000000-0005-0000-0000-0000C7570000}"/>
    <cellStyle name="Normal 30 2 5 2 2 3" xfId="22720" xr:uid="{00000000-0005-0000-0000-0000C8570000}"/>
    <cellStyle name="Normal 30 2 5 2 2 3 2" xfId="22721" xr:uid="{00000000-0005-0000-0000-0000C9570000}"/>
    <cellStyle name="Normal 30 2 5 2 2 4" xfId="22722" xr:uid="{00000000-0005-0000-0000-0000CA570000}"/>
    <cellStyle name="Normal 30 2 5 2 2 4 2" xfId="22723" xr:uid="{00000000-0005-0000-0000-0000CB570000}"/>
    <cellStyle name="Normal 30 2 5 2 2 5" xfId="22724" xr:uid="{00000000-0005-0000-0000-0000CC570000}"/>
    <cellStyle name="Normal 30 2 5 2 2 6" xfId="22725" xr:uid="{00000000-0005-0000-0000-0000CD570000}"/>
    <cellStyle name="Normal 30 2 5 2 3" xfId="22726" xr:uid="{00000000-0005-0000-0000-0000CE570000}"/>
    <cellStyle name="Normal 30 2 5 2 3 2" xfId="22727" xr:uid="{00000000-0005-0000-0000-0000CF570000}"/>
    <cellStyle name="Normal 30 2 5 2 3 2 2" xfId="22728" xr:uid="{00000000-0005-0000-0000-0000D0570000}"/>
    <cellStyle name="Normal 30 2 5 2 3 3" xfId="22729" xr:uid="{00000000-0005-0000-0000-0000D1570000}"/>
    <cellStyle name="Normal 30 2 5 2 3 3 2" xfId="22730" xr:uid="{00000000-0005-0000-0000-0000D2570000}"/>
    <cellStyle name="Normal 30 2 5 2 3 4" xfId="22731" xr:uid="{00000000-0005-0000-0000-0000D3570000}"/>
    <cellStyle name="Normal 30 2 5 2 4" xfId="22732" xr:uid="{00000000-0005-0000-0000-0000D4570000}"/>
    <cellStyle name="Normal 30 2 5 2 4 2" xfId="22733" xr:uid="{00000000-0005-0000-0000-0000D5570000}"/>
    <cellStyle name="Normal 30 2 5 2 5" xfId="22734" xr:uid="{00000000-0005-0000-0000-0000D6570000}"/>
    <cellStyle name="Normal 30 2 5 2 5 2" xfId="22735" xr:uid="{00000000-0005-0000-0000-0000D7570000}"/>
    <cellStyle name="Normal 30 2 5 2 6" xfId="22736" xr:uid="{00000000-0005-0000-0000-0000D8570000}"/>
    <cellStyle name="Normal 30 2 5 2 7" xfId="22737" xr:uid="{00000000-0005-0000-0000-0000D9570000}"/>
    <cellStyle name="Normal 30 2 5 3" xfId="22738" xr:uid="{00000000-0005-0000-0000-0000DA570000}"/>
    <cellStyle name="Normal 30 2 5 3 2" xfId="22739" xr:uid="{00000000-0005-0000-0000-0000DB570000}"/>
    <cellStyle name="Normal 30 2 5 3 2 2" xfId="22740" xr:uid="{00000000-0005-0000-0000-0000DC570000}"/>
    <cellStyle name="Normal 30 2 5 3 2 2 2" xfId="22741" xr:uid="{00000000-0005-0000-0000-0000DD570000}"/>
    <cellStyle name="Normal 30 2 5 3 2 3" xfId="22742" xr:uid="{00000000-0005-0000-0000-0000DE570000}"/>
    <cellStyle name="Normal 30 2 5 3 2 3 2" xfId="22743" xr:uid="{00000000-0005-0000-0000-0000DF570000}"/>
    <cellStyle name="Normal 30 2 5 3 2 4" xfId="22744" xr:uid="{00000000-0005-0000-0000-0000E0570000}"/>
    <cellStyle name="Normal 30 2 5 3 3" xfId="22745" xr:uid="{00000000-0005-0000-0000-0000E1570000}"/>
    <cellStyle name="Normal 30 2 5 3 3 2" xfId="22746" xr:uid="{00000000-0005-0000-0000-0000E2570000}"/>
    <cellStyle name="Normal 30 2 5 3 4" xfId="22747" xr:uid="{00000000-0005-0000-0000-0000E3570000}"/>
    <cellStyle name="Normal 30 2 5 3 4 2" xfId="22748" xr:uid="{00000000-0005-0000-0000-0000E4570000}"/>
    <cellStyle name="Normal 30 2 5 3 5" xfId="22749" xr:uid="{00000000-0005-0000-0000-0000E5570000}"/>
    <cellStyle name="Normal 30 2 5 3 6" xfId="22750" xr:uid="{00000000-0005-0000-0000-0000E6570000}"/>
    <cellStyle name="Normal 30 2 5 4" xfId="22751" xr:uid="{00000000-0005-0000-0000-0000E7570000}"/>
    <cellStyle name="Normal 30 2 5 4 2" xfId="22752" xr:uid="{00000000-0005-0000-0000-0000E8570000}"/>
    <cellStyle name="Normal 30 2 5 4 2 2" xfId="22753" xr:uid="{00000000-0005-0000-0000-0000E9570000}"/>
    <cellStyle name="Normal 30 2 5 4 2 2 2" xfId="22754" xr:uid="{00000000-0005-0000-0000-0000EA570000}"/>
    <cellStyle name="Normal 30 2 5 4 2 3" xfId="22755" xr:uid="{00000000-0005-0000-0000-0000EB570000}"/>
    <cellStyle name="Normal 30 2 5 4 2 3 2" xfId="22756" xr:uid="{00000000-0005-0000-0000-0000EC570000}"/>
    <cellStyle name="Normal 30 2 5 4 2 4" xfId="22757" xr:uid="{00000000-0005-0000-0000-0000ED570000}"/>
    <cellStyle name="Normal 30 2 5 4 3" xfId="22758" xr:uid="{00000000-0005-0000-0000-0000EE570000}"/>
    <cellStyle name="Normal 30 2 5 4 3 2" xfId="22759" xr:uid="{00000000-0005-0000-0000-0000EF570000}"/>
    <cellStyle name="Normal 30 2 5 4 4" xfId="22760" xr:uid="{00000000-0005-0000-0000-0000F0570000}"/>
    <cellStyle name="Normal 30 2 5 4 4 2" xfId="22761" xr:uid="{00000000-0005-0000-0000-0000F1570000}"/>
    <cellStyle name="Normal 30 2 5 4 5" xfId="22762" xr:uid="{00000000-0005-0000-0000-0000F2570000}"/>
    <cellStyle name="Normal 30 2 5 4 6" xfId="22763" xr:uid="{00000000-0005-0000-0000-0000F3570000}"/>
    <cellStyle name="Normal 30 2 5 5" xfId="22764" xr:uid="{00000000-0005-0000-0000-0000F4570000}"/>
    <cellStyle name="Normal 30 2 5 5 2" xfId="22765" xr:uid="{00000000-0005-0000-0000-0000F5570000}"/>
    <cellStyle name="Normal 30 2 5 5 2 2" xfId="22766" xr:uid="{00000000-0005-0000-0000-0000F6570000}"/>
    <cellStyle name="Normal 30 2 5 5 3" xfId="22767" xr:uid="{00000000-0005-0000-0000-0000F7570000}"/>
    <cellStyle name="Normal 30 2 5 5 3 2" xfId="22768" xr:uid="{00000000-0005-0000-0000-0000F8570000}"/>
    <cellStyle name="Normal 30 2 5 5 4" xfId="22769" xr:uid="{00000000-0005-0000-0000-0000F9570000}"/>
    <cellStyle name="Normal 30 2 5 6" xfId="22770" xr:uid="{00000000-0005-0000-0000-0000FA570000}"/>
    <cellStyle name="Normal 30 2 5 6 2" xfId="22771" xr:uid="{00000000-0005-0000-0000-0000FB570000}"/>
    <cellStyle name="Normal 30 2 5 6 2 2" xfId="22772" xr:uid="{00000000-0005-0000-0000-0000FC570000}"/>
    <cellStyle name="Normal 30 2 5 6 3" xfId="22773" xr:uid="{00000000-0005-0000-0000-0000FD570000}"/>
    <cellStyle name="Normal 30 2 5 7" xfId="22774" xr:uid="{00000000-0005-0000-0000-0000FE570000}"/>
    <cellStyle name="Normal 30 2 5 7 2" xfId="22775" xr:uid="{00000000-0005-0000-0000-0000FF570000}"/>
    <cellStyle name="Normal 30 2 5 8" xfId="22776" xr:uid="{00000000-0005-0000-0000-000000580000}"/>
    <cellStyle name="Normal 30 2 5 8 2" xfId="22777" xr:uid="{00000000-0005-0000-0000-000001580000}"/>
    <cellStyle name="Normal 30 2 5 9" xfId="22778" xr:uid="{00000000-0005-0000-0000-000002580000}"/>
    <cellStyle name="Normal 30 2 6" xfId="22779" xr:uid="{00000000-0005-0000-0000-000003580000}"/>
    <cellStyle name="Normal 30 2 6 10" xfId="22780" xr:uid="{00000000-0005-0000-0000-000004580000}"/>
    <cellStyle name="Normal 30 2 6 2" xfId="22781" xr:uid="{00000000-0005-0000-0000-000005580000}"/>
    <cellStyle name="Normal 30 2 6 2 2" xfId="22782" xr:uid="{00000000-0005-0000-0000-000006580000}"/>
    <cellStyle name="Normal 30 2 6 2 2 2" xfId="22783" xr:uid="{00000000-0005-0000-0000-000007580000}"/>
    <cellStyle name="Normal 30 2 6 2 2 2 2" xfId="22784" xr:uid="{00000000-0005-0000-0000-000008580000}"/>
    <cellStyle name="Normal 30 2 6 2 2 2 2 2" xfId="22785" xr:uid="{00000000-0005-0000-0000-000009580000}"/>
    <cellStyle name="Normal 30 2 6 2 2 2 3" xfId="22786" xr:uid="{00000000-0005-0000-0000-00000A580000}"/>
    <cellStyle name="Normal 30 2 6 2 2 2 3 2" xfId="22787" xr:uid="{00000000-0005-0000-0000-00000B580000}"/>
    <cellStyle name="Normal 30 2 6 2 2 2 4" xfId="22788" xr:uid="{00000000-0005-0000-0000-00000C580000}"/>
    <cellStyle name="Normal 30 2 6 2 2 3" xfId="22789" xr:uid="{00000000-0005-0000-0000-00000D580000}"/>
    <cellStyle name="Normal 30 2 6 2 2 3 2" xfId="22790" xr:uid="{00000000-0005-0000-0000-00000E580000}"/>
    <cellStyle name="Normal 30 2 6 2 2 4" xfId="22791" xr:uid="{00000000-0005-0000-0000-00000F580000}"/>
    <cellStyle name="Normal 30 2 6 2 2 4 2" xfId="22792" xr:uid="{00000000-0005-0000-0000-000010580000}"/>
    <cellStyle name="Normal 30 2 6 2 2 5" xfId="22793" xr:uid="{00000000-0005-0000-0000-000011580000}"/>
    <cellStyle name="Normal 30 2 6 2 2 6" xfId="22794" xr:uid="{00000000-0005-0000-0000-000012580000}"/>
    <cellStyle name="Normal 30 2 6 2 3" xfId="22795" xr:uid="{00000000-0005-0000-0000-000013580000}"/>
    <cellStyle name="Normal 30 2 6 2 3 2" xfId="22796" xr:uid="{00000000-0005-0000-0000-000014580000}"/>
    <cellStyle name="Normal 30 2 6 2 3 2 2" xfId="22797" xr:uid="{00000000-0005-0000-0000-000015580000}"/>
    <cellStyle name="Normal 30 2 6 2 3 3" xfId="22798" xr:uid="{00000000-0005-0000-0000-000016580000}"/>
    <cellStyle name="Normal 30 2 6 2 3 3 2" xfId="22799" xr:uid="{00000000-0005-0000-0000-000017580000}"/>
    <cellStyle name="Normal 30 2 6 2 3 4" xfId="22800" xr:uid="{00000000-0005-0000-0000-000018580000}"/>
    <cellStyle name="Normal 30 2 6 2 4" xfId="22801" xr:uid="{00000000-0005-0000-0000-000019580000}"/>
    <cellStyle name="Normal 30 2 6 2 4 2" xfId="22802" xr:uid="{00000000-0005-0000-0000-00001A580000}"/>
    <cellStyle name="Normal 30 2 6 2 5" xfId="22803" xr:uid="{00000000-0005-0000-0000-00001B580000}"/>
    <cellStyle name="Normal 30 2 6 2 5 2" xfId="22804" xr:uid="{00000000-0005-0000-0000-00001C580000}"/>
    <cellStyle name="Normal 30 2 6 2 6" xfId="22805" xr:uid="{00000000-0005-0000-0000-00001D580000}"/>
    <cellStyle name="Normal 30 2 6 2 7" xfId="22806" xr:uid="{00000000-0005-0000-0000-00001E580000}"/>
    <cellStyle name="Normal 30 2 6 3" xfId="22807" xr:uid="{00000000-0005-0000-0000-00001F580000}"/>
    <cellStyle name="Normal 30 2 6 3 2" xfId="22808" xr:uid="{00000000-0005-0000-0000-000020580000}"/>
    <cellStyle name="Normal 30 2 6 3 2 2" xfId="22809" xr:uid="{00000000-0005-0000-0000-000021580000}"/>
    <cellStyle name="Normal 30 2 6 3 2 2 2" xfId="22810" xr:uid="{00000000-0005-0000-0000-000022580000}"/>
    <cellStyle name="Normal 30 2 6 3 2 3" xfId="22811" xr:uid="{00000000-0005-0000-0000-000023580000}"/>
    <cellStyle name="Normal 30 2 6 3 2 3 2" xfId="22812" xr:uid="{00000000-0005-0000-0000-000024580000}"/>
    <cellStyle name="Normal 30 2 6 3 2 4" xfId="22813" xr:uid="{00000000-0005-0000-0000-000025580000}"/>
    <cellStyle name="Normal 30 2 6 3 3" xfId="22814" xr:uid="{00000000-0005-0000-0000-000026580000}"/>
    <cellStyle name="Normal 30 2 6 3 3 2" xfId="22815" xr:uid="{00000000-0005-0000-0000-000027580000}"/>
    <cellStyle name="Normal 30 2 6 3 4" xfId="22816" xr:uid="{00000000-0005-0000-0000-000028580000}"/>
    <cellStyle name="Normal 30 2 6 3 4 2" xfId="22817" xr:uid="{00000000-0005-0000-0000-000029580000}"/>
    <cellStyle name="Normal 30 2 6 3 5" xfId="22818" xr:uid="{00000000-0005-0000-0000-00002A580000}"/>
    <cellStyle name="Normal 30 2 6 3 6" xfId="22819" xr:uid="{00000000-0005-0000-0000-00002B580000}"/>
    <cellStyle name="Normal 30 2 6 4" xfId="22820" xr:uid="{00000000-0005-0000-0000-00002C580000}"/>
    <cellStyle name="Normal 30 2 6 4 2" xfId="22821" xr:uid="{00000000-0005-0000-0000-00002D580000}"/>
    <cellStyle name="Normal 30 2 6 4 2 2" xfId="22822" xr:uid="{00000000-0005-0000-0000-00002E580000}"/>
    <cellStyle name="Normal 30 2 6 4 2 2 2" xfId="22823" xr:uid="{00000000-0005-0000-0000-00002F580000}"/>
    <cellStyle name="Normal 30 2 6 4 2 3" xfId="22824" xr:uid="{00000000-0005-0000-0000-000030580000}"/>
    <cellStyle name="Normal 30 2 6 4 2 3 2" xfId="22825" xr:uid="{00000000-0005-0000-0000-000031580000}"/>
    <cellStyle name="Normal 30 2 6 4 2 4" xfId="22826" xr:uid="{00000000-0005-0000-0000-000032580000}"/>
    <cellStyle name="Normal 30 2 6 4 3" xfId="22827" xr:uid="{00000000-0005-0000-0000-000033580000}"/>
    <cellStyle name="Normal 30 2 6 4 3 2" xfId="22828" xr:uid="{00000000-0005-0000-0000-000034580000}"/>
    <cellStyle name="Normal 30 2 6 4 4" xfId="22829" xr:uid="{00000000-0005-0000-0000-000035580000}"/>
    <cellStyle name="Normal 30 2 6 4 4 2" xfId="22830" xr:uid="{00000000-0005-0000-0000-000036580000}"/>
    <cellStyle name="Normal 30 2 6 4 5" xfId="22831" xr:uid="{00000000-0005-0000-0000-000037580000}"/>
    <cellStyle name="Normal 30 2 6 4 6" xfId="22832" xr:uid="{00000000-0005-0000-0000-000038580000}"/>
    <cellStyle name="Normal 30 2 6 5" xfId="22833" xr:uid="{00000000-0005-0000-0000-000039580000}"/>
    <cellStyle name="Normal 30 2 6 5 2" xfId="22834" xr:uid="{00000000-0005-0000-0000-00003A580000}"/>
    <cellStyle name="Normal 30 2 6 5 2 2" xfId="22835" xr:uid="{00000000-0005-0000-0000-00003B580000}"/>
    <cellStyle name="Normal 30 2 6 5 3" xfId="22836" xr:uid="{00000000-0005-0000-0000-00003C580000}"/>
    <cellStyle name="Normal 30 2 6 5 3 2" xfId="22837" xr:uid="{00000000-0005-0000-0000-00003D580000}"/>
    <cellStyle name="Normal 30 2 6 5 4" xfId="22838" xr:uid="{00000000-0005-0000-0000-00003E580000}"/>
    <cellStyle name="Normal 30 2 6 6" xfId="22839" xr:uid="{00000000-0005-0000-0000-00003F580000}"/>
    <cellStyle name="Normal 30 2 6 6 2" xfId="22840" xr:uid="{00000000-0005-0000-0000-000040580000}"/>
    <cellStyle name="Normal 30 2 6 6 2 2" xfId="22841" xr:uid="{00000000-0005-0000-0000-000041580000}"/>
    <cellStyle name="Normal 30 2 6 6 3" xfId="22842" xr:uid="{00000000-0005-0000-0000-000042580000}"/>
    <cellStyle name="Normal 30 2 6 7" xfId="22843" xr:uid="{00000000-0005-0000-0000-000043580000}"/>
    <cellStyle name="Normal 30 2 6 7 2" xfId="22844" xr:uid="{00000000-0005-0000-0000-000044580000}"/>
    <cellStyle name="Normal 30 2 6 8" xfId="22845" xr:uid="{00000000-0005-0000-0000-000045580000}"/>
    <cellStyle name="Normal 30 2 6 8 2" xfId="22846" xr:uid="{00000000-0005-0000-0000-000046580000}"/>
    <cellStyle name="Normal 30 2 6 9" xfId="22847" xr:uid="{00000000-0005-0000-0000-000047580000}"/>
    <cellStyle name="Normal 30 2 7" xfId="22848" xr:uid="{00000000-0005-0000-0000-000048580000}"/>
    <cellStyle name="Normal 30 2 7 10" xfId="22849" xr:uid="{00000000-0005-0000-0000-000049580000}"/>
    <cellStyle name="Normal 30 2 7 2" xfId="22850" xr:uid="{00000000-0005-0000-0000-00004A580000}"/>
    <cellStyle name="Normal 30 2 7 2 2" xfId="22851" xr:uid="{00000000-0005-0000-0000-00004B580000}"/>
    <cellStyle name="Normal 30 2 7 2 2 2" xfId="22852" xr:uid="{00000000-0005-0000-0000-00004C580000}"/>
    <cellStyle name="Normal 30 2 7 2 2 2 2" xfId="22853" xr:uid="{00000000-0005-0000-0000-00004D580000}"/>
    <cellStyle name="Normal 30 2 7 2 2 2 2 2" xfId="22854" xr:uid="{00000000-0005-0000-0000-00004E580000}"/>
    <cellStyle name="Normal 30 2 7 2 2 2 3" xfId="22855" xr:uid="{00000000-0005-0000-0000-00004F580000}"/>
    <cellStyle name="Normal 30 2 7 2 2 2 3 2" xfId="22856" xr:uid="{00000000-0005-0000-0000-000050580000}"/>
    <cellStyle name="Normal 30 2 7 2 2 2 4" xfId="22857" xr:uid="{00000000-0005-0000-0000-000051580000}"/>
    <cellStyle name="Normal 30 2 7 2 2 3" xfId="22858" xr:uid="{00000000-0005-0000-0000-000052580000}"/>
    <cellStyle name="Normal 30 2 7 2 2 3 2" xfId="22859" xr:uid="{00000000-0005-0000-0000-000053580000}"/>
    <cellStyle name="Normal 30 2 7 2 2 4" xfId="22860" xr:uid="{00000000-0005-0000-0000-000054580000}"/>
    <cellStyle name="Normal 30 2 7 2 2 4 2" xfId="22861" xr:uid="{00000000-0005-0000-0000-000055580000}"/>
    <cellStyle name="Normal 30 2 7 2 2 5" xfId="22862" xr:uid="{00000000-0005-0000-0000-000056580000}"/>
    <cellStyle name="Normal 30 2 7 2 2 6" xfId="22863" xr:uid="{00000000-0005-0000-0000-000057580000}"/>
    <cellStyle name="Normal 30 2 7 2 3" xfId="22864" xr:uid="{00000000-0005-0000-0000-000058580000}"/>
    <cellStyle name="Normal 30 2 7 2 3 2" xfId="22865" xr:uid="{00000000-0005-0000-0000-000059580000}"/>
    <cellStyle name="Normal 30 2 7 2 3 2 2" xfId="22866" xr:uid="{00000000-0005-0000-0000-00005A580000}"/>
    <cellStyle name="Normal 30 2 7 2 3 3" xfId="22867" xr:uid="{00000000-0005-0000-0000-00005B580000}"/>
    <cellStyle name="Normal 30 2 7 2 3 3 2" xfId="22868" xr:uid="{00000000-0005-0000-0000-00005C580000}"/>
    <cellStyle name="Normal 30 2 7 2 3 4" xfId="22869" xr:uid="{00000000-0005-0000-0000-00005D580000}"/>
    <cellStyle name="Normal 30 2 7 2 4" xfId="22870" xr:uid="{00000000-0005-0000-0000-00005E580000}"/>
    <cellStyle name="Normal 30 2 7 2 4 2" xfId="22871" xr:uid="{00000000-0005-0000-0000-00005F580000}"/>
    <cellStyle name="Normal 30 2 7 2 5" xfId="22872" xr:uid="{00000000-0005-0000-0000-000060580000}"/>
    <cellStyle name="Normal 30 2 7 2 5 2" xfId="22873" xr:uid="{00000000-0005-0000-0000-000061580000}"/>
    <cellStyle name="Normal 30 2 7 2 6" xfId="22874" xr:uid="{00000000-0005-0000-0000-000062580000}"/>
    <cellStyle name="Normal 30 2 7 2 7" xfId="22875" xr:uid="{00000000-0005-0000-0000-000063580000}"/>
    <cellStyle name="Normal 30 2 7 3" xfId="22876" xr:uid="{00000000-0005-0000-0000-000064580000}"/>
    <cellStyle name="Normal 30 2 7 3 2" xfId="22877" xr:uid="{00000000-0005-0000-0000-000065580000}"/>
    <cellStyle name="Normal 30 2 7 3 2 2" xfId="22878" xr:uid="{00000000-0005-0000-0000-000066580000}"/>
    <cellStyle name="Normal 30 2 7 3 2 2 2" xfId="22879" xr:uid="{00000000-0005-0000-0000-000067580000}"/>
    <cellStyle name="Normal 30 2 7 3 2 3" xfId="22880" xr:uid="{00000000-0005-0000-0000-000068580000}"/>
    <cellStyle name="Normal 30 2 7 3 2 3 2" xfId="22881" xr:uid="{00000000-0005-0000-0000-000069580000}"/>
    <cellStyle name="Normal 30 2 7 3 2 4" xfId="22882" xr:uid="{00000000-0005-0000-0000-00006A580000}"/>
    <cellStyle name="Normal 30 2 7 3 3" xfId="22883" xr:uid="{00000000-0005-0000-0000-00006B580000}"/>
    <cellStyle name="Normal 30 2 7 3 3 2" xfId="22884" xr:uid="{00000000-0005-0000-0000-00006C580000}"/>
    <cellStyle name="Normal 30 2 7 3 4" xfId="22885" xr:uid="{00000000-0005-0000-0000-00006D580000}"/>
    <cellStyle name="Normal 30 2 7 3 4 2" xfId="22886" xr:uid="{00000000-0005-0000-0000-00006E580000}"/>
    <cellStyle name="Normal 30 2 7 3 5" xfId="22887" xr:uid="{00000000-0005-0000-0000-00006F580000}"/>
    <cellStyle name="Normal 30 2 7 3 6" xfId="22888" xr:uid="{00000000-0005-0000-0000-000070580000}"/>
    <cellStyle name="Normal 30 2 7 4" xfId="22889" xr:uid="{00000000-0005-0000-0000-000071580000}"/>
    <cellStyle name="Normal 30 2 7 4 2" xfId="22890" xr:uid="{00000000-0005-0000-0000-000072580000}"/>
    <cellStyle name="Normal 30 2 7 4 2 2" xfId="22891" xr:uid="{00000000-0005-0000-0000-000073580000}"/>
    <cellStyle name="Normal 30 2 7 4 2 2 2" xfId="22892" xr:uid="{00000000-0005-0000-0000-000074580000}"/>
    <cellStyle name="Normal 30 2 7 4 2 3" xfId="22893" xr:uid="{00000000-0005-0000-0000-000075580000}"/>
    <cellStyle name="Normal 30 2 7 4 2 3 2" xfId="22894" xr:uid="{00000000-0005-0000-0000-000076580000}"/>
    <cellStyle name="Normal 30 2 7 4 2 4" xfId="22895" xr:uid="{00000000-0005-0000-0000-000077580000}"/>
    <cellStyle name="Normal 30 2 7 4 3" xfId="22896" xr:uid="{00000000-0005-0000-0000-000078580000}"/>
    <cellStyle name="Normal 30 2 7 4 3 2" xfId="22897" xr:uid="{00000000-0005-0000-0000-000079580000}"/>
    <cellStyle name="Normal 30 2 7 4 4" xfId="22898" xr:uid="{00000000-0005-0000-0000-00007A580000}"/>
    <cellStyle name="Normal 30 2 7 4 4 2" xfId="22899" xr:uid="{00000000-0005-0000-0000-00007B580000}"/>
    <cellStyle name="Normal 30 2 7 4 5" xfId="22900" xr:uid="{00000000-0005-0000-0000-00007C580000}"/>
    <cellStyle name="Normal 30 2 7 4 6" xfId="22901" xr:uid="{00000000-0005-0000-0000-00007D580000}"/>
    <cellStyle name="Normal 30 2 7 5" xfId="22902" xr:uid="{00000000-0005-0000-0000-00007E580000}"/>
    <cellStyle name="Normal 30 2 7 5 2" xfId="22903" xr:uid="{00000000-0005-0000-0000-00007F580000}"/>
    <cellStyle name="Normal 30 2 7 5 2 2" xfId="22904" xr:uid="{00000000-0005-0000-0000-000080580000}"/>
    <cellStyle name="Normal 30 2 7 5 3" xfId="22905" xr:uid="{00000000-0005-0000-0000-000081580000}"/>
    <cellStyle name="Normal 30 2 7 5 3 2" xfId="22906" xr:uid="{00000000-0005-0000-0000-000082580000}"/>
    <cellStyle name="Normal 30 2 7 5 4" xfId="22907" xr:uid="{00000000-0005-0000-0000-000083580000}"/>
    <cellStyle name="Normal 30 2 7 6" xfId="22908" xr:uid="{00000000-0005-0000-0000-000084580000}"/>
    <cellStyle name="Normal 30 2 7 6 2" xfId="22909" xr:uid="{00000000-0005-0000-0000-000085580000}"/>
    <cellStyle name="Normal 30 2 7 6 2 2" xfId="22910" xr:uid="{00000000-0005-0000-0000-000086580000}"/>
    <cellStyle name="Normal 30 2 7 6 3" xfId="22911" xr:uid="{00000000-0005-0000-0000-000087580000}"/>
    <cellStyle name="Normal 30 2 7 7" xfId="22912" xr:uid="{00000000-0005-0000-0000-000088580000}"/>
    <cellStyle name="Normal 30 2 7 7 2" xfId="22913" xr:uid="{00000000-0005-0000-0000-000089580000}"/>
    <cellStyle name="Normal 30 2 7 8" xfId="22914" xr:uid="{00000000-0005-0000-0000-00008A580000}"/>
    <cellStyle name="Normal 30 2 7 8 2" xfId="22915" xr:uid="{00000000-0005-0000-0000-00008B580000}"/>
    <cellStyle name="Normal 30 2 7 9" xfId="22916" xr:uid="{00000000-0005-0000-0000-00008C580000}"/>
    <cellStyle name="Normal 30 2 8" xfId="22917" xr:uid="{00000000-0005-0000-0000-00008D580000}"/>
    <cellStyle name="Normal 30 2 8 2" xfId="22918" xr:uid="{00000000-0005-0000-0000-00008E580000}"/>
    <cellStyle name="Normal 30 2 8 2 2" xfId="22919" xr:uid="{00000000-0005-0000-0000-00008F580000}"/>
    <cellStyle name="Normal 30 2 8 2 2 2" xfId="22920" xr:uid="{00000000-0005-0000-0000-000090580000}"/>
    <cellStyle name="Normal 30 2 8 2 2 2 2" xfId="22921" xr:uid="{00000000-0005-0000-0000-000091580000}"/>
    <cellStyle name="Normal 30 2 8 2 2 3" xfId="22922" xr:uid="{00000000-0005-0000-0000-000092580000}"/>
    <cellStyle name="Normal 30 2 8 2 2 3 2" xfId="22923" xr:uid="{00000000-0005-0000-0000-000093580000}"/>
    <cellStyle name="Normal 30 2 8 2 2 4" xfId="22924" xr:uid="{00000000-0005-0000-0000-000094580000}"/>
    <cellStyle name="Normal 30 2 8 2 3" xfId="22925" xr:uid="{00000000-0005-0000-0000-000095580000}"/>
    <cellStyle name="Normal 30 2 8 2 3 2" xfId="22926" xr:uid="{00000000-0005-0000-0000-000096580000}"/>
    <cellStyle name="Normal 30 2 8 2 4" xfId="22927" xr:uid="{00000000-0005-0000-0000-000097580000}"/>
    <cellStyle name="Normal 30 2 8 2 4 2" xfId="22928" xr:uid="{00000000-0005-0000-0000-000098580000}"/>
    <cellStyle name="Normal 30 2 8 2 5" xfId="22929" xr:uid="{00000000-0005-0000-0000-000099580000}"/>
    <cellStyle name="Normal 30 2 8 2 6" xfId="22930" xr:uid="{00000000-0005-0000-0000-00009A580000}"/>
    <cellStyle name="Normal 30 2 8 3" xfId="22931" xr:uid="{00000000-0005-0000-0000-00009B580000}"/>
    <cellStyle name="Normal 30 2 8 3 2" xfId="22932" xr:uid="{00000000-0005-0000-0000-00009C580000}"/>
    <cellStyle name="Normal 30 2 8 3 2 2" xfId="22933" xr:uid="{00000000-0005-0000-0000-00009D580000}"/>
    <cellStyle name="Normal 30 2 8 3 3" xfId="22934" xr:uid="{00000000-0005-0000-0000-00009E580000}"/>
    <cellStyle name="Normal 30 2 8 3 3 2" xfId="22935" xr:uid="{00000000-0005-0000-0000-00009F580000}"/>
    <cellStyle name="Normal 30 2 8 3 4" xfId="22936" xr:uid="{00000000-0005-0000-0000-0000A0580000}"/>
    <cellStyle name="Normal 30 2 8 4" xfId="22937" xr:uid="{00000000-0005-0000-0000-0000A1580000}"/>
    <cellStyle name="Normal 30 2 8 4 2" xfId="22938" xr:uid="{00000000-0005-0000-0000-0000A2580000}"/>
    <cellStyle name="Normal 30 2 8 5" xfId="22939" xr:uid="{00000000-0005-0000-0000-0000A3580000}"/>
    <cellStyle name="Normal 30 2 8 5 2" xfId="22940" xr:uid="{00000000-0005-0000-0000-0000A4580000}"/>
    <cellStyle name="Normal 30 2 8 6" xfId="22941" xr:uid="{00000000-0005-0000-0000-0000A5580000}"/>
    <cellStyle name="Normal 30 2 8 7" xfId="22942" xr:uid="{00000000-0005-0000-0000-0000A6580000}"/>
    <cellStyle name="Normal 30 2 9" xfId="22943" xr:uid="{00000000-0005-0000-0000-0000A7580000}"/>
    <cellStyle name="Normal 30 2 9 2" xfId="22944" xr:uid="{00000000-0005-0000-0000-0000A8580000}"/>
    <cellStyle name="Normal 30 2 9 2 2" xfId="22945" xr:uid="{00000000-0005-0000-0000-0000A9580000}"/>
    <cellStyle name="Normal 30 2 9 2 2 2" xfId="22946" xr:uid="{00000000-0005-0000-0000-0000AA580000}"/>
    <cellStyle name="Normal 30 2 9 2 3" xfId="22947" xr:uid="{00000000-0005-0000-0000-0000AB580000}"/>
    <cellStyle name="Normal 30 2 9 2 3 2" xfId="22948" xr:uid="{00000000-0005-0000-0000-0000AC580000}"/>
    <cellStyle name="Normal 30 2 9 2 4" xfId="22949" xr:uid="{00000000-0005-0000-0000-0000AD580000}"/>
    <cellStyle name="Normal 30 2 9 3" xfId="22950" xr:uid="{00000000-0005-0000-0000-0000AE580000}"/>
    <cellStyle name="Normal 30 2 9 3 2" xfId="22951" xr:uid="{00000000-0005-0000-0000-0000AF580000}"/>
    <cellStyle name="Normal 30 2 9 4" xfId="22952" xr:uid="{00000000-0005-0000-0000-0000B0580000}"/>
    <cellStyle name="Normal 30 2 9 4 2" xfId="22953" xr:uid="{00000000-0005-0000-0000-0000B1580000}"/>
    <cellStyle name="Normal 30 2 9 5" xfId="22954" xr:uid="{00000000-0005-0000-0000-0000B2580000}"/>
    <cellStyle name="Normal 30 2 9 6" xfId="22955" xr:uid="{00000000-0005-0000-0000-0000B3580000}"/>
    <cellStyle name="Normal 30 3" xfId="22956" xr:uid="{00000000-0005-0000-0000-0000B4580000}"/>
    <cellStyle name="Normal 30 3 10" xfId="22957" xr:uid="{00000000-0005-0000-0000-0000B5580000}"/>
    <cellStyle name="Normal 30 3 10 2" xfId="22958" xr:uid="{00000000-0005-0000-0000-0000B6580000}"/>
    <cellStyle name="Normal 30 3 10 2 2" xfId="22959" xr:uid="{00000000-0005-0000-0000-0000B7580000}"/>
    <cellStyle name="Normal 30 3 10 3" xfId="22960" xr:uid="{00000000-0005-0000-0000-0000B8580000}"/>
    <cellStyle name="Normal 30 3 10 3 2" xfId="22961" xr:uid="{00000000-0005-0000-0000-0000B9580000}"/>
    <cellStyle name="Normal 30 3 10 4" xfId="22962" xr:uid="{00000000-0005-0000-0000-0000BA580000}"/>
    <cellStyle name="Normal 30 3 11" xfId="22963" xr:uid="{00000000-0005-0000-0000-0000BB580000}"/>
    <cellStyle name="Normal 30 3 11 2" xfId="22964" xr:uid="{00000000-0005-0000-0000-0000BC580000}"/>
    <cellStyle name="Normal 30 3 11 2 2" xfId="22965" xr:uid="{00000000-0005-0000-0000-0000BD580000}"/>
    <cellStyle name="Normal 30 3 11 3" xfId="22966" xr:uid="{00000000-0005-0000-0000-0000BE580000}"/>
    <cellStyle name="Normal 30 3 12" xfId="22967" xr:uid="{00000000-0005-0000-0000-0000BF580000}"/>
    <cellStyle name="Normal 30 3 12 2" xfId="22968" xr:uid="{00000000-0005-0000-0000-0000C0580000}"/>
    <cellStyle name="Normal 30 3 12 2 2" xfId="22969" xr:uid="{00000000-0005-0000-0000-0000C1580000}"/>
    <cellStyle name="Normal 30 3 12 3" xfId="22970" xr:uid="{00000000-0005-0000-0000-0000C2580000}"/>
    <cellStyle name="Normal 30 3 13" xfId="22971" xr:uid="{00000000-0005-0000-0000-0000C3580000}"/>
    <cellStyle name="Normal 30 3 13 2" xfId="22972" xr:uid="{00000000-0005-0000-0000-0000C4580000}"/>
    <cellStyle name="Normal 30 3 14" xfId="22973" xr:uid="{00000000-0005-0000-0000-0000C5580000}"/>
    <cellStyle name="Normal 30 3 15" xfId="22974" xr:uid="{00000000-0005-0000-0000-0000C6580000}"/>
    <cellStyle name="Normal 30 3 2" xfId="22975" xr:uid="{00000000-0005-0000-0000-0000C7580000}"/>
    <cellStyle name="Normal 30 3 2 10" xfId="22976" xr:uid="{00000000-0005-0000-0000-0000C8580000}"/>
    <cellStyle name="Normal 30 3 2 10 2" xfId="22977" xr:uid="{00000000-0005-0000-0000-0000C9580000}"/>
    <cellStyle name="Normal 30 3 2 10 2 2" xfId="22978" xr:uid="{00000000-0005-0000-0000-0000CA580000}"/>
    <cellStyle name="Normal 30 3 2 10 3" xfId="22979" xr:uid="{00000000-0005-0000-0000-0000CB580000}"/>
    <cellStyle name="Normal 30 3 2 11" xfId="22980" xr:uid="{00000000-0005-0000-0000-0000CC580000}"/>
    <cellStyle name="Normal 30 3 2 11 2" xfId="22981" xr:uid="{00000000-0005-0000-0000-0000CD580000}"/>
    <cellStyle name="Normal 30 3 2 11 2 2" xfId="22982" xr:uid="{00000000-0005-0000-0000-0000CE580000}"/>
    <cellStyle name="Normal 30 3 2 11 3" xfId="22983" xr:uid="{00000000-0005-0000-0000-0000CF580000}"/>
    <cellStyle name="Normal 30 3 2 12" xfId="22984" xr:uid="{00000000-0005-0000-0000-0000D0580000}"/>
    <cellStyle name="Normal 30 3 2 12 2" xfId="22985" xr:uid="{00000000-0005-0000-0000-0000D1580000}"/>
    <cellStyle name="Normal 30 3 2 13" xfId="22986" xr:uid="{00000000-0005-0000-0000-0000D2580000}"/>
    <cellStyle name="Normal 30 3 2 14" xfId="22987" xr:uid="{00000000-0005-0000-0000-0000D3580000}"/>
    <cellStyle name="Normal 30 3 2 2" xfId="22988" xr:uid="{00000000-0005-0000-0000-0000D4580000}"/>
    <cellStyle name="Normal 30 3 2 2 10" xfId="22989" xr:uid="{00000000-0005-0000-0000-0000D5580000}"/>
    <cellStyle name="Normal 30 3 2 2 11" xfId="22990" xr:uid="{00000000-0005-0000-0000-0000D6580000}"/>
    <cellStyle name="Normal 30 3 2 2 2" xfId="22991" xr:uid="{00000000-0005-0000-0000-0000D7580000}"/>
    <cellStyle name="Normal 30 3 2 2 2 10" xfId="22992" xr:uid="{00000000-0005-0000-0000-0000D8580000}"/>
    <cellStyle name="Normal 30 3 2 2 2 2" xfId="22993" xr:uid="{00000000-0005-0000-0000-0000D9580000}"/>
    <cellStyle name="Normal 30 3 2 2 2 2 2" xfId="22994" xr:uid="{00000000-0005-0000-0000-0000DA580000}"/>
    <cellStyle name="Normal 30 3 2 2 2 2 2 2" xfId="22995" xr:uid="{00000000-0005-0000-0000-0000DB580000}"/>
    <cellStyle name="Normal 30 3 2 2 2 2 2 2 2" xfId="22996" xr:uid="{00000000-0005-0000-0000-0000DC580000}"/>
    <cellStyle name="Normal 30 3 2 2 2 2 2 2 2 2" xfId="22997" xr:uid="{00000000-0005-0000-0000-0000DD580000}"/>
    <cellStyle name="Normal 30 3 2 2 2 2 2 2 3" xfId="22998" xr:uid="{00000000-0005-0000-0000-0000DE580000}"/>
    <cellStyle name="Normal 30 3 2 2 2 2 2 2 3 2" xfId="22999" xr:uid="{00000000-0005-0000-0000-0000DF580000}"/>
    <cellStyle name="Normal 30 3 2 2 2 2 2 2 4" xfId="23000" xr:uid="{00000000-0005-0000-0000-0000E0580000}"/>
    <cellStyle name="Normal 30 3 2 2 2 2 2 3" xfId="23001" xr:uid="{00000000-0005-0000-0000-0000E1580000}"/>
    <cellStyle name="Normal 30 3 2 2 2 2 2 3 2" xfId="23002" xr:uid="{00000000-0005-0000-0000-0000E2580000}"/>
    <cellStyle name="Normal 30 3 2 2 2 2 2 4" xfId="23003" xr:uid="{00000000-0005-0000-0000-0000E3580000}"/>
    <cellStyle name="Normal 30 3 2 2 2 2 2 4 2" xfId="23004" xr:uid="{00000000-0005-0000-0000-0000E4580000}"/>
    <cellStyle name="Normal 30 3 2 2 2 2 2 5" xfId="23005" xr:uid="{00000000-0005-0000-0000-0000E5580000}"/>
    <cellStyle name="Normal 30 3 2 2 2 2 2 6" xfId="23006" xr:uid="{00000000-0005-0000-0000-0000E6580000}"/>
    <cellStyle name="Normal 30 3 2 2 2 2 3" xfId="23007" xr:uid="{00000000-0005-0000-0000-0000E7580000}"/>
    <cellStyle name="Normal 30 3 2 2 2 2 3 2" xfId="23008" xr:uid="{00000000-0005-0000-0000-0000E8580000}"/>
    <cellStyle name="Normal 30 3 2 2 2 2 3 2 2" xfId="23009" xr:uid="{00000000-0005-0000-0000-0000E9580000}"/>
    <cellStyle name="Normal 30 3 2 2 2 2 3 3" xfId="23010" xr:uid="{00000000-0005-0000-0000-0000EA580000}"/>
    <cellStyle name="Normal 30 3 2 2 2 2 3 3 2" xfId="23011" xr:uid="{00000000-0005-0000-0000-0000EB580000}"/>
    <cellStyle name="Normal 30 3 2 2 2 2 3 4" xfId="23012" xr:uid="{00000000-0005-0000-0000-0000EC580000}"/>
    <cellStyle name="Normal 30 3 2 2 2 2 4" xfId="23013" xr:uid="{00000000-0005-0000-0000-0000ED580000}"/>
    <cellStyle name="Normal 30 3 2 2 2 2 4 2" xfId="23014" xr:uid="{00000000-0005-0000-0000-0000EE580000}"/>
    <cellStyle name="Normal 30 3 2 2 2 2 5" xfId="23015" xr:uid="{00000000-0005-0000-0000-0000EF580000}"/>
    <cellStyle name="Normal 30 3 2 2 2 2 5 2" xfId="23016" xr:uid="{00000000-0005-0000-0000-0000F0580000}"/>
    <cellStyle name="Normal 30 3 2 2 2 2 6" xfId="23017" xr:uid="{00000000-0005-0000-0000-0000F1580000}"/>
    <cellStyle name="Normal 30 3 2 2 2 2 7" xfId="23018" xr:uid="{00000000-0005-0000-0000-0000F2580000}"/>
    <cellStyle name="Normal 30 3 2 2 2 3" xfId="23019" xr:uid="{00000000-0005-0000-0000-0000F3580000}"/>
    <cellStyle name="Normal 30 3 2 2 2 3 2" xfId="23020" xr:uid="{00000000-0005-0000-0000-0000F4580000}"/>
    <cellStyle name="Normal 30 3 2 2 2 3 2 2" xfId="23021" xr:uid="{00000000-0005-0000-0000-0000F5580000}"/>
    <cellStyle name="Normal 30 3 2 2 2 3 2 2 2" xfId="23022" xr:uid="{00000000-0005-0000-0000-0000F6580000}"/>
    <cellStyle name="Normal 30 3 2 2 2 3 2 3" xfId="23023" xr:uid="{00000000-0005-0000-0000-0000F7580000}"/>
    <cellStyle name="Normal 30 3 2 2 2 3 2 3 2" xfId="23024" xr:uid="{00000000-0005-0000-0000-0000F8580000}"/>
    <cellStyle name="Normal 30 3 2 2 2 3 2 4" xfId="23025" xr:uid="{00000000-0005-0000-0000-0000F9580000}"/>
    <cellStyle name="Normal 30 3 2 2 2 3 3" xfId="23026" xr:uid="{00000000-0005-0000-0000-0000FA580000}"/>
    <cellStyle name="Normal 30 3 2 2 2 3 3 2" xfId="23027" xr:uid="{00000000-0005-0000-0000-0000FB580000}"/>
    <cellStyle name="Normal 30 3 2 2 2 3 4" xfId="23028" xr:uid="{00000000-0005-0000-0000-0000FC580000}"/>
    <cellStyle name="Normal 30 3 2 2 2 3 4 2" xfId="23029" xr:uid="{00000000-0005-0000-0000-0000FD580000}"/>
    <cellStyle name="Normal 30 3 2 2 2 3 5" xfId="23030" xr:uid="{00000000-0005-0000-0000-0000FE580000}"/>
    <cellStyle name="Normal 30 3 2 2 2 3 6" xfId="23031" xr:uid="{00000000-0005-0000-0000-0000FF580000}"/>
    <cellStyle name="Normal 30 3 2 2 2 4" xfId="23032" xr:uid="{00000000-0005-0000-0000-000000590000}"/>
    <cellStyle name="Normal 30 3 2 2 2 4 2" xfId="23033" xr:uid="{00000000-0005-0000-0000-000001590000}"/>
    <cellStyle name="Normal 30 3 2 2 2 4 2 2" xfId="23034" xr:uid="{00000000-0005-0000-0000-000002590000}"/>
    <cellStyle name="Normal 30 3 2 2 2 4 2 2 2" xfId="23035" xr:uid="{00000000-0005-0000-0000-000003590000}"/>
    <cellStyle name="Normal 30 3 2 2 2 4 2 3" xfId="23036" xr:uid="{00000000-0005-0000-0000-000004590000}"/>
    <cellStyle name="Normal 30 3 2 2 2 4 2 3 2" xfId="23037" xr:uid="{00000000-0005-0000-0000-000005590000}"/>
    <cellStyle name="Normal 30 3 2 2 2 4 2 4" xfId="23038" xr:uid="{00000000-0005-0000-0000-000006590000}"/>
    <cellStyle name="Normal 30 3 2 2 2 4 3" xfId="23039" xr:uid="{00000000-0005-0000-0000-000007590000}"/>
    <cellStyle name="Normal 30 3 2 2 2 4 3 2" xfId="23040" xr:uid="{00000000-0005-0000-0000-000008590000}"/>
    <cellStyle name="Normal 30 3 2 2 2 4 4" xfId="23041" xr:uid="{00000000-0005-0000-0000-000009590000}"/>
    <cellStyle name="Normal 30 3 2 2 2 4 4 2" xfId="23042" xr:uid="{00000000-0005-0000-0000-00000A590000}"/>
    <cellStyle name="Normal 30 3 2 2 2 4 5" xfId="23043" xr:uid="{00000000-0005-0000-0000-00000B590000}"/>
    <cellStyle name="Normal 30 3 2 2 2 4 6" xfId="23044" xr:uid="{00000000-0005-0000-0000-00000C590000}"/>
    <cellStyle name="Normal 30 3 2 2 2 5" xfId="23045" xr:uid="{00000000-0005-0000-0000-00000D590000}"/>
    <cellStyle name="Normal 30 3 2 2 2 5 2" xfId="23046" xr:uid="{00000000-0005-0000-0000-00000E590000}"/>
    <cellStyle name="Normal 30 3 2 2 2 5 2 2" xfId="23047" xr:uid="{00000000-0005-0000-0000-00000F590000}"/>
    <cellStyle name="Normal 30 3 2 2 2 5 3" xfId="23048" xr:uid="{00000000-0005-0000-0000-000010590000}"/>
    <cellStyle name="Normal 30 3 2 2 2 5 3 2" xfId="23049" xr:uid="{00000000-0005-0000-0000-000011590000}"/>
    <cellStyle name="Normal 30 3 2 2 2 5 4" xfId="23050" xr:uid="{00000000-0005-0000-0000-000012590000}"/>
    <cellStyle name="Normal 30 3 2 2 2 6" xfId="23051" xr:uid="{00000000-0005-0000-0000-000013590000}"/>
    <cellStyle name="Normal 30 3 2 2 2 6 2" xfId="23052" xr:uid="{00000000-0005-0000-0000-000014590000}"/>
    <cellStyle name="Normal 30 3 2 2 2 6 2 2" xfId="23053" xr:uid="{00000000-0005-0000-0000-000015590000}"/>
    <cellStyle name="Normal 30 3 2 2 2 6 3" xfId="23054" xr:uid="{00000000-0005-0000-0000-000016590000}"/>
    <cellStyle name="Normal 30 3 2 2 2 7" xfId="23055" xr:uid="{00000000-0005-0000-0000-000017590000}"/>
    <cellStyle name="Normal 30 3 2 2 2 7 2" xfId="23056" xr:uid="{00000000-0005-0000-0000-000018590000}"/>
    <cellStyle name="Normal 30 3 2 2 2 8" xfId="23057" xr:uid="{00000000-0005-0000-0000-000019590000}"/>
    <cellStyle name="Normal 30 3 2 2 2 8 2" xfId="23058" xr:uid="{00000000-0005-0000-0000-00001A590000}"/>
    <cellStyle name="Normal 30 3 2 2 2 9" xfId="23059" xr:uid="{00000000-0005-0000-0000-00001B590000}"/>
    <cellStyle name="Normal 30 3 2 2 3" xfId="23060" xr:uid="{00000000-0005-0000-0000-00001C590000}"/>
    <cellStyle name="Normal 30 3 2 2 3 2" xfId="23061" xr:uid="{00000000-0005-0000-0000-00001D590000}"/>
    <cellStyle name="Normal 30 3 2 2 3 2 2" xfId="23062" xr:uid="{00000000-0005-0000-0000-00001E590000}"/>
    <cellStyle name="Normal 30 3 2 2 3 2 2 2" xfId="23063" xr:uid="{00000000-0005-0000-0000-00001F590000}"/>
    <cellStyle name="Normal 30 3 2 2 3 2 2 2 2" xfId="23064" xr:uid="{00000000-0005-0000-0000-000020590000}"/>
    <cellStyle name="Normal 30 3 2 2 3 2 2 3" xfId="23065" xr:uid="{00000000-0005-0000-0000-000021590000}"/>
    <cellStyle name="Normal 30 3 2 2 3 2 2 3 2" xfId="23066" xr:uid="{00000000-0005-0000-0000-000022590000}"/>
    <cellStyle name="Normal 30 3 2 2 3 2 2 4" xfId="23067" xr:uid="{00000000-0005-0000-0000-000023590000}"/>
    <cellStyle name="Normal 30 3 2 2 3 2 3" xfId="23068" xr:uid="{00000000-0005-0000-0000-000024590000}"/>
    <cellStyle name="Normal 30 3 2 2 3 2 3 2" xfId="23069" xr:uid="{00000000-0005-0000-0000-000025590000}"/>
    <cellStyle name="Normal 30 3 2 2 3 2 4" xfId="23070" xr:uid="{00000000-0005-0000-0000-000026590000}"/>
    <cellStyle name="Normal 30 3 2 2 3 2 4 2" xfId="23071" xr:uid="{00000000-0005-0000-0000-000027590000}"/>
    <cellStyle name="Normal 30 3 2 2 3 2 5" xfId="23072" xr:uid="{00000000-0005-0000-0000-000028590000}"/>
    <cellStyle name="Normal 30 3 2 2 3 2 6" xfId="23073" xr:uid="{00000000-0005-0000-0000-000029590000}"/>
    <cellStyle name="Normal 30 3 2 2 3 3" xfId="23074" xr:uid="{00000000-0005-0000-0000-00002A590000}"/>
    <cellStyle name="Normal 30 3 2 2 3 3 2" xfId="23075" xr:uid="{00000000-0005-0000-0000-00002B590000}"/>
    <cellStyle name="Normal 30 3 2 2 3 3 2 2" xfId="23076" xr:uid="{00000000-0005-0000-0000-00002C590000}"/>
    <cellStyle name="Normal 30 3 2 2 3 3 3" xfId="23077" xr:uid="{00000000-0005-0000-0000-00002D590000}"/>
    <cellStyle name="Normal 30 3 2 2 3 3 3 2" xfId="23078" xr:uid="{00000000-0005-0000-0000-00002E590000}"/>
    <cellStyle name="Normal 30 3 2 2 3 3 4" xfId="23079" xr:uid="{00000000-0005-0000-0000-00002F590000}"/>
    <cellStyle name="Normal 30 3 2 2 3 4" xfId="23080" xr:uid="{00000000-0005-0000-0000-000030590000}"/>
    <cellStyle name="Normal 30 3 2 2 3 4 2" xfId="23081" xr:uid="{00000000-0005-0000-0000-000031590000}"/>
    <cellStyle name="Normal 30 3 2 2 3 5" xfId="23082" xr:uid="{00000000-0005-0000-0000-000032590000}"/>
    <cellStyle name="Normal 30 3 2 2 3 5 2" xfId="23083" xr:uid="{00000000-0005-0000-0000-000033590000}"/>
    <cellStyle name="Normal 30 3 2 2 3 6" xfId="23084" xr:uid="{00000000-0005-0000-0000-000034590000}"/>
    <cellStyle name="Normal 30 3 2 2 3 7" xfId="23085" xr:uid="{00000000-0005-0000-0000-000035590000}"/>
    <cellStyle name="Normal 30 3 2 2 4" xfId="23086" xr:uid="{00000000-0005-0000-0000-000036590000}"/>
    <cellStyle name="Normal 30 3 2 2 4 2" xfId="23087" xr:uid="{00000000-0005-0000-0000-000037590000}"/>
    <cellStyle name="Normal 30 3 2 2 4 2 2" xfId="23088" xr:uid="{00000000-0005-0000-0000-000038590000}"/>
    <cellStyle name="Normal 30 3 2 2 4 2 2 2" xfId="23089" xr:uid="{00000000-0005-0000-0000-000039590000}"/>
    <cellStyle name="Normal 30 3 2 2 4 2 3" xfId="23090" xr:uid="{00000000-0005-0000-0000-00003A590000}"/>
    <cellStyle name="Normal 30 3 2 2 4 2 3 2" xfId="23091" xr:uid="{00000000-0005-0000-0000-00003B590000}"/>
    <cellStyle name="Normal 30 3 2 2 4 2 4" xfId="23092" xr:uid="{00000000-0005-0000-0000-00003C590000}"/>
    <cellStyle name="Normal 30 3 2 2 4 3" xfId="23093" xr:uid="{00000000-0005-0000-0000-00003D590000}"/>
    <cellStyle name="Normal 30 3 2 2 4 3 2" xfId="23094" xr:uid="{00000000-0005-0000-0000-00003E590000}"/>
    <cellStyle name="Normal 30 3 2 2 4 4" xfId="23095" xr:uid="{00000000-0005-0000-0000-00003F590000}"/>
    <cellStyle name="Normal 30 3 2 2 4 4 2" xfId="23096" xr:uid="{00000000-0005-0000-0000-000040590000}"/>
    <cellStyle name="Normal 30 3 2 2 4 5" xfId="23097" xr:uid="{00000000-0005-0000-0000-000041590000}"/>
    <cellStyle name="Normal 30 3 2 2 4 6" xfId="23098" xr:uid="{00000000-0005-0000-0000-000042590000}"/>
    <cellStyle name="Normal 30 3 2 2 5" xfId="23099" xr:uid="{00000000-0005-0000-0000-000043590000}"/>
    <cellStyle name="Normal 30 3 2 2 5 2" xfId="23100" xr:uid="{00000000-0005-0000-0000-000044590000}"/>
    <cellStyle name="Normal 30 3 2 2 5 2 2" xfId="23101" xr:uid="{00000000-0005-0000-0000-000045590000}"/>
    <cellStyle name="Normal 30 3 2 2 5 2 2 2" xfId="23102" xr:uid="{00000000-0005-0000-0000-000046590000}"/>
    <cellStyle name="Normal 30 3 2 2 5 2 3" xfId="23103" xr:uid="{00000000-0005-0000-0000-000047590000}"/>
    <cellStyle name="Normal 30 3 2 2 5 2 3 2" xfId="23104" xr:uid="{00000000-0005-0000-0000-000048590000}"/>
    <cellStyle name="Normal 30 3 2 2 5 2 4" xfId="23105" xr:uid="{00000000-0005-0000-0000-000049590000}"/>
    <cellStyle name="Normal 30 3 2 2 5 3" xfId="23106" xr:uid="{00000000-0005-0000-0000-00004A590000}"/>
    <cellStyle name="Normal 30 3 2 2 5 3 2" xfId="23107" xr:uid="{00000000-0005-0000-0000-00004B590000}"/>
    <cellStyle name="Normal 30 3 2 2 5 4" xfId="23108" xr:uid="{00000000-0005-0000-0000-00004C590000}"/>
    <cellStyle name="Normal 30 3 2 2 5 4 2" xfId="23109" xr:uid="{00000000-0005-0000-0000-00004D590000}"/>
    <cellStyle name="Normal 30 3 2 2 5 5" xfId="23110" xr:uid="{00000000-0005-0000-0000-00004E590000}"/>
    <cellStyle name="Normal 30 3 2 2 5 6" xfId="23111" xr:uid="{00000000-0005-0000-0000-00004F590000}"/>
    <cellStyle name="Normal 30 3 2 2 6" xfId="23112" xr:uid="{00000000-0005-0000-0000-000050590000}"/>
    <cellStyle name="Normal 30 3 2 2 6 2" xfId="23113" xr:uid="{00000000-0005-0000-0000-000051590000}"/>
    <cellStyle name="Normal 30 3 2 2 6 2 2" xfId="23114" xr:uid="{00000000-0005-0000-0000-000052590000}"/>
    <cellStyle name="Normal 30 3 2 2 6 3" xfId="23115" xr:uid="{00000000-0005-0000-0000-000053590000}"/>
    <cellStyle name="Normal 30 3 2 2 6 3 2" xfId="23116" xr:uid="{00000000-0005-0000-0000-000054590000}"/>
    <cellStyle name="Normal 30 3 2 2 6 4" xfId="23117" xr:uid="{00000000-0005-0000-0000-000055590000}"/>
    <cellStyle name="Normal 30 3 2 2 7" xfId="23118" xr:uid="{00000000-0005-0000-0000-000056590000}"/>
    <cellStyle name="Normal 30 3 2 2 7 2" xfId="23119" xr:uid="{00000000-0005-0000-0000-000057590000}"/>
    <cellStyle name="Normal 30 3 2 2 7 2 2" xfId="23120" xr:uid="{00000000-0005-0000-0000-000058590000}"/>
    <cellStyle name="Normal 30 3 2 2 7 3" xfId="23121" xr:uid="{00000000-0005-0000-0000-000059590000}"/>
    <cellStyle name="Normal 30 3 2 2 8" xfId="23122" xr:uid="{00000000-0005-0000-0000-00005A590000}"/>
    <cellStyle name="Normal 30 3 2 2 8 2" xfId="23123" xr:uid="{00000000-0005-0000-0000-00005B590000}"/>
    <cellStyle name="Normal 30 3 2 2 9" xfId="23124" xr:uid="{00000000-0005-0000-0000-00005C590000}"/>
    <cellStyle name="Normal 30 3 2 2 9 2" xfId="23125" xr:uid="{00000000-0005-0000-0000-00005D590000}"/>
    <cellStyle name="Normal 30 3 2 3" xfId="23126" xr:uid="{00000000-0005-0000-0000-00005E590000}"/>
    <cellStyle name="Normal 30 3 2 3 10" xfId="23127" xr:uid="{00000000-0005-0000-0000-00005F590000}"/>
    <cellStyle name="Normal 30 3 2 3 2" xfId="23128" xr:uid="{00000000-0005-0000-0000-000060590000}"/>
    <cellStyle name="Normal 30 3 2 3 2 2" xfId="23129" xr:uid="{00000000-0005-0000-0000-000061590000}"/>
    <cellStyle name="Normal 30 3 2 3 2 2 2" xfId="23130" xr:uid="{00000000-0005-0000-0000-000062590000}"/>
    <cellStyle name="Normal 30 3 2 3 2 2 2 2" xfId="23131" xr:uid="{00000000-0005-0000-0000-000063590000}"/>
    <cellStyle name="Normal 30 3 2 3 2 2 2 2 2" xfId="23132" xr:uid="{00000000-0005-0000-0000-000064590000}"/>
    <cellStyle name="Normal 30 3 2 3 2 2 2 3" xfId="23133" xr:uid="{00000000-0005-0000-0000-000065590000}"/>
    <cellStyle name="Normal 30 3 2 3 2 2 2 3 2" xfId="23134" xr:uid="{00000000-0005-0000-0000-000066590000}"/>
    <cellStyle name="Normal 30 3 2 3 2 2 2 4" xfId="23135" xr:uid="{00000000-0005-0000-0000-000067590000}"/>
    <cellStyle name="Normal 30 3 2 3 2 2 3" xfId="23136" xr:uid="{00000000-0005-0000-0000-000068590000}"/>
    <cellStyle name="Normal 30 3 2 3 2 2 3 2" xfId="23137" xr:uid="{00000000-0005-0000-0000-000069590000}"/>
    <cellStyle name="Normal 30 3 2 3 2 2 4" xfId="23138" xr:uid="{00000000-0005-0000-0000-00006A590000}"/>
    <cellStyle name="Normal 30 3 2 3 2 2 4 2" xfId="23139" xr:uid="{00000000-0005-0000-0000-00006B590000}"/>
    <cellStyle name="Normal 30 3 2 3 2 2 5" xfId="23140" xr:uid="{00000000-0005-0000-0000-00006C590000}"/>
    <cellStyle name="Normal 30 3 2 3 2 2 6" xfId="23141" xr:uid="{00000000-0005-0000-0000-00006D590000}"/>
    <cellStyle name="Normal 30 3 2 3 2 3" xfId="23142" xr:uid="{00000000-0005-0000-0000-00006E590000}"/>
    <cellStyle name="Normal 30 3 2 3 2 3 2" xfId="23143" xr:uid="{00000000-0005-0000-0000-00006F590000}"/>
    <cellStyle name="Normal 30 3 2 3 2 3 2 2" xfId="23144" xr:uid="{00000000-0005-0000-0000-000070590000}"/>
    <cellStyle name="Normal 30 3 2 3 2 3 3" xfId="23145" xr:uid="{00000000-0005-0000-0000-000071590000}"/>
    <cellStyle name="Normal 30 3 2 3 2 3 3 2" xfId="23146" xr:uid="{00000000-0005-0000-0000-000072590000}"/>
    <cellStyle name="Normal 30 3 2 3 2 3 4" xfId="23147" xr:uid="{00000000-0005-0000-0000-000073590000}"/>
    <cellStyle name="Normal 30 3 2 3 2 4" xfId="23148" xr:uid="{00000000-0005-0000-0000-000074590000}"/>
    <cellStyle name="Normal 30 3 2 3 2 4 2" xfId="23149" xr:uid="{00000000-0005-0000-0000-000075590000}"/>
    <cellStyle name="Normal 30 3 2 3 2 5" xfId="23150" xr:uid="{00000000-0005-0000-0000-000076590000}"/>
    <cellStyle name="Normal 30 3 2 3 2 5 2" xfId="23151" xr:uid="{00000000-0005-0000-0000-000077590000}"/>
    <cellStyle name="Normal 30 3 2 3 2 6" xfId="23152" xr:uid="{00000000-0005-0000-0000-000078590000}"/>
    <cellStyle name="Normal 30 3 2 3 2 7" xfId="23153" xr:uid="{00000000-0005-0000-0000-000079590000}"/>
    <cellStyle name="Normal 30 3 2 3 3" xfId="23154" xr:uid="{00000000-0005-0000-0000-00007A590000}"/>
    <cellStyle name="Normal 30 3 2 3 3 2" xfId="23155" xr:uid="{00000000-0005-0000-0000-00007B590000}"/>
    <cellStyle name="Normal 30 3 2 3 3 2 2" xfId="23156" xr:uid="{00000000-0005-0000-0000-00007C590000}"/>
    <cellStyle name="Normal 30 3 2 3 3 2 2 2" xfId="23157" xr:uid="{00000000-0005-0000-0000-00007D590000}"/>
    <cellStyle name="Normal 30 3 2 3 3 2 3" xfId="23158" xr:uid="{00000000-0005-0000-0000-00007E590000}"/>
    <cellStyle name="Normal 30 3 2 3 3 2 3 2" xfId="23159" xr:uid="{00000000-0005-0000-0000-00007F590000}"/>
    <cellStyle name="Normal 30 3 2 3 3 2 4" xfId="23160" xr:uid="{00000000-0005-0000-0000-000080590000}"/>
    <cellStyle name="Normal 30 3 2 3 3 3" xfId="23161" xr:uid="{00000000-0005-0000-0000-000081590000}"/>
    <cellStyle name="Normal 30 3 2 3 3 3 2" xfId="23162" xr:uid="{00000000-0005-0000-0000-000082590000}"/>
    <cellStyle name="Normal 30 3 2 3 3 4" xfId="23163" xr:uid="{00000000-0005-0000-0000-000083590000}"/>
    <cellStyle name="Normal 30 3 2 3 3 4 2" xfId="23164" xr:uid="{00000000-0005-0000-0000-000084590000}"/>
    <cellStyle name="Normal 30 3 2 3 3 5" xfId="23165" xr:uid="{00000000-0005-0000-0000-000085590000}"/>
    <cellStyle name="Normal 30 3 2 3 3 6" xfId="23166" xr:uid="{00000000-0005-0000-0000-000086590000}"/>
    <cellStyle name="Normal 30 3 2 3 4" xfId="23167" xr:uid="{00000000-0005-0000-0000-000087590000}"/>
    <cellStyle name="Normal 30 3 2 3 4 2" xfId="23168" xr:uid="{00000000-0005-0000-0000-000088590000}"/>
    <cellStyle name="Normal 30 3 2 3 4 2 2" xfId="23169" xr:uid="{00000000-0005-0000-0000-000089590000}"/>
    <cellStyle name="Normal 30 3 2 3 4 2 2 2" xfId="23170" xr:uid="{00000000-0005-0000-0000-00008A590000}"/>
    <cellStyle name="Normal 30 3 2 3 4 2 3" xfId="23171" xr:uid="{00000000-0005-0000-0000-00008B590000}"/>
    <cellStyle name="Normal 30 3 2 3 4 2 3 2" xfId="23172" xr:uid="{00000000-0005-0000-0000-00008C590000}"/>
    <cellStyle name="Normal 30 3 2 3 4 2 4" xfId="23173" xr:uid="{00000000-0005-0000-0000-00008D590000}"/>
    <cellStyle name="Normal 30 3 2 3 4 3" xfId="23174" xr:uid="{00000000-0005-0000-0000-00008E590000}"/>
    <cellStyle name="Normal 30 3 2 3 4 3 2" xfId="23175" xr:uid="{00000000-0005-0000-0000-00008F590000}"/>
    <cellStyle name="Normal 30 3 2 3 4 4" xfId="23176" xr:uid="{00000000-0005-0000-0000-000090590000}"/>
    <cellStyle name="Normal 30 3 2 3 4 4 2" xfId="23177" xr:uid="{00000000-0005-0000-0000-000091590000}"/>
    <cellStyle name="Normal 30 3 2 3 4 5" xfId="23178" xr:uid="{00000000-0005-0000-0000-000092590000}"/>
    <cellStyle name="Normal 30 3 2 3 4 6" xfId="23179" xr:uid="{00000000-0005-0000-0000-000093590000}"/>
    <cellStyle name="Normal 30 3 2 3 5" xfId="23180" xr:uid="{00000000-0005-0000-0000-000094590000}"/>
    <cellStyle name="Normal 30 3 2 3 5 2" xfId="23181" xr:uid="{00000000-0005-0000-0000-000095590000}"/>
    <cellStyle name="Normal 30 3 2 3 5 2 2" xfId="23182" xr:uid="{00000000-0005-0000-0000-000096590000}"/>
    <cellStyle name="Normal 30 3 2 3 5 3" xfId="23183" xr:uid="{00000000-0005-0000-0000-000097590000}"/>
    <cellStyle name="Normal 30 3 2 3 5 3 2" xfId="23184" xr:uid="{00000000-0005-0000-0000-000098590000}"/>
    <cellStyle name="Normal 30 3 2 3 5 4" xfId="23185" xr:uid="{00000000-0005-0000-0000-000099590000}"/>
    <cellStyle name="Normal 30 3 2 3 6" xfId="23186" xr:uid="{00000000-0005-0000-0000-00009A590000}"/>
    <cellStyle name="Normal 30 3 2 3 6 2" xfId="23187" xr:uid="{00000000-0005-0000-0000-00009B590000}"/>
    <cellStyle name="Normal 30 3 2 3 6 2 2" xfId="23188" xr:uid="{00000000-0005-0000-0000-00009C590000}"/>
    <cellStyle name="Normal 30 3 2 3 6 3" xfId="23189" xr:uid="{00000000-0005-0000-0000-00009D590000}"/>
    <cellStyle name="Normal 30 3 2 3 7" xfId="23190" xr:uid="{00000000-0005-0000-0000-00009E590000}"/>
    <cellStyle name="Normal 30 3 2 3 7 2" xfId="23191" xr:uid="{00000000-0005-0000-0000-00009F590000}"/>
    <cellStyle name="Normal 30 3 2 3 8" xfId="23192" xr:uid="{00000000-0005-0000-0000-0000A0590000}"/>
    <cellStyle name="Normal 30 3 2 3 8 2" xfId="23193" xr:uid="{00000000-0005-0000-0000-0000A1590000}"/>
    <cellStyle name="Normal 30 3 2 3 9" xfId="23194" xr:uid="{00000000-0005-0000-0000-0000A2590000}"/>
    <cellStyle name="Normal 30 3 2 4" xfId="23195" xr:uid="{00000000-0005-0000-0000-0000A3590000}"/>
    <cellStyle name="Normal 30 3 2 4 10" xfId="23196" xr:uid="{00000000-0005-0000-0000-0000A4590000}"/>
    <cellStyle name="Normal 30 3 2 4 2" xfId="23197" xr:uid="{00000000-0005-0000-0000-0000A5590000}"/>
    <cellStyle name="Normal 30 3 2 4 2 2" xfId="23198" xr:uid="{00000000-0005-0000-0000-0000A6590000}"/>
    <cellStyle name="Normal 30 3 2 4 2 2 2" xfId="23199" xr:uid="{00000000-0005-0000-0000-0000A7590000}"/>
    <cellStyle name="Normal 30 3 2 4 2 2 2 2" xfId="23200" xr:uid="{00000000-0005-0000-0000-0000A8590000}"/>
    <cellStyle name="Normal 30 3 2 4 2 2 2 2 2" xfId="23201" xr:uid="{00000000-0005-0000-0000-0000A9590000}"/>
    <cellStyle name="Normal 30 3 2 4 2 2 2 3" xfId="23202" xr:uid="{00000000-0005-0000-0000-0000AA590000}"/>
    <cellStyle name="Normal 30 3 2 4 2 2 2 3 2" xfId="23203" xr:uid="{00000000-0005-0000-0000-0000AB590000}"/>
    <cellStyle name="Normal 30 3 2 4 2 2 2 4" xfId="23204" xr:uid="{00000000-0005-0000-0000-0000AC590000}"/>
    <cellStyle name="Normal 30 3 2 4 2 2 3" xfId="23205" xr:uid="{00000000-0005-0000-0000-0000AD590000}"/>
    <cellStyle name="Normal 30 3 2 4 2 2 3 2" xfId="23206" xr:uid="{00000000-0005-0000-0000-0000AE590000}"/>
    <cellStyle name="Normal 30 3 2 4 2 2 4" xfId="23207" xr:uid="{00000000-0005-0000-0000-0000AF590000}"/>
    <cellStyle name="Normal 30 3 2 4 2 2 4 2" xfId="23208" xr:uid="{00000000-0005-0000-0000-0000B0590000}"/>
    <cellStyle name="Normal 30 3 2 4 2 2 5" xfId="23209" xr:uid="{00000000-0005-0000-0000-0000B1590000}"/>
    <cellStyle name="Normal 30 3 2 4 2 2 6" xfId="23210" xr:uid="{00000000-0005-0000-0000-0000B2590000}"/>
    <cellStyle name="Normal 30 3 2 4 2 3" xfId="23211" xr:uid="{00000000-0005-0000-0000-0000B3590000}"/>
    <cellStyle name="Normal 30 3 2 4 2 3 2" xfId="23212" xr:uid="{00000000-0005-0000-0000-0000B4590000}"/>
    <cellStyle name="Normal 30 3 2 4 2 3 2 2" xfId="23213" xr:uid="{00000000-0005-0000-0000-0000B5590000}"/>
    <cellStyle name="Normal 30 3 2 4 2 3 3" xfId="23214" xr:uid="{00000000-0005-0000-0000-0000B6590000}"/>
    <cellStyle name="Normal 30 3 2 4 2 3 3 2" xfId="23215" xr:uid="{00000000-0005-0000-0000-0000B7590000}"/>
    <cellStyle name="Normal 30 3 2 4 2 3 4" xfId="23216" xr:uid="{00000000-0005-0000-0000-0000B8590000}"/>
    <cellStyle name="Normal 30 3 2 4 2 4" xfId="23217" xr:uid="{00000000-0005-0000-0000-0000B9590000}"/>
    <cellStyle name="Normal 30 3 2 4 2 4 2" xfId="23218" xr:uid="{00000000-0005-0000-0000-0000BA590000}"/>
    <cellStyle name="Normal 30 3 2 4 2 5" xfId="23219" xr:uid="{00000000-0005-0000-0000-0000BB590000}"/>
    <cellStyle name="Normal 30 3 2 4 2 5 2" xfId="23220" xr:uid="{00000000-0005-0000-0000-0000BC590000}"/>
    <cellStyle name="Normal 30 3 2 4 2 6" xfId="23221" xr:uid="{00000000-0005-0000-0000-0000BD590000}"/>
    <cellStyle name="Normal 30 3 2 4 2 7" xfId="23222" xr:uid="{00000000-0005-0000-0000-0000BE590000}"/>
    <cellStyle name="Normal 30 3 2 4 3" xfId="23223" xr:uid="{00000000-0005-0000-0000-0000BF590000}"/>
    <cellStyle name="Normal 30 3 2 4 3 2" xfId="23224" xr:uid="{00000000-0005-0000-0000-0000C0590000}"/>
    <cellStyle name="Normal 30 3 2 4 3 2 2" xfId="23225" xr:uid="{00000000-0005-0000-0000-0000C1590000}"/>
    <cellStyle name="Normal 30 3 2 4 3 2 2 2" xfId="23226" xr:uid="{00000000-0005-0000-0000-0000C2590000}"/>
    <cellStyle name="Normal 30 3 2 4 3 2 3" xfId="23227" xr:uid="{00000000-0005-0000-0000-0000C3590000}"/>
    <cellStyle name="Normal 30 3 2 4 3 2 3 2" xfId="23228" xr:uid="{00000000-0005-0000-0000-0000C4590000}"/>
    <cellStyle name="Normal 30 3 2 4 3 2 4" xfId="23229" xr:uid="{00000000-0005-0000-0000-0000C5590000}"/>
    <cellStyle name="Normal 30 3 2 4 3 3" xfId="23230" xr:uid="{00000000-0005-0000-0000-0000C6590000}"/>
    <cellStyle name="Normal 30 3 2 4 3 3 2" xfId="23231" xr:uid="{00000000-0005-0000-0000-0000C7590000}"/>
    <cellStyle name="Normal 30 3 2 4 3 4" xfId="23232" xr:uid="{00000000-0005-0000-0000-0000C8590000}"/>
    <cellStyle name="Normal 30 3 2 4 3 4 2" xfId="23233" xr:uid="{00000000-0005-0000-0000-0000C9590000}"/>
    <cellStyle name="Normal 30 3 2 4 3 5" xfId="23234" xr:uid="{00000000-0005-0000-0000-0000CA590000}"/>
    <cellStyle name="Normal 30 3 2 4 3 6" xfId="23235" xr:uid="{00000000-0005-0000-0000-0000CB590000}"/>
    <cellStyle name="Normal 30 3 2 4 4" xfId="23236" xr:uid="{00000000-0005-0000-0000-0000CC590000}"/>
    <cellStyle name="Normal 30 3 2 4 4 2" xfId="23237" xr:uid="{00000000-0005-0000-0000-0000CD590000}"/>
    <cellStyle name="Normal 30 3 2 4 4 2 2" xfId="23238" xr:uid="{00000000-0005-0000-0000-0000CE590000}"/>
    <cellStyle name="Normal 30 3 2 4 4 2 2 2" xfId="23239" xr:uid="{00000000-0005-0000-0000-0000CF590000}"/>
    <cellStyle name="Normal 30 3 2 4 4 2 3" xfId="23240" xr:uid="{00000000-0005-0000-0000-0000D0590000}"/>
    <cellStyle name="Normal 30 3 2 4 4 2 3 2" xfId="23241" xr:uid="{00000000-0005-0000-0000-0000D1590000}"/>
    <cellStyle name="Normal 30 3 2 4 4 2 4" xfId="23242" xr:uid="{00000000-0005-0000-0000-0000D2590000}"/>
    <cellStyle name="Normal 30 3 2 4 4 3" xfId="23243" xr:uid="{00000000-0005-0000-0000-0000D3590000}"/>
    <cellStyle name="Normal 30 3 2 4 4 3 2" xfId="23244" xr:uid="{00000000-0005-0000-0000-0000D4590000}"/>
    <cellStyle name="Normal 30 3 2 4 4 4" xfId="23245" xr:uid="{00000000-0005-0000-0000-0000D5590000}"/>
    <cellStyle name="Normal 30 3 2 4 4 4 2" xfId="23246" xr:uid="{00000000-0005-0000-0000-0000D6590000}"/>
    <cellStyle name="Normal 30 3 2 4 4 5" xfId="23247" xr:uid="{00000000-0005-0000-0000-0000D7590000}"/>
    <cellStyle name="Normal 30 3 2 4 4 6" xfId="23248" xr:uid="{00000000-0005-0000-0000-0000D8590000}"/>
    <cellStyle name="Normal 30 3 2 4 5" xfId="23249" xr:uid="{00000000-0005-0000-0000-0000D9590000}"/>
    <cellStyle name="Normal 30 3 2 4 5 2" xfId="23250" xr:uid="{00000000-0005-0000-0000-0000DA590000}"/>
    <cellStyle name="Normal 30 3 2 4 5 2 2" xfId="23251" xr:uid="{00000000-0005-0000-0000-0000DB590000}"/>
    <cellStyle name="Normal 30 3 2 4 5 3" xfId="23252" xr:uid="{00000000-0005-0000-0000-0000DC590000}"/>
    <cellStyle name="Normal 30 3 2 4 5 3 2" xfId="23253" xr:uid="{00000000-0005-0000-0000-0000DD590000}"/>
    <cellStyle name="Normal 30 3 2 4 5 4" xfId="23254" xr:uid="{00000000-0005-0000-0000-0000DE590000}"/>
    <cellStyle name="Normal 30 3 2 4 6" xfId="23255" xr:uid="{00000000-0005-0000-0000-0000DF590000}"/>
    <cellStyle name="Normal 30 3 2 4 6 2" xfId="23256" xr:uid="{00000000-0005-0000-0000-0000E0590000}"/>
    <cellStyle name="Normal 30 3 2 4 6 2 2" xfId="23257" xr:uid="{00000000-0005-0000-0000-0000E1590000}"/>
    <cellStyle name="Normal 30 3 2 4 6 3" xfId="23258" xr:uid="{00000000-0005-0000-0000-0000E2590000}"/>
    <cellStyle name="Normal 30 3 2 4 7" xfId="23259" xr:uid="{00000000-0005-0000-0000-0000E3590000}"/>
    <cellStyle name="Normal 30 3 2 4 7 2" xfId="23260" xr:uid="{00000000-0005-0000-0000-0000E4590000}"/>
    <cellStyle name="Normal 30 3 2 4 8" xfId="23261" xr:uid="{00000000-0005-0000-0000-0000E5590000}"/>
    <cellStyle name="Normal 30 3 2 4 8 2" xfId="23262" xr:uid="{00000000-0005-0000-0000-0000E6590000}"/>
    <cellStyle name="Normal 30 3 2 4 9" xfId="23263" xr:uid="{00000000-0005-0000-0000-0000E7590000}"/>
    <cellStyle name="Normal 30 3 2 5" xfId="23264" xr:uid="{00000000-0005-0000-0000-0000E8590000}"/>
    <cellStyle name="Normal 30 3 2 5 10" xfId="23265" xr:uid="{00000000-0005-0000-0000-0000E9590000}"/>
    <cellStyle name="Normal 30 3 2 5 2" xfId="23266" xr:uid="{00000000-0005-0000-0000-0000EA590000}"/>
    <cellStyle name="Normal 30 3 2 5 2 2" xfId="23267" xr:uid="{00000000-0005-0000-0000-0000EB590000}"/>
    <cellStyle name="Normal 30 3 2 5 2 2 2" xfId="23268" xr:uid="{00000000-0005-0000-0000-0000EC590000}"/>
    <cellStyle name="Normal 30 3 2 5 2 2 2 2" xfId="23269" xr:uid="{00000000-0005-0000-0000-0000ED590000}"/>
    <cellStyle name="Normal 30 3 2 5 2 2 2 2 2" xfId="23270" xr:uid="{00000000-0005-0000-0000-0000EE590000}"/>
    <cellStyle name="Normal 30 3 2 5 2 2 2 3" xfId="23271" xr:uid="{00000000-0005-0000-0000-0000EF590000}"/>
    <cellStyle name="Normal 30 3 2 5 2 2 2 3 2" xfId="23272" xr:uid="{00000000-0005-0000-0000-0000F0590000}"/>
    <cellStyle name="Normal 30 3 2 5 2 2 2 4" xfId="23273" xr:uid="{00000000-0005-0000-0000-0000F1590000}"/>
    <cellStyle name="Normal 30 3 2 5 2 2 3" xfId="23274" xr:uid="{00000000-0005-0000-0000-0000F2590000}"/>
    <cellStyle name="Normal 30 3 2 5 2 2 3 2" xfId="23275" xr:uid="{00000000-0005-0000-0000-0000F3590000}"/>
    <cellStyle name="Normal 30 3 2 5 2 2 4" xfId="23276" xr:uid="{00000000-0005-0000-0000-0000F4590000}"/>
    <cellStyle name="Normal 30 3 2 5 2 2 4 2" xfId="23277" xr:uid="{00000000-0005-0000-0000-0000F5590000}"/>
    <cellStyle name="Normal 30 3 2 5 2 2 5" xfId="23278" xr:uid="{00000000-0005-0000-0000-0000F6590000}"/>
    <cellStyle name="Normal 30 3 2 5 2 2 6" xfId="23279" xr:uid="{00000000-0005-0000-0000-0000F7590000}"/>
    <cellStyle name="Normal 30 3 2 5 2 3" xfId="23280" xr:uid="{00000000-0005-0000-0000-0000F8590000}"/>
    <cellStyle name="Normal 30 3 2 5 2 3 2" xfId="23281" xr:uid="{00000000-0005-0000-0000-0000F9590000}"/>
    <cellStyle name="Normal 30 3 2 5 2 3 2 2" xfId="23282" xr:uid="{00000000-0005-0000-0000-0000FA590000}"/>
    <cellStyle name="Normal 30 3 2 5 2 3 3" xfId="23283" xr:uid="{00000000-0005-0000-0000-0000FB590000}"/>
    <cellStyle name="Normal 30 3 2 5 2 3 3 2" xfId="23284" xr:uid="{00000000-0005-0000-0000-0000FC590000}"/>
    <cellStyle name="Normal 30 3 2 5 2 3 4" xfId="23285" xr:uid="{00000000-0005-0000-0000-0000FD590000}"/>
    <cellStyle name="Normal 30 3 2 5 2 4" xfId="23286" xr:uid="{00000000-0005-0000-0000-0000FE590000}"/>
    <cellStyle name="Normal 30 3 2 5 2 4 2" xfId="23287" xr:uid="{00000000-0005-0000-0000-0000FF590000}"/>
    <cellStyle name="Normal 30 3 2 5 2 5" xfId="23288" xr:uid="{00000000-0005-0000-0000-0000005A0000}"/>
    <cellStyle name="Normal 30 3 2 5 2 5 2" xfId="23289" xr:uid="{00000000-0005-0000-0000-0000015A0000}"/>
    <cellStyle name="Normal 30 3 2 5 2 6" xfId="23290" xr:uid="{00000000-0005-0000-0000-0000025A0000}"/>
    <cellStyle name="Normal 30 3 2 5 2 7" xfId="23291" xr:uid="{00000000-0005-0000-0000-0000035A0000}"/>
    <cellStyle name="Normal 30 3 2 5 3" xfId="23292" xr:uid="{00000000-0005-0000-0000-0000045A0000}"/>
    <cellStyle name="Normal 30 3 2 5 3 2" xfId="23293" xr:uid="{00000000-0005-0000-0000-0000055A0000}"/>
    <cellStyle name="Normal 30 3 2 5 3 2 2" xfId="23294" xr:uid="{00000000-0005-0000-0000-0000065A0000}"/>
    <cellStyle name="Normal 30 3 2 5 3 2 2 2" xfId="23295" xr:uid="{00000000-0005-0000-0000-0000075A0000}"/>
    <cellStyle name="Normal 30 3 2 5 3 2 3" xfId="23296" xr:uid="{00000000-0005-0000-0000-0000085A0000}"/>
    <cellStyle name="Normal 30 3 2 5 3 2 3 2" xfId="23297" xr:uid="{00000000-0005-0000-0000-0000095A0000}"/>
    <cellStyle name="Normal 30 3 2 5 3 2 4" xfId="23298" xr:uid="{00000000-0005-0000-0000-00000A5A0000}"/>
    <cellStyle name="Normal 30 3 2 5 3 3" xfId="23299" xr:uid="{00000000-0005-0000-0000-00000B5A0000}"/>
    <cellStyle name="Normal 30 3 2 5 3 3 2" xfId="23300" xr:uid="{00000000-0005-0000-0000-00000C5A0000}"/>
    <cellStyle name="Normal 30 3 2 5 3 4" xfId="23301" xr:uid="{00000000-0005-0000-0000-00000D5A0000}"/>
    <cellStyle name="Normal 30 3 2 5 3 4 2" xfId="23302" xr:uid="{00000000-0005-0000-0000-00000E5A0000}"/>
    <cellStyle name="Normal 30 3 2 5 3 5" xfId="23303" xr:uid="{00000000-0005-0000-0000-00000F5A0000}"/>
    <cellStyle name="Normal 30 3 2 5 3 6" xfId="23304" xr:uid="{00000000-0005-0000-0000-0000105A0000}"/>
    <cellStyle name="Normal 30 3 2 5 4" xfId="23305" xr:uid="{00000000-0005-0000-0000-0000115A0000}"/>
    <cellStyle name="Normal 30 3 2 5 4 2" xfId="23306" xr:uid="{00000000-0005-0000-0000-0000125A0000}"/>
    <cellStyle name="Normal 30 3 2 5 4 2 2" xfId="23307" xr:uid="{00000000-0005-0000-0000-0000135A0000}"/>
    <cellStyle name="Normal 30 3 2 5 4 2 2 2" xfId="23308" xr:uid="{00000000-0005-0000-0000-0000145A0000}"/>
    <cellStyle name="Normal 30 3 2 5 4 2 3" xfId="23309" xr:uid="{00000000-0005-0000-0000-0000155A0000}"/>
    <cellStyle name="Normal 30 3 2 5 4 2 3 2" xfId="23310" xr:uid="{00000000-0005-0000-0000-0000165A0000}"/>
    <cellStyle name="Normal 30 3 2 5 4 2 4" xfId="23311" xr:uid="{00000000-0005-0000-0000-0000175A0000}"/>
    <cellStyle name="Normal 30 3 2 5 4 3" xfId="23312" xr:uid="{00000000-0005-0000-0000-0000185A0000}"/>
    <cellStyle name="Normal 30 3 2 5 4 3 2" xfId="23313" xr:uid="{00000000-0005-0000-0000-0000195A0000}"/>
    <cellStyle name="Normal 30 3 2 5 4 4" xfId="23314" xr:uid="{00000000-0005-0000-0000-00001A5A0000}"/>
    <cellStyle name="Normal 30 3 2 5 4 4 2" xfId="23315" xr:uid="{00000000-0005-0000-0000-00001B5A0000}"/>
    <cellStyle name="Normal 30 3 2 5 4 5" xfId="23316" xr:uid="{00000000-0005-0000-0000-00001C5A0000}"/>
    <cellStyle name="Normal 30 3 2 5 4 6" xfId="23317" xr:uid="{00000000-0005-0000-0000-00001D5A0000}"/>
    <cellStyle name="Normal 30 3 2 5 5" xfId="23318" xr:uid="{00000000-0005-0000-0000-00001E5A0000}"/>
    <cellStyle name="Normal 30 3 2 5 5 2" xfId="23319" xr:uid="{00000000-0005-0000-0000-00001F5A0000}"/>
    <cellStyle name="Normal 30 3 2 5 5 2 2" xfId="23320" xr:uid="{00000000-0005-0000-0000-0000205A0000}"/>
    <cellStyle name="Normal 30 3 2 5 5 3" xfId="23321" xr:uid="{00000000-0005-0000-0000-0000215A0000}"/>
    <cellStyle name="Normal 30 3 2 5 5 3 2" xfId="23322" xr:uid="{00000000-0005-0000-0000-0000225A0000}"/>
    <cellStyle name="Normal 30 3 2 5 5 4" xfId="23323" xr:uid="{00000000-0005-0000-0000-0000235A0000}"/>
    <cellStyle name="Normal 30 3 2 5 6" xfId="23324" xr:uid="{00000000-0005-0000-0000-0000245A0000}"/>
    <cellStyle name="Normal 30 3 2 5 6 2" xfId="23325" xr:uid="{00000000-0005-0000-0000-0000255A0000}"/>
    <cellStyle name="Normal 30 3 2 5 6 2 2" xfId="23326" xr:uid="{00000000-0005-0000-0000-0000265A0000}"/>
    <cellStyle name="Normal 30 3 2 5 6 3" xfId="23327" xr:uid="{00000000-0005-0000-0000-0000275A0000}"/>
    <cellStyle name="Normal 30 3 2 5 7" xfId="23328" xr:uid="{00000000-0005-0000-0000-0000285A0000}"/>
    <cellStyle name="Normal 30 3 2 5 7 2" xfId="23329" xr:uid="{00000000-0005-0000-0000-0000295A0000}"/>
    <cellStyle name="Normal 30 3 2 5 8" xfId="23330" xr:uid="{00000000-0005-0000-0000-00002A5A0000}"/>
    <cellStyle name="Normal 30 3 2 5 8 2" xfId="23331" xr:uid="{00000000-0005-0000-0000-00002B5A0000}"/>
    <cellStyle name="Normal 30 3 2 5 9" xfId="23332" xr:uid="{00000000-0005-0000-0000-00002C5A0000}"/>
    <cellStyle name="Normal 30 3 2 6" xfId="23333" xr:uid="{00000000-0005-0000-0000-00002D5A0000}"/>
    <cellStyle name="Normal 30 3 2 6 2" xfId="23334" xr:uid="{00000000-0005-0000-0000-00002E5A0000}"/>
    <cellStyle name="Normal 30 3 2 6 2 2" xfId="23335" xr:uid="{00000000-0005-0000-0000-00002F5A0000}"/>
    <cellStyle name="Normal 30 3 2 6 2 2 2" xfId="23336" xr:uid="{00000000-0005-0000-0000-0000305A0000}"/>
    <cellStyle name="Normal 30 3 2 6 2 2 2 2" xfId="23337" xr:uid="{00000000-0005-0000-0000-0000315A0000}"/>
    <cellStyle name="Normal 30 3 2 6 2 2 3" xfId="23338" xr:uid="{00000000-0005-0000-0000-0000325A0000}"/>
    <cellStyle name="Normal 30 3 2 6 2 2 3 2" xfId="23339" xr:uid="{00000000-0005-0000-0000-0000335A0000}"/>
    <cellStyle name="Normal 30 3 2 6 2 2 4" xfId="23340" xr:uid="{00000000-0005-0000-0000-0000345A0000}"/>
    <cellStyle name="Normal 30 3 2 6 2 3" xfId="23341" xr:uid="{00000000-0005-0000-0000-0000355A0000}"/>
    <cellStyle name="Normal 30 3 2 6 2 3 2" xfId="23342" xr:uid="{00000000-0005-0000-0000-0000365A0000}"/>
    <cellStyle name="Normal 30 3 2 6 2 4" xfId="23343" xr:uid="{00000000-0005-0000-0000-0000375A0000}"/>
    <cellStyle name="Normal 30 3 2 6 2 4 2" xfId="23344" xr:uid="{00000000-0005-0000-0000-0000385A0000}"/>
    <cellStyle name="Normal 30 3 2 6 2 5" xfId="23345" xr:uid="{00000000-0005-0000-0000-0000395A0000}"/>
    <cellStyle name="Normal 30 3 2 6 2 6" xfId="23346" xr:uid="{00000000-0005-0000-0000-00003A5A0000}"/>
    <cellStyle name="Normal 30 3 2 6 3" xfId="23347" xr:uid="{00000000-0005-0000-0000-00003B5A0000}"/>
    <cellStyle name="Normal 30 3 2 6 3 2" xfId="23348" xr:uid="{00000000-0005-0000-0000-00003C5A0000}"/>
    <cellStyle name="Normal 30 3 2 6 3 2 2" xfId="23349" xr:uid="{00000000-0005-0000-0000-00003D5A0000}"/>
    <cellStyle name="Normal 30 3 2 6 3 3" xfId="23350" xr:uid="{00000000-0005-0000-0000-00003E5A0000}"/>
    <cellStyle name="Normal 30 3 2 6 3 3 2" xfId="23351" xr:uid="{00000000-0005-0000-0000-00003F5A0000}"/>
    <cellStyle name="Normal 30 3 2 6 3 4" xfId="23352" xr:uid="{00000000-0005-0000-0000-0000405A0000}"/>
    <cellStyle name="Normal 30 3 2 6 4" xfId="23353" xr:uid="{00000000-0005-0000-0000-0000415A0000}"/>
    <cellStyle name="Normal 30 3 2 6 4 2" xfId="23354" xr:uid="{00000000-0005-0000-0000-0000425A0000}"/>
    <cellStyle name="Normal 30 3 2 6 5" xfId="23355" xr:uid="{00000000-0005-0000-0000-0000435A0000}"/>
    <cellStyle name="Normal 30 3 2 6 5 2" xfId="23356" xr:uid="{00000000-0005-0000-0000-0000445A0000}"/>
    <cellStyle name="Normal 30 3 2 6 6" xfId="23357" xr:uid="{00000000-0005-0000-0000-0000455A0000}"/>
    <cellStyle name="Normal 30 3 2 6 7" xfId="23358" xr:uid="{00000000-0005-0000-0000-0000465A0000}"/>
    <cellStyle name="Normal 30 3 2 7" xfId="23359" xr:uid="{00000000-0005-0000-0000-0000475A0000}"/>
    <cellStyle name="Normal 30 3 2 7 2" xfId="23360" xr:uid="{00000000-0005-0000-0000-0000485A0000}"/>
    <cellStyle name="Normal 30 3 2 7 2 2" xfId="23361" xr:uid="{00000000-0005-0000-0000-0000495A0000}"/>
    <cellStyle name="Normal 30 3 2 7 2 2 2" xfId="23362" xr:uid="{00000000-0005-0000-0000-00004A5A0000}"/>
    <cellStyle name="Normal 30 3 2 7 2 3" xfId="23363" xr:uid="{00000000-0005-0000-0000-00004B5A0000}"/>
    <cellStyle name="Normal 30 3 2 7 2 3 2" xfId="23364" xr:uid="{00000000-0005-0000-0000-00004C5A0000}"/>
    <cellStyle name="Normal 30 3 2 7 2 4" xfId="23365" xr:uid="{00000000-0005-0000-0000-00004D5A0000}"/>
    <cellStyle name="Normal 30 3 2 7 3" xfId="23366" xr:uid="{00000000-0005-0000-0000-00004E5A0000}"/>
    <cellStyle name="Normal 30 3 2 7 3 2" xfId="23367" xr:uid="{00000000-0005-0000-0000-00004F5A0000}"/>
    <cellStyle name="Normal 30 3 2 7 4" xfId="23368" xr:uid="{00000000-0005-0000-0000-0000505A0000}"/>
    <cellStyle name="Normal 30 3 2 7 4 2" xfId="23369" xr:uid="{00000000-0005-0000-0000-0000515A0000}"/>
    <cellStyle name="Normal 30 3 2 7 5" xfId="23370" xr:uid="{00000000-0005-0000-0000-0000525A0000}"/>
    <cellStyle name="Normal 30 3 2 7 6" xfId="23371" xr:uid="{00000000-0005-0000-0000-0000535A0000}"/>
    <cellStyle name="Normal 30 3 2 8" xfId="23372" xr:uid="{00000000-0005-0000-0000-0000545A0000}"/>
    <cellStyle name="Normal 30 3 2 8 2" xfId="23373" xr:uid="{00000000-0005-0000-0000-0000555A0000}"/>
    <cellStyle name="Normal 30 3 2 8 2 2" xfId="23374" xr:uid="{00000000-0005-0000-0000-0000565A0000}"/>
    <cellStyle name="Normal 30 3 2 8 2 2 2" xfId="23375" xr:uid="{00000000-0005-0000-0000-0000575A0000}"/>
    <cellStyle name="Normal 30 3 2 8 2 3" xfId="23376" xr:uid="{00000000-0005-0000-0000-0000585A0000}"/>
    <cellStyle name="Normal 30 3 2 8 2 3 2" xfId="23377" xr:uid="{00000000-0005-0000-0000-0000595A0000}"/>
    <cellStyle name="Normal 30 3 2 8 2 4" xfId="23378" xr:uid="{00000000-0005-0000-0000-00005A5A0000}"/>
    <cellStyle name="Normal 30 3 2 8 3" xfId="23379" xr:uid="{00000000-0005-0000-0000-00005B5A0000}"/>
    <cellStyle name="Normal 30 3 2 8 3 2" xfId="23380" xr:uid="{00000000-0005-0000-0000-00005C5A0000}"/>
    <cellStyle name="Normal 30 3 2 8 4" xfId="23381" xr:uid="{00000000-0005-0000-0000-00005D5A0000}"/>
    <cellStyle name="Normal 30 3 2 8 4 2" xfId="23382" xr:uid="{00000000-0005-0000-0000-00005E5A0000}"/>
    <cellStyle name="Normal 30 3 2 8 5" xfId="23383" xr:uid="{00000000-0005-0000-0000-00005F5A0000}"/>
    <cellStyle name="Normal 30 3 2 8 6" xfId="23384" xr:uid="{00000000-0005-0000-0000-0000605A0000}"/>
    <cellStyle name="Normal 30 3 2 9" xfId="23385" xr:uid="{00000000-0005-0000-0000-0000615A0000}"/>
    <cellStyle name="Normal 30 3 2 9 2" xfId="23386" xr:uid="{00000000-0005-0000-0000-0000625A0000}"/>
    <cellStyle name="Normal 30 3 2 9 2 2" xfId="23387" xr:uid="{00000000-0005-0000-0000-0000635A0000}"/>
    <cellStyle name="Normal 30 3 2 9 3" xfId="23388" xr:uid="{00000000-0005-0000-0000-0000645A0000}"/>
    <cellStyle name="Normal 30 3 2 9 3 2" xfId="23389" xr:uid="{00000000-0005-0000-0000-0000655A0000}"/>
    <cellStyle name="Normal 30 3 2 9 4" xfId="23390" xr:uid="{00000000-0005-0000-0000-0000665A0000}"/>
    <cellStyle name="Normal 30 3 3" xfId="23391" xr:uid="{00000000-0005-0000-0000-0000675A0000}"/>
    <cellStyle name="Normal 30 3 3 10" xfId="23392" xr:uid="{00000000-0005-0000-0000-0000685A0000}"/>
    <cellStyle name="Normal 30 3 3 11" xfId="23393" xr:uid="{00000000-0005-0000-0000-0000695A0000}"/>
    <cellStyle name="Normal 30 3 3 2" xfId="23394" xr:uid="{00000000-0005-0000-0000-00006A5A0000}"/>
    <cellStyle name="Normal 30 3 3 2 10" xfId="23395" xr:uid="{00000000-0005-0000-0000-00006B5A0000}"/>
    <cellStyle name="Normal 30 3 3 2 2" xfId="23396" xr:uid="{00000000-0005-0000-0000-00006C5A0000}"/>
    <cellStyle name="Normal 30 3 3 2 2 2" xfId="23397" xr:uid="{00000000-0005-0000-0000-00006D5A0000}"/>
    <cellStyle name="Normal 30 3 3 2 2 2 2" xfId="23398" xr:uid="{00000000-0005-0000-0000-00006E5A0000}"/>
    <cellStyle name="Normal 30 3 3 2 2 2 2 2" xfId="23399" xr:uid="{00000000-0005-0000-0000-00006F5A0000}"/>
    <cellStyle name="Normal 30 3 3 2 2 2 2 2 2" xfId="23400" xr:uid="{00000000-0005-0000-0000-0000705A0000}"/>
    <cellStyle name="Normal 30 3 3 2 2 2 2 3" xfId="23401" xr:uid="{00000000-0005-0000-0000-0000715A0000}"/>
    <cellStyle name="Normal 30 3 3 2 2 2 2 3 2" xfId="23402" xr:uid="{00000000-0005-0000-0000-0000725A0000}"/>
    <cellStyle name="Normal 30 3 3 2 2 2 2 4" xfId="23403" xr:uid="{00000000-0005-0000-0000-0000735A0000}"/>
    <cellStyle name="Normal 30 3 3 2 2 2 3" xfId="23404" xr:uid="{00000000-0005-0000-0000-0000745A0000}"/>
    <cellStyle name="Normal 30 3 3 2 2 2 3 2" xfId="23405" xr:uid="{00000000-0005-0000-0000-0000755A0000}"/>
    <cellStyle name="Normal 30 3 3 2 2 2 4" xfId="23406" xr:uid="{00000000-0005-0000-0000-0000765A0000}"/>
    <cellStyle name="Normal 30 3 3 2 2 2 4 2" xfId="23407" xr:uid="{00000000-0005-0000-0000-0000775A0000}"/>
    <cellStyle name="Normal 30 3 3 2 2 2 5" xfId="23408" xr:uid="{00000000-0005-0000-0000-0000785A0000}"/>
    <cellStyle name="Normal 30 3 3 2 2 2 6" xfId="23409" xr:uid="{00000000-0005-0000-0000-0000795A0000}"/>
    <cellStyle name="Normal 30 3 3 2 2 3" xfId="23410" xr:uid="{00000000-0005-0000-0000-00007A5A0000}"/>
    <cellStyle name="Normal 30 3 3 2 2 3 2" xfId="23411" xr:uid="{00000000-0005-0000-0000-00007B5A0000}"/>
    <cellStyle name="Normal 30 3 3 2 2 3 2 2" xfId="23412" xr:uid="{00000000-0005-0000-0000-00007C5A0000}"/>
    <cellStyle name="Normal 30 3 3 2 2 3 3" xfId="23413" xr:uid="{00000000-0005-0000-0000-00007D5A0000}"/>
    <cellStyle name="Normal 30 3 3 2 2 3 3 2" xfId="23414" xr:uid="{00000000-0005-0000-0000-00007E5A0000}"/>
    <cellStyle name="Normal 30 3 3 2 2 3 4" xfId="23415" xr:uid="{00000000-0005-0000-0000-00007F5A0000}"/>
    <cellStyle name="Normal 30 3 3 2 2 4" xfId="23416" xr:uid="{00000000-0005-0000-0000-0000805A0000}"/>
    <cellStyle name="Normal 30 3 3 2 2 4 2" xfId="23417" xr:uid="{00000000-0005-0000-0000-0000815A0000}"/>
    <cellStyle name="Normal 30 3 3 2 2 5" xfId="23418" xr:uid="{00000000-0005-0000-0000-0000825A0000}"/>
    <cellStyle name="Normal 30 3 3 2 2 5 2" xfId="23419" xr:uid="{00000000-0005-0000-0000-0000835A0000}"/>
    <cellStyle name="Normal 30 3 3 2 2 6" xfId="23420" xr:uid="{00000000-0005-0000-0000-0000845A0000}"/>
    <cellStyle name="Normal 30 3 3 2 2 7" xfId="23421" xr:uid="{00000000-0005-0000-0000-0000855A0000}"/>
    <cellStyle name="Normal 30 3 3 2 3" xfId="23422" xr:uid="{00000000-0005-0000-0000-0000865A0000}"/>
    <cellStyle name="Normal 30 3 3 2 3 2" xfId="23423" xr:uid="{00000000-0005-0000-0000-0000875A0000}"/>
    <cellStyle name="Normal 30 3 3 2 3 2 2" xfId="23424" xr:uid="{00000000-0005-0000-0000-0000885A0000}"/>
    <cellStyle name="Normal 30 3 3 2 3 2 2 2" xfId="23425" xr:uid="{00000000-0005-0000-0000-0000895A0000}"/>
    <cellStyle name="Normal 30 3 3 2 3 2 3" xfId="23426" xr:uid="{00000000-0005-0000-0000-00008A5A0000}"/>
    <cellStyle name="Normal 30 3 3 2 3 2 3 2" xfId="23427" xr:uid="{00000000-0005-0000-0000-00008B5A0000}"/>
    <cellStyle name="Normal 30 3 3 2 3 2 4" xfId="23428" xr:uid="{00000000-0005-0000-0000-00008C5A0000}"/>
    <cellStyle name="Normal 30 3 3 2 3 3" xfId="23429" xr:uid="{00000000-0005-0000-0000-00008D5A0000}"/>
    <cellStyle name="Normal 30 3 3 2 3 3 2" xfId="23430" xr:uid="{00000000-0005-0000-0000-00008E5A0000}"/>
    <cellStyle name="Normal 30 3 3 2 3 4" xfId="23431" xr:uid="{00000000-0005-0000-0000-00008F5A0000}"/>
    <cellStyle name="Normal 30 3 3 2 3 4 2" xfId="23432" xr:uid="{00000000-0005-0000-0000-0000905A0000}"/>
    <cellStyle name="Normal 30 3 3 2 3 5" xfId="23433" xr:uid="{00000000-0005-0000-0000-0000915A0000}"/>
    <cellStyle name="Normal 30 3 3 2 3 6" xfId="23434" xr:uid="{00000000-0005-0000-0000-0000925A0000}"/>
    <cellStyle name="Normal 30 3 3 2 4" xfId="23435" xr:uid="{00000000-0005-0000-0000-0000935A0000}"/>
    <cellStyle name="Normal 30 3 3 2 4 2" xfId="23436" xr:uid="{00000000-0005-0000-0000-0000945A0000}"/>
    <cellStyle name="Normal 30 3 3 2 4 2 2" xfId="23437" xr:uid="{00000000-0005-0000-0000-0000955A0000}"/>
    <cellStyle name="Normal 30 3 3 2 4 2 2 2" xfId="23438" xr:uid="{00000000-0005-0000-0000-0000965A0000}"/>
    <cellStyle name="Normal 30 3 3 2 4 2 3" xfId="23439" xr:uid="{00000000-0005-0000-0000-0000975A0000}"/>
    <cellStyle name="Normal 30 3 3 2 4 2 3 2" xfId="23440" xr:uid="{00000000-0005-0000-0000-0000985A0000}"/>
    <cellStyle name="Normal 30 3 3 2 4 2 4" xfId="23441" xr:uid="{00000000-0005-0000-0000-0000995A0000}"/>
    <cellStyle name="Normal 30 3 3 2 4 3" xfId="23442" xr:uid="{00000000-0005-0000-0000-00009A5A0000}"/>
    <cellStyle name="Normal 30 3 3 2 4 3 2" xfId="23443" xr:uid="{00000000-0005-0000-0000-00009B5A0000}"/>
    <cellStyle name="Normal 30 3 3 2 4 4" xfId="23444" xr:uid="{00000000-0005-0000-0000-00009C5A0000}"/>
    <cellStyle name="Normal 30 3 3 2 4 4 2" xfId="23445" xr:uid="{00000000-0005-0000-0000-00009D5A0000}"/>
    <cellStyle name="Normal 30 3 3 2 4 5" xfId="23446" xr:uid="{00000000-0005-0000-0000-00009E5A0000}"/>
    <cellStyle name="Normal 30 3 3 2 4 6" xfId="23447" xr:uid="{00000000-0005-0000-0000-00009F5A0000}"/>
    <cellStyle name="Normal 30 3 3 2 5" xfId="23448" xr:uid="{00000000-0005-0000-0000-0000A05A0000}"/>
    <cellStyle name="Normal 30 3 3 2 5 2" xfId="23449" xr:uid="{00000000-0005-0000-0000-0000A15A0000}"/>
    <cellStyle name="Normal 30 3 3 2 5 2 2" xfId="23450" xr:uid="{00000000-0005-0000-0000-0000A25A0000}"/>
    <cellStyle name="Normal 30 3 3 2 5 3" xfId="23451" xr:uid="{00000000-0005-0000-0000-0000A35A0000}"/>
    <cellStyle name="Normal 30 3 3 2 5 3 2" xfId="23452" xr:uid="{00000000-0005-0000-0000-0000A45A0000}"/>
    <cellStyle name="Normal 30 3 3 2 5 4" xfId="23453" xr:uid="{00000000-0005-0000-0000-0000A55A0000}"/>
    <cellStyle name="Normal 30 3 3 2 6" xfId="23454" xr:uid="{00000000-0005-0000-0000-0000A65A0000}"/>
    <cellStyle name="Normal 30 3 3 2 6 2" xfId="23455" xr:uid="{00000000-0005-0000-0000-0000A75A0000}"/>
    <cellStyle name="Normal 30 3 3 2 6 2 2" xfId="23456" xr:uid="{00000000-0005-0000-0000-0000A85A0000}"/>
    <cellStyle name="Normal 30 3 3 2 6 3" xfId="23457" xr:uid="{00000000-0005-0000-0000-0000A95A0000}"/>
    <cellStyle name="Normal 30 3 3 2 7" xfId="23458" xr:uid="{00000000-0005-0000-0000-0000AA5A0000}"/>
    <cellStyle name="Normal 30 3 3 2 7 2" xfId="23459" xr:uid="{00000000-0005-0000-0000-0000AB5A0000}"/>
    <cellStyle name="Normal 30 3 3 2 8" xfId="23460" xr:uid="{00000000-0005-0000-0000-0000AC5A0000}"/>
    <cellStyle name="Normal 30 3 3 2 8 2" xfId="23461" xr:uid="{00000000-0005-0000-0000-0000AD5A0000}"/>
    <cellStyle name="Normal 30 3 3 2 9" xfId="23462" xr:uid="{00000000-0005-0000-0000-0000AE5A0000}"/>
    <cellStyle name="Normal 30 3 3 3" xfId="23463" xr:uid="{00000000-0005-0000-0000-0000AF5A0000}"/>
    <cellStyle name="Normal 30 3 3 3 2" xfId="23464" xr:uid="{00000000-0005-0000-0000-0000B05A0000}"/>
    <cellStyle name="Normal 30 3 3 3 2 2" xfId="23465" xr:uid="{00000000-0005-0000-0000-0000B15A0000}"/>
    <cellStyle name="Normal 30 3 3 3 2 2 2" xfId="23466" xr:uid="{00000000-0005-0000-0000-0000B25A0000}"/>
    <cellStyle name="Normal 30 3 3 3 2 2 2 2" xfId="23467" xr:uid="{00000000-0005-0000-0000-0000B35A0000}"/>
    <cellStyle name="Normal 30 3 3 3 2 2 3" xfId="23468" xr:uid="{00000000-0005-0000-0000-0000B45A0000}"/>
    <cellStyle name="Normal 30 3 3 3 2 2 3 2" xfId="23469" xr:uid="{00000000-0005-0000-0000-0000B55A0000}"/>
    <cellStyle name="Normal 30 3 3 3 2 2 4" xfId="23470" xr:uid="{00000000-0005-0000-0000-0000B65A0000}"/>
    <cellStyle name="Normal 30 3 3 3 2 3" xfId="23471" xr:uid="{00000000-0005-0000-0000-0000B75A0000}"/>
    <cellStyle name="Normal 30 3 3 3 2 3 2" xfId="23472" xr:uid="{00000000-0005-0000-0000-0000B85A0000}"/>
    <cellStyle name="Normal 30 3 3 3 2 4" xfId="23473" xr:uid="{00000000-0005-0000-0000-0000B95A0000}"/>
    <cellStyle name="Normal 30 3 3 3 2 4 2" xfId="23474" xr:uid="{00000000-0005-0000-0000-0000BA5A0000}"/>
    <cellStyle name="Normal 30 3 3 3 2 5" xfId="23475" xr:uid="{00000000-0005-0000-0000-0000BB5A0000}"/>
    <cellStyle name="Normal 30 3 3 3 2 6" xfId="23476" xr:uid="{00000000-0005-0000-0000-0000BC5A0000}"/>
    <cellStyle name="Normal 30 3 3 3 3" xfId="23477" xr:uid="{00000000-0005-0000-0000-0000BD5A0000}"/>
    <cellStyle name="Normal 30 3 3 3 3 2" xfId="23478" xr:uid="{00000000-0005-0000-0000-0000BE5A0000}"/>
    <cellStyle name="Normal 30 3 3 3 3 2 2" xfId="23479" xr:uid="{00000000-0005-0000-0000-0000BF5A0000}"/>
    <cellStyle name="Normal 30 3 3 3 3 3" xfId="23480" xr:uid="{00000000-0005-0000-0000-0000C05A0000}"/>
    <cellStyle name="Normal 30 3 3 3 3 3 2" xfId="23481" xr:uid="{00000000-0005-0000-0000-0000C15A0000}"/>
    <cellStyle name="Normal 30 3 3 3 3 4" xfId="23482" xr:uid="{00000000-0005-0000-0000-0000C25A0000}"/>
    <cellStyle name="Normal 30 3 3 3 4" xfId="23483" xr:uid="{00000000-0005-0000-0000-0000C35A0000}"/>
    <cellStyle name="Normal 30 3 3 3 4 2" xfId="23484" xr:uid="{00000000-0005-0000-0000-0000C45A0000}"/>
    <cellStyle name="Normal 30 3 3 3 5" xfId="23485" xr:uid="{00000000-0005-0000-0000-0000C55A0000}"/>
    <cellStyle name="Normal 30 3 3 3 5 2" xfId="23486" xr:uid="{00000000-0005-0000-0000-0000C65A0000}"/>
    <cellStyle name="Normal 30 3 3 3 6" xfId="23487" xr:uid="{00000000-0005-0000-0000-0000C75A0000}"/>
    <cellStyle name="Normal 30 3 3 3 7" xfId="23488" xr:uid="{00000000-0005-0000-0000-0000C85A0000}"/>
    <cellStyle name="Normal 30 3 3 4" xfId="23489" xr:uid="{00000000-0005-0000-0000-0000C95A0000}"/>
    <cellStyle name="Normal 30 3 3 4 2" xfId="23490" xr:uid="{00000000-0005-0000-0000-0000CA5A0000}"/>
    <cellStyle name="Normal 30 3 3 4 2 2" xfId="23491" xr:uid="{00000000-0005-0000-0000-0000CB5A0000}"/>
    <cellStyle name="Normal 30 3 3 4 2 2 2" xfId="23492" xr:uid="{00000000-0005-0000-0000-0000CC5A0000}"/>
    <cellStyle name="Normal 30 3 3 4 2 3" xfId="23493" xr:uid="{00000000-0005-0000-0000-0000CD5A0000}"/>
    <cellStyle name="Normal 30 3 3 4 2 3 2" xfId="23494" xr:uid="{00000000-0005-0000-0000-0000CE5A0000}"/>
    <cellStyle name="Normal 30 3 3 4 2 4" xfId="23495" xr:uid="{00000000-0005-0000-0000-0000CF5A0000}"/>
    <cellStyle name="Normal 30 3 3 4 3" xfId="23496" xr:uid="{00000000-0005-0000-0000-0000D05A0000}"/>
    <cellStyle name="Normal 30 3 3 4 3 2" xfId="23497" xr:uid="{00000000-0005-0000-0000-0000D15A0000}"/>
    <cellStyle name="Normal 30 3 3 4 4" xfId="23498" xr:uid="{00000000-0005-0000-0000-0000D25A0000}"/>
    <cellStyle name="Normal 30 3 3 4 4 2" xfId="23499" xr:uid="{00000000-0005-0000-0000-0000D35A0000}"/>
    <cellStyle name="Normal 30 3 3 4 5" xfId="23500" xr:uid="{00000000-0005-0000-0000-0000D45A0000}"/>
    <cellStyle name="Normal 30 3 3 4 6" xfId="23501" xr:uid="{00000000-0005-0000-0000-0000D55A0000}"/>
    <cellStyle name="Normal 30 3 3 5" xfId="23502" xr:uid="{00000000-0005-0000-0000-0000D65A0000}"/>
    <cellStyle name="Normal 30 3 3 5 2" xfId="23503" xr:uid="{00000000-0005-0000-0000-0000D75A0000}"/>
    <cellStyle name="Normal 30 3 3 5 2 2" xfId="23504" xr:uid="{00000000-0005-0000-0000-0000D85A0000}"/>
    <cellStyle name="Normal 30 3 3 5 2 2 2" xfId="23505" xr:uid="{00000000-0005-0000-0000-0000D95A0000}"/>
    <cellStyle name="Normal 30 3 3 5 2 3" xfId="23506" xr:uid="{00000000-0005-0000-0000-0000DA5A0000}"/>
    <cellStyle name="Normal 30 3 3 5 2 3 2" xfId="23507" xr:uid="{00000000-0005-0000-0000-0000DB5A0000}"/>
    <cellStyle name="Normal 30 3 3 5 2 4" xfId="23508" xr:uid="{00000000-0005-0000-0000-0000DC5A0000}"/>
    <cellStyle name="Normal 30 3 3 5 3" xfId="23509" xr:uid="{00000000-0005-0000-0000-0000DD5A0000}"/>
    <cellStyle name="Normal 30 3 3 5 3 2" xfId="23510" xr:uid="{00000000-0005-0000-0000-0000DE5A0000}"/>
    <cellStyle name="Normal 30 3 3 5 4" xfId="23511" xr:uid="{00000000-0005-0000-0000-0000DF5A0000}"/>
    <cellStyle name="Normal 30 3 3 5 4 2" xfId="23512" xr:uid="{00000000-0005-0000-0000-0000E05A0000}"/>
    <cellStyle name="Normal 30 3 3 5 5" xfId="23513" xr:uid="{00000000-0005-0000-0000-0000E15A0000}"/>
    <cellStyle name="Normal 30 3 3 5 6" xfId="23514" xr:uid="{00000000-0005-0000-0000-0000E25A0000}"/>
    <cellStyle name="Normal 30 3 3 6" xfId="23515" xr:uid="{00000000-0005-0000-0000-0000E35A0000}"/>
    <cellStyle name="Normal 30 3 3 6 2" xfId="23516" xr:uid="{00000000-0005-0000-0000-0000E45A0000}"/>
    <cellStyle name="Normal 30 3 3 6 2 2" xfId="23517" xr:uid="{00000000-0005-0000-0000-0000E55A0000}"/>
    <cellStyle name="Normal 30 3 3 6 3" xfId="23518" xr:uid="{00000000-0005-0000-0000-0000E65A0000}"/>
    <cellStyle name="Normal 30 3 3 6 3 2" xfId="23519" xr:uid="{00000000-0005-0000-0000-0000E75A0000}"/>
    <cellStyle name="Normal 30 3 3 6 4" xfId="23520" xr:uid="{00000000-0005-0000-0000-0000E85A0000}"/>
    <cellStyle name="Normal 30 3 3 7" xfId="23521" xr:uid="{00000000-0005-0000-0000-0000E95A0000}"/>
    <cellStyle name="Normal 30 3 3 7 2" xfId="23522" xr:uid="{00000000-0005-0000-0000-0000EA5A0000}"/>
    <cellStyle name="Normal 30 3 3 7 2 2" xfId="23523" xr:uid="{00000000-0005-0000-0000-0000EB5A0000}"/>
    <cellStyle name="Normal 30 3 3 7 3" xfId="23524" xr:uid="{00000000-0005-0000-0000-0000EC5A0000}"/>
    <cellStyle name="Normal 30 3 3 8" xfId="23525" xr:uid="{00000000-0005-0000-0000-0000ED5A0000}"/>
    <cellStyle name="Normal 30 3 3 8 2" xfId="23526" xr:uid="{00000000-0005-0000-0000-0000EE5A0000}"/>
    <cellStyle name="Normal 30 3 3 9" xfId="23527" xr:uid="{00000000-0005-0000-0000-0000EF5A0000}"/>
    <cellStyle name="Normal 30 3 3 9 2" xfId="23528" xr:uid="{00000000-0005-0000-0000-0000F05A0000}"/>
    <cellStyle name="Normal 30 3 4" xfId="23529" xr:uid="{00000000-0005-0000-0000-0000F15A0000}"/>
    <cellStyle name="Normal 30 3 4 10" xfId="23530" xr:uid="{00000000-0005-0000-0000-0000F25A0000}"/>
    <cellStyle name="Normal 30 3 4 2" xfId="23531" xr:uid="{00000000-0005-0000-0000-0000F35A0000}"/>
    <cellStyle name="Normal 30 3 4 2 2" xfId="23532" xr:uid="{00000000-0005-0000-0000-0000F45A0000}"/>
    <cellStyle name="Normal 30 3 4 2 2 2" xfId="23533" xr:uid="{00000000-0005-0000-0000-0000F55A0000}"/>
    <cellStyle name="Normal 30 3 4 2 2 2 2" xfId="23534" xr:uid="{00000000-0005-0000-0000-0000F65A0000}"/>
    <cellStyle name="Normal 30 3 4 2 2 2 2 2" xfId="23535" xr:uid="{00000000-0005-0000-0000-0000F75A0000}"/>
    <cellStyle name="Normal 30 3 4 2 2 2 3" xfId="23536" xr:uid="{00000000-0005-0000-0000-0000F85A0000}"/>
    <cellStyle name="Normal 30 3 4 2 2 2 3 2" xfId="23537" xr:uid="{00000000-0005-0000-0000-0000F95A0000}"/>
    <cellStyle name="Normal 30 3 4 2 2 2 4" xfId="23538" xr:uid="{00000000-0005-0000-0000-0000FA5A0000}"/>
    <cellStyle name="Normal 30 3 4 2 2 3" xfId="23539" xr:uid="{00000000-0005-0000-0000-0000FB5A0000}"/>
    <cellStyle name="Normal 30 3 4 2 2 3 2" xfId="23540" xr:uid="{00000000-0005-0000-0000-0000FC5A0000}"/>
    <cellStyle name="Normal 30 3 4 2 2 4" xfId="23541" xr:uid="{00000000-0005-0000-0000-0000FD5A0000}"/>
    <cellStyle name="Normal 30 3 4 2 2 4 2" xfId="23542" xr:uid="{00000000-0005-0000-0000-0000FE5A0000}"/>
    <cellStyle name="Normal 30 3 4 2 2 5" xfId="23543" xr:uid="{00000000-0005-0000-0000-0000FF5A0000}"/>
    <cellStyle name="Normal 30 3 4 2 2 6" xfId="23544" xr:uid="{00000000-0005-0000-0000-0000005B0000}"/>
    <cellStyle name="Normal 30 3 4 2 3" xfId="23545" xr:uid="{00000000-0005-0000-0000-0000015B0000}"/>
    <cellStyle name="Normal 30 3 4 2 3 2" xfId="23546" xr:uid="{00000000-0005-0000-0000-0000025B0000}"/>
    <cellStyle name="Normal 30 3 4 2 3 2 2" xfId="23547" xr:uid="{00000000-0005-0000-0000-0000035B0000}"/>
    <cellStyle name="Normal 30 3 4 2 3 3" xfId="23548" xr:uid="{00000000-0005-0000-0000-0000045B0000}"/>
    <cellStyle name="Normal 30 3 4 2 3 3 2" xfId="23549" xr:uid="{00000000-0005-0000-0000-0000055B0000}"/>
    <cellStyle name="Normal 30 3 4 2 3 4" xfId="23550" xr:uid="{00000000-0005-0000-0000-0000065B0000}"/>
    <cellStyle name="Normal 30 3 4 2 4" xfId="23551" xr:uid="{00000000-0005-0000-0000-0000075B0000}"/>
    <cellStyle name="Normal 30 3 4 2 4 2" xfId="23552" xr:uid="{00000000-0005-0000-0000-0000085B0000}"/>
    <cellStyle name="Normal 30 3 4 2 5" xfId="23553" xr:uid="{00000000-0005-0000-0000-0000095B0000}"/>
    <cellStyle name="Normal 30 3 4 2 5 2" xfId="23554" xr:uid="{00000000-0005-0000-0000-00000A5B0000}"/>
    <cellStyle name="Normal 30 3 4 2 6" xfId="23555" xr:uid="{00000000-0005-0000-0000-00000B5B0000}"/>
    <cellStyle name="Normal 30 3 4 2 7" xfId="23556" xr:uid="{00000000-0005-0000-0000-00000C5B0000}"/>
    <cellStyle name="Normal 30 3 4 3" xfId="23557" xr:uid="{00000000-0005-0000-0000-00000D5B0000}"/>
    <cellStyle name="Normal 30 3 4 3 2" xfId="23558" xr:uid="{00000000-0005-0000-0000-00000E5B0000}"/>
    <cellStyle name="Normal 30 3 4 3 2 2" xfId="23559" xr:uid="{00000000-0005-0000-0000-00000F5B0000}"/>
    <cellStyle name="Normal 30 3 4 3 2 2 2" xfId="23560" xr:uid="{00000000-0005-0000-0000-0000105B0000}"/>
    <cellStyle name="Normal 30 3 4 3 2 3" xfId="23561" xr:uid="{00000000-0005-0000-0000-0000115B0000}"/>
    <cellStyle name="Normal 30 3 4 3 2 3 2" xfId="23562" xr:uid="{00000000-0005-0000-0000-0000125B0000}"/>
    <cellStyle name="Normal 30 3 4 3 2 4" xfId="23563" xr:uid="{00000000-0005-0000-0000-0000135B0000}"/>
    <cellStyle name="Normal 30 3 4 3 3" xfId="23564" xr:uid="{00000000-0005-0000-0000-0000145B0000}"/>
    <cellStyle name="Normal 30 3 4 3 3 2" xfId="23565" xr:uid="{00000000-0005-0000-0000-0000155B0000}"/>
    <cellStyle name="Normal 30 3 4 3 4" xfId="23566" xr:uid="{00000000-0005-0000-0000-0000165B0000}"/>
    <cellStyle name="Normal 30 3 4 3 4 2" xfId="23567" xr:uid="{00000000-0005-0000-0000-0000175B0000}"/>
    <cellStyle name="Normal 30 3 4 3 5" xfId="23568" xr:uid="{00000000-0005-0000-0000-0000185B0000}"/>
    <cellStyle name="Normal 30 3 4 3 6" xfId="23569" xr:uid="{00000000-0005-0000-0000-0000195B0000}"/>
    <cellStyle name="Normal 30 3 4 4" xfId="23570" xr:uid="{00000000-0005-0000-0000-00001A5B0000}"/>
    <cellStyle name="Normal 30 3 4 4 2" xfId="23571" xr:uid="{00000000-0005-0000-0000-00001B5B0000}"/>
    <cellStyle name="Normal 30 3 4 4 2 2" xfId="23572" xr:uid="{00000000-0005-0000-0000-00001C5B0000}"/>
    <cellStyle name="Normal 30 3 4 4 2 2 2" xfId="23573" xr:uid="{00000000-0005-0000-0000-00001D5B0000}"/>
    <cellStyle name="Normal 30 3 4 4 2 3" xfId="23574" xr:uid="{00000000-0005-0000-0000-00001E5B0000}"/>
    <cellStyle name="Normal 30 3 4 4 2 3 2" xfId="23575" xr:uid="{00000000-0005-0000-0000-00001F5B0000}"/>
    <cellStyle name="Normal 30 3 4 4 2 4" xfId="23576" xr:uid="{00000000-0005-0000-0000-0000205B0000}"/>
    <cellStyle name="Normal 30 3 4 4 3" xfId="23577" xr:uid="{00000000-0005-0000-0000-0000215B0000}"/>
    <cellStyle name="Normal 30 3 4 4 3 2" xfId="23578" xr:uid="{00000000-0005-0000-0000-0000225B0000}"/>
    <cellStyle name="Normal 30 3 4 4 4" xfId="23579" xr:uid="{00000000-0005-0000-0000-0000235B0000}"/>
    <cellStyle name="Normal 30 3 4 4 4 2" xfId="23580" xr:uid="{00000000-0005-0000-0000-0000245B0000}"/>
    <cellStyle name="Normal 30 3 4 4 5" xfId="23581" xr:uid="{00000000-0005-0000-0000-0000255B0000}"/>
    <cellStyle name="Normal 30 3 4 4 6" xfId="23582" xr:uid="{00000000-0005-0000-0000-0000265B0000}"/>
    <cellStyle name="Normal 30 3 4 5" xfId="23583" xr:uid="{00000000-0005-0000-0000-0000275B0000}"/>
    <cellStyle name="Normal 30 3 4 5 2" xfId="23584" xr:uid="{00000000-0005-0000-0000-0000285B0000}"/>
    <cellStyle name="Normal 30 3 4 5 2 2" xfId="23585" xr:uid="{00000000-0005-0000-0000-0000295B0000}"/>
    <cellStyle name="Normal 30 3 4 5 3" xfId="23586" xr:uid="{00000000-0005-0000-0000-00002A5B0000}"/>
    <cellStyle name="Normal 30 3 4 5 3 2" xfId="23587" xr:uid="{00000000-0005-0000-0000-00002B5B0000}"/>
    <cellStyle name="Normal 30 3 4 5 4" xfId="23588" xr:uid="{00000000-0005-0000-0000-00002C5B0000}"/>
    <cellStyle name="Normal 30 3 4 6" xfId="23589" xr:uid="{00000000-0005-0000-0000-00002D5B0000}"/>
    <cellStyle name="Normal 30 3 4 6 2" xfId="23590" xr:uid="{00000000-0005-0000-0000-00002E5B0000}"/>
    <cellStyle name="Normal 30 3 4 6 2 2" xfId="23591" xr:uid="{00000000-0005-0000-0000-00002F5B0000}"/>
    <cellStyle name="Normal 30 3 4 6 3" xfId="23592" xr:uid="{00000000-0005-0000-0000-0000305B0000}"/>
    <cellStyle name="Normal 30 3 4 7" xfId="23593" xr:uid="{00000000-0005-0000-0000-0000315B0000}"/>
    <cellStyle name="Normal 30 3 4 7 2" xfId="23594" xr:uid="{00000000-0005-0000-0000-0000325B0000}"/>
    <cellStyle name="Normal 30 3 4 8" xfId="23595" xr:uid="{00000000-0005-0000-0000-0000335B0000}"/>
    <cellStyle name="Normal 30 3 4 8 2" xfId="23596" xr:uid="{00000000-0005-0000-0000-0000345B0000}"/>
    <cellStyle name="Normal 30 3 4 9" xfId="23597" xr:uid="{00000000-0005-0000-0000-0000355B0000}"/>
    <cellStyle name="Normal 30 3 5" xfId="23598" xr:uid="{00000000-0005-0000-0000-0000365B0000}"/>
    <cellStyle name="Normal 30 3 5 10" xfId="23599" xr:uid="{00000000-0005-0000-0000-0000375B0000}"/>
    <cellStyle name="Normal 30 3 5 2" xfId="23600" xr:uid="{00000000-0005-0000-0000-0000385B0000}"/>
    <cellStyle name="Normal 30 3 5 2 2" xfId="23601" xr:uid="{00000000-0005-0000-0000-0000395B0000}"/>
    <cellStyle name="Normal 30 3 5 2 2 2" xfId="23602" xr:uid="{00000000-0005-0000-0000-00003A5B0000}"/>
    <cellStyle name="Normal 30 3 5 2 2 2 2" xfId="23603" xr:uid="{00000000-0005-0000-0000-00003B5B0000}"/>
    <cellStyle name="Normal 30 3 5 2 2 2 2 2" xfId="23604" xr:uid="{00000000-0005-0000-0000-00003C5B0000}"/>
    <cellStyle name="Normal 30 3 5 2 2 2 3" xfId="23605" xr:uid="{00000000-0005-0000-0000-00003D5B0000}"/>
    <cellStyle name="Normal 30 3 5 2 2 2 3 2" xfId="23606" xr:uid="{00000000-0005-0000-0000-00003E5B0000}"/>
    <cellStyle name="Normal 30 3 5 2 2 2 4" xfId="23607" xr:uid="{00000000-0005-0000-0000-00003F5B0000}"/>
    <cellStyle name="Normal 30 3 5 2 2 3" xfId="23608" xr:uid="{00000000-0005-0000-0000-0000405B0000}"/>
    <cellStyle name="Normal 30 3 5 2 2 3 2" xfId="23609" xr:uid="{00000000-0005-0000-0000-0000415B0000}"/>
    <cellStyle name="Normal 30 3 5 2 2 4" xfId="23610" xr:uid="{00000000-0005-0000-0000-0000425B0000}"/>
    <cellStyle name="Normal 30 3 5 2 2 4 2" xfId="23611" xr:uid="{00000000-0005-0000-0000-0000435B0000}"/>
    <cellStyle name="Normal 30 3 5 2 2 5" xfId="23612" xr:uid="{00000000-0005-0000-0000-0000445B0000}"/>
    <cellStyle name="Normal 30 3 5 2 2 6" xfId="23613" xr:uid="{00000000-0005-0000-0000-0000455B0000}"/>
    <cellStyle name="Normal 30 3 5 2 3" xfId="23614" xr:uid="{00000000-0005-0000-0000-0000465B0000}"/>
    <cellStyle name="Normal 30 3 5 2 3 2" xfId="23615" xr:uid="{00000000-0005-0000-0000-0000475B0000}"/>
    <cellStyle name="Normal 30 3 5 2 3 2 2" xfId="23616" xr:uid="{00000000-0005-0000-0000-0000485B0000}"/>
    <cellStyle name="Normal 30 3 5 2 3 3" xfId="23617" xr:uid="{00000000-0005-0000-0000-0000495B0000}"/>
    <cellStyle name="Normal 30 3 5 2 3 3 2" xfId="23618" xr:uid="{00000000-0005-0000-0000-00004A5B0000}"/>
    <cellStyle name="Normal 30 3 5 2 3 4" xfId="23619" xr:uid="{00000000-0005-0000-0000-00004B5B0000}"/>
    <cellStyle name="Normal 30 3 5 2 4" xfId="23620" xr:uid="{00000000-0005-0000-0000-00004C5B0000}"/>
    <cellStyle name="Normal 30 3 5 2 4 2" xfId="23621" xr:uid="{00000000-0005-0000-0000-00004D5B0000}"/>
    <cellStyle name="Normal 30 3 5 2 5" xfId="23622" xr:uid="{00000000-0005-0000-0000-00004E5B0000}"/>
    <cellStyle name="Normal 30 3 5 2 5 2" xfId="23623" xr:uid="{00000000-0005-0000-0000-00004F5B0000}"/>
    <cellStyle name="Normal 30 3 5 2 6" xfId="23624" xr:uid="{00000000-0005-0000-0000-0000505B0000}"/>
    <cellStyle name="Normal 30 3 5 2 7" xfId="23625" xr:uid="{00000000-0005-0000-0000-0000515B0000}"/>
    <cellStyle name="Normal 30 3 5 3" xfId="23626" xr:uid="{00000000-0005-0000-0000-0000525B0000}"/>
    <cellStyle name="Normal 30 3 5 3 2" xfId="23627" xr:uid="{00000000-0005-0000-0000-0000535B0000}"/>
    <cellStyle name="Normal 30 3 5 3 2 2" xfId="23628" xr:uid="{00000000-0005-0000-0000-0000545B0000}"/>
    <cellStyle name="Normal 30 3 5 3 2 2 2" xfId="23629" xr:uid="{00000000-0005-0000-0000-0000555B0000}"/>
    <cellStyle name="Normal 30 3 5 3 2 3" xfId="23630" xr:uid="{00000000-0005-0000-0000-0000565B0000}"/>
    <cellStyle name="Normal 30 3 5 3 2 3 2" xfId="23631" xr:uid="{00000000-0005-0000-0000-0000575B0000}"/>
    <cellStyle name="Normal 30 3 5 3 2 4" xfId="23632" xr:uid="{00000000-0005-0000-0000-0000585B0000}"/>
    <cellStyle name="Normal 30 3 5 3 3" xfId="23633" xr:uid="{00000000-0005-0000-0000-0000595B0000}"/>
    <cellStyle name="Normal 30 3 5 3 3 2" xfId="23634" xr:uid="{00000000-0005-0000-0000-00005A5B0000}"/>
    <cellStyle name="Normal 30 3 5 3 4" xfId="23635" xr:uid="{00000000-0005-0000-0000-00005B5B0000}"/>
    <cellStyle name="Normal 30 3 5 3 4 2" xfId="23636" xr:uid="{00000000-0005-0000-0000-00005C5B0000}"/>
    <cellStyle name="Normal 30 3 5 3 5" xfId="23637" xr:uid="{00000000-0005-0000-0000-00005D5B0000}"/>
    <cellStyle name="Normal 30 3 5 3 6" xfId="23638" xr:uid="{00000000-0005-0000-0000-00005E5B0000}"/>
    <cellStyle name="Normal 30 3 5 4" xfId="23639" xr:uid="{00000000-0005-0000-0000-00005F5B0000}"/>
    <cellStyle name="Normal 30 3 5 4 2" xfId="23640" xr:uid="{00000000-0005-0000-0000-0000605B0000}"/>
    <cellStyle name="Normal 30 3 5 4 2 2" xfId="23641" xr:uid="{00000000-0005-0000-0000-0000615B0000}"/>
    <cellStyle name="Normal 30 3 5 4 2 2 2" xfId="23642" xr:uid="{00000000-0005-0000-0000-0000625B0000}"/>
    <cellStyle name="Normal 30 3 5 4 2 3" xfId="23643" xr:uid="{00000000-0005-0000-0000-0000635B0000}"/>
    <cellStyle name="Normal 30 3 5 4 2 3 2" xfId="23644" xr:uid="{00000000-0005-0000-0000-0000645B0000}"/>
    <cellStyle name="Normal 30 3 5 4 2 4" xfId="23645" xr:uid="{00000000-0005-0000-0000-0000655B0000}"/>
    <cellStyle name="Normal 30 3 5 4 3" xfId="23646" xr:uid="{00000000-0005-0000-0000-0000665B0000}"/>
    <cellStyle name="Normal 30 3 5 4 3 2" xfId="23647" xr:uid="{00000000-0005-0000-0000-0000675B0000}"/>
    <cellStyle name="Normal 30 3 5 4 4" xfId="23648" xr:uid="{00000000-0005-0000-0000-0000685B0000}"/>
    <cellStyle name="Normal 30 3 5 4 4 2" xfId="23649" xr:uid="{00000000-0005-0000-0000-0000695B0000}"/>
    <cellStyle name="Normal 30 3 5 4 5" xfId="23650" xr:uid="{00000000-0005-0000-0000-00006A5B0000}"/>
    <cellStyle name="Normal 30 3 5 4 6" xfId="23651" xr:uid="{00000000-0005-0000-0000-00006B5B0000}"/>
    <cellStyle name="Normal 30 3 5 5" xfId="23652" xr:uid="{00000000-0005-0000-0000-00006C5B0000}"/>
    <cellStyle name="Normal 30 3 5 5 2" xfId="23653" xr:uid="{00000000-0005-0000-0000-00006D5B0000}"/>
    <cellStyle name="Normal 30 3 5 5 2 2" xfId="23654" xr:uid="{00000000-0005-0000-0000-00006E5B0000}"/>
    <cellStyle name="Normal 30 3 5 5 3" xfId="23655" xr:uid="{00000000-0005-0000-0000-00006F5B0000}"/>
    <cellStyle name="Normal 30 3 5 5 3 2" xfId="23656" xr:uid="{00000000-0005-0000-0000-0000705B0000}"/>
    <cellStyle name="Normal 30 3 5 5 4" xfId="23657" xr:uid="{00000000-0005-0000-0000-0000715B0000}"/>
    <cellStyle name="Normal 30 3 5 6" xfId="23658" xr:uid="{00000000-0005-0000-0000-0000725B0000}"/>
    <cellStyle name="Normal 30 3 5 6 2" xfId="23659" xr:uid="{00000000-0005-0000-0000-0000735B0000}"/>
    <cellStyle name="Normal 30 3 5 6 2 2" xfId="23660" xr:uid="{00000000-0005-0000-0000-0000745B0000}"/>
    <cellStyle name="Normal 30 3 5 6 3" xfId="23661" xr:uid="{00000000-0005-0000-0000-0000755B0000}"/>
    <cellStyle name="Normal 30 3 5 7" xfId="23662" xr:uid="{00000000-0005-0000-0000-0000765B0000}"/>
    <cellStyle name="Normal 30 3 5 7 2" xfId="23663" xr:uid="{00000000-0005-0000-0000-0000775B0000}"/>
    <cellStyle name="Normal 30 3 5 8" xfId="23664" xr:uid="{00000000-0005-0000-0000-0000785B0000}"/>
    <cellStyle name="Normal 30 3 5 8 2" xfId="23665" xr:uid="{00000000-0005-0000-0000-0000795B0000}"/>
    <cellStyle name="Normal 30 3 5 9" xfId="23666" xr:uid="{00000000-0005-0000-0000-00007A5B0000}"/>
    <cellStyle name="Normal 30 3 6" xfId="23667" xr:uid="{00000000-0005-0000-0000-00007B5B0000}"/>
    <cellStyle name="Normal 30 3 6 10" xfId="23668" xr:uid="{00000000-0005-0000-0000-00007C5B0000}"/>
    <cellStyle name="Normal 30 3 6 2" xfId="23669" xr:uid="{00000000-0005-0000-0000-00007D5B0000}"/>
    <cellStyle name="Normal 30 3 6 2 2" xfId="23670" xr:uid="{00000000-0005-0000-0000-00007E5B0000}"/>
    <cellStyle name="Normal 30 3 6 2 2 2" xfId="23671" xr:uid="{00000000-0005-0000-0000-00007F5B0000}"/>
    <cellStyle name="Normal 30 3 6 2 2 2 2" xfId="23672" xr:uid="{00000000-0005-0000-0000-0000805B0000}"/>
    <cellStyle name="Normal 30 3 6 2 2 2 2 2" xfId="23673" xr:uid="{00000000-0005-0000-0000-0000815B0000}"/>
    <cellStyle name="Normal 30 3 6 2 2 2 3" xfId="23674" xr:uid="{00000000-0005-0000-0000-0000825B0000}"/>
    <cellStyle name="Normal 30 3 6 2 2 2 3 2" xfId="23675" xr:uid="{00000000-0005-0000-0000-0000835B0000}"/>
    <cellStyle name="Normal 30 3 6 2 2 2 4" xfId="23676" xr:uid="{00000000-0005-0000-0000-0000845B0000}"/>
    <cellStyle name="Normal 30 3 6 2 2 3" xfId="23677" xr:uid="{00000000-0005-0000-0000-0000855B0000}"/>
    <cellStyle name="Normal 30 3 6 2 2 3 2" xfId="23678" xr:uid="{00000000-0005-0000-0000-0000865B0000}"/>
    <cellStyle name="Normal 30 3 6 2 2 4" xfId="23679" xr:uid="{00000000-0005-0000-0000-0000875B0000}"/>
    <cellStyle name="Normal 30 3 6 2 2 4 2" xfId="23680" xr:uid="{00000000-0005-0000-0000-0000885B0000}"/>
    <cellStyle name="Normal 30 3 6 2 2 5" xfId="23681" xr:uid="{00000000-0005-0000-0000-0000895B0000}"/>
    <cellStyle name="Normal 30 3 6 2 2 6" xfId="23682" xr:uid="{00000000-0005-0000-0000-00008A5B0000}"/>
    <cellStyle name="Normal 30 3 6 2 3" xfId="23683" xr:uid="{00000000-0005-0000-0000-00008B5B0000}"/>
    <cellStyle name="Normal 30 3 6 2 3 2" xfId="23684" xr:uid="{00000000-0005-0000-0000-00008C5B0000}"/>
    <cellStyle name="Normal 30 3 6 2 3 2 2" xfId="23685" xr:uid="{00000000-0005-0000-0000-00008D5B0000}"/>
    <cellStyle name="Normal 30 3 6 2 3 3" xfId="23686" xr:uid="{00000000-0005-0000-0000-00008E5B0000}"/>
    <cellStyle name="Normal 30 3 6 2 3 3 2" xfId="23687" xr:uid="{00000000-0005-0000-0000-00008F5B0000}"/>
    <cellStyle name="Normal 30 3 6 2 3 4" xfId="23688" xr:uid="{00000000-0005-0000-0000-0000905B0000}"/>
    <cellStyle name="Normal 30 3 6 2 4" xfId="23689" xr:uid="{00000000-0005-0000-0000-0000915B0000}"/>
    <cellStyle name="Normal 30 3 6 2 4 2" xfId="23690" xr:uid="{00000000-0005-0000-0000-0000925B0000}"/>
    <cellStyle name="Normal 30 3 6 2 5" xfId="23691" xr:uid="{00000000-0005-0000-0000-0000935B0000}"/>
    <cellStyle name="Normal 30 3 6 2 5 2" xfId="23692" xr:uid="{00000000-0005-0000-0000-0000945B0000}"/>
    <cellStyle name="Normal 30 3 6 2 6" xfId="23693" xr:uid="{00000000-0005-0000-0000-0000955B0000}"/>
    <cellStyle name="Normal 30 3 6 2 7" xfId="23694" xr:uid="{00000000-0005-0000-0000-0000965B0000}"/>
    <cellStyle name="Normal 30 3 6 3" xfId="23695" xr:uid="{00000000-0005-0000-0000-0000975B0000}"/>
    <cellStyle name="Normal 30 3 6 3 2" xfId="23696" xr:uid="{00000000-0005-0000-0000-0000985B0000}"/>
    <cellStyle name="Normal 30 3 6 3 2 2" xfId="23697" xr:uid="{00000000-0005-0000-0000-0000995B0000}"/>
    <cellStyle name="Normal 30 3 6 3 2 2 2" xfId="23698" xr:uid="{00000000-0005-0000-0000-00009A5B0000}"/>
    <cellStyle name="Normal 30 3 6 3 2 3" xfId="23699" xr:uid="{00000000-0005-0000-0000-00009B5B0000}"/>
    <cellStyle name="Normal 30 3 6 3 2 3 2" xfId="23700" xr:uid="{00000000-0005-0000-0000-00009C5B0000}"/>
    <cellStyle name="Normal 30 3 6 3 2 4" xfId="23701" xr:uid="{00000000-0005-0000-0000-00009D5B0000}"/>
    <cellStyle name="Normal 30 3 6 3 3" xfId="23702" xr:uid="{00000000-0005-0000-0000-00009E5B0000}"/>
    <cellStyle name="Normal 30 3 6 3 3 2" xfId="23703" xr:uid="{00000000-0005-0000-0000-00009F5B0000}"/>
    <cellStyle name="Normal 30 3 6 3 4" xfId="23704" xr:uid="{00000000-0005-0000-0000-0000A05B0000}"/>
    <cellStyle name="Normal 30 3 6 3 4 2" xfId="23705" xr:uid="{00000000-0005-0000-0000-0000A15B0000}"/>
    <cellStyle name="Normal 30 3 6 3 5" xfId="23706" xr:uid="{00000000-0005-0000-0000-0000A25B0000}"/>
    <cellStyle name="Normal 30 3 6 3 6" xfId="23707" xr:uid="{00000000-0005-0000-0000-0000A35B0000}"/>
    <cellStyle name="Normal 30 3 6 4" xfId="23708" xr:uid="{00000000-0005-0000-0000-0000A45B0000}"/>
    <cellStyle name="Normal 30 3 6 4 2" xfId="23709" xr:uid="{00000000-0005-0000-0000-0000A55B0000}"/>
    <cellStyle name="Normal 30 3 6 4 2 2" xfId="23710" xr:uid="{00000000-0005-0000-0000-0000A65B0000}"/>
    <cellStyle name="Normal 30 3 6 4 2 2 2" xfId="23711" xr:uid="{00000000-0005-0000-0000-0000A75B0000}"/>
    <cellStyle name="Normal 30 3 6 4 2 3" xfId="23712" xr:uid="{00000000-0005-0000-0000-0000A85B0000}"/>
    <cellStyle name="Normal 30 3 6 4 2 3 2" xfId="23713" xr:uid="{00000000-0005-0000-0000-0000A95B0000}"/>
    <cellStyle name="Normal 30 3 6 4 2 4" xfId="23714" xr:uid="{00000000-0005-0000-0000-0000AA5B0000}"/>
    <cellStyle name="Normal 30 3 6 4 3" xfId="23715" xr:uid="{00000000-0005-0000-0000-0000AB5B0000}"/>
    <cellStyle name="Normal 30 3 6 4 3 2" xfId="23716" xr:uid="{00000000-0005-0000-0000-0000AC5B0000}"/>
    <cellStyle name="Normal 30 3 6 4 4" xfId="23717" xr:uid="{00000000-0005-0000-0000-0000AD5B0000}"/>
    <cellStyle name="Normal 30 3 6 4 4 2" xfId="23718" xr:uid="{00000000-0005-0000-0000-0000AE5B0000}"/>
    <cellStyle name="Normal 30 3 6 4 5" xfId="23719" xr:uid="{00000000-0005-0000-0000-0000AF5B0000}"/>
    <cellStyle name="Normal 30 3 6 4 6" xfId="23720" xr:uid="{00000000-0005-0000-0000-0000B05B0000}"/>
    <cellStyle name="Normal 30 3 6 5" xfId="23721" xr:uid="{00000000-0005-0000-0000-0000B15B0000}"/>
    <cellStyle name="Normal 30 3 6 5 2" xfId="23722" xr:uid="{00000000-0005-0000-0000-0000B25B0000}"/>
    <cellStyle name="Normal 30 3 6 5 2 2" xfId="23723" xr:uid="{00000000-0005-0000-0000-0000B35B0000}"/>
    <cellStyle name="Normal 30 3 6 5 3" xfId="23724" xr:uid="{00000000-0005-0000-0000-0000B45B0000}"/>
    <cellStyle name="Normal 30 3 6 5 3 2" xfId="23725" xr:uid="{00000000-0005-0000-0000-0000B55B0000}"/>
    <cellStyle name="Normal 30 3 6 5 4" xfId="23726" xr:uid="{00000000-0005-0000-0000-0000B65B0000}"/>
    <cellStyle name="Normal 30 3 6 6" xfId="23727" xr:uid="{00000000-0005-0000-0000-0000B75B0000}"/>
    <cellStyle name="Normal 30 3 6 6 2" xfId="23728" xr:uid="{00000000-0005-0000-0000-0000B85B0000}"/>
    <cellStyle name="Normal 30 3 6 6 2 2" xfId="23729" xr:uid="{00000000-0005-0000-0000-0000B95B0000}"/>
    <cellStyle name="Normal 30 3 6 6 3" xfId="23730" xr:uid="{00000000-0005-0000-0000-0000BA5B0000}"/>
    <cellStyle name="Normal 30 3 6 7" xfId="23731" xr:uid="{00000000-0005-0000-0000-0000BB5B0000}"/>
    <cellStyle name="Normal 30 3 6 7 2" xfId="23732" xr:uid="{00000000-0005-0000-0000-0000BC5B0000}"/>
    <cellStyle name="Normal 30 3 6 8" xfId="23733" xr:uid="{00000000-0005-0000-0000-0000BD5B0000}"/>
    <cellStyle name="Normal 30 3 6 8 2" xfId="23734" xr:uid="{00000000-0005-0000-0000-0000BE5B0000}"/>
    <cellStyle name="Normal 30 3 6 9" xfId="23735" xr:uid="{00000000-0005-0000-0000-0000BF5B0000}"/>
    <cellStyle name="Normal 30 3 7" xfId="23736" xr:uid="{00000000-0005-0000-0000-0000C05B0000}"/>
    <cellStyle name="Normal 30 3 7 2" xfId="23737" xr:uid="{00000000-0005-0000-0000-0000C15B0000}"/>
    <cellStyle name="Normal 30 3 7 2 2" xfId="23738" xr:uid="{00000000-0005-0000-0000-0000C25B0000}"/>
    <cellStyle name="Normal 30 3 7 2 2 2" xfId="23739" xr:uid="{00000000-0005-0000-0000-0000C35B0000}"/>
    <cellStyle name="Normal 30 3 7 2 2 2 2" xfId="23740" xr:uid="{00000000-0005-0000-0000-0000C45B0000}"/>
    <cellStyle name="Normal 30 3 7 2 2 3" xfId="23741" xr:uid="{00000000-0005-0000-0000-0000C55B0000}"/>
    <cellStyle name="Normal 30 3 7 2 2 3 2" xfId="23742" xr:uid="{00000000-0005-0000-0000-0000C65B0000}"/>
    <cellStyle name="Normal 30 3 7 2 2 4" xfId="23743" xr:uid="{00000000-0005-0000-0000-0000C75B0000}"/>
    <cellStyle name="Normal 30 3 7 2 3" xfId="23744" xr:uid="{00000000-0005-0000-0000-0000C85B0000}"/>
    <cellStyle name="Normal 30 3 7 2 3 2" xfId="23745" xr:uid="{00000000-0005-0000-0000-0000C95B0000}"/>
    <cellStyle name="Normal 30 3 7 2 4" xfId="23746" xr:uid="{00000000-0005-0000-0000-0000CA5B0000}"/>
    <cellStyle name="Normal 30 3 7 2 4 2" xfId="23747" xr:uid="{00000000-0005-0000-0000-0000CB5B0000}"/>
    <cellStyle name="Normal 30 3 7 2 5" xfId="23748" xr:uid="{00000000-0005-0000-0000-0000CC5B0000}"/>
    <cellStyle name="Normal 30 3 7 2 6" xfId="23749" xr:uid="{00000000-0005-0000-0000-0000CD5B0000}"/>
    <cellStyle name="Normal 30 3 7 3" xfId="23750" xr:uid="{00000000-0005-0000-0000-0000CE5B0000}"/>
    <cellStyle name="Normal 30 3 7 3 2" xfId="23751" xr:uid="{00000000-0005-0000-0000-0000CF5B0000}"/>
    <cellStyle name="Normal 30 3 7 3 2 2" xfId="23752" xr:uid="{00000000-0005-0000-0000-0000D05B0000}"/>
    <cellStyle name="Normal 30 3 7 3 3" xfId="23753" xr:uid="{00000000-0005-0000-0000-0000D15B0000}"/>
    <cellStyle name="Normal 30 3 7 3 3 2" xfId="23754" xr:uid="{00000000-0005-0000-0000-0000D25B0000}"/>
    <cellStyle name="Normal 30 3 7 3 4" xfId="23755" xr:uid="{00000000-0005-0000-0000-0000D35B0000}"/>
    <cellStyle name="Normal 30 3 7 4" xfId="23756" xr:uid="{00000000-0005-0000-0000-0000D45B0000}"/>
    <cellStyle name="Normal 30 3 7 4 2" xfId="23757" xr:uid="{00000000-0005-0000-0000-0000D55B0000}"/>
    <cellStyle name="Normal 30 3 7 5" xfId="23758" xr:uid="{00000000-0005-0000-0000-0000D65B0000}"/>
    <cellStyle name="Normal 30 3 7 5 2" xfId="23759" xr:uid="{00000000-0005-0000-0000-0000D75B0000}"/>
    <cellStyle name="Normal 30 3 7 6" xfId="23760" xr:uid="{00000000-0005-0000-0000-0000D85B0000}"/>
    <cellStyle name="Normal 30 3 7 7" xfId="23761" xr:uid="{00000000-0005-0000-0000-0000D95B0000}"/>
    <cellStyle name="Normal 30 3 8" xfId="23762" xr:uid="{00000000-0005-0000-0000-0000DA5B0000}"/>
    <cellStyle name="Normal 30 3 8 2" xfId="23763" xr:uid="{00000000-0005-0000-0000-0000DB5B0000}"/>
    <cellStyle name="Normal 30 3 8 2 2" xfId="23764" xr:uid="{00000000-0005-0000-0000-0000DC5B0000}"/>
    <cellStyle name="Normal 30 3 8 2 2 2" xfId="23765" xr:uid="{00000000-0005-0000-0000-0000DD5B0000}"/>
    <cellStyle name="Normal 30 3 8 2 3" xfId="23766" xr:uid="{00000000-0005-0000-0000-0000DE5B0000}"/>
    <cellStyle name="Normal 30 3 8 2 3 2" xfId="23767" xr:uid="{00000000-0005-0000-0000-0000DF5B0000}"/>
    <cellStyle name="Normal 30 3 8 2 4" xfId="23768" xr:uid="{00000000-0005-0000-0000-0000E05B0000}"/>
    <cellStyle name="Normal 30 3 8 3" xfId="23769" xr:uid="{00000000-0005-0000-0000-0000E15B0000}"/>
    <cellStyle name="Normal 30 3 8 3 2" xfId="23770" xr:uid="{00000000-0005-0000-0000-0000E25B0000}"/>
    <cellStyle name="Normal 30 3 8 4" xfId="23771" xr:uid="{00000000-0005-0000-0000-0000E35B0000}"/>
    <cellStyle name="Normal 30 3 8 4 2" xfId="23772" xr:uid="{00000000-0005-0000-0000-0000E45B0000}"/>
    <cellStyle name="Normal 30 3 8 5" xfId="23773" xr:uid="{00000000-0005-0000-0000-0000E55B0000}"/>
    <cellStyle name="Normal 30 3 8 6" xfId="23774" xr:uid="{00000000-0005-0000-0000-0000E65B0000}"/>
    <cellStyle name="Normal 30 3 9" xfId="23775" xr:uid="{00000000-0005-0000-0000-0000E75B0000}"/>
    <cellStyle name="Normal 30 3 9 2" xfId="23776" xr:uid="{00000000-0005-0000-0000-0000E85B0000}"/>
    <cellStyle name="Normal 30 3 9 2 2" xfId="23777" xr:uid="{00000000-0005-0000-0000-0000E95B0000}"/>
    <cellStyle name="Normal 30 3 9 2 2 2" xfId="23778" xr:uid="{00000000-0005-0000-0000-0000EA5B0000}"/>
    <cellStyle name="Normal 30 3 9 2 3" xfId="23779" xr:uid="{00000000-0005-0000-0000-0000EB5B0000}"/>
    <cellStyle name="Normal 30 3 9 2 3 2" xfId="23780" xr:uid="{00000000-0005-0000-0000-0000EC5B0000}"/>
    <cellStyle name="Normal 30 3 9 2 4" xfId="23781" xr:uid="{00000000-0005-0000-0000-0000ED5B0000}"/>
    <cellStyle name="Normal 30 3 9 3" xfId="23782" xr:uid="{00000000-0005-0000-0000-0000EE5B0000}"/>
    <cellStyle name="Normal 30 3 9 3 2" xfId="23783" xr:uid="{00000000-0005-0000-0000-0000EF5B0000}"/>
    <cellStyle name="Normal 30 3 9 4" xfId="23784" xr:uid="{00000000-0005-0000-0000-0000F05B0000}"/>
    <cellStyle name="Normal 30 3 9 4 2" xfId="23785" xr:uid="{00000000-0005-0000-0000-0000F15B0000}"/>
    <cellStyle name="Normal 30 3 9 5" xfId="23786" xr:uid="{00000000-0005-0000-0000-0000F25B0000}"/>
    <cellStyle name="Normal 30 3 9 6" xfId="23787" xr:uid="{00000000-0005-0000-0000-0000F35B0000}"/>
    <cellStyle name="Normal 30 4" xfId="23788" xr:uid="{00000000-0005-0000-0000-0000F45B0000}"/>
    <cellStyle name="Normal 30 4 10" xfId="23789" xr:uid="{00000000-0005-0000-0000-0000F55B0000}"/>
    <cellStyle name="Normal 30 4 10 2" xfId="23790" xr:uid="{00000000-0005-0000-0000-0000F65B0000}"/>
    <cellStyle name="Normal 30 4 10 2 2" xfId="23791" xr:uid="{00000000-0005-0000-0000-0000F75B0000}"/>
    <cellStyle name="Normal 30 4 10 3" xfId="23792" xr:uid="{00000000-0005-0000-0000-0000F85B0000}"/>
    <cellStyle name="Normal 30 4 11" xfId="23793" xr:uid="{00000000-0005-0000-0000-0000F95B0000}"/>
    <cellStyle name="Normal 30 4 11 2" xfId="23794" xr:uid="{00000000-0005-0000-0000-0000FA5B0000}"/>
    <cellStyle name="Normal 30 4 11 2 2" xfId="23795" xr:uid="{00000000-0005-0000-0000-0000FB5B0000}"/>
    <cellStyle name="Normal 30 4 11 3" xfId="23796" xr:uid="{00000000-0005-0000-0000-0000FC5B0000}"/>
    <cellStyle name="Normal 30 4 12" xfId="23797" xr:uid="{00000000-0005-0000-0000-0000FD5B0000}"/>
    <cellStyle name="Normal 30 4 12 2" xfId="23798" xr:uid="{00000000-0005-0000-0000-0000FE5B0000}"/>
    <cellStyle name="Normal 30 4 13" xfId="23799" xr:uid="{00000000-0005-0000-0000-0000FF5B0000}"/>
    <cellStyle name="Normal 30 4 14" xfId="23800" xr:uid="{00000000-0005-0000-0000-0000005C0000}"/>
    <cellStyle name="Normal 30 4 2" xfId="23801" xr:uid="{00000000-0005-0000-0000-0000015C0000}"/>
    <cellStyle name="Normal 30 4 2 10" xfId="23802" xr:uid="{00000000-0005-0000-0000-0000025C0000}"/>
    <cellStyle name="Normal 30 4 2 11" xfId="23803" xr:uid="{00000000-0005-0000-0000-0000035C0000}"/>
    <cellStyle name="Normal 30 4 2 2" xfId="23804" xr:uid="{00000000-0005-0000-0000-0000045C0000}"/>
    <cellStyle name="Normal 30 4 2 2 10" xfId="23805" xr:uid="{00000000-0005-0000-0000-0000055C0000}"/>
    <cellStyle name="Normal 30 4 2 2 2" xfId="23806" xr:uid="{00000000-0005-0000-0000-0000065C0000}"/>
    <cellStyle name="Normal 30 4 2 2 2 2" xfId="23807" xr:uid="{00000000-0005-0000-0000-0000075C0000}"/>
    <cellStyle name="Normal 30 4 2 2 2 2 2" xfId="23808" xr:uid="{00000000-0005-0000-0000-0000085C0000}"/>
    <cellStyle name="Normal 30 4 2 2 2 2 2 2" xfId="23809" xr:uid="{00000000-0005-0000-0000-0000095C0000}"/>
    <cellStyle name="Normal 30 4 2 2 2 2 2 2 2" xfId="23810" xr:uid="{00000000-0005-0000-0000-00000A5C0000}"/>
    <cellStyle name="Normal 30 4 2 2 2 2 2 3" xfId="23811" xr:uid="{00000000-0005-0000-0000-00000B5C0000}"/>
    <cellStyle name="Normal 30 4 2 2 2 2 2 3 2" xfId="23812" xr:uid="{00000000-0005-0000-0000-00000C5C0000}"/>
    <cellStyle name="Normal 30 4 2 2 2 2 2 4" xfId="23813" xr:uid="{00000000-0005-0000-0000-00000D5C0000}"/>
    <cellStyle name="Normal 30 4 2 2 2 2 3" xfId="23814" xr:uid="{00000000-0005-0000-0000-00000E5C0000}"/>
    <cellStyle name="Normal 30 4 2 2 2 2 3 2" xfId="23815" xr:uid="{00000000-0005-0000-0000-00000F5C0000}"/>
    <cellStyle name="Normal 30 4 2 2 2 2 4" xfId="23816" xr:uid="{00000000-0005-0000-0000-0000105C0000}"/>
    <cellStyle name="Normal 30 4 2 2 2 2 4 2" xfId="23817" xr:uid="{00000000-0005-0000-0000-0000115C0000}"/>
    <cellStyle name="Normal 30 4 2 2 2 2 5" xfId="23818" xr:uid="{00000000-0005-0000-0000-0000125C0000}"/>
    <cellStyle name="Normal 30 4 2 2 2 2 6" xfId="23819" xr:uid="{00000000-0005-0000-0000-0000135C0000}"/>
    <cellStyle name="Normal 30 4 2 2 2 3" xfId="23820" xr:uid="{00000000-0005-0000-0000-0000145C0000}"/>
    <cellStyle name="Normal 30 4 2 2 2 3 2" xfId="23821" xr:uid="{00000000-0005-0000-0000-0000155C0000}"/>
    <cellStyle name="Normal 30 4 2 2 2 3 2 2" xfId="23822" xr:uid="{00000000-0005-0000-0000-0000165C0000}"/>
    <cellStyle name="Normal 30 4 2 2 2 3 3" xfId="23823" xr:uid="{00000000-0005-0000-0000-0000175C0000}"/>
    <cellStyle name="Normal 30 4 2 2 2 3 3 2" xfId="23824" xr:uid="{00000000-0005-0000-0000-0000185C0000}"/>
    <cellStyle name="Normal 30 4 2 2 2 3 4" xfId="23825" xr:uid="{00000000-0005-0000-0000-0000195C0000}"/>
    <cellStyle name="Normal 30 4 2 2 2 4" xfId="23826" xr:uid="{00000000-0005-0000-0000-00001A5C0000}"/>
    <cellStyle name="Normal 30 4 2 2 2 4 2" xfId="23827" xr:uid="{00000000-0005-0000-0000-00001B5C0000}"/>
    <cellStyle name="Normal 30 4 2 2 2 5" xfId="23828" xr:uid="{00000000-0005-0000-0000-00001C5C0000}"/>
    <cellStyle name="Normal 30 4 2 2 2 5 2" xfId="23829" xr:uid="{00000000-0005-0000-0000-00001D5C0000}"/>
    <cellStyle name="Normal 30 4 2 2 2 6" xfId="23830" xr:uid="{00000000-0005-0000-0000-00001E5C0000}"/>
    <cellStyle name="Normal 30 4 2 2 2 7" xfId="23831" xr:uid="{00000000-0005-0000-0000-00001F5C0000}"/>
    <cellStyle name="Normal 30 4 2 2 3" xfId="23832" xr:uid="{00000000-0005-0000-0000-0000205C0000}"/>
    <cellStyle name="Normal 30 4 2 2 3 2" xfId="23833" xr:uid="{00000000-0005-0000-0000-0000215C0000}"/>
    <cellStyle name="Normal 30 4 2 2 3 2 2" xfId="23834" xr:uid="{00000000-0005-0000-0000-0000225C0000}"/>
    <cellStyle name="Normal 30 4 2 2 3 2 2 2" xfId="23835" xr:uid="{00000000-0005-0000-0000-0000235C0000}"/>
    <cellStyle name="Normal 30 4 2 2 3 2 3" xfId="23836" xr:uid="{00000000-0005-0000-0000-0000245C0000}"/>
    <cellStyle name="Normal 30 4 2 2 3 2 3 2" xfId="23837" xr:uid="{00000000-0005-0000-0000-0000255C0000}"/>
    <cellStyle name="Normal 30 4 2 2 3 2 4" xfId="23838" xr:uid="{00000000-0005-0000-0000-0000265C0000}"/>
    <cellStyle name="Normal 30 4 2 2 3 3" xfId="23839" xr:uid="{00000000-0005-0000-0000-0000275C0000}"/>
    <cellStyle name="Normal 30 4 2 2 3 3 2" xfId="23840" xr:uid="{00000000-0005-0000-0000-0000285C0000}"/>
    <cellStyle name="Normal 30 4 2 2 3 4" xfId="23841" xr:uid="{00000000-0005-0000-0000-0000295C0000}"/>
    <cellStyle name="Normal 30 4 2 2 3 4 2" xfId="23842" xr:uid="{00000000-0005-0000-0000-00002A5C0000}"/>
    <cellStyle name="Normal 30 4 2 2 3 5" xfId="23843" xr:uid="{00000000-0005-0000-0000-00002B5C0000}"/>
    <cellStyle name="Normal 30 4 2 2 3 6" xfId="23844" xr:uid="{00000000-0005-0000-0000-00002C5C0000}"/>
    <cellStyle name="Normal 30 4 2 2 4" xfId="23845" xr:uid="{00000000-0005-0000-0000-00002D5C0000}"/>
    <cellStyle name="Normal 30 4 2 2 4 2" xfId="23846" xr:uid="{00000000-0005-0000-0000-00002E5C0000}"/>
    <cellStyle name="Normal 30 4 2 2 4 2 2" xfId="23847" xr:uid="{00000000-0005-0000-0000-00002F5C0000}"/>
    <cellStyle name="Normal 30 4 2 2 4 2 2 2" xfId="23848" xr:uid="{00000000-0005-0000-0000-0000305C0000}"/>
    <cellStyle name="Normal 30 4 2 2 4 2 3" xfId="23849" xr:uid="{00000000-0005-0000-0000-0000315C0000}"/>
    <cellStyle name="Normal 30 4 2 2 4 2 3 2" xfId="23850" xr:uid="{00000000-0005-0000-0000-0000325C0000}"/>
    <cellStyle name="Normal 30 4 2 2 4 2 4" xfId="23851" xr:uid="{00000000-0005-0000-0000-0000335C0000}"/>
    <cellStyle name="Normal 30 4 2 2 4 3" xfId="23852" xr:uid="{00000000-0005-0000-0000-0000345C0000}"/>
    <cellStyle name="Normal 30 4 2 2 4 3 2" xfId="23853" xr:uid="{00000000-0005-0000-0000-0000355C0000}"/>
    <cellStyle name="Normal 30 4 2 2 4 4" xfId="23854" xr:uid="{00000000-0005-0000-0000-0000365C0000}"/>
    <cellStyle name="Normal 30 4 2 2 4 4 2" xfId="23855" xr:uid="{00000000-0005-0000-0000-0000375C0000}"/>
    <cellStyle name="Normal 30 4 2 2 4 5" xfId="23856" xr:uid="{00000000-0005-0000-0000-0000385C0000}"/>
    <cellStyle name="Normal 30 4 2 2 4 6" xfId="23857" xr:uid="{00000000-0005-0000-0000-0000395C0000}"/>
    <cellStyle name="Normal 30 4 2 2 5" xfId="23858" xr:uid="{00000000-0005-0000-0000-00003A5C0000}"/>
    <cellStyle name="Normal 30 4 2 2 5 2" xfId="23859" xr:uid="{00000000-0005-0000-0000-00003B5C0000}"/>
    <cellStyle name="Normal 30 4 2 2 5 2 2" xfId="23860" xr:uid="{00000000-0005-0000-0000-00003C5C0000}"/>
    <cellStyle name="Normal 30 4 2 2 5 3" xfId="23861" xr:uid="{00000000-0005-0000-0000-00003D5C0000}"/>
    <cellStyle name="Normal 30 4 2 2 5 3 2" xfId="23862" xr:uid="{00000000-0005-0000-0000-00003E5C0000}"/>
    <cellStyle name="Normal 30 4 2 2 5 4" xfId="23863" xr:uid="{00000000-0005-0000-0000-00003F5C0000}"/>
    <cellStyle name="Normal 30 4 2 2 6" xfId="23864" xr:uid="{00000000-0005-0000-0000-0000405C0000}"/>
    <cellStyle name="Normal 30 4 2 2 6 2" xfId="23865" xr:uid="{00000000-0005-0000-0000-0000415C0000}"/>
    <cellStyle name="Normal 30 4 2 2 6 2 2" xfId="23866" xr:uid="{00000000-0005-0000-0000-0000425C0000}"/>
    <cellStyle name="Normal 30 4 2 2 6 3" xfId="23867" xr:uid="{00000000-0005-0000-0000-0000435C0000}"/>
    <cellStyle name="Normal 30 4 2 2 7" xfId="23868" xr:uid="{00000000-0005-0000-0000-0000445C0000}"/>
    <cellStyle name="Normal 30 4 2 2 7 2" xfId="23869" xr:uid="{00000000-0005-0000-0000-0000455C0000}"/>
    <cellStyle name="Normal 30 4 2 2 8" xfId="23870" xr:uid="{00000000-0005-0000-0000-0000465C0000}"/>
    <cellStyle name="Normal 30 4 2 2 8 2" xfId="23871" xr:uid="{00000000-0005-0000-0000-0000475C0000}"/>
    <cellStyle name="Normal 30 4 2 2 9" xfId="23872" xr:uid="{00000000-0005-0000-0000-0000485C0000}"/>
    <cellStyle name="Normal 30 4 2 3" xfId="23873" xr:uid="{00000000-0005-0000-0000-0000495C0000}"/>
    <cellStyle name="Normal 30 4 2 3 2" xfId="23874" xr:uid="{00000000-0005-0000-0000-00004A5C0000}"/>
    <cellStyle name="Normal 30 4 2 3 2 2" xfId="23875" xr:uid="{00000000-0005-0000-0000-00004B5C0000}"/>
    <cellStyle name="Normal 30 4 2 3 2 2 2" xfId="23876" xr:uid="{00000000-0005-0000-0000-00004C5C0000}"/>
    <cellStyle name="Normal 30 4 2 3 2 2 2 2" xfId="23877" xr:uid="{00000000-0005-0000-0000-00004D5C0000}"/>
    <cellStyle name="Normal 30 4 2 3 2 2 3" xfId="23878" xr:uid="{00000000-0005-0000-0000-00004E5C0000}"/>
    <cellStyle name="Normal 30 4 2 3 2 2 3 2" xfId="23879" xr:uid="{00000000-0005-0000-0000-00004F5C0000}"/>
    <cellStyle name="Normal 30 4 2 3 2 2 4" xfId="23880" xr:uid="{00000000-0005-0000-0000-0000505C0000}"/>
    <cellStyle name="Normal 30 4 2 3 2 3" xfId="23881" xr:uid="{00000000-0005-0000-0000-0000515C0000}"/>
    <cellStyle name="Normal 30 4 2 3 2 3 2" xfId="23882" xr:uid="{00000000-0005-0000-0000-0000525C0000}"/>
    <cellStyle name="Normal 30 4 2 3 2 4" xfId="23883" xr:uid="{00000000-0005-0000-0000-0000535C0000}"/>
    <cellStyle name="Normal 30 4 2 3 2 4 2" xfId="23884" xr:uid="{00000000-0005-0000-0000-0000545C0000}"/>
    <cellStyle name="Normal 30 4 2 3 2 5" xfId="23885" xr:uid="{00000000-0005-0000-0000-0000555C0000}"/>
    <cellStyle name="Normal 30 4 2 3 2 6" xfId="23886" xr:uid="{00000000-0005-0000-0000-0000565C0000}"/>
    <cellStyle name="Normal 30 4 2 3 3" xfId="23887" xr:uid="{00000000-0005-0000-0000-0000575C0000}"/>
    <cellStyle name="Normal 30 4 2 3 3 2" xfId="23888" xr:uid="{00000000-0005-0000-0000-0000585C0000}"/>
    <cellStyle name="Normal 30 4 2 3 3 2 2" xfId="23889" xr:uid="{00000000-0005-0000-0000-0000595C0000}"/>
    <cellStyle name="Normal 30 4 2 3 3 3" xfId="23890" xr:uid="{00000000-0005-0000-0000-00005A5C0000}"/>
    <cellStyle name="Normal 30 4 2 3 3 3 2" xfId="23891" xr:uid="{00000000-0005-0000-0000-00005B5C0000}"/>
    <cellStyle name="Normal 30 4 2 3 3 4" xfId="23892" xr:uid="{00000000-0005-0000-0000-00005C5C0000}"/>
    <cellStyle name="Normal 30 4 2 3 4" xfId="23893" xr:uid="{00000000-0005-0000-0000-00005D5C0000}"/>
    <cellStyle name="Normal 30 4 2 3 4 2" xfId="23894" xr:uid="{00000000-0005-0000-0000-00005E5C0000}"/>
    <cellStyle name="Normal 30 4 2 3 5" xfId="23895" xr:uid="{00000000-0005-0000-0000-00005F5C0000}"/>
    <cellStyle name="Normal 30 4 2 3 5 2" xfId="23896" xr:uid="{00000000-0005-0000-0000-0000605C0000}"/>
    <cellStyle name="Normal 30 4 2 3 6" xfId="23897" xr:uid="{00000000-0005-0000-0000-0000615C0000}"/>
    <cellStyle name="Normal 30 4 2 3 7" xfId="23898" xr:uid="{00000000-0005-0000-0000-0000625C0000}"/>
    <cellStyle name="Normal 30 4 2 4" xfId="23899" xr:uid="{00000000-0005-0000-0000-0000635C0000}"/>
    <cellStyle name="Normal 30 4 2 4 2" xfId="23900" xr:uid="{00000000-0005-0000-0000-0000645C0000}"/>
    <cellStyle name="Normal 30 4 2 4 2 2" xfId="23901" xr:uid="{00000000-0005-0000-0000-0000655C0000}"/>
    <cellStyle name="Normal 30 4 2 4 2 2 2" xfId="23902" xr:uid="{00000000-0005-0000-0000-0000665C0000}"/>
    <cellStyle name="Normal 30 4 2 4 2 3" xfId="23903" xr:uid="{00000000-0005-0000-0000-0000675C0000}"/>
    <cellStyle name="Normal 30 4 2 4 2 3 2" xfId="23904" xr:uid="{00000000-0005-0000-0000-0000685C0000}"/>
    <cellStyle name="Normal 30 4 2 4 2 4" xfId="23905" xr:uid="{00000000-0005-0000-0000-0000695C0000}"/>
    <cellStyle name="Normal 30 4 2 4 3" xfId="23906" xr:uid="{00000000-0005-0000-0000-00006A5C0000}"/>
    <cellStyle name="Normal 30 4 2 4 3 2" xfId="23907" xr:uid="{00000000-0005-0000-0000-00006B5C0000}"/>
    <cellStyle name="Normal 30 4 2 4 4" xfId="23908" xr:uid="{00000000-0005-0000-0000-00006C5C0000}"/>
    <cellStyle name="Normal 30 4 2 4 4 2" xfId="23909" xr:uid="{00000000-0005-0000-0000-00006D5C0000}"/>
    <cellStyle name="Normal 30 4 2 4 5" xfId="23910" xr:uid="{00000000-0005-0000-0000-00006E5C0000}"/>
    <cellStyle name="Normal 30 4 2 4 6" xfId="23911" xr:uid="{00000000-0005-0000-0000-00006F5C0000}"/>
    <cellStyle name="Normal 30 4 2 5" xfId="23912" xr:uid="{00000000-0005-0000-0000-0000705C0000}"/>
    <cellStyle name="Normal 30 4 2 5 2" xfId="23913" xr:uid="{00000000-0005-0000-0000-0000715C0000}"/>
    <cellStyle name="Normal 30 4 2 5 2 2" xfId="23914" xr:uid="{00000000-0005-0000-0000-0000725C0000}"/>
    <cellStyle name="Normal 30 4 2 5 2 2 2" xfId="23915" xr:uid="{00000000-0005-0000-0000-0000735C0000}"/>
    <cellStyle name="Normal 30 4 2 5 2 3" xfId="23916" xr:uid="{00000000-0005-0000-0000-0000745C0000}"/>
    <cellStyle name="Normal 30 4 2 5 2 3 2" xfId="23917" xr:uid="{00000000-0005-0000-0000-0000755C0000}"/>
    <cellStyle name="Normal 30 4 2 5 2 4" xfId="23918" xr:uid="{00000000-0005-0000-0000-0000765C0000}"/>
    <cellStyle name="Normal 30 4 2 5 3" xfId="23919" xr:uid="{00000000-0005-0000-0000-0000775C0000}"/>
    <cellStyle name="Normal 30 4 2 5 3 2" xfId="23920" xr:uid="{00000000-0005-0000-0000-0000785C0000}"/>
    <cellStyle name="Normal 30 4 2 5 4" xfId="23921" xr:uid="{00000000-0005-0000-0000-0000795C0000}"/>
    <cellStyle name="Normal 30 4 2 5 4 2" xfId="23922" xr:uid="{00000000-0005-0000-0000-00007A5C0000}"/>
    <cellStyle name="Normal 30 4 2 5 5" xfId="23923" xr:uid="{00000000-0005-0000-0000-00007B5C0000}"/>
    <cellStyle name="Normal 30 4 2 5 6" xfId="23924" xr:uid="{00000000-0005-0000-0000-00007C5C0000}"/>
    <cellStyle name="Normal 30 4 2 6" xfId="23925" xr:uid="{00000000-0005-0000-0000-00007D5C0000}"/>
    <cellStyle name="Normal 30 4 2 6 2" xfId="23926" xr:uid="{00000000-0005-0000-0000-00007E5C0000}"/>
    <cellStyle name="Normal 30 4 2 6 2 2" xfId="23927" xr:uid="{00000000-0005-0000-0000-00007F5C0000}"/>
    <cellStyle name="Normal 30 4 2 6 3" xfId="23928" xr:uid="{00000000-0005-0000-0000-0000805C0000}"/>
    <cellStyle name="Normal 30 4 2 6 3 2" xfId="23929" xr:uid="{00000000-0005-0000-0000-0000815C0000}"/>
    <cellStyle name="Normal 30 4 2 6 4" xfId="23930" xr:uid="{00000000-0005-0000-0000-0000825C0000}"/>
    <cellStyle name="Normal 30 4 2 7" xfId="23931" xr:uid="{00000000-0005-0000-0000-0000835C0000}"/>
    <cellStyle name="Normal 30 4 2 7 2" xfId="23932" xr:uid="{00000000-0005-0000-0000-0000845C0000}"/>
    <cellStyle name="Normal 30 4 2 7 2 2" xfId="23933" xr:uid="{00000000-0005-0000-0000-0000855C0000}"/>
    <cellStyle name="Normal 30 4 2 7 3" xfId="23934" xr:uid="{00000000-0005-0000-0000-0000865C0000}"/>
    <cellStyle name="Normal 30 4 2 8" xfId="23935" xr:uid="{00000000-0005-0000-0000-0000875C0000}"/>
    <cellStyle name="Normal 30 4 2 8 2" xfId="23936" xr:uid="{00000000-0005-0000-0000-0000885C0000}"/>
    <cellStyle name="Normal 30 4 2 9" xfId="23937" xr:uid="{00000000-0005-0000-0000-0000895C0000}"/>
    <cellStyle name="Normal 30 4 2 9 2" xfId="23938" xr:uid="{00000000-0005-0000-0000-00008A5C0000}"/>
    <cellStyle name="Normal 30 4 3" xfId="23939" xr:uid="{00000000-0005-0000-0000-00008B5C0000}"/>
    <cellStyle name="Normal 30 4 3 10" xfId="23940" xr:uid="{00000000-0005-0000-0000-00008C5C0000}"/>
    <cellStyle name="Normal 30 4 3 2" xfId="23941" xr:uid="{00000000-0005-0000-0000-00008D5C0000}"/>
    <cellStyle name="Normal 30 4 3 2 2" xfId="23942" xr:uid="{00000000-0005-0000-0000-00008E5C0000}"/>
    <cellStyle name="Normal 30 4 3 2 2 2" xfId="23943" xr:uid="{00000000-0005-0000-0000-00008F5C0000}"/>
    <cellStyle name="Normal 30 4 3 2 2 2 2" xfId="23944" xr:uid="{00000000-0005-0000-0000-0000905C0000}"/>
    <cellStyle name="Normal 30 4 3 2 2 2 2 2" xfId="23945" xr:uid="{00000000-0005-0000-0000-0000915C0000}"/>
    <cellStyle name="Normal 30 4 3 2 2 2 3" xfId="23946" xr:uid="{00000000-0005-0000-0000-0000925C0000}"/>
    <cellStyle name="Normal 30 4 3 2 2 2 3 2" xfId="23947" xr:uid="{00000000-0005-0000-0000-0000935C0000}"/>
    <cellStyle name="Normal 30 4 3 2 2 2 4" xfId="23948" xr:uid="{00000000-0005-0000-0000-0000945C0000}"/>
    <cellStyle name="Normal 30 4 3 2 2 3" xfId="23949" xr:uid="{00000000-0005-0000-0000-0000955C0000}"/>
    <cellStyle name="Normal 30 4 3 2 2 3 2" xfId="23950" xr:uid="{00000000-0005-0000-0000-0000965C0000}"/>
    <cellStyle name="Normal 30 4 3 2 2 4" xfId="23951" xr:uid="{00000000-0005-0000-0000-0000975C0000}"/>
    <cellStyle name="Normal 30 4 3 2 2 4 2" xfId="23952" xr:uid="{00000000-0005-0000-0000-0000985C0000}"/>
    <cellStyle name="Normal 30 4 3 2 2 5" xfId="23953" xr:uid="{00000000-0005-0000-0000-0000995C0000}"/>
    <cellStyle name="Normal 30 4 3 2 2 6" xfId="23954" xr:uid="{00000000-0005-0000-0000-00009A5C0000}"/>
    <cellStyle name="Normal 30 4 3 2 3" xfId="23955" xr:uid="{00000000-0005-0000-0000-00009B5C0000}"/>
    <cellStyle name="Normal 30 4 3 2 3 2" xfId="23956" xr:uid="{00000000-0005-0000-0000-00009C5C0000}"/>
    <cellStyle name="Normal 30 4 3 2 3 2 2" xfId="23957" xr:uid="{00000000-0005-0000-0000-00009D5C0000}"/>
    <cellStyle name="Normal 30 4 3 2 3 3" xfId="23958" xr:uid="{00000000-0005-0000-0000-00009E5C0000}"/>
    <cellStyle name="Normal 30 4 3 2 3 3 2" xfId="23959" xr:uid="{00000000-0005-0000-0000-00009F5C0000}"/>
    <cellStyle name="Normal 30 4 3 2 3 4" xfId="23960" xr:uid="{00000000-0005-0000-0000-0000A05C0000}"/>
    <cellStyle name="Normal 30 4 3 2 4" xfId="23961" xr:uid="{00000000-0005-0000-0000-0000A15C0000}"/>
    <cellStyle name="Normal 30 4 3 2 4 2" xfId="23962" xr:uid="{00000000-0005-0000-0000-0000A25C0000}"/>
    <cellStyle name="Normal 30 4 3 2 5" xfId="23963" xr:uid="{00000000-0005-0000-0000-0000A35C0000}"/>
    <cellStyle name="Normal 30 4 3 2 5 2" xfId="23964" xr:uid="{00000000-0005-0000-0000-0000A45C0000}"/>
    <cellStyle name="Normal 30 4 3 2 6" xfId="23965" xr:uid="{00000000-0005-0000-0000-0000A55C0000}"/>
    <cellStyle name="Normal 30 4 3 2 7" xfId="23966" xr:uid="{00000000-0005-0000-0000-0000A65C0000}"/>
    <cellStyle name="Normal 30 4 3 3" xfId="23967" xr:uid="{00000000-0005-0000-0000-0000A75C0000}"/>
    <cellStyle name="Normal 30 4 3 3 2" xfId="23968" xr:uid="{00000000-0005-0000-0000-0000A85C0000}"/>
    <cellStyle name="Normal 30 4 3 3 2 2" xfId="23969" xr:uid="{00000000-0005-0000-0000-0000A95C0000}"/>
    <cellStyle name="Normal 30 4 3 3 2 2 2" xfId="23970" xr:uid="{00000000-0005-0000-0000-0000AA5C0000}"/>
    <cellStyle name="Normal 30 4 3 3 2 3" xfId="23971" xr:uid="{00000000-0005-0000-0000-0000AB5C0000}"/>
    <cellStyle name="Normal 30 4 3 3 2 3 2" xfId="23972" xr:uid="{00000000-0005-0000-0000-0000AC5C0000}"/>
    <cellStyle name="Normal 30 4 3 3 2 4" xfId="23973" xr:uid="{00000000-0005-0000-0000-0000AD5C0000}"/>
    <cellStyle name="Normal 30 4 3 3 3" xfId="23974" xr:uid="{00000000-0005-0000-0000-0000AE5C0000}"/>
    <cellStyle name="Normal 30 4 3 3 3 2" xfId="23975" xr:uid="{00000000-0005-0000-0000-0000AF5C0000}"/>
    <cellStyle name="Normal 30 4 3 3 4" xfId="23976" xr:uid="{00000000-0005-0000-0000-0000B05C0000}"/>
    <cellStyle name="Normal 30 4 3 3 4 2" xfId="23977" xr:uid="{00000000-0005-0000-0000-0000B15C0000}"/>
    <cellStyle name="Normal 30 4 3 3 5" xfId="23978" xr:uid="{00000000-0005-0000-0000-0000B25C0000}"/>
    <cellStyle name="Normal 30 4 3 3 6" xfId="23979" xr:uid="{00000000-0005-0000-0000-0000B35C0000}"/>
    <cellStyle name="Normal 30 4 3 4" xfId="23980" xr:uid="{00000000-0005-0000-0000-0000B45C0000}"/>
    <cellStyle name="Normal 30 4 3 4 2" xfId="23981" xr:uid="{00000000-0005-0000-0000-0000B55C0000}"/>
    <cellStyle name="Normal 30 4 3 4 2 2" xfId="23982" xr:uid="{00000000-0005-0000-0000-0000B65C0000}"/>
    <cellStyle name="Normal 30 4 3 4 2 2 2" xfId="23983" xr:uid="{00000000-0005-0000-0000-0000B75C0000}"/>
    <cellStyle name="Normal 30 4 3 4 2 3" xfId="23984" xr:uid="{00000000-0005-0000-0000-0000B85C0000}"/>
    <cellStyle name="Normal 30 4 3 4 2 3 2" xfId="23985" xr:uid="{00000000-0005-0000-0000-0000B95C0000}"/>
    <cellStyle name="Normal 30 4 3 4 2 4" xfId="23986" xr:uid="{00000000-0005-0000-0000-0000BA5C0000}"/>
    <cellStyle name="Normal 30 4 3 4 3" xfId="23987" xr:uid="{00000000-0005-0000-0000-0000BB5C0000}"/>
    <cellStyle name="Normal 30 4 3 4 3 2" xfId="23988" xr:uid="{00000000-0005-0000-0000-0000BC5C0000}"/>
    <cellStyle name="Normal 30 4 3 4 4" xfId="23989" xr:uid="{00000000-0005-0000-0000-0000BD5C0000}"/>
    <cellStyle name="Normal 30 4 3 4 4 2" xfId="23990" xr:uid="{00000000-0005-0000-0000-0000BE5C0000}"/>
    <cellStyle name="Normal 30 4 3 4 5" xfId="23991" xr:uid="{00000000-0005-0000-0000-0000BF5C0000}"/>
    <cellStyle name="Normal 30 4 3 4 6" xfId="23992" xr:uid="{00000000-0005-0000-0000-0000C05C0000}"/>
    <cellStyle name="Normal 30 4 3 5" xfId="23993" xr:uid="{00000000-0005-0000-0000-0000C15C0000}"/>
    <cellStyle name="Normal 30 4 3 5 2" xfId="23994" xr:uid="{00000000-0005-0000-0000-0000C25C0000}"/>
    <cellStyle name="Normal 30 4 3 5 2 2" xfId="23995" xr:uid="{00000000-0005-0000-0000-0000C35C0000}"/>
    <cellStyle name="Normal 30 4 3 5 3" xfId="23996" xr:uid="{00000000-0005-0000-0000-0000C45C0000}"/>
    <cellStyle name="Normal 30 4 3 5 3 2" xfId="23997" xr:uid="{00000000-0005-0000-0000-0000C55C0000}"/>
    <cellStyle name="Normal 30 4 3 5 4" xfId="23998" xr:uid="{00000000-0005-0000-0000-0000C65C0000}"/>
    <cellStyle name="Normal 30 4 3 6" xfId="23999" xr:uid="{00000000-0005-0000-0000-0000C75C0000}"/>
    <cellStyle name="Normal 30 4 3 6 2" xfId="24000" xr:uid="{00000000-0005-0000-0000-0000C85C0000}"/>
    <cellStyle name="Normal 30 4 3 6 2 2" xfId="24001" xr:uid="{00000000-0005-0000-0000-0000C95C0000}"/>
    <cellStyle name="Normal 30 4 3 6 3" xfId="24002" xr:uid="{00000000-0005-0000-0000-0000CA5C0000}"/>
    <cellStyle name="Normal 30 4 3 7" xfId="24003" xr:uid="{00000000-0005-0000-0000-0000CB5C0000}"/>
    <cellStyle name="Normal 30 4 3 7 2" xfId="24004" xr:uid="{00000000-0005-0000-0000-0000CC5C0000}"/>
    <cellStyle name="Normal 30 4 3 8" xfId="24005" xr:uid="{00000000-0005-0000-0000-0000CD5C0000}"/>
    <cellStyle name="Normal 30 4 3 8 2" xfId="24006" xr:uid="{00000000-0005-0000-0000-0000CE5C0000}"/>
    <cellStyle name="Normal 30 4 3 9" xfId="24007" xr:uid="{00000000-0005-0000-0000-0000CF5C0000}"/>
    <cellStyle name="Normal 30 4 4" xfId="24008" xr:uid="{00000000-0005-0000-0000-0000D05C0000}"/>
    <cellStyle name="Normal 30 4 4 10" xfId="24009" xr:uid="{00000000-0005-0000-0000-0000D15C0000}"/>
    <cellStyle name="Normal 30 4 4 2" xfId="24010" xr:uid="{00000000-0005-0000-0000-0000D25C0000}"/>
    <cellStyle name="Normal 30 4 4 2 2" xfId="24011" xr:uid="{00000000-0005-0000-0000-0000D35C0000}"/>
    <cellStyle name="Normal 30 4 4 2 2 2" xfId="24012" xr:uid="{00000000-0005-0000-0000-0000D45C0000}"/>
    <cellStyle name="Normal 30 4 4 2 2 2 2" xfId="24013" xr:uid="{00000000-0005-0000-0000-0000D55C0000}"/>
    <cellStyle name="Normal 30 4 4 2 2 2 2 2" xfId="24014" xr:uid="{00000000-0005-0000-0000-0000D65C0000}"/>
    <cellStyle name="Normal 30 4 4 2 2 2 3" xfId="24015" xr:uid="{00000000-0005-0000-0000-0000D75C0000}"/>
    <cellStyle name="Normal 30 4 4 2 2 2 3 2" xfId="24016" xr:uid="{00000000-0005-0000-0000-0000D85C0000}"/>
    <cellStyle name="Normal 30 4 4 2 2 2 4" xfId="24017" xr:uid="{00000000-0005-0000-0000-0000D95C0000}"/>
    <cellStyle name="Normal 30 4 4 2 2 3" xfId="24018" xr:uid="{00000000-0005-0000-0000-0000DA5C0000}"/>
    <cellStyle name="Normal 30 4 4 2 2 3 2" xfId="24019" xr:uid="{00000000-0005-0000-0000-0000DB5C0000}"/>
    <cellStyle name="Normal 30 4 4 2 2 4" xfId="24020" xr:uid="{00000000-0005-0000-0000-0000DC5C0000}"/>
    <cellStyle name="Normal 30 4 4 2 2 4 2" xfId="24021" xr:uid="{00000000-0005-0000-0000-0000DD5C0000}"/>
    <cellStyle name="Normal 30 4 4 2 2 5" xfId="24022" xr:uid="{00000000-0005-0000-0000-0000DE5C0000}"/>
    <cellStyle name="Normal 30 4 4 2 2 6" xfId="24023" xr:uid="{00000000-0005-0000-0000-0000DF5C0000}"/>
    <cellStyle name="Normal 30 4 4 2 3" xfId="24024" xr:uid="{00000000-0005-0000-0000-0000E05C0000}"/>
    <cellStyle name="Normal 30 4 4 2 3 2" xfId="24025" xr:uid="{00000000-0005-0000-0000-0000E15C0000}"/>
    <cellStyle name="Normal 30 4 4 2 3 2 2" xfId="24026" xr:uid="{00000000-0005-0000-0000-0000E25C0000}"/>
    <cellStyle name="Normal 30 4 4 2 3 3" xfId="24027" xr:uid="{00000000-0005-0000-0000-0000E35C0000}"/>
    <cellStyle name="Normal 30 4 4 2 3 3 2" xfId="24028" xr:uid="{00000000-0005-0000-0000-0000E45C0000}"/>
    <cellStyle name="Normal 30 4 4 2 3 4" xfId="24029" xr:uid="{00000000-0005-0000-0000-0000E55C0000}"/>
    <cellStyle name="Normal 30 4 4 2 4" xfId="24030" xr:uid="{00000000-0005-0000-0000-0000E65C0000}"/>
    <cellStyle name="Normal 30 4 4 2 4 2" xfId="24031" xr:uid="{00000000-0005-0000-0000-0000E75C0000}"/>
    <cellStyle name="Normal 30 4 4 2 5" xfId="24032" xr:uid="{00000000-0005-0000-0000-0000E85C0000}"/>
    <cellStyle name="Normal 30 4 4 2 5 2" xfId="24033" xr:uid="{00000000-0005-0000-0000-0000E95C0000}"/>
    <cellStyle name="Normal 30 4 4 2 6" xfId="24034" xr:uid="{00000000-0005-0000-0000-0000EA5C0000}"/>
    <cellStyle name="Normal 30 4 4 2 7" xfId="24035" xr:uid="{00000000-0005-0000-0000-0000EB5C0000}"/>
    <cellStyle name="Normal 30 4 4 3" xfId="24036" xr:uid="{00000000-0005-0000-0000-0000EC5C0000}"/>
    <cellStyle name="Normal 30 4 4 3 2" xfId="24037" xr:uid="{00000000-0005-0000-0000-0000ED5C0000}"/>
    <cellStyle name="Normal 30 4 4 3 2 2" xfId="24038" xr:uid="{00000000-0005-0000-0000-0000EE5C0000}"/>
    <cellStyle name="Normal 30 4 4 3 2 2 2" xfId="24039" xr:uid="{00000000-0005-0000-0000-0000EF5C0000}"/>
    <cellStyle name="Normal 30 4 4 3 2 3" xfId="24040" xr:uid="{00000000-0005-0000-0000-0000F05C0000}"/>
    <cellStyle name="Normal 30 4 4 3 2 3 2" xfId="24041" xr:uid="{00000000-0005-0000-0000-0000F15C0000}"/>
    <cellStyle name="Normal 30 4 4 3 2 4" xfId="24042" xr:uid="{00000000-0005-0000-0000-0000F25C0000}"/>
    <cellStyle name="Normal 30 4 4 3 3" xfId="24043" xr:uid="{00000000-0005-0000-0000-0000F35C0000}"/>
    <cellStyle name="Normal 30 4 4 3 3 2" xfId="24044" xr:uid="{00000000-0005-0000-0000-0000F45C0000}"/>
    <cellStyle name="Normal 30 4 4 3 4" xfId="24045" xr:uid="{00000000-0005-0000-0000-0000F55C0000}"/>
    <cellStyle name="Normal 30 4 4 3 4 2" xfId="24046" xr:uid="{00000000-0005-0000-0000-0000F65C0000}"/>
    <cellStyle name="Normal 30 4 4 3 5" xfId="24047" xr:uid="{00000000-0005-0000-0000-0000F75C0000}"/>
    <cellStyle name="Normal 30 4 4 3 6" xfId="24048" xr:uid="{00000000-0005-0000-0000-0000F85C0000}"/>
    <cellStyle name="Normal 30 4 4 4" xfId="24049" xr:uid="{00000000-0005-0000-0000-0000F95C0000}"/>
    <cellStyle name="Normal 30 4 4 4 2" xfId="24050" xr:uid="{00000000-0005-0000-0000-0000FA5C0000}"/>
    <cellStyle name="Normal 30 4 4 4 2 2" xfId="24051" xr:uid="{00000000-0005-0000-0000-0000FB5C0000}"/>
    <cellStyle name="Normal 30 4 4 4 2 2 2" xfId="24052" xr:uid="{00000000-0005-0000-0000-0000FC5C0000}"/>
    <cellStyle name="Normal 30 4 4 4 2 3" xfId="24053" xr:uid="{00000000-0005-0000-0000-0000FD5C0000}"/>
    <cellStyle name="Normal 30 4 4 4 2 3 2" xfId="24054" xr:uid="{00000000-0005-0000-0000-0000FE5C0000}"/>
    <cellStyle name="Normal 30 4 4 4 2 4" xfId="24055" xr:uid="{00000000-0005-0000-0000-0000FF5C0000}"/>
    <cellStyle name="Normal 30 4 4 4 3" xfId="24056" xr:uid="{00000000-0005-0000-0000-0000005D0000}"/>
    <cellStyle name="Normal 30 4 4 4 3 2" xfId="24057" xr:uid="{00000000-0005-0000-0000-0000015D0000}"/>
    <cellStyle name="Normal 30 4 4 4 4" xfId="24058" xr:uid="{00000000-0005-0000-0000-0000025D0000}"/>
    <cellStyle name="Normal 30 4 4 4 4 2" xfId="24059" xr:uid="{00000000-0005-0000-0000-0000035D0000}"/>
    <cellStyle name="Normal 30 4 4 4 5" xfId="24060" xr:uid="{00000000-0005-0000-0000-0000045D0000}"/>
    <cellStyle name="Normal 30 4 4 4 6" xfId="24061" xr:uid="{00000000-0005-0000-0000-0000055D0000}"/>
    <cellStyle name="Normal 30 4 4 5" xfId="24062" xr:uid="{00000000-0005-0000-0000-0000065D0000}"/>
    <cellStyle name="Normal 30 4 4 5 2" xfId="24063" xr:uid="{00000000-0005-0000-0000-0000075D0000}"/>
    <cellStyle name="Normal 30 4 4 5 2 2" xfId="24064" xr:uid="{00000000-0005-0000-0000-0000085D0000}"/>
    <cellStyle name="Normal 30 4 4 5 3" xfId="24065" xr:uid="{00000000-0005-0000-0000-0000095D0000}"/>
    <cellStyle name="Normal 30 4 4 5 3 2" xfId="24066" xr:uid="{00000000-0005-0000-0000-00000A5D0000}"/>
    <cellStyle name="Normal 30 4 4 5 4" xfId="24067" xr:uid="{00000000-0005-0000-0000-00000B5D0000}"/>
    <cellStyle name="Normal 30 4 4 6" xfId="24068" xr:uid="{00000000-0005-0000-0000-00000C5D0000}"/>
    <cellStyle name="Normal 30 4 4 6 2" xfId="24069" xr:uid="{00000000-0005-0000-0000-00000D5D0000}"/>
    <cellStyle name="Normal 30 4 4 6 2 2" xfId="24070" xr:uid="{00000000-0005-0000-0000-00000E5D0000}"/>
    <cellStyle name="Normal 30 4 4 6 3" xfId="24071" xr:uid="{00000000-0005-0000-0000-00000F5D0000}"/>
    <cellStyle name="Normal 30 4 4 7" xfId="24072" xr:uid="{00000000-0005-0000-0000-0000105D0000}"/>
    <cellStyle name="Normal 30 4 4 7 2" xfId="24073" xr:uid="{00000000-0005-0000-0000-0000115D0000}"/>
    <cellStyle name="Normal 30 4 4 8" xfId="24074" xr:uid="{00000000-0005-0000-0000-0000125D0000}"/>
    <cellStyle name="Normal 30 4 4 8 2" xfId="24075" xr:uid="{00000000-0005-0000-0000-0000135D0000}"/>
    <cellStyle name="Normal 30 4 4 9" xfId="24076" xr:uid="{00000000-0005-0000-0000-0000145D0000}"/>
    <cellStyle name="Normal 30 4 5" xfId="24077" xr:uid="{00000000-0005-0000-0000-0000155D0000}"/>
    <cellStyle name="Normal 30 4 5 10" xfId="24078" xr:uid="{00000000-0005-0000-0000-0000165D0000}"/>
    <cellStyle name="Normal 30 4 5 2" xfId="24079" xr:uid="{00000000-0005-0000-0000-0000175D0000}"/>
    <cellStyle name="Normal 30 4 5 2 2" xfId="24080" xr:uid="{00000000-0005-0000-0000-0000185D0000}"/>
    <cellStyle name="Normal 30 4 5 2 2 2" xfId="24081" xr:uid="{00000000-0005-0000-0000-0000195D0000}"/>
    <cellStyle name="Normal 30 4 5 2 2 2 2" xfId="24082" xr:uid="{00000000-0005-0000-0000-00001A5D0000}"/>
    <cellStyle name="Normal 30 4 5 2 2 2 2 2" xfId="24083" xr:uid="{00000000-0005-0000-0000-00001B5D0000}"/>
    <cellStyle name="Normal 30 4 5 2 2 2 3" xfId="24084" xr:uid="{00000000-0005-0000-0000-00001C5D0000}"/>
    <cellStyle name="Normal 30 4 5 2 2 2 3 2" xfId="24085" xr:uid="{00000000-0005-0000-0000-00001D5D0000}"/>
    <cellStyle name="Normal 30 4 5 2 2 2 4" xfId="24086" xr:uid="{00000000-0005-0000-0000-00001E5D0000}"/>
    <cellStyle name="Normal 30 4 5 2 2 3" xfId="24087" xr:uid="{00000000-0005-0000-0000-00001F5D0000}"/>
    <cellStyle name="Normal 30 4 5 2 2 3 2" xfId="24088" xr:uid="{00000000-0005-0000-0000-0000205D0000}"/>
    <cellStyle name="Normal 30 4 5 2 2 4" xfId="24089" xr:uid="{00000000-0005-0000-0000-0000215D0000}"/>
    <cellStyle name="Normal 30 4 5 2 2 4 2" xfId="24090" xr:uid="{00000000-0005-0000-0000-0000225D0000}"/>
    <cellStyle name="Normal 30 4 5 2 2 5" xfId="24091" xr:uid="{00000000-0005-0000-0000-0000235D0000}"/>
    <cellStyle name="Normal 30 4 5 2 2 6" xfId="24092" xr:uid="{00000000-0005-0000-0000-0000245D0000}"/>
    <cellStyle name="Normal 30 4 5 2 3" xfId="24093" xr:uid="{00000000-0005-0000-0000-0000255D0000}"/>
    <cellStyle name="Normal 30 4 5 2 3 2" xfId="24094" xr:uid="{00000000-0005-0000-0000-0000265D0000}"/>
    <cellStyle name="Normal 30 4 5 2 3 2 2" xfId="24095" xr:uid="{00000000-0005-0000-0000-0000275D0000}"/>
    <cellStyle name="Normal 30 4 5 2 3 3" xfId="24096" xr:uid="{00000000-0005-0000-0000-0000285D0000}"/>
    <cellStyle name="Normal 30 4 5 2 3 3 2" xfId="24097" xr:uid="{00000000-0005-0000-0000-0000295D0000}"/>
    <cellStyle name="Normal 30 4 5 2 3 4" xfId="24098" xr:uid="{00000000-0005-0000-0000-00002A5D0000}"/>
    <cellStyle name="Normal 30 4 5 2 4" xfId="24099" xr:uid="{00000000-0005-0000-0000-00002B5D0000}"/>
    <cellStyle name="Normal 30 4 5 2 4 2" xfId="24100" xr:uid="{00000000-0005-0000-0000-00002C5D0000}"/>
    <cellStyle name="Normal 30 4 5 2 5" xfId="24101" xr:uid="{00000000-0005-0000-0000-00002D5D0000}"/>
    <cellStyle name="Normal 30 4 5 2 5 2" xfId="24102" xr:uid="{00000000-0005-0000-0000-00002E5D0000}"/>
    <cellStyle name="Normal 30 4 5 2 6" xfId="24103" xr:uid="{00000000-0005-0000-0000-00002F5D0000}"/>
    <cellStyle name="Normal 30 4 5 2 7" xfId="24104" xr:uid="{00000000-0005-0000-0000-0000305D0000}"/>
    <cellStyle name="Normal 30 4 5 3" xfId="24105" xr:uid="{00000000-0005-0000-0000-0000315D0000}"/>
    <cellStyle name="Normal 30 4 5 3 2" xfId="24106" xr:uid="{00000000-0005-0000-0000-0000325D0000}"/>
    <cellStyle name="Normal 30 4 5 3 2 2" xfId="24107" xr:uid="{00000000-0005-0000-0000-0000335D0000}"/>
    <cellStyle name="Normal 30 4 5 3 2 2 2" xfId="24108" xr:uid="{00000000-0005-0000-0000-0000345D0000}"/>
    <cellStyle name="Normal 30 4 5 3 2 3" xfId="24109" xr:uid="{00000000-0005-0000-0000-0000355D0000}"/>
    <cellStyle name="Normal 30 4 5 3 2 3 2" xfId="24110" xr:uid="{00000000-0005-0000-0000-0000365D0000}"/>
    <cellStyle name="Normal 30 4 5 3 2 4" xfId="24111" xr:uid="{00000000-0005-0000-0000-0000375D0000}"/>
    <cellStyle name="Normal 30 4 5 3 3" xfId="24112" xr:uid="{00000000-0005-0000-0000-0000385D0000}"/>
    <cellStyle name="Normal 30 4 5 3 3 2" xfId="24113" xr:uid="{00000000-0005-0000-0000-0000395D0000}"/>
    <cellStyle name="Normal 30 4 5 3 4" xfId="24114" xr:uid="{00000000-0005-0000-0000-00003A5D0000}"/>
    <cellStyle name="Normal 30 4 5 3 4 2" xfId="24115" xr:uid="{00000000-0005-0000-0000-00003B5D0000}"/>
    <cellStyle name="Normal 30 4 5 3 5" xfId="24116" xr:uid="{00000000-0005-0000-0000-00003C5D0000}"/>
    <cellStyle name="Normal 30 4 5 3 6" xfId="24117" xr:uid="{00000000-0005-0000-0000-00003D5D0000}"/>
    <cellStyle name="Normal 30 4 5 4" xfId="24118" xr:uid="{00000000-0005-0000-0000-00003E5D0000}"/>
    <cellStyle name="Normal 30 4 5 4 2" xfId="24119" xr:uid="{00000000-0005-0000-0000-00003F5D0000}"/>
    <cellStyle name="Normal 30 4 5 4 2 2" xfId="24120" xr:uid="{00000000-0005-0000-0000-0000405D0000}"/>
    <cellStyle name="Normal 30 4 5 4 2 2 2" xfId="24121" xr:uid="{00000000-0005-0000-0000-0000415D0000}"/>
    <cellStyle name="Normal 30 4 5 4 2 3" xfId="24122" xr:uid="{00000000-0005-0000-0000-0000425D0000}"/>
    <cellStyle name="Normal 30 4 5 4 2 3 2" xfId="24123" xr:uid="{00000000-0005-0000-0000-0000435D0000}"/>
    <cellStyle name="Normal 30 4 5 4 2 4" xfId="24124" xr:uid="{00000000-0005-0000-0000-0000445D0000}"/>
    <cellStyle name="Normal 30 4 5 4 3" xfId="24125" xr:uid="{00000000-0005-0000-0000-0000455D0000}"/>
    <cellStyle name="Normal 30 4 5 4 3 2" xfId="24126" xr:uid="{00000000-0005-0000-0000-0000465D0000}"/>
    <cellStyle name="Normal 30 4 5 4 4" xfId="24127" xr:uid="{00000000-0005-0000-0000-0000475D0000}"/>
    <cellStyle name="Normal 30 4 5 4 4 2" xfId="24128" xr:uid="{00000000-0005-0000-0000-0000485D0000}"/>
    <cellStyle name="Normal 30 4 5 4 5" xfId="24129" xr:uid="{00000000-0005-0000-0000-0000495D0000}"/>
    <cellStyle name="Normal 30 4 5 4 6" xfId="24130" xr:uid="{00000000-0005-0000-0000-00004A5D0000}"/>
    <cellStyle name="Normal 30 4 5 5" xfId="24131" xr:uid="{00000000-0005-0000-0000-00004B5D0000}"/>
    <cellStyle name="Normal 30 4 5 5 2" xfId="24132" xr:uid="{00000000-0005-0000-0000-00004C5D0000}"/>
    <cellStyle name="Normal 30 4 5 5 2 2" xfId="24133" xr:uid="{00000000-0005-0000-0000-00004D5D0000}"/>
    <cellStyle name="Normal 30 4 5 5 3" xfId="24134" xr:uid="{00000000-0005-0000-0000-00004E5D0000}"/>
    <cellStyle name="Normal 30 4 5 5 3 2" xfId="24135" xr:uid="{00000000-0005-0000-0000-00004F5D0000}"/>
    <cellStyle name="Normal 30 4 5 5 4" xfId="24136" xr:uid="{00000000-0005-0000-0000-0000505D0000}"/>
    <cellStyle name="Normal 30 4 5 6" xfId="24137" xr:uid="{00000000-0005-0000-0000-0000515D0000}"/>
    <cellStyle name="Normal 30 4 5 6 2" xfId="24138" xr:uid="{00000000-0005-0000-0000-0000525D0000}"/>
    <cellStyle name="Normal 30 4 5 6 2 2" xfId="24139" xr:uid="{00000000-0005-0000-0000-0000535D0000}"/>
    <cellStyle name="Normal 30 4 5 6 3" xfId="24140" xr:uid="{00000000-0005-0000-0000-0000545D0000}"/>
    <cellStyle name="Normal 30 4 5 7" xfId="24141" xr:uid="{00000000-0005-0000-0000-0000555D0000}"/>
    <cellStyle name="Normal 30 4 5 7 2" xfId="24142" xr:uid="{00000000-0005-0000-0000-0000565D0000}"/>
    <cellStyle name="Normal 30 4 5 8" xfId="24143" xr:uid="{00000000-0005-0000-0000-0000575D0000}"/>
    <cellStyle name="Normal 30 4 5 8 2" xfId="24144" xr:uid="{00000000-0005-0000-0000-0000585D0000}"/>
    <cellStyle name="Normal 30 4 5 9" xfId="24145" xr:uid="{00000000-0005-0000-0000-0000595D0000}"/>
    <cellStyle name="Normal 30 4 6" xfId="24146" xr:uid="{00000000-0005-0000-0000-00005A5D0000}"/>
    <cellStyle name="Normal 30 4 6 2" xfId="24147" xr:uid="{00000000-0005-0000-0000-00005B5D0000}"/>
    <cellStyle name="Normal 30 4 6 2 2" xfId="24148" xr:uid="{00000000-0005-0000-0000-00005C5D0000}"/>
    <cellStyle name="Normal 30 4 6 2 2 2" xfId="24149" xr:uid="{00000000-0005-0000-0000-00005D5D0000}"/>
    <cellStyle name="Normal 30 4 6 2 2 2 2" xfId="24150" xr:uid="{00000000-0005-0000-0000-00005E5D0000}"/>
    <cellStyle name="Normal 30 4 6 2 2 3" xfId="24151" xr:uid="{00000000-0005-0000-0000-00005F5D0000}"/>
    <cellStyle name="Normal 30 4 6 2 2 3 2" xfId="24152" xr:uid="{00000000-0005-0000-0000-0000605D0000}"/>
    <cellStyle name="Normal 30 4 6 2 2 4" xfId="24153" xr:uid="{00000000-0005-0000-0000-0000615D0000}"/>
    <cellStyle name="Normal 30 4 6 2 3" xfId="24154" xr:uid="{00000000-0005-0000-0000-0000625D0000}"/>
    <cellStyle name="Normal 30 4 6 2 3 2" xfId="24155" xr:uid="{00000000-0005-0000-0000-0000635D0000}"/>
    <cellStyle name="Normal 30 4 6 2 4" xfId="24156" xr:uid="{00000000-0005-0000-0000-0000645D0000}"/>
    <cellStyle name="Normal 30 4 6 2 4 2" xfId="24157" xr:uid="{00000000-0005-0000-0000-0000655D0000}"/>
    <cellStyle name="Normal 30 4 6 2 5" xfId="24158" xr:uid="{00000000-0005-0000-0000-0000665D0000}"/>
    <cellStyle name="Normal 30 4 6 2 6" xfId="24159" xr:uid="{00000000-0005-0000-0000-0000675D0000}"/>
    <cellStyle name="Normal 30 4 6 3" xfId="24160" xr:uid="{00000000-0005-0000-0000-0000685D0000}"/>
    <cellStyle name="Normal 30 4 6 3 2" xfId="24161" xr:uid="{00000000-0005-0000-0000-0000695D0000}"/>
    <cellStyle name="Normal 30 4 6 3 2 2" xfId="24162" xr:uid="{00000000-0005-0000-0000-00006A5D0000}"/>
    <cellStyle name="Normal 30 4 6 3 3" xfId="24163" xr:uid="{00000000-0005-0000-0000-00006B5D0000}"/>
    <cellStyle name="Normal 30 4 6 3 3 2" xfId="24164" xr:uid="{00000000-0005-0000-0000-00006C5D0000}"/>
    <cellStyle name="Normal 30 4 6 3 4" xfId="24165" xr:uid="{00000000-0005-0000-0000-00006D5D0000}"/>
    <cellStyle name="Normal 30 4 6 4" xfId="24166" xr:uid="{00000000-0005-0000-0000-00006E5D0000}"/>
    <cellStyle name="Normal 30 4 6 4 2" xfId="24167" xr:uid="{00000000-0005-0000-0000-00006F5D0000}"/>
    <cellStyle name="Normal 30 4 6 5" xfId="24168" xr:uid="{00000000-0005-0000-0000-0000705D0000}"/>
    <cellStyle name="Normal 30 4 6 5 2" xfId="24169" xr:uid="{00000000-0005-0000-0000-0000715D0000}"/>
    <cellStyle name="Normal 30 4 6 6" xfId="24170" xr:uid="{00000000-0005-0000-0000-0000725D0000}"/>
    <cellStyle name="Normal 30 4 6 7" xfId="24171" xr:uid="{00000000-0005-0000-0000-0000735D0000}"/>
    <cellStyle name="Normal 30 4 7" xfId="24172" xr:uid="{00000000-0005-0000-0000-0000745D0000}"/>
    <cellStyle name="Normal 30 4 7 2" xfId="24173" xr:uid="{00000000-0005-0000-0000-0000755D0000}"/>
    <cellStyle name="Normal 30 4 7 2 2" xfId="24174" xr:uid="{00000000-0005-0000-0000-0000765D0000}"/>
    <cellStyle name="Normal 30 4 7 2 2 2" xfId="24175" xr:uid="{00000000-0005-0000-0000-0000775D0000}"/>
    <cellStyle name="Normal 30 4 7 2 3" xfId="24176" xr:uid="{00000000-0005-0000-0000-0000785D0000}"/>
    <cellStyle name="Normal 30 4 7 2 3 2" xfId="24177" xr:uid="{00000000-0005-0000-0000-0000795D0000}"/>
    <cellStyle name="Normal 30 4 7 2 4" xfId="24178" xr:uid="{00000000-0005-0000-0000-00007A5D0000}"/>
    <cellStyle name="Normal 30 4 7 3" xfId="24179" xr:uid="{00000000-0005-0000-0000-00007B5D0000}"/>
    <cellStyle name="Normal 30 4 7 3 2" xfId="24180" xr:uid="{00000000-0005-0000-0000-00007C5D0000}"/>
    <cellStyle name="Normal 30 4 7 4" xfId="24181" xr:uid="{00000000-0005-0000-0000-00007D5D0000}"/>
    <cellStyle name="Normal 30 4 7 4 2" xfId="24182" xr:uid="{00000000-0005-0000-0000-00007E5D0000}"/>
    <cellStyle name="Normal 30 4 7 5" xfId="24183" xr:uid="{00000000-0005-0000-0000-00007F5D0000}"/>
    <cellStyle name="Normal 30 4 7 6" xfId="24184" xr:uid="{00000000-0005-0000-0000-0000805D0000}"/>
    <cellStyle name="Normal 30 4 8" xfId="24185" xr:uid="{00000000-0005-0000-0000-0000815D0000}"/>
    <cellStyle name="Normal 30 4 8 2" xfId="24186" xr:uid="{00000000-0005-0000-0000-0000825D0000}"/>
    <cellStyle name="Normal 30 4 8 2 2" xfId="24187" xr:uid="{00000000-0005-0000-0000-0000835D0000}"/>
    <cellStyle name="Normal 30 4 8 2 2 2" xfId="24188" xr:uid="{00000000-0005-0000-0000-0000845D0000}"/>
    <cellStyle name="Normal 30 4 8 2 3" xfId="24189" xr:uid="{00000000-0005-0000-0000-0000855D0000}"/>
    <cellStyle name="Normal 30 4 8 2 3 2" xfId="24190" xr:uid="{00000000-0005-0000-0000-0000865D0000}"/>
    <cellStyle name="Normal 30 4 8 2 4" xfId="24191" xr:uid="{00000000-0005-0000-0000-0000875D0000}"/>
    <cellStyle name="Normal 30 4 8 3" xfId="24192" xr:uid="{00000000-0005-0000-0000-0000885D0000}"/>
    <cellStyle name="Normal 30 4 8 3 2" xfId="24193" xr:uid="{00000000-0005-0000-0000-0000895D0000}"/>
    <cellStyle name="Normal 30 4 8 4" xfId="24194" xr:uid="{00000000-0005-0000-0000-00008A5D0000}"/>
    <cellStyle name="Normal 30 4 8 4 2" xfId="24195" xr:uid="{00000000-0005-0000-0000-00008B5D0000}"/>
    <cellStyle name="Normal 30 4 8 5" xfId="24196" xr:uid="{00000000-0005-0000-0000-00008C5D0000}"/>
    <cellStyle name="Normal 30 4 8 6" xfId="24197" xr:uid="{00000000-0005-0000-0000-00008D5D0000}"/>
    <cellStyle name="Normal 30 4 9" xfId="24198" xr:uid="{00000000-0005-0000-0000-00008E5D0000}"/>
    <cellStyle name="Normal 30 4 9 2" xfId="24199" xr:uid="{00000000-0005-0000-0000-00008F5D0000}"/>
    <cellStyle name="Normal 30 4 9 2 2" xfId="24200" xr:uid="{00000000-0005-0000-0000-0000905D0000}"/>
    <cellStyle name="Normal 30 4 9 3" xfId="24201" xr:uid="{00000000-0005-0000-0000-0000915D0000}"/>
    <cellStyle name="Normal 30 4 9 3 2" xfId="24202" xr:uid="{00000000-0005-0000-0000-0000925D0000}"/>
    <cellStyle name="Normal 30 4 9 4" xfId="24203" xr:uid="{00000000-0005-0000-0000-0000935D0000}"/>
    <cellStyle name="Normal 30 5" xfId="24204" xr:uid="{00000000-0005-0000-0000-0000945D0000}"/>
    <cellStyle name="Normal 30 5 10" xfId="24205" xr:uid="{00000000-0005-0000-0000-0000955D0000}"/>
    <cellStyle name="Normal 30 5 11" xfId="24206" xr:uid="{00000000-0005-0000-0000-0000965D0000}"/>
    <cellStyle name="Normal 30 5 2" xfId="24207" xr:uid="{00000000-0005-0000-0000-0000975D0000}"/>
    <cellStyle name="Normal 30 5 2 10" xfId="24208" xr:uid="{00000000-0005-0000-0000-0000985D0000}"/>
    <cellStyle name="Normal 30 5 2 2" xfId="24209" xr:uid="{00000000-0005-0000-0000-0000995D0000}"/>
    <cellStyle name="Normal 30 5 2 2 2" xfId="24210" xr:uid="{00000000-0005-0000-0000-00009A5D0000}"/>
    <cellStyle name="Normal 30 5 2 2 2 2" xfId="24211" xr:uid="{00000000-0005-0000-0000-00009B5D0000}"/>
    <cellStyle name="Normal 30 5 2 2 2 2 2" xfId="24212" xr:uid="{00000000-0005-0000-0000-00009C5D0000}"/>
    <cellStyle name="Normal 30 5 2 2 2 2 2 2" xfId="24213" xr:uid="{00000000-0005-0000-0000-00009D5D0000}"/>
    <cellStyle name="Normal 30 5 2 2 2 2 3" xfId="24214" xr:uid="{00000000-0005-0000-0000-00009E5D0000}"/>
    <cellStyle name="Normal 30 5 2 2 2 2 3 2" xfId="24215" xr:uid="{00000000-0005-0000-0000-00009F5D0000}"/>
    <cellStyle name="Normal 30 5 2 2 2 2 4" xfId="24216" xr:uid="{00000000-0005-0000-0000-0000A05D0000}"/>
    <cellStyle name="Normal 30 5 2 2 2 3" xfId="24217" xr:uid="{00000000-0005-0000-0000-0000A15D0000}"/>
    <cellStyle name="Normal 30 5 2 2 2 3 2" xfId="24218" xr:uid="{00000000-0005-0000-0000-0000A25D0000}"/>
    <cellStyle name="Normal 30 5 2 2 2 4" xfId="24219" xr:uid="{00000000-0005-0000-0000-0000A35D0000}"/>
    <cellStyle name="Normal 30 5 2 2 2 4 2" xfId="24220" xr:uid="{00000000-0005-0000-0000-0000A45D0000}"/>
    <cellStyle name="Normal 30 5 2 2 2 5" xfId="24221" xr:uid="{00000000-0005-0000-0000-0000A55D0000}"/>
    <cellStyle name="Normal 30 5 2 2 2 6" xfId="24222" xr:uid="{00000000-0005-0000-0000-0000A65D0000}"/>
    <cellStyle name="Normal 30 5 2 2 3" xfId="24223" xr:uid="{00000000-0005-0000-0000-0000A75D0000}"/>
    <cellStyle name="Normal 30 5 2 2 3 2" xfId="24224" xr:uid="{00000000-0005-0000-0000-0000A85D0000}"/>
    <cellStyle name="Normal 30 5 2 2 3 2 2" xfId="24225" xr:uid="{00000000-0005-0000-0000-0000A95D0000}"/>
    <cellStyle name="Normal 30 5 2 2 3 3" xfId="24226" xr:uid="{00000000-0005-0000-0000-0000AA5D0000}"/>
    <cellStyle name="Normal 30 5 2 2 3 3 2" xfId="24227" xr:uid="{00000000-0005-0000-0000-0000AB5D0000}"/>
    <cellStyle name="Normal 30 5 2 2 3 4" xfId="24228" xr:uid="{00000000-0005-0000-0000-0000AC5D0000}"/>
    <cellStyle name="Normal 30 5 2 2 4" xfId="24229" xr:uid="{00000000-0005-0000-0000-0000AD5D0000}"/>
    <cellStyle name="Normal 30 5 2 2 4 2" xfId="24230" xr:uid="{00000000-0005-0000-0000-0000AE5D0000}"/>
    <cellStyle name="Normal 30 5 2 2 5" xfId="24231" xr:uid="{00000000-0005-0000-0000-0000AF5D0000}"/>
    <cellStyle name="Normal 30 5 2 2 5 2" xfId="24232" xr:uid="{00000000-0005-0000-0000-0000B05D0000}"/>
    <cellStyle name="Normal 30 5 2 2 6" xfId="24233" xr:uid="{00000000-0005-0000-0000-0000B15D0000}"/>
    <cellStyle name="Normal 30 5 2 2 7" xfId="24234" xr:uid="{00000000-0005-0000-0000-0000B25D0000}"/>
    <cellStyle name="Normal 30 5 2 3" xfId="24235" xr:uid="{00000000-0005-0000-0000-0000B35D0000}"/>
    <cellStyle name="Normal 30 5 2 3 2" xfId="24236" xr:uid="{00000000-0005-0000-0000-0000B45D0000}"/>
    <cellStyle name="Normal 30 5 2 3 2 2" xfId="24237" xr:uid="{00000000-0005-0000-0000-0000B55D0000}"/>
    <cellStyle name="Normal 30 5 2 3 2 2 2" xfId="24238" xr:uid="{00000000-0005-0000-0000-0000B65D0000}"/>
    <cellStyle name="Normal 30 5 2 3 2 3" xfId="24239" xr:uid="{00000000-0005-0000-0000-0000B75D0000}"/>
    <cellStyle name="Normal 30 5 2 3 2 3 2" xfId="24240" xr:uid="{00000000-0005-0000-0000-0000B85D0000}"/>
    <cellStyle name="Normal 30 5 2 3 2 4" xfId="24241" xr:uid="{00000000-0005-0000-0000-0000B95D0000}"/>
    <cellStyle name="Normal 30 5 2 3 3" xfId="24242" xr:uid="{00000000-0005-0000-0000-0000BA5D0000}"/>
    <cellStyle name="Normal 30 5 2 3 3 2" xfId="24243" xr:uid="{00000000-0005-0000-0000-0000BB5D0000}"/>
    <cellStyle name="Normal 30 5 2 3 4" xfId="24244" xr:uid="{00000000-0005-0000-0000-0000BC5D0000}"/>
    <cellStyle name="Normal 30 5 2 3 4 2" xfId="24245" xr:uid="{00000000-0005-0000-0000-0000BD5D0000}"/>
    <cellStyle name="Normal 30 5 2 3 5" xfId="24246" xr:uid="{00000000-0005-0000-0000-0000BE5D0000}"/>
    <cellStyle name="Normal 30 5 2 3 6" xfId="24247" xr:uid="{00000000-0005-0000-0000-0000BF5D0000}"/>
    <cellStyle name="Normal 30 5 2 4" xfId="24248" xr:uid="{00000000-0005-0000-0000-0000C05D0000}"/>
    <cellStyle name="Normal 30 5 2 4 2" xfId="24249" xr:uid="{00000000-0005-0000-0000-0000C15D0000}"/>
    <cellStyle name="Normal 30 5 2 4 2 2" xfId="24250" xr:uid="{00000000-0005-0000-0000-0000C25D0000}"/>
    <cellStyle name="Normal 30 5 2 4 2 2 2" xfId="24251" xr:uid="{00000000-0005-0000-0000-0000C35D0000}"/>
    <cellStyle name="Normal 30 5 2 4 2 3" xfId="24252" xr:uid="{00000000-0005-0000-0000-0000C45D0000}"/>
    <cellStyle name="Normal 30 5 2 4 2 3 2" xfId="24253" xr:uid="{00000000-0005-0000-0000-0000C55D0000}"/>
    <cellStyle name="Normal 30 5 2 4 2 4" xfId="24254" xr:uid="{00000000-0005-0000-0000-0000C65D0000}"/>
    <cellStyle name="Normal 30 5 2 4 3" xfId="24255" xr:uid="{00000000-0005-0000-0000-0000C75D0000}"/>
    <cellStyle name="Normal 30 5 2 4 3 2" xfId="24256" xr:uid="{00000000-0005-0000-0000-0000C85D0000}"/>
    <cellStyle name="Normal 30 5 2 4 4" xfId="24257" xr:uid="{00000000-0005-0000-0000-0000C95D0000}"/>
    <cellStyle name="Normal 30 5 2 4 4 2" xfId="24258" xr:uid="{00000000-0005-0000-0000-0000CA5D0000}"/>
    <cellStyle name="Normal 30 5 2 4 5" xfId="24259" xr:uid="{00000000-0005-0000-0000-0000CB5D0000}"/>
    <cellStyle name="Normal 30 5 2 4 6" xfId="24260" xr:uid="{00000000-0005-0000-0000-0000CC5D0000}"/>
    <cellStyle name="Normal 30 5 2 5" xfId="24261" xr:uid="{00000000-0005-0000-0000-0000CD5D0000}"/>
    <cellStyle name="Normal 30 5 2 5 2" xfId="24262" xr:uid="{00000000-0005-0000-0000-0000CE5D0000}"/>
    <cellStyle name="Normal 30 5 2 5 2 2" xfId="24263" xr:uid="{00000000-0005-0000-0000-0000CF5D0000}"/>
    <cellStyle name="Normal 30 5 2 5 3" xfId="24264" xr:uid="{00000000-0005-0000-0000-0000D05D0000}"/>
    <cellStyle name="Normal 30 5 2 5 3 2" xfId="24265" xr:uid="{00000000-0005-0000-0000-0000D15D0000}"/>
    <cellStyle name="Normal 30 5 2 5 4" xfId="24266" xr:uid="{00000000-0005-0000-0000-0000D25D0000}"/>
    <cellStyle name="Normal 30 5 2 6" xfId="24267" xr:uid="{00000000-0005-0000-0000-0000D35D0000}"/>
    <cellStyle name="Normal 30 5 2 6 2" xfId="24268" xr:uid="{00000000-0005-0000-0000-0000D45D0000}"/>
    <cellStyle name="Normal 30 5 2 6 2 2" xfId="24269" xr:uid="{00000000-0005-0000-0000-0000D55D0000}"/>
    <cellStyle name="Normal 30 5 2 6 3" xfId="24270" xr:uid="{00000000-0005-0000-0000-0000D65D0000}"/>
    <cellStyle name="Normal 30 5 2 7" xfId="24271" xr:uid="{00000000-0005-0000-0000-0000D75D0000}"/>
    <cellStyle name="Normal 30 5 2 7 2" xfId="24272" xr:uid="{00000000-0005-0000-0000-0000D85D0000}"/>
    <cellStyle name="Normal 30 5 2 8" xfId="24273" xr:uid="{00000000-0005-0000-0000-0000D95D0000}"/>
    <cellStyle name="Normal 30 5 2 8 2" xfId="24274" xr:uid="{00000000-0005-0000-0000-0000DA5D0000}"/>
    <cellStyle name="Normal 30 5 2 9" xfId="24275" xr:uid="{00000000-0005-0000-0000-0000DB5D0000}"/>
    <cellStyle name="Normal 30 5 3" xfId="24276" xr:uid="{00000000-0005-0000-0000-0000DC5D0000}"/>
    <cellStyle name="Normal 30 5 3 2" xfId="24277" xr:uid="{00000000-0005-0000-0000-0000DD5D0000}"/>
    <cellStyle name="Normal 30 5 3 2 2" xfId="24278" xr:uid="{00000000-0005-0000-0000-0000DE5D0000}"/>
    <cellStyle name="Normal 30 5 3 2 2 2" xfId="24279" xr:uid="{00000000-0005-0000-0000-0000DF5D0000}"/>
    <cellStyle name="Normal 30 5 3 2 2 2 2" xfId="24280" xr:uid="{00000000-0005-0000-0000-0000E05D0000}"/>
    <cellStyle name="Normal 30 5 3 2 2 3" xfId="24281" xr:uid="{00000000-0005-0000-0000-0000E15D0000}"/>
    <cellStyle name="Normal 30 5 3 2 2 3 2" xfId="24282" xr:uid="{00000000-0005-0000-0000-0000E25D0000}"/>
    <cellStyle name="Normal 30 5 3 2 2 4" xfId="24283" xr:uid="{00000000-0005-0000-0000-0000E35D0000}"/>
    <cellStyle name="Normal 30 5 3 2 3" xfId="24284" xr:uid="{00000000-0005-0000-0000-0000E45D0000}"/>
    <cellStyle name="Normal 30 5 3 2 3 2" xfId="24285" xr:uid="{00000000-0005-0000-0000-0000E55D0000}"/>
    <cellStyle name="Normal 30 5 3 2 4" xfId="24286" xr:uid="{00000000-0005-0000-0000-0000E65D0000}"/>
    <cellStyle name="Normal 30 5 3 2 4 2" xfId="24287" xr:uid="{00000000-0005-0000-0000-0000E75D0000}"/>
    <cellStyle name="Normal 30 5 3 2 5" xfId="24288" xr:uid="{00000000-0005-0000-0000-0000E85D0000}"/>
    <cellStyle name="Normal 30 5 3 2 6" xfId="24289" xr:uid="{00000000-0005-0000-0000-0000E95D0000}"/>
    <cellStyle name="Normal 30 5 3 3" xfId="24290" xr:uid="{00000000-0005-0000-0000-0000EA5D0000}"/>
    <cellStyle name="Normal 30 5 3 3 2" xfId="24291" xr:uid="{00000000-0005-0000-0000-0000EB5D0000}"/>
    <cellStyle name="Normal 30 5 3 3 2 2" xfId="24292" xr:uid="{00000000-0005-0000-0000-0000EC5D0000}"/>
    <cellStyle name="Normal 30 5 3 3 3" xfId="24293" xr:uid="{00000000-0005-0000-0000-0000ED5D0000}"/>
    <cellStyle name="Normal 30 5 3 3 3 2" xfId="24294" xr:uid="{00000000-0005-0000-0000-0000EE5D0000}"/>
    <cellStyle name="Normal 30 5 3 3 4" xfId="24295" xr:uid="{00000000-0005-0000-0000-0000EF5D0000}"/>
    <cellStyle name="Normal 30 5 3 4" xfId="24296" xr:uid="{00000000-0005-0000-0000-0000F05D0000}"/>
    <cellStyle name="Normal 30 5 3 4 2" xfId="24297" xr:uid="{00000000-0005-0000-0000-0000F15D0000}"/>
    <cellStyle name="Normal 30 5 3 5" xfId="24298" xr:uid="{00000000-0005-0000-0000-0000F25D0000}"/>
    <cellStyle name="Normal 30 5 3 5 2" xfId="24299" xr:uid="{00000000-0005-0000-0000-0000F35D0000}"/>
    <cellStyle name="Normal 30 5 3 6" xfId="24300" xr:uid="{00000000-0005-0000-0000-0000F45D0000}"/>
    <cellStyle name="Normal 30 5 3 7" xfId="24301" xr:uid="{00000000-0005-0000-0000-0000F55D0000}"/>
    <cellStyle name="Normal 30 5 4" xfId="24302" xr:uid="{00000000-0005-0000-0000-0000F65D0000}"/>
    <cellStyle name="Normal 30 5 4 2" xfId="24303" xr:uid="{00000000-0005-0000-0000-0000F75D0000}"/>
    <cellStyle name="Normal 30 5 4 2 2" xfId="24304" xr:uid="{00000000-0005-0000-0000-0000F85D0000}"/>
    <cellStyle name="Normal 30 5 4 2 2 2" xfId="24305" xr:uid="{00000000-0005-0000-0000-0000F95D0000}"/>
    <cellStyle name="Normal 30 5 4 2 3" xfId="24306" xr:uid="{00000000-0005-0000-0000-0000FA5D0000}"/>
    <cellStyle name="Normal 30 5 4 2 3 2" xfId="24307" xr:uid="{00000000-0005-0000-0000-0000FB5D0000}"/>
    <cellStyle name="Normal 30 5 4 2 4" xfId="24308" xr:uid="{00000000-0005-0000-0000-0000FC5D0000}"/>
    <cellStyle name="Normal 30 5 4 3" xfId="24309" xr:uid="{00000000-0005-0000-0000-0000FD5D0000}"/>
    <cellStyle name="Normal 30 5 4 3 2" xfId="24310" xr:uid="{00000000-0005-0000-0000-0000FE5D0000}"/>
    <cellStyle name="Normal 30 5 4 4" xfId="24311" xr:uid="{00000000-0005-0000-0000-0000FF5D0000}"/>
    <cellStyle name="Normal 30 5 4 4 2" xfId="24312" xr:uid="{00000000-0005-0000-0000-0000005E0000}"/>
    <cellStyle name="Normal 30 5 4 5" xfId="24313" xr:uid="{00000000-0005-0000-0000-0000015E0000}"/>
    <cellStyle name="Normal 30 5 4 6" xfId="24314" xr:uid="{00000000-0005-0000-0000-0000025E0000}"/>
    <cellStyle name="Normal 30 5 5" xfId="24315" xr:uid="{00000000-0005-0000-0000-0000035E0000}"/>
    <cellStyle name="Normal 30 5 5 2" xfId="24316" xr:uid="{00000000-0005-0000-0000-0000045E0000}"/>
    <cellStyle name="Normal 30 5 5 2 2" xfId="24317" xr:uid="{00000000-0005-0000-0000-0000055E0000}"/>
    <cellStyle name="Normal 30 5 5 2 2 2" xfId="24318" xr:uid="{00000000-0005-0000-0000-0000065E0000}"/>
    <cellStyle name="Normal 30 5 5 2 3" xfId="24319" xr:uid="{00000000-0005-0000-0000-0000075E0000}"/>
    <cellStyle name="Normal 30 5 5 2 3 2" xfId="24320" xr:uid="{00000000-0005-0000-0000-0000085E0000}"/>
    <cellStyle name="Normal 30 5 5 2 4" xfId="24321" xr:uid="{00000000-0005-0000-0000-0000095E0000}"/>
    <cellStyle name="Normal 30 5 5 3" xfId="24322" xr:uid="{00000000-0005-0000-0000-00000A5E0000}"/>
    <cellStyle name="Normal 30 5 5 3 2" xfId="24323" xr:uid="{00000000-0005-0000-0000-00000B5E0000}"/>
    <cellStyle name="Normal 30 5 5 4" xfId="24324" xr:uid="{00000000-0005-0000-0000-00000C5E0000}"/>
    <cellStyle name="Normal 30 5 5 4 2" xfId="24325" xr:uid="{00000000-0005-0000-0000-00000D5E0000}"/>
    <cellStyle name="Normal 30 5 5 5" xfId="24326" xr:uid="{00000000-0005-0000-0000-00000E5E0000}"/>
    <cellStyle name="Normal 30 5 5 6" xfId="24327" xr:uid="{00000000-0005-0000-0000-00000F5E0000}"/>
    <cellStyle name="Normal 30 5 6" xfId="24328" xr:uid="{00000000-0005-0000-0000-0000105E0000}"/>
    <cellStyle name="Normal 30 5 6 2" xfId="24329" xr:uid="{00000000-0005-0000-0000-0000115E0000}"/>
    <cellStyle name="Normal 30 5 6 2 2" xfId="24330" xr:uid="{00000000-0005-0000-0000-0000125E0000}"/>
    <cellStyle name="Normal 30 5 6 3" xfId="24331" xr:uid="{00000000-0005-0000-0000-0000135E0000}"/>
    <cellStyle name="Normal 30 5 6 3 2" xfId="24332" xr:uid="{00000000-0005-0000-0000-0000145E0000}"/>
    <cellStyle name="Normal 30 5 6 4" xfId="24333" xr:uid="{00000000-0005-0000-0000-0000155E0000}"/>
    <cellStyle name="Normal 30 5 7" xfId="24334" xr:uid="{00000000-0005-0000-0000-0000165E0000}"/>
    <cellStyle name="Normal 30 5 7 2" xfId="24335" xr:uid="{00000000-0005-0000-0000-0000175E0000}"/>
    <cellStyle name="Normal 30 5 7 2 2" xfId="24336" xr:uid="{00000000-0005-0000-0000-0000185E0000}"/>
    <cellStyle name="Normal 30 5 7 3" xfId="24337" xr:uid="{00000000-0005-0000-0000-0000195E0000}"/>
    <cellStyle name="Normal 30 5 8" xfId="24338" xr:uid="{00000000-0005-0000-0000-00001A5E0000}"/>
    <cellStyle name="Normal 30 5 8 2" xfId="24339" xr:uid="{00000000-0005-0000-0000-00001B5E0000}"/>
    <cellStyle name="Normal 30 5 9" xfId="24340" xr:uid="{00000000-0005-0000-0000-00001C5E0000}"/>
    <cellStyle name="Normal 30 5 9 2" xfId="24341" xr:uid="{00000000-0005-0000-0000-00001D5E0000}"/>
    <cellStyle name="Normal 30 6" xfId="24342" xr:uid="{00000000-0005-0000-0000-00001E5E0000}"/>
    <cellStyle name="Normal 30 6 10" xfId="24343" xr:uid="{00000000-0005-0000-0000-00001F5E0000}"/>
    <cellStyle name="Normal 30 6 2" xfId="24344" xr:uid="{00000000-0005-0000-0000-0000205E0000}"/>
    <cellStyle name="Normal 30 6 2 2" xfId="24345" xr:uid="{00000000-0005-0000-0000-0000215E0000}"/>
    <cellStyle name="Normal 30 6 2 2 2" xfId="24346" xr:uid="{00000000-0005-0000-0000-0000225E0000}"/>
    <cellStyle name="Normal 30 6 2 2 2 2" xfId="24347" xr:uid="{00000000-0005-0000-0000-0000235E0000}"/>
    <cellStyle name="Normal 30 6 2 2 2 2 2" xfId="24348" xr:uid="{00000000-0005-0000-0000-0000245E0000}"/>
    <cellStyle name="Normal 30 6 2 2 2 3" xfId="24349" xr:uid="{00000000-0005-0000-0000-0000255E0000}"/>
    <cellStyle name="Normal 30 6 2 2 2 3 2" xfId="24350" xr:uid="{00000000-0005-0000-0000-0000265E0000}"/>
    <cellStyle name="Normal 30 6 2 2 2 4" xfId="24351" xr:uid="{00000000-0005-0000-0000-0000275E0000}"/>
    <cellStyle name="Normal 30 6 2 2 3" xfId="24352" xr:uid="{00000000-0005-0000-0000-0000285E0000}"/>
    <cellStyle name="Normal 30 6 2 2 3 2" xfId="24353" xr:uid="{00000000-0005-0000-0000-0000295E0000}"/>
    <cellStyle name="Normal 30 6 2 2 4" xfId="24354" xr:uid="{00000000-0005-0000-0000-00002A5E0000}"/>
    <cellStyle name="Normal 30 6 2 2 4 2" xfId="24355" xr:uid="{00000000-0005-0000-0000-00002B5E0000}"/>
    <cellStyle name="Normal 30 6 2 2 5" xfId="24356" xr:uid="{00000000-0005-0000-0000-00002C5E0000}"/>
    <cellStyle name="Normal 30 6 2 2 6" xfId="24357" xr:uid="{00000000-0005-0000-0000-00002D5E0000}"/>
    <cellStyle name="Normal 30 6 2 3" xfId="24358" xr:uid="{00000000-0005-0000-0000-00002E5E0000}"/>
    <cellStyle name="Normal 30 6 2 3 2" xfId="24359" xr:uid="{00000000-0005-0000-0000-00002F5E0000}"/>
    <cellStyle name="Normal 30 6 2 3 2 2" xfId="24360" xr:uid="{00000000-0005-0000-0000-0000305E0000}"/>
    <cellStyle name="Normal 30 6 2 3 3" xfId="24361" xr:uid="{00000000-0005-0000-0000-0000315E0000}"/>
    <cellStyle name="Normal 30 6 2 3 3 2" xfId="24362" xr:uid="{00000000-0005-0000-0000-0000325E0000}"/>
    <cellStyle name="Normal 30 6 2 3 4" xfId="24363" xr:uid="{00000000-0005-0000-0000-0000335E0000}"/>
    <cellStyle name="Normal 30 6 2 4" xfId="24364" xr:uid="{00000000-0005-0000-0000-0000345E0000}"/>
    <cellStyle name="Normal 30 6 2 4 2" xfId="24365" xr:uid="{00000000-0005-0000-0000-0000355E0000}"/>
    <cellStyle name="Normal 30 6 2 5" xfId="24366" xr:uid="{00000000-0005-0000-0000-0000365E0000}"/>
    <cellStyle name="Normal 30 6 2 5 2" xfId="24367" xr:uid="{00000000-0005-0000-0000-0000375E0000}"/>
    <cellStyle name="Normal 30 6 2 6" xfId="24368" xr:uid="{00000000-0005-0000-0000-0000385E0000}"/>
    <cellStyle name="Normal 30 6 2 7" xfId="24369" xr:uid="{00000000-0005-0000-0000-0000395E0000}"/>
    <cellStyle name="Normal 30 6 3" xfId="24370" xr:uid="{00000000-0005-0000-0000-00003A5E0000}"/>
    <cellStyle name="Normal 30 6 3 2" xfId="24371" xr:uid="{00000000-0005-0000-0000-00003B5E0000}"/>
    <cellStyle name="Normal 30 6 3 2 2" xfId="24372" xr:uid="{00000000-0005-0000-0000-00003C5E0000}"/>
    <cellStyle name="Normal 30 6 3 2 2 2" xfId="24373" xr:uid="{00000000-0005-0000-0000-00003D5E0000}"/>
    <cellStyle name="Normal 30 6 3 2 3" xfId="24374" xr:uid="{00000000-0005-0000-0000-00003E5E0000}"/>
    <cellStyle name="Normal 30 6 3 2 3 2" xfId="24375" xr:uid="{00000000-0005-0000-0000-00003F5E0000}"/>
    <cellStyle name="Normal 30 6 3 2 4" xfId="24376" xr:uid="{00000000-0005-0000-0000-0000405E0000}"/>
    <cellStyle name="Normal 30 6 3 3" xfId="24377" xr:uid="{00000000-0005-0000-0000-0000415E0000}"/>
    <cellStyle name="Normal 30 6 3 3 2" xfId="24378" xr:uid="{00000000-0005-0000-0000-0000425E0000}"/>
    <cellStyle name="Normal 30 6 3 4" xfId="24379" xr:uid="{00000000-0005-0000-0000-0000435E0000}"/>
    <cellStyle name="Normal 30 6 3 4 2" xfId="24380" xr:uid="{00000000-0005-0000-0000-0000445E0000}"/>
    <cellStyle name="Normal 30 6 3 5" xfId="24381" xr:uid="{00000000-0005-0000-0000-0000455E0000}"/>
    <cellStyle name="Normal 30 6 3 6" xfId="24382" xr:uid="{00000000-0005-0000-0000-0000465E0000}"/>
    <cellStyle name="Normal 30 6 4" xfId="24383" xr:uid="{00000000-0005-0000-0000-0000475E0000}"/>
    <cellStyle name="Normal 30 6 4 2" xfId="24384" xr:uid="{00000000-0005-0000-0000-0000485E0000}"/>
    <cellStyle name="Normal 30 6 4 2 2" xfId="24385" xr:uid="{00000000-0005-0000-0000-0000495E0000}"/>
    <cellStyle name="Normal 30 6 4 2 2 2" xfId="24386" xr:uid="{00000000-0005-0000-0000-00004A5E0000}"/>
    <cellStyle name="Normal 30 6 4 2 3" xfId="24387" xr:uid="{00000000-0005-0000-0000-00004B5E0000}"/>
    <cellStyle name="Normal 30 6 4 2 3 2" xfId="24388" xr:uid="{00000000-0005-0000-0000-00004C5E0000}"/>
    <cellStyle name="Normal 30 6 4 2 4" xfId="24389" xr:uid="{00000000-0005-0000-0000-00004D5E0000}"/>
    <cellStyle name="Normal 30 6 4 3" xfId="24390" xr:uid="{00000000-0005-0000-0000-00004E5E0000}"/>
    <cellStyle name="Normal 30 6 4 3 2" xfId="24391" xr:uid="{00000000-0005-0000-0000-00004F5E0000}"/>
    <cellStyle name="Normal 30 6 4 4" xfId="24392" xr:uid="{00000000-0005-0000-0000-0000505E0000}"/>
    <cellStyle name="Normal 30 6 4 4 2" xfId="24393" xr:uid="{00000000-0005-0000-0000-0000515E0000}"/>
    <cellStyle name="Normal 30 6 4 5" xfId="24394" xr:uid="{00000000-0005-0000-0000-0000525E0000}"/>
    <cellStyle name="Normal 30 6 4 6" xfId="24395" xr:uid="{00000000-0005-0000-0000-0000535E0000}"/>
    <cellStyle name="Normal 30 6 5" xfId="24396" xr:uid="{00000000-0005-0000-0000-0000545E0000}"/>
    <cellStyle name="Normal 30 6 5 2" xfId="24397" xr:uid="{00000000-0005-0000-0000-0000555E0000}"/>
    <cellStyle name="Normal 30 6 5 2 2" xfId="24398" xr:uid="{00000000-0005-0000-0000-0000565E0000}"/>
    <cellStyle name="Normal 30 6 5 3" xfId="24399" xr:uid="{00000000-0005-0000-0000-0000575E0000}"/>
    <cellStyle name="Normal 30 6 5 3 2" xfId="24400" xr:uid="{00000000-0005-0000-0000-0000585E0000}"/>
    <cellStyle name="Normal 30 6 5 4" xfId="24401" xr:uid="{00000000-0005-0000-0000-0000595E0000}"/>
    <cellStyle name="Normal 30 6 6" xfId="24402" xr:uid="{00000000-0005-0000-0000-00005A5E0000}"/>
    <cellStyle name="Normal 30 6 6 2" xfId="24403" xr:uid="{00000000-0005-0000-0000-00005B5E0000}"/>
    <cellStyle name="Normal 30 6 6 2 2" xfId="24404" xr:uid="{00000000-0005-0000-0000-00005C5E0000}"/>
    <cellStyle name="Normal 30 6 6 3" xfId="24405" xr:uid="{00000000-0005-0000-0000-00005D5E0000}"/>
    <cellStyle name="Normal 30 6 7" xfId="24406" xr:uid="{00000000-0005-0000-0000-00005E5E0000}"/>
    <cellStyle name="Normal 30 6 7 2" xfId="24407" xr:uid="{00000000-0005-0000-0000-00005F5E0000}"/>
    <cellStyle name="Normal 30 6 8" xfId="24408" xr:uid="{00000000-0005-0000-0000-0000605E0000}"/>
    <cellStyle name="Normal 30 6 8 2" xfId="24409" xr:uid="{00000000-0005-0000-0000-0000615E0000}"/>
    <cellStyle name="Normal 30 6 9" xfId="24410" xr:uid="{00000000-0005-0000-0000-0000625E0000}"/>
    <cellStyle name="Normal 30 7" xfId="24411" xr:uid="{00000000-0005-0000-0000-0000635E0000}"/>
    <cellStyle name="Normal 30 7 10" xfId="24412" xr:uid="{00000000-0005-0000-0000-0000645E0000}"/>
    <cellStyle name="Normal 30 7 2" xfId="24413" xr:uid="{00000000-0005-0000-0000-0000655E0000}"/>
    <cellStyle name="Normal 30 7 2 2" xfId="24414" xr:uid="{00000000-0005-0000-0000-0000665E0000}"/>
    <cellStyle name="Normal 30 7 2 2 2" xfId="24415" xr:uid="{00000000-0005-0000-0000-0000675E0000}"/>
    <cellStyle name="Normal 30 7 2 2 2 2" xfId="24416" xr:uid="{00000000-0005-0000-0000-0000685E0000}"/>
    <cellStyle name="Normal 30 7 2 2 2 2 2" xfId="24417" xr:uid="{00000000-0005-0000-0000-0000695E0000}"/>
    <cellStyle name="Normal 30 7 2 2 2 3" xfId="24418" xr:uid="{00000000-0005-0000-0000-00006A5E0000}"/>
    <cellStyle name="Normal 30 7 2 2 2 3 2" xfId="24419" xr:uid="{00000000-0005-0000-0000-00006B5E0000}"/>
    <cellStyle name="Normal 30 7 2 2 2 4" xfId="24420" xr:uid="{00000000-0005-0000-0000-00006C5E0000}"/>
    <cellStyle name="Normal 30 7 2 2 3" xfId="24421" xr:uid="{00000000-0005-0000-0000-00006D5E0000}"/>
    <cellStyle name="Normal 30 7 2 2 3 2" xfId="24422" xr:uid="{00000000-0005-0000-0000-00006E5E0000}"/>
    <cellStyle name="Normal 30 7 2 2 4" xfId="24423" xr:uid="{00000000-0005-0000-0000-00006F5E0000}"/>
    <cellStyle name="Normal 30 7 2 2 4 2" xfId="24424" xr:uid="{00000000-0005-0000-0000-0000705E0000}"/>
    <cellStyle name="Normal 30 7 2 2 5" xfId="24425" xr:uid="{00000000-0005-0000-0000-0000715E0000}"/>
    <cellStyle name="Normal 30 7 2 2 6" xfId="24426" xr:uid="{00000000-0005-0000-0000-0000725E0000}"/>
    <cellStyle name="Normal 30 7 2 3" xfId="24427" xr:uid="{00000000-0005-0000-0000-0000735E0000}"/>
    <cellStyle name="Normal 30 7 2 3 2" xfId="24428" xr:uid="{00000000-0005-0000-0000-0000745E0000}"/>
    <cellStyle name="Normal 30 7 2 3 2 2" xfId="24429" xr:uid="{00000000-0005-0000-0000-0000755E0000}"/>
    <cellStyle name="Normal 30 7 2 3 3" xfId="24430" xr:uid="{00000000-0005-0000-0000-0000765E0000}"/>
    <cellStyle name="Normal 30 7 2 3 3 2" xfId="24431" xr:uid="{00000000-0005-0000-0000-0000775E0000}"/>
    <cellStyle name="Normal 30 7 2 3 4" xfId="24432" xr:uid="{00000000-0005-0000-0000-0000785E0000}"/>
    <cellStyle name="Normal 30 7 2 4" xfId="24433" xr:uid="{00000000-0005-0000-0000-0000795E0000}"/>
    <cellStyle name="Normal 30 7 2 4 2" xfId="24434" xr:uid="{00000000-0005-0000-0000-00007A5E0000}"/>
    <cellStyle name="Normal 30 7 2 5" xfId="24435" xr:uid="{00000000-0005-0000-0000-00007B5E0000}"/>
    <cellStyle name="Normal 30 7 2 5 2" xfId="24436" xr:uid="{00000000-0005-0000-0000-00007C5E0000}"/>
    <cellStyle name="Normal 30 7 2 6" xfId="24437" xr:uid="{00000000-0005-0000-0000-00007D5E0000}"/>
    <cellStyle name="Normal 30 7 2 7" xfId="24438" xr:uid="{00000000-0005-0000-0000-00007E5E0000}"/>
    <cellStyle name="Normal 30 7 3" xfId="24439" xr:uid="{00000000-0005-0000-0000-00007F5E0000}"/>
    <cellStyle name="Normal 30 7 3 2" xfId="24440" xr:uid="{00000000-0005-0000-0000-0000805E0000}"/>
    <cellStyle name="Normal 30 7 3 2 2" xfId="24441" xr:uid="{00000000-0005-0000-0000-0000815E0000}"/>
    <cellStyle name="Normal 30 7 3 2 2 2" xfId="24442" xr:uid="{00000000-0005-0000-0000-0000825E0000}"/>
    <cellStyle name="Normal 30 7 3 2 3" xfId="24443" xr:uid="{00000000-0005-0000-0000-0000835E0000}"/>
    <cellStyle name="Normal 30 7 3 2 3 2" xfId="24444" xr:uid="{00000000-0005-0000-0000-0000845E0000}"/>
    <cellStyle name="Normal 30 7 3 2 4" xfId="24445" xr:uid="{00000000-0005-0000-0000-0000855E0000}"/>
    <cellStyle name="Normal 30 7 3 3" xfId="24446" xr:uid="{00000000-0005-0000-0000-0000865E0000}"/>
    <cellStyle name="Normal 30 7 3 3 2" xfId="24447" xr:uid="{00000000-0005-0000-0000-0000875E0000}"/>
    <cellStyle name="Normal 30 7 3 4" xfId="24448" xr:uid="{00000000-0005-0000-0000-0000885E0000}"/>
    <cellStyle name="Normal 30 7 3 4 2" xfId="24449" xr:uid="{00000000-0005-0000-0000-0000895E0000}"/>
    <cellStyle name="Normal 30 7 3 5" xfId="24450" xr:uid="{00000000-0005-0000-0000-00008A5E0000}"/>
    <cellStyle name="Normal 30 7 3 6" xfId="24451" xr:uid="{00000000-0005-0000-0000-00008B5E0000}"/>
    <cellStyle name="Normal 30 7 4" xfId="24452" xr:uid="{00000000-0005-0000-0000-00008C5E0000}"/>
    <cellStyle name="Normal 30 7 4 2" xfId="24453" xr:uid="{00000000-0005-0000-0000-00008D5E0000}"/>
    <cellStyle name="Normal 30 7 4 2 2" xfId="24454" xr:uid="{00000000-0005-0000-0000-00008E5E0000}"/>
    <cellStyle name="Normal 30 7 4 2 2 2" xfId="24455" xr:uid="{00000000-0005-0000-0000-00008F5E0000}"/>
    <cellStyle name="Normal 30 7 4 2 3" xfId="24456" xr:uid="{00000000-0005-0000-0000-0000905E0000}"/>
    <cellStyle name="Normal 30 7 4 2 3 2" xfId="24457" xr:uid="{00000000-0005-0000-0000-0000915E0000}"/>
    <cellStyle name="Normal 30 7 4 2 4" xfId="24458" xr:uid="{00000000-0005-0000-0000-0000925E0000}"/>
    <cellStyle name="Normal 30 7 4 3" xfId="24459" xr:uid="{00000000-0005-0000-0000-0000935E0000}"/>
    <cellStyle name="Normal 30 7 4 3 2" xfId="24460" xr:uid="{00000000-0005-0000-0000-0000945E0000}"/>
    <cellStyle name="Normal 30 7 4 4" xfId="24461" xr:uid="{00000000-0005-0000-0000-0000955E0000}"/>
    <cellStyle name="Normal 30 7 4 4 2" xfId="24462" xr:uid="{00000000-0005-0000-0000-0000965E0000}"/>
    <cellStyle name="Normal 30 7 4 5" xfId="24463" xr:uid="{00000000-0005-0000-0000-0000975E0000}"/>
    <cellStyle name="Normal 30 7 4 6" xfId="24464" xr:uid="{00000000-0005-0000-0000-0000985E0000}"/>
    <cellStyle name="Normal 30 7 5" xfId="24465" xr:uid="{00000000-0005-0000-0000-0000995E0000}"/>
    <cellStyle name="Normal 30 7 5 2" xfId="24466" xr:uid="{00000000-0005-0000-0000-00009A5E0000}"/>
    <cellStyle name="Normal 30 7 5 2 2" xfId="24467" xr:uid="{00000000-0005-0000-0000-00009B5E0000}"/>
    <cellStyle name="Normal 30 7 5 3" xfId="24468" xr:uid="{00000000-0005-0000-0000-00009C5E0000}"/>
    <cellStyle name="Normal 30 7 5 3 2" xfId="24469" xr:uid="{00000000-0005-0000-0000-00009D5E0000}"/>
    <cellStyle name="Normal 30 7 5 4" xfId="24470" xr:uid="{00000000-0005-0000-0000-00009E5E0000}"/>
    <cellStyle name="Normal 30 7 6" xfId="24471" xr:uid="{00000000-0005-0000-0000-00009F5E0000}"/>
    <cellStyle name="Normal 30 7 6 2" xfId="24472" xr:uid="{00000000-0005-0000-0000-0000A05E0000}"/>
    <cellStyle name="Normal 30 7 6 2 2" xfId="24473" xr:uid="{00000000-0005-0000-0000-0000A15E0000}"/>
    <cellStyle name="Normal 30 7 6 3" xfId="24474" xr:uid="{00000000-0005-0000-0000-0000A25E0000}"/>
    <cellStyle name="Normal 30 7 7" xfId="24475" xr:uid="{00000000-0005-0000-0000-0000A35E0000}"/>
    <cellStyle name="Normal 30 7 7 2" xfId="24476" xr:uid="{00000000-0005-0000-0000-0000A45E0000}"/>
    <cellStyle name="Normal 30 7 8" xfId="24477" xr:uid="{00000000-0005-0000-0000-0000A55E0000}"/>
    <cellStyle name="Normal 30 7 8 2" xfId="24478" xr:uid="{00000000-0005-0000-0000-0000A65E0000}"/>
    <cellStyle name="Normal 30 7 9" xfId="24479" xr:uid="{00000000-0005-0000-0000-0000A75E0000}"/>
    <cellStyle name="Normal 30 8" xfId="24480" xr:uid="{00000000-0005-0000-0000-0000A85E0000}"/>
    <cellStyle name="Normal 30 8 10" xfId="24481" xr:uid="{00000000-0005-0000-0000-0000A95E0000}"/>
    <cellStyle name="Normal 30 8 2" xfId="24482" xr:uid="{00000000-0005-0000-0000-0000AA5E0000}"/>
    <cellStyle name="Normal 30 8 2 2" xfId="24483" xr:uid="{00000000-0005-0000-0000-0000AB5E0000}"/>
    <cellStyle name="Normal 30 8 2 2 2" xfId="24484" xr:uid="{00000000-0005-0000-0000-0000AC5E0000}"/>
    <cellStyle name="Normal 30 8 2 2 2 2" xfId="24485" xr:uid="{00000000-0005-0000-0000-0000AD5E0000}"/>
    <cellStyle name="Normal 30 8 2 2 2 2 2" xfId="24486" xr:uid="{00000000-0005-0000-0000-0000AE5E0000}"/>
    <cellStyle name="Normal 30 8 2 2 2 3" xfId="24487" xr:uid="{00000000-0005-0000-0000-0000AF5E0000}"/>
    <cellStyle name="Normal 30 8 2 2 2 3 2" xfId="24488" xr:uid="{00000000-0005-0000-0000-0000B05E0000}"/>
    <cellStyle name="Normal 30 8 2 2 2 4" xfId="24489" xr:uid="{00000000-0005-0000-0000-0000B15E0000}"/>
    <cellStyle name="Normal 30 8 2 2 3" xfId="24490" xr:uid="{00000000-0005-0000-0000-0000B25E0000}"/>
    <cellStyle name="Normal 30 8 2 2 3 2" xfId="24491" xr:uid="{00000000-0005-0000-0000-0000B35E0000}"/>
    <cellStyle name="Normal 30 8 2 2 4" xfId="24492" xr:uid="{00000000-0005-0000-0000-0000B45E0000}"/>
    <cellStyle name="Normal 30 8 2 2 4 2" xfId="24493" xr:uid="{00000000-0005-0000-0000-0000B55E0000}"/>
    <cellStyle name="Normal 30 8 2 2 5" xfId="24494" xr:uid="{00000000-0005-0000-0000-0000B65E0000}"/>
    <cellStyle name="Normal 30 8 2 2 6" xfId="24495" xr:uid="{00000000-0005-0000-0000-0000B75E0000}"/>
    <cellStyle name="Normal 30 8 2 3" xfId="24496" xr:uid="{00000000-0005-0000-0000-0000B85E0000}"/>
    <cellStyle name="Normal 30 8 2 3 2" xfId="24497" xr:uid="{00000000-0005-0000-0000-0000B95E0000}"/>
    <cellStyle name="Normal 30 8 2 3 2 2" xfId="24498" xr:uid="{00000000-0005-0000-0000-0000BA5E0000}"/>
    <cellStyle name="Normal 30 8 2 3 3" xfId="24499" xr:uid="{00000000-0005-0000-0000-0000BB5E0000}"/>
    <cellStyle name="Normal 30 8 2 3 3 2" xfId="24500" xr:uid="{00000000-0005-0000-0000-0000BC5E0000}"/>
    <cellStyle name="Normal 30 8 2 3 4" xfId="24501" xr:uid="{00000000-0005-0000-0000-0000BD5E0000}"/>
    <cellStyle name="Normal 30 8 2 4" xfId="24502" xr:uid="{00000000-0005-0000-0000-0000BE5E0000}"/>
    <cellStyle name="Normal 30 8 2 4 2" xfId="24503" xr:uid="{00000000-0005-0000-0000-0000BF5E0000}"/>
    <cellStyle name="Normal 30 8 2 5" xfId="24504" xr:uid="{00000000-0005-0000-0000-0000C05E0000}"/>
    <cellStyle name="Normal 30 8 2 5 2" xfId="24505" xr:uid="{00000000-0005-0000-0000-0000C15E0000}"/>
    <cellStyle name="Normal 30 8 2 6" xfId="24506" xr:uid="{00000000-0005-0000-0000-0000C25E0000}"/>
    <cellStyle name="Normal 30 8 2 7" xfId="24507" xr:uid="{00000000-0005-0000-0000-0000C35E0000}"/>
    <cellStyle name="Normal 30 8 3" xfId="24508" xr:uid="{00000000-0005-0000-0000-0000C45E0000}"/>
    <cellStyle name="Normal 30 8 3 2" xfId="24509" xr:uid="{00000000-0005-0000-0000-0000C55E0000}"/>
    <cellStyle name="Normal 30 8 3 2 2" xfId="24510" xr:uid="{00000000-0005-0000-0000-0000C65E0000}"/>
    <cellStyle name="Normal 30 8 3 2 2 2" xfId="24511" xr:uid="{00000000-0005-0000-0000-0000C75E0000}"/>
    <cellStyle name="Normal 30 8 3 2 3" xfId="24512" xr:uid="{00000000-0005-0000-0000-0000C85E0000}"/>
    <cellStyle name="Normal 30 8 3 2 3 2" xfId="24513" xr:uid="{00000000-0005-0000-0000-0000C95E0000}"/>
    <cellStyle name="Normal 30 8 3 2 4" xfId="24514" xr:uid="{00000000-0005-0000-0000-0000CA5E0000}"/>
    <cellStyle name="Normal 30 8 3 3" xfId="24515" xr:uid="{00000000-0005-0000-0000-0000CB5E0000}"/>
    <cellStyle name="Normal 30 8 3 3 2" xfId="24516" xr:uid="{00000000-0005-0000-0000-0000CC5E0000}"/>
    <cellStyle name="Normal 30 8 3 4" xfId="24517" xr:uid="{00000000-0005-0000-0000-0000CD5E0000}"/>
    <cellStyle name="Normal 30 8 3 4 2" xfId="24518" xr:uid="{00000000-0005-0000-0000-0000CE5E0000}"/>
    <cellStyle name="Normal 30 8 3 5" xfId="24519" xr:uid="{00000000-0005-0000-0000-0000CF5E0000}"/>
    <cellStyle name="Normal 30 8 3 6" xfId="24520" xr:uid="{00000000-0005-0000-0000-0000D05E0000}"/>
    <cellStyle name="Normal 30 8 4" xfId="24521" xr:uid="{00000000-0005-0000-0000-0000D15E0000}"/>
    <cellStyle name="Normal 30 8 4 2" xfId="24522" xr:uid="{00000000-0005-0000-0000-0000D25E0000}"/>
    <cellStyle name="Normal 30 8 4 2 2" xfId="24523" xr:uid="{00000000-0005-0000-0000-0000D35E0000}"/>
    <cellStyle name="Normal 30 8 4 2 2 2" xfId="24524" xr:uid="{00000000-0005-0000-0000-0000D45E0000}"/>
    <cellStyle name="Normal 30 8 4 2 3" xfId="24525" xr:uid="{00000000-0005-0000-0000-0000D55E0000}"/>
    <cellStyle name="Normal 30 8 4 2 3 2" xfId="24526" xr:uid="{00000000-0005-0000-0000-0000D65E0000}"/>
    <cellStyle name="Normal 30 8 4 2 4" xfId="24527" xr:uid="{00000000-0005-0000-0000-0000D75E0000}"/>
    <cellStyle name="Normal 30 8 4 3" xfId="24528" xr:uid="{00000000-0005-0000-0000-0000D85E0000}"/>
    <cellStyle name="Normal 30 8 4 3 2" xfId="24529" xr:uid="{00000000-0005-0000-0000-0000D95E0000}"/>
    <cellStyle name="Normal 30 8 4 4" xfId="24530" xr:uid="{00000000-0005-0000-0000-0000DA5E0000}"/>
    <cellStyle name="Normal 30 8 4 4 2" xfId="24531" xr:uid="{00000000-0005-0000-0000-0000DB5E0000}"/>
    <cellStyle name="Normal 30 8 4 5" xfId="24532" xr:uid="{00000000-0005-0000-0000-0000DC5E0000}"/>
    <cellStyle name="Normal 30 8 4 6" xfId="24533" xr:uid="{00000000-0005-0000-0000-0000DD5E0000}"/>
    <cellStyle name="Normal 30 8 5" xfId="24534" xr:uid="{00000000-0005-0000-0000-0000DE5E0000}"/>
    <cellStyle name="Normal 30 8 5 2" xfId="24535" xr:uid="{00000000-0005-0000-0000-0000DF5E0000}"/>
    <cellStyle name="Normal 30 8 5 2 2" xfId="24536" xr:uid="{00000000-0005-0000-0000-0000E05E0000}"/>
    <cellStyle name="Normal 30 8 5 3" xfId="24537" xr:uid="{00000000-0005-0000-0000-0000E15E0000}"/>
    <cellStyle name="Normal 30 8 5 3 2" xfId="24538" xr:uid="{00000000-0005-0000-0000-0000E25E0000}"/>
    <cellStyle name="Normal 30 8 5 4" xfId="24539" xr:uid="{00000000-0005-0000-0000-0000E35E0000}"/>
    <cellStyle name="Normal 30 8 6" xfId="24540" xr:uid="{00000000-0005-0000-0000-0000E45E0000}"/>
    <cellStyle name="Normal 30 8 6 2" xfId="24541" xr:uid="{00000000-0005-0000-0000-0000E55E0000}"/>
    <cellStyle name="Normal 30 8 6 2 2" xfId="24542" xr:uid="{00000000-0005-0000-0000-0000E65E0000}"/>
    <cellStyle name="Normal 30 8 6 3" xfId="24543" xr:uid="{00000000-0005-0000-0000-0000E75E0000}"/>
    <cellStyle name="Normal 30 8 7" xfId="24544" xr:uid="{00000000-0005-0000-0000-0000E85E0000}"/>
    <cellStyle name="Normal 30 8 7 2" xfId="24545" xr:uid="{00000000-0005-0000-0000-0000E95E0000}"/>
    <cellStyle name="Normal 30 8 8" xfId="24546" xr:uid="{00000000-0005-0000-0000-0000EA5E0000}"/>
    <cellStyle name="Normal 30 8 8 2" xfId="24547" xr:uid="{00000000-0005-0000-0000-0000EB5E0000}"/>
    <cellStyle name="Normal 30 8 9" xfId="24548" xr:uid="{00000000-0005-0000-0000-0000EC5E0000}"/>
    <cellStyle name="Normal 30 9" xfId="24549" xr:uid="{00000000-0005-0000-0000-0000ED5E0000}"/>
    <cellStyle name="Normal 30 9 2" xfId="24550" xr:uid="{00000000-0005-0000-0000-0000EE5E0000}"/>
    <cellStyle name="Normal 30 9 2 2" xfId="24551" xr:uid="{00000000-0005-0000-0000-0000EF5E0000}"/>
    <cellStyle name="Normal 30 9 2 2 2" xfId="24552" xr:uid="{00000000-0005-0000-0000-0000F05E0000}"/>
    <cellStyle name="Normal 30 9 2 2 2 2" xfId="24553" xr:uid="{00000000-0005-0000-0000-0000F15E0000}"/>
    <cellStyle name="Normal 30 9 2 2 3" xfId="24554" xr:uid="{00000000-0005-0000-0000-0000F25E0000}"/>
    <cellStyle name="Normal 30 9 2 2 3 2" xfId="24555" xr:uid="{00000000-0005-0000-0000-0000F35E0000}"/>
    <cellStyle name="Normal 30 9 2 2 4" xfId="24556" xr:uid="{00000000-0005-0000-0000-0000F45E0000}"/>
    <cellStyle name="Normal 30 9 2 3" xfId="24557" xr:uid="{00000000-0005-0000-0000-0000F55E0000}"/>
    <cellStyle name="Normal 30 9 2 3 2" xfId="24558" xr:uid="{00000000-0005-0000-0000-0000F65E0000}"/>
    <cellStyle name="Normal 30 9 2 4" xfId="24559" xr:uid="{00000000-0005-0000-0000-0000F75E0000}"/>
    <cellStyle name="Normal 30 9 2 4 2" xfId="24560" xr:uid="{00000000-0005-0000-0000-0000F85E0000}"/>
    <cellStyle name="Normal 30 9 2 5" xfId="24561" xr:uid="{00000000-0005-0000-0000-0000F95E0000}"/>
    <cellStyle name="Normal 30 9 2 6" xfId="24562" xr:uid="{00000000-0005-0000-0000-0000FA5E0000}"/>
    <cellStyle name="Normal 30 9 3" xfId="24563" xr:uid="{00000000-0005-0000-0000-0000FB5E0000}"/>
    <cellStyle name="Normal 30 9 3 2" xfId="24564" xr:uid="{00000000-0005-0000-0000-0000FC5E0000}"/>
    <cellStyle name="Normal 30 9 3 2 2" xfId="24565" xr:uid="{00000000-0005-0000-0000-0000FD5E0000}"/>
    <cellStyle name="Normal 30 9 3 3" xfId="24566" xr:uid="{00000000-0005-0000-0000-0000FE5E0000}"/>
    <cellStyle name="Normal 30 9 3 3 2" xfId="24567" xr:uid="{00000000-0005-0000-0000-0000FF5E0000}"/>
    <cellStyle name="Normal 30 9 3 4" xfId="24568" xr:uid="{00000000-0005-0000-0000-0000005F0000}"/>
    <cellStyle name="Normal 30 9 4" xfId="24569" xr:uid="{00000000-0005-0000-0000-0000015F0000}"/>
    <cellStyle name="Normal 30 9 4 2" xfId="24570" xr:uid="{00000000-0005-0000-0000-0000025F0000}"/>
    <cellStyle name="Normal 30 9 5" xfId="24571" xr:uid="{00000000-0005-0000-0000-0000035F0000}"/>
    <cellStyle name="Normal 30 9 5 2" xfId="24572" xr:uid="{00000000-0005-0000-0000-0000045F0000}"/>
    <cellStyle name="Normal 30 9 6" xfId="24573" xr:uid="{00000000-0005-0000-0000-0000055F0000}"/>
    <cellStyle name="Normal 30 9 7" xfId="24574" xr:uid="{00000000-0005-0000-0000-0000065F0000}"/>
    <cellStyle name="Normal 31" xfId="1984" xr:uid="{00000000-0005-0000-0000-0000075F0000}"/>
    <cellStyle name="Normal 31 2" xfId="24575" xr:uid="{00000000-0005-0000-0000-0000085F0000}"/>
    <cellStyle name="Normal 31 2 2" xfId="24576" xr:uid="{00000000-0005-0000-0000-0000095F0000}"/>
    <cellStyle name="Normal 31 2 2 2" xfId="24577" xr:uid="{00000000-0005-0000-0000-00000A5F0000}"/>
    <cellStyle name="Normal 31 2 2 2 2" xfId="24578" xr:uid="{00000000-0005-0000-0000-00000B5F0000}"/>
    <cellStyle name="Normal 31 2 2 3" xfId="24579" xr:uid="{00000000-0005-0000-0000-00000C5F0000}"/>
    <cellStyle name="Normal 31 2 2 3 2" xfId="24580" xr:uid="{00000000-0005-0000-0000-00000D5F0000}"/>
    <cellStyle name="Normal 31 2 2 4" xfId="24581" xr:uid="{00000000-0005-0000-0000-00000E5F0000}"/>
    <cellStyle name="Normal 31 2 3" xfId="24582" xr:uid="{00000000-0005-0000-0000-00000F5F0000}"/>
    <cellStyle name="Normal 31 2 3 2" xfId="24583" xr:uid="{00000000-0005-0000-0000-0000105F0000}"/>
    <cellStyle name="Normal 31 2 4" xfId="24584" xr:uid="{00000000-0005-0000-0000-0000115F0000}"/>
    <cellStyle name="Normal 31 2 4 2" xfId="24585" xr:uid="{00000000-0005-0000-0000-0000125F0000}"/>
    <cellStyle name="Normal 31 2 5" xfId="24586" xr:uid="{00000000-0005-0000-0000-0000135F0000}"/>
    <cellStyle name="Normal 31 2 6" xfId="24587" xr:uid="{00000000-0005-0000-0000-0000145F0000}"/>
    <cellStyle name="Normal 31 3" xfId="24588" xr:uid="{00000000-0005-0000-0000-0000155F0000}"/>
    <cellStyle name="Normal 31 3 2" xfId="24589" xr:uid="{00000000-0005-0000-0000-0000165F0000}"/>
    <cellStyle name="Normal 31 3 2 2" xfId="24590" xr:uid="{00000000-0005-0000-0000-0000175F0000}"/>
    <cellStyle name="Normal 31 3 3" xfId="24591" xr:uid="{00000000-0005-0000-0000-0000185F0000}"/>
    <cellStyle name="Normal 31 3 3 2" xfId="24592" xr:uid="{00000000-0005-0000-0000-0000195F0000}"/>
    <cellStyle name="Normal 31 3 4" xfId="24593" xr:uid="{00000000-0005-0000-0000-00001A5F0000}"/>
    <cellStyle name="Normal 31 4" xfId="24594" xr:uid="{00000000-0005-0000-0000-00001B5F0000}"/>
    <cellStyle name="Normal 31 4 2" xfId="24595" xr:uid="{00000000-0005-0000-0000-00001C5F0000}"/>
    <cellStyle name="Normal 31 5" xfId="24596" xr:uid="{00000000-0005-0000-0000-00001D5F0000}"/>
    <cellStyle name="Normal 31 5 2" xfId="24597" xr:uid="{00000000-0005-0000-0000-00001E5F0000}"/>
    <cellStyle name="Normal 31 6" xfId="24598" xr:uid="{00000000-0005-0000-0000-00001F5F0000}"/>
    <cellStyle name="Normal 31 7" xfId="24599" xr:uid="{00000000-0005-0000-0000-0000205F0000}"/>
    <cellStyle name="Normal 32" xfId="1985" xr:uid="{00000000-0005-0000-0000-0000215F0000}"/>
    <cellStyle name="Normal 32 2" xfId="24600" xr:uid="{00000000-0005-0000-0000-0000225F0000}"/>
    <cellStyle name="Normal 32 2 2" xfId="24601" xr:uid="{00000000-0005-0000-0000-0000235F0000}"/>
    <cellStyle name="Normal 32 2 2 2" xfId="24602" xr:uid="{00000000-0005-0000-0000-0000245F0000}"/>
    <cellStyle name="Normal 32 2 2 2 2" xfId="24603" xr:uid="{00000000-0005-0000-0000-0000255F0000}"/>
    <cellStyle name="Normal 32 2 2 3" xfId="24604" xr:uid="{00000000-0005-0000-0000-0000265F0000}"/>
    <cellStyle name="Normal 32 2 2 3 2" xfId="24605" xr:uid="{00000000-0005-0000-0000-0000275F0000}"/>
    <cellStyle name="Normal 32 2 2 4" xfId="24606" xr:uid="{00000000-0005-0000-0000-0000285F0000}"/>
    <cellStyle name="Normal 32 2 3" xfId="24607" xr:uid="{00000000-0005-0000-0000-0000295F0000}"/>
    <cellStyle name="Normal 32 2 3 2" xfId="24608" xr:uid="{00000000-0005-0000-0000-00002A5F0000}"/>
    <cellStyle name="Normal 32 2 4" xfId="24609" xr:uid="{00000000-0005-0000-0000-00002B5F0000}"/>
    <cellStyle name="Normal 32 2 4 2" xfId="24610" xr:uid="{00000000-0005-0000-0000-00002C5F0000}"/>
    <cellStyle name="Normal 32 2 5" xfId="24611" xr:uid="{00000000-0005-0000-0000-00002D5F0000}"/>
    <cellStyle name="Normal 32 2 6" xfId="24612" xr:uid="{00000000-0005-0000-0000-00002E5F0000}"/>
    <cellStyle name="Normal 32 3" xfId="24613" xr:uid="{00000000-0005-0000-0000-00002F5F0000}"/>
    <cellStyle name="Normal 32 3 2" xfId="24614" xr:uid="{00000000-0005-0000-0000-0000305F0000}"/>
    <cellStyle name="Normal 32 3 2 2" xfId="24615" xr:uid="{00000000-0005-0000-0000-0000315F0000}"/>
    <cellStyle name="Normal 32 3 3" xfId="24616" xr:uid="{00000000-0005-0000-0000-0000325F0000}"/>
    <cellStyle name="Normal 32 3 3 2" xfId="24617" xr:uid="{00000000-0005-0000-0000-0000335F0000}"/>
    <cellStyle name="Normal 32 3 4" xfId="24618" xr:uid="{00000000-0005-0000-0000-0000345F0000}"/>
    <cellStyle name="Normal 32 4" xfId="24619" xr:uid="{00000000-0005-0000-0000-0000355F0000}"/>
    <cellStyle name="Normal 32 4 2" xfId="24620" xr:uid="{00000000-0005-0000-0000-0000365F0000}"/>
    <cellStyle name="Normal 32 5" xfId="24621" xr:uid="{00000000-0005-0000-0000-0000375F0000}"/>
    <cellStyle name="Normal 32 5 2" xfId="24622" xr:uid="{00000000-0005-0000-0000-0000385F0000}"/>
    <cellStyle name="Normal 32 6" xfId="24623" xr:uid="{00000000-0005-0000-0000-0000395F0000}"/>
    <cellStyle name="Normal 32 7" xfId="24624" xr:uid="{00000000-0005-0000-0000-00003A5F0000}"/>
    <cellStyle name="Normal 33" xfId="1986" xr:uid="{00000000-0005-0000-0000-00003B5F0000}"/>
    <cellStyle name="Normal 33 2" xfId="24625" xr:uid="{00000000-0005-0000-0000-00003C5F0000}"/>
    <cellStyle name="Normal 33 2 2" xfId="24626" xr:uid="{00000000-0005-0000-0000-00003D5F0000}"/>
    <cellStyle name="Normal 33 2 2 2" xfId="24627" xr:uid="{00000000-0005-0000-0000-00003E5F0000}"/>
    <cellStyle name="Normal 33 2 2 2 2" xfId="24628" xr:uid="{00000000-0005-0000-0000-00003F5F0000}"/>
    <cellStyle name="Normal 33 2 2 3" xfId="24629" xr:uid="{00000000-0005-0000-0000-0000405F0000}"/>
    <cellStyle name="Normal 33 2 2 3 2" xfId="24630" xr:uid="{00000000-0005-0000-0000-0000415F0000}"/>
    <cellStyle name="Normal 33 2 2 4" xfId="24631" xr:uid="{00000000-0005-0000-0000-0000425F0000}"/>
    <cellStyle name="Normal 33 2 3" xfId="24632" xr:uid="{00000000-0005-0000-0000-0000435F0000}"/>
    <cellStyle name="Normal 33 2 3 2" xfId="24633" xr:uid="{00000000-0005-0000-0000-0000445F0000}"/>
    <cellStyle name="Normal 33 2 4" xfId="24634" xr:uid="{00000000-0005-0000-0000-0000455F0000}"/>
    <cellStyle name="Normal 33 2 4 2" xfId="24635" xr:uid="{00000000-0005-0000-0000-0000465F0000}"/>
    <cellStyle name="Normal 33 2 5" xfId="24636" xr:uid="{00000000-0005-0000-0000-0000475F0000}"/>
    <cellStyle name="Normal 33 2 6" xfId="24637" xr:uid="{00000000-0005-0000-0000-0000485F0000}"/>
    <cellStyle name="Normal 33 3" xfId="24638" xr:uid="{00000000-0005-0000-0000-0000495F0000}"/>
    <cellStyle name="Normal 33 3 2" xfId="24639" xr:uid="{00000000-0005-0000-0000-00004A5F0000}"/>
    <cellStyle name="Normal 33 3 2 2" xfId="24640" xr:uid="{00000000-0005-0000-0000-00004B5F0000}"/>
    <cellStyle name="Normal 33 3 3" xfId="24641" xr:uid="{00000000-0005-0000-0000-00004C5F0000}"/>
    <cellStyle name="Normal 33 3 3 2" xfId="24642" xr:uid="{00000000-0005-0000-0000-00004D5F0000}"/>
    <cellStyle name="Normal 33 3 4" xfId="24643" xr:uid="{00000000-0005-0000-0000-00004E5F0000}"/>
    <cellStyle name="Normal 33 4" xfId="24644" xr:uid="{00000000-0005-0000-0000-00004F5F0000}"/>
    <cellStyle name="Normal 33 4 2" xfId="24645" xr:uid="{00000000-0005-0000-0000-0000505F0000}"/>
    <cellStyle name="Normal 33 5" xfId="24646" xr:uid="{00000000-0005-0000-0000-0000515F0000}"/>
    <cellStyle name="Normal 33 5 2" xfId="24647" xr:uid="{00000000-0005-0000-0000-0000525F0000}"/>
    <cellStyle name="Normal 33 6" xfId="24648" xr:uid="{00000000-0005-0000-0000-0000535F0000}"/>
    <cellStyle name="Normal 33 7" xfId="24649" xr:uid="{00000000-0005-0000-0000-0000545F0000}"/>
    <cellStyle name="Normal 34" xfId="1987" xr:uid="{00000000-0005-0000-0000-0000555F0000}"/>
    <cellStyle name="Normal 34 2" xfId="24650" xr:uid="{00000000-0005-0000-0000-0000565F0000}"/>
    <cellStyle name="Normal 34 2 2" xfId="24651" xr:uid="{00000000-0005-0000-0000-0000575F0000}"/>
    <cellStyle name="Normal 34 2 2 2" xfId="24652" xr:uid="{00000000-0005-0000-0000-0000585F0000}"/>
    <cellStyle name="Normal 34 2 2 2 2" xfId="24653" xr:uid="{00000000-0005-0000-0000-0000595F0000}"/>
    <cellStyle name="Normal 34 2 2 3" xfId="24654" xr:uid="{00000000-0005-0000-0000-00005A5F0000}"/>
    <cellStyle name="Normal 34 2 2 3 2" xfId="24655" xr:uid="{00000000-0005-0000-0000-00005B5F0000}"/>
    <cellStyle name="Normal 34 2 2 4" xfId="24656" xr:uid="{00000000-0005-0000-0000-00005C5F0000}"/>
    <cellStyle name="Normal 34 2 3" xfId="24657" xr:uid="{00000000-0005-0000-0000-00005D5F0000}"/>
    <cellStyle name="Normal 34 2 3 2" xfId="24658" xr:uid="{00000000-0005-0000-0000-00005E5F0000}"/>
    <cellStyle name="Normal 34 2 4" xfId="24659" xr:uid="{00000000-0005-0000-0000-00005F5F0000}"/>
    <cellStyle name="Normal 34 2 4 2" xfId="24660" xr:uid="{00000000-0005-0000-0000-0000605F0000}"/>
    <cellStyle name="Normal 34 2 5" xfId="24661" xr:uid="{00000000-0005-0000-0000-0000615F0000}"/>
    <cellStyle name="Normal 34 2 6" xfId="24662" xr:uid="{00000000-0005-0000-0000-0000625F0000}"/>
    <cellStyle name="Normal 34 3" xfId="24663" xr:uid="{00000000-0005-0000-0000-0000635F0000}"/>
    <cellStyle name="Normal 34 3 2" xfId="24664" xr:uid="{00000000-0005-0000-0000-0000645F0000}"/>
    <cellStyle name="Normal 34 3 2 2" xfId="24665" xr:uid="{00000000-0005-0000-0000-0000655F0000}"/>
    <cellStyle name="Normal 34 3 3" xfId="24666" xr:uid="{00000000-0005-0000-0000-0000665F0000}"/>
    <cellStyle name="Normal 34 3 3 2" xfId="24667" xr:uid="{00000000-0005-0000-0000-0000675F0000}"/>
    <cellStyle name="Normal 34 3 4" xfId="24668" xr:uid="{00000000-0005-0000-0000-0000685F0000}"/>
    <cellStyle name="Normal 34 4" xfId="24669" xr:uid="{00000000-0005-0000-0000-0000695F0000}"/>
    <cellStyle name="Normal 34 4 2" xfId="24670" xr:uid="{00000000-0005-0000-0000-00006A5F0000}"/>
    <cellStyle name="Normal 34 5" xfId="24671" xr:uid="{00000000-0005-0000-0000-00006B5F0000}"/>
    <cellStyle name="Normal 34 5 2" xfId="24672" xr:uid="{00000000-0005-0000-0000-00006C5F0000}"/>
    <cellStyle name="Normal 34 6" xfId="24673" xr:uid="{00000000-0005-0000-0000-00006D5F0000}"/>
    <cellStyle name="Normal 34 7" xfId="24674" xr:uid="{00000000-0005-0000-0000-00006E5F0000}"/>
    <cellStyle name="Normal 35" xfId="1988" xr:uid="{00000000-0005-0000-0000-00006F5F0000}"/>
    <cellStyle name="Normal 35 2" xfId="24675" xr:uid="{00000000-0005-0000-0000-0000705F0000}"/>
    <cellStyle name="Normal 35 2 2" xfId="24676" xr:uid="{00000000-0005-0000-0000-0000715F0000}"/>
    <cellStyle name="Normal 35 2 2 2" xfId="24677" xr:uid="{00000000-0005-0000-0000-0000725F0000}"/>
    <cellStyle name="Normal 35 2 2 2 2" xfId="24678" xr:uid="{00000000-0005-0000-0000-0000735F0000}"/>
    <cellStyle name="Normal 35 2 2 3" xfId="24679" xr:uid="{00000000-0005-0000-0000-0000745F0000}"/>
    <cellStyle name="Normal 35 2 2 3 2" xfId="24680" xr:uid="{00000000-0005-0000-0000-0000755F0000}"/>
    <cellStyle name="Normal 35 2 2 4" xfId="24681" xr:uid="{00000000-0005-0000-0000-0000765F0000}"/>
    <cellStyle name="Normal 35 2 3" xfId="24682" xr:uid="{00000000-0005-0000-0000-0000775F0000}"/>
    <cellStyle name="Normal 35 2 3 2" xfId="24683" xr:uid="{00000000-0005-0000-0000-0000785F0000}"/>
    <cellStyle name="Normal 35 2 4" xfId="24684" xr:uid="{00000000-0005-0000-0000-0000795F0000}"/>
    <cellStyle name="Normal 35 2 4 2" xfId="24685" xr:uid="{00000000-0005-0000-0000-00007A5F0000}"/>
    <cellStyle name="Normal 35 2 5" xfId="24686" xr:uid="{00000000-0005-0000-0000-00007B5F0000}"/>
    <cellStyle name="Normal 35 2 6" xfId="24687" xr:uid="{00000000-0005-0000-0000-00007C5F0000}"/>
    <cellStyle name="Normal 35 3" xfId="24688" xr:uid="{00000000-0005-0000-0000-00007D5F0000}"/>
    <cellStyle name="Normal 35 3 2" xfId="24689" xr:uid="{00000000-0005-0000-0000-00007E5F0000}"/>
    <cellStyle name="Normal 35 3 2 2" xfId="24690" xr:uid="{00000000-0005-0000-0000-00007F5F0000}"/>
    <cellStyle name="Normal 35 3 3" xfId="24691" xr:uid="{00000000-0005-0000-0000-0000805F0000}"/>
    <cellStyle name="Normal 35 3 3 2" xfId="24692" xr:uid="{00000000-0005-0000-0000-0000815F0000}"/>
    <cellStyle name="Normal 35 3 4" xfId="24693" xr:uid="{00000000-0005-0000-0000-0000825F0000}"/>
    <cellStyle name="Normal 35 4" xfId="24694" xr:uid="{00000000-0005-0000-0000-0000835F0000}"/>
    <cellStyle name="Normal 35 4 2" xfId="24695" xr:uid="{00000000-0005-0000-0000-0000845F0000}"/>
    <cellStyle name="Normal 35 5" xfId="24696" xr:uid="{00000000-0005-0000-0000-0000855F0000}"/>
    <cellStyle name="Normal 35 5 2" xfId="24697" xr:uid="{00000000-0005-0000-0000-0000865F0000}"/>
    <cellStyle name="Normal 35 6" xfId="24698" xr:uid="{00000000-0005-0000-0000-0000875F0000}"/>
    <cellStyle name="Normal 35 7" xfId="24699" xr:uid="{00000000-0005-0000-0000-0000885F0000}"/>
    <cellStyle name="Normal 36" xfId="1989" xr:uid="{00000000-0005-0000-0000-0000895F0000}"/>
    <cellStyle name="Normal 36 2" xfId="24700" xr:uid="{00000000-0005-0000-0000-00008A5F0000}"/>
    <cellStyle name="Normal 36 2 2" xfId="24701" xr:uid="{00000000-0005-0000-0000-00008B5F0000}"/>
    <cellStyle name="Normal 36 3" xfId="24702" xr:uid="{00000000-0005-0000-0000-00008C5F0000}"/>
    <cellStyle name="Normal 36 3 2" xfId="24703" xr:uid="{00000000-0005-0000-0000-00008D5F0000}"/>
    <cellStyle name="Normal 36 4" xfId="24704" xr:uid="{00000000-0005-0000-0000-00008E5F0000}"/>
    <cellStyle name="Normal 36 5" xfId="24705" xr:uid="{00000000-0005-0000-0000-00008F5F0000}"/>
    <cellStyle name="Normal 37" xfId="2285" xr:uid="{00000000-0005-0000-0000-0000905F0000}"/>
    <cellStyle name="Normal 37 2" xfId="2931" xr:uid="{00000000-0005-0000-0000-0000915F0000}"/>
    <cellStyle name="Normal 37 2 2" xfId="24706" xr:uid="{00000000-0005-0000-0000-0000925F0000}"/>
    <cellStyle name="Normal 37 3" xfId="24707" xr:uid="{00000000-0005-0000-0000-0000935F0000}"/>
    <cellStyle name="Normal 37 3 2" xfId="24708" xr:uid="{00000000-0005-0000-0000-0000945F0000}"/>
    <cellStyle name="Normal 37 4" xfId="24709" xr:uid="{00000000-0005-0000-0000-0000955F0000}"/>
    <cellStyle name="Normal 37 5" xfId="24710" xr:uid="{00000000-0005-0000-0000-0000965F0000}"/>
    <cellStyle name="Normal 38" xfId="2439" xr:uid="{00000000-0005-0000-0000-0000975F0000}"/>
    <cellStyle name="Normal 38 2" xfId="2960" xr:uid="{00000000-0005-0000-0000-0000985F0000}"/>
    <cellStyle name="Normal 38 2 2" xfId="24711" xr:uid="{00000000-0005-0000-0000-0000995F0000}"/>
    <cellStyle name="Normal 38 3" xfId="24712" xr:uid="{00000000-0005-0000-0000-00009A5F0000}"/>
    <cellStyle name="Normal 38 3 2" xfId="24713" xr:uid="{00000000-0005-0000-0000-00009B5F0000}"/>
    <cellStyle name="Normal 38 4" xfId="24714" xr:uid="{00000000-0005-0000-0000-00009C5F0000}"/>
    <cellStyle name="Normal 38 5" xfId="24715" xr:uid="{00000000-0005-0000-0000-00009D5F0000}"/>
    <cellStyle name="Normal 39" xfId="4040" xr:uid="{00000000-0005-0000-0000-00009E5F0000}"/>
    <cellStyle name="Normal 39 2" xfId="24717" xr:uid="{00000000-0005-0000-0000-00009F5F0000}"/>
    <cellStyle name="Normal 39 2 2" xfId="24718" xr:uid="{00000000-0005-0000-0000-0000A05F0000}"/>
    <cellStyle name="Normal 39 3" xfId="24719" xr:uid="{00000000-0005-0000-0000-0000A15F0000}"/>
    <cellStyle name="Normal 39 3 2" xfId="24720" xr:uid="{00000000-0005-0000-0000-0000A25F0000}"/>
    <cellStyle name="Normal 39 4" xfId="24721" xr:uid="{00000000-0005-0000-0000-0000A35F0000}"/>
    <cellStyle name="Normal 39 5" xfId="24722" xr:uid="{00000000-0005-0000-0000-0000A45F0000}"/>
    <cellStyle name="Normal 39 6" xfId="24716" xr:uid="{00000000-0005-0000-0000-0000A55F0000}"/>
    <cellStyle name="Normal 4" xfId="1990" xr:uid="{00000000-0005-0000-0000-0000A65F0000}"/>
    <cellStyle name="Normal 4 10" xfId="24723" xr:uid="{00000000-0005-0000-0000-0000A75F0000}"/>
    <cellStyle name="Normal 4 11" xfId="24724" xr:uid="{00000000-0005-0000-0000-0000A85F0000}"/>
    <cellStyle name="Normal 4 12" xfId="24725" xr:uid="{00000000-0005-0000-0000-0000A95F0000}"/>
    <cellStyle name="Normal 4 13" xfId="24726" xr:uid="{00000000-0005-0000-0000-0000AA5F0000}"/>
    <cellStyle name="Normal 4 14" xfId="24727" xr:uid="{00000000-0005-0000-0000-0000AB5F0000}"/>
    <cellStyle name="Normal 4 15" xfId="24728" xr:uid="{00000000-0005-0000-0000-0000AC5F0000}"/>
    <cellStyle name="Normal 4 16" xfId="24729" xr:uid="{00000000-0005-0000-0000-0000AD5F0000}"/>
    <cellStyle name="Normal 4 17" xfId="24730" xr:uid="{00000000-0005-0000-0000-0000AE5F0000}"/>
    <cellStyle name="Normal 4 18" xfId="24731" xr:uid="{00000000-0005-0000-0000-0000AF5F0000}"/>
    <cellStyle name="Normal 4 19" xfId="24732" xr:uid="{00000000-0005-0000-0000-0000B05F0000}"/>
    <cellStyle name="Normal 4 2" xfId="2371" xr:uid="{00000000-0005-0000-0000-0000B15F0000}"/>
    <cellStyle name="Normal 4 2 10" xfId="24733" xr:uid="{00000000-0005-0000-0000-0000B25F0000}"/>
    <cellStyle name="Normal 4 2 11" xfId="24734" xr:uid="{00000000-0005-0000-0000-0000B35F0000}"/>
    <cellStyle name="Normal 4 2 12" xfId="24735" xr:uid="{00000000-0005-0000-0000-0000B45F0000}"/>
    <cellStyle name="Normal 4 2 13" xfId="38841" xr:uid="{00000000-0005-0000-0000-0000B55F0000}"/>
    <cellStyle name="Normal 4 2 2" xfId="2709" xr:uid="{00000000-0005-0000-0000-0000B65F0000}"/>
    <cellStyle name="Normal 4 2 2 2" xfId="3020" xr:uid="{00000000-0005-0000-0000-0000B75F0000}"/>
    <cellStyle name="Normal 4 2 2 2 2" xfId="24737" xr:uid="{00000000-0005-0000-0000-0000B85F0000}"/>
    <cellStyle name="Normal 4 2 2 2 3" xfId="24738" xr:uid="{00000000-0005-0000-0000-0000B95F0000}"/>
    <cellStyle name="Normal 4 2 2 2 4" xfId="24736" xr:uid="{00000000-0005-0000-0000-0000BA5F0000}"/>
    <cellStyle name="Normal 4 2 2 3" xfId="4018" xr:uid="{00000000-0005-0000-0000-0000BB5F0000}"/>
    <cellStyle name="Normal 4 2 2 3 2" xfId="24739" xr:uid="{00000000-0005-0000-0000-0000BC5F0000}"/>
    <cellStyle name="Normal 4 2 2 4" xfId="24740" xr:uid="{00000000-0005-0000-0000-0000BD5F0000}"/>
    <cellStyle name="Normal 4 2 2 5" xfId="24741" xr:uid="{00000000-0005-0000-0000-0000BE5F0000}"/>
    <cellStyle name="Normal 4 2 2 6" xfId="24742" xr:uid="{00000000-0005-0000-0000-0000BF5F0000}"/>
    <cellStyle name="Normal 4 2 3" xfId="3019" xr:uid="{00000000-0005-0000-0000-0000C05F0000}"/>
    <cellStyle name="Normal 4 2 3 2" xfId="24743" xr:uid="{00000000-0005-0000-0000-0000C15F0000}"/>
    <cellStyle name="Normal 4 2 3 3" xfId="24744" xr:uid="{00000000-0005-0000-0000-0000C25F0000}"/>
    <cellStyle name="Normal 4 2 3 3 2" xfId="24745" xr:uid="{00000000-0005-0000-0000-0000C35F0000}"/>
    <cellStyle name="Normal 4 2 3 4" xfId="4631" xr:uid="{00000000-0005-0000-0000-0000C45F0000}"/>
    <cellStyle name="Normal 4 2 4" xfId="2906" xr:uid="{00000000-0005-0000-0000-0000C55F0000}"/>
    <cellStyle name="Normal 4 2 4 2" xfId="24747" xr:uid="{00000000-0005-0000-0000-0000C65F0000}"/>
    <cellStyle name="Normal 4 2 4 2 2" xfId="24748" xr:uid="{00000000-0005-0000-0000-0000C75F0000}"/>
    <cellStyle name="Normal 4 2 4 3" xfId="24749" xr:uid="{00000000-0005-0000-0000-0000C85F0000}"/>
    <cellStyle name="Normal 4 2 4 4" xfId="24750" xr:uid="{00000000-0005-0000-0000-0000C95F0000}"/>
    <cellStyle name="Normal 4 2 4 5" xfId="24751" xr:uid="{00000000-0005-0000-0000-0000CA5F0000}"/>
    <cellStyle name="Normal 4 2 4 6" xfId="24746" xr:uid="{00000000-0005-0000-0000-0000CB5F0000}"/>
    <cellStyle name="Normal 4 2 5" xfId="3857" xr:uid="{00000000-0005-0000-0000-0000CC5F0000}"/>
    <cellStyle name="Normal 4 2 5 2" xfId="24753" xr:uid="{00000000-0005-0000-0000-0000CD5F0000}"/>
    <cellStyle name="Normal 4 2 5 3" xfId="24752" xr:uid="{00000000-0005-0000-0000-0000CE5F0000}"/>
    <cellStyle name="Normal 4 2 6" xfId="24754" xr:uid="{00000000-0005-0000-0000-0000CF5F0000}"/>
    <cellStyle name="Normal 4 2 7" xfId="24755" xr:uid="{00000000-0005-0000-0000-0000D05F0000}"/>
    <cellStyle name="Normal 4 2 8" xfId="24756" xr:uid="{00000000-0005-0000-0000-0000D15F0000}"/>
    <cellStyle name="Normal 4 2 9" xfId="24757" xr:uid="{00000000-0005-0000-0000-0000D25F0000}"/>
    <cellStyle name="Normal 4 20" xfId="24758" xr:uid="{00000000-0005-0000-0000-0000D35F0000}"/>
    <cellStyle name="Normal 4 3" xfId="2710" xr:uid="{00000000-0005-0000-0000-0000D45F0000}"/>
    <cellStyle name="Normal 4 3 10" xfId="24759" xr:uid="{00000000-0005-0000-0000-0000D55F0000}"/>
    <cellStyle name="Normal 4 3 10 2" xfId="24760" xr:uid="{00000000-0005-0000-0000-0000D65F0000}"/>
    <cellStyle name="Normal 4 3 10 2 2" xfId="24761" xr:uid="{00000000-0005-0000-0000-0000D75F0000}"/>
    <cellStyle name="Normal 4 3 10 2 2 2" xfId="24762" xr:uid="{00000000-0005-0000-0000-0000D85F0000}"/>
    <cellStyle name="Normal 4 3 10 2 3" xfId="24763" xr:uid="{00000000-0005-0000-0000-0000D95F0000}"/>
    <cellStyle name="Normal 4 3 10 2 3 2" xfId="24764" xr:uid="{00000000-0005-0000-0000-0000DA5F0000}"/>
    <cellStyle name="Normal 4 3 10 2 4" xfId="24765" xr:uid="{00000000-0005-0000-0000-0000DB5F0000}"/>
    <cellStyle name="Normal 4 3 10 3" xfId="24766" xr:uid="{00000000-0005-0000-0000-0000DC5F0000}"/>
    <cellStyle name="Normal 4 3 10 3 2" xfId="24767" xr:uid="{00000000-0005-0000-0000-0000DD5F0000}"/>
    <cellStyle name="Normal 4 3 10 4" xfId="24768" xr:uid="{00000000-0005-0000-0000-0000DE5F0000}"/>
    <cellStyle name="Normal 4 3 10 4 2" xfId="24769" xr:uid="{00000000-0005-0000-0000-0000DF5F0000}"/>
    <cellStyle name="Normal 4 3 10 5" xfId="24770" xr:uid="{00000000-0005-0000-0000-0000E05F0000}"/>
    <cellStyle name="Normal 4 3 10 6" xfId="24771" xr:uid="{00000000-0005-0000-0000-0000E15F0000}"/>
    <cellStyle name="Normal 4 3 11" xfId="24772" xr:uid="{00000000-0005-0000-0000-0000E25F0000}"/>
    <cellStyle name="Normal 4 3 11 2" xfId="24773" xr:uid="{00000000-0005-0000-0000-0000E35F0000}"/>
    <cellStyle name="Normal 4 3 11 2 2" xfId="24774" xr:uid="{00000000-0005-0000-0000-0000E45F0000}"/>
    <cellStyle name="Normal 4 3 11 3" xfId="24775" xr:uid="{00000000-0005-0000-0000-0000E55F0000}"/>
    <cellStyle name="Normal 4 3 11 3 2" xfId="24776" xr:uid="{00000000-0005-0000-0000-0000E65F0000}"/>
    <cellStyle name="Normal 4 3 11 4" xfId="24777" xr:uid="{00000000-0005-0000-0000-0000E75F0000}"/>
    <cellStyle name="Normal 4 3 12" xfId="24778" xr:uid="{00000000-0005-0000-0000-0000E85F0000}"/>
    <cellStyle name="Normal 4 3 12 2" xfId="24779" xr:uid="{00000000-0005-0000-0000-0000E95F0000}"/>
    <cellStyle name="Normal 4 3 12 2 2" xfId="24780" xr:uid="{00000000-0005-0000-0000-0000EA5F0000}"/>
    <cellStyle name="Normal 4 3 12 3" xfId="24781" xr:uid="{00000000-0005-0000-0000-0000EB5F0000}"/>
    <cellStyle name="Normal 4 3 13" xfId="24782" xr:uid="{00000000-0005-0000-0000-0000EC5F0000}"/>
    <cellStyle name="Normal 4 3 13 2" xfId="24783" xr:uid="{00000000-0005-0000-0000-0000ED5F0000}"/>
    <cellStyle name="Normal 4 3 13 2 2" xfId="24784" xr:uid="{00000000-0005-0000-0000-0000EE5F0000}"/>
    <cellStyle name="Normal 4 3 13 3" xfId="24785" xr:uid="{00000000-0005-0000-0000-0000EF5F0000}"/>
    <cellStyle name="Normal 4 3 14" xfId="24786" xr:uid="{00000000-0005-0000-0000-0000F05F0000}"/>
    <cellStyle name="Normal 4 3 14 2" xfId="24787" xr:uid="{00000000-0005-0000-0000-0000F15F0000}"/>
    <cellStyle name="Normal 4 3 15" xfId="24788" xr:uid="{00000000-0005-0000-0000-0000F25F0000}"/>
    <cellStyle name="Normal 4 3 16" xfId="24789" xr:uid="{00000000-0005-0000-0000-0000F35F0000}"/>
    <cellStyle name="Normal 4 3 17" xfId="24790" xr:uid="{00000000-0005-0000-0000-0000F45F0000}"/>
    <cellStyle name="Normal 4 3 18" xfId="24791" xr:uid="{00000000-0005-0000-0000-0000F55F0000}"/>
    <cellStyle name="Normal 4 3 2" xfId="3021" xr:uid="{00000000-0005-0000-0000-0000F65F0000}"/>
    <cellStyle name="Normal 4 3 2 10" xfId="24792" xr:uid="{00000000-0005-0000-0000-0000F75F0000}"/>
    <cellStyle name="Normal 4 3 2 10 2" xfId="24793" xr:uid="{00000000-0005-0000-0000-0000F85F0000}"/>
    <cellStyle name="Normal 4 3 2 10 2 2" xfId="24794" xr:uid="{00000000-0005-0000-0000-0000F95F0000}"/>
    <cellStyle name="Normal 4 3 2 10 3" xfId="24795" xr:uid="{00000000-0005-0000-0000-0000FA5F0000}"/>
    <cellStyle name="Normal 4 3 2 10 3 2" xfId="24796" xr:uid="{00000000-0005-0000-0000-0000FB5F0000}"/>
    <cellStyle name="Normal 4 3 2 10 4" xfId="24797" xr:uid="{00000000-0005-0000-0000-0000FC5F0000}"/>
    <cellStyle name="Normal 4 3 2 11" xfId="24798" xr:uid="{00000000-0005-0000-0000-0000FD5F0000}"/>
    <cellStyle name="Normal 4 3 2 11 2" xfId="24799" xr:uid="{00000000-0005-0000-0000-0000FE5F0000}"/>
    <cellStyle name="Normal 4 3 2 11 2 2" xfId="24800" xr:uid="{00000000-0005-0000-0000-0000FF5F0000}"/>
    <cellStyle name="Normal 4 3 2 11 3" xfId="24801" xr:uid="{00000000-0005-0000-0000-000000600000}"/>
    <cellStyle name="Normal 4 3 2 12" xfId="24802" xr:uid="{00000000-0005-0000-0000-000001600000}"/>
    <cellStyle name="Normal 4 3 2 12 2" xfId="24803" xr:uid="{00000000-0005-0000-0000-000002600000}"/>
    <cellStyle name="Normal 4 3 2 12 2 2" xfId="24804" xr:uid="{00000000-0005-0000-0000-000003600000}"/>
    <cellStyle name="Normal 4 3 2 12 3" xfId="24805" xr:uid="{00000000-0005-0000-0000-000004600000}"/>
    <cellStyle name="Normal 4 3 2 13" xfId="24806" xr:uid="{00000000-0005-0000-0000-000005600000}"/>
    <cellStyle name="Normal 4 3 2 13 2" xfId="24807" xr:uid="{00000000-0005-0000-0000-000006600000}"/>
    <cellStyle name="Normal 4 3 2 14" xfId="24808" xr:uid="{00000000-0005-0000-0000-000007600000}"/>
    <cellStyle name="Normal 4 3 2 15" xfId="24809" xr:uid="{00000000-0005-0000-0000-000008600000}"/>
    <cellStyle name="Normal 4 3 2 16" xfId="24810" xr:uid="{00000000-0005-0000-0000-000009600000}"/>
    <cellStyle name="Normal 4 3 2 17" xfId="24811" xr:uid="{00000000-0005-0000-0000-00000A600000}"/>
    <cellStyle name="Normal 4 3 2 18" xfId="24812" xr:uid="{00000000-0005-0000-0000-00000B600000}"/>
    <cellStyle name="Normal 4 3 2 19" xfId="24813" xr:uid="{00000000-0005-0000-0000-00000C600000}"/>
    <cellStyle name="Normal 4 3 2 2" xfId="24814" xr:uid="{00000000-0005-0000-0000-00000D600000}"/>
    <cellStyle name="Normal 4 3 2 2 10" xfId="24815" xr:uid="{00000000-0005-0000-0000-00000E600000}"/>
    <cellStyle name="Normal 4 3 2 2 10 2" xfId="24816" xr:uid="{00000000-0005-0000-0000-00000F600000}"/>
    <cellStyle name="Normal 4 3 2 2 10 2 2" xfId="24817" xr:uid="{00000000-0005-0000-0000-000010600000}"/>
    <cellStyle name="Normal 4 3 2 2 10 3" xfId="24818" xr:uid="{00000000-0005-0000-0000-000011600000}"/>
    <cellStyle name="Normal 4 3 2 2 11" xfId="24819" xr:uid="{00000000-0005-0000-0000-000012600000}"/>
    <cellStyle name="Normal 4 3 2 2 11 2" xfId="24820" xr:uid="{00000000-0005-0000-0000-000013600000}"/>
    <cellStyle name="Normal 4 3 2 2 11 2 2" xfId="24821" xr:uid="{00000000-0005-0000-0000-000014600000}"/>
    <cellStyle name="Normal 4 3 2 2 11 3" xfId="24822" xr:uid="{00000000-0005-0000-0000-000015600000}"/>
    <cellStyle name="Normal 4 3 2 2 12" xfId="24823" xr:uid="{00000000-0005-0000-0000-000016600000}"/>
    <cellStyle name="Normal 4 3 2 2 12 2" xfId="24824" xr:uid="{00000000-0005-0000-0000-000017600000}"/>
    <cellStyle name="Normal 4 3 2 2 13" xfId="24825" xr:uid="{00000000-0005-0000-0000-000018600000}"/>
    <cellStyle name="Normal 4 3 2 2 14" xfId="24826" xr:uid="{00000000-0005-0000-0000-000019600000}"/>
    <cellStyle name="Normal 4 3 2 2 2" xfId="24827" xr:uid="{00000000-0005-0000-0000-00001A600000}"/>
    <cellStyle name="Normal 4 3 2 2 2 10" xfId="24828" xr:uid="{00000000-0005-0000-0000-00001B600000}"/>
    <cellStyle name="Normal 4 3 2 2 2 11" xfId="24829" xr:uid="{00000000-0005-0000-0000-00001C600000}"/>
    <cellStyle name="Normal 4 3 2 2 2 2" xfId="24830" xr:uid="{00000000-0005-0000-0000-00001D600000}"/>
    <cellStyle name="Normal 4 3 2 2 2 2 10" xfId="24831" xr:uid="{00000000-0005-0000-0000-00001E600000}"/>
    <cellStyle name="Normal 4 3 2 2 2 2 2" xfId="24832" xr:uid="{00000000-0005-0000-0000-00001F600000}"/>
    <cellStyle name="Normal 4 3 2 2 2 2 2 2" xfId="24833" xr:uid="{00000000-0005-0000-0000-000020600000}"/>
    <cellStyle name="Normal 4 3 2 2 2 2 2 2 2" xfId="24834" xr:uid="{00000000-0005-0000-0000-000021600000}"/>
    <cellStyle name="Normal 4 3 2 2 2 2 2 2 2 2" xfId="24835" xr:uid="{00000000-0005-0000-0000-000022600000}"/>
    <cellStyle name="Normal 4 3 2 2 2 2 2 2 2 2 2" xfId="24836" xr:uid="{00000000-0005-0000-0000-000023600000}"/>
    <cellStyle name="Normal 4 3 2 2 2 2 2 2 2 3" xfId="24837" xr:uid="{00000000-0005-0000-0000-000024600000}"/>
    <cellStyle name="Normal 4 3 2 2 2 2 2 2 2 3 2" xfId="24838" xr:uid="{00000000-0005-0000-0000-000025600000}"/>
    <cellStyle name="Normal 4 3 2 2 2 2 2 2 2 4" xfId="24839" xr:uid="{00000000-0005-0000-0000-000026600000}"/>
    <cellStyle name="Normal 4 3 2 2 2 2 2 2 3" xfId="24840" xr:uid="{00000000-0005-0000-0000-000027600000}"/>
    <cellStyle name="Normal 4 3 2 2 2 2 2 2 3 2" xfId="24841" xr:uid="{00000000-0005-0000-0000-000028600000}"/>
    <cellStyle name="Normal 4 3 2 2 2 2 2 2 4" xfId="24842" xr:uid="{00000000-0005-0000-0000-000029600000}"/>
    <cellStyle name="Normal 4 3 2 2 2 2 2 2 4 2" xfId="24843" xr:uid="{00000000-0005-0000-0000-00002A600000}"/>
    <cellStyle name="Normal 4 3 2 2 2 2 2 2 5" xfId="24844" xr:uid="{00000000-0005-0000-0000-00002B600000}"/>
    <cellStyle name="Normal 4 3 2 2 2 2 2 2 6" xfId="24845" xr:uid="{00000000-0005-0000-0000-00002C600000}"/>
    <cellStyle name="Normal 4 3 2 2 2 2 2 3" xfId="24846" xr:uid="{00000000-0005-0000-0000-00002D600000}"/>
    <cellStyle name="Normal 4 3 2 2 2 2 2 3 2" xfId="24847" xr:uid="{00000000-0005-0000-0000-00002E600000}"/>
    <cellStyle name="Normal 4 3 2 2 2 2 2 3 2 2" xfId="24848" xr:uid="{00000000-0005-0000-0000-00002F600000}"/>
    <cellStyle name="Normal 4 3 2 2 2 2 2 3 3" xfId="24849" xr:uid="{00000000-0005-0000-0000-000030600000}"/>
    <cellStyle name="Normal 4 3 2 2 2 2 2 3 3 2" xfId="24850" xr:uid="{00000000-0005-0000-0000-000031600000}"/>
    <cellStyle name="Normal 4 3 2 2 2 2 2 3 4" xfId="24851" xr:uid="{00000000-0005-0000-0000-000032600000}"/>
    <cellStyle name="Normal 4 3 2 2 2 2 2 4" xfId="24852" xr:uid="{00000000-0005-0000-0000-000033600000}"/>
    <cellStyle name="Normal 4 3 2 2 2 2 2 4 2" xfId="24853" xr:uid="{00000000-0005-0000-0000-000034600000}"/>
    <cellStyle name="Normal 4 3 2 2 2 2 2 5" xfId="24854" xr:uid="{00000000-0005-0000-0000-000035600000}"/>
    <cellStyle name="Normal 4 3 2 2 2 2 2 5 2" xfId="24855" xr:uid="{00000000-0005-0000-0000-000036600000}"/>
    <cellStyle name="Normal 4 3 2 2 2 2 2 6" xfId="24856" xr:uid="{00000000-0005-0000-0000-000037600000}"/>
    <cellStyle name="Normal 4 3 2 2 2 2 2 7" xfId="24857" xr:uid="{00000000-0005-0000-0000-000038600000}"/>
    <cellStyle name="Normal 4 3 2 2 2 2 3" xfId="24858" xr:uid="{00000000-0005-0000-0000-000039600000}"/>
    <cellStyle name="Normal 4 3 2 2 2 2 3 2" xfId="24859" xr:uid="{00000000-0005-0000-0000-00003A600000}"/>
    <cellStyle name="Normal 4 3 2 2 2 2 3 2 2" xfId="24860" xr:uid="{00000000-0005-0000-0000-00003B600000}"/>
    <cellStyle name="Normal 4 3 2 2 2 2 3 2 2 2" xfId="24861" xr:uid="{00000000-0005-0000-0000-00003C600000}"/>
    <cellStyle name="Normal 4 3 2 2 2 2 3 2 3" xfId="24862" xr:uid="{00000000-0005-0000-0000-00003D600000}"/>
    <cellStyle name="Normal 4 3 2 2 2 2 3 2 3 2" xfId="24863" xr:uid="{00000000-0005-0000-0000-00003E600000}"/>
    <cellStyle name="Normal 4 3 2 2 2 2 3 2 4" xfId="24864" xr:uid="{00000000-0005-0000-0000-00003F600000}"/>
    <cellStyle name="Normal 4 3 2 2 2 2 3 3" xfId="24865" xr:uid="{00000000-0005-0000-0000-000040600000}"/>
    <cellStyle name="Normal 4 3 2 2 2 2 3 3 2" xfId="24866" xr:uid="{00000000-0005-0000-0000-000041600000}"/>
    <cellStyle name="Normal 4 3 2 2 2 2 3 4" xfId="24867" xr:uid="{00000000-0005-0000-0000-000042600000}"/>
    <cellStyle name="Normal 4 3 2 2 2 2 3 4 2" xfId="24868" xr:uid="{00000000-0005-0000-0000-000043600000}"/>
    <cellStyle name="Normal 4 3 2 2 2 2 3 5" xfId="24869" xr:uid="{00000000-0005-0000-0000-000044600000}"/>
    <cellStyle name="Normal 4 3 2 2 2 2 3 6" xfId="24870" xr:uid="{00000000-0005-0000-0000-000045600000}"/>
    <cellStyle name="Normal 4 3 2 2 2 2 4" xfId="24871" xr:uid="{00000000-0005-0000-0000-000046600000}"/>
    <cellStyle name="Normal 4 3 2 2 2 2 4 2" xfId="24872" xr:uid="{00000000-0005-0000-0000-000047600000}"/>
    <cellStyle name="Normal 4 3 2 2 2 2 4 2 2" xfId="24873" xr:uid="{00000000-0005-0000-0000-000048600000}"/>
    <cellStyle name="Normal 4 3 2 2 2 2 4 2 2 2" xfId="24874" xr:uid="{00000000-0005-0000-0000-000049600000}"/>
    <cellStyle name="Normal 4 3 2 2 2 2 4 2 3" xfId="24875" xr:uid="{00000000-0005-0000-0000-00004A600000}"/>
    <cellStyle name="Normal 4 3 2 2 2 2 4 2 3 2" xfId="24876" xr:uid="{00000000-0005-0000-0000-00004B600000}"/>
    <cellStyle name="Normal 4 3 2 2 2 2 4 2 4" xfId="24877" xr:uid="{00000000-0005-0000-0000-00004C600000}"/>
    <cellStyle name="Normal 4 3 2 2 2 2 4 3" xfId="24878" xr:uid="{00000000-0005-0000-0000-00004D600000}"/>
    <cellStyle name="Normal 4 3 2 2 2 2 4 3 2" xfId="24879" xr:uid="{00000000-0005-0000-0000-00004E600000}"/>
    <cellStyle name="Normal 4 3 2 2 2 2 4 4" xfId="24880" xr:uid="{00000000-0005-0000-0000-00004F600000}"/>
    <cellStyle name="Normal 4 3 2 2 2 2 4 4 2" xfId="24881" xr:uid="{00000000-0005-0000-0000-000050600000}"/>
    <cellStyle name="Normal 4 3 2 2 2 2 4 5" xfId="24882" xr:uid="{00000000-0005-0000-0000-000051600000}"/>
    <cellStyle name="Normal 4 3 2 2 2 2 4 6" xfId="24883" xr:uid="{00000000-0005-0000-0000-000052600000}"/>
    <cellStyle name="Normal 4 3 2 2 2 2 5" xfId="24884" xr:uid="{00000000-0005-0000-0000-000053600000}"/>
    <cellStyle name="Normal 4 3 2 2 2 2 5 2" xfId="24885" xr:uid="{00000000-0005-0000-0000-000054600000}"/>
    <cellStyle name="Normal 4 3 2 2 2 2 5 2 2" xfId="24886" xr:uid="{00000000-0005-0000-0000-000055600000}"/>
    <cellStyle name="Normal 4 3 2 2 2 2 5 3" xfId="24887" xr:uid="{00000000-0005-0000-0000-000056600000}"/>
    <cellStyle name="Normal 4 3 2 2 2 2 5 3 2" xfId="24888" xr:uid="{00000000-0005-0000-0000-000057600000}"/>
    <cellStyle name="Normal 4 3 2 2 2 2 5 4" xfId="24889" xr:uid="{00000000-0005-0000-0000-000058600000}"/>
    <cellStyle name="Normal 4 3 2 2 2 2 6" xfId="24890" xr:uid="{00000000-0005-0000-0000-000059600000}"/>
    <cellStyle name="Normal 4 3 2 2 2 2 6 2" xfId="24891" xr:uid="{00000000-0005-0000-0000-00005A600000}"/>
    <cellStyle name="Normal 4 3 2 2 2 2 6 2 2" xfId="24892" xr:uid="{00000000-0005-0000-0000-00005B600000}"/>
    <cellStyle name="Normal 4 3 2 2 2 2 6 3" xfId="24893" xr:uid="{00000000-0005-0000-0000-00005C600000}"/>
    <cellStyle name="Normal 4 3 2 2 2 2 7" xfId="24894" xr:uid="{00000000-0005-0000-0000-00005D600000}"/>
    <cellStyle name="Normal 4 3 2 2 2 2 7 2" xfId="24895" xr:uid="{00000000-0005-0000-0000-00005E600000}"/>
    <cellStyle name="Normal 4 3 2 2 2 2 8" xfId="24896" xr:uid="{00000000-0005-0000-0000-00005F600000}"/>
    <cellStyle name="Normal 4 3 2 2 2 2 8 2" xfId="24897" xr:uid="{00000000-0005-0000-0000-000060600000}"/>
    <cellStyle name="Normal 4 3 2 2 2 2 9" xfId="24898" xr:uid="{00000000-0005-0000-0000-000061600000}"/>
    <cellStyle name="Normal 4 3 2 2 2 3" xfId="24899" xr:uid="{00000000-0005-0000-0000-000062600000}"/>
    <cellStyle name="Normal 4 3 2 2 2 3 2" xfId="24900" xr:uid="{00000000-0005-0000-0000-000063600000}"/>
    <cellStyle name="Normal 4 3 2 2 2 3 2 2" xfId="24901" xr:uid="{00000000-0005-0000-0000-000064600000}"/>
    <cellStyle name="Normal 4 3 2 2 2 3 2 2 2" xfId="24902" xr:uid="{00000000-0005-0000-0000-000065600000}"/>
    <cellStyle name="Normal 4 3 2 2 2 3 2 2 2 2" xfId="24903" xr:uid="{00000000-0005-0000-0000-000066600000}"/>
    <cellStyle name="Normal 4 3 2 2 2 3 2 2 3" xfId="24904" xr:uid="{00000000-0005-0000-0000-000067600000}"/>
    <cellStyle name="Normal 4 3 2 2 2 3 2 2 3 2" xfId="24905" xr:uid="{00000000-0005-0000-0000-000068600000}"/>
    <cellStyle name="Normal 4 3 2 2 2 3 2 2 4" xfId="24906" xr:uid="{00000000-0005-0000-0000-000069600000}"/>
    <cellStyle name="Normal 4 3 2 2 2 3 2 3" xfId="24907" xr:uid="{00000000-0005-0000-0000-00006A600000}"/>
    <cellStyle name="Normal 4 3 2 2 2 3 2 3 2" xfId="24908" xr:uid="{00000000-0005-0000-0000-00006B600000}"/>
    <cellStyle name="Normal 4 3 2 2 2 3 2 4" xfId="24909" xr:uid="{00000000-0005-0000-0000-00006C600000}"/>
    <cellStyle name="Normal 4 3 2 2 2 3 2 4 2" xfId="24910" xr:uid="{00000000-0005-0000-0000-00006D600000}"/>
    <cellStyle name="Normal 4 3 2 2 2 3 2 5" xfId="24911" xr:uid="{00000000-0005-0000-0000-00006E600000}"/>
    <cellStyle name="Normal 4 3 2 2 2 3 2 6" xfId="24912" xr:uid="{00000000-0005-0000-0000-00006F600000}"/>
    <cellStyle name="Normal 4 3 2 2 2 3 3" xfId="24913" xr:uid="{00000000-0005-0000-0000-000070600000}"/>
    <cellStyle name="Normal 4 3 2 2 2 3 3 2" xfId="24914" xr:uid="{00000000-0005-0000-0000-000071600000}"/>
    <cellStyle name="Normal 4 3 2 2 2 3 3 2 2" xfId="24915" xr:uid="{00000000-0005-0000-0000-000072600000}"/>
    <cellStyle name="Normal 4 3 2 2 2 3 3 3" xfId="24916" xr:uid="{00000000-0005-0000-0000-000073600000}"/>
    <cellStyle name="Normal 4 3 2 2 2 3 3 3 2" xfId="24917" xr:uid="{00000000-0005-0000-0000-000074600000}"/>
    <cellStyle name="Normal 4 3 2 2 2 3 3 4" xfId="24918" xr:uid="{00000000-0005-0000-0000-000075600000}"/>
    <cellStyle name="Normal 4 3 2 2 2 3 4" xfId="24919" xr:uid="{00000000-0005-0000-0000-000076600000}"/>
    <cellStyle name="Normal 4 3 2 2 2 3 4 2" xfId="24920" xr:uid="{00000000-0005-0000-0000-000077600000}"/>
    <cellStyle name="Normal 4 3 2 2 2 3 5" xfId="24921" xr:uid="{00000000-0005-0000-0000-000078600000}"/>
    <cellStyle name="Normal 4 3 2 2 2 3 5 2" xfId="24922" xr:uid="{00000000-0005-0000-0000-000079600000}"/>
    <cellStyle name="Normal 4 3 2 2 2 3 6" xfId="24923" xr:uid="{00000000-0005-0000-0000-00007A600000}"/>
    <cellStyle name="Normal 4 3 2 2 2 3 7" xfId="24924" xr:uid="{00000000-0005-0000-0000-00007B600000}"/>
    <cellStyle name="Normal 4 3 2 2 2 4" xfId="24925" xr:uid="{00000000-0005-0000-0000-00007C600000}"/>
    <cellStyle name="Normal 4 3 2 2 2 4 2" xfId="24926" xr:uid="{00000000-0005-0000-0000-00007D600000}"/>
    <cellStyle name="Normal 4 3 2 2 2 4 2 2" xfId="24927" xr:uid="{00000000-0005-0000-0000-00007E600000}"/>
    <cellStyle name="Normal 4 3 2 2 2 4 2 2 2" xfId="24928" xr:uid="{00000000-0005-0000-0000-00007F600000}"/>
    <cellStyle name="Normal 4 3 2 2 2 4 2 3" xfId="24929" xr:uid="{00000000-0005-0000-0000-000080600000}"/>
    <cellStyle name="Normal 4 3 2 2 2 4 2 3 2" xfId="24930" xr:uid="{00000000-0005-0000-0000-000081600000}"/>
    <cellStyle name="Normal 4 3 2 2 2 4 2 4" xfId="24931" xr:uid="{00000000-0005-0000-0000-000082600000}"/>
    <cellStyle name="Normal 4 3 2 2 2 4 3" xfId="24932" xr:uid="{00000000-0005-0000-0000-000083600000}"/>
    <cellStyle name="Normal 4 3 2 2 2 4 3 2" xfId="24933" xr:uid="{00000000-0005-0000-0000-000084600000}"/>
    <cellStyle name="Normal 4 3 2 2 2 4 4" xfId="24934" xr:uid="{00000000-0005-0000-0000-000085600000}"/>
    <cellStyle name="Normal 4 3 2 2 2 4 4 2" xfId="24935" xr:uid="{00000000-0005-0000-0000-000086600000}"/>
    <cellStyle name="Normal 4 3 2 2 2 4 5" xfId="24936" xr:uid="{00000000-0005-0000-0000-000087600000}"/>
    <cellStyle name="Normal 4 3 2 2 2 4 6" xfId="24937" xr:uid="{00000000-0005-0000-0000-000088600000}"/>
    <cellStyle name="Normal 4 3 2 2 2 5" xfId="24938" xr:uid="{00000000-0005-0000-0000-000089600000}"/>
    <cellStyle name="Normal 4 3 2 2 2 5 2" xfId="24939" xr:uid="{00000000-0005-0000-0000-00008A600000}"/>
    <cellStyle name="Normal 4 3 2 2 2 5 2 2" xfId="24940" xr:uid="{00000000-0005-0000-0000-00008B600000}"/>
    <cellStyle name="Normal 4 3 2 2 2 5 2 2 2" xfId="24941" xr:uid="{00000000-0005-0000-0000-00008C600000}"/>
    <cellStyle name="Normal 4 3 2 2 2 5 2 3" xfId="24942" xr:uid="{00000000-0005-0000-0000-00008D600000}"/>
    <cellStyle name="Normal 4 3 2 2 2 5 2 3 2" xfId="24943" xr:uid="{00000000-0005-0000-0000-00008E600000}"/>
    <cellStyle name="Normal 4 3 2 2 2 5 2 4" xfId="24944" xr:uid="{00000000-0005-0000-0000-00008F600000}"/>
    <cellStyle name="Normal 4 3 2 2 2 5 3" xfId="24945" xr:uid="{00000000-0005-0000-0000-000090600000}"/>
    <cellStyle name="Normal 4 3 2 2 2 5 3 2" xfId="24946" xr:uid="{00000000-0005-0000-0000-000091600000}"/>
    <cellStyle name="Normal 4 3 2 2 2 5 4" xfId="24947" xr:uid="{00000000-0005-0000-0000-000092600000}"/>
    <cellStyle name="Normal 4 3 2 2 2 5 4 2" xfId="24948" xr:uid="{00000000-0005-0000-0000-000093600000}"/>
    <cellStyle name="Normal 4 3 2 2 2 5 5" xfId="24949" xr:uid="{00000000-0005-0000-0000-000094600000}"/>
    <cellStyle name="Normal 4 3 2 2 2 5 6" xfId="24950" xr:uid="{00000000-0005-0000-0000-000095600000}"/>
    <cellStyle name="Normal 4 3 2 2 2 6" xfId="24951" xr:uid="{00000000-0005-0000-0000-000096600000}"/>
    <cellStyle name="Normal 4 3 2 2 2 6 2" xfId="24952" xr:uid="{00000000-0005-0000-0000-000097600000}"/>
    <cellStyle name="Normal 4 3 2 2 2 6 2 2" xfId="24953" xr:uid="{00000000-0005-0000-0000-000098600000}"/>
    <cellStyle name="Normal 4 3 2 2 2 6 3" xfId="24954" xr:uid="{00000000-0005-0000-0000-000099600000}"/>
    <cellStyle name="Normal 4 3 2 2 2 6 3 2" xfId="24955" xr:uid="{00000000-0005-0000-0000-00009A600000}"/>
    <cellStyle name="Normal 4 3 2 2 2 6 4" xfId="24956" xr:uid="{00000000-0005-0000-0000-00009B600000}"/>
    <cellStyle name="Normal 4 3 2 2 2 7" xfId="24957" xr:uid="{00000000-0005-0000-0000-00009C600000}"/>
    <cellStyle name="Normal 4 3 2 2 2 7 2" xfId="24958" xr:uid="{00000000-0005-0000-0000-00009D600000}"/>
    <cellStyle name="Normal 4 3 2 2 2 7 2 2" xfId="24959" xr:uid="{00000000-0005-0000-0000-00009E600000}"/>
    <cellStyle name="Normal 4 3 2 2 2 7 3" xfId="24960" xr:uid="{00000000-0005-0000-0000-00009F600000}"/>
    <cellStyle name="Normal 4 3 2 2 2 8" xfId="24961" xr:uid="{00000000-0005-0000-0000-0000A0600000}"/>
    <cellStyle name="Normal 4 3 2 2 2 8 2" xfId="24962" xr:uid="{00000000-0005-0000-0000-0000A1600000}"/>
    <cellStyle name="Normal 4 3 2 2 2 9" xfId="24963" xr:uid="{00000000-0005-0000-0000-0000A2600000}"/>
    <cellStyle name="Normal 4 3 2 2 2 9 2" xfId="24964" xr:uid="{00000000-0005-0000-0000-0000A3600000}"/>
    <cellStyle name="Normal 4 3 2 2 3" xfId="24965" xr:uid="{00000000-0005-0000-0000-0000A4600000}"/>
    <cellStyle name="Normal 4 3 2 2 3 10" xfId="24966" xr:uid="{00000000-0005-0000-0000-0000A5600000}"/>
    <cellStyle name="Normal 4 3 2 2 3 2" xfId="24967" xr:uid="{00000000-0005-0000-0000-0000A6600000}"/>
    <cellStyle name="Normal 4 3 2 2 3 2 2" xfId="24968" xr:uid="{00000000-0005-0000-0000-0000A7600000}"/>
    <cellStyle name="Normal 4 3 2 2 3 2 2 2" xfId="24969" xr:uid="{00000000-0005-0000-0000-0000A8600000}"/>
    <cellStyle name="Normal 4 3 2 2 3 2 2 2 2" xfId="24970" xr:uid="{00000000-0005-0000-0000-0000A9600000}"/>
    <cellStyle name="Normal 4 3 2 2 3 2 2 2 2 2" xfId="24971" xr:uid="{00000000-0005-0000-0000-0000AA600000}"/>
    <cellStyle name="Normal 4 3 2 2 3 2 2 2 3" xfId="24972" xr:uid="{00000000-0005-0000-0000-0000AB600000}"/>
    <cellStyle name="Normal 4 3 2 2 3 2 2 2 3 2" xfId="24973" xr:uid="{00000000-0005-0000-0000-0000AC600000}"/>
    <cellStyle name="Normal 4 3 2 2 3 2 2 2 4" xfId="24974" xr:uid="{00000000-0005-0000-0000-0000AD600000}"/>
    <cellStyle name="Normal 4 3 2 2 3 2 2 3" xfId="24975" xr:uid="{00000000-0005-0000-0000-0000AE600000}"/>
    <cellStyle name="Normal 4 3 2 2 3 2 2 3 2" xfId="24976" xr:uid="{00000000-0005-0000-0000-0000AF600000}"/>
    <cellStyle name="Normal 4 3 2 2 3 2 2 4" xfId="24977" xr:uid="{00000000-0005-0000-0000-0000B0600000}"/>
    <cellStyle name="Normal 4 3 2 2 3 2 2 4 2" xfId="24978" xr:uid="{00000000-0005-0000-0000-0000B1600000}"/>
    <cellStyle name="Normal 4 3 2 2 3 2 2 5" xfId="24979" xr:uid="{00000000-0005-0000-0000-0000B2600000}"/>
    <cellStyle name="Normal 4 3 2 2 3 2 2 6" xfId="24980" xr:uid="{00000000-0005-0000-0000-0000B3600000}"/>
    <cellStyle name="Normal 4 3 2 2 3 2 3" xfId="24981" xr:uid="{00000000-0005-0000-0000-0000B4600000}"/>
    <cellStyle name="Normal 4 3 2 2 3 2 3 2" xfId="24982" xr:uid="{00000000-0005-0000-0000-0000B5600000}"/>
    <cellStyle name="Normal 4 3 2 2 3 2 3 2 2" xfId="24983" xr:uid="{00000000-0005-0000-0000-0000B6600000}"/>
    <cellStyle name="Normal 4 3 2 2 3 2 3 3" xfId="24984" xr:uid="{00000000-0005-0000-0000-0000B7600000}"/>
    <cellStyle name="Normal 4 3 2 2 3 2 3 3 2" xfId="24985" xr:uid="{00000000-0005-0000-0000-0000B8600000}"/>
    <cellStyle name="Normal 4 3 2 2 3 2 3 4" xfId="24986" xr:uid="{00000000-0005-0000-0000-0000B9600000}"/>
    <cellStyle name="Normal 4 3 2 2 3 2 4" xfId="24987" xr:uid="{00000000-0005-0000-0000-0000BA600000}"/>
    <cellStyle name="Normal 4 3 2 2 3 2 4 2" xfId="24988" xr:uid="{00000000-0005-0000-0000-0000BB600000}"/>
    <cellStyle name="Normal 4 3 2 2 3 2 5" xfId="24989" xr:uid="{00000000-0005-0000-0000-0000BC600000}"/>
    <cellStyle name="Normal 4 3 2 2 3 2 5 2" xfId="24990" xr:uid="{00000000-0005-0000-0000-0000BD600000}"/>
    <cellStyle name="Normal 4 3 2 2 3 2 6" xfId="24991" xr:uid="{00000000-0005-0000-0000-0000BE600000}"/>
    <cellStyle name="Normal 4 3 2 2 3 2 7" xfId="24992" xr:uid="{00000000-0005-0000-0000-0000BF600000}"/>
    <cellStyle name="Normal 4 3 2 2 3 3" xfId="24993" xr:uid="{00000000-0005-0000-0000-0000C0600000}"/>
    <cellStyle name="Normal 4 3 2 2 3 3 2" xfId="24994" xr:uid="{00000000-0005-0000-0000-0000C1600000}"/>
    <cellStyle name="Normal 4 3 2 2 3 3 2 2" xfId="24995" xr:uid="{00000000-0005-0000-0000-0000C2600000}"/>
    <cellStyle name="Normal 4 3 2 2 3 3 2 2 2" xfId="24996" xr:uid="{00000000-0005-0000-0000-0000C3600000}"/>
    <cellStyle name="Normal 4 3 2 2 3 3 2 3" xfId="24997" xr:uid="{00000000-0005-0000-0000-0000C4600000}"/>
    <cellStyle name="Normal 4 3 2 2 3 3 2 3 2" xfId="24998" xr:uid="{00000000-0005-0000-0000-0000C5600000}"/>
    <cellStyle name="Normal 4 3 2 2 3 3 2 4" xfId="24999" xr:uid="{00000000-0005-0000-0000-0000C6600000}"/>
    <cellStyle name="Normal 4 3 2 2 3 3 3" xfId="25000" xr:uid="{00000000-0005-0000-0000-0000C7600000}"/>
    <cellStyle name="Normal 4 3 2 2 3 3 3 2" xfId="25001" xr:uid="{00000000-0005-0000-0000-0000C8600000}"/>
    <cellStyle name="Normal 4 3 2 2 3 3 4" xfId="25002" xr:uid="{00000000-0005-0000-0000-0000C9600000}"/>
    <cellStyle name="Normal 4 3 2 2 3 3 4 2" xfId="25003" xr:uid="{00000000-0005-0000-0000-0000CA600000}"/>
    <cellStyle name="Normal 4 3 2 2 3 3 5" xfId="25004" xr:uid="{00000000-0005-0000-0000-0000CB600000}"/>
    <cellStyle name="Normal 4 3 2 2 3 3 6" xfId="25005" xr:uid="{00000000-0005-0000-0000-0000CC600000}"/>
    <cellStyle name="Normal 4 3 2 2 3 4" xfId="25006" xr:uid="{00000000-0005-0000-0000-0000CD600000}"/>
    <cellStyle name="Normal 4 3 2 2 3 4 2" xfId="25007" xr:uid="{00000000-0005-0000-0000-0000CE600000}"/>
    <cellStyle name="Normal 4 3 2 2 3 4 2 2" xfId="25008" xr:uid="{00000000-0005-0000-0000-0000CF600000}"/>
    <cellStyle name="Normal 4 3 2 2 3 4 2 2 2" xfId="25009" xr:uid="{00000000-0005-0000-0000-0000D0600000}"/>
    <cellStyle name="Normal 4 3 2 2 3 4 2 3" xfId="25010" xr:uid="{00000000-0005-0000-0000-0000D1600000}"/>
    <cellStyle name="Normal 4 3 2 2 3 4 2 3 2" xfId="25011" xr:uid="{00000000-0005-0000-0000-0000D2600000}"/>
    <cellStyle name="Normal 4 3 2 2 3 4 2 4" xfId="25012" xr:uid="{00000000-0005-0000-0000-0000D3600000}"/>
    <cellStyle name="Normal 4 3 2 2 3 4 3" xfId="25013" xr:uid="{00000000-0005-0000-0000-0000D4600000}"/>
    <cellStyle name="Normal 4 3 2 2 3 4 3 2" xfId="25014" xr:uid="{00000000-0005-0000-0000-0000D5600000}"/>
    <cellStyle name="Normal 4 3 2 2 3 4 4" xfId="25015" xr:uid="{00000000-0005-0000-0000-0000D6600000}"/>
    <cellStyle name="Normal 4 3 2 2 3 4 4 2" xfId="25016" xr:uid="{00000000-0005-0000-0000-0000D7600000}"/>
    <cellStyle name="Normal 4 3 2 2 3 4 5" xfId="25017" xr:uid="{00000000-0005-0000-0000-0000D8600000}"/>
    <cellStyle name="Normal 4 3 2 2 3 4 6" xfId="25018" xr:uid="{00000000-0005-0000-0000-0000D9600000}"/>
    <cellStyle name="Normal 4 3 2 2 3 5" xfId="25019" xr:uid="{00000000-0005-0000-0000-0000DA600000}"/>
    <cellStyle name="Normal 4 3 2 2 3 5 2" xfId="25020" xr:uid="{00000000-0005-0000-0000-0000DB600000}"/>
    <cellStyle name="Normal 4 3 2 2 3 5 2 2" xfId="25021" xr:uid="{00000000-0005-0000-0000-0000DC600000}"/>
    <cellStyle name="Normal 4 3 2 2 3 5 3" xfId="25022" xr:uid="{00000000-0005-0000-0000-0000DD600000}"/>
    <cellStyle name="Normal 4 3 2 2 3 5 3 2" xfId="25023" xr:uid="{00000000-0005-0000-0000-0000DE600000}"/>
    <cellStyle name="Normal 4 3 2 2 3 5 4" xfId="25024" xr:uid="{00000000-0005-0000-0000-0000DF600000}"/>
    <cellStyle name="Normal 4 3 2 2 3 6" xfId="25025" xr:uid="{00000000-0005-0000-0000-0000E0600000}"/>
    <cellStyle name="Normal 4 3 2 2 3 6 2" xfId="25026" xr:uid="{00000000-0005-0000-0000-0000E1600000}"/>
    <cellStyle name="Normal 4 3 2 2 3 6 2 2" xfId="25027" xr:uid="{00000000-0005-0000-0000-0000E2600000}"/>
    <cellStyle name="Normal 4 3 2 2 3 6 3" xfId="25028" xr:uid="{00000000-0005-0000-0000-0000E3600000}"/>
    <cellStyle name="Normal 4 3 2 2 3 7" xfId="25029" xr:uid="{00000000-0005-0000-0000-0000E4600000}"/>
    <cellStyle name="Normal 4 3 2 2 3 7 2" xfId="25030" xr:uid="{00000000-0005-0000-0000-0000E5600000}"/>
    <cellStyle name="Normal 4 3 2 2 3 8" xfId="25031" xr:uid="{00000000-0005-0000-0000-0000E6600000}"/>
    <cellStyle name="Normal 4 3 2 2 3 8 2" xfId="25032" xr:uid="{00000000-0005-0000-0000-0000E7600000}"/>
    <cellStyle name="Normal 4 3 2 2 3 9" xfId="25033" xr:uid="{00000000-0005-0000-0000-0000E8600000}"/>
    <cellStyle name="Normal 4 3 2 2 4" xfId="25034" xr:uid="{00000000-0005-0000-0000-0000E9600000}"/>
    <cellStyle name="Normal 4 3 2 2 4 10" xfId="25035" xr:uid="{00000000-0005-0000-0000-0000EA600000}"/>
    <cellStyle name="Normal 4 3 2 2 4 2" xfId="25036" xr:uid="{00000000-0005-0000-0000-0000EB600000}"/>
    <cellStyle name="Normal 4 3 2 2 4 2 2" xfId="25037" xr:uid="{00000000-0005-0000-0000-0000EC600000}"/>
    <cellStyle name="Normal 4 3 2 2 4 2 2 2" xfId="25038" xr:uid="{00000000-0005-0000-0000-0000ED600000}"/>
    <cellStyle name="Normal 4 3 2 2 4 2 2 2 2" xfId="25039" xr:uid="{00000000-0005-0000-0000-0000EE600000}"/>
    <cellStyle name="Normal 4 3 2 2 4 2 2 2 2 2" xfId="25040" xr:uid="{00000000-0005-0000-0000-0000EF600000}"/>
    <cellStyle name="Normal 4 3 2 2 4 2 2 2 3" xfId="25041" xr:uid="{00000000-0005-0000-0000-0000F0600000}"/>
    <cellStyle name="Normal 4 3 2 2 4 2 2 2 3 2" xfId="25042" xr:uid="{00000000-0005-0000-0000-0000F1600000}"/>
    <cellStyle name="Normal 4 3 2 2 4 2 2 2 4" xfId="25043" xr:uid="{00000000-0005-0000-0000-0000F2600000}"/>
    <cellStyle name="Normal 4 3 2 2 4 2 2 3" xfId="25044" xr:uid="{00000000-0005-0000-0000-0000F3600000}"/>
    <cellStyle name="Normal 4 3 2 2 4 2 2 3 2" xfId="25045" xr:uid="{00000000-0005-0000-0000-0000F4600000}"/>
    <cellStyle name="Normal 4 3 2 2 4 2 2 4" xfId="25046" xr:uid="{00000000-0005-0000-0000-0000F5600000}"/>
    <cellStyle name="Normal 4 3 2 2 4 2 2 4 2" xfId="25047" xr:uid="{00000000-0005-0000-0000-0000F6600000}"/>
    <cellStyle name="Normal 4 3 2 2 4 2 2 5" xfId="25048" xr:uid="{00000000-0005-0000-0000-0000F7600000}"/>
    <cellStyle name="Normal 4 3 2 2 4 2 2 6" xfId="25049" xr:uid="{00000000-0005-0000-0000-0000F8600000}"/>
    <cellStyle name="Normal 4 3 2 2 4 2 3" xfId="25050" xr:uid="{00000000-0005-0000-0000-0000F9600000}"/>
    <cellStyle name="Normal 4 3 2 2 4 2 3 2" xfId="25051" xr:uid="{00000000-0005-0000-0000-0000FA600000}"/>
    <cellStyle name="Normal 4 3 2 2 4 2 3 2 2" xfId="25052" xr:uid="{00000000-0005-0000-0000-0000FB600000}"/>
    <cellStyle name="Normal 4 3 2 2 4 2 3 3" xfId="25053" xr:uid="{00000000-0005-0000-0000-0000FC600000}"/>
    <cellStyle name="Normal 4 3 2 2 4 2 3 3 2" xfId="25054" xr:uid="{00000000-0005-0000-0000-0000FD600000}"/>
    <cellStyle name="Normal 4 3 2 2 4 2 3 4" xfId="25055" xr:uid="{00000000-0005-0000-0000-0000FE600000}"/>
    <cellStyle name="Normal 4 3 2 2 4 2 4" xfId="25056" xr:uid="{00000000-0005-0000-0000-0000FF600000}"/>
    <cellStyle name="Normal 4 3 2 2 4 2 4 2" xfId="25057" xr:uid="{00000000-0005-0000-0000-000000610000}"/>
    <cellStyle name="Normal 4 3 2 2 4 2 5" xfId="25058" xr:uid="{00000000-0005-0000-0000-000001610000}"/>
    <cellStyle name="Normal 4 3 2 2 4 2 5 2" xfId="25059" xr:uid="{00000000-0005-0000-0000-000002610000}"/>
    <cellStyle name="Normal 4 3 2 2 4 2 6" xfId="25060" xr:uid="{00000000-0005-0000-0000-000003610000}"/>
    <cellStyle name="Normal 4 3 2 2 4 2 7" xfId="25061" xr:uid="{00000000-0005-0000-0000-000004610000}"/>
    <cellStyle name="Normal 4 3 2 2 4 3" xfId="25062" xr:uid="{00000000-0005-0000-0000-000005610000}"/>
    <cellStyle name="Normal 4 3 2 2 4 3 2" xfId="25063" xr:uid="{00000000-0005-0000-0000-000006610000}"/>
    <cellStyle name="Normal 4 3 2 2 4 3 2 2" xfId="25064" xr:uid="{00000000-0005-0000-0000-000007610000}"/>
    <cellStyle name="Normal 4 3 2 2 4 3 2 2 2" xfId="25065" xr:uid="{00000000-0005-0000-0000-000008610000}"/>
    <cellStyle name="Normal 4 3 2 2 4 3 2 3" xfId="25066" xr:uid="{00000000-0005-0000-0000-000009610000}"/>
    <cellStyle name="Normal 4 3 2 2 4 3 2 3 2" xfId="25067" xr:uid="{00000000-0005-0000-0000-00000A610000}"/>
    <cellStyle name="Normal 4 3 2 2 4 3 2 4" xfId="25068" xr:uid="{00000000-0005-0000-0000-00000B610000}"/>
    <cellStyle name="Normal 4 3 2 2 4 3 3" xfId="25069" xr:uid="{00000000-0005-0000-0000-00000C610000}"/>
    <cellStyle name="Normal 4 3 2 2 4 3 3 2" xfId="25070" xr:uid="{00000000-0005-0000-0000-00000D610000}"/>
    <cellStyle name="Normal 4 3 2 2 4 3 4" xfId="25071" xr:uid="{00000000-0005-0000-0000-00000E610000}"/>
    <cellStyle name="Normal 4 3 2 2 4 3 4 2" xfId="25072" xr:uid="{00000000-0005-0000-0000-00000F610000}"/>
    <cellStyle name="Normal 4 3 2 2 4 3 5" xfId="25073" xr:uid="{00000000-0005-0000-0000-000010610000}"/>
    <cellStyle name="Normal 4 3 2 2 4 3 6" xfId="25074" xr:uid="{00000000-0005-0000-0000-000011610000}"/>
    <cellStyle name="Normal 4 3 2 2 4 4" xfId="25075" xr:uid="{00000000-0005-0000-0000-000012610000}"/>
    <cellStyle name="Normal 4 3 2 2 4 4 2" xfId="25076" xr:uid="{00000000-0005-0000-0000-000013610000}"/>
    <cellStyle name="Normal 4 3 2 2 4 4 2 2" xfId="25077" xr:uid="{00000000-0005-0000-0000-000014610000}"/>
    <cellStyle name="Normal 4 3 2 2 4 4 2 2 2" xfId="25078" xr:uid="{00000000-0005-0000-0000-000015610000}"/>
    <cellStyle name="Normal 4 3 2 2 4 4 2 3" xfId="25079" xr:uid="{00000000-0005-0000-0000-000016610000}"/>
    <cellStyle name="Normal 4 3 2 2 4 4 2 3 2" xfId="25080" xr:uid="{00000000-0005-0000-0000-000017610000}"/>
    <cellStyle name="Normal 4 3 2 2 4 4 2 4" xfId="25081" xr:uid="{00000000-0005-0000-0000-000018610000}"/>
    <cellStyle name="Normal 4 3 2 2 4 4 3" xfId="25082" xr:uid="{00000000-0005-0000-0000-000019610000}"/>
    <cellStyle name="Normal 4 3 2 2 4 4 3 2" xfId="25083" xr:uid="{00000000-0005-0000-0000-00001A610000}"/>
    <cellStyle name="Normal 4 3 2 2 4 4 4" xfId="25084" xr:uid="{00000000-0005-0000-0000-00001B610000}"/>
    <cellStyle name="Normal 4 3 2 2 4 4 4 2" xfId="25085" xr:uid="{00000000-0005-0000-0000-00001C610000}"/>
    <cellStyle name="Normal 4 3 2 2 4 4 5" xfId="25086" xr:uid="{00000000-0005-0000-0000-00001D610000}"/>
    <cellStyle name="Normal 4 3 2 2 4 4 6" xfId="25087" xr:uid="{00000000-0005-0000-0000-00001E610000}"/>
    <cellStyle name="Normal 4 3 2 2 4 5" xfId="25088" xr:uid="{00000000-0005-0000-0000-00001F610000}"/>
    <cellStyle name="Normal 4 3 2 2 4 5 2" xfId="25089" xr:uid="{00000000-0005-0000-0000-000020610000}"/>
    <cellStyle name="Normal 4 3 2 2 4 5 2 2" xfId="25090" xr:uid="{00000000-0005-0000-0000-000021610000}"/>
    <cellStyle name="Normal 4 3 2 2 4 5 3" xfId="25091" xr:uid="{00000000-0005-0000-0000-000022610000}"/>
    <cellStyle name="Normal 4 3 2 2 4 5 3 2" xfId="25092" xr:uid="{00000000-0005-0000-0000-000023610000}"/>
    <cellStyle name="Normal 4 3 2 2 4 5 4" xfId="25093" xr:uid="{00000000-0005-0000-0000-000024610000}"/>
    <cellStyle name="Normal 4 3 2 2 4 6" xfId="25094" xr:uid="{00000000-0005-0000-0000-000025610000}"/>
    <cellStyle name="Normal 4 3 2 2 4 6 2" xfId="25095" xr:uid="{00000000-0005-0000-0000-000026610000}"/>
    <cellStyle name="Normal 4 3 2 2 4 6 2 2" xfId="25096" xr:uid="{00000000-0005-0000-0000-000027610000}"/>
    <cellStyle name="Normal 4 3 2 2 4 6 3" xfId="25097" xr:uid="{00000000-0005-0000-0000-000028610000}"/>
    <cellStyle name="Normal 4 3 2 2 4 7" xfId="25098" xr:uid="{00000000-0005-0000-0000-000029610000}"/>
    <cellStyle name="Normal 4 3 2 2 4 7 2" xfId="25099" xr:uid="{00000000-0005-0000-0000-00002A610000}"/>
    <cellStyle name="Normal 4 3 2 2 4 8" xfId="25100" xr:uid="{00000000-0005-0000-0000-00002B610000}"/>
    <cellStyle name="Normal 4 3 2 2 4 8 2" xfId="25101" xr:uid="{00000000-0005-0000-0000-00002C610000}"/>
    <cellStyle name="Normal 4 3 2 2 4 9" xfId="25102" xr:uid="{00000000-0005-0000-0000-00002D610000}"/>
    <cellStyle name="Normal 4 3 2 2 5" xfId="25103" xr:uid="{00000000-0005-0000-0000-00002E610000}"/>
    <cellStyle name="Normal 4 3 2 2 5 10" xfId="25104" xr:uid="{00000000-0005-0000-0000-00002F610000}"/>
    <cellStyle name="Normal 4 3 2 2 5 2" xfId="25105" xr:uid="{00000000-0005-0000-0000-000030610000}"/>
    <cellStyle name="Normal 4 3 2 2 5 2 2" xfId="25106" xr:uid="{00000000-0005-0000-0000-000031610000}"/>
    <cellStyle name="Normal 4 3 2 2 5 2 2 2" xfId="25107" xr:uid="{00000000-0005-0000-0000-000032610000}"/>
    <cellStyle name="Normal 4 3 2 2 5 2 2 2 2" xfId="25108" xr:uid="{00000000-0005-0000-0000-000033610000}"/>
    <cellStyle name="Normal 4 3 2 2 5 2 2 2 2 2" xfId="25109" xr:uid="{00000000-0005-0000-0000-000034610000}"/>
    <cellStyle name="Normal 4 3 2 2 5 2 2 2 3" xfId="25110" xr:uid="{00000000-0005-0000-0000-000035610000}"/>
    <cellStyle name="Normal 4 3 2 2 5 2 2 2 3 2" xfId="25111" xr:uid="{00000000-0005-0000-0000-000036610000}"/>
    <cellStyle name="Normal 4 3 2 2 5 2 2 2 4" xfId="25112" xr:uid="{00000000-0005-0000-0000-000037610000}"/>
    <cellStyle name="Normal 4 3 2 2 5 2 2 3" xfId="25113" xr:uid="{00000000-0005-0000-0000-000038610000}"/>
    <cellStyle name="Normal 4 3 2 2 5 2 2 3 2" xfId="25114" xr:uid="{00000000-0005-0000-0000-000039610000}"/>
    <cellStyle name="Normal 4 3 2 2 5 2 2 4" xfId="25115" xr:uid="{00000000-0005-0000-0000-00003A610000}"/>
    <cellStyle name="Normal 4 3 2 2 5 2 2 4 2" xfId="25116" xr:uid="{00000000-0005-0000-0000-00003B610000}"/>
    <cellStyle name="Normal 4 3 2 2 5 2 2 5" xfId="25117" xr:uid="{00000000-0005-0000-0000-00003C610000}"/>
    <cellStyle name="Normal 4 3 2 2 5 2 2 6" xfId="25118" xr:uid="{00000000-0005-0000-0000-00003D610000}"/>
    <cellStyle name="Normal 4 3 2 2 5 2 3" xfId="25119" xr:uid="{00000000-0005-0000-0000-00003E610000}"/>
    <cellStyle name="Normal 4 3 2 2 5 2 3 2" xfId="25120" xr:uid="{00000000-0005-0000-0000-00003F610000}"/>
    <cellStyle name="Normal 4 3 2 2 5 2 3 2 2" xfId="25121" xr:uid="{00000000-0005-0000-0000-000040610000}"/>
    <cellStyle name="Normal 4 3 2 2 5 2 3 3" xfId="25122" xr:uid="{00000000-0005-0000-0000-000041610000}"/>
    <cellStyle name="Normal 4 3 2 2 5 2 3 3 2" xfId="25123" xr:uid="{00000000-0005-0000-0000-000042610000}"/>
    <cellStyle name="Normal 4 3 2 2 5 2 3 4" xfId="25124" xr:uid="{00000000-0005-0000-0000-000043610000}"/>
    <cellStyle name="Normal 4 3 2 2 5 2 4" xfId="25125" xr:uid="{00000000-0005-0000-0000-000044610000}"/>
    <cellStyle name="Normal 4 3 2 2 5 2 4 2" xfId="25126" xr:uid="{00000000-0005-0000-0000-000045610000}"/>
    <cellStyle name="Normal 4 3 2 2 5 2 5" xfId="25127" xr:uid="{00000000-0005-0000-0000-000046610000}"/>
    <cellStyle name="Normal 4 3 2 2 5 2 5 2" xfId="25128" xr:uid="{00000000-0005-0000-0000-000047610000}"/>
    <cellStyle name="Normal 4 3 2 2 5 2 6" xfId="25129" xr:uid="{00000000-0005-0000-0000-000048610000}"/>
    <cellStyle name="Normal 4 3 2 2 5 2 7" xfId="25130" xr:uid="{00000000-0005-0000-0000-000049610000}"/>
    <cellStyle name="Normal 4 3 2 2 5 3" xfId="25131" xr:uid="{00000000-0005-0000-0000-00004A610000}"/>
    <cellStyle name="Normal 4 3 2 2 5 3 2" xfId="25132" xr:uid="{00000000-0005-0000-0000-00004B610000}"/>
    <cellStyle name="Normal 4 3 2 2 5 3 2 2" xfId="25133" xr:uid="{00000000-0005-0000-0000-00004C610000}"/>
    <cellStyle name="Normal 4 3 2 2 5 3 2 2 2" xfId="25134" xr:uid="{00000000-0005-0000-0000-00004D610000}"/>
    <cellStyle name="Normal 4 3 2 2 5 3 2 3" xfId="25135" xr:uid="{00000000-0005-0000-0000-00004E610000}"/>
    <cellStyle name="Normal 4 3 2 2 5 3 2 3 2" xfId="25136" xr:uid="{00000000-0005-0000-0000-00004F610000}"/>
    <cellStyle name="Normal 4 3 2 2 5 3 2 4" xfId="25137" xr:uid="{00000000-0005-0000-0000-000050610000}"/>
    <cellStyle name="Normal 4 3 2 2 5 3 3" xfId="25138" xr:uid="{00000000-0005-0000-0000-000051610000}"/>
    <cellStyle name="Normal 4 3 2 2 5 3 3 2" xfId="25139" xr:uid="{00000000-0005-0000-0000-000052610000}"/>
    <cellStyle name="Normal 4 3 2 2 5 3 4" xfId="25140" xr:uid="{00000000-0005-0000-0000-000053610000}"/>
    <cellStyle name="Normal 4 3 2 2 5 3 4 2" xfId="25141" xr:uid="{00000000-0005-0000-0000-000054610000}"/>
    <cellStyle name="Normal 4 3 2 2 5 3 5" xfId="25142" xr:uid="{00000000-0005-0000-0000-000055610000}"/>
    <cellStyle name="Normal 4 3 2 2 5 3 6" xfId="25143" xr:uid="{00000000-0005-0000-0000-000056610000}"/>
    <cellStyle name="Normal 4 3 2 2 5 4" xfId="25144" xr:uid="{00000000-0005-0000-0000-000057610000}"/>
    <cellStyle name="Normal 4 3 2 2 5 4 2" xfId="25145" xr:uid="{00000000-0005-0000-0000-000058610000}"/>
    <cellStyle name="Normal 4 3 2 2 5 4 2 2" xfId="25146" xr:uid="{00000000-0005-0000-0000-000059610000}"/>
    <cellStyle name="Normal 4 3 2 2 5 4 2 2 2" xfId="25147" xr:uid="{00000000-0005-0000-0000-00005A610000}"/>
    <cellStyle name="Normal 4 3 2 2 5 4 2 3" xfId="25148" xr:uid="{00000000-0005-0000-0000-00005B610000}"/>
    <cellStyle name="Normal 4 3 2 2 5 4 2 3 2" xfId="25149" xr:uid="{00000000-0005-0000-0000-00005C610000}"/>
    <cellStyle name="Normal 4 3 2 2 5 4 2 4" xfId="25150" xr:uid="{00000000-0005-0000-0000-00005D610000}"/>
    <cellStyle name="Normal 4 3 2 2 5 4 3" xfId="25151" xr:uid="{00000000-0005-0000-0000-00005E610000}"/>
    <cellStyle name="Normal 4 3 2 2 5 4 3 2" xfId="25152" xr:uid="{00000000-0005-0000-0000-00005F610000}"/>
    <cellStyle name="Normal 4 3 2 2 5 4 4" xfId="25153" xr:uid="{00000000-0005-0000-0000-000060610000}"/>
    <cellStyle name="Normal 4 3 2 2 5 4 4 2" xfId="25154" xr:uid="{00000000-0005-0000-0000-000061610000}"/>
    <cellStyle name="Normal 4 3 2 2 5 4 5" xfId="25155" xr:uid="{00000000-0005-0000-0000-000062610000}"/>
    <cellStyle name="Normal 4 3 2 2 5 4 6" xfId="25156" xr:uid="{00000000-0005-0000-0000-000063610000}"/>
    <cellStyle name="Normal 4 3 2 2 5 5" xfId="25157" xr:uid="{00000000-0005-0000-0000-000064610000}"/>
    <cellStyle name="Normal 4 3 2 2 5 5 2" xfId="25158" xr:uid="{00000000-0005-0000-0000-000065610000}"/>
    <cellStyle name="Normal 4 3 2 2 5 5 2 2" xfId="25159" xr:uid="{00000000-0005-0000-0000-000066610000}"/>
    <cellStyle name="Normal 4 3 2 2 5 5 3" xfId="25160" xr:uid="{00000000-0005-0000-0000-000067610000}"/>
    <cellStyle name="Normal 4 3 2 2 5 5 3 2" xfId="25161" xr:uid="{00000000-0005-0000-0000-000068610000}"/>
    <cellStyle name="Normal 4 3 2 2 5 5 4" xfId="25162" xr:uid="{00000000-0005-0000-0000-000069610000}"/>
    <cellStyle name="Normal 4 3 2 2 5 6" xfId="25163" xr:uid="{00000000-0005-0000-0000-00006A610000}"/>
    <cellStyle name="Normal 4 3 2 2 5 6 2" xfId="25164" xr:uid="{00000000-0005-0000-0000-00006B610000}"/>
    <cellStyle name="Normal 4 3 2 2 5 6 2 2" xfId="25165" xr:uid="{00000000-0005-0000-0000-00006C610000}"/>
    <cellStyle name="Normal 4 3 2 2 5 6 3" xfId="25166" xr:uid="{00000000-0005-0000-0000-00006D610000}"/>
    <cellStyle name="Normal 4 3 2 2 5 7" xfId="25167" xr:uid="{00000000-0005-0000-0000-00006E610000}"/>
    <cellStyle name="Normal 4 3 2 2 5 7 2" xfId="25168" xr:uid="{00000000-0005-0000-0000-00006F610000}"/>
    <cellStyle name="Normal 4 3 2 2 5 8" xfId="25169" xr:uid="{00000000-0005-0000-0000-000070610000}"/>
    <cellStyle name="Normal 4 3 2 2 5 8 2" xfId="25170" xr:uid="{00000000-0005-0000-0000-000071610000}"/>
    <cellStyle name="Normal 4 3 2 2 5 9" xfId="25171" xr:uid="{00000000-0005-0000-0000-000072610000}"/>
    <cellStyle name="Normal 4 3 2 2 6" xfId="25172" xr:uid="{00000000-0005-0000-0000-000073610000}"/>
    <cellStyle name="Normal 4 3 2 2 6 2" xfId="25173" xr:uid="{00000000-0005-0000-0000-000074610000}"/>
    <cellStyle name="Normal 4 3 2 2 6 2 2" xfId="25174" xr:uid="{00000000-0005-0000-0000-000075610000}"/>
    <cellStyle name="Normal 4 3 2 2 6 2 2 2" xfId="25175" xr:uid="{00000000-0005-0000-0000-000076610000}"/>
    <cellStyle name="Normal 4 3 2 2 6 2 2 2 2" xfId="25176" xr:uid="{00000000-0005-0000-0000-000077610000}"/>
    <cellStyle name="Normal 4 3 2 2 6 2 2 3" xfId="25177" xr:uid="{00000000-0005-0000-0000-000078610000}"/>
    <cellStyle name="Normal 4 3 2 2 6 2 2 3 2" xfId="25178" xr:uid="{00000000-0005-0000-0000-000079610000}"/>
    <cellStyle name="Normal 4 3 2 2 6 2 2 4" xfId="25179" xr:uid="{00000000-0005-0000-0000-00007A610000}"/>
    <cellStyle name="Normal 4 3 2 2 6 2 3" xfId="25180" xr:uid="{00000000-0005-0000-0000-00007B610000}"/>
    <cellStyle name="Normal 4 3 2 2 6 2 3 2" xfId="25181" xr:uid="{00000000-0005-0000-0000-00007C610000}"/>
    <cellStyle name="Normal 4 3 2 2 6 2 4" xfId="25182" xr:uid="{00000000-0005-0000-0000-00007D610000}"/>
    <cellStyle name="Normal 4 3 2 2 6 2 4 2" xfId="25183" xr:uid="{00000000-0005-0000-0000-00007E610000}"/>
    <cellStyle name="Normal 4 3 2 2 6 2 5" xfId="25184" xr:uid="{00000000-0005-0000-0000-00007F610000}"/>
    <cellStyle name="Normal 4 3 2 2 6 2 6" xfId="25185" xr:uid="{00000000-0005-0000-0000-000080610000}"/>
    <cellStyle name="Normal 4 3 2 2 6 3" xfId="25186" xr:uid="{00000000-0005-0000-0000-000081610000}"/>
    <cellStyle name="Normal 4 3 2 2 6 3 2" xfId="25187" xr:uid="{00000000-0005-0000-0000-000082610000}"/>
    <cellStyle name="Normal 4 3 2 2 6 3 2 2" xfId="25188" xr:uid="{00000000-0005-0000-0000-000083610000}"/>
    <cellStyle name="Normal 4 3 2 2 6 3 3" xfId="25189" xr:uid="{00000000-0005-0000-0000-000084610000}"/>
    <cellStyle name="Normal 4 3 2 2 6 3 3 2" xfId="25190" xr:uid="{00000000-0005-0000-0000-000085610000}"/>
    <cellStyle name="Normal 4 3 2 2 6 3 4" xfId="25191" xr:uid="{00000000-0005-0000-0000-000086610000}"/>
    <cellStyle name="Normal 4 3 2 2 6 4" xfId="25192" xr:uid="{00000000-0005-0000-0000-000087610000}"/>
    <cellStyle name="Normal 4 3 2 2 6 4 2" xfId="25193" xr:uid="{00000000-0005-0000-0000-000088610000}"/>
    <cellStyle name="Normal 4 3 2 2 6 5" xfId="25194" xr:uid="{00000000-0005-0000-0000-000089610000}"/>
    <cellStyle name="Normal 4 3 2 2 6 5 2" xfId="25195" xr:uid="{00000000-0005-0000-0000-00008A610000}"/>
    <cellStyle name="Normal 4 3 2 2 6 6" xfId="25196" xr:uid="{00000000-0005-0000-0000-00008B610000}"/>
    <cellStyle name="Normal 4 3 2 2 6 7" xfId="25197" xr:uid="{00000000-0005-0000-0000-00008C610000}"/>
    <cellStyle name="Normal 4 3 2 2 7" xfId="25198" xr:uid="{00000000-0005-0000-0000-00008D610000}"/>
    <cellStyle name="Normal 4 3 2 2 7 2" xfId="25199" xr:uid="{00000000-0005-0000-0000-00008E610000}"/>
    <cellStyle name="Normal 4 3 2 2 7 2 2" xfId="25200" xr:uid="{00000000-0005-0000-0000-00008F610000}"/>
    <cellStyle name="Normal 4 3 2 2 7 2 2 2" xfId="25201" xr:uid="{00000000-0005-0000-0000-000090610000}"/>
    <cellStyle name="Normal 4 3 2 2 7 2 3" xfId="25202" xr:uid="{00000000-0005-0000-0000-000091610000}"/>
    <cellStyle name="Normal 4 3 2 2 7 2 3 2" xfId="25203" xr:uid="{00000000-0005-0000-0000-000092610000}"/>
    <cellStyle name="Normal 4 3 2 2 7 2 4" xfId="25204" xr:uid="{00000000-0005-0000-0000-000093610000}"/>
    <cellStyle name="Normal 4 3 2 2 7 3" xfId="25205" xr:uid="{00000000-0005-0000-0000-000094610000}"/>
    <cellStyle name="Normal 4 3 2 2 7 3 2" xfId="25206" xr:uid="{00000000-0005-0000-0000-000095610000}"/>
    <cellStyle name="Normal 4 3 2 2 7 4" xfId="25207" xr:uid="{00000000-0005-0000-0000-000096610000}"/>
    <cellStyle name="Normal 4 3 2 2 7 4 2" xfId="25208" xr:uid="{00000000-0005-0000-0000-000097610000}"/>
    <cellStyle name="Normal 4 3 2 2 7 5" xfId="25209" xr:uid="{00000000-0005-0000-0000-000098610000}"/>
    <cellStyle name="Normal 4 3 2 2 7 6" xfId="25210" xr:uid="{00000000-0005-0000-0000-000099610000}"/>
    <cellStyle name="Normal 4 3 2 2 8" xfId="25211" xr:uid="{00000000-0005-0000-0000-00009A610000}"/>
    <cellStyle name="Normal 4 3 2 2 8 2" xfId="25212" xr:uid="{00000000-0005-0000-0000-00009B610000}"/>
    <cellStyle name="Normal 4 3 2 2 8 2 2" xfId="25213" xr:uid="{00000000-0005-0000-0000-00009C610000}"/>
    <cellStyle name="Normal 4 3 2 2 8 2 2 2" xfId="25214" xr:uid="{00000000-0005-0000-0000-00009D610000}"/>
    <cellStyle name="Normal 4 3 2 2 8 2 3" xfId="25215" xr:uid="{00000000-0005-0000-0000-00009E610000}"/>
    <cellStyle name="Normal 4 3 2 2 8 2 3 2" xfId="25216" xr:uid="{00000000-0005-0000-0000-00009F610000}"/>
    <cellStyle name="Normal 4 3 2 2 8 2 4" xfId="25217" xr:uid="{00000000-0005-0000-0000-0000A0610000}"/>
    <cellStyle name="Normal 4 3 2 2 8 3" xfId="25218" xr:uid="{00000000-0005-0000-0000-0000A1610000}"/>
    <cellStyle name="Normal 4 3 2 2 8 3 2" xfId="25219" xr:uid="{00000000-0005-0000-0000-0000A2610000}"/>
    <cellStyle name="Normal 4 3 2 2 8 4" xfId="25220" xr:uid="{00000000-0005-0000-0000-0000A3610000}"/>
    <cellStyle name="Normal 4 3 2 2 8 4 2" xfId="25221" xr:uid="{00000000-0005-0000-0000-0000A4610000}"/>
    <cellStyle name="Normal 4 3 2 2 8 5" xfId="25222" xr:uid="{00000000-0005-0000-0000-0000A5610000}"/>
    <cellStyle name="Normal 4 3 2 2 8 6" xfId="25223" xr:uid="{00000000-0005-0000-0000-0000A6610000}"/>
    <cellStyle name="Normal 4 3 2 2 9" xfId="25224" xr:uid="{00000000-0005-0000-0000-0000A7610000}"/>
    <cellStyle name="Normal 4 3 2 2 9 2" xfId="25225" xr:uid="{00000000-0005-0000-0000-0000A8610000}"/>
    <cellStyle name="Normal 4 3 2 2 9 2 2" xfId="25226" xr:uid="{00000000-0005-0000-0000-0000A9610000}"/>
    <cellStyle name="Normal 4 3 2 2 9 3" xfId="25227" xr:uid="{00000000-0005-0000-0000-0000AA610000}"/>
    <cellStyle name="Normal 4 3 2 2 9 3 2" xfId="25228" xr:uid="{00000000-0005-0000-0000-0000AB610000}"/>
    <cellStyle name="Normal 4 3 2 2 9 4" xfId="25229" xr:uid="{00000000-0005-0000-0000-0000AC610000}"/>
    <cellStyle name="Normal 4 3 2 20" xfId="4632" xr:uid="{00000000-0005-0000-0000-0000AD610000}"/>
    <cellStyle name="Normal 4 3 2 3" xfId="25230" xr:uid="{00000000-0005-0000-0000-0000AE610000}"/>
    <cellStyle name="Normal 4 3 2 3 10" xfId="25231" xr:uid="{00000000-0005-0000-0000-0000AF610000}"/>
    <cellStyle name="Normal 4 3 2 3 11" xfId="25232" xr:uid="{00000000-0005-0000-0000-0000B0610000}"/>
    <cellStyle name="Normal 4 3 2 3 2" xfId="25233" xr:uid="{00000000-0005-0000-0000-0000B1610000}"/>
    <cellStyle name="Normal 4 3 2 3 2 10" xfId="25234" xr:uid="{00000000-0005-0000-0000-0000B2610000}"/>
    <cellStyle name="Normal 4 3 2 3 2 2" xfId="25235" xr:uid="{00000000-0005-0000-0000-0000B3610000}"/>
    <cellStyle name="Normal 4 3 2 3 2 2 2" xfId="25236" xr:uid="{00000000-0005-0000-0000-0000B4610000}"/>
    <cellStyle name="Normal 4 3 2 3 2 2 2 2" xfId="25237" xr:uid="{00000000-0005-0000-0000-0000B5610000}"/>
    <cellStyle name="Normal 4 3 2 3 2 2 2 2 2" xfId="25238" xr:uid="{00000000-0005-0000-0000-0000B6610000}"/>
    <cellStyle name="Normal 4 3 2 3 2 2 2 2 2 2" xfId="25239" xr:uid="{00000000-0005-0000-0000-0000B7610000}"/>
    <cellStyle name="Normal 4 3 2 3 2 2 2 2 3" xfId="25240" xr:uid="{00000000-0005-0000-0000-0000B8610000}"/>
    <cellStyle name="Normal 4 3 2 3 2 2 2 2 3 2" xfId="25241" xr:uid="{00000000-0005-0000-0000-0000B9610000}"/>
    <cellStyle name="Normal 4 3 2 3 2 2 2 2 4" xfId="25242" xr:uid="{00000000-0005-0000-0000-0000BA610000}"/>
    <cellStyle name="Normal 4 3 2 3 2 2 2 3" xfId="25243" xr:uid="{00000000-0005-0000-0000-0000BB610000}"/>
    <cellStyle name="Normal 4 3 2 3 2 2 2 3 2" xfId="25244" xr:uid="{00000000-0005-0000-0000-0000BC610000}"/>
    <cellStyle name="Normal 4 3 2 3 2 2 2 4" xfId="25245" xr:uid="{00000000-0005-0000-0000-0000BD610000}"/>
    <cellStyle name="Normal 4 3 2 3 2 2 2 4 2" xfId="25246" xr:uid="{00000000-0005-0000-0000-0000BE610000}"/>
    <cellStyle name="Normal 4 3 2 3 2 2 2 5" xfId="25247" xr:uid="{00000000-0005-0000-0000-0000BF610000}"/>
    <cellStyle name="Normal 4 3 2 3 2 2 2 6" xfId="25248" xr:uid="{00000000-0005-0000-0000-0000C0610000}"/>
    <cellStyle name="Normal 4 3 2 3 2 2 3" xfId="25249" xr:uid="{00000000-0005-0000-0000-0000C1610000}"/>
    <cellStyle name="Normal 4 3 2 3 2 2 3 2" xfId="25250" xr:uid="{00000000-0005-0000-0000-0000C2610000}"/>
    <cellStyle name="Normal 4 3 2 3 2 2 3 2 2" xfId="25251" xr:uid="{00000000-0005-0000-0000-0000C3610000}"/>
    <cellStyle name="Normal 4 3 2 3 2 2 3 3" xfId="25252" xr:uid="{00000000-0005-0000-0000-0000C4610000}"/>
    <cellStyle name="Normal 4 3 2 3 2 2 3 3 2" xfId="25253" xr:uid="{00000000-0005-0000-0000-0000C5610000}"/>
    <cellStyle name="Normal 4 3 2 3 2 2 3 4" xfId="25254" xr:uid="{00000000-0005-0000-0000-0000C6610000}"/>
    <cellStyle name="Normal 4 3 2 3 2 2 4" xfId="25255" xr:uid="{00000000-0005-0000-0000-0000C7610000}"/>
    <cellStyle name="Normal 4 3 2 3 2 2 4 2" xfId="25256" xr:uid="{00000000-0005-0000-0000-0000C8610000}"/>
    <cellStyle name="Normal 4 3 2 3 2 2 5" xfId="25257" xr:uid="{00000000-0005-0000-0000-0000C9610000}"/>
    <cellStyle name="Normal 4 3 2 3 2 2 5 2" xfId="25258" xr:uid="{00000000-0005-0000-0000-0000CA610000}"/>
    <cellStyle name="Normal 4 3 2 3 2 2 6" xfId="25259" xr:uid="{00000000-0005-0000-0000-0000CB610000}"/>
    <cellStyle name="Normal 4 3 2 3 2 2 7" xfId="25260" xr:uid="{00000000-0005-0000-0000-0000CC610000}"/>
    <cellStyle name="Normal 4 3 2 3 2 3" xfId="25261" xr:uid="{00000000-0005-0000-0000-0000CD610000}"/>
    <cellStyle name="Normal 4 3 2 3 2 3 2" xfId="25262" xr:uid="{00000000-0005-0000-0000-0000CE610000}"/>
    <cellStyle name="Normal 4 3 2 3 2 3 2 2" xfId="25263" xr:uid="{00000000-0005-0000-0000-0000CF610000}"/>
    <cellStyle name="Normal 4 3 2 3 2 3 2 2 2" xfId="25264" xr:uid="{00000000-0005-0000-0000-0000D0610000}"/>
    <cellStyle name="Normal 4 3 2 3 2 3 2 3" xfId="25265" xr:uid="{00000000-0005-0000-0000-0000D1610000}"/>
    <cellStyle name="Normal 4 3 2 3 2 3 2 3 2" xfId="25266" xr:uid="{00000000-0005-0000-0000-0000D2610000}"/>
    <cellStyle name="Normal 4 3 2 3 2 3 2 4" xfId="25267" xr:uid="{00000000-0005-0000-0000-0000D3610000}"/>
    <cellStyle name="Normal 4 3 2 3 2 3 3" xfId="25268" xr:uid="{00000000-0005-0000-0000-0000D4610000}"/>
    <cellStyle name="Normal 4 3 2 3 2 3 3 2" xfId="25269" xr:uid="{00000000-0005-0000-0000-0000D5610000}"/>
    <cellStyle name="Normal 4 3 2 3 2 3 4" xfId="25270" xr:uid="{00000000-0005-0000-0000-0000D6610000}"/>
    <cellStyle name="Normal 4 3 2 3 2 3 4 2" xfId="25271" xr:uid="{00000000-0005-0000-0000-0000D7610000}"/>
    <cellStyle name="Normal 4 3 2 3 2 3 5" xfId="25272" xr:uid="{00000000-0005-0000-0000-0000D8610000}"/>
    <cellStyle name="Normal 4 3 2 3 2 3 6" xfId="25273" xr:uid="{00000000-0005-0000-0000-0000D9610000}"/>
    <cellStyle name="Normal 4 3 2 3 2 4" xfId="25274" xr:uid="{00000000-0005-0000-0000-0000DA610000}"/>
    <cellStyle name="Normal 4 3 2 3 2 4 2" xfId="25275" xr:uid="{00000000-0005-0000-0000-0000DB610000}"/>
    <cellStyle name="Normal 4 3 2 3 2 4 2 2" xfId="25276" xr:uid="{00000000-0005-0000-0000-0000DC610000}"/>
    <cellStyle name="Normal 4 3 2 3 2 4 2 2 2" xfId="25277" xr:uid="{00000000-0005-0000-0000-0000DD610000}"/>
    <cellStyle name="Normal 4 3 2 3 2 4 2 3" xfId="25278" xr:uid="{00000000-0005-0000-0000-0000DE610000}"/>
    <cellStyle name="Normal 4 3 2 3 2 4 2 3 2" xfId="25279" xr:uid="{00000000-0005-0000-0000-0000DF610000}"/>
    <cellStyle name="Normal 4 3 2 3 2 4 2 4" xfId="25280" xr:uid="{00000000-0005-0000-0000-0000E0610000}"/>
    <cellStyle name="Normal 4 3 2 3 2 4 3" xfId="25281" xr:uid="{00000000-0005-0000-0000-0000E1610000}"/>
    <cellStyle name="Normal 4 3 2 3 2 4 3 2" xfId="25282" xr:uid="{00000000-0005-0000-0000-0000E2610000}"/>
    <cellStyle name="Normal 4 3 2 3 2 4 4" xfId="25283" xr:uid="{00000000-0005-0000-0000-0000E3610000}"/>
    <cellStyle name="Normal 4 3 2 3 2 4 4 2" xfId="25284" xr:uid="{00000000-0005-0000-0000-0000E4610000}"/>
    <cellStyle name="Normal 4 3 2 3 2 4 5" xfId="25285" xr:uid="{00000000-0005-0000-0000-0000E5610000}"/>
    <cellStyle name="Normal 4 3 2 3 2 4 6" xfId="25286" xr:uid="{00000000-0005-0000-0000-0000E6610000}"/>
    <cellStyle name="Normal 4 3 2 3 2 5" xfId="25287" xr:uid="{00000000-0005-0000-0000-0000E7610000}"/>
    <cellStyle name="Normal 4 3 2 3 2 5 2" xfId="25288" xr:uid="{00000000-0005-0000-0000-0000E8610000}"/>
    <cellStyle name="Normal 4 3 2 3 2 5 2 2" xfId="25289" xr:uid="{00000000-0005-0000-0000-0000E9610000}"/>
    <cellStyle name="Normal 4 3 2 3 2 5 3" xfId="25290" xr:uid="{00000000-0005-0000-0000-0000EA610000}"/>
    <cellStyle name="Normal 4 3 2 3 2 5 3 2" xfId="25291" xr:uid="{00000000-0005-0000-0000-0000EB610000}"/>
    <cellStyle name="Normal 4 3 2 3 2 5 4" xfId="25292" xr:uid="{00000000-0005-0000-0000-0000EC610000}"/>
    <cellStyle name="Normal 4 3 2 3 2 6" xfId="25293" xr:uid="{00000000-0005-0000-0000-0000ED610000}"/>
    <cellStyle name="Normal 4 3 2 3 2 6 2" xfId="25294" xr:uid="{00000000-0005-0000-0000-0000EE610000}"/>
    <cellStyle name="Normal 4 3 2 3 2 6 2 2" xfId="25295" xr:uid="{00000000-0005-0000-0000-0000EF610000}"/>
    <cellStyle name="Normal 4 3 2 3 2 6 3" xfId="25296" xr:uid="{00000000-0005-0000-0000-0000F0610000}"/>
    <cellStyle name="Normal 4 3 2 3 2 7" xfId="25297" xr:uid="{00000000-0005-0000-0000-0000F1610000}"/>
    <cellStyle name="Normal 4 3 2 3 2 7 2" xfId="25298" xr:uid="{00000000-0005-0000-0000-0000F2610000}"/>
    <cellStyle name="Normal 4 3 2 3 2 8" xfId="25299" xr:uid="{00000000-0005-0000-0000-0000F3610000}"/>
    <cellStyle name="Normal 4 3 2 3 2 8 2" xfId="25300" xr:uid="{00000000-0005-0000-0000-0000F4610000}"/>
    <cellStyle name="Normal 4 3 2 3 2 9" xfId="25301" xr:uid="{00000000-0005-0000-0000-0000F5610000}"/>
    <cellStyle name="Normal 4 3 2 3 3" xfId="25302" xr:uid="{00000000-0005-0000-0000-0000F6610000}"/>
    <cellStyle name="Normal 4 3 2 3 3 2" xfId="25303" xr:uid="{00000000-0005-0000-0000-0000F7610000}"/>
    <cellStyle name="Normal 4 3 2 3 3 2 2" xfId="25304" xr:uid="{00000000-0005-0000-0000-0000F8610000}"/>
    <cellStyle name="Normal 4 3 2 3 3 2 2 2" xfId="25305" xr:uid="{00000000-0005-0000-0000-0000F9610000}"/>
    <cellStyle name="Normal 4 3 2 3 3 2 2 2 2" xfId="25306" xr:uid="{00000000-0005-0000-0000-0000FA610000}"/>
    <cellStyle name="Normal 4 3 2 3 3 2 2 3" xfId="25307" xr:uid="{00000000-0005-0000-0000-0000FB610000}"/>
    <cellStyle name="Normal 4 3 2 3 3 2 2 3 2" xfId="25308" xr:uid="{00000000-0005-0000-0000-0000FC610000}"/>
    <cellStyle name="Normal 4 3 2 3 3 2 2 4" xfId="25309" xr:uid="{00000000-0005-0000-0000-0000FD610000}"/>
    <cellStyle name="Normal 4 3 2 3 3 2 3" xfId="25310" xr:uid="{00000000-0005-0000-0000-0000FE610000}"/>
    <cellStyle name="Normal 4 3 2 3 3 2 3 2" xfId="25311" xr:uid="{00000000-0005-0000-0000-0000FF610000}"/>
    <cellStyle name="Normal 4 3 2 3 3 2 4" xfId="25312" xr:uid="{00000000-0005-0000-0000-000000620000}"/>
    <cellStyle name="Normal 4 3 2 3 3 2 4 2" xfId="25313" xr:uid="{00000000-0005-0000-0000-000001620000}"/>
    <cellStyle name="Normal 4 3 2 3 3 2 5" xfId="25314" xr:uid="{00000000-0005-0000-0000-000002620000}"/>
    <cellStyle name="Normal 4 3 2 3 3 2 6" xfId="25315" xr:uid="{00000000-0005-0000-0000-000003620000}"/>
    <cellStyle name="Normal 4 3 2 3 3 3" xfId="25316" xr:uid="{00000000-0005-0000-0000-000004620000}"/>
    <cellStyle name="Normal 4 3 2 3 3 3 2" xfId="25317" xr:uid="{00000000-0005-0000-0000-000005620000}"/>
    <cellStyle name="Normal 4 3 2 3 3 3 2 2" xfId="25318" xr:uid="{00000000-0005-0000-0000-000006620000}"/>
    <cellStyle name="Normal 4 3 2 3 3 3 3" xfId="25319" xr:uid="{00000000-0005-0000-0000-000007620000}"/>
    <cellStyle name="Normal 4 3 2 3 3 3 3 2" xfId="25320" xr:uid="{00000000-0005-0000-0000-000008620000}"/>
    <cellStyle name="Normal 4 3 2 3 3 3 4" xfId="25321" xr:uid="{00000000-0005-0000-0000-000009620000}"/>
    <cellStyle name="Normal 4 3 2 3 3 4" xfId="25322" xr:uid="{00000000-0005-0000-0000-00000A620000}"/>
    <cellStyle name="Normal 4 3 2 3 3 4 2" xfId="25323" xr:uid="{00000000-0005-0000-0000-00000B620000}"/>
    <cellStyle name="Normal 4 3 2 3 3 5" xfId="25324" xr:uid="{00000000-0005-0000-0000-00000C620000}"/>
    <cellStyle name="Normal 4 3 2 3 3 5 2" xfId="25325" xr:uid="{00000000-0005-0000-0000-00000D620000}"/>
    <cellStyle name="Normal 4 3 2 3 3 6" xfId="25326" xr:uid="{00000000-0005-0000-0000-00000E620000}"/>
    <cellStyle name="Normal 4 3 2 3 3 7" xfId="25327" xr:uid="{00000000-0005-0000-0000-00000F620000}"/>
    <cellStyle name="Normal 4 3 2 3 4" xfId="25328" xr:uid="{00000000-0005-0000-0000-000010620000}"/>
    <cellStyle name="Normal 4 3 2 3 4 2" xfId="25329" xr:uid="{00000000-0005-0000-0000-000011620000}"/>
    <cellStyle name="Normal 4 3 2 3 4 2 2" xfId="25330" xr:uid="{00000000-0005-0000-0000-000012620000}"/>
    <cellStyle name="Normal 4 3 2 3 4 2 2 2" xfId="25331" xr:uid="{00000000-0005-0000-0000-000013620000}"/>
    <cellStyle name="Normal 4 3 2 3 4 2 3" xfId="25332" xr:uid="{00000000-0005-0000-0000-000014620000}"/>
    <cellStyle name="Normal 4 3 2 3 4 2 3 2" xfId="25333" xr:uid="{00000000-0005-0000-0000-000015620000}"/>
    <cellStyle name="Normal 4 3 2 3 4 2 4" xfId="25334" xr:uid="{00000000-0005-0000-0000-000016620000}"/>
    <cellStyle name="Normal 4 3 2 3 4 3" xfId="25335" xr:uid="{00000000-0005-0000-0000-000017620000}"/>
    <cellStyle name="Normal 4 3 2 3 4 3 2" xfId="25336" xr:uid="{00000000-0005-0000-0000-000018620000}"/>
    <cellStyle name="Normal 4 3 2 3 4 4" xfId="25337" xr:uid="{00000000-0005-0000-0000-000019620000}"/>
    <cellStyle name="Normal 4 3 2 3 4 4 2" xfId="25338" xr:uid="{00000000-0005-0000-0000-00001A620000}"/>
    <cellStyle name="Normal 4 3 2 3 4 5" xfId="25339" xr:uid="{00000000-0005-0000-0000-00001B620000}"/>
    <cellStyle name="Normal 4 3 2 3 4 6" xfId="25340" xr:uid="{00000000-0005-0000-0000-00001C620000}"/>
    <cellStyle name="Normal 4 3 2 3 5" xfId="25341" xr:uid="{00000000-0005-0000-0000-00001D620000}"/>
    <cellStyle name="Normal 4 3 2 3 5 2" xfId="25342" xr:uid="{00000000-0005-0000-0000-00001E620000}"/>
    <cellStyle name="Normal 4 3 2 3 5 2 2" xfId="25343" xr:uid="{00000000-0005-0000-0000-00001F620000}"/>
    <cellStyle name="Normal 4 3 2 3 5 2 2 2" xfId="25344" xr:uid="{00000000-0005-0000-0000-000020620000}"/>
    <cellStyle name="Normal 4 3 2 3 5 2 3" xfId="25345" xr:uid="{00000000-0005-0000-0000-000021620000}"/>
    <cellStyle name="Normal 4 3 2 3 5 2 3 2" xfId="25346" xr:uid="{00000000-0005-0000-0000-000022620000}"/>
    <cellStyle name="Normal 4 3 2 3 5 2 4" xfId="25347" xr:uid="{00000000-0005-0000-0000-000023620000}"/>
    <cellStyle name="Normal 4 3 2 3 5 3" xfId="25348" xr:uid="{00000000-0005-0000-0000-000024620000}"/>
    <cellStyle name="Normal 4 3 2 3 5 3 2" xfId="25349" xr:uid="{00000000-0005-0000-0000-000025620000}"/>
    <cellStyle name="Normal 4 3 2 3 5 4" xfId="25350" xr:uid="{00000000-0005-0000-0000-000026620000}"/>
    <cellStyle name="Normal 4 3 2 3 5 4 2" xfId="25351" xr:uid="{00000000-0005-0000-0000-000027620000}"/>
    <cellStyle name="Normal 4 3 2 3 5 5" xfId="25352" xr:uid="{00000000-0005-0000-0000-000028620000}"/>
    <cellStyle name="Normal 4 3 2 3 5 6" xfId="25353" xr:uid="{00000000-0005-0000-0000-000029620000}"/>
    <cellStyle name="Normal 4 3 2 3 6" xfId="25354" xr:uid="{00000000-0005-0000-0000-00002A620000}"/>
    <cellStyle name="Normal 4 3 2 3 6 2" xfId="25355" xr:uid="{00000000-0005-0000-0000-00002B620000}"/>
    <cellStyle name="Normal 4 3 2 3 6 2 2" xfId="25356" xr:uid="{00000000-0005-0000-0000-00002C620000}"/>
    <cellStyle name="Normal 4 3 2 3 6 3" xfId="25357" xr:uid="{00000000-0005-0000-0000-00002D620000}"/>
    <cellStyle name="Normal 4 3 2 3 6 3 2" xfId="25358" xr:uid="{00000000-0005-0000-0000-00002E620000}"/>
    <cellStyle name="Normal 4 3 2 3 6 4" xfId="25359" xr:uid="{00000000-0005-0000-0000-00002F620000}"/>
    <cellStyle name="Normal 4 3 2 3 7" xfId="25360" xr:uid="{00000000-0005-0000-0000-000030620000}"/>
    <cellStyle name="Normal 4 3 2 3 7 2" xfId="25361" xr:uid="{00000000-0005-0000-0000-000031620000}"/>
    <cellStyle name="Normal 4 3 2 3 7 2 2" xfId="25362" xr:uid="{00000000-0005-0000-0000-000032620000}"/>
    <cellStyle name="Normal 4 3 2 3 7 3" xfId="25363" xr:uid="{00000000-0005-0000-0000-000033620000}"/>
    <cellStyle name="Normal 4 3 2 3 8" xfId="25364" xr:uid="{00000000-0005-0000-0000-000034620000}"/>
    <cellStyle name="Normal 4 3 2 3 8 2" xfId="25365" xr:uid="{00000000-0005-0000-0000-000035620000}"/>
    <cellStyle name="Normal 4 3 2 3 9" xfId="25366" xr:uid="{00000000-0005-0000-0000-000036620000}"/>
    <cellStyle name="Normal 4 3 2 3 9 2" xfId="25367" xr:uid="{00000000-0005-0000-0000-000037620000}"/>
    <cellStyle name="Normal 4 3 2 4" xfId="25368" xr:uid="{00000000-0005-0000-0000-000038620000}"/>
    <cellStyle name="Normal 4 3 2 4 10" xfId="25369" xr:uid="{00000000-0005-0000-0000-000039620000}"/>
    <cellStyle name="Normal 4 3 2 4 2" xfId="25370" xr:uid="{00000000-0005-0000-0000-00003A620000}"/>
    <cellStyle name="Normal 4 3 2 4 2 2" xfId="25371" xr:uid="{00000000-0005-0000-0000-00003B620000}"/>
    <cellStyle name="Normal 4 3 2 4 2 2 2" xfId="25372" xr:uid="{00000000-0005-0000-0000-00003C620000}"/>
    <cellStyle name="Normal 4 3 2 4 2 2 2 2" xfId="25373" xr:uid="{00000000-0005-0000-0000-00003D620000}"/>
    <cellStyle name="Normal 4 3 2 4 2 2 2 2 2" xfId="25374" xr:uid="{00000000-0005-0000-0000-00003E620000}"/>
    <cellStyle name="Normal 4 3 2 4 2 2 2 3" xfId="25375" xr:uid="{00000000-0005-0000-0000-00003F620000}"/>
    <cellStyle name="Normal 4 3 2 4 2 2 2 3 2" xfId="25376" xr:uid="{00000000-0005-0000-0000-000040620000}"/>
    <cellStyle name="Normal 4 3 2 4 2 2 2 4" xfId="25377" xr:uid="{00000000-0005-0000-0000-000041620000}"/>
    <cellStyle name="Normal 4 3 2 4 2 2 3" xfId="25378" xr:uid="{00000000-0005-0000-0000-000042620000}"/>
    <cellStyle name="Normal 4 3 2 4 2 2 3 2" xfId="25379" xr:uid="{00000000-0005-0000-0000-000043620000}"/>
    <cellStyle name="Normal 4 3 2 4 2 2 4" xfId="25380" xr:uid="{00000000-0005-0000-0000-000044620000}"/>
    <cellStyle name="Normal 4 3 2 4 2 2 4 2" xfId="25381" xr:uid="{00000000-0005-0000-0000-000045620000}"/>
    <cellStyle name="Normal 4 3 2 4 2 2 5" xfId="25382" xr:uid="{00000000-0005-0000-0000-000046620000}"/>
    <cellStyle name="Normal 4 3 2 4 2 2 6" xfId="25383" xr:uid="{00000000-0005-0000-0000-000047620000}"/>
    <cellStyle name="Normal 4 3 2 4 2 3" xfId="25384" xr:uid="{00000000-0005-0000-0000-000048620000}"/>
    <cellStyle name="Normal 4 3 2 4 2 3 2" xfId="25385" xr:uid="{00000000-0005-0000-0000-000049620000}"/>
    <cellStyle name="Normal 4 3 2 4 2 3 2 2" xfId="25386" xr:uid="{00000000-0005-0000-0000-00004A620000}"/>
    <cellStyle name="Normal 4 3 2 4 2 3 3" xfId="25387" xr:uid="{00000000-0005-0000-0000-00004B620000}"/>
    <cellStyle name="Normal 4 3 2 4 2 3 3 2" xfId="25388" xr:uid="{00000000-0005-0000-0000-00004C620000}"/>
    <cellStyle name="Normal 4 3 2 4 2 3 4" xfId="25389" xr:uid="{00000000-0005-0000-0000-00004D620000}"/>
    <cellStyle name="Normal 4 3 2 4 2 4" xfId="25390" xr:uid="{00000000-0005-0000-0000-00004E620000}"/>
    <cellStyle name="Normal 4 3 2 4 2 4 2" xfId="25391" xr:uid="{00000000-0005-0000-0000-00004F620000}"/>
    <cellStyle name="Normal 4 3 2 4 2 5" xfId="25392" xr:uid="{00000000-0005-0000-0000-000050620000}"/>
    <cellStyle name="Normal 4 3 2 4 2 5 2" xfId="25393" xr:uid="{00000000-0005-0000-0000-000051620000}"/>
    <cellStyle name="Normal 4 3 2 4 2 6" xfId="25394" xr:uid="{00000000-0005-0000-0000-000052620000}"/>
    <cellStyle name="Normal 4 3 2 4 2 7" xfId="25395" xr:uid="{00000000-0005-0000-0000-000053620000}"/>
    <cellStyle name="Normal 4 3 2 4 3" xfId="25396" xr:uid="{00000000-0005-0000-0000-000054620000}"/>
    <cellStyle name="Normal 4 3 2 4 3 2" xfId="25397" xr:uid="{00000000-0005-0000-0000-000055620000}"/>
    <cellStyle name="Normal 4 3 2 4 3 2 2" xfId="25398" xr:uid="{00000000-0005-0000-0000-000056620000}"/>
    <cellStyle name="Normal 4 3 2 4 3 2 2 2" xfId="25399" xr:uid="{00000000-0005-0000-0000-000057620000}"/>
    <cellStyle name="Normal 4 3 2 4 3 2 3" xfId="25400" xr:uid="{00000000-0005-0000-0000-000058620000}"/>
    <cellStyle name="Normal 4 3 2 4 3 2 3 2" xfId="25401" xr:uid="{00000000-0005-0000-0000-000059620000}"/>
    <cellStyle name="Normal 4 3 2 4 3 2 4" xfId="25402" xr:uid="{00000000-0005-0000-0000-00005A620000}"/>
    <cellStyle name="Normal 4 3 2 4 3 3" xfId="25403" xr:uid="{00000000-0005-0000-0000-00005B620000}"/>
    <cellStyle name="Normal 4 3 2 4 3 3 2" xfId="25404" xr:uid="{00000000-0005-0000-0000-00005C620000}"/>
    <cellStyle name="Normal 4 3 2 4 3 4" xfId="25405" xr:uid="{00000000-0005-0000-0000-00005D620000}"/>
    <cellStyle name="Normal 4 3 2 4 3 4 2" xfId="25406" xr:uid="{00000000-0005-0000-0000-00005E620000}"/>
    <cellStyle name="Normal 4 3 2 4 3 5" xfId="25407" xr:uid="{00000000-0005-0000-0000-00005F620000}"/>
    <cellStyle name="Normal 4 3 2 4 3 6" xfId="25408" xr:uid="{00000000-0005-0000-0000-000060620000}"/>
    <cellStyle name="Normal 4 3 2 4 4" xfId="25409" xr:uid="{00000000-0005-0000-0000-000061620000}"/>
    <cellStyle name="Normal 4 3 2 4 4 2" xfId="25410" xr:uid="{00000000-0005-0000-0000-000062620000}"/>
    <cellStyle name="Normal 4 3 2 4 4 2 2" xfId="25411" xr:uid="{00000000-0005-0000-0000-000063620000}"/>
    <cellStyle name="Normal 4 3 2 4 4 2 2 2" xfId="25412" xr:uid="{00000000-0005-0000-0000-000064620000}"/>
    <cellStyle name="Normal 4 3 2 4 4 2 3" xfId="25413" xr:uid="{00000000-0005-0000-0000-000065620000}"/>
    <cellStyle name="Normal 4 3 2 4 4 2 3 2" xfId="25414" xr:uid="{00000000-0005-0000-0000-000066620000}"/>
    <cellStyle name="Normal 4 3 2 4 4 2 4" xfId="25415" xr:uid="{00000000-0005-0000-0000-000067620000}"/>
    <cellStyle name="Normal 4 3 2 4 4 3" xfId="25416" xr:uid="{00000000-0005-0000-0000-000068620000}"/>
    <cellStyle name="Normal 4 3 2 4 4 3 2" xfId="25417" xr:uid="{00000000-0005-0000-0000-000069620000}"/>
    <cellStyle name="Normal 4 3 2 4 4 4" xfId="25418" xr:uid="{00000000-0005-0000-0000-00006A620000}"/>
    <cellStyle name="Normal 4 3 2 4 4 4 2" xfId="25419" xr:uid="{00000000-0005-0000-0000-00006B620000}"/>
    <cellStyle name="Normal 4 3 2 4 4 5" xfId="25420" xr:uid="{00000000-0005-0000-0000-00006C620000}"/>
    <cellStyle name="Normal 4 3 2 4 4 6" xfId="25421" xr:uid="{00000000-0005-0000-0000-00006D620000}"/>
    <cellStyle name="Normal 4 3 2 4 5" xfId="25422" xr:uid="{00000000-0005-0000-0000-00006E620000}"/>
    <cellStyle name="Normal 4 3 2 4 5 2" xfId="25423" xr:uid="{00000000-0005-0000-0000-00006F620000}"/>
    <cellStyle name="Normal 4 3 2 4 5 2 2" xfId="25424" xr:uid="{00000000-0005-0000-0000-000070620000}"/>
    <cellStyle name="Normal 4 3 2 4 5 3" xfId="25425" xr:uid="{00000000-0005-0000-0000-000071620000}"/>
    <cellStyle name="Normal 4 3 2 4 5 3 2" xfId="25426" xr:uid="{00000000-0005-0000-0000-000072620000}"/>
    <cellStyle name="Normal 4 3 2 4 5 4" xfId="25427" xr:uid="{00000000-0005-0000-0000-000073620000}"/>
    <cellStyle name="Normal 4 3 2 4 6" xfId="25428" xr:uid="{00000000-0005-0000-0000-000074620000}"/>
    <cellStyle name="Normal 4 3 2 4 6 2" xfId="25429" xr:uid="{00000000-0005-0000-0000-000075620000}"/>
    <cellStyle name="Normal 4 3 2 4 6 2 2" xfId="25430" xr:uid="{00000000-0005-0000-0000-000076620000}"/>
    <cellStyle name="Normal 4 3 2 4 6 3" xfId="25431" xr:uid="{00000000-0005-0000-0000-000077620000}"/>
    <cellStyle name="Normal 4 3 2 4 7" xfId="25432" xr:uid="{00000000-0005-0000-0000-000078620000}"/>
    <cellStyle name="Normal 4 3 2 4 7 2" xfId="25433" xr:uid="{00000000-0005-0000-0000-000079620000}"/>
    <cellStyle name="Normal 4 3 2 4 8" xfId="25434" xr:uid="{00000000-0005-0000-0000-00007A620000}"/>
    <cellStyle name="Normal 4 3 2 4 8 2" xfId="25435" xr:uid="{00000000-0005-0000-0000-00007B620000}"/>
    <cellStyle name="Normal 4 3 2 4 9" xfId="25436" xr:uid="{00000000-0005-0000-0000-00007C620000}"/>
    <cellStyle name="Normal 4 3 2 5" xfId="25437" xr:uid="{00000000-0005-0000-0000-00007D620000}"/>
    <cellStyle name="Normal 4 3 2 5 10" xfId="25438" xr:uid="{00000000-0005-0000-0000-00007E620000}"/>
    <cellStyle name="Normal 4 3 2 5 2" xfId="25439" xr:uid="{00000000-0005-0000-0000-00007F620000}"/>
    <cellStyle name="Normal 4 3 2 5 2 2" xfId="25440" xr:uid="{00000000-0005-0000-0000-000080620000}"/>
    <cellStyle name="Normal 4 3 2 5 2 2 2" xfId="25441" xr:uid="{00000000-0005-0000-0000-000081620000}"/>
    <cellStyle name="Normal 4 3 2 5 2 2 2 2" xfId="25442" xr:uid="{00000000-0005-0000-0000-000082620000}"/>
    <cellStyle name="Normal 4 3 2 5 2 2 2 2 2" xfId="25443" xr:uid="{00000000-0005-0000-0000-000083620000}"/>
    <cellStyle name="Normal 4 3 2 5 2 2 2 3" xfId="25444" xr:uid="{00000000-0005-0000-0000-000084620000}"/>
    <cellStyle name="Normal 4 3 2 5 2 2 2 3 2" xfId="25445" xr:uid="{00000000-0005-0000-0000-000085620000}"/>
    <cellStyle name="Normal 4 3 2 5 2 2 2 4" xfId="25446" xr:uid="{00000000-0005-0000-0000-000086620000}"/>
    <cellStyle name="Normal 4 3 2 5 2 2 3" xfId="25447" xr:uid="{00000000-0005-0000-0000-000087620000}"/>
    <cellStyle name="Normal 4 3 2 5 2 2 3 2" xfId="25448" xr:uid="{00000000-0005-0000-0000-000088620000}"/>
    <cellStyle name="Normal 4 3 2 5 2 2 4" xfId="25449" xr:uid="{00000000-0005-0000-0000-000089620000}"/>
    <cellStyle name="Normal 4 3 2 5 2 2 4 2" xfId="25450" xr:uid="{00000000-0005-0000-0000-00008A620000}"/>
    <cellStyle name="Normal 4 3 2 5 2 2 5" xfId="25451" xr:uid="{00000000-0005-0000-0000-00008B620000}"/>
    <cellStyle name="Normal 4 3 2 5 2 2 6" xfId="25452" xr:uid="{00000000-0005-0000-0000-00008C620000}"/>
    <cellStyle name="Normal 4 3 2 5 2 3" xfId="25453" xr:uid="{00000000-0005-0000-0000-00008D620000}"/>
    <cellStyle name="Normal 4 3 2 5 2 3 2" xfId="25454" xr:uid="{00000000-0005-0000-0000-00008E620000}"/>
    <cellStyle name="Normal 4 3 2 5 2 3 2 2" xfId="25455" xr:uid="{00000000-0005-0000-0000-00008F620000}"/>
    <cellStyle name="Normal 4 3 2 5 2 3 3" xfId="25456" xr:uid="{00000000-0005-0000-0000-000090620000}"/>
    <cellStyle name="Normal 4 3 2 5 2 3 3 2" xfId="25457" xr:uid="{00000000-0005-0000-0000-000091620000}"/>
    <cellStyle name="Normal 4 3 2 5 2 3 4" xfId="25458" xr:uid="{00000000-0005-0000-0000-000092620000}"/>
    <cellStyle name="Normal 4 3 2 5 2 4" xfId="25459" xr:uid="{00000000-0005-0000-0000-000093620000}"/>
    <cellStyle name="Normal 4 3 2 5 2 4 2" xfId="25460" xr:uid="{00000000-0005-0000-0000-000094620000}"/>
    <cellStyle name="Normal 4 3 2 5 2 5" xfId="25461" xr:uid="{00000000-0005-0000-0000-000095620000}"/>
    <cellStyle name="Normal 4 3 2 5 2 5 2" xfId="25462" xr:uid="{00000000-0005-0000-0000-000096620000}"/>
    <cellStyle name="Normal 4 3 2 5 2 6" xfId="25463" xr:uid="{00000000-0005-0000-0000-000097620000}"/>
    <cellStyle name="Normal 4 3 2 5 2 7" xfId="25464" xr:uid="{00000000-0005-0000-0000-000098620000}"/>
    <cellStyle name="Normal 4 3 2 5 3" xfId="25465" xr:uid="{00000000-0005-0000-0000-000099620000}"/>
    <cellStyle name="Normal 4 3 2 5 3 2" xfId="25466" xr:uid="{00000000-0005-0000-0000-00009A620000}"/>
    <cellStyle name="Normal 4 3 2 5 3 2 2" xfId="25467" xr:uid="{00000000-0005-0000-0000-00009B620000}"/>
    <cellStyle name="Normal 4 3 2 5 3 2 2 2" xfId="25468" xr:uid="{00000000-0005-0000-0000-00009C620000}"/>
    <cellStyle name="Normal 4 3 2 5 3 2 3" xfId="25469" xr:uid="{00000000-0005-0000-0000-00009D620000}"/>
    <cellStyle name="Normal 4 3 2 5 3 2 3 2" xfId="25470" xr:uid="{00000000-0005-0000-0000-00009E620000}"/>
    <cellStyle name="Normal 4 3 2 5 3 2 4" xfId="25471" xr:uid="{00000000-0005-0000-0000-00009F620000}"/>
    <cellStyle name="Normal 4 3 2 5 3 3" xfId="25472" xr:uid="{00000000-0005-0000-0000-0000A0620000}"/>
    <cellStyle name="Normal 4 3 2 5 3 3 2" xfId="25473" xr:uid="{00000000-0005-0000-0000-0000A1620000}"/>
    <cellStyle name="Normal 4 3 2 5 3 4" xfId="25474" xr:uid="{00000000-0005-0000-0000-0000A2620000}"/>
    <cellStyle name="Normal 4 3 2 5 3 4 2" xfId="25475" xr:uid="{00000000-0005-0000-0000-0000A3620000}"/>
    <cellStyle name="Normal 4 3 2 5 3 5" xfId="25476" xr:uid="{00000000-0005-0000-0000-0000A4620000}"/>
    <cellStyle name="Normal 4 3 2 5 3 6" xfId="25477" xr:uid="{00000000-0005-0000-0000-0000A5620000}"/>
    <cellStyle name="Normal 4 3 2 5 4" xfId="25478" xr:uid="{00000000-0005-0000-0000-0000A6620000}"/>
    <cellStyle name="Normal 4 3 2 5 4 2" xfId="25479" xr:uid="{00000000-0005-0000-0000-0000A7620000}"/>
    <cellStyle name="Normal 4 3 2 5 4 2 2" xfId="25480" xr:uid="{00000000-0005-0000-0000-0000A8620000}"/>
    <cellStyle name="Normal 4 3 2 5 4 2 2 2" xfId="25481" xr:uid="{00000000-0005-0000-0000-0000A9620000}"/>
    <cellStyle name="Normal 4 3 2 5 4 2 3" xfId="25482" xr:uid="{00000000-0005-0000-0000-0000AA620000}"/>
    <cellStyle name="Normal 4 3 2 5 4 2 3 2" xfId="25483" xr:uid="{00000000-0005-0000-0000-0000AB620000}"/>
    <cellStyle name="Normal 4 3 2 5 4 2 4" xfId="25484" xr:uid="{00000000-0005-0000-0000-0000AC620000}"/>
    <cellStyle name="Normal 4 3 2 5 4 3" xfId="25485" xr:uid="{00000000-0005-0000-0000-0000AD620000}"/>
    <cellStyle name="Normal 4 3 2 5 4 3 2" xfId="25486" xr:uid="{00000000-0005-0000-0000-0000AE620000}"/>
    <cellStyle name="Normal 4 3 2 5 4 4" xfId="25487" xr:uid="{00000000-0005-0000-0000-0000AF620000}"/>
    <cellStyle name="Normal 4 3 2 5 4 4 2" xfId="25488" xr:uid="{00000000-0005-0000-0000-0000B0620000}"/>
    <cellStyle name="Normal 4 3 2 5 4 5" xfId="25489" xr:uid="{00000000-0005-0000-0000-0000B1620000}"/>
    <cellStyle name="Normal 4 3 2 5 4 6" xfId="25490" xr:uid="{00000000-0005-0000-0000-0000B2620000}"/>
    <cellStyle name="Normal 4 3 2 5 5" xfId="25491" xr:uid="{00000000-0005-0000-0000-0000B3620000}"/>
    <cellStyle name="Normal 4 3 2 5 5 2" xfId="25492" xr:uid="{00000000-0005-0000-0000-0000B4620000}"/>
    <cellStyle name="Normal 4 3 2 5 5 2 2" xfId="25493" xr:uid="{00000000-0005-0000-0000-0000B5620000}"/>
    <cellStyle name="Normal 4 3 2 5 5 3" xfId="25494" xr:uid="{00000000-0005-0000-0000-0000B6620000}"/>
    <cellStyle name="Normal 4 3 2 5 5 3 2" xfId="25495" xr:uid="{00000000-0005-0000-0000-0000B7620000}"/>
    <cellStyle name="Normal 4 3 2 5 5 4" xfId="25496" xr:uid="{00000000-0005-0000-0000-0000B8620000}"/>
    <cellStyle name="Normal 4 3 2 5 6" xfId="25497" xr:uid="{00000000-0005-0000-0000-0000B9620000}"/>
    <cellStyle name="Normal 4 3 2 5 6 2" xfId="25498" xr:uid="{00000000-0005-0000-0000-0000BA620000}"/>
    <cellStyle name="Normal 4 3 2 5 6 2 2" xfId="25499" xr:uid="{00000000-0005-0000-0000-0000BB620000}"/>
    <cellStyle name="Normal 4 3 2 5 6 3" xfId="25500" xr:uid="{00000000-0005-0000-0000-0000BC620000}"/>
    <cellStyle name="Normal 4 3 2 5 7" xfId="25501" xr:uid="{00000000-0005-0000-0000-0000BD620000}"/>
    <cellStyle name="Normal 4 3 2 5 7 2" xfId="25502" xr:uid="{00000000-0005-0000-0000-0000BE620000}"/>
    <cellStyle name="Normal 4 3 2 5 8" xfId="25503" xr:uid="{00000000-0005-0000-0000-0000BF620000}"/>
    <cellStyle name="Normal 4 3 2 5 8 2" xfId="25504" xr:uid="{00000000-0005-0000-0000-0000C0620000}"/>
    <cellStyle name="Normal 4 3 2 5 9" xfId="25505" xr:uid="{00000000-0005-0000-0000-0000C1620000}"/>
    <cellStyle name="Normal 4 3 2 6" xfId="25506" xr:uid="{00000000-0005-0000-0000-0000C2620000}"/>
    <cellStyle name="Normal 4 3 2 6 10" xfId="25507" xr:uid="{00000000-0005-0000-0000-0000C3620000}"/>
    <cellStyle name="Normal 4 3 2 6 2" xfId="25508" xr:uid="{00000000-0005-0000-0000-0000C4620000}"/>
    <cellStyle name="Normal 4 3 2 6 2 2" xfId="25509" xr:uid="{00000000-0005-0000-0000-0000C5620000}"/>
    <cellStyle name="Normal 4 3 2 6 2 2 2" xfId="25510" xr:uid="{00000000-0005-0000-0000-0000C6620000}"/>
    <cellStyle name="Normal 4 3 2 6 2 2 2 2" xfId="25511" xr:uid="{00000000-0005-0000-0000-0000C7620000}"/>
    <cellStyle name="Normal 4 3 2 6 2 2 2 2 2" xfId="25512" xr:uid="{00000000-0005-0000-0000-0000C8620000}"/>
    <cellStyle name="Normal 4 3 2 6 2 2 2 3" xfId="25513" xr:uid="{00000000-0005-0000-0000-0000C9620000}"/>
    <cellStyle name="Normal 4 3 2 6 2 2 2 3 2" xfId="25514" xr:uid="{00000000-0005-0000-0000-0000CA620000}"/>
    <cellStyle name="Normal 4 3 2 6 2 2 2 4" xfId="25515" xr:uid="{00000000-0005-0000-0000-0000CB620000}"/>
    <cellStyle name="Normal 4 3 2 6 2 2 3" xfId="25516" xr:uid="{00000000-0005-0000-0000-0000CC620000}"/>
    <cellStyle name="Normal 4 3 2 6 2 2 3 2" xfId="25517" xr:uid="{00000000-0005-0000-0000-0000CD620000}"/>
    <cellStyle name="Normal 4 3 2 6 2 2 4" xfId="25518" xr:uid="{00000000-0005-0000-0000-0000CE620000}"/>
    <cellStyle name="Normal 4 3 2 6 2 2 4 2" xfId="25519" xr:uid="{00000000-0005-0000-0000-0000CF620000}"/>
    <cellStyle name="Normal 4 3 2 6 2 2 5" xfId="25520" xr:uid="{00000000-0005-0000-0000-0000D0620000}"/>
    <cellStyle name="Normal 4 3 2 6 2 2 6" xfId="25521" xr:uid="{00000000-0005-0000-0000-0000D1620000}"/>
    <cellStyle name="Normal 4 3 2 6 2 3" xfId="25522" xr:uid="{00000000-0005-0000-0000-0000D2620000}"/>
    <cellStyle name="Normal 4 3 2 6 2 3 2" xfId="25523" xr:uid="{00000000-0005-0000-0000-0000D3620000}"/>
    <cellStyle name="Normal 4 3 2 6 2 3 2 2" xfId="25524" xr:uid="{00000000-0005-0000-0000-0000D4620000}"/>
    <cellStyle name="Normal 4 3 2 6 2 3 3" xfId="25525" xr:uid="{00000000-0005-0000-0000-0000D5620000}"/>
    <cellStyle name="Normal 4 3 2 6 2 3 3 2" xfId="25526" xr:uid="{00000000-0005-0000-0000-0000D6620000}"/>
    <cellStyle name="Normal 4 3 2 6 2 3 4" xfId="25527" xr:uid="{00000000-0005-0000-0000-0000D7620000}"/>
    <cellStyle name="Normal 4 3 2 6 2 4" xfId="25528" xr:uid="{00000000-0005-0000-0000-0000D8620000}"/>
    <cellStyle name="Normal 4 3 2 6 2 4 2" xfId="25529" xr:uid="{00000000-0005-0000-0000-0000D9620000}"/>
    <cellStyle name="Normal 4 3 2 6 2 5" xfId="25530" xr:uid="{00000000-0005-0000-0000-0000DA620000}"/>
    <cellStyle name="Normal 4 3 2 6 2 5 2" xfId="25531" xr:uid="{00000000-0005-0000-0000-0000DB620000}"/>
    <cellStyle name="Normal 4 3 2 6 2 6" xfId="25532" xr:uid="{00000000-0005-0000-0000-0000DC620000}"/>
    <cellStyle name="Normal 4 3 2 6 2 7" xfId="25533" xr:uid="{00000000-0005-0000-0000-0000DD620000}"/>
    <cellStyle name="Normal 4 3 2 6 3" xfId="25534" xr:uid="{00000000-0005-0000-0000-0000DE620000}"/>
    <cellStyle name="Normal 4 3 2 6 3 2" xfId="25535" xr:uid="{00000000-0005-0000-0000-0000DF620000}"/>
    <cellStyle name="Normal 4 3 2 6 3 2 2" xfId="25536" xr:uid="{00000000-0005-0000-0000-0000E0620000}"/>
    <cellStyle name="Normal 4 3 2 6 3 2 2 2" xfId="25537" xr:uid="{00000000-0005-0000-0000-0000E1620000}"/>
    <cellStyle name="Normal 4 3 2 6 3 2 3" xfId="25538" xr:uid="{00000000-0005-0000-0000-0000E2620000}"/>
    <cellStyle name="Normal 4 3 2 6 3 2 3 2" xfId="25539" xr:uid="{00000000-0005-0000-0000-0000E3620000}"/>
    <cellStyle name="Normal 4 3 2 6 3 2 4" xfId="25540" xr:uid="{00000000-0005-0000-0000-0000E4620000}"/>
    <cellStyle name="Normal 4 3 2 6 3 3" xfId="25541" xr:uid="{00000000-0005-0000-0000-0000E5620000}"/>
    <cellStyle name="Normal 4 3 2 6 3 3 2" xfId="25542" xr:uid="{00000000-0005-0000-0000-0000E6620000}"/>
    <cellStyle name="Normal 4 3 2 6 3 4" xfId="25543" xr:uid="{00000000-0005-0000-0000-0000E7620000}"/>
    <cellStyle name="Normal 4 3 2 6 3 4 2" xfId="25544" xr:uid="{00000000-0005-0000-0000-0000E8620000}"/>
    <cellStyle name="Normal 4 3 2 6 3 5" xfId="25545" xr:uid="{00000000-0005-0000-0000-0000E9620000}"/>
    <cellStyle name="Normal 4 3 2 6 3 6" xfId="25546" xr:uid="{00000000-0005-0000-0000-0000EA620000}"/>
    <cellStyle name="Normal 4 3 2 6 4" xfId="25547" xr:uid="{00000000-0005-0000-0000-0000EB620000}"/>
    <cellStyle name="Normal 4 3 2 6 4 2" xfId="25548" xr:uid="{00000000-0005-0000-0000-0000EC620000}"/>
    <cellStyle name="Normal 4 3 2 6 4 2 2" xfId="25549" xr:uid="{00000000-0005-0000-0000-0000ED620000}"/>
    <cellStyle name="Normal 4 3 2 6 4 2 2 2" xfId="25550" xr:uid="{00000000-0005-0000-0000-0000EE620000}"/>
    <cellStyle name="Normal 4 3 2 6 4 2 3" xfId="25551" xr:uid="{00000000-0005-0000-0000-0000EF620000}"/>
    <cellStyle name="Normal 4 3 2 6 4 2 3 2" xfId="25552" xr:uid="{00000000-0005-0000-0000-0000F0620000}"/>
    <cellStyle name="Normal 4 3 2 6 4 2 4" xfId="25553" xr:uid="{00000000-0005-0000-0000-0000F1620000}"/>
    <cellStyle name="Normal 4 3 2 6 4 3" xfId="25554" xr:uid="{00000000-0005-0000-0000-0000F2620000}"/>
    <cellStyle name="Normal 4 3 2 6 4 3 2" xfId="25555" xr:uid="{00000000-0005-0000-0000-0000F3620000}"/>
    <cellStyle name="Normal 4 3 2 6 4 4" xfId="25556" xr:uid="{00000000-0005-0000-0000-0000F4620000}"/>
    <cellStyle name="Normal 4 3 2 6 4 4 2" xfId="25557" xr:uid="{00000000-0005-0000-0000-0000F5620000}"/>
    <cellStyle name="Normal 4 3 2 6 4 5" xfId="25558" xr:uid="{00000000-0005-0000-0000-0000F6620000}"/>
    <cellStyle name="Normal 4 3 2 6 4 6" xfId="25559" xr:uid="{00000000-0005-0000-0000-0000F7620000}"/>
    <cellStyle name="Normal 4 3 2 6 5" xfId="25560" xr:uid="{00000000-0005-0000-0000-0000F8620000}"/>
    <cellStyle name="Normal 4 3 2 6 5 2" xfId="25561" xr:uid="{00000000-0005-0000-0000-0000F9620000}"/>
    <cellStyle name="Normal 4 3 2 6 5 2 2" xfId="25562" xr:uid="{00000000-0005-0000-0000-0000FA620000}"/>
    <cellStyle name="Normal 4 3 2 6 5 3" xfId="25563" xr:uid="{00000000-0005-0000-0000-0000FB620000}"/>
    <cellStyle name="Normal 4 3 2 6 5 3 2" xfId="25564" xr:uid="{00000000-0005-0000-0000-0000FC620000}"/>
    <cellStyle name="Normal 4 3 2 6 5 4" xfId="25565" xr:uid="{00000000-0005-0000-0000-0000FD620000}"/>
    <cellStyle name="Normal 4 3 2 6 6" xfId="25566" xr:uid="{00000000-0005-0000-0000-0000FE620000}"/>
    <cellStyle name="Normal 4 3 2 6 6 2" xfId="25567" xr:uid="{00000000-0005-0000-0000-0000FF620000}"/>
    <cellStyle name="Normal 4 3 2 6 6 2 2" xfId="25568" xr:uid="{00000000-0005-0000-0000-000000630000}"/>
    <cellStyle name="Normal 4 3 2 6 6 3" xfId="25569" xr:uid="{00000000-0005-0000-0000-000001630000}"/>
    <cellStyle name="Normal 4 3 2 6 7" xfId="25570" xr:uid="{00000000-0005-0000-0000-000002630000}"/>
    <cellStyle name="Normal 4 3 2 6 7 2" xfId="25571" xr:uid="{00000000-0005-0000-0000-000003630000}"/>
    <cellStyle name="Normal 4 3 2 6 8" xfId="25572" xr:uid="{00000000-0005-0000-0000-000004630000}"/>
    <cellStyle name="Normal 4 3 2 6 8 2" xfId="25573" xr:uid="{00000000-0005-0000-0000-000005630000}"/>
    <cellStyle name="Normal 4 3 2 6 9" xfId="25574" xr:uid="{00000000-0005-0000-0000-000006630000}"/>
    <cellStyle name="Normal 4 3 2 7" xfId="25575" xr:uid="{00000000-0005-0000-0000-000007630000}"/>
    <cellStyle name="Normal 4 3 2 7 2" xfId="25576" xr:uid="{00000000-0005-0000-0000-000008630000}"/>
    <cellStyle name="Normal 4 3 2 7 2 2" xfId="25577" xr:uid="{00000000-0005-0000-0000-000009630000}"/>
    <cellStyle name="Normal 4 3 2 7 2 2 2" xfId="25578" xr:uid="{00000000-0005-0000-0000-00000A630000}"/>
    <cellStyle name="Normal 4 3 2 7 2 2 2 2" xfId="25579" xr:uid="{00000000-0005-0000-0000-00000B630000}"/>
    <cellStyle name="Normal 4 3 2 7 2 2 3" xfId="25580" xr:uid="{00000000-0005-0000-0000-00000C630000}"/>
    <cellStyle name="Normal 4 3 2 7 2 2 3 2" xfId="25581" xr:uid="{00000000-0005-0000-0000-00000D630000}"/>
    <cellStyle name="Normal 4 3 2 7 2 2 4" xfId="25582" xr:uid="{00000000-0005-0000-0000-00000E630000}"/>
    <cellStyle name="Normal 4 3 2 7 2 3" xfId="25583" xr:uid="{00000000-0005-0000-0000-00000F630000}"/>
    <cellStyle name="Normal 4 3 2 7 2 3 2" xfId="25584" xr:uid="{00000000-0005-0000-0000-000010630000}"/>
    <cellStyle name="Normal 4 3 2 7 2 4" xfId="25585" xr:uid="{00000000-0005-0000-0000-000011630000}"/>
    <cellStyle name="Normal 4 3 2 7 2 4 2" xfId="25586" xr:uid="{00000000-0005-0000-0000-000012630000}"/>
    <cellStyle name="Normal 4 3 2 7 2 5" xfId="25587" xr:uid="{00000000-0005-0000-0000-000013630000}"/>
    <cellStyle name="Normal 4 3 2 7 2 6" xfId="25588" xr:uid="{00000000-0005-0000-0000-000014630000}"/>
    <cellStyle name="Normal 4 3 2 7 3" xfId="25589" xr:uid="{00000000-0005-0000-0000-000015630000}"/>
    <cellStyle name="Normal 4 3 2 7 3 2" xfId="25590" xr:uid="{00000000-0005-0000-0000-000016630000}"/>
    <cellStyle name="Normal 4 3 2 7 3 2 2" xfId="25591" xr:uid="{00000000-0005-0000-0000-000017630000}"/>
    <cellStyle name="Normal 4 3 2 7 3 3" xfId="25592" xr:uid="{00000000-0005-0000-0000-000018630000}"/>
    <cellStyle name="Normal 4 3 2 7 3 3 2" xfId="25593" xr:uid="{00000000-0005-0000-0000-000019630000}"/>
    <cellStyle name="Normal 4 3 2 7 3 4" xfId="25594" xr:uid="{00000000-0005-0000-0000-00001A630000}"/>
    <cellStyle name="Normal 4 3 2 7 4" xfId="25595" xr:uid="{00000000-0005-0000-0000-00001B630000}"/>
    <cellStyle name="Normal 4 3 2 7 4 2" xfId="25596" xr:uid="{00000000-0005-0000-0000-00001C630000}"/>
    <cellStyle name="Normal 4 3 2 7 5" xfId="25597" xr:uid="{00000000-0005-0000-0000-00001D630000}"/>
    <cellStyle name="Normal 4 3 2 7 5 2" xfId="25598" xr:uid="{00000000-0005-0000-0000-00001E630000}"/>
    <cellStyle name="Normal 4 3 2 7 6" xfId="25599" xr:uid="{00000000-0005-0000-0000-00001F630000}"/>
    <cellStyle name="Normal 4 3 2 7 7" xfId="25600" xr:uid="{00000000-0005-0000-0000-000020630000}"/>
    <cellStyle name="Normal 4 3 2 8" xfId="25601" xr:uid="{00000000-0005-0000-0000-000021630000}"/>
    <cellStyle name="Normal 4 3 2 8 2" xfId="25602" xr:uid="{00000000-0005-0000-0000-000022630000}"/>
    <cellStyle name="Normal 4 3 2 8 2 2" xfId="25603" xr:uid="{00000000-0005-0000-0000-000023630000}"/>
    <cellStyle name="Normal 4 3 2 8 2 2 2" xfId="25604" xr:uid="{00000000-0005-0000-0000-000024630000}"/>
    <cellStyle name="Normal 4 3 2 8 2 3" xfId="25605" xr:uid="{00000000-0005-0000-0000-000025630000}"/>
    <cellStyle name="Normal 4 3 2 8 2 3 2" xfId="25606" xr:uid="{00000000-0005-0000-0000-000026630000}"/>
    <cellStyle name="Normal 4 3 2 8 2 4" xfId="25607" xr:uid="{00000000-0005-0000-0000-000027630000}"/>
    <cellStyle name="Normal 4 3 2 8 3" xfId="25608" xr:uid="{00000000-0005-0000-0000-000028630000}"/>
    <cellStyle name="Normal 4 3 2 8 3 2" xfId="25609" xr:uid="{00000000-0005-0000-0000-000029630000}"/>
    <cellStyle name="Normal 4 3 2 8 4" xfId="25610" xr:uid="{00000000-0005-0000-0000-00002A630000}"/>
    <cellStyle name="Normal 4 3 2 8 4 2" xfId="25611" xr:uid="{00000000-0005-0000-0000-00002B630000}"/>
    <cellStyle name="Normal 4 3 2 8 5" xfId="25612" xr:uid="{00000000-0005-0000-0000-00002C630000}"/>
    <cellStyle name="Normal 4 3 2 8 6" xfId="25613" xr:uid="{00000000-0005-0000-0000-00002D630000}"/>
    <cellStyle name="Normal 4 3 2 9" xfId="25614" xr:uid="{00000000-0005-0000-0000-00002E630000}"/>
    <cellStyle name="Normal 4 3 2 9 2" xfId="25615" xr:uid="{00000000-0005-0000-0000-00002F630000}"/>
    <cellStyle name="Normal 4 3 2 9 2 2" xfId="25616" xr:uid="{00000000-0005-0000-0000-000030630000}"/>
    <cellStyle name="Normal 4 3 2 9 2 2 2" xfId="25617" xr:uid="{00000000-0005-0000-0000-000031630000}"/>
    <cellStyle name="Normal 4 3 2 9 2 3" xfId="25618" xr:uid="{00000000-0005-0000-0000-000032630000}"/>
    <cellStyle name="Normal 4 3 2 9 2 3 2" xfId="25619" xr:uid="{00000000-0005-0000-0000-000033630000}"/>
    <cellStyle name="Normal 4 3 2 9 2 4" xfId="25620" xr:uid="{00000000-0005-0000-0000-000034630000}"/>
    <cellStyle name="Normal 4 3 2 9 3" xfId="25621" xr:uid="{00000000-0005-0000-0000-000035630000}"/>
    <cellStyle name="Normal 4 3 2 9 3 2" xfId="25622" xr:uid="{00000000-0005-0000-0000-000036630000}"/>
    <cellStyle name="Normal 4 3 2 9 4" xfId="25623" xr:uid="{00000000-0005-0000-0000-000037630000}"/>
    <cellStyle name="Normal 4 3 2 9 4 2" xfId="25624" xr:uid="{00000000-0005-0000-0000-000038630000}"/>
    <cellStyle name="Normal 4 3 2 9 5" xfId="25625" xr:uid="{00000000-0005-0000-0000-000039630000}"/>
    <cellStyle name="Normal 4 3 2 9 6" xfId="25626" xr:uid="{00000000-0005-0000-0000-00003A630000}"/>
    <cellStyle name="Normal 4 3 3" xfId="4633" xr:uid="{00000000-0005-0000-0000-00003B630000}"/>
    <cellStyle name="Normal 4 3 3 10" xfId="25627" xr:uid="{00000000-0005-0000-0000-00003C630000}"/>
    <cellStyle name="Normal 4 3 3 10 2" xfId="25628" xr:uid="{00000000-0005-0000-0000-00003D630000}"/>
    <cellStyle name="Normal 4 3 3 10 2 2" xfId="25629" xr:uid="{00000000-0005-0000-0000-00003E630000}"/>
    <cellStyle name="Normal 4 3 3 10 3" xfId="25630" xr:uid="{00000000-0005-0000-0000-00003F630000}"/>
    <cellStyle name="Normal 4 3 3 11" xfId="25631" xr:uid="{00000000-0005-0000-0000-000040630000}"/>
    <cellStyle name="Normal 4 3 3 11 2" xfId="25632" xr:uid="{00000000-0005-0000-0000-000041630000}"/>
    <cellStyle name="Normal 4 3 3 11 2 2" xfId="25633" xr:uid="{00000000-0005-0000-0000-000042630000}"/>
    <cellStyle name="Normal 4 3 3 11 3" xfId="25634" xr:uid="{00000000-0005-0000-0000-000043630000}"/>
    <cellStyle name="Normal 4 3 3 12" xfId="25635" xr:uid="{00000000-0005-0000-0000-000044630000}"/>
    <cellStyle name="Normal 4 3 3 12 2" xfId="25636" xr:uid="{00000000-0005-0000-0000-000045630000}"/>
    <cellStyle name="Normal 4 3 3 13" xfId="25637" xr:uid="{00000000-0005-0000-0000-000046630000}"/>
    <cellStyle name="Normal 4 3 3 14" xfId="25638" xr:uid="{00000000-0005-0000-0000-000047630000}"/>
    <cellStyle name="Normal 4 3 3 15" xfId="25639" xr:uid="{00000000-0005-0000-0000-000048630000}"/>
    <cellStyle name="Normal 4 3 3 16" xfId="25640" xr:uid="{00000000-0005-0000-0000-000049630000}"/>
    <cellStyle name="Normal 4 3 3 17" xfId="25641" xr:uid="{00000000-0005-0000-0000-00004A630000}"/>
    <cellStyle name="Normal 4 3 3 2" xfId="25642" xr:uid="{00000000-0005-0000-0000-00004B630000}"/>
    <cellStyle name="Normal 4 3 3 2 10" xfId="25643" xr:uid="{00000000-0005-0000-0000-00004C630000}"/>
    <cellStyle name="Normal 4 3 3 2 11" xfId="25644" xr:uid="{00000000-0005-0000-0000-00004D630000}"/>
    <cellStyle name="Normal 4 3 3 2 12" xfId="25645" xr:uid="{00000000-0005-0000-0000-00004E630000}"/>
    <cellStyle name="Normal 4 3 3 2 2" xfId="25646" xr:uid="{00000000-0005-0000-0000-00004F630000}"/>
    <cellStyle name="Normal 4 3 3 2 2 10" xfId="25647" xr:uid="{00000000-0005-0000-0000-000050630000}"/>
    <cellStyle name="Normal 4 3 3 2 2 2" xfId="25648" xr:uid="{00000000-0005-0000-0000-000051630000}"/>
    <cellStyle name="Normal 4 3 3 2 2 2 2" xfId="25649" xr:uid="{00000000-0005-0000-0000-000052630000}"/>
    <cellStyle name="Normal 4 3 3 2 2 2 2 2" xfId="25650" xr:uid="{00000000-0005-0000-0000-000053630000}"/>
    <cellStyle name="Normal 4 3 3 2 2 2 2 2 2" xfId="25651" xr:uid="{00000000-0005-0000-0000-000054630000}"/>
    <cellStyle name="Normal 4 3 3 2 2 2 2 2 2 2" xfId="25652" xr:uid="{00000000-0005-0000-0000-000055630000}"/>
    <cellStyle name="Normal 4 3 3 2 2 2 2 2 3" xfId="25653" xr:uid="{00000000-0005-0000-0000-000056630000}"/>
    <cellStyle name="Normal 4 3 3 2 2 2 2 2 3 2" xfId="25654" xr:uid="{00000000-0005-0000-0000-000057630000}"/>
    <cellStyle name="Normal 4 3 3 2 2 2 2 2 4" xfId="25655" xr:uid="{00000000-0005-0000-0000-000058630000}"/>
    <cellStyle name="Normal 4 3 3 2 2 2 2 3" xfId="25656" xr:uid="{00000000-0005-0000-0000-000059630000}"/>
    <cellStyle name="Normal 4 3 3 2 2 2 2 3 2" xfId="25657" xr:uid="{00000000-0005-0000-0000-00005A630000}"/>
    <cellStyle name="Normal 4 3 3 2 2 2 2 4" xfId="25658" xr:uid="{00000000-0005-0000-0000-00005B630000}"/>
    <cellStyle name="Normal 4 3 3 2 2 2 2 4 2" xfId="25659" xr:uid="{00000000-0005-0000-0000-00005C630000}"/>
    <cellStyle name="Normal 4 3 3 2 2 2 2 5" xfId="25660" xr:uid="{00000000-0005-0000-0000-00005D630000}"/>
    <cellStyle name="Normal 4 3 3 2 2 2 2 6" xfId="25661" xr:uid="{00000000-0005-0000-0000-00005E630000}"/>
    <cellStyle name="Normal 4 3 3 2 2 2 3" xfId="25662" xr:uid="{00000000-0005-0000-0000-00005F630000}"/>
    <cellStyle name="Normal 4 3 3 2 2 2 3 2" xfId="25663" xr:uid="{00000000-0005-0000-0000-000060630000}"/>
    <cellStyle name="Normal 4 3 3 2 2 2 3 2 2" xfId="25664" xr:uid="{00000000-0005-0000-0000-000061630000}"/>
    <cellStyle name="Normal 4 3 3 2 2 2 3 3" xfId="25665" xr:uid="{00000000-0005-0000-0000-000062630000}"/>
    <cellStyle name="Normal 4 3 3 2 2 2 3 3 2" xfId="25666" xr:uid="{00000000-0005-0000-0000-000063630000}"/>
    <cellStyle name="Normal 4 3 3 2 2 2 3 4" xfId="25667" xr:uid="{00000000-0005-0000-0000-000064630000}"/>
    <cellStyle name="Normal 4 3 3 2 2 2 4" xfId="25668" xr:uid="{00000000-0005-0000-0000-000065630000}"/>
    <cellStyle name="Normal 4 3 3 2 2 2 4 2" xfId="25669" xr:uid="{00000000-0005-0000-0000-000066630000}"/>
    <cellStyle name="Normal 4 3 3 2 2 2 5" xfId="25670" xr:uid="{00000000-0005-0000-0000-000067630000}"/>
    <cellStyle name="Normal 4 3 3 2 2 2 5 2" xfId="25671" xr:uid="{00000000-0005-0000-0000-000068630000}"/>
    <cellStyle name="Normal 4 3 3 2 2 2 6" xfId="25672" xr:uid="{00000000-0005-0000-0000-000069630000}"/>
    <cellStyle name="Normal 4 3 3 2 2 2 7" xfId="25673" xr:uid="{00000000-0005-0000-0000-00006A630000}"/>
    <cellStyle name="Normal 4 3 3 2 2 3" xfId="25674" xr:uid="{00000000-0005-0000-0000-00006B630000}"/>
    <cellStyle name="Normal 4 3 3 2 2 3 2" xfId="25675" xr:uid="{00000000-0005-0000-0000-00006C630000}"/>
    <cellStyle name="Normal 4 3 3 2 2 3 2 2" xfId="25676" xr:uid="{00000000-0005-0000-0000-00006D630000}"/>
    <cellStyle name="Normal 4 3 3 2 2 3 2 2 2" xfId="25677" xr:uid="{00000000-0005-0000-0000-00006E630000}"/>
    <cellStyle name="Normal 4 3 3 2 2 3 2 3" xfId="25678" xr:uid="{00000000-0005-0000-0000-00006F630000}"/>
    <cellStyle name="Normal 4 3 3 2 2 3 2 3 2" xfId="25679" xr:uid="{00000000-0005-0000-0000-000070630000}"/>
    <cellStyle name="Normal 4 3 3 2 2 3 2 4" xfId="25680" xr:uid="{00000000-0005-0000-0000-000071630000}"/>
    <cellStyle name="Normal 4 3 3 2 2 3 3" xfId="25681" xr:uid="{00000000-0005-0000-0000-000072630000}"/>
    <cellStyle name="Normal 4 3 3 2 2 3 3 2" xfId="25682" xr:uid="{00000000-0005-0000-0000-000073630000}"/>
    <cellStyle name="Normal 4 3 3 2 2 3 4" xfId="25683" xr:uid="{00000000-0005-0000-0000-000074630000}"/>
    <cellStyle name="Normal 4 3 3 2 2 3 4 2" xfId="25684" xr:uid="{00000000-0005-0000-0000-000075630000}"/>
    <cellStyle name="Normal 4 3 3 2 2 3 5" xfId="25685" xr:uid="{00000000-0005-0000-0000-000076630000}"/>
    <cellStyle name="Normal 4 3 3 2 2 3 6" xfId="25686" xr:uid="{00000000-0005-0000-0000-000077630000}"/>
    <cellStyle name="Normal 4 3 3 2 2 4" xfId="25687" xr:uid="{00000000-0005-0000-0000-000078630000}"/>
    <cellStyle name="Normal 4 3 3 2 2 4 2" xfId="25688" xr:uid="{00000000-0005-0000-0000-000079630000}"/>
    <cellStyle name="Normal 4 3 3 2 2 4 2 2" xfId="25689" xr:uid="{00000000-0005-0000-0000-00007A630000}"/>
    <cellStyle name="Normal 4 3 3 2 2 4 2 2 2" xfId="25690" xr:uid="{00000000-0005-0000-0000-00007B630000}"/>
    <cellStyle name="Normal 4 3 3 2 2 4 2 3" xfId="25691" xr:uid="{00000000-0005-0000-0000-00007C630000}"/>
    <cellStyle name="Normal 4 3 3 2 2 4 2 3 2" xfId="25692" xr:uid="{00000000-0005-0000-0000-00007D630000}"/>
    <cellStyle name="Normal 4 3 3 2 2 4 2 4" xfId="25693" xr:uid="{00000000-0005-0000-0000-00007E630000}"/>
    <cellStyle name="Normal 4 3 3 2 2 4 3" xfId="25694" xr:uid="{00000000-0005-0000-0000-00007F630000}"/>
    <cellStyle name="Normal 4 3 3 2 2 4 3 2" xfId="25695" xr:uid="{00000000-0005-0000-0000-000080630000}"/>
    <cellStyle name="Normal 4 3 3 2 2 4 4" xfId="25696" xr:uid="{00000000-0005-0000-0000-000081630000}"/>
    <cellStyle name="Normal 4 3 3 2 2 4 4 2" xfId="25697" xr:uid="{00000000-0005-0000-0000-000082630000}"/>
    <cellStyle name="Normal 4 3 3 2 2 4 5" xfId="25698" xr:uid="{00000000-0005-0000-0000-000083630000}"/>
    <cellStyle name="Normal 4 3 3 2 2 4 6" xfId="25699" xr:uid="{00000000-0005-0000-0000-000084630000}"/>
    <cellStyle name="Normal 4 3 3 2 2 5" xfId="25700" xr:uid="{00000000-0005-0000-0000-000085630000}"/>
    <cellStyle name="Normal 4 3 3 2 2 5 2" xfId="25701" xr:uid="{00000000-0005-0000-0000-000086630000}"/>
    <cellStyle name="Normal 4 3 3 2 2 5 2 2" xfId="25702" xr:uid="{00000000-0005-0000-0000-000087630000}"/>
    <cellStyle name="Normal 4 3 3 2 2 5 3" xfId="25703" xr:uid="{00000000-0005-0000-0000-000088630000}"/>
    <cellStyle name="Normal 4 3 3 2 2 5 3 2" xfId="25704" xr:uid="{00000000-0005-0000-0000-000089630000}"/>
    <cellStyle name="Normal 4 3 3 2 2 5 4" xfId="25705" xr:uid="{00000000-0005-0000-0000-00008A630000}"/>
    <cellStyle name="Normal 4 3 3 2 2 6" xfId="25706" xr:uid="{00000000-0005-0000-0000-00008B630000}"/>
    <cellStyle name="Normal 4 3 3 2 2 6 2" xfId="25707" xr:uid="{00000000-0005-0000-0000-00008C630000}"/>
    <cellStyle name="Normal 4 3 3 2 2 6 2 2" xfId="25708" xr:uid="{00000000-0005-0000-0000-00008D630000}"/>
    <cellStyle name="Normal 4 3 3 2 2 6 3" xfId="25709" xr:uid="{00000000-0005-0000-0000-00008E630000}"/>
    <cellStyle name="Normal 4 3 3 2 2 7" xfId="25710" xr:uid="{00000000-0005-0000-0000-00008F630000}"/>
    <cellStyle name="Normal 4 3 3 2 2 7 2" xfId="25711" xr:uid="{00000000-0005-0000-0000-000090630000}"/>
    <cellStyle name="Normal 4 3 3 2 2 8" xfId="25712" xr:uid="{00000000-0005-0000-0000-000091630000}"/>
    <cellStyle name="Normal 4 3 3 2 2 8 2" xfId="25713" xr:uid="{00000000-0005-0000-0000-000092630000}"/>
    <cellStyle name="Normal 4 3 3 2 2 9" xfId="25714" xr:uid="{00000000-0005-0000-0000-000093630000}"/>
    <cellStyle name="Normal 4 3 3 2 3" xfId="25715" xr:uid="{00000000-0005-0000-0000-000094630000}"/>
    <cellStyle name="Normal 4 3 3 2 3 2" xfId="25716" xr:uid="{00000000-0005-0000-0000-000095630000}"/>
    <cellStyle name="Normal 4 3 3 2 3 2 2" xfId="25717" xr:uid="{00000000-0005-0000-0000-000096630000}"/>
    <cellStyle name="Normal 4 3 3 2 3 2 2 2" xfId="25718" xr:uid="{00000000-0005-0000-0000-000097630000}"/>
    <cellStyle name="Normal 4 3 3 2 3 2 2 2 2" xfId="25719" xr:uid="{00000000-0005-0000-0000-000098630000}"/>
    <cellStyle name="Normal 4 3 3 2 3 2 2 3" xfId="25720" xr:uid="{00000000-0005-0000-0000-000099630000}"/>
    <cellStyle name="Normal 4 3 3 2 3 2 2 3 2" xfId="25721" xr:uid="{00000000-0005-0000-0000-00009A630000}"/>
    <cellStyle name="Normal 4 3 3 2 3 2 2 4" xfId="25722" xr:uid="{00000000-0005-0000-0000-00009B630000}"/>
    <cellStyle name="Normal 4 3 3 2 3 2 3" xfId="25723" xr:uid="{00000000-0005-0000-0000-00009C630000}"/>
    <cellStyle name="Normal 4 3 3 2 3 2 3 2" xfId="25724" xr:uid="{00000000-0005-0000-0000-00009D630000}"/>
    <cellStyle name="Normal 4 3 3 2 3 2 4" xfId="25725" xr:uid="{00000000-0005-0000-0000-00009E630000}"/>
    <cellStyle name="Normal 4 3 3 2 3 2 4 2" xfId="25726" xr:uid="{00000000-0005-0000-0000-00009F630000}"/>
    <cellStyle name="Normal 4 3 3 2 3 2 5" xfId="25727" xr:uid="{00000000-0005-0000-0000-0000A0630000}"/>
    <cellStyle name="Normal 4 3 3 2 3 2 6" xfId="25728" xr:uid="{00000000-0005-0000-0000-0000A1630000}"/>
    <cellStyle name="Normal 4 3 3 2 3 3" xfId="25729" xr:uid="{00000000-0005-0000-0000-0000A2630000}"/>
    <cellStyle name="Normal 4 3 3 2 3 3 2" xfId="25730" xr:uid="{00000000-0005-0000-0000-0000A3630000}"/>
    <cellStyle name="Normal 4 3 3 2 3 3 2 2" xfId="25731" xr:uid="{00000000-0005-0000-0000-0000A4630000}"/>
    <cellStyle name="Normal 4 3 3 2 3 3 3" xfId="25732" xr:uid="{00000000-0005-0000-0000-0000A5630000}"/>
    <cellStyle name="Normal 4 3 3 2 3 3 3 2" xfId="25733" xr:uid="{00000000-0005-0000-0000-0000A6630000}"/>
    <cellStyle name="Normal 4 3 3 2 3 3 4" xfId="25734" xr:uid="{00000000-0005-0000-0000-0000A7630000}"/>
    <cellStyle name="Normal 4 3 3 2 3 4" xfId="25735" xr:uid="{00000000-0005-0000-0000-0000A8630000}"/>
    <cellStyle name="Normal 4 3 3 2 3 4 2" xfId="25736" xr:uid="{00000000-0005-0000-0000-0000A9630000}"/>
    <cellStyle name="Normal 4 3 3 2 3 5" xfId="25737" xr:uid="{00000000-0005-0000-0000-0000AA630000}"/>
    <cellStyle name="Normal 4 3 3 2 3 5 2" xfId="25738" xr:uid="{00000000-0005-0000-0000-0000AB630000}"/>
    <cellStyle name="Normal 4 3 3 2 3 6" xfId="25739" xr:uid="{00000000-0005-0000-0000-0000AC630000}"/>
    <cellStyle name="Normal 4 3 3 2 3 7" xfId="25740" xr:uid="{00000000-0005-0000-0000-0000AD630000}"/>
    <cellStyle name="Normal 4 3 3 2 4" xfId="25741" xr:uid="{00000000-0005-0000-0000-0000AE630000}"/>
    <cellStyle name="Normal 4 3 3 2 4 2" xfId="25742" xr:uid="{00000000-0005-0000-0000-0000AF630000}"/>
    <cellStyle name="Normal 4 3 3 2 4 2 2" xfId="25743" xr:uid="{00000000-0005-0000-0000-0000B0630000}"/>
    <cellStyle name="Normal 4 3 3 2 4 2 2 2" xfId="25744" xr:uid="{00000000-0005-0000-0000-0000B1630000}"/>
    <cellStyle name="Normal 4 3 3 2 4 2 3" xfId="25745" xr:uid="{00000000-0005-0000-0000-0000B2630000}"/>
    <cellStyle name="Normal 4 3 3 2 4 2 3 2" xfId="25746" xr:uid="{00000000-0005-0000-0000-0000B3630000}"/>
    <cellStyle name="Normal 4 3 3 2 4 2 4" xfId="25747" xr:uid="{00000000-0005-0000-0000-0000B4630000}"/>
    <cellStyle name="Normal 4 3 3 2 4 3" xfId="25748" xr:uid="{00000000-0005-0000-0000-0000B5630000}"/>
    <cellStyle name="Normal 4 3 3 2 4 3 2" xfId="25749" xr:uid="{00000000-0005-0000-0000-0000B6630000}"/>
    <cellStyle name="Normal 4 3 3 2 4 4" xfId="25750" xr:uid="{00000000-0005-0000-0000-0000B7630000}"/>
    <cellStyle name="Normal 4 3 3 2 4 4 2" xfId="25751" xr:uid="{00000000-0005-0000-0000-0000B8630000}"/>
    <cellStyle name="Normal 4 3 3 2 4 5" xfId="25752" xr:uid="{00000000-0005-0000-0000-0000B9630000}"/>
    <cellStyle name="Normal 4 3 3 2 4 6" xfId="25753" xr:uid="{00000000-0005-0000-0000-0000BA630000}"/>
    <cellStyle name="Normal 4 3 3 2 5" xfId="25754" xr:uid="{00000000-0005-0000-0000-0000BB630000}"/>
    <cellStyle name="Normal 4 3 3 2 5 2" xfId="25755" xr:uid="{00000000-0005-0000-0000-0000BC630000}"/>
    <cellStyle name="Normal 4 3 3 2 5 2 2" xfId="25756" xr:uid="{00000000-0005-0000-0000-0000BD630000}"/>
    <cellStyle name="Normal 4 3 3 2 5 2 2 2" xfId="25757" xr:uid="{00000000-0005-0000-0000-0000BE630000}"/>
    <cellStyle name="Normal 4 3 3 2 5 2 3" xfId="25758" xr:uid="{00000000-0005-0000-0000-0000BF630000}"/>
    <cellStyle name="Normal 4 3 3 2 5 2 3 2" xfId="25759" xr:uid="{00000000-0005-0000-0000-0000C0630000}"/>
    <cellStyle name="Normal 4 3 3 2 5 2 4" xfId="25760" xr:uid="{00000000-0005-0000-0000-0000C1630000}"/>
    <cellStyle name="Normal 4 3 3 2 5 3" xfId="25761" xr:uid="{00000000-0005-0000-0000-0000C2630000}"/>
    <cellStyle name="Normal 4 3 3 2 5 3 2" xfId="25762" xr:uid="{00000000-0005-0000-0000-0000C3630000}"/>
    <cellStyle name="Normal 4 3 3 2 5 4" xfId="25763" xr:uid="{00000000-0005-0000-0000-0000C4630000}"/>
    <cellStyle name="Normal 4 3 3 2 5 4 2" xfId="25764" xr:uid="{00000000-0005-0000-0000-0000C5630000}"/>
    <cellStyle name="Normal 4 3 3 2 5 5" xfId="25765" xr:uid="{00000000-0005-0000-0000-0000C6630000}"/>
    <cellStyle name="Normal 4 3 3 2 5 6" xfId="25766" xr:uid="{00000000-0005-0000-0000-0000C7630000}"/>
    <cellStyle name="Normal 4 3 3 2 6" xfId="25767" xr:uid="{00000000-0005-0000-0000-0000C8630000}"/>
    <cellStyle name="Normal 4 3 3 2 6 2" xfId="25768" xr:uid="{00000000-0005-0000-0000-0000C9630000}"/>
    <cellStyle name="Normal 4 3 3 2 6 2 2" xfId="25769" xr:uid="{00000000-0005-0000-0000-0000CA630000}"/>
    <cellStyle name="Normal 4 3 3 2 6 3" xfId="25770" xr:uid="{00000000-0005-0000-0000-0000CB630000}"/>
    <cellStyle name="Normal 4 3 3 2 6 3 2" xfId="25771" xr:uid="{00000000-0005-0000-0000-0000CC630000}"/>
    <cellStyle name="Normal 4 3 3 2 6 4" xfId="25772" xr:uid="{00000000-0005-0000-0000-0000CD630000}"/>
    <cellStyle name="Normal 4 3 3 2 7" xfId="25773" xr:uid="{00000000-0005-0000-0000-0000CE630000}"/>
    <cellStyle name="Normal 4 3 3 2 7 2" xfId="25774" xr:uid="{00000000-0005-0000-0000-0000CF630000}"/>
    <cellStyle name="Normal 4 3 3 2 7 2 2" xfId="25775" xr:uid="{00000000-0005-0000-0000-0000D0630000}"/>
    <cellStyle name="Normal 4 3 3 2 7 3" xfId="25776" xr:uid="{00000000-0005-0000-0000-0000D1630000}"/>
    <cellStyle name="Normal 4 3 3 2 8" xfId="25777" xr:uid="{00000000-0005-0000-0000-0000D2630000}"/>
    <cellStyle name="Normal 4 3 3 2 8 2" xfId="25778" xr:uid="{00000000-0005-0000-0000-0000D3630000}"/>
    <cellStyle name="Normal 4 3 3 2 9" xfId="25779" xr:uid="{00000000-0005-0000-0000-0000D4630000}"/>
    <cellStyle name="Normal 4 3 3 2 9 2" xfId="25780" xr:uid="{00000000-0005-0000-0000-0000D5630000}"/>
    <cellStyle name="Normal 4 3 3 3" xfId="25781" xr:uid="{00000000-0005-0000-0000-0000D6630000}"/>
    <cellStyle name="Normal 4 3 3 3 10" xfId="25782" xr:uid="{00000000-0005-0000-0000-0000D7630000}"/>
    <cellStyle name="Normal 4 3 3 3 11" xfId="25783" xr:uid="{00000000-0005-0000-0000-0000D8630000}"/>
    <cellStyle name="Normal 4 3 3 3 2" xfId="25784" xr:uid="{00000000-0005-0000-0000-0000D9630000}"/>
    <cellStyle name="Normal 4 3 3 3 2 2" xfId="25785" xr:uid="{00000000-0005-0000-0000-0000DA630000}"/>
    <cellStyle name="Normal 4 3 3 3 2 2 2" xfId="25786" xr:uid="{00000000-0005-0000-0000-0000DB630000}"/>
    <cellStyle name="Normal 4 3 3 3 2 2 2 2" xfId="25787" xr:uid="{00000000-0005-0000-0000-0000DC630000}"/>
    <cellStyle name="Normal 4 3 3 3 2 2 2 2 2" xfId="25788" xr:uid="{00000000-0005-0000-0000-0000DD630000}"/>
    <cellStyle name="Normal 4 3 3 3 2 2 2 3" xfId="25789" xr:uid="{00000000-0005-0000-0000-0000DE630000}"/>
    <cellStyle name="Normal 4 3 3 3 2 2 2 3 2" xfId="25790" xr:uid="{00000000-0005-0000-0000-0000DF630000}"/>
    <cellStyle name="Normal 4 3 3 3 2 2 2 4" xfId="25791" xr:uid="{00000000-0005-0000-0000-0000E0630000}"/>
    <cellStyle name="Normal 4 3 3 3 2 2 3" xfId="25792" xr:uid="{00000000-0005-0000-0000-0000E1630000}"/>
    <cellStyle name="Normal 4 3 3 3 2 2 3 2" xfId="25793" xr:uid="{00000000-0005-0000-0000-0000E2630000}"/>
    <cellStyle name="Normal 4 3 3 3 2 2 4" xfId="25794" xr:uid="{00000000-0005-0000-0000-0000E3630000}"/>
    <cellStyle name="Normal 4 3 3 3 2 2 4 2" xfId="25795" xr:uid="{00000000-0005-0000-0000-0000E4630000}"/>
    <cellStyle name="Normal 4 3 3 3 2 2 5" xfId="25796" xr:uid="{00000000-0005-0000-0000-0000E5630000}"/>
    <cellStyle name="Normal 4 3 3 3 2 2 6" xfId="25797" xr:uid="{00000000-0005-0000-0000-0000E6630000}"/>
    <cellStyle name="Normal 4 3 3 3 2 3" xfId="25798" xr:uid="{00000000-0005-0000-0000-0000E7630000}"/>
    <cellStyle name="Normal 4 3 3 3 2 3 2" xfId="25799" xr:uid="{00000000-0005-0000-0000-0000E8630000}"/>
    <cellStyle name="Normal 4 3 3 3 2 3 2 2" xfId="25800" xr:uid="{00000000-0005-0000-0000-0000E9630000}"/>
    <cellStyle name="Normal 4 3 3 3 2 3 3" xfId="25801" xr:uid="{00000000-0005-0000-0000-0000EA630000}"/>
    <cellStyle name="Normal 4 3 3 3 2 3 3 2" xfId="25802" xr:uid="{00000000-0005-0000-0000-0000EB630000}"/>
    <cellStyle name="Normal 4 3 3 3 2 3 4" xfId="25803" xr:uid="{00000000-0005-0000-0000-0000EC630000}"/>
    <cellStyle name="Normal 4 3 3 3 2 4" xfId="25804" xr:uid="{00000000-0005-0000-0000-0000ED630000}"/>
    <cellStyle name="Normal 4 3 3 3 2 4 2" xfId="25805" xr:uid="{00000000-0005-0000-0000-0000EE630000}"/>
    <cellStyle name="Normal 4 3 3 3 2 5" xfId="25806" xr:uid="{00000000-0005-0000-0000-0000EF630000}"/>
    <cellStyle name="Normal 4 3 3 3 2 5 2" xfId="25807" xr:uid="{00000000-0005-0000-0000-0000F0630000}"/>
    <cellStyle name="Normal 4 3 3 3 2 6" xfId="25808" xr:uid="{00000000-0005-0000-0000-0000F1630000}"/>
    <cellStyle name="Normal 4 3 3 3 2 7" xfId="25809" xr:uid="{00000000-0005-0000-0000-0000F2630000}"/>
    <cellStyle name="Normal 4 3 3 3 3" xfId="25810" xr:uid="{00000000-0005-0000-0000-0000F3630000}"/>
    <cellStyle name="Normal 4 3 3 3 3 2" xfId="25811" xr:uid="{00000000-0005-0000-0000-0000F4630000}"/>
    <cellStyle name="Normal 4 3 3 3 3 2 2" xfId="25812" xr:uid="{00000000-0005-0000-0000-0000F5630000}"/>
    <cellStyle name="Normal 4 3 3 3 3 2 2 2" xfId="25813" xr:uid="{00000000-0005-0000-0000-0000F6630000}"/>
    <cellStyle name="Normal 4 3 3 3 3 2 3" xfId="25814" xr:uid="{00000000-0005-0000-0000-0000F7630000}"/>
    <cellStyle name="Normal 4 3 3 3 3 2 3 2" xfId="25815" xr:uid="{00000000-0005-0000-0000-0000F8630000}"/>
    <cellStyle name="Normal 4 3 3 3 3 2 4" xfId="25816" xr:uid="{00000000-0005-0000-0000-0000F9630000}"/>
    <cellStyle name="Normal 4 3 3 3 3 3" xfId="25817" xr:uid="{00000000-0005-0000-0000-0000FA630000}"/>
    <cellStyle name="Normal 4 3 3 3 3 3 2" xfId="25818" xr:uid="{00000000-0005-0000-0000-0000FB630000}"/>
    <cellStyle name="Normal 4 3 3 3 3 4" xfId="25819" xr:uid="{00000000-0005-0000-0000-0000FC630000}"/>
    <cellStyle name="Normal 4 3 3 3 3 4 2" xfId="25820" xr:uid="{00000000-0005-0000-0000-0000FD630000}"/>
    <cellStyle name="Normal 4 3 3 3 3 5" xfId="25821" xr:uid="{00000000-0005-0000-0000-0000FE630000}"/>
    <cellStyle name="Normal 4 3 3 3 3 6" xfId="25822" xr:uid="{00000000-0005-0000-0000-0000FF630000}"/>
    <cellStyle name="Normal 4 3 3 3 4" xfId="25823" xr:uid="{00000000-0005-0000-0000-000000640000}"/>
    <cellStyle name="Normal 4 3 3 3 4 2" xfId="25824" xr:uid="{00000000-0005-0000-0000-000001640000}"/>
    <cellStyle name="Normal 4 3 3 3 4 2 2" xfId="25825" xr:uid="{00000000-0005-0000-0000-000002640000}"/>
    <cellStyle name="Normal 4 3 3 3 4 2 2 2" xfId="25826" xr:uid="{00000000-0005-0000-0000-000003640000}"/>
    <cellStyle name="Normal 4 3 3 3 4 2 3" xfId="25827" xr:uid="{00000000-0005-0000-0000-000004640000}"/>
    <cellStyle name="Normal 4 3 3 3 4 2 3 2" xfId="25828" xr:uid="{00000000-0005-0000-0000-000005640000}"/>
    <cellStyle name="Normal 4 3 3 3 4 2 4" xfId="25829" xr:uid="{00000000-0005-0000-0000-000006640000}"/>
    <cellStyle name="Normal 4 3 3 3 4 3" xfId="25830" xr:uid="{00000000-0005-0000-0000-000007640000}"/>
    <cellStyle name="Normal 4 3 3 3 4 3 2" xfId="25831" xr:uid="{00000000-0005-0000-0000-000008640000}"/>
    <cellStyle name="Normal 4 3 3 3 4 4" xfId="25832" xr:uid="{00000000-0005-0000-0000-000009640000}"/>
    <cellStyle name="Normal 4 3 3 3 4 4 2" xfId="25833" xr:uid="{00000000-0005-0000-0000-00000A640000}"/>
    <cellStyle name="Normal 4 3 3 3 4 5" xfId="25834" xr:uid="{00000000-0005-0000-0000-00000B640000}"/>
    <cellStyle name="Normal 4 3 3 3 4 6" xfId="25835" xr:uid="{00000000-0005-0000-0000-00000C640000}"/>
    <cellStyle name="Normal 4 3 3 3 5" xfId="25836" xr:uid="{00000000-0005-0000-0000-00000D640000}"/>
    <cellStyle name="Normal 4 3 3 3 5 2" xfId="25837" xr:uid="{00000000-0005-0000-0000-00000E640000}"/>
    <cellStyle name="Normal 4 3 3 3 5 2 2" xfId="25838" xr:uid="{00000000-0005-0000-0000-00000F640000}"/>
    <cellStyle name="Normal 4 3 3 3 5 3" xfId="25839" xr:uid="{00000000-0005-0000-0000-000010640000}"/>
    <cellStyle name="Normal 4 3 3 3 5 3 2" xfId="25840" xr:uid="{00000000-0005-0000-0000-000011640000}"/>
    <cellStyle name="Normal 4 3 3 3 5 4" xfId="25841" xr:uid="{00000000-0005-0000-0000-000012640000}"/>
    <cellStyle name="Normal 4 3 3 3 6" xfId="25842" xr:uid="{00000000-0005-0000-0000-000013640000}"/>
    <cellStyle name="Normal 4 3 3 3 6 2" xfId="25843" xr:uid="{00000000-0005-0000-0000-000014640000}"/>
    <cellStyle name="Normal 4 3 3 3 6 2 2" xfId="25844" xr:uid="{00000000-0005-0000-0000-000015640000}"/>
    <cellStyle name="Normal 4 3 3 3 6 3" xfId="25845" xr:uid="{00000000-0005-0000-0000-000016640000}"/>
    <cellStyle name="Normal 4 3 3 3 7" xfId="25846" xr:uid="{00000000-0005-0000-0000-000017640000}"/>
    <cellStyle name="Normal 4 3 3 3 7 2" xfId="25847" xr:uid="{00000000-0005-0000-0000-000018640000}"/>
    <cellStyle name="Normal 4 3 3 3 8" xfId="25848" xr:uid="{00000000-0005-0000-0000-000019640000}"/>
    <cellStyle name="Normal 4 3 3 3 8 2" xfId="25849" xr:uid="{00000000-0005-0000-0000-00001A640000}"/>
    <cellStyle name="Normal 4 3 3 3 9" xfId="25850" xr:uid="{00000000-0005-0000-0000-00001B640000}"/>
    <cellStyle name="Normal 4 3 3 4" xfId="25851" xr:uid="{00000000-0005-0000-0000-00001C640000}"/>
    <cellStyle name="Normal 4 3 3 4 10" xfId="25852" xr:uid="{00000000-0005-0000-0000-00001D640000}"/>
    <cellStyle name="Normal 4 3 3 4 2" xfId="25853" xr:uid="{00000000-0005-0000-0000-00001E640000}"/>
    <cellStyle name="Normal 4 3 3 4 2 2" xfId="25854" xr:uid="{00000000-0005-0000-0000-00001F640000}"/>
    <cellStyle name="Normal 4 3 3 4 2 2 2" xfId="25855" xr:uid="{00000000-0005-0000-0000-000020640000}"/>
    <cellStyle name="Normal 4 3 3 4 2 2 2 2" xfId="25856" xr:uid="{00000000-0005-0000-0000-000021640000}"/>
    <cellStyle name="Normal 4 3 3 4 2 2 2 2 2" xfId="25857" xr:uid="{00000000-0005-0000-0000-000022640000}"/>
    <cellStyle name="Normal 4 3 3 4 2 2 2 3" xfId="25858" xr:uid="{00000000-0005-0000-0000-000023640000}"/>
    <cellStyle name="Normal 4 3 3 4 2 2 2 3 2" xfId="25859" xr:uid="{00000000-0005-0000-0000-000024640000}"/>
    <cellStyle name="Normal 4 3 3 4 2 2 2 4" xfId="25860" xr:uid="{00000000-0005-0000-0000-000025640000}"/>
    <cellStyle name="Normal 4 3 3 4 2 2 3" xfId="25861" xr:uid="{00000000-0005-0000-0000-000026640000}"/>
    <cellStyle name="Normal 4 3 3 4 2 2 3 2" xfId="25862" xr:uid="{00000000-0005-0000-0000-000027640000}"/>
    <cellStyle name="Normal 4 3 3 4 2 2 4" xfId="25863" xr:uid="{00000000-0005-0000-0000-000028640000}"/>
    <cellStyle name="Normal 4 3 3 4 2 2 4 2" xfId="25864" xr:uid="{00000000-0005-0000-0000-000029640000}"/>
    <cellStyle name="Normal 4 3 3 4 2 2 5" xfId="25865" xr:uid="{00000000-0005-0000-0000-00002A640000}"/>
    <cellStyle name="Normal 4 3 3 4 2 2 6" xfId="25866" xr:uid="{00000000-0005-0000-0000-00002B640000}"/>
    <cellStyle name="Normal 4 3 3 4 2 3" xfId="25867" xr:uid="{00000000-0005-0000-0000-00002C640000}"/>
    <cellStyle name="Normal 4 3 3 4 2 3 2" xfId="25868" xr:uid="{00000000-0005-0000-0000-00002D640000}"/>
    <cellStyle name="Normal 4 3 3 4 2 3 2 2" xfId="25869" xr:uid="{00000000-0005-0000-0000-00002E640000}"/>
    <cellStyle name="Normal 4 3 3 4 2 3 3" xfId="25870" xr:uid="{00000000-0005-0000-0000-00002F640000}"/>
    <cellStyle name="Normal 4 3 3 4 2 3 3 2" xfId="25871" xr:uid="{00000000-0005-0000-0000-000030640000}"/>
    <cellStyle name="Normal 4 3 3 4 2 3 4" xfId="25872" xr:uid="{00000000-0005-0000-0000-000031640000}"/>
    <cellStyle name="Normal 4 3 3 4 2 4" xfId="25873" xr:uid="{00000000-0005-0000-0000-000032640000}"/>
    <cellStyle name="Normal 4 3 3 4 2 4 2" xfId="25874" xr:uid="{00000000-0005-0000-0000-000033640000}"/>
    <cellStyle name="Normal 4 3 3 4 2 5" xfId="25875" xr:uid="{00000000-0005-0000-0000-000034640000}"/>
    <cellStyle name="Normal 4 3 3 4 2 5 2" xfId="25876" xr:uid="{00000000-0005-0000-0000-000035640000}"/>
    <cellStyle name="Normal 4 3 3 4 2 6" xfId="25877" xr:uid="{00000000-0005-0000-0000-000036640000}"/>
    <cellStyle name="Normal 4 3 3 4 2 7" xfId="25878" xr:uid="{00000000-0005-0000-0000-000037640000}"/>
    <cellStyle name="Normal 4 3 3 4 3" xfId="25879" xr:uid="{00000000-0005-0000-0000-000038640000}"/>
    <cellStyle name="Normal 4 3 3 4 3 2" xfId="25880" xr:uid="{00000000-0005-0000-0000-000039640000}"/>
    <cellStyle name="Normal 4 3 3 4 3 2 2" xfId="25881" xr:uid="{00000000-0005-0000-0000-00003A640000}"/>
    <cellStyle name="Normal 4 3 3 4 3 2 2 2" xfId="25882" xr:uid="{00000000-0005-0000-0000-00003B640000}"/>
    <cellStyle name="Normal 4 3 3 4 3 2 3" xfId="25883" xr:uid="{00000000-0005-0000-0000-00003C640000}"/>
    <cellStyle name="Normal 4 3 3 4 3 2 3 2" xfId="25884" xr:uid="{00000000-0005-0000-0000-00003D640000}"/>
    <cellStyle name="Normal 4 3 3 4 3 2 4" xfId="25885" xr:uid="{00000000-0005-0000-0000-00003E640000}"/>
    <cellStyle name="Normal 4 3 3 4 3 3" xfId="25886" xr:uid="{00000000-0005-0000-0000-00003F640000}"/>
    <cellStyle name="Normal 4 3 3 4 3 3 2" xfId="25887" xr:uid="{00000000-0005-0000-0000-000040640000}"/>
    <cellStyle name="Normal 4 3 3 4 3 4" xfId="25888" xr:uid="{00000000-0005-0000-0000-000041640000}"/>
    <cellStyle name="Normal 4 3 3 4 3 4 2" xfId="25889" xr:uid="{00000000-0005-0000-0000-000042640000}"/>
    <cellStyle name="Normal 4 3 3 4 3 5" xfId="25890" xr:uid="{00000000-0005-0000-0000-000043640000}"/>
    <cellStyle name="Normal 4 3 3 4 3 6" xfId="25891" xr:uid="{00000000-0005-0000-0000-000044640000}"/>
    <cellStyle name="Normal 4 3 3 4 4" xfId="25892" xr:uid="{00000000-0005-0000-0000-000045640000}"/>
    <cellStyle name="Normal 4 3 3 4 4 2" xfId="25893" xr:uid="{00000000-0005-0000-0000-000046640000}"/>
    <cellStyle name="Normal 4 3 3 4 4 2 2" xfId="25894" xr:uid="{00000000-0005-0000-0000-000047640000}"/>
    <cellStyle name="Normal 4 3 3 4 4 2 2 2" xfId="25895" xr:uid="{00000000-0005-0000-0000-000048640000}"/>
    <cellStyle name="Normal 4 3 3 4 4 2 3" xfId="25896" xr:uid="{00000000-0005-0000-0000-000049640000}"/>
    <cellStyle name="Normal 4 3 3 4 4 2 3 2" xfId="25897" xr:uid="{00000000-0005-0000-0000-00004A640000}"/>
    <cellStyle name="Normal 4 3 3 4 4 2 4" xfId="25898" xr:uid="{00000000-0005-0000-0000-00004B640000}"/>
    <cellStyle name="Normal 4 3 3 4 4 3" xfId="25899" xr:uid="{00000000-0005-0000-0000-00004C640000}"/>
    <cellStyle name="Normal 4 3 3 4 4 3 2" xfId="25900" xr:uid="{00000000-0005-0000-0000-00004D640000}"/>
    <cellStyle name="Normal 4 3 3 4 4 4" xfId="25901" xr:uid="{00000000-0005-0000-0000-00004E640000}"/>
    <cellStyle name="Normal 4 3 3 4 4 4 2" xfId="25902" xr:uid="{00000000-0005-0000-0000-00004F640000}"/>
    <cellStyle name="Normal 4 3 3 4 4 5" xfId="25903" xr:uid="{00000000-0005-0000-0000-000050640000}"/>
    <cellStyle name="Normal 4 3 3 4 4 6" xfId="25904" xr:uid="{00000000-0005-0000-0000-000051640000}"/>
    <cellStyle name="Normal 4 3 3 4 5" xfId="25905" xr:uid="{00000000-0005-0000-0000-000052640000}"/>
    <cellStyle name="Normal 4 3 3 4 5 2" xfId="25906" xr:uid="{00000000-0005-0000-0000-000053640000}"/>
    <cellStyle name="Normal 4 3 3 4 5 2 2" xfId="25907" xr:uid="{00000000-0005-0000-0000-000054640000}"/>
    <cellStyle name="Normal 4 3 3 4 5 3" xfId="25908" xr:uid="{00000000-0005-0000-0000-000055640000}"/>
    <cellStyle name="Normal 4 3 3 4 5 3 2" xfId="25909" xr:uid="{00000000-0005-0000-0000-000056640000}"/>
    <cellStyle name="Normal 4 3 3 4 5 4" xfId="25910" xr:uid="{00000000-0005-0000-0000-000057640000}"/>
    <cellStyle name="Normal 4 3 3 4 6" xfId="25911" xr:uid="{00000000-0005-0000-0000-000058640000}"/>
    <cellStyle name="Normal 4 3 3 4 6 2" xfId="25912" xr:uid="{00000000-0005-0000-0000-000059640000}"/>
    <cellStyle name="Normal 4 3 3 4 6 2 2" xfId="25913" xr:uid="{00000000-0005-0000-0000-00005A640000}"/>
    <cellStyle name="Normal 4 3 3 4 6 3" xfId="25914" xr:uid="{00000000-0005-0000-0000-00005B640000}"/>
    <cellStyle name="Normal 4 3 3 4 7" xfId="25915" xr:uid="{00000000-0005-0000-0000-00005C640000}"/>
    <cellStyle name="Normal 4 3 3 4 7 2" xfId="25916" xr:uid="{00000000-0005-0000-0000-00005D640000}"/>
    <cellStyle name="Normal 4 3 3 4 8" xfId="25917" xr:uid="{00000000-0005-0000-0000-00005E640000}"/>
    <cellStyle name="Normal 4 3 3 4 8 2" xfId="25918" xr:uid="{00000000-0005-0000-0000-00005F640000}"/>
    <cellStyle name="Normal 4 3 3 4 9" xfId="25919" xr:uid="{00000000-0005-0000-0000-000060640000}"/>
    <cellStyle name="Normal 4 3 3 5" xfId="25920" xr:uid="{00000000-0005-0000-0000-000061640000}"/>
    <cellStyle name="Normal 4 3 3 5 10" xfId="25921" xr:uid="{00000000-0005-0000-0000-000062640000}"/>
    <cellStyle name="Normal 4 3 3 5 2" xfId="25922" xr:uid="{00000000-0005-0000-0000-000063640000}"/>
    <cellStyle name="Normal 4 3 3 5 2 2" xfId="25923" xr:uid="{00000000-0005-0000-0000-000064640000}"/>
    <cellStyle name="Normal 4 3 3 5 2 2 2" xfId="25924" xr:uid="{00000000-0005-0000-0000-000065640000}"/>
    <cellStyle name="Normal 4 3 3 5 2 2 2 2" xfId="25925" xr:uid="{00000000-0005-0000-0000-000066640000}"/>
    <cellStyle name="Normal 4 3 3 5 2 2 2 2 2" xfId="25926" xr:uid="{00000000-0005-0000-0000-000067640000}"/>
    <cellStyle name="Normal 4 3 3 5 2 2 2 3" xfId="25927" xr:uid="{00000000-0005-0000-0000-000068640000}"/>
    <cellStyle name="Normal 4 3 3 5 2 2 2 3 2" xfId="25928" xr:uid="{00000000-0005-0000-0000-000069640000}"/>
    <cellStyle name="Normal 4 3 3 5 2 2 2 4" xfId="25929" xr:uid="{00000000-0005-0000-0000-00006A640000}"/>
    <cellStyle name="Normal 4 3 3 5 2 2 3" xfId="25930" xr:uid="{00000000-0005-0000-0000-00006B640000}"/>
    <cellStyle name="Normal 4 3 3 5 2 2 3 2" xfId="25931" xr:uid="{00000000-0005-0000-0000-00006C640000}"/>
    <cellStyle name="Normal 4 3 3 5 2 2 4" xfId="25932" xr:uid="{00000000-0005-0000-0000-00006D640000}"/>
    <cellStyle name="Normal 4 3 3 5 2 2 4 2" xfId="25933" xr:uid="{00000000-0005-0000-0000-00006E640000}"/>
    <cellStyle name="Normal 4 3 3 5 2 2 5" xfId="25934" xr:uid="{00000000-0005-0000-0000-00006F640000}"/>
    <cellStyle name="Normal 4 3 3 5 2 2 6" xfId="25935" xr:uid="{00000000-0005-0000-0000-000070640000}"/>
    <cellStyle name="Normal 4 3 3 5 2 3" xfId="25936" xr:uid="{00000000-0005-0000-0000-000071640000}"/>
    <cellStyle name="Normal 4 3 3 5 2 3 2" xfId="25937" xr:uid="{00000000-0005-0000-0000-000072640000}"/>
    <cellStyle name="Normal 4 3 3 5 2 3 2 2" xfId="25938" xr:uid="{00000000-0005-0000-0000-000073640000}"/>
    <cellStyle name="Normal 4 3 3 5 2 3 3" xfId="25939" xr:uid="{00000000-0005-0000-0000-000074640000}"/>
    <cellStyle name="Normal 4 3 3 5 2 3 3 2" xfId="25940" xr:uid="{00000000-0005-0000-0000-000075640000}"/>
    <cellStyle name="Normal 4 3 3 5 2 3 4" xfId="25941" xr:uid="{00000000-0005-0000-0000-000076640000}"/>
    <cellStyle name="Normal 4 3 3 5 2 4" xfId="25942" xr:uid="{00000000-0005-0000-0000-000077640000}"/>
    <cellStyle name="Normal 4 3 3 5 2 4 2" xfId="25943" xr:uid="{00000000-0005-0000-0000-000078640000}"/>
    <cellStyle name="Normal 4 3 3 5 2 5" xfId="25944" xr:uid="{00000000-0005-0000-0000-000079640000}"/>
    <cellStyle name="Normal 4 3 3 5 2 5 2" xfId="25945" xr:uid="{00000000-0005-0000-0000-00007A640000}"/>
    <cellStyle name="Normal 4 3 3 5 2 6" xfId="25946" xr:uid="{00000000-0005-0000-0000-00007B640000}"/>
    <cellStyle name="Normal 4 3 3 5 2 7" xfId="25947" xr:uid="{00000000-0005-0000-0000-00007C640000}"/>
    <cellStyle name="Normal 4 3 3 5 3" xfId="25948" xr:uid="{00000000-0005-0000-0000-00007D640000}"/>
    <cellStyle name="Normal 4 3 3 5 3 2" xfId="25949" xr:uid="{00000000-0005-0000-0000-00007E640000}"/>
    <cellStyle name="Normal 4 3 3 5 3 2 2" xfId="25950" xr:uid="{00000000-0005-0000-0000-00007F640000}"/>
    <cellStyle name="Normal 4 3 3 5 3 2 2 2" xfId="25951" xr:uid="{00000000-0005-0000-0000-000080640000}"/>
    <cellStyle name="Normal 4 3 3 5 3 2 3" xfId="25952" xr:uid="{00000000-0005-0000-0000-000081640000}"/>
    <cellStyle name="Normal 4 3 3 5 3 2 3 2" xfId="25953" xr:uid="{00000000-0005-0000-0000-000082640000}"/>
    <cellStyle name="Normal 4 3 3 5 3 2 4" xfId="25954" xr:uid="{00000000-0005-0000-0000-000083640000}"/>
    <cellStyle name="Normal 4 3 3 5 3 3" xfId="25955" xr:uid="{00000000-0005-0000-0000-000084640000}"/>
    <cellStyle name="Normal 4 3 3 5 3 3 2" xfId="25956" xr:uid="{00000000-0005-0000-0000-000085640000}"/>
    <cellStyle name="Normal 4 3 3 5 3 4" xfId="25957" xr:uid="{00000000-0005-0000-0000-000086640000}"/>
    <cellStyle name="Normal 4 3 3 5 3 4 2" xfId="25958" xr:uid="{00000000-0005-0000-0000-000087640000}"/>
    <cellStyle name="Normal 4 3 3 5 3 5" xfId="25959" xr:uid="{00000000-0005-0000-0000-000088640000}"/>
    <cellStyle name="Normal 4 3 3 5 3 6" xfId="25960" xr:uid="{00000000-0005-0000-0000-000089640000}"/>
    <cellStyle name="Normal 4 3 3 5 4" xfId="25961" xr:uid="{00000000-0005-0000-0000-00008A640000}"/>
    <cellStyle name="Normal 4 3 3 5 4 2" xfId="25962" xr:uid="{00000000-0005-0000-0000-00008B640000}"/>
    <cellStyle name="Normal 4 3 3 5 4 2 2" xfId="25963" xr:uid="{00000000-0005-0000-0000-00008C640000}"/>
    <cellStyle name="Normal 4 3 3 5 4 2 2 2" xfId="25964" xr:uid="{00000000-0005-0000-0000-00008D640000}"/>
    <cellStyle name="Normal 4 3 3 5 4 2 3" xfId="25965" xr:uid="{00000000-0005-0000-0000-00008E640000}"/>
    <cellStyle name="Normal 4 3 3 5 4 2 3 2" xfId="25966" xr:uid="{00000000-0005-0000-0000-00008F640000}"/>
    <cellStyle name="Normal 4 3 3 5 4 2 4" xfId="25967" xr:uid="{00000000-0005-0000-0000-000090640000}"/>
    <cellStyle name="Normal 4 3 3 5 4 3" xfId="25968" xr:uid="{00000000-0005-0000-0000-000091640000}"/>
    <cellStyle name="Normal 4 3 3 5 4 3 2" xfId="25969" xr:uid="{00000000-0005-0000-0000-000092640000}"/>
    <cellStyle name="Normal 4 3 3 5 4 4" xfId="25970" xr:uid="{00000000-0005-0000-0000-000093640000}"/>
    <cellStyle name="Normal 4 3 3 5 4 4 2" xfId="25971" xr:uid="{00000000-0005-0000-0000-000094640000}"/>
    <cellStyle name="Normal 4 3 3 5 4 5" xfId="25972" xr:uid="{00000000-0005-0000-0000-000095640000}"/>
    <cellStyle name="Normal 4 3 3 5 4 6" xfId="25973" xr:uid="{00000000-0005-0000-0000-000096640000}"/>
    <cellStyle name="Normal 4 3 3 5 5" xfId="25974" xr:uid="{00000000-0005-0000-0000-000097640000}"/>
    <cellStyle name="Normal 4 3 3 5 5 2" xfId="25975" xr:uid="{00000000-0005-0000-0000-000098640000}"/>
    <cellStyle name="Normal 4 3 3 5 5 2 2" xfId="25976" xr:uid="{00000000-0005-0000-0000-000099640000}"/>
    <cellStyle name="Normal 4 3 3 5 5 3" xfId="25977" xr:uid="{00000000-0005-0000-0000-00009A640000}"/>
    <cellStyle name="Normal 4 3 3 5 5 3 2" xfId="25978" xr:uid="{00000000-0005-0000-0000-00009B640000}"/>
    <cellStyle name="Normal 4 3 3 5 5 4" xfId="25979" xr:uid="{00000000-0005-0000-0000-00009C640000}"/>
    <cellStyle name="Normal 4 3 3 5 6" xfId="25980" xr:uid="{00000000-0005-0000-0000-00009D640000}"/>
    <cellStyle name="Normal 4 3 3 5 6 2" xfId="25981" xr:uid="{00000000-0005-0000-0000-00009E640000}"/>
    <cellStyle name="Normal 4 3 3 5 6 2 2" xfId="25982" xr:uid="{00000000-0005-0000-0000-00009F640000}"/>
    <cellStyle name="Normal 4 3 3 5 6 3" xfId="25983" xr:uid="{00000000-0005-0000-0000-0000A0640000}"/>
    <cellStyle name="Normal 4 3 3 5 7" xfId="25984" xr:uid="{00000000-0005-0000-0000-0000A1640000}"/>
    <cellStyle name="Normal 4 3 3 5 7 2" xfId="25985" xr:uid="{00000000-0005-0000-0000-0000A2640000}"/>
    <cellStyle name="Normal 4 3 3 5 8" xfId="25986" xr:uid="{00000000-0005-0000-0000-0000A3640000}"/>
    <cellStyle name="Normal 4 3 3 5 8 2" xfId="25987" xr:uid="{00000000-0005-0000-0000-0000A4640000}"/>
    <cellStyle name="Normal 4 3 3 5 9" xfId="25988" xr:uid="{00000000-0005-0000-0000-0000A5640000}"/>
    <cellStyle name="Normal 4 3 3 6" xfId="25989" xr:uid="{00000000-0005-0000-0000-0000A6640000}"/>
    <cellStyle name="Normal 4 3 3 6 2" xfId="25990" xr:uid="{00000000-0005-0000-0000-0000A7640000}"/>
    <cellStyle name="Normal 4 3 3 6 2 2" xfId="25991" xr:uid="{00000000-0005-0000-0000-0000A8640000}"/>
    <cellStyle name="Normal 4 3 3 6 2 2 2" xfId="25992" xr:uid="{00000000-0005-0000-0000-0000A9640000}"/>
    <cellStyle name="Normal 4 3 3 6 2 2 2 2" xfId="25993" xr:uid="{00000000-0005-0000-0000-0000AA640000}"/>
    <cellStyle name="Normal 4 3 3 6 2 2 3" xfId="25994" xr:uid="{00000000-0005-0000-0000-0000AB640000}"/>
    <cellStyle name="Normal 4 3 3 6 2 2 3 2" xfId="25995" xr:uid="{00000000-0005-0000-0000-0000AC640000}"/>
    <cellStyle name="Normal 4 3 3 6 2 2 4" xfId="25996" xr:uid="{00000000-0005-0000-0000-0000AD640000}"/>
    <cellStyle name="Normal 4 3 3 6 2 3" xfId="25997" xr:uid="{00000000-0005-0000-0000-0000AE640000}"/>
    <cellStyle name="Normal 4 3 3 6 2 3 2" xfId="25998" xr:uid="{00000000-0005-0000-0000-0000AF640000}"/>
    <cellStyle name="Normal 4 3 3 6 2 4" xfId="25999" xr:uid="{00000000-0005-0000-0000-0000B0640000}"/>
    <cellStyle name="Normal 4 3 3 6 2 4 2" xfId="26000" xr:uid="{00000000-0005-0000-0000-0000B1640000}"/>
    <cellStyle name="Normal 4 3 3 6 2 5" xfId="26001" xr:uid="{00000000-0005-0000-0000-0000B2640000}"/>
    <cellStyle name="Normal 4 3 3 6 2 6" xfId="26002" xr:uid="{00000000-0005-0000-0000-0000B3640000}"/>
    <cellStyle name="Normal 4 3 3 6 3" xfId="26003" xr:uid="{00000000-0005-0000-0000-0000B4640000}"/>
    <cellStyle name="Normal 4 3 3 6 3 2" xfId="26004" xr:uid="{00000000-0005-0000-0000-0000B5640000}"/>
    <cellStyle name="Normal 4 3 3 6 3 2 2" xfId="26005" xr:uid="{00000000-0005-0000-0000-0000B6640000}"/>
    <cellStyle name="Normal 4 3 3 6 3 3" xfId="26006" xr:uid="{00000000-0005-0000-0000-0000B7640000}"/>
    <cellStyle name="Normal 4 3 3 6 3 3 2" xfId="26007" xr:uid="{00000000-0005-0000-0000-0000B8640000}"/>
    <cellStyle name="Normal 4 3 3 6 3 4" xfId="26008" xr:uid="{00000000-0005-0000-0000-0000B9640000}"/>
    <cellStyle name="Normal 4 3 3 6 4" xfId="26009" xr:uid="{00000000-0005-0000-0000-0000BA640000}"/>
    <cellStyle name="Normal 4 3 3 6 4 2" xfId="26010" xr:uid="{00000000-0005-0000-0000-0000BB640000}"/>
    <cellStyle name="Normal 4 3 3 6 5" xfId="26011" xr:uid="{00000000-0005-0000-0000-0000BC640000}"/>
    <cellStyle name="Normal 4 3 3 6 5 2" xfId="26012" xr:uid="{00000000-0005-0000-0000-0000BD640000}"/>
    <cellStyle name="Normal 4 3 3 6 6" xfId="26013" xr:uid="{00000000-0005-0000-0000-0000BE640000}"/>
    <cellStyle name="Normal 4 3 3 6 7" xfId="26014" xr:uid="{00000000-0005-0000-0000-0000BF640000}"/>
    <cellStyle name="Normal 4 3 3 7" xfId="26015" xr:uid="{00000000-0005-0000-0000-0000C0640000}"/>
    <cellStyle name="Normal 4 3 3 7 2" xfId="26016" xr:uid="{00000000-0005-0000-0000-0000C1640000}"/>
    <cellStyle name="Normal 4 3 3 7 2 2" xfId="26017" xr:uid="{00000000-0005-0000-0000-0000C2640000}"/>
    <cellStyle name="Normal 4 3 3 7 2 2 2" xfId="26018" xr:uid="{00000000-0005-0000-0000-0000C3640000}"/>
    <cellStyle name="Normal 4 3 3 7 2 3" xfId="26019" xr:uid="{00000000-0005-0000-0000-0000C4640000}"/>
    <cellStyle name="Normal 4 3 3 7 2 3 2" xfId="26020" xr:uid="{00000000-0005-0000-0000-0000C5640000}"/>
    <cellStyle name="Normal 4 3 3 7 2 4" xfId="26021" xr:uid="{00000000-0005-0000-0000-0000C6640000}"/>
    <cellStyle name="Normal 4 3 3 7 3" xfId="26022" xr:uid="{00000000-0005-0000-0000-0000C7640000}"/>
    <cellStyle name="Normal 4 3 3 7 3 2" xfId="26023" xr:uid="{00000000-0005-0000-0000-0000C8640000}"/>
    <cellStyle name="Normal 4 3 3 7 4" xfId="26024" xr:uid="{00000000-0005-0000-0000-0000C9640000}"/>
    <cellStyle name="Normal 4 3 3 7 4 2" xfId="26025" xr:uid="{00000000-0005-0000-0000-0000CA640000}"/>
    <cellStyle name="Normal 4 3 3 7 5" xfId="26026" xr:uid="{00000000-0005-0000-0000-0000CB640000}"/>
    <cellStyle name="Normal 4 3 3 7 6" xfId="26027" xr:uid="{00000000-0005-0000-0000-0000CC640000}"/>
    <cellStyle name="Normal 4 3 3 8" xfId="26028" xr:uid="{00000000-0005-0000-0000-0000CD640000}"/>
    <cellStyle name="Normal 4 3 3 8 2" xfId="26029" xr:uid="{00000000-0005-0000-0000-0000CE640000}"/>
    <cellStyle name="Normal 4 3 3 8 2 2" xfId="26030" xr:uid="{00000000-0005-0000-0000-0000CF640000}"/>
    <cellStyle name="Normal 4 3 3 8 2 2 2" xfId="26031" xr:uid="{00000000-0005-0000-0000-0000D0640000}"/>
    <cellStyle name="Normal 4 3 3 8 2 3" xfId="26032" xr:uid="{00000000-0005-0000-0000-0000D1640000}"/>
    <cellStyle name="Normal 4 3 3 8 2 3 2" xfId="26033" xr:uid="{00000000-0005-0000-0000-0000D2640000}"/>
    <cellStyle name="Normal 4 3 3 8 2 4" xfId="26034" xr:uid="{00000000-0005-0000-0000-0000D3640000}"/>
    <cellStyle name="Normal 4 3 3 8 3" xfId="26035" xr:uid="{00000000-0005-0000-0000-0000D4640000}"/>
    <cellStyle name="Normal 4 3 3 8 3 2" xfId="26036" xr:uid="{00000000-0005-0000-0000-0000D5640000}"/>
    <cellStyle name="Normal 4 3 3 8 4" xfId="26037" xr:uid="{00000000-0005-0000-0000-0000D6640000}"/>
    <cellStyle name="Normal 4 3 3 8 4 2" xfId="26038" xr:uid="{00000000-0005-0000-0000-0000D7640000}"/>
    <cellStyle name="Normal 4 3 3 8 5" xfId="26039" xr:uid="{00000000-0005-0000-0000-0000D8640000}"/>
    <cellStyle name="Normal 4 3 3 8 6" xfId="26040" xr:uid="{00000000-0005-0000-0000-0000D9640000}"/>
    <cellStyle name="Normal 4 3 3 9" xfId="26041" xr:uid="{00000000-0005-0000-0000-0000DA640000}"/>
    <cellStyle name="Normal 4 3 3 9 2" xfId="26042" xr:uid="{00000000-0005-0000-0000-0000DB640000}"/>
    <cellStyle name="Normal 4 3 3 9 2 2" xfId="26043" xr:uid="{00000000-0005-0000-0000-0000DC640000}"/>
    <cellStyle name="Normal 4 3 3 9 3" xfId="26044" xr:uid="{00000000-0005-0000-0000-0000DD640000}"/>
    <cellStyle name="Normal 4 3 3 9 3 2" xfId="26045" xr:uid="{00000000-0005-0000-0000-0000DE640000}"/>
    <cellStyle name="Normal 4 3 3 9 4" xfId="26046" xr:uid="{00000000-0005-0000-0000-0000DF640000}"/>
    <cellStyle name="Normal 4 3 4" xfId="26047" xr:uid="{00000000-0005-0000-0000-0000E0640000}"/>
    <cellStyle name="Normal 4 3 4 10" xfId="26048" xr:uid="{00000000-0005-0000-0000-0000E1640000}"/>
    <cellStyle name="Normal 4 3 4 11" xfId="26049" xr:uid="{00000000-0005-0000-0000-0000E2640000}"/>
    <cellStyle name="Normal 4 3 4 2" xfId="26050" xr:uid="{00000000-0005-0000-0000-0000E3640000}"/>
    <cellStyle name="Normal 4 3 4 2 10" xfId="26051" xr:uid="{00000000-0005-0000-0000-0000E4640000}"/>
    <cellStyle name="Normal 4 3 4 2 2" xfId="26052" xr:uid="{00000000-0005-0000-0000-0000E5640000}"/>
    <cellStyle name="Normal 4 3 4 2 2 2" xfId="26053" xr:uid="{00000000-0005-0000-0000-0000E6640000}"/>
    <cellStyle name="Normal 4 3 4 2 2 2 2" xfId="26054" xr:uid="{00000000-0005-0000-0000-0000E7640000}"/>
    <cellStyle name="Normal 4 3 4 2 2 2 2 2" xfId="26055" xr:uid="{00000000-0005-0000-0000-0000E8640000}"/>
    <cellStyle name="Normal 4 3 4 2 2 2 2 2 2" xfId="26056" xr:uid="{00000000-0005-0000-0000-0000E9640000}"/>
    <cellStyle name="Normal 4 3 4 2 2 2 2 3" xfId="26057" xr:uid="{00000000-0005-0000-0000-0000EA640000}"/>
    <cellStyle name="Normal 4 3 4 2 2 2 2 3 2" xfId="26058" xr:uid="{00000000-0005-0000-0000-0000EB640000}"/>
    <cellStyle name="Normal 4 3 4 2 2 2 2 4" xfId="26059" xr:uid="{00000000-0005-0000-0000-0000EC640000}"/>
    <cellStyle name="Normal 4 3 4 2 2 2 3" xfId="26060" xr:uid="{00000000-0005-0000-0000-0000ED640000}"/>
    <cellStyle name="Normal 4 3 4 2 2 2 3 2" xfId="26061" xr:uid="{00000000-0005-0000-0000-0000EE640000}"/>
    <cellStyle name="Normal 4 3 4 2 2 2 4" xfId="26062" xr:uid="{00000000-0005-0000-0000-0000EF640000}"/>
    <cellStyle name="Normal 4 3 4 2 2 2 4 2" xfId="26063" xr:uid="{00000000-0005-0000-0000-0000F0640000}"/>
    <cellStyle name="Normal 4 3 4 2 2 2 5" xfId="26064" xr:uid="{00000000-0005-0000-0000-0000F1640000}"/>
    <cellStyle name="Normal 4 3 4 2 2 2 6" xfId="26065" xr:uid="{00000000-0005-0000-0000-0000F2640000}"/>
    <cellStyle name="Normal 4 3 4 2 2 3" xfId="26066" xr:uid="{00000000-0005-0000-0000-0000F3640000}"/>
    <cellStyle name="Normal 4 3 4 2 2 3 2" xfId="26067" xr:uid="{00000000-0005-0000-0000-0000F4640000}"/>
    <cellStyle name="Normal 4 3 4 2 2 3 2 2" xfId="26068" xr:uid="{00000000-0005-0000-0000-0000F5640000}"/>
    <cellStyle name="Normal 4 3 4 2 2 3 3" xfId="26069" xr:uid="{00000000-0005-0000-0000-0000F6640000}"/>
    <cellStyle name="Normal 4 3 4 2 2 3 3 2" xfId="26070" xr:uid="{00000000-0005-0000-0000-0000F7640000}"/>
    <cellStyle name="Normal 4 3 4 2 2 3 4" xfId="26071" xr:uid="{00000000-0005-0000-0000-0000F8640000}"/>
    <cellStyle name="Normal 4 3 4 2 2 4" xfId="26072" xr:uid="{00000000-0005-0000-0000-0000F9640000}"/>
    <cellStyle name="Normal 4 3 4 2 2 4 2" xfId="26073" xr:uid="{00000000-0005-0000-0000-0000FA640000}"/>
    <cellStyle name="Normal 4 3 4 2 2 5" xfId="26074" xr:uid="{00000000-0005-0000-0000-0000FB640000}"/>
    <cellStyle name="Normal 4 3 4 2 2 5 2" xfId="26075" xr:uid="{00000000-0005-0000-0000-0000FC640000}"/>
    <cellStyle name="Normal 4 3 4 2 2 6" xfId="26076" xr:uid="{00000000-0005-0000-0000-0000FD640000}"/>
    <cellStyle name="Normal 4 3 4 2 2 7" xfId="26077" xr:uid="{00000000-0005-0000-0000-0000FE640000}"/>
    <cellStyle name="Normal 4 3 4 2 3" xfId="26078" xr:uid="{00000000-0005-0000-0000-0000FF640000}"/>
    <cellStyle name="Normal 4 3 4 2 3 2" xfId="26079" xr:uid="{00000000-0005-0000-0000-000000650000}"/>
    <cellStyle name="Normal 4 3 4 2 3 2 2" xfId="26080" xr:uid="{00000000-0005-0000-0000-000001650000}"/>
    <cellStyle name="Normal 4 3 4 2 3 2 2 2" xfId="26081" xr:uid="{00000000-0005-0000-0000-000002650000}"/>
    <cellStyle name="Normal 4 3 4 2 3 2 3" xfId="26082" xr:uid="{00000000-0005-0000-0000-000003650000}"/>
    <cellStyle name="Normal 4 3 4 2 3 2 3 2" xfId="26083" xr:uid="{00000000-0005-0000-0000-000004650000}"/>
    <cellStyle name="Normal 4 3 4 2 3 2 4" xfId="26084" xr:uid="{00000000-0005-0000-0000-000005650000}"/>
    <cellStyle name="Normal 4 3 4 2 3 3" xfId="26085" xr:uid="{00000000-0005-0000-0000-000006650000}"/>
    <cellStyle name="Normal 4 3 4 2 3 3 2" xfId="26086" xr:uid="{00000000-0005-0000-0000-000007650000}"/>
    <cellStyle name="Normal 4 3 4 2 3 4" xfId="26087" xr:uid="{00000000-0005-0000-0000-000008650000}"/>
    <cellStyle name="Normal 4 3 4 2 3 4 2" xfId="26088" xr:uid="{00000000-0005-0000-0000-000009650000}"/>
    <cellStyle name="Normal 4 3 4 2 3 5" xfId="26089" xr:uid="{00000000-0005-0000-0000-00000A650000}"/>
    <cellStyle name="Normal 4 3 4 2 3 6" xfId="26090" xr:uid="{00000000-0005-0000-0000-00000B650000}"/>
    <cellStyle name="Normal 4 3 4 2 4" xfId="26091" xr:uid="{00000000-0005-0000-0000-00000C650000}"/>
    <cellStyle name="Normal 4 3 4 2 4 2" xfId="26092" xr:uid="{00000000-0005-0000-0000-00000D650000}"/>
    <cellStyle name="Normal 4 3 4 2 4 2 2" xfId="26093" xr:uid="{00000000-0005-0000-0000-00000E650000}"/>
    <cellStyle name="Normal 4 3 4 2 4 2 2 2" xfId="26094" xr:uid="{00000000-0005-0000-0000-00000F650000}"/>
    <cellStyle name="Normal 4 3 4 2 4 2 3" xfId="26095" xr:uid="{00000000-0005-0000-0000-000010650000}"/>
    <cellStyle name="Normal 4 3 4 2 4 2 3 2" xfId="26096" xr:uid="{00000000-0005-0000-0000-000011650000}"/>
    <cellStyle name="Normal 4 3 4 2 4 2 4" xfId="26097" xr:uid="{00000000-0005-0000-0000-000012650000}"/>
    <cellStyle name="Normal 4 3 4 2 4 3" xfId="26098" xr:uid="{00000000-0005-0000-0000-000013650000}"/>
    <cellStyle name="Normal 4 3 4 2 4 3 2" xfId="26099" xr:uid="{00000000-0005-0000-0000-000014650000}"/>
    <cellStyle name="Normal 4 3 4 2 4 4" xfId="26100" xr:uid="{00000000-0005-0000-0000-000015650000}"/>
    <cellStyle name="Normal 4 3 4 2 4 4 2" xfId="26101" xr:uid="{00000000-0005-0000-0000-000016650000}"/>
    <cellStyle name="Normal 4 3 4 2 4 5" xfId="26102" xr:uid="{00000000-0005-0000-0000-000017650000}"/>
    <cellStyle name="Normal 4 3 4 2 4 6" xfId="26103" xr:uid="{00000000-0005-0000-0000-000018650000}"/>
    <cellStyle name="Normal 4 3 4 2 5" xfId="26104" xr:uid="{00000000-0005-0000-0000-000019650000}"/>
    <cellStyle name="Normal 4 3 4 2 5 2" xfId="26105" xr:uid="{00000000-0005-0000-0000-00001A650000}"/>
    <cellStyle name="Normal 4 3 4 2 5 2 2" xfId="26106" xr:uid="{00000000-0005-0000-0000-00001B650000}"/>
    <cellStyle name="Normal 4 3 4 2 5 3" xfId="26107" xr:uid="{00000000-0005-0000-0000-00001C650000}"/>
    <cellStyle name="Normal 4 3 4 2 5 3 2" xfId="26108" xr:uid="{00000000-0005-0000-0000-00001D650000}"/>
    <cellStyle name="Normal 4 3 4 2 5 4" xfId="26109" xr:uid="{00000000-0005-0000-0000-00001E650000}"/>
    <cellStyle name="Normal 4 3 4 2 6" xfId="26110" xr:uid="{00000000-0005-0000-0000-00001F650000}"/>
    <cellStyle name="Normal 4 3 4 2 6 2" xfId="26111" xr:uid="{00000000-0005-0000-0000-000020650000}"/>
    <cellStyle name="Normal 4 3 4 2 6 2 2" xfId="26112" xr:uid="{00000000-0005-0000-0000-000021650000}"/>
    <cellStyle name="Normal 4 3 4 2 6 3" xfId="26113" xr:uid="{00000000-0005-0000-0000-000022650000}"/>
    <cellStyle name="Normal 4 3 4 2 7" xfId="26114" xr:uid="{00000000-0005-0000-0000-000023650000}"/>
    <cellStyle name="Normal 4 3 4 2 7 2" xfId="26115" xr:uid="{00000000-0005-0000-0000-000024650000}"/>
    <cellStyle name="Normal 4 3 4 2 8" xfId="26116" xr:uid="{00000000-0005-0000-0000-000025650000}"/>
    <cellStyle name="Normal 4 3 4 2 8 2" xfId="26117" xr:uid="{00000000-0005-0000-0000-000026650000}"/>
    <cellStyle name="Normal 4 3 4 2 9" xfId="26118" xr:uid="{00000000-0005-0000-0000-000027650000}"/>
    <cellStyle name="Normal 4 3 4 3" xfId="26119" xr:uid="{00000000-0005-0000-0000-000028650000}"/>
    <cellStyle name="Normal 4 3 4 3 2" xfId="26120" xr:uid="{00000000-0005-0000-0000-000029650000}"/>
    <cellStyle name="Normal 4 3 4 3 2 2" xfId="26121" xr:uid="{00000000-0005-0000-0000-00002A650000}"/>
    <cellStyle name="Normal 4 3 4 3 2 2 2" xfId="26122" xr:uid="{00000000-0005-0000-0000-00002B650000}"/>
    <cellStyle name="Normal 4 3 4 3 2 2 2 2" xfId="26123" xr:uid="{00000000-0005-0000-0000-00002C650000}"/>
    <cellStyle name="Normal 4 3 4 3 2 2 3" xfId="26124" xr:uid="{00000000-0005-0000-0000-00002D650000}"/>
    <cellStyle name="Normal 4 3 4 3 2 2 3 2" xfId="26125" xr:uid="{00000000-0005-0000-0000-00002E650000}"/>
    <cellStyle name="Normal 4 3 4 3 2 2 4" xfId="26126" xr:uid="{00000000-0005-0000-0000-00002F650000}"/>
    <cellStyle name="Normal 4 3 4 3 2 3" xfId="26127" xr:uid="{00000000-0005-0000-0000-000030650000}"/>
    <cellStyle name="Normal 4 3 4 3 2 3 2" xfId="26128" xr:uid="{00000000-0005-0000-0000-000031650000}"/>
    <cellStyle name="Normal 4 3 4 3 2 4" xfId="26129" xr:uid="{00000000-0005-0000-0000-000032650000}"/>
    <cellStyle name="Normal 4 3 4 3 2 4 2" xfId="26130" xr:uid="{00000000-0005-0000-0000-000033650000}"/>
    <cellStyle name="Normal 4 3 4 3 2 5" xfId="26131" xr:uid="{00000000-0005-0000-0000-000034650000}"/>
    <cellStyle name="Normal 4 3 4 3 2 6" xfId="26132" xr:uid="{00000000-0005-0000-0000-000035650000}"/>
    <cellStyle name="Normal 4 3 4 3 3" xfId="26133" xr:uid="{00000000-0005-0000-0000-000036650000}"/>
    <cellStyle name="Normal 4 3 4 3 3 2" xfId="26134" xr:uid="{00000000-0005-0000-0000-000037650000}"/>
    <cellStyle name="Normal 4 3 4 3 3 2 2" xfId="26135" xr:uid="{00000000-0005-0000-0000-000038650000}"/>
    <cellStyle name="Normal 4 3 4 3 3 3" xfId="26136" xr:uid="{00000000-0005-0000-0000-000039650000}"/>
    <cellStyle name="Normal 4 3 4 3 3 3 2" xfId="26137" xr:uid="{00000000-0005-0000-0000-00003A650000}"/>
    <cellStyle name="Normal 4 3 4 3 3 4" xfId="26138" xr:uid="{00000000-0005-0000-0000-00003B650000}"/>
    <cellStyle name="Normal 4 3 4 3 4" xfId="26139" xr:uid="{00000000-0005-0000-0000-00003C650000}"/>
    <cellStyle name="Normal 4 3 4 3 4 2" xfId="26140" xr:uid="{00000000-0005-0000-0000-00003D650000}"/>
    <cellStyle name="Normal 4 3 4 3 5" xfId="26141" xr:uid="{00000000-0005-0000-0000-00003E650000}"/>
    <cellStyle name="Normal 4 3 4 3 5 2" xfId="26142" xr:uid="{00000000-0005-0000-0000-00003F650000}"/>
    <cellStyle name="Normal 4 3 4 3 6" xfId="26143" xr:uid="{00000000-0005-0000-0000-000040650000}"/>
    <cellStyle name="Normal 4 3 4 3 7" xfId="26144" xr:uid="{00000000-0005-0000-0000-000041650000}"/>
    <cellStyle name="Normal 4 3 4 4" xfId="26145" xr:uid="{00000000-0005-0000-0000-000042650000}"/>
    <cellStyle name="Normal 4 3 4 4 2" xfId="26146" xr:uid="{00000000-0005-0000-0000-000043650000}"/>
    <cellStyle name="Normal 4 3 4 4 2 2" xfId="26147" xr:uid="{00000000-0005-0000-0000-000044650000}"/>
    <cellStyle name="Normal 4 3 4 4 2 2 2" xfId="26148" xr:uid="{00000000-0005-0000-0000-000045650000}"/>
    <cellStyle name="Normal 4 3 4 4 2 3" xfId="26149" xr:uid="{00000000-0005-0000-0000-000046650000}"/>
    <cellStyle name="Normal 4 3 4 4 2 3 2" xfId="26150" xr:uid="{00000000-0005-0000-0000-000047650000}"/>
    <cellStyle name="Normal 4 3 4 4 2 4" xfId="26151" xr:uid="{00000000-0005-0000-0000-000048650000}"/>
    <cellStyle name="Normal 4 3 4 4 3" xfId="26152" xr:uid="{00000000-0005-0000-0000-000049650000}"/>
    <cellStyle name="Normal 4 3 4 4 3 2" xfId="26153" xr:uid="{00000000-0005-0000-0000-00004A650000}"/>
    <cellStyle name="Normal 4 3 4 4 4" xfId="26154" xr:uid="{00000000-0005-0000-0000-00004B650000}"/>
    <cellStyle name="Normal 4 3 4 4 4 2" xfId="26155" xr:uid="{00000000-0005-0000-0000-00004C650000}"/>
    <cellStyle name="Normal 4 3 4 4 5" xfId="26156" xr:uid="{00000000-0005-0000-0000-00004D650000}"/>
    <cellStyle name="Normal 4 3 4 4 6" xfId="26157" xr:uid="{00000000-0005-0000-0000-00004E650000}"/>
    <cellStyle name="Normal 4 3 4 5" xfId="26158" xr:uid="{00000000-0005-0000-0000-00004F650000}"/>
    <cellStyle name="Normal 4 3 4 5 2" xfId="26159" xr:uid="{00000000-0005-0000-0000-000050650000}"/>
    <cellStyle name="Normal 4 3 4 5 2 2" xfId="26160" xr:uid="{00000000-0005-0000-0000-000051650000}"/>
    <cellStyle name="Normal 4 3 4 5 2 2 2" xfId="26161" xr:uid="{00000000-0005-0000-0000-000052650000}"/>
    <cellStyle name="Normal 4 3 4 5 2 3" xfId="26162" xr:uid="{00000000-0005-0000-0000-000053650000}"/>
    <cellStyle name="Normal 4 3 4 5 2 3 2" xfId="26163" xr:uid="{00000000-0005-0000-0000-000054650000}"/>
    <cellStyle name="Normal 4 3 4 5 2 4" xfId="26164" xr:uid="{00000000-0005-0000-0000-000055650000}"/>
    <cellStyle name="Normal 4 3 4 5 3" xfId="26165" xr:uid="{00000000-0005-0000-0000-000056650000}"/>
    <cellStyle name="Normal 4 3 4 5 3 2" xfId="26166" xr:uid="{00000000-0005-0000-0000-000057650000}"/>
    <cellStyle name="Normal 4 3 4 5 4" xfId="26167" xr:uid="{00000000-0005-0000-0000-000058650000}"/>
    <cellStyle name="Normal 4 3 4 5 4 2" xfId="26168" xr:uid="{00000000-0005-0000-0000-000059650000}"/>
    <cellStyle name="Normal 4 3 4 5 5" xfId="26169" xr:uid="{00000000-0005-0000-0000-00005A650000}"/>
    <cellStyle name="Normal 4 3 4 5 6" xfId="26170" xr:uid="{00000000-0005-0000-0000-00005B650000}"/>
    <cellStyle name="Normal 4 3 4 6" xfId="26171" xr:uid="{00000000-0005-0000-0000-00005C650000}"/>
    <cellStyle name="Normal 4 3 4 6 2" xfId="26172" xr:uid="{00000000-0005-0000-0000-00005D650000}"/>
    <cellStyle name="Normal 4 3 4 6 2 2" xfId="26173" xr:uid="{00000000-0005-0000-0000-00005E650000}"/>
    <cellStyle name="Normal 4 3 4 6 3" xfId="26174" xr:uid="{00000000-0005-0000-0000-00005F650000}"/>
    <cellStyle name="Normal 4 3 4 6 3 2" xfId="26175" xr:uid="{00000000-0005-0000-0000-000060650000}"/>
    <cellStyle name="Normal 4 3 4 6 4" xfId="26176" xr:uid="{00000000-0005-0000-0000-000061650000}"/>
    <cellStyle name="Normal 4 3 4 7" xfId="26177" xr:uid="{00000000-0005-0000-0000-000062650000}"/>
    <cellStyle name="Normal 4 3 4 7 2" xfId="26178" xr:uid="{00000000-0005-0000-0000-000063650000}"/>
    <cellStyle name="Normal 4 3 4 7 2 2" xfId="26179" xr:uid="{00000000-0005-0000-0000-000064650000}"/>
    <cellStyle name="Normal 4 3 4 7 3" xfId="26180" xr:uid="{00000000-0005-0000-0000-000065650000}"/>
    <cellStyle name="Normal 4 3 4 8" xfId="26181" xr:uid="{00000000-0005-0000-0000-000066650000}"/>
    <cellStyle name="Normal 4 3 4 8 2" xfId="26182" xr:uid="{00000000-0005-0000-0000-000067650000}"/>
    <cellStyle name="Normal 4 3 4 9" xfId="26183" xr:uid="{00000000-0005-0000-0000-000068650000}"/>
    <cellStyle name="Normal 4 3 4 9 2" xfId="26184" xr:uid="{00000000-0005-0000-0000-000069650000}"/>
    <cellStyle name="Normal 4 3 5" xfId="26185" xr:uid="{00000000-0005-0000-0000-00006A650000}"/>
    <cellStyle name="Normal 4 3 5 10" xfId="26186" xr:uid="{00000000-0005-0000-0000-00006B650000}"/>
    <cellStyle name="Normal 4 3 5 2" xfId="26187" xr:uid="{00000000-0005-0000-0000-00006C650000}"/>
    <cellStyle name="Normal 4 3 5 2 2" xfId="26188" xr:uid="{00000000-0005-0000-0000-00006D650000}"/>
    <cellStyle name="Normal 4 3 5 2 2 2" xfId="26189" xr:uid="{00000000-0005-0000-0000-00006E650000}"/>
    <cellStyle name="Normal 4 3 5 2 2 2 2" xfId="26190" xr:uid="{00000000-0005-0000-0000-00006F650000}"/>
    <cellStyle name="Normal 4 3 5 2 2 2 2 2" xfId="26191" xr:uid="{00000000-0005-0000-0000-000070650000}"/>
    <cellStyle name="Normal 4 3 5 2 2 2 3" xfId="26192" xr:uid="{00000000-0005-0000-0000-000071650000}"/>
    <cellStyle name="Normal 4 3 5 2 2 2 3 2" xfId="26193" xr:uid="{00000000-0005-0000-0000-000072650000}"/>
    <cellStyle name="Normal 4 3 5 2 2 2 4" xfId="26194" xr:uid="{00000000-0005-0000-0000-000073650000}"/>
    <cellStyle name="Normal 4 3 5 2 2 3" xfId="26195" xr:uid="{00000000-0005-0000-0000-000074650000}"/>
    <cellStyle name="Normal 4 3 5 2 2 3 2" xfId="26196" xr:uid="{00000000-0005-0000-0000-000075650000}"/>
    <cellStyle name="Normal 4 3 5 2 2 4" xfId="26197" xr:uid="{00000000-0005-0000-0000-000076650000}"/>
    <cellStyle name="Normal 4 3 5 2 2 4 2" xfId="26198" xr:uid="{00000000-0005-0000-0000-000077650000}"/>
    <cellStyle name="Normal 4 3 5 2 2 5" xfId="26199" xr:uid="{00000000-0005-0000-0000-000078650000}"/>
    <cellStyle name="Normal 4 3 5 2 2 6" xfId="26200" xr:uid="{00000000-0005-0000-0000-000079650000}"/>
    <cellStyle name="Normal 4 3 5 2 3" xfId="26201" xr:uid="{00000000-0005-0000-0000-00007A650000}"/>
    <cellStyle name="Normal 4 3 5 2 3 2" xfId="26202" xr:uid="{00000000-0005-0000-0000-00007B650000}"/>
    <cellStyle name="Normal 4 3 5 2 3 2 2" xfId="26203" xr:uid="{00000000-0005-0000-0000-00007C650000}"/>
    <cellStyle name="Normal 4 3 5 2 3 3" xfId="26204" xr:uid="{00000000-0005-0000-0000-00007D650000}"/>
    <cellStyle name="Normal 4 3 5 2 3 3 2" xfId="26205" xr:uid="{00000000-0005-0000-0000-00007E650000}"/>
    <cellStyle name="Normal 4 3 5 2 3 4" xfId="26206" xr:uid="{00000000-0005-0000-0000-00007F650000}"/>
    <cellStyle name="Normal 4 3 5 2 4" xfId="26207" xr:uid="{00000000-0005-0000-0000-000080650000}"/>
    <cellStyle name="Normal 4 3 5 2 4 2" xfId="26208" xr:uid="{00000000-0005-0000-0000-000081650000}"/>
    <cellStyle name="Normal 4 3 5 2 5" xfId="26209" xr:uid="{00000000-0005-0000-0000-000082650000}"/>
    <cellStyle name="Normal 4 3 5 2 5 2" xfId="26210" xr:uid="{00000000-0005-0000-0000-000083650000}"/>
    <cellStyle name="Normal 4 3 5 2 6" xfId="26211" xr:uid="{00000000-0005-0000-0000-000084650000}"/>
    <cellStyle name="Normal 4 3 5 2 7" xfId="26212" xr:uid="{00000000-0005-0000-0000-000085650000}"/>
    <cellStyle name="Normal 4 3 5 3" xfId="26213" xr:uid="{00000000-0005-0000-0000-000086650000}"/>
    <cellStyle name="Normal 4 3 5 3 2" xfId="26214" xr:uid="{00000000-0005-0000-0000-000087650000}"/>
    <cellStyle name="Normal 4 3 5 3 2 2" xfId="26215" xr:uid="{00000000-0005-0000-0000-000088650000}"/>
    <cellStyle name="Normal 4 3 5 3 2 2 2" xfId="26216" xr:uid="{00000000-0005-0000-0000-000089650000}"/>
    <cellStyle name="Normal 4 3 5 3 2 3" xfId="26217" xr:uid="{00000000-0005-0000-0000-00008A650000}"/>
    <cellStyle name="Normal 4 3 5 3 2 3 2" xfId="26218" xr:uid="{00000000-0005-0000-0000-00008B650000}"/>
    <cellStyle name="Normal 4 3 5 3 2 4" xfId="26219" xr:uid="{00000000-0005-0000-0000-00008C650000}"/>
    <cellStyle name="Normal 4 3 5 3 3" xfId="26220" xr:uid="{00000000-0005-0000-0000-00008D650000}"/>
    <cellStyle name="Normal 4 3 5 3 3 2" xfId="26221" xr:uid="{00000000-0005-0000-0000-00008E650000}"/>
    <cellStyle name="Normal 4 3 5 3 4" xfId="26222" xr:uid="{00000000-0005-0000-0000-00008F650000}"/>
    <cellStyle name="Normal 4 3 5 3 4 2" xfId="26223" xr:uid="{00000000-0005-0000-0000-000090650000}"/>
    <cellStyle name="Normal 4 3 5 3 5" xfId="26224" xr:uid="{00000000-0005-0000-0000-000091650000}"/>
    <cellStyle name="Normal 4 3 5 3 6" xfId="26225" xr:uid="{00000000-0005-0000-0000-000092650000}"/>
    <cellStyle name="Normal 4 3 5 4" xfId="26226" xr:uid="{00000000-0005-0000-0000-000093650000}"/>
    <cellStyle name="Normal 4 3 5 4 2" xfId="26227" xr:uid="{00000000-0005-0000-0000-000094650000}"/>
    <cellStyle name="Normal 4 3 5 4 2 2" xfId="26228" xr:uid="{00000000-0005-0000-0000-000095650000}"/>
    <cellStyle name="Normal 4 3 5 4 2 2 2" xfId="26229" xr:uid="{00000000-0005-0000-0000-000096650000}"/>
    <cellStyle name="Normal 4 3 5 4 2 3" xfId="26230" xr:uid="{00000000-0005-0000-0000-000097650000}"/>
    <cellStyle name="Normal 4 3 5 4 2 3 2" xfId="26231" xr:uid="{00000000-0005-0000-0000-000098650000}"/>
    <cellStyle name="Normal 4 3 5 4 2 4" xfId="26232" xr:uid="{00000000-0005-0000-0000-000099650000}"/>
    <cellStyle name="Normal 4 3 5 4 3" xfId="26233" xr:uid="{00000000-0005-0000-0000-00009A650000}"/>
    <cellStyle name="Normal 4 3 5 4 3 2" xfId="26234" xr:uid="{00000000-0005-0000-0000-00009B650000}"/>
    <cellStyle name="Normal 4 3 5 4 4" xfId="26235" xr:uid="{00000000-0005-0000-0000-00009C650000}"/>
    <cellStyle name="Normal 4 3 5 4 4 2" xfId="26236" xr:uid="{00000000-0005-0000-0000-00009D650000}"/>
    <cellStyle name="Normal 4 3 5 4 5" xfId="26237" xr:uid="{00000000-0005-0000-0000-00009E650000}"/>
    <cellStyle name="Normal 4 3 5 4 6" xfId="26238" xr:uid="{00000000-0005-0000-0000-00009F650000}"/>
    <cellStyle name="Normal 4 3 5 5" xfId="26239" xr:uid="{00000000-0005-0000-0000-0000A0650000}"/>
    <cellStyle name="Normal 4 3 5 5 2" xfId="26240" xr:uid="{00000000-0005-0000-0000-0000A1650000}"/>
    <cellStyle name="Normal 4 3 5 5 2 2" xfId="26241" xr:uid="{00000000-0005-0000-0000-0000A2650000}"/>
    <cellStyle name="Normal 4 3 5 5 3" xfId="26242" xr:uid="{00000000-0005-0000-0000-0000A3650000}"/>
    <cellStyle name="Normal 4 3 5 5 3 2" xfId="26243" xr:uid="{00000000-0005-0000-0000-0000A4650000}"/>
    <cellStyle name="Normal 4 3 5 5 4" xfId="26244" xr:uid="{00000000-0005-0000-0000-0000A5650000}"/>
    <cellStyle name="Normal 4 3 5 6" xfId="26245" xr:uid="{00000000-0005-0000-0000-0000A6650000}"/>
    <cellStyle name="Normal 4 3 5 6 2" xfId="26246" xr:uid="{00000000-0005-0000-0000-0000A7650000}"/>
    <cellStyle name="Normal 4 3 5 6 2 2" xfId="26247" xr:uid="{00000000-0005-0000-0000-0000A8650000}"/>
    <cellStyle name="Normal 4 3 5 6 3" xfId="26248" xr:uid="{00000000-0005-0000-0000-0000A9650000}"/>
    <cellStyle name="Normal 4 3 5 7" xfId="26249" xr:uid="{00000000-0005-0000-0000-0000AA650000}"/>
    <cellStyle name="Normal 4 3 5 7 2" xfId="26250" xr:uid="{00000000-0005-0000-0000-0000AB650000}"/>
    <cellStyle name="Normal 4 3 5 8" xfId="26251" xr:uid="{00000000-0005-0000-0000-0000AC650000}"/>
    <cellStyle name="Normal 4 3 5 8 2" xfId="26252" xr:uid="{00000000-0005-0000-0000-0000AD650000}"/>
    <cellStyle name="Normal 4 3 5 9" xfId="26253" xr:uid="{00000000-0005-0000-0000-0000AE650000}"/>
    <cellStyle name="Normal 4 3 6" xfId="26254" xr:uid="{00000000-0005-0000-0000-0000AF650000}"/>
    <cellStyle name="Normal 4 3 6 10" xfId="26255" xr:uid="{00000000-0005-0000-0000-0000B0650000}"/>
    <cellStyle name="Normal 4 3 6 2" xfId="26256" xr:uid="{00000000-0005-0000-0000-0000B1650000}"/>
    <cellStyle name="Normal 4 3 6 2 2" xfId="26257" xr:uid="{00000000-0005-0000-0000-0000B2650000}"/>
    <cellStyle name="Normal 4 3 6 2 2 2" xfId="26258" xr:uid="{00000000-0005-0000-0000-0000B3650000}"/>
    <cellStyle name="Normal 4 3 6 2 2 2 2" xfId="26259" xr:uid="{00000000-0005-0000-0000-0000B4650000}"/>
    <cellStyle name="Normal 4 3 6 2 2 2 2 2" xfId="26260" xr:uid="{00000000-0005-0000-0000-0000B5650000}"/>
    <cellStyle name="Normal 4 3 6 2 2 2 3" xfId="26261" xr:uid="{00000000-0005-0000-0000-0000B6650000}"/>
    <cellStyle name="Normal 4 3 6 2 2 2 3 2" xfId="26262" xr:uid="{00000000-0005-0000-0000-0000B7650000}"/>
    <cellStyle name="Normal 4 3 6 2 2 2 4" xfId="26263" xr:uid="{00000000-0005-0000-0000-0000B8650000}"/>
    <cellStyle name="Normal 4 3 6 2 2 3" xfId="26264" xr:uid="{00000000-0005-0000-0000-0000B9650000}"/>
    <cellStyle name="Normal 4 3 6 2 2 3 2" xfId="26265" xr:uid="{00000000-0005-0000-0000-0000BA650000}"/>
    <cellStyle name="Normal 4 3 6 2 2 4" xfId="26266" xr:uid="{00000000-0005-0000-0000-0000BB650000}"/>
    <cellStyle name="Normal 4 3 6 2 2 4 2" xfId="26267" xr:uid="{00000000-0005-0000-0000-0000BC650000}"/>
    <cellStyle name="Normal 4 3 6 2 2 5" xfId="26268" xr:uid="{00000000-0005-0000-0000-0000BD650000}"/>
    <cellStyle name="Normal 4 3 6 2 2 6" xfId="26269" xr:uid="{00000000-0005-0000-0000-0000BE650000}"/>
    <cellStyle name="Normal 4 3 6 2 3" xfId="26270" xr:uid="{00000000-0005-0000-0000-0000BF650000}"/>
    <cellStyle name="Normal 4 3 6 2 3 2" xfId="26271" xr:uid="{00000000-0005-0000-0000-0000C0650000}"/>
    <cellStyle name="Normal 4 3 6 2 3 2 2" xfId="26272" xr:uid="{00000000-0005-0000-0000-0000C1650000}"/>
    <cellStyle name="Normal 4 3 6 2 3 3" xfId="26273" xr:uid="{00000000-0005-0000-0000-0000C2650000}"/>
    <cellStyle name="Normal 4 3 6 2 3 3 2" xfId="26274" xr:uid="{00000000-0005-0000-0000-0000C3650000}"/>
    <cellStyle name="Normal 4 3 6 2 3 4" xfId="26275" xr:uid="{00000000-0005-0000-0000-0000C4650000}"/>
    <cellStyle name="Normal 4 3 6 2 4" xfId="26276" xr:uid="{00000000-0005-0000-0000-0000C5650000}"/>
    <cellStyle name="Normal 4 3 6 2 4 2" xfId="26277" xr:uid="{00000000-0005-0000-0000-0000C6650000}"/>
    <cellStyle name="Normal 4 3 6 2 5" xfId="26278" xr:uid="{00000000-0005-0000-0000-0000C7650000}"/>
    <cellStyle name="Normal 4 3 6 2 5 2" xfId="26279" xr:uid="{00000000-0005-0000-0000-0000C8650000}"/>
    <cellStyle name="Normal 4 3 6 2 6" xfId="26280" xr:uid="{00000000-0005-0000-0000-0000C9650000}"/>
    <cellStyle name="Normal 4 3 6 2 7" xfId="26281" xr:uid="{00000000-0005-0000-0000-0000CA650000}"/>
    <cellStyle name="Normal 4 3 6 3" xfId="26282" xr:uid="{00000000-0005-0000-0000-0000CB650000}"/>
    <cellStyle name="Normal 4 3 6 3 2" xfId="26283" xr:uid="{00000000-0005-0000-0000-0000CC650000}"/>
    <cellStyle name="Normal 4 3 6 3 2 2" xfId="26284" xr:uid="{00000000-0005-0000-0000-0000CD650000}"/>
    <cellStyle name="Normal 4 3 6 3 2 2 2" xfId="26285" xr:uid="{00000000-0005-0000-0000-0000CE650000}"/>
    <cellStyle name="Normal 4 3 6 3 2 3" xfId="26286" xr:uid="{00000000-0005-0000-0000-0000CF650000}"/>
    <cellStyle name="Normal 4 3 6 3 2 3 2" xfId="26287" xr:uid="{00000000-0005-0000-0000-0000D0650000}"/>
    <cellStyle name="Normal 4 3 6 3 2 4" xfId="26288" xr:uid="{00000000-0005-0000-0000-0000D1650000}"/>
    <cellStyle name="Normal 4 3 6 3 3" xfId="26289" xr:uid="{00000000-0005-0000-0000-0000D2650000}"/>
    <cellStyle name="Normal 4 3 6 3 3 2" xfId="26290" xr:uid="{00000000-0005-0000-0000-0000D3650000}"/>
    <cellStyle name="Normal 4 3 6 3 4" xfId="26291" xr:uid="{00000000-0005-0000-0000-0000D4650000}"/>
    <cellStyle name="Normal 4 3 6 3 4 2" xfId="26292" xr:uid="{00000000-0005-0000-0000-0000D5650000}"/>
    <cellStyle name="Normal 4 3 6 3 5" xfId="26293" xr:uid="{00000000-0005-0000-0000-0000D6650000}"/>
    <cellStyle name="Normal 4 3 6 3 6" xfId="26294" xr:uid="{00000000-0005-0000-0000-0000D7650000}"/>
    <cellStyle name="Normal 4 3 6 4" xfId="26295" xr:uid="{00000000-0005-0000-0000-0000D8650000}"/>
    <cellStyle name="Normal 4 3 6 4 2" xfId="26296" xr:uid="{00000000-0005-0000-0000-0000D9650000}"/>
    <cellStyle name="Normal 4 3 6 4 2 2" xfId="26297" xr:uid="{00000000-0005-0000-0000-0000DA650000}"/>
    <cellStyle name="Normal 4 3 6 4 2 2 2" xfId="26298" xr:uid="{00000000-0005-0000-0000-0000DB650000}"/>
    <cellStyle name="Normal 4 3 6 4 2 3" xfId="26299" xr:uid="{00000000-0005-0000-0000-0000DC650000}"/>
    <cellStyle name="Normal 4 3 6 4 2 3 2" xfId="26300" xr:uid="{00000000-0005-0000-0000-0000DD650000}"/>
    <cellStyle name="Normal 4 3 6 4 2 4" xfId="26301" xr:uid="{00000000-0005-0000-0000-0000DE650000}"/>
    <cellStyle name="Normal 4 3 6 4 3" xfId="26302" xr:uid="{00000000-0005-0000-0000-0000DF650000}"/>
    <cellStyle name="Normal 4 3 6 4 3 2" xfId="26303" xr:uid="{00000000-0005-0000-0000-0000E0650000}"/>
    <cellStyle name="Normal 4 3 6 4 4" xfId="26304" xr:uid="{00000000-0005-0000-0000-0000E1650000}"/>
    <cellStyle name="Normal 4 3 6 4 4 2" xfId="26305" xr:uid="{00000000-0005-0000-0000-0000E2650000}"/>
    <cellStyle name="Normal 4 3 6 4 5" xfId="26306" xr:uid="{00000000-0005-0000-0000-0000E3650000}"/>
    <cellStyle name="Normal 4 3 6 4 6" xfId="26307" xr:uid="{00000000-0005-0000-0000-0000E4650000}"/>
    <cellStyle name="Normal 4 3 6 5" xfId="26308" xr:uid="{00000000-0005-0000-0000-0000E5650000}"/>
    <cellStyle name="Normal 4 3 6 5 2" xfId="26309" xr:uid="{00000000-0005-0000-0000-0000E6650000}"/>
    <cellStyle name="Normal 4 3 6 5 2 2" xfId="26310" xr:uid="{00000000-0005-0000-0000-0000E7650000}"/>
    <cellStyle name="Normal 4 3 6 5 3" xfId="26311" xr:uid="{00000000-0005-0000-0000-0000E8650000}"/>
    <cellStyle name="Normal 4 3 6 5 3 2" xfId="26312" xr:uid="{00000000-0005-0000-0000-0000E9650000}"/>
    <cellStyle name="Normal 4 3 6 5 4" xfId="26313" xr:uid="{00000000-0005-0000-0000-0000EA650000}"/>
    <cellStyle name="Normal 4 3 6 6" xfId="26314" xr:uid="{00000000-0005-0000-0000-0000EB650000}"/>
    <cellStyle name="Normal 4 3 6 6 2" xfId="26315" xr:uid="{00000000-0005-0000-0000-0000EC650000}"/>
    <cellStyle name="Normal 4 3 6 6 2 2" xfId="26316" xr:uid="{00000000-0005-0000-0000-0000ED650000}"/>
    <cellStyle name="Normal 4 3 6 6 3" xfId="26317" xr:uid="{00000000-0005-0000-0000-0000EE650000}"/>
    <cellStyle name="Normal 4 3 6 7" xfId="26318" xr:uid="{00000000-0005-0000-0000-0000EF650000}"/>
    <cellStyle name="Normal 4 3 6 7 2" xfId="26319" xr:uid="{00000000-0005-0000-0000-0000F0650000}"/>
    <cellStyle name="Normal 4 3 6 8" xfId="26320" xr:uid="{00000000-0005-0000-0000-0000F1650000}"/>
    <cellStyle name="Normal 4 3 6 8 2" xfId="26321" xr:uid="{00000000-0005-0000-0000-0000F2650000}"/>
    <cellStyle name="Normal 4 3 6 9" xfId="26322" xr:uid="{00000000-0005-0000-0000-0000F3650000}"/>
    <cellStyle name="Normal 4 3 7" xfId="26323" xr:uid="{00000000-0005-0000-0000-0000F4650000}"/>
    <cellStyle name="Normal 4 3 7 10" xfId="26324" xr:uid="{00000000-0005-0000-0000-0000F5650000}"/>
    <cellStyle name="Normal 4 3 7 2" xfId="26325" xr:uid="{00000000-0005-0000-0000-0000F6650000}"/>
    <cellStyle name="Normal 4 3 7 2 2" xfId="26326" xr:uid="{00000000-0005-0000-0000-0000F7650000}"/>
    <cellStyle name="Normal 4 3 7 2 2 2" xfId="26327" xr:uid="{00000000-0005-0000-0000-0000F8650000}"/>
    <cellStyle name="Normal 4 3 7 2 2 2 2" xfId="26328" xr:uid="{00000000-0005-0000-0000-0000F9650000}"/>
    <cellStyle name="Normal 4 3 7 2 2 2 2 2" xfId="26329" xr:uid="{00000000-0005-0000-0000-0000FA650000}"/>
    <cellStyle name="Normal 4 3 7 2 2 2 3" xfId="26330" xr:uid="{00000000-0005-0000-0000-0000FB650000}"/>
    <cellStyle name="Normal 4 3 7 2 2 2 3 2" xfId="26331" xr:uid="{00000000-0005-0000-0000-0000FC650000}"/>
    <cellStyle name="Normal 4 3 7 2 2 2 4" xfId="26332" xr:uid="{00000000-0005-0000-0000-0000FD650000}"/>
    <cellStyle name="Normal 4 3 7 2 2 3" xfId="26333" xr:uid="{00000000-0005-0000-0000-0000FE650000}"/>
    <cellStyle name="Normal 4 3 7 2 2 3 2" xfId="26334" xr:uid="{00000000-0005-0000-0000-0000FF650000}"/>
    <cellStyle name="Normal 4 3 7 2 2 4" xfId="26335" xr:uid="{00000000-0005-0000-0000-000000660000}"/>
    <cellStyle name="Normal 4 3 7 2 2 4 2" xfId="26336" xr:uid="{00000000-0005-0000-0000-000001660000}"/>
    <cellStyle name="Normal 4 3 7 2 2 5" xfId="26337" xr:uid="{00000000-0005-0000-0000-000002660000}"/>
    <cellStyle name="Normal 4 3 7 2 2 6" xfId="26338" xr:uid="{00000000-0005-0000-0000-000003660000}"/>
    <cellStyle name="Normal 4 3 7 2 3" xfId="26339" xr:uid="{00000000-0005-0000-0000-000004660000}"/>
    <cellStyle name="Normal 4 3 7 2 3 2" xfId="26340" xr:uid="{00000000-0005-0000-0000-000005660000}"/>
    <cellStyle name="Normal 4 3 7 2 3 2 2" xfId="26341" xr:uid="{00000000-0005-0000-0000-000006660000}"/>
    <cellStyle name="Normal 4 3 7 2 3 3" xfId="26342" xr:uid="{00000000-0005-0000-0000-000007660000}"/>
    <cellStyle name="Normal 4 3 7 2 3 3 2" xfId="26343" xr:uid="{00000000-0005-0000-0000-000008660000}"/>
    <cellStyle name="Normal 4 3 7 2 3 4" xfId="26344" xr:uid="{00000000-0005-0000-0000-000009660000}"/>
    <cellStyle name="Normal 4 3 7 2 4" xfId="26345" xr:uid="{00000000-0005-0000-0000-00000A660000}"/>
    <cellStyle name="Normal 4 3 7 2 4 2" xfId="26346" xr:uid="{00000000-0005-0000-0000-00000B660000}"/>
    <cellStyle name="Normal 4 3 7 2 5" xfId="26347" xr:uid="{00000000-0005-0000-0000-00000C660000}"/>
    <cellStyle name="Normal 4 3 7 2 5 2" xfId="26348" xr:uid="{00000000-0005-0000-0000-00000D660000}"/>
    <cellStyle name="Normal 4 3 7 2 6" xfId="26349" xr:uid="{00000000-0005-0000-0000-00000E660000}"/>
    <cellStyle name="Normal 4 3 7 2 7" xfId="26350" xr:uid="{00000000-0005-0000-0000-00000F660000}"/>
    <cellStyle name="Normal 4 3 7 3" xfId="26351" xr:uid="{00000000-0005-0000-0000-000010660000}"/>
    <cellStyle name="Normal 4 3 7 3 2" xfId="26352" xr:uid="{00000000-0005-0000-0000-000011660000}"/>
    <cellStyle name="Normal 4 3 7 3 2 2" xfId="26353" xr:uid="{00000000-0005-0000-0000-000012660000}"/>
    <cellStyle name="Normal 4 3 7 3 2 2 2" xfId="26354" xr:uid="{00000000-0005-0000-0000-000013660000}"/>
    <cellStyle name="Normal 4 3 7 3 2 3" xfId="26355" xr:uid="{00000000-0005-0000-0000-000014660000}"/>
    <cellStyle name="Normal 4 3 7 3 2 3 2" xfId="26356" xr:uid="{00000000-0005-0000-0000-000015660000}"/>
    <cellStyle name="Normal 4 3 7 3 2 4" xfId="26357" xr:uid="{00000000-0005-0000-0000-000016660000}"/>
    <cellStyle name="Normal 4 3 7 3 3" xfId="26358" xr:uid="{00000000-0005-0000-0000-000017660000}"/>
    <cellStyle name="Normal 4 3 7 3 3 2" xfId="26359" xr:uid="{00000000-0005-0000-0000-000018660000}"/>
    <cellStyle name="Normal 4 3 7 3 4" xfId="26360" xr:uid="{00000000-0005-0000-0000-000019660000}"/>
    <cellStyle name="Normal 4 3 7 3 4 2" xfId="26361" xr:uid="{00000000-0005-0000-0000-00001A660000}"/>
    <cellStyle name="Normal 4 3 7 3 5" xfId="26362" xr:uid="{00000000-0005-0000-0000-00001B660000}"/>
    <cellStyle name="Normal 4 3 7 3 6" xfId="26363" xr:uid="{00000000-0005-0000-0000-00001C660000}"/>
    <cellStyle name="Normal 4 3 7 4" xfId="26364" xr:uid="{00000000-0005-0000-0000-00001D660000}"/>
    <cellStyle name="Normal 4 3 7 4 2" xfId="26365" xr:uid="{00000000-0005-0000-0000-00001E660000}"/>
    <cellStyle name="Normal 4 3 7 4 2 2" xfId="26366" xr:uid="{00000000-0005-0000-0000-00001F660000}"/>
    <cellStyle name="Normal 4 3 7 4 2 2 2" xfId="26367" xr:uid="{00000000-0005-0000-0000-000020660000}"/>
    <cellStyle name="Normal 4 3 7 4 2 3" xfId="26368" xr:uid="{00000000-0005-0000-0000-000021660000}"/>
    <cellStyle name="Normal 4 3 7 4 2 3 2" xfId="26369" xr:uid="{00000000-0005-0000-0000-000022660000}"/>
    <cellStyle name="Normal 4 3 7 4 2 4" xfId="26370" xr:uid="{00000000-0005-0000-0000-000023660000}"/>
    <cellStyle name="Normal 4 3 7 4 3" xfId="26371" xr:uid="{00000000-0005-0000-0000-000024660000}"/>
    <cellStyle name="Normal 4 3 7 4 3 2" xfId="26372" xr:uid="{00000000-0005-0000-0000-000025660000}"/>
    <cellStyle name="Normal 4 3 7 4 4" xfId="26373" xr:uid="{00000000-0005-0000-0000-000026660000}"/>
    <cellStyle name="Normal 4 3 7 4 4 2" xfId="26374" xr:uid="{00000000-0005-0000-0000-000027660000}"/>
    <cellStyle name="Normal 4 3 7 4 5" xfId="26375" xr:uid="{00000000-0005-0000-0000-000028660000}"/>
    <cellStyle name="Normal 4 3 7 4 6" xfId="26376" xr:uid="{00000000-0005-0000-0000-000029660000}"/>
    <cellStyle name="Normal 4 3 7 5" xfId="26377" xr:uid="{00000000-0005-0000-0000-00002A660000}"/>
    <cellStyle name="Normal 4 3 7 5 2" xfId="26378" xr:uid="{00000000-0005-0000-0000-00002B660000}"/>
    <cellStyle name="Normal 4 3 7 5 2 2" xfId="26379" xr:uid="{00000000-0005-0000-0000-00002C660000}"/>
    <cellStyle name="Normal 4 3 7 5 3" xfId="26380" xr:uid="{00000000-0005-0000-0000-00002D660000}"/>
    <cellStyle name="Normal 4 3 7 5 3 2" xfId="26381" xr:uid="{00000000-0005-0000-0000-00002E660000}"/>
    <cellStyle name="Normal 4 3 7 5 4" xfId="26382" xr:uid="{00000000-0005-0000-0000-00002F660000}"/>
    <cellStyle name="Normal 4 3 7 6" xfId="26383" xr:uid="{00000000-0005-0000-0000-000030660000}"/>
    <cellStyle name="Normal 4 3 7 6 2" xfId="26384" xr:uid="{00000000-0005-0000-0000-000031660000}"/>
    <cellStyle name="Normal 4 3 7 6 2 2" xfId="26385" xr:uid="{00000000-0005-0000-0000-000032660000}"/>
    <cellStyle name="Normal 4 3 7 6 3" xfId="26386" xr:uid="{00000000-0005-0000-0000-000033660000}"/>
    <cellStyle name="Normal 4 3 7 7" xfId="26387" xr:uid="{00000000-0005-0000-0000-000034660000}"/>
    <cellStyle name="Normal 4 3 7 7 2" xfId="26388" xr:uid="{00000000-0005-0000-0000-000035660000}"/>
    <cellStyle name="Normal 4 3 7 8" xfId="26389" xr:uid="{00000000-0005-0000-0000-000036660000}"/>
    <cellStyle name="Normal 4 3 7 8 2" xfId="26390" xr:uid="{00000000-0005-0000-0000-000037660000}"/>
    <cellStyle name="Normal 4 3 7 9" xfId="26391" xr:uid="{00000000-0005-0000-0000-000038660000}"/>
    <cellStyle name="Normal 4 3 8" xfId="26392" xr:uid="{00000000-0005-0000-0000-000039660000}"/>
    <cellStyle name="Normal 4 3 8 2" xfId="26393" xr:uid="{00000000-0005-0000-0000-00003A660000}"/>
    <cellStyle name="Normal 4 3 8 2 2" xfId="26394" xr:uid="{00000000-0005-0000-0000-00003B660000}"/>
    <cellStyle name="Normal 4 3 8 2 2 2" xfId="26395" xr:uid="{00000000-0005-0000-0000-00003C660000}"/>
    <cellStyle name="Normal 4 3 8 2 2 2 2" xfId="26396" xr:uid="{00000000-0005-0000-0000-00003D660000}"/>
    <cellStyle name="Normal 4 3 8 2 2 3" xfId="26397" xr:uid="{00000000-0005-0000-0000-00003E660000}"/>
    <cellStyle name="Normal 4 3 8 2 2 3 2" xfId="26398" xr:uid="{00000000-0005-0000-0000-00003F660000}"/>
    <cellStyle name="Normal 4 3 8 2 2 4" xfId="26399" xr:uid="{00000000-0005-0000-0000-000040660000}"/>
    <cellStyle name="Normal 4 3 8 2 3" xfId="26400" xr:uid="{00000000-0005-0000-0000-000041660000}"/>
    <cellStyle name="Normal 4 3 8 2 3 2" xfId="26401" xr:uid="{00000000-0005-0000-0000-000042660000}"/>
    <cellStyle name="Normal 4 3 8 2 4" xfId="26402" xr:uid="{00000000-0005-0000-0000-000043660000}"/>
    <cellStyle name="Normal 4 3 8 2 4 2" xfId="26403" xr:uid="{00000000-0005-0000-0000-000044660000}"/>
    <cellStyle name="Normal 4 3 8 2 5" xfId="26404" xr:uid="{00000000-0005-0000-0000-000045660000}"/>
    <cellStyle name="Normal 4 3 8 2 6" xfId="26405" xr:uid="{00000000-0005-0000-0000-000046660000}"/>
    <cellStyle name="Normal 4 3 8 3" xfId="26406" xr:uid="{00000000-0005-0000-0000-000047660000}"/>
    <cellStyle name="Normal 4 3 8 3 2" xfId="26407" xr:uid="{00000000-0005-0000-0000-000048660000}"/>
    <cellStyle name="Normal 4 3 8 3 2 2" xfId="26408" xr:uid="{00000000-0005-0000-0000-000049660000}"/>
    <cellStyle name="Normal 4 3 8 3 2 2 2" xfId="26409" xr:uid="{00000000-0005-0000-0000-00004A660000}"/>
    <cellStyle name="Normal 4 3 8 3 2 3" xfId="26410" xr:uid="{00000000-0005-0000-0000-00004B660000}"/>
    <cellStyle name="Normal 4 3 8 3 2 3 2" xfId="26411" xr:uid="{00000000-0005-0000-0000-00004C660000}"/>
    <cellStyle name="Normal 4 3 8 3 2 4" xfId="26412" xr:uid="{00000000-0005-0000-0000-00004D660000}"/>
    <cellStyle name="Normal 4 3 8 3 3" xfId="26413" xr:uid="{00000000-0005-0000-0000-00004E660000}"/>
    <cellStyle name="Normal 4 3 8 3 3 2" xfId="26414" xr:uid="{00000000-0005-0000-0000-00004F660000}"/>
    <cellStyle name="Normal 4 3 8 3 4" xfId="26415" xr:uid="{00000000-0005-0000-0000-000050660000}"/>
    <cellStyle name="Normal 4 3 8 3 4 2" xfId="26416" xr:uid="{00000000-0005-0000-0000-000051660000}"/>
    <cellStyle name="Normal 4 3 8 3 5" xfId="26417" xr:uid="{00000000-0005-0000-0000-000052660000}"/>
    <cellStyle name="Normal 4 3 8 3 6" xfId="26418" xr:uid="{00000000-0005-0000-0000-000053660000}"/>
    <cellStyle name="Normal 4 3 8 4" xfId="26419" xr:uid="{00000000-0005-0000-0000-000054660000}"/>
    <cellStyle name="Normal 4 3 8 4 2" xfId="26420" xr:uid="{00000000-0005-0000-0000-000055660000}"/>
    <cellStyle name="Normal 4 3 8 4 2 2" xfId="26421" xr:uid="{00000000-0005-0000-0000-000056660000}"/>
    <cellStyle name="Normal 4 3 8 4 3" xfId="26422" xr:uid="{00000000-0005-0000-0000-000057660000}"/>
    <cellStyle name="Normal 4 3 8 4 3 2" xfId="26423" xr:uid="{00000000-0005-0000-0000-000058660000}"/>
    <cellStyle name="Normal 4 3 8 4 4" xfId="26424" xr:uid="{00000000-0005-0000-0000-000059660000}"/>
    <cellStyle name="Normal 4 3 8 5" xfId="26425" xr:uid="{00000000-0005-0000-0000-00005A660000}"/>
    <cellStyle name="Normal 4 3 8 5 2" xfId="26426" xr:uid="{00000000-0005-0000-0000-00005B660000}"/>
    <cellStyle name="Normal 4 3 8 5 2 2" xfId="26427" xr:uid="{00000000-0005-0000-0000-00005C660000}"/>
    <cellStyle name="Normal 4 3 8 5 3" xfId="26428" xr:uid="{00000000-0005-0000-0000-00005D660000}"/>
    <cellStyle name="Normal 4 3 8 6" xfId="26429" xr:uid="{00000000-0005-0000-0000-00005E660000}"/>
    <cellStyle name="Normal 4 3 8 6 2" xfId="26430" xr:uid="{00000000-0005-0000-0000-00005F660000}"/>
    <cellStyle name="Normal 4 3 8 7" xfId="26431" xr:uid="{00000000-0005-0000-0000-000060660000}"/>
    <cellStyle name="Normal 4 3 8 7 2" xfId="26432" xr:uid="{00000000-0005-0000-0000-000061660000}"/>
    <cellStyle name="Normal 4 3 8 8" xfId="26433" xr:uid="{00000000-0005-0000-0000-000062660000}"/>
    <cellStyle name="Normal 4 3 8 9" xfId="26434" xr:uid="{00000000-0005-0000-0000-000063660000}"/>
    <cellStyle name="Normal 4 3 9" xfId="26435" xr:uid="{00000000-0005-0000-0000-000064660000}"/>
    <cellStyle name="Normal 4 3 9 2" xfId="26436" xr:uid="{00000000-0005-0000-0000-000065660000}"/>
    <cellStyle name="Normal 4 3 9 2 2" xfId="26437" xr:uid="{00000000-0005-0000-0000-000066660000}"/>
    <cellStyle name="Normal 4 3 9 2 2 2" xfId="26438" xr:uid="{00000000-0005-0000-0000-000067660000}"/>
    <cellStyle name="Normal 4 3 9 2 3" xfId="26439" xr:uid="{00000000-0005-0000-0000-000068660000}"/>
    <cellStyle name="Normal 4 3 9 2 3 2" xfId="26440" xr:uid="{00000000-0005-0000-0000-000069660000}"/>
    <cellStyle name="Normal 4 3 9 2 4" xfId="26441" xr:uid="{00000000-0005-0000-0000-00006A660000}"/>
    <cellStyle name="Normal 4 3 9 3" xfId="26442" xr:uid="{00000000-0005-0000-0000-00006B660000}"/>
    <cellStyle name="Normal 4 3 9 3 2" xfId="26443" xr:uid="{00000000-0005-0000-0000-00006C660000}"/>
    <cellStyle name="Normal 4 3 9 4" xfId="26444" xr:uid="{00000000-0005-0000-0000-00006D660000}"/>
    <cellStyle name="Normal 4 3 9 4 2" xfId="26445" xr:uid="{00000000-0005-0000-0000-00006E660000}"/>
    <cellStyle name="Normal 4 3 9 5" xfId="26446" xr:uid="{00000000-0005-0000-0000-00006F660000}"/>
    <cellStyle name="Normal 4 3 9 6" xfId="26447" xr:uid="{00000000-0005-0000-0000-000070660000}"/>
    <cellStyle name="Normal 4 4" xfId="2711" xr:uid="{00000000-0005-0000-0000-000071660000}"/>
    <cellStyle name="Normal 4 4 2" xfId="3022" xr:uid="{00000000-0005-0000-0000-000072660000}"/>
    <cellStyle name="Normal 4 4 2 2" xfId="26449" xr:uid="{00000000-0005-0000-0000-000073660000}"/>
    <cellStyle name="Normal 4 4 2 3" xfId="26450" xr:uid="{00000000-0005-0000-0000-000074660000}"/>
    <cellStyle name="Normal 4 4 2 4" xfId="26448" xr:uid="{00000000-0005-0000-0000-000075660000}"/>
    <cellStyle name="Normal 4 4 3" xfId="2908" xr:uid="{00000000-0005-0000-0000-000076660000}"/>
    <cellStyle name="Normal 4 4 3 2" xfId="26452" xr:uid="{00000000-0005-0000-0000-000077660000}"/>
    <cellStyle name="Normal 4 4 3 2 2" xfId="26453" xr:uid="{00000000-0005-0000-0000-000078660000}"/>
    <cellStyle name="Normal 4 4 3 2 2 2" xfId="26454" xr:uid="{00000000-0005-0000-0000-000079660000}"/>
    <cellStyle name="Normal 4 4 3 2 3" xfId="26455" xr:uid="{00000000-0005-0000-0000-00007A660000}"/>
    <cellStyle name="Normal 4 4 3 2 3 2" xfId="26456" xr:uid="{00000000-0005-0000-0000-00007B660000}"/>
    <cellStyle name="Normal 4 4 3 2 4" xfId="26457" xr:uid="{00000000-0005-0000-0000-00007C660000}"/>
    <cellStyle name="Normal 4 4 3 3" xfId="26458" xr:uid="{00000000-0005-0000-0000-00007D660000}"/>
    <cellStyle name="Normal 4 4 3 3 2" xfId="26459" xr:uid="{00000000-0005-0000-0000-00007E660000}"/>
    <cellStyle name="Normal 4 4 3 3 2 2" xfId="26460" xr:uid="{00000000-0005-0000-0000-00007F660000}"/>
    <cellStyle name="Normal 4 4 3 3 3" xfId="26461" xr:uid="{00000000-0005-0000-0000-000080660000}"/>
    <cellStyle name="Normal 4 4 3 4" xfId="26462" xr:uid="{00000000-0005-0000-0000-000081660000}"/>
    <cellStyle name="Normal 4 4 3 4 2" xfId="26463" xr:uid="{00000000-0005-0000-0000-000082660000}"/>
    <cellStyle name="Normal 4 4 3 5" xfId="26464" xr:uid="{00000000-0005-0000-0000-000083660000}"/>
    <cellStyle name="Normal 4 4 3 5 2" xfId="26465" xr:uid="{00000000-0005-0000-0000-000084660000}"/>
    <cellStyle name="Normal 4 4 3 6" xfId="26466" xr:uid="{00000000-0005-0000-0000-000085660000}"/>
    <cellStyle name="Normal 4 4 3 7" xfId="26467" xr:uid="{00000000-0005-0000-0000-000086660000}"/>
    <cellStyle name="Normal 4 4 3 8" xfId="26451" xr:uid="{00000000-0005-0000-0000-000087660000}"/>
    <cellStyle name="Normal 4 4 4" xfId="4019" xr:uid="{00000000-0005-0000-0000-000088660000}"/>
    <cellStyle name="Normal 4 5" xfId="2712" xr:uid="{00000000-0005-0000-0000-000089660000}"/>
    <cellStyle name="Normal 4 5 2" xfId="26468" xr:uid="{00000000-0005-0000-0000-00008A660000}"/>
    <cellStyle name="Normal 4 5 3" xfId="26469" xr:uid="{00000000-0005-0000-0000-00008B660000}"/>
    <cellStyle name="Normal 4 5 3 2" xfId="26470" xr:uid="{00000000-0005-0000-0000-00008C660000}"/>
    <cellStyle name="Normal 4 5 4" xfId="26471" xr:uid="{00000000-0005-0000-0000-00008D660000}"/>
    <cellStyle name="Normal 4 6" xfId="2708" xr:uid="{00000000-0005-0000-0000-00008E660000}"/>
    <cellStyle name="Normal 4 6 2" xfId="2938" xr:uid="{00000000-0005-0000-0000-00008F660000}"/>
    <cellStyle name="Normal 4 6 2 2" xfId="26472" xr:uid="{00000000-0005-0000-0000-000090660000}"/>
    <cellStyle name="Normal 4 6 3" xfId="4017" xr:uid="{00000000-0005-0000-0000-000091660000}"/>
    <cellStyle name="Normal 4 6 3 2" xfId="26473" xr:uid="{00000000-0005-0000-0000-000092660000}"/>
    <cellStyle name="Normal 4 7" xfId="2366" xr:uid="{00000000-0005-0000-0000-000093660000}"/>
    <cellStyle name="Normal 4 7 2" xfId="26475" xr:uid="{00000000-0005-0000-0000-000094660000}"/>
    <cellStyle name="Normal 4 7 3" xfId="26476" xr:uid="{00000000-0005-0000-0000-000095660000}"/>
    <cellStyle name="Normal 4 7 4" xfId="26474" xr:uid="{00000000-0005-0000-0000-000096660000}"/>
    <cellStyle name="Normal 4 8" xfId="26477" xr:uid="{00000000-0005-0000-0000-000097660000}"/>
    <cellStyle name="Normal 4 8 2" xfId="26478" xr:uid="{00000000-0005-0000-0000-000098660000}"/>
    <cellStyle name="Normal 4 9" xfId="26479" xr:uid="{00000000-0005-0000-0000-000099660000}"/>
    <cellStyle name="Normal 4 9 2" xfId="26480" xr:uid="{00000000-0005-0000-0000-00009A660000}"/>
    <cellStyle name="Normal 4_Development" xfId="26481" xr:uid="{00000000-0005-0000-0000-00009B660000}"/>
    <cellStyle name="Normal 40" xfId="3774" xr:uid="{00000000-0005-0000-0000-00009C660000}"/>
    <cellStyle name="Normal 40 2" xfId="26482" xr:uid="{00000000-0005-0000-0000-00009D660000}"/>
    <cellStyle name="Normal 40 2 2" xfId="26483" xr:uid="{00000000-0005-0000-0000-00009E660000}"/>
    <cellStyle name="Normal 40 3" xfId="26484" xr:uid="{00000000-0005-0000-0000-00009F660000}"/>
    <cellStyle name="Normal 40 3 2" xfId="26485" xr:uid="{00000000-0005-0000-0000-0000A0660000}"/>
    <cellStyle name="Normal 40 4" xfId="26486" xr:uid="{00000000-0005-0000-0000-0000A1660000}"/>
    <cellStyle name="Normal 40 5" xfId="26487" xr:uid="{00000000-0005-0000-0000-0000A2660000}"/>
    <cellStyle name="Normal 41" xfId="4303" xr:uid="{00000000-0005-0000-0000-0000A3660000}"/>
    <cellStyle name="Normal 41 2" xfId="26488" xr:uid="{00000000-0005-0000-0000-0000A4660000}"/>
    <cellStyle name="Normal 41 2 2" xfId="26489" xr:uid="{00000000-0005-0000-0000-0000A5660000}"/>
    <cellStyle name="Normal 41 3" xfId="26490" xr:uid="{00000000-0005-0000-0000-0000A6660000}"/>
    <cellStyle name="Normal 41 3 2" xfId="26491" xr:uid="{00000000-0005-0000-0000-0000A7660000}"/>
    <cellStyle name="Normal 41 4" xfId="26492" xr:uid="{00000000-0005-0000-0000-0000A8660000}"/>
    <cellStyle name="Normal 41 5" xfId="26493" xr:uid="{00000000-0005-0000-0000-0000A9660000}"/>
    <cellStyle name="Normal 42" xfId="4355" xr:uid="{00000000-0005-0000-0000-0000AA660000}"/>
    <cellStyle name="Normal 42 2" xfId="26494" xr:uid="{00000000-0005-0000-0000-0000AB660000}"/>
    <cellStyle name="Normal 42 2 2" xfId="26495" xr:uid="{00000000-0005-0000-0000-0000AC660000}"/>
    <cellStyle name="Normal 42 3" xfId="26496" xr:uid="{00000000-0005-0000-0000-0000AD660000}"/>
    <cellStyle name="Normal 42 3 2" xfId="26497" xr:uid="{00000000-0005-0000-0000-0000AE660000}"/>
    <cellStyle name="Normal 42 4" xfId="26498" xr:uid="{00000000-0005-0000-0000-0000AF660000}"/>
    <cellStyle name="Normal 42 5" xfId="26499" xr:uid="{00000000-0005-0000-0000-0000B0660000}"/>
    <cellStyle name="Normal 43" xfId="4356" xr:uid="{00000000-0005-0000-0000-0000B1660000}"/>
    <cellStyle name="Normal 43 2" xfId="26500" xr:uid="{00000000-0005-0000-0000-0000B2660000}"/>
    <cellStyle name="Normal 43 2 2" xfId="26501" xr:uid="{00000000-0005-0000-0000-0000B3660000}"/>
    <cellStyle name="Normal 43 3" xfId="26502" xr:uid="{00000000-0005-0000-0000-0000B4660000}"/>
    <cellStyle name="Normal 43 3 2" xfId="26503" xr:uid="{00000000-0005-0000-0000-0000B5660000}"/>
    <cellStyle name="Normal 43 4" xfId="26504" xr:uid="{00000000-0005-0000-0000-0000B6660000}"/>
    <cellStyle name="Normal 43 5" xfId="26505" xr:uid="{00000000-0005-0000-0000-0000B7660000}"/>
    <cellStyle name="Normal 44" xfId="3686" xr:uid="{00000000-0005-0000-0000-0000B8660000}"/>
    <cellStyle name="Normal 44 2" xfId="26506" xr:uid="{00000000-0005-0000-0000-0000B9660000}"/>
    <cellStyle name="Normal 45" xfId="26507" xr:uid="{00000000-0005-0000-0000-0000BA660000}"/>
    <cellStyle name="Normal 45 2" xfId="26508" xr:uid="{00000000-0005-0000-0000-0000BB660000}"/>
    <cellStyle name="Normal 46" xfId="26509" xr:uid="{00000000-0005-0000-0000-0000BC660000}"/>
    <cellStyle name="Normal 46 2" xfId="26510" xr:uid="{00000000-0005-0000-0000-0000BD660000}"/>
    <cellStyle name="Normal 47" xfId="26511" xr:uid="{00000000-0005-0000-0000-0000BE660000}"/>
    <cellStyle name="Normal 47 2" xfId="26512" xr:uid="{00000000-0005-0000-0000-0000BF660000}"/>
    <cellStyle name="Normal 47 2 2" xfId="26513" xr:uid="{00000000-0005-0000-0000-0000C0660000}"/>
    <cellStyle name="Normal 47 3" xfId="26514" xr:uid="{00000000-0005-0000-0000-0000C1660000}"/>
    <cellStyle name="Normal 47 4" xfId="26515" xr:uid="{00000000-0005-0000-0000-0000C2660000}"/>
    <cellStyle name="Normal 48" xfId="26516" xr:uid="{00000000-0005-0000-0000-0000C3660000}"/>
    <cellStyle name="Normal 48 2" xfId="26517" xr:uid="{00000000-0005-0000-0000-0000C4660000}"/>
    <cellStyle name="Normal 48 2 2" xfId="26518" xr:uid="{00000000-0005-0000-0000-0000C5660000}"/>
    <cellStyle name="Normal 48 3" xfId="26519" xr:uid="{00000000-0005-0000-0000-0000C6660000}"/>
    <cellStyle name="Normal 48 4" xfId="26520" xr:uid="{00000000-0005-0000-0000-0000C7660000}"/>
    <cellStyle name="Normal 49" xfId="26521" xr:uid="{00000000-0005-0000-0000-0000C8660000}"/>
    <cellStyle name="Normal 5" xfId="1991" xr:uid="{00000000-0005-0000-0000-0000C9660000}"/>
    <cellStyle name="Normal 5 10" xfId="26522" xr:uid="{00000000-0005-0000-0000-0000CA660000}"/>
    <cellStyle name="Normal 5 11" xfId="26523" xr:uid="{00000000-0005-0000-0000-0000CB660000}"/>
    <cellStyle name="Normal 5 12" xfId="26524" xr:uid="{00000000-0005-0000-0000-0000CC660000}"/>
    <cellStyle name="Normal 5 13" xfId="26525" xr:uid="{00000000-0005-0000-0000-0000CD660000}"/>
    <cellStyle name="Normal 5 14" xfId="38996" xr:uid="{00000000-0005-0000-0000-0000CE660000}"/>
    <cellStyle name="Normal 5 2" xfId="2714" xr:uid="{00000000-0005-0000-0000-0000CF660000}"/>
    <cellStyle name="Normal 5 2 2" xfId="2953" xr:uid="{00000000-0005-0000-0000-0000D0660000}"/>
    <cellStyle name="Normal 5 2 2 2" xfId="26526" xr:uid="{00000000-0005-0000-0000-0000D1660000}"/>
    <cellStyle name="Normal 5 2 2 3" xfId="26527" xr:uid="{00000000-0005-0000-0000-0000D2660000}"/>
    <cellStyle name="Normal 5 2 2 4" xfId="26528" xr:uid="{00000000-0005-0000-0000-0000D3660000}"/>
    <cellStyle name="Normal 5 2 2 5" xfId="26529" xr:uid="{00000000-0005-0000-0000-0000D4660000}"/>
    <cellStyle name="Normal 5 2 2 6" xfId="4634" xr:uid="{00000000-0005-0000-0000-0000D5660000}"/>
    <cellStyle name="Normal 5 2 3" xfId="4021" xr:uid="{00000000-0005-0000-0000-0000D6660000}"/>
    <cellStyle name="Normal 5 2 3 2" xfId="26530" xr:uid="{00000000-0005-0000-0000-0000D7660000}"/>
    <cellStyle name="Normal 5 2 3 3" xfId="26531" xr:uid="{00000000-0005-0000-0000-0000D8660000}"/>
    <cellStyle name="Normal 5 2 3 4" xfId="26532" xr:uid="{00000000-0005-0000-0000-0000D9660000}"/>
    <cellStyle name="Normal 5 2 3 5" xfId="4635" xr:uid="{00000000-0005-0000-0000-0000DA660000}"/>
    <cellStyle name="Normal 5 2 4" xfId="26533" xr:uid="{00000000-0005-0000-0000-0000DB660000}"/>
    <cellStyle name="Normal 5 2 4 2" xfId="26534" xr:uid="{00000000-0005-0000-0000-0000DC660000}"/>
    <cellStyle name="Normal 5 2 5" xfId="26535" xr:uid="{00000000-0005-0000-0000-0000DD660000}"/>
    <cellStyle name="Normal 5 2 6" xfId="26536" xr:uid="{00000000-0005-0000-0000-0000DE660000}"/>
    <cellStyle name="Normal 5 2 6 2" xfId="26537" xr:uid="{00000000-0005-0000-0000-0000DF660000}"/>
    <cellStyle name="Normal 5 3" xfId="2715" xr:uid="{00000000-0005-0000-0000-0000E0660000}"/>
    <cellStyle name="Normal 5 3 2" xfId="26538" xr:uid="{00000000-0005-0000-0000-0000E1660000}"/>
    <cellStyle name="Normal 5 3 2 2" xfId="26539" xr:uid="{00000000-0005-0000-0000-0000E2660000}"/>
    <cellStyle name="Normal 5 3 2 3" xfId="26540" xr:uid="{00000000-0005-0000-0000-0000E3660000}"/>
    <cellStyle name="Normal 5 3 3" xfId="26541" xr:uid="{00000000-0005-0000-0000-0000E4660000}"/>
    <cellStyle name="Normal 5 3 3 2" xfId="26542" xr:uid="{00000000-0005-0000-0000-0000E5660000}"/>
    <cellStyle name="Normal 5 3 4" xfId="26543" xr:uid="{00000000-0005-0000-0000-0000E6660000}"/>
    <cellStyle name="Normal 5 3 4 2" xfId="26544" xr:uid="{00000000-0005-0000-0000-0000E7660000}"/>
    <cellStyle name="Normal 5 3 5" xfId="26545" xr:uid="{00000000-0005-0000-0000-0000E8660000}"/>
    <cellStyle name="Normal 5 3 6" xfId="26546" xr:uid="{00000000-0005-0000-0000-0000E9660000}"/>
    <cellStyle name="Normal 5 4" xfId="2716" xr:uid="{00000000-0005-0000-0000-0000EA660000}"/>
    <cellStyle name="Normal 5 4 10" xfId="26547" xr:uid="{00000000-0005-0000-0000-0000EB660000}"/>
    <cellStyle name="Normal 5 4 11" xfId="26548" xr:uid="{00000000-0005-0000-0000-0000EC660000}"/>
    <cellStyle name="Normal 5 4 12" xfId="26549" xr:uid="{00000000-0005-0000-0000-0000ED660000}"/>
    <cellStyle name="Normal 5 4 2" xfId="26550" xr:uid="{00000000-0005-0000-0000-0000EE660000}"/>
    <cellStyle name="Normal 5 4 2 2" xfId="26551" xr:uid="{00000000-0005-0000-0000-0000EF660000}"/>
    <cellStyle name="Normal 5 4 2 2 2" xfId="26552" xr:uid="{00000000-0005-0000-0000-0000F0660000}"/>
    <cellStyle name="Normal 5 4 2 2 2 2" xfId="26553" xr:uid="{00000000-0005-0000-0000-0000F1660000}"/>
    <cellStyle name="Normal 5 4 2 2 3" xfId="26554" xr:uid="{00000000-0005-0000-0000-0000F2660000}"/>
    <cellStyle name="Normal 5 4 2 2 3 2" xfId="26555" xr:uid="{00000000-0005-0000-0000-0000F3660000}"/>
    <cellStyle name="Normal 5 4 2 2 4" xfId="26556" xr:uid="{00000000-0005-0000-0000-0000F4660000}"/>
    <cellStyle name="Normal 5 4 2 3" xfId="26557" xr:uid="{00000000-0005-0000-0000-0000F5660000}"/>
    <cellStyle name="Normal 5 4 2 3 2" xfId="26558" xr:uid="{00000000-0005-0000-0000-0000F6660000}"/>
    <cellStyle name="Normal 5 4 2 4" xfId="26559" xr:uid="{00000000-0005-0000-0000-0000F7660000}"/>
    <cellStyle name="Normal 5 4 2 4 2" xfId="26560" xr:uid="{00000000-0005-0000-0000-0000F8660000}"/>
    <cellStyle name="Normal 5 4 2 5" xfId="26561" xr:uid="{00000000-0005-0000-0000-0000F9660000}"/>
    <cellStyle name="Normal 5 4 2 6" xfId="26562" xr:uid="{00000000-0005-0000-0000-0000FA660000}"/>
    <cellStyle name="Normal 5 4 3" xfId="26563" xr:uid="{00000000-0005-0000-0000-0000FB660000}"/>
    <cellStyle name="Normal 5 4 4" xfId="26564" xr:uid="{00000000-0005-0000-0000-0000FC660000}"/>
    <cellStyle name="Normal 5 4 4 2" xfId="26565" xr:uid="{00000000-0005-0000-0000-0000FD660000}"/>
    <cellStyle name="Normal 5 4 4 2 2" xfId="26566" xr:uid="{00000000-0005-0000-0000-0000FE660000}"/>
    <cellStyle name="Normal 5 4 4 3" xfId="26567" xr:uid="{00000000-0005-0000-0000-0000FF660000}"/>
    <cellStyle name="Normal 5 4 4 3 2" xfId="26568" xr:uid="{00000000-0005-0000-0000-000000670000}"/>
    <cellStyle name="Normal 5 4 4 4" xfId="26569" xr:uid="{00000000-0005-0000-0000-000001670000}"/>
    <cellStyle name="Normal 5 4 5" xfId="26570" xr:uid="{00000000-0005-0000-0000-000002670000}"/>
    <cellStyle name="Normal 5 4 5 2" xfId="26571" xr:uid="{00000000-0005-0000-0000-000003670000}"/>
    <cellStyle name="Normal 5 4 6" xfId="26572" xr:uid="{00000000-0005-0000-0000-000004670000}"/>
    <cellStyle name="Normal 5 4 6 2" xfId="26573" xr:uid="{00000000-0005-0000-0000-000005670000}"/>
    <cellStyle name="Normal 5 4 7" xfId="26574" xr:uid="{00000000-0005-0000-0000-000006670000}"/>
    <cellStyle name="Normal 5 4 8" xfId="26575" xr:uid="{00000000-0005-0000-0000-000007670000}"/>
    <cellStyle name="Normal 5 4 9" xfId="26576" xr:uid="{00000000-0005-0000-0000-000008670000}"/>
    <cellStyle name="Normal 5 5" xfId="2713" xr:uid="{00000000-0005-0000-0000-000009670000}"/>
    <cellStyle name="Normal 5 5 2" xfId="26577" xr:uid="{00000000-0005-0000-0000-00000A670000}"/>
    <cellStyle name="Normal 5 5 2 2" xfId="26578" xr:uid="{00000000-0005-0000-0000-00000B670000}"/>
    <cellStyle name="Normal 5 5 2 3" xfId="26579" xr:uid="{00000000-0005-0000-0000-00000C670000}"/>
    <cellStyle name="Normal 5 5 2 4" xfId="26580" xr:uid="{00000000-0005-0000-0000-00000D670000}"/>
    <cellStyle name="Normal 5 5 3" xfId="26581" xr:uid="{00000000-0005-0000-0000-00000E670000}"/>
    <cellStyle name="Normal 5 5 3 2" xfId="26582" xr:uid="{00000000-0005-0000-0000-00000F670000}"/>
    <cellStyle name="Normal 5 5 4" xfId="26583" xr:uid="{00000000-0005-0000-0000-000010670000}"/>
    <cellStyle name="Normal 5 5 5" xfId="26584" xr:uid="{00000000-0005-0000-0000-000011670000}"/>
    <cellStyle name="Normal 5 5 6" xfId="26585" xr:uid="{00000000-0005-0000-0000-000012670000}"/>
    <cellStyle name="Normal 5 5 7" xfId="26586" xr:uid="{00000000-0005-0000-0000-000013670000}"/>
    <cellStyle name="Normal 5 5 8" xfId="4636" xr:uid="{00000000-0005-0000-0000-000014670000}"/>
    <cellStyle name="Normal 5 5 9" xfId="4044" xr:uid="{00000000-0005-0000-0000-000015670000}"/>
    <cellStyle name="Normal 5 6" xfId="4020" xr:uid="{00000000-0005-0000-0000-000016670000}"/>
    <cellStyle name="Normal 5 6 2" xfId="26587" xr:uid="{00000000-0005-0000-0000-000017670000}"/>
    <cellStyle name="Normal 5 6 3" xfId="26588" xr:uid="{00000000-0005-0000-0000-000018670000}"/>
    <cellStyle name="Normal 5 6 4" xfId="4637" xr:uid="{00000000-0005-0000-0000-000019670000}"/>
    <cellStyle name="Normal 5 7" xfId="26589" xr:uid="{00000000-0005-0000-0000-00001A670000}"/>
    <cellStyle name="Normal 5 7 2" xfId="26590" xr:uid="{00000000-0005-0000-0000-00001B670000}"/>
    <cellStyle name="Normal 5 7 2 2" xfId="26591" xr:uid="{00000000-0005-0000-0000-00001C670000}"/>
    <cellStyle name="Normal 5 7 2 3" xfId="26592" xr:uid="{00000000-0005-0000-0000-00001D670000}"/>
    <cellStyle name="Normal 5 7 3" xfId="26593" xr:uid="{00000000-0005-0000-0000-00001E670000}"/>
    <cellStyle name="Normal 5 7 4" xfId="26594" xr:uid="{00000000-0005-0000-0000-00001F670000}"/>
    <cellStyle name="Normal 5 8" xfId="26595" xr:uid="{00000000-0005-0000-0000-000020670000}"/>
    <cellStyle name="Normal 5 8 2" xfId="26596" xr:uid="{00000000-0005-0000-0000-000021670000}"/>
    <cellStyle name="Normal 5 8 3" xfId="26597" xr:uid="{00000000-0005-0000-0000-000022670000}"/>
    <cellStyle name="Normal 5 9" xfId="26598" xr:uid="{00000000-0005-0000-0000-000023670000}"/>
    <cellStyle name="Normal 5 9 2" xfId="26599" xr:uid="{00000000-0005-0000-0000-000024670000}"/>
    <cellStyle name="Normal 5_Sheet1" xfId="26600" xr:uid="{00000000-0005-0000-0000-000025670000}"/>
    <cellStyle name="Normal 50" xfId="26601" xr:uid="{00000000-0005-0000-0000-000026670000}"/>
    <cellStyle name="Normal 50 2" xfId="26602" xr:uid="{00000000-0005-0000-0000-000027670000}"/>
    <cellStyle name="Normal 50 2 2" xfId="26603" xr:uid="{00000000-0005-0000-0000-000028670000}"/>
    <cellStyle name="Normal 50 3" xfId="26604" xr:uid="{00000000-0005-0000-0000-000029670000}"/>
    <cellStyle name="Normal 51" xfId="26605" xr:uid="{00000000-0005-0000-0000-00002A670000}"/>
    <cellStyle name="Normal 51 2" xfId="26606" xr:uid="{00000000-0005-0000-0000-00002B670000}"/>
    <cellStyle name="Normal 51 2 2" xfId="26607" xr:uid="{00000000-0005-0000-0000-00002C670000}"/>
    <cellStyle name="Normal 51 3" xfId="26608" xr:uid="{00000000-0005-0000-0000-00002D670000}"/>
    <cellStyle name="Normal 52" xfId="26609" xr:uid="{00000000-0005-0000-0000-00002E670000}"/>
    <cellStyle name="Normal 52 2" xfId="26610" xr:uid="{00000000-0005-0000-0000-00002F670000}"/>
    <cellStyle name="Normal 52 2 2" xfId="26611" xr:uid="{00000000-0005-0000-0000-000030670000}"/>
    <cellStyle name="Normal 52 3" xfId="26612" xr:uid="{00000000-0005-0000-0000-000031670000}"/>
    <cellStyle name="Normal 53" xfId="26613" xr:uid="{00000000-0005-0000-0000-000032670000}"/>
    <cellStyle name="Normal 54" xfId="26614" xr:uid="{00000000-0005-0000-0000-000033670000}"/>
    <cellStyle name="Normal 55" xfId="26615" xr:uid="{00000000-0005-0000-0000-000034670000}"/>
    <cellStyle name="Normal 56" xfId="26616" xr:uid="{00000000-0005-0000-0000-000035670000}"/>
    <cellStyle name="Normal 57" xfId="26617" xr:uid="{00000000-0005-0000-0000-000036670000}"/>
    <cellStyle name="Normal 58" xfId="26618" xr:uid="{00000000-0005-0000-0000-000037670000}"/>
    <cellStyle name="Normal 59" xfId="26619" xr:uid="{00000000-0005-0000-0000-000038670000}"/>
    <cellStyle name="Normal 6" xfId="1992" xr:uid="{00000000-0005-0000-0000-000039670000}"/>
    <cellStyle name="Normal 6 10" xfId="26620" xr:uid="{00000000-0005-0000-0000-00003A670000}"/>
    <cellStyle name="Normal 6 2" xfId="2717" xr:uid="{00000000-0005-0000-0000-00003B670000}"/>
    <cellStyle name="Normal 6 2 2" xfId="3023" xr:uid="{00000000-0005-0000-0000-00003C670000}"/>
    <cellStyle name="Normal 6 2 2 2" xfId="26621" xr:uid="{00000000-0005-0000-0000-00003D670000}"/>
    <cellStyle name="Normal 6 2 2 3" xfId="26622" xr:uid="{00000000-0005-0000-0000-00003E670000}"/>
    <cellStyle name="Normal 6 2 2 4" xfId="26623" xr:uid="{00000000-0005-0000-0000-00003F670000}"/>
    <cellStyle name="Normal 6 2 2 5" xfId="4638" xr:uid="{00000000-0005-0000-0000-000040670000}"/>
    <cellStyle name="Normal 6 2 3" xfId="4639" xr:uid="{00000000-0005-0000-0000-000041670000}"/>
    <cellStyle name="Normal 6 2 3 2" xfId="26624" xr:uid="{00000000-0005-0000-0000-000042670000}"/>
    <cellStyle name="Normal 6 2 3 3" xfId="26625" xr:uid="{00000000-0005-0000-0000-000043670000}"/>
    <cellStyle name="Normal 6 2 4" xfId="26626" xr:uid="{00000000-0005-0000-0000-000044670000}"/>
    <cellStyle name="Normal 6 2 5" xfId="26627" xr:uid="{00000000-0005-0000-0000-000045670000}"/>
    <cellStyle name="Normal 6 3" xfId="2718" xr:uid="{00000000-0005-0000-0000-000046670000}"/>
    <cellStyle name="Normal 6 3 2" xfId="2928" xr:uid="{00000000-0005-0000-0000-000047670000}"/>
    <cellStyle name="Normal 6 3 2 2" xfId="26628" xr:uid="{00000000-0005-0000-0000-000048670000}"/>
    <cellStyle name="Normal 6 3 3" xfId="4022" xr:uid="{00000000-0005-0000-0000-000049670000}"/>
    <cellStyle name="Normal 6 3 3 2" xfId="26630" xr:uid="{00000000-0005-0000-0000-00004A670000}"/>
    <cellStyle name="Normal 6 3 3 3" xfId="26629" xr:uid="{00000000-0005-0000-0000-00004B670000}"/>
    <cellStyle name="Normal 6 4" xfId="2907" xr:uid="{00000000-0005-0000-0000-00004C670000}"/>
    <cellStyle name="Normal 6 4 2" xfId="26631" xr:uid="{00000000-0005-0000-0000-00004D670000}"/>
    <cellStyle name="Normal 6 4 2 2" xfId="26632" xr:uid="{00000000-0005-0000-0000-00004E670000}"/>
    <cellStyle name="Normal 6 4 2 3" xfId="26633" xr:uid="{00000000-0005-0000-0000-00004F670000}"/>
    <cellStyle name="Normal 6 4 3" xfId="26634" xr:uid="{00000000-0005-0000-0000-000050670000}"/>
    <cellStyle name="Normal 6 4 4" xfId="4640" xr:uid="{00000000-0005-0000-0000-000051670000}"/>
    <cellStyle name="Normal 6 5" xfId="2927" xr:uid="{00000000-0005-0000-0000-000052670000}"/>
    <cellStyle name="Normal 6 5 2" xfId="26635" xr:uid="{00000000-0005-0000-0000-000053670000}"/>
    <cellStyle name="Normal 6 5 2 2" xfId="26636" xr:uid="{00000000-0005-0000-0000-000054670000}"/>
    <cellStyle name="Normal 6 5 3" xfId="26637" xr:uid="{00000000-0005-0000-0000-000055670000}"/>
    <cellStyle name="Normal 6 5 3 2" xfId="26638" xr:uid="{00000000-0005-0000-0000-000056670000}"/>
    <cellStyle name="Normal 6 5 4" xfId="26639" xr:uid="{00000000-0005-0000-0000-000057670000}"/>
    <cellStyle name="Normal 6 6" xfId="2954" xr:uid="{00000000-0005-0000-0000-000058670000}"/>
    <cellStyle name="Normal 6 6 2" xfId="26640" xr:uid="{00000000-0005-0000-0000-000059670000}"/>
    <cellStyle name="Normal 6 6 2 2" xfId="26641" xr:uid="{00000000-0005-0000-0000-00005A670000}"/>
    <cellStyle name="Normal 6 6 2 3" xfId="26642" xr:uid="{00000000-0005-0000-0000-00005B670000}"/>
    <cellStyle name="Normal 6 6 3" xfId="26643" xr:uid="{00000000-0005-0000-0000-00005C670000}"/>
    <cellStyle name="Normal 6 6 3 2" xfId="26644" xr:uid="{00000000-0005-0000-0000-00005D670000}"/>
    <cellStyle name="Normal 6 6 4" xfId="26645" xr:uid="{00000000-0005-0000-0000-00005E670000}"/>
    <cellStyle name="Normal 6 6 5" xfId="4641" xr:uid="{00000000-0005-0000-0000-00005F670000}"/>
    <cellStyle name="Normal 6 7" xfId="26646" xr:uid="{00000000-0005-0000-0000-000060670000}"/>
    <cellStyle name="Normal 6 7 2" xfId="26647" xr:uid="{00000000-0005-0000-0000-000061670000}"/>
    <cellStyle name="Normal 6 7 2 2" xfId="26648" xr:uid="{00000000-0005-0000-0000-000062670000}"/>
    <cellStyle name="Normal 6 7 3" xfId="26649" xr:uid="{00000000-0005-0000-0000-000063670000}"/>
    <cellStyle name="Normal 6 7 4" xfId="26650" xr:uid="{00000000-0005-0000-0000-000064670000}"/>
    <cellStyle name="Normal 6 8" xfId="26651" xr:uid="{00000000-0005-0000-0000-000065670000}"/>
    <cellStyle name="Normal 6 8 2" xfId="26652" xr:uid="{00000000-0005-0000-0000-000066670000}"/>
    <cellStyle name="Normal 6 9" xfId="26653" xr:uid="{00000000-0005-0000-0000-000067670000}"/>
    <cellStyle name="Normal 60" xfId="26654" xr:uid="{00000000-0005-0000-0000-000068670000}"/>
    <cellStyle name="Normal 61" xfId="26655" xr:uid="{00000000-0005-0000-0000-000069670000}"/>
    <cellStyle name="Normal 62" xfId="26656" xr:uid="{00000000-0005-0000-0000-00006A670000}"/>
    <cellStyle name="Normal 63" xfId="26657" xr:uid="{00000000-0005-0000-0000-00006B670000}"/>
    <cellStyle name="Normal 64" xfId="26658" xr:uid="{00000000-0005-0000-0000-00006C670000}"/>
    <cellStyle name="Normal 65" xfId="26659" xr:uid="{00000000-0005-0000-0000-00006D670000}"/>
    <cellStyle name="Normal 66" xfId="26660" xr:uid="{00000000-0005-0000-0000-00006E670000}"/>
    <cellStyle name="Normal 67" xfId="26661" xr:uid="{00000000-0005-0000-0000-00006F670000}"/>
    <cellStyle name="Normal 68" xfId="26662" xr:uid="{00000000-0005-0000-0000-000070670000}"/>
    <cellStyle name="Normal 69" xfId="26663" xr:uid="{00000000-0005-0000-0000-000071670000}"/>
    <cellStyle name="Normal 7" xfId="1993" xr:uid="{00000000-0005-0000-0000-000072670000}"/>
    <cellStyle name="Normal 7 10" xfId="26664" xr:uid="{00000000-0005-0000-0000-000073670000}"/>
    <cellStyle name="Normal 7 10 2" xfId="26665" xr:uid="{00000000-0005-0000-0000-000074670000}"/>
    <cellStyle name="Normal 7 10 2 2" xfId="26666" xr:uid="{00000000-0005-0000-0000-000075670000}"/>
    <cellStyle name="Normal 7 10 2 2 2" xfId="26667" xr:uid="{00000000-0005-0000-0000-000076670000}"/>
    <cellStyle name="Normal 7 10 2 3" xfId="26668" xr:uid="{00000000-0005-0000-0000-000077670000}"/>
    <cellStyle name="Normal 7 10 2 3 2" xfId="26669" xr:uid="{00000000-0005-0000-0000-000078670000}"/>
    <cellStyle name="Normal 7 10 2 4" xfId="26670" xr:uid="{00000000-0005-0000-0000-000079670000}"/>
    <cellStyle name="Normal 7 10 3" xfId="26671" xr:uid="{00000000-0005-0000-0000-00007A670000}"/>
    <cellStyle name="Normal 7 10 3 2" xfId="26672" xr:uid="{00000000-0005-0000-0000-00007B670000}"/>
    <cellStyle name="Normal 7 10 4" xfId="26673" xr:uid="{00000000-0005-0000-0000-00007C670000}"/>
    <cellStyle name="Normal 7 10 4 2" xfId="26674" xr:uid="{00000000-0005-0000-0000-00007D670000}"/>
    <cellStyle name="Normal 7 10 5" xfId="26675" xr:uid="{00000000-0005-0000-0000-00007E670000}"/>
    <cellStyle name="Normal 7 10 6" xfId="26676" xr:uid="{00000000-0005-0000-0000-00007F670000}"/>
    <cellStyle name="Normal 7 11" xfId="26677" xr:uid="{00000000-0005-0000-0000-000080670000}"/>
    <cellStyle name="Normal 7 11 2" xfId="26678" xr:uid="{00000000-0005-0000-0000-000081670000}"/>
    <cellStyle name="Normal 7 11 2 2" xfId="26679" xr:uid="{00000000-0005-0000-0000-000082670000}"/>
    <cellStyle name="Normal 7 11 2 2 2" xfId="26680" xr:uid="{00000000-0005-0000-0000-000083670000}"/>
    <cellStyle name="Normal 7 11 2 3" xfId="26681" xr:uid="{00000000-0005-0000-0000-000084670000}"/>
    <cellStyle name="Normal 7 11 2 3 2" xfId="26682" xr:uid="{00000000-0005-0000-0000-000085670000}"/>
    <cellStyle name="Normal 7 11 2 4" xfId="26683" xr:uid="{00000000-0005-0000-0000-000086670000}"/>
    <cellStyle name="Normal 7 11 3" xfId="26684" xr:uid="{00000000-0005-0000-0000-000087670000}"/>
    <cellStyle name="Normal 7 11 3 2" xfId="26685" xr:uid="{00000000-0005-0000-0000-000088670000}"/>
    <cellStyle name="Normal 7 11 4" xfId="26686" xr:uid="{00000000-0005-0000-0000-000089670000}"/>
    <cellStyle name="Normal 7 11 4 2" xfId="26687" xr:uid="{00000000-0005-0000-0000-00008A670000}"/>
    <cellStyle name="Normal 7 11 5" xfId="26688" xr:uid="{00000000-0005-0000-0000-00008B670000}"/>
    <cellStyle name="Normal 7 11 6" xfId="26689" xr:uid="{00000000-0005-0000-0000-00008C670000}"/>
    <cellStyle name="Normal 7 12" xfId="26690" xr:uid="{00000000-0005-0000-0000-00008D670000}"/>
    <cellStyle name="Normal 7 12 2" xfId="26691" xr:uid="{00000000-0005-0000-0000-00008E670000}"/>
    <cellStyle name="Normal 7 12 2 2" xfId="26692" xr:uid="{00000000-0005-0000-0000-00008F670000}"/>
    <cellStyle name="Normal 7 12 3" xfId="26693" xr:uid="{00000000-0005-0000-0000-000090670000}"/>
    <cellStyle name="Normal 7 12 3 2" xfId="26694" xr:uid="{00000000-0005-0000-0000-000091670000}"/>
    <cellStyle name="Normal 7 12 4" xfId="26695" xr:uid="{00000000-0005-0000-0000-000092670000}"/>
    <cellStyle name="Normal 7 13" xfId="26696" xr:uid="{00000000-0005-0000-0000-000093670000}"/>
    <cellStyle name="Normal 7 13 2" xfId="26697" xr:uid="{00000000-0005-0000-0000-000094670000}"/>
    <cellStyle name="Normal 7 13 2 2" xfId="26698" xr:uid="{00000000-0005-0000-0000-000095670000}"/>
    <cellStyle name="Normal 7 13 3" xfId="26699" xr:uid="{00000000-0005-0000-0000-000096670000}"/>
    <cellStyle name="Normal 7 14" xfId="26700" xr:uid="{00000000-0005-0000-0000-000097670000}"/>
    <cellStyle name="Normal 7 14 2" xfId="26701" xr:uid="{00000000-0005-0000-0000-000098670000}"/>
    <cellStyle name="Normal 7 14 2 2" xfId="26702" xr:uid="{00000000-0005-0000-0000-000099670000}"/>
    <cellStyle name="Normal 7 14 3" xfId="26703" xr:uid="{00000000-0005-0000-0000-00009A670000}"/>
    <cellStyle name="Normal 7 15" xfId="26704" xr:uid="{00000000-0005-0000-0000-00009B670000}"/>
    <cellStyle name="Normal 7 15 2" xfId="26705" xr:uid="{00000000-0005-0000-0000-00009C670000}"/>
    <cellStyle name="Normal 7 16" xfId="26706" xr:uid="{00000000-0005-0000-0000-00009D670000}"/>
    <cellStyle name="Normal 7 17" xfId="26707" xr:uid="{00000000-0005-0000-0000-00009E670000}"/>
    <cellStyle name="Normal 7 18" xfId="26708" xr:uid="{00000000-0005-0000-0000-00009F670000}"/>
    <cellStyle name="Normal 7 2" xfId="2720" xr:uid="{00000000-0005-0000-0000-0000A0670000}"/>
    <cellStyle name="Normal 7 2 10" xfId="26709" xr:uid="{00000000-0005-0000-0000-0000A1670000}"/>
    <cellStyle name="Normal 7 2 10 2" xfId="26710" xr:uid="{00000000-0005-0000-0000-0000A2670000}"/>
    <cellStyle name="Normal 7 2 10 2 2" xfId="26711" xr:uid="{00000000-0005-0000-0000-0000A3670000}"/>
    <cellStyle name="Normal 7 2 10 2 2 2" xfId="26712" xr:uid="{00000000-0005-0000-0000-0000A4670000}"/>
    <cellStyle name="Normal 7 2 10 2 3" xfId="26713" xr:uid="{00000000-0005-0000-0000-0000A5670000}"/>
    <cellStyle name="Normal 7 2 10 2 3 2" xfId="26714" xr:uid="{00000000-0005-0000-0000-0000A6670000}"/>
    <cellStyle name="Normal 7 2 10 2 4" xfId="26715" xr:uid="{00000000-0005-0000-0000-0000A7670000}"/>
    <cellStyle name="Normal 7 2 10 3" xfId="26716" xr:uid="{00000000-0005-0000-0000-0000A8670000}"/>
    <cellStyle name="Normal 7 2 10 3 2" xfId="26717" xr:uid="{00000000-0005-0000-0000-0000A9670000}"/>
    <cellStyle name="Normal 7 2 10 4" xfId="26718" xr:uid="{00000000-0005-0000-0000-0000AA670000}"/>
    <cellStyle name="Normal 7 2 10 4 2" xfId="26719" xr:uid="{00000000-0005-0000-0000-0000AB670000}"/>
    <cellStyle name="Normal 7 2 10 5" xfId="26720" xr:uid="{00000000-0005-0000-0000-0000AC670000}"/>
    <cellStyle name="Normal 7 2 10 6" xfId="26721" xr:uid="{00000000-0005-0000-0000-0000AD670000}"/>
    <cellStyle name="Normal 7 2 11" xfId="26722" xr:uid="{00000000-0005-0000-0000-0000AE670000}"/>
    <cellStyle name="Normal 7 2 11 2" xfId="26723" xr:uid="{00000000-0005-0000-0000-0000AF670000}"/>
    <cellStyle name="Normal 7 2 11 2 2" xfId="26724" xr:uid="{00000000-0005-0000-0000-0000B0670000}"/>
    <cellStyle name="Normal 7 2 11 3" xfId="26725" xr:uid="{00000000-0005-0000-0000-0000B1670000}"/>
    <cellStyle name="Normal 7 2 11 3 2" xfId="26726" xr:uid="{00000000-0005-0000-0000-0000B2670000}"/>
    <cellStyle name="Normal 7 2 11 4" xfId="26727" xr:uid="{00000000-0005-0000-0000-0000B3670000}"/>
    <cellStyle name="Normal 7 2 12" xfId="26728" xr:uid="{00000000-0005-0000-0000-0000B4670000}"/>
    <cellStyle name="Normal 7 2 12 2" xfId="26729" xr:uid="{00000000-0005-0000-0000-0000B5670000}"/>
    <cellStyle name="Normal 7 2 12 2 2" xfId="26730" xr:uid="{00000000-0005-0000-0000-0000B6670000}"/>
    <cellStyle name="Normal 7 2 12 3" xfId="26731" xr:uid="{00000000-0005-0000-0000-0000B7670000}"/>
    <cellStyle name="Normal 7 2 13" xfId="26732" xr:uid="{00000000-0005-0000-0000-0000B8670000}"/>
    <cellStyle name="Normal 7 2 13 2" xfId="26733" xr:uid="{00000000-0005-0000-0000-0000B9670000}"/>
    <cellStyle name="Normal 7 2 13 2 2" xfId="26734" xr:uid="{00000000-0005-0000-0000-0000BA670000}"/>
    <cellStyle name="Normal 7 2 13 3" xfId="26735" xr:uid="{00000000-0005-0000-0000-0000BB670000}"/>
    <cellStyle name="Normal 7 2 14" xfId="26736" xr:uid="{00000000-0005-0000-0000-0000BC670000}"/>
    <cellStyle name="Normal 7 2 14 2" xfId="26737" xr:uid="{00000000-0005-0000-0000-0000BD670000}"/>
    <cellStyle name="Normal 7 2 15" xfId="26738" xr:uid="{00000000-0005-0000-0000-0000BE670000}"/>
    <cellStyle name="Normal 7 2 16" xfId="26739" xr:uid="{00000000-0005-0000-0000-0000BF670000}"/>
    <cellStyle name="Normal 7 2 17" xfId="26740" xr:uid="{00000000-0005-0000-0000-0000C0670000}"/>
    <cellStyle name="Normal 7 2 18" xfId="26741" xr:uid="{00000000-0005-0000-0000-0000C1670000}"/>
    <cellStyle name="Normal 7 2 19" xfId="26742" xr:uid="{00000000-0005-0000-0000-0000C2670000}"/>
    <cellStyle name="Normal 7 2 2" xfId="2955" xr:uid="{00000000-0005-0000-0000-0000C3670000}"/>
    <cellStyle name="Normal 7 2 2 10" xfId="26743" xr:uid="{00000000-0005-0000-0000-0000C4670000}"/>
    <cellStyle name="Normal 7 2 2 10 2" xfId="26744" xr:uid="{00000000-0005-0000-0000-0000C5670000}"/>
    <cellStyle name="Normal 7 2 2 10 2 2" xfId="26745" xr:uid="{00000000-0005-0000-0000-0000C6670000}"/>
    <cellStyle name="Normal 7 2 2 10 3" xfId="26746" xr:uid="{00000000-0005-0000-0000-0000C7670000}"/>
    <cellStyle name="Normal 7 2 2 10 3 2" xfId="26747" xr:uid="{00000000-0005-0000-0000-0000C8670000}"/>
    <cellStyle name="Normal 7 2 2 10 4" xfId="26748" xr:uid="{00000000-0005-0000-0000-0000C9670000}"/>
    <cellStyle name="Normal 7 2 2 11" xfId="26749" xr:uid="{00000000-0005-0000-0000-0000CA670000}"/>
    <cellStyle name="Normal 7 2 2 11 2" xfId="26750" xr:uid="{00000000-0005-0000-0000-0000CB670000}"/>
    <cellStyle name="Normal 7 2 2 11 2 2" xfId="26751" xr:uid="{00000000-0005-0000-0000-0000CC670000}"/>
    <cellStyle name="Normal 7 2 2 11 3" xfId="26752" xr:uid="{00000000-0005-0000-0000-0000CD670000}"/>
    <cellStyle name="Normal 7 2 2 12" xfId="26753" xr:uid="{00000000-0005-0000-0000-0000CE670000}"/>
    <cellStyle name="Normal 7 2 2 12 2" xfId="26754" xr:uid="{00000000-0005-0000-0000-0000CF670000}"/>
    <cellStyle name="Normal 7 2 2 12 2 2" xfId="26755" xr:uid="{00000000-0005-0000-0000-0000D0670000}"/>
    <cellStyle name="Normal 7 2 2 12 3" xfId="26756" xr:uid="{00000000-0005-0000-0000-0000D1670000}"/>
    <cellStyle name="Normal 7 2 2 13" xfId="26757" xr:uid="{00000000-0005-0000-0000-0000D2670000}"/>
    <cellStyle name="Normal 7 2 2 13 2" xfId="26758" xr:uid="{00000000-0005-0000-0000-0000D3670000}"/>
    <cellStyle name="Normal 7 2 2 14" xfId="26759" xr:uid="{00000000-0005-0000-0000-0000D4670000}"/>
    <cellStyle name="Normal 7 2 2 15" xfId="26760" xr:uid="{00000000-0005-0000-0000-0000D5670000}"/>
    <cellStyle name="Normal 7 2 2 16" xfId="26761" xr:uid="{00000000-0005-0000-0000-0000D6670000}"/>
    <cellStyle name="Normal 7 2 2 17" xfId="26762" xr:uid="{00000000-0005-0000-0000-0000D7670000}"/>
    <cellStyle name="Normal 7 2 2 18" xfId="26763" xr:uid="{00000000-0005-0000-0000-0000D8670000}"/>
    <cellStyle name="Normal 7 2 2 19" xfId="26764" xr:uid="{00000000-0005-0000-0000-0000D9670000}"/>
    <cellStyle name="Normal 7 2 2 2" xfId="26765" xr:uid="{00000000-0005-0000-0000-0000DA670000}"/>
    <cellStyle name="Normal 7 2 2 2 10" xfId="26766" xr:uid="{00000000-0005-0000-0000-0000DB670000}"/>
    <cellStyle name="Normal 7 2 2 2 10 2" xfId="26767" xr:uid="{00000000-0005-0000-0000-0000DC670000}"/>
    <cellStyle name="Normal 7 2 2 2 10 2 2" xfId="26768" xr:uid="{00000000-0005-0000-0000-0000DD670000}"/>
    <cellStyle name="Normal 7 2 2 2 10 3" xfId="26769" xr:uid="{00000000-0005-0000-0000-0000DE670000}"/>
    <cellStyle name="Normal 7 2 2 2 11" xfId="26770" xr:uid="{00000000-0005-0000-0000-0000DF670000}"/>
    <cellStyle name="Normal 7 2 2 2 11 2" xfId="26771" xr:uid="{00000000-0005-0000-0000-0000E0670000}"/>
    <cellStyle name="Normal 7 2 2 2 11 2 2" xfId="26772" xr:uid="{00000000-0005-0000-0000-0000E1670000}"/>
    <cellStyle name="Normal 7 2 2 2 11 3" xfId="26773" xr:uid="{00000000-0005-0000-0000-0000E2670000}"/>
    <cellStyle name="Normal 7 2 2 2 12" xfId="26774" xr:uid="{00000000-0005-0000-0000-0000E3670000}"/>
    <cellStyle name="Normal 7 2 2 2 12 2" xfId="26775" xr:uid="{00000000-0005-0000-0000-0000E4670000}"/>
    <cellStyle name="Normal 7 2 2 2 13" xfId="26776" xr:uid="{00000000-0005-0000-0000-0000E5670000}"/>
    <cellStyle name="Normal 7 2 2 2 14" xfId="26777" xr:uid="{00000000-0005-0000-0000-0000E6670000}"/>
    <cellStyle name="Normal 7 2 2 2 2" xfId="26778" xr:uid="{00000000-0005-0000-0000-0000E7670000}"/>
    <cellStyle name="Normal 7 2 2 2 2 10" xfId="26779" xr:uid="{00000000-0005-0000-0000-0000E8670000}"/>
    <cellStyle name="Normal 7 2 2 2 2 11" xfId="26780" xr:uid="{00000000-0005-0000-0000-0000E9670000}"/>
    <cellStyle name="Normal 7 2 2 2 2 2" xfId="26781" xr:uid="{00000000-0005-0000-0000-0000EA670000}"/>
    <cellStyle name="Normal 7 2 2 2 2 2 10" xfId="26782" xr:uid="{00000000-0005-0000-0000-0000EB670000}"/>
    <cellStyle name="Normal 7 2 2 2 2 2 2" xfId="26783" xr:uid="{00000000-0005-0000-0000-0000EC670000}"/>
    <cellStyle name="Normal 7 2 2 2 2 2 2 2" xfId="26784" xr:uid="{00000000-0005-0000-0000-0000ED670000}"/>
    <cellStyle name="Normal 7 2 2 2 2 2 2 2 2" xfId="26785" xr:uid="{00000000-0005-0000-0000-0000EE670000}"/>
    <cellStyle name="Normal 7 2 2 2 2 2 2 2 2 2" xfId="26786" xr:uid="{00000000-0005-0000-0000-0000EF670000}"/>
    <cellStyle name="Normal 7 2 2 2 2 2 2 2 2 2 2" xfId="26787" xr:uid="{00000000-0005-0000-0000-0000F0670000}"/>
    <cellStyle name="Normal 7 2 2 2 2 2 2 2 2 3" xfId="26788" xr:uid="{00000000-0005-0000-0000-0000F1670000}"/>
    <cellStyle name="Normal 7 2 2 2 2 2 2 2 2 3 2" xfId="26789" xr:uid="{00000000-0005-0000-0000-0000F2670000}"/>
    <cellStyle name="Normal 7 2 2 2 2 2 2 2 2 4" xfId="26790" xr:uid="{00000000-0005-0000-0000-0000F3670000}"/>
    <cellStyle name="Normal 7 2 2 2 2 2 2 2 3" xfId="26791" xr:uid="{00000000-0005-0000-0000-0000F4670000}"/>
    <cellStyle name="Normal 7 2 2 2 2 2 2 2 3 2" xfId="26792" xr:uid="{00000000-0005-0000-0000-0000F5670000}"/>
    <cellStyle name="Normal 7 2 2 2 2 2 2 2 4" xfId="26793" xr:uid="{00000000-0005-0000-0000-0000F6670000}"/>
    <cellStyle name="Normal 7 2 2 2 2 2 2 2 4 2" xfId="26794" xr:uid="{00000000-0005-0000-0000-0000F7670000}"/>
    <cellStyle name="Normal 7 2 2 2 2 2 2 2 5" xfId="26795" xr:uid="{00000000-0005-0000-0000-0000F8670000}"/>
    <cellStyle name="Normal 7 2 2 2 2 2 2 2 6" xfId="26796" xr:uid="{00000000-0005-0000-0000-0000F9670000}"/>
    <cellStyle name="Normal 7 2 2 2 2 2 2 3" xfId="26797" xr:uid="{00000000-0005-0000-0000-0000FA670000}"/>
    <cellStyle name="Normal 7 2 2 2 2 2 2 3 2" xfId="26798" xr:uid="{00000000-0005-0000-0000-0000FB670000}"/>
    <cellStyle name="Normal 7 2 2 2 2 2 2 3 2 2" xfId="26799" xr:uid="{00000000-0005-0000-0000-0000FC670000}"/>
    <cellStyle name="Normal 7 2 2 2 2 2 2 3 3" xfId="26800" xr:uid="{00000000-0005-0000-0000-0000FD670000}"/>
    <cellStyle name="Normal 7 2 2 2 2 2 2 3 3 2" xfId="26801" xr:uid="{00000000-0005-0000-0000-0000FE670000}"/>
    <cellStyle name="Normal 7 2 2 2 2 2 2 3 4" xfId="26802" xr:uid="{00000000-0005-0000-0000-0000FF670000}"/>
    <cellStyle name="Normal 7 2 2 2 2 2 2 4" xfId="26803" xr:uid="{00000000-0005-0000-0000-000000680000}"/>
    <cellStyle name="Normal 7 2 2 2 2 2 2 4 2" xfId="26804" xr:uid="{00000000-0005-0000-0000-000001680000}"/>
    <cellStyle name="Normal 7 2 2 2 2 2 2 5" xfId="26805" xr:uid="{00000000-0005-0000-0000-000002680000}"/>
    <cellStyle name="Normal 7 2 2 2 2 2 2 5 2" xfId="26806" xr:uid="{00000000-0005-0000-0000-000003680000}"/>
    <cellStyle name="Normal 7 2 2 2 2 2 2 6" xfId="26807" xr:uid="{00000000-0005-0000-0000-000004680000}"/>
    <cellStyle name="Normal 7 2 2 2 2 2 2 7" xfId="26808" xr:uid="{00000000-0005-0000-0000-000005680000}"/>
    <cellStyle name="Normal 7 2 2 2 2 2 3" xfId="26809" xr:uid="{00000000-0005-0000-0000-000006680000}"/>
    <cellStyle name="Normal 7 2 2 2 2 2 3 2" xfId="26810" xr:uid="{00000000-0005-0000-0000-000007680000}"/>
    <cellStyle name="Normal 7 2 2 2 2 2 3 2 2" xfId="26811" xr:uid="{00000000-0005-0000-0000-000008680000}"/>
    <cellStyle name="Normal 7 2 2 2 2 2 3 2 2 2" xfId="26812" xr:uid="{00000000-0005-0000-0000-000009680000}"/>
    <cellStyle name="Normal 7 2 2 2 2 2 3 2 3" xfId="26813" xr:uid="{00000000-0005-0000-0000-00000A680000}"/>
    <cellStyle name="Normal 7 2 2 2 2 2 3 2 3 2" xfId="26814" xr:uid="{00000000-0005-0000-0000-00000B680000}"/>
    <cellStyle name="Normal 7 2 2 2 2 2 3 2 4" xfId="26815" xr:uid="{00000000-0005-0000-0000-00000C680000}"/>
    <cellStyle name="Normal 7 2 2 2 2 2 3 3" xfId="26816" xr:uid="{00000000-0005-0000-0000-00000D680000}"/>
    <cellStyle name="Normal 7 2 2 2 2 2 3 3 2" xfId="26817" xr:uid="{00000000-0005-0000-0000-00000E680000}"/>
    <cellStyle name="Normal 7 2 2 2 2 2 3 4" xfId="26818" xr:uid="{00000000-0005-0000-0000-00000F680000}"/>
    <cellStyle name="Normal 7 2 2 2 2 2 3 4 2" xfId="26819" xr:uid="{00000000-0005-0000-0000-000010680000}"/>
    <cellStyle name="Normal 7 2 2 2 2 2 3 5" xfId="26820" xr:uid="{00000000-0005-0000-0000-000011680000}"/>
    <cellStyle name="Normal 7 2 2 2 2 2 3 6" xfId="26821" xr:uid="{00000000-0005-0000-0000-000012680000}"/>
    <cellStyle name="Normal 7 2 2 2 2 2 4" xfId="26822" xr:uid="{00000000-0005-0000-0000-000013680000}"/>
    <cellStyle name="Normal 7 2 2 2 2 2 4 2" xfId="26823" xr:uid="{00000000-0005-0000-0000-000014680000}"/>
    <cellStyle name="Normal 7 2 2 2 2 2 4 2 2" xfId="26824" xr:uid="{00000000-0005-0000-0000-000015680000}"/>
    <cellStyle name="Normal 7 2 2 2 2 2 4 2 2 2" xfId="26825" xr:uid="{00000000-0005-0000-0000-000016680000}"/>
    <cellStyle name="Normal 7 2 2 2 2 2 4 2 3" xfId="26826" xr:uid="{00000000-0005-0000-0000-000017680000}"/>
    <cellStyle name="Normal 7 2 2 2 2 2 4 2 3 2" xfId="26827" xr:uid="{00000000-0005-0000-0000-000018680000}"/>
    <cellStyle name="Normal 7 2 2 2 2 2 4 2 4" xfId="26828" xr:uid="{00000000-0005-0000-0000-000019680000}"/>
    <cellStyle name="Normal 7 2 2 2 2 2 4 3" xfId="26829" xr:uid="{00000000-0005-0000-0000-00001A680000}"/>
    <cellStyle name="Normal 7 2 2 2 2 2 4 3 2" xfId="26830" xr:uid="{00000000-0005-0000-0000-00001B680000}"/>
    <cellStyle name="Normal 7 2 2 2 2 2 4 4" xfId="26831" xr:uid="{00000000-0005-0000-0000-00001C680000}"/>
    <cellStyle name="Normal 7 2 2 2 2 2 4 4 2" xfId="26832" xr:uid="{00000000-0005-0000-0000-00001D680000}"/>
    <cellStyle name="Normal 7 2 2 2 2 2 4 5" xfId="26833" xr:uid="{00000000-0005-0000-0000-00001E680000}"/>
    <cellStyle name="Normal 7 2 2 2 2 2 4 6" xfId="26834" xr:uid="{00000000-0005-0000-0000-00001F680000}"/>
    <cellStyle name="Normal 7 2 2 2 2 2 5" xfId="26835" xr:uid="{00000000-0005-0000-0000-000020680000}"/>
    <cellStyle name="Normal 7 2 2 2 2 2 5 2" xfId="26836" xr:uid="{00000000-0005-0000-0000-000021680000}"/>
    <cellStyle name="Normal 7 2 2 2 2 2 5 2 2" xfId="26837" xr:uid="{00000000-0005-0000-0000-000022680000}"/>
    <cellStyle name="Normal 7 2 2 2 2 2 5 3" xfId="26838" xr:uid="{00000000-0005-0000-0000-000023680000}"/>
    <cellStyle name="Normal 7 2 2 2 2 2 5 3 2" xfId="26839" xr:uid="{00000000-0005-0000-0000-000024680000}"/>
    <cellStyle name="Normal 7 2 2 2 2 2 5 4" xfId="26840" xr:uid="{00000000-0005-0000-0000-000025680000}"/>
    <cellStyle name="Normal 7 2 2 2 2 2 6" xfId="26841" xr:uid="{00000000-0005-0000-0000-000026680000}"/>
    <cellStyle name="Normal 7 2 2 2 2 2 6 2" xfId="26842" xr:uid="{00000000-0005-0000-0000-000027680000}"/>
    <cellStyle name="Normal 7 2 2 2 2 2 6 2 2" xfId="26843" xr:uid="{00000000-0005-0000-0000-000028680000}"/>
    <cellStyle name="Normal 7 2 2 2 2 2 6 3" xfId="26844" xr:uid="{00000000-0005-0000-0000-000029680000}"/>
    <cellStyle name="Normal 7 2 2 2 2 2 7" xfId="26845" xr:uid="{00000000-0005-0000-0000-00002A680000}"/>
    <cellStyle name="Normal 7 2 2 2 2 2 7 2" xfId="26846" xr:uid="{00000000-0005-0000-0000-00002B680000}"/>
    <cellStyle name="Normal 7 2 2 2 2 2 8" xfId="26847" xr:uid="{00000000-0005-0000-0000-00002C680000}"/>
    <cellStyle name="Normal 7 2 2 2 2 2 8 2" xfId="26848" xr:uid="{00000000-0005-0000-0000-00002D680000}"/>
    <cellStyle name="Normal 7 2 2 2 2 2 9" xfId="26849" xr:uid="{00000000-0005-0000-0000-00002E680000}"/>
    <cellStyle name="Normal 7 2 2 2 2 3" xfId="26850" xr:uid="{00000000-0005-0000-0000-00002F680000}"/>
    <cellStyle name="Normal 7 2 2 2 2 3 2" xfId="26851" xr:uid="{00000000-0005-0000-0000-000030680000}"/>
    <cellStyle name="Normal 7 2 2 2 2 3 2 2" xfId="26852" xr:uid="{00000000-0005-0000-0000-000031680000}"/>
    <cellStyle name="Normal 7 2 2 2 2 3 2 2 2" xfId="26853" xr:uid="{00000000-0005-0000-0000-000032680000}"/>
    <cellStyle name="Normal 7 2 2 2 2 3 2 2 2 2" xfId="26854" xr:uid="{00000000-0005-0000-0000-000033680000}"/>
    <cellStyle name="Normal 7 2 2 2 2 3 2 2 3" xfId="26855" xr:uid="{00000000-0005-0000-0000-000034680000}"/>
    <cellStyle name="Normal 7 2 2 2 2 3 2 2 3 2" xfId="26856" xr:uid="{00000000-0005-0000-0000-000035680000}"/>
    <cellStyle name="Normal 7 2 2 2 2 3 2 2 4" xfId="26857" xr:uid="{00000000-0005-0000-0000-000036680000}"/>
    <cellStyle name="Normal 7 2 2 2 2 3 2 3" xfId="26858" xr:uid="{00000000-0005-0000-0000-000037680000}"/>
    <cellStyle name="Normal 7 2 2 2 2 3 2 3 2" xfId="26859" xr:uid="{00000000-0005-0000-0000-000038680000}"/>
    <cellStyle name="Normal 7 2 2 2 2 3 2 4" xfId="26860" xr:uid="{00000000-0005-0000-0000-000039680000}"/>
    <cellStyle name="Normal 7 2 2 2 2 3 2 4 2" xfId="26861" xr:uid="{00000000-0005-0000-0000-00003A680000}"/>
    <cellStyle name="Normal 7 2 2 2 2 3 2 5" xfId="26862" xr:uid="{00000000-0005-0000-0000-00003B680000}"/>
    <cellStyle name="Normal 7 2 2 2 2 3 2 6" xfId="26863" xr:uid="{00000000-0005-0000-0000-00003C680000}"/>
    <cellStyle name="Normal 7 2 2 2 2 3 3" xfId="26864" xr:uid="{00000000-0005-0000-0000-00003D680000}"/>
    <cellStyle name="Normal 7 2 2 2 2 3 3 2" xfId="26865" xr:uid="{00000000-0005-0000-0000-00003E680000}"/>
    <cellStyle name="Normal 7 2 2 2 2 3 3 2 2" xfId="26866" xr:uid="{00000000-0005-0000-0000-00003F680000}"/>
    <cellStyle name="Normal 7 2 2 2 2 3 3 3" xfId="26867" xr:uid="{00000000-0005-0000-0000-000040680000}"/>
    <cellStyle name="Normal 7 2 2 2 2 3 3 3 2" xfId="26868" xr:uid="{00000000-0005-0000-0000-000041680000}"/>
    <cellStyle name="Normal 7 2 2 2 2 3 3 4" xfId="26869" xr:uid="{00000000-0005-0000-0000-000042680000}"/>
    <cellStyle name="Normal 7 2 2 2 2 3 4" xfId="26870" xr:uid="{00000000-0005-0000-0000-000043680000}"/>
    <cellStyle name="Normal 7 2 2 2 2 3 4 2" xfId="26871" xr:uid="{00000000-0005-0000-0000-000044680000}"/>
    <cellStyle name="Normal 7 2 2 2 2 3 5" xfId="26872" xr:uid="{00000000-0005-0000-0000-000045680000}"/>
    <cellStyle name="Normal 7 2 2 2 2 3 5 2" xfId="26873" xr:uid="{00000000-0005-0000-0000-000046680000}"/>
    <cellStyle name="Normal 7 2 2 2 2 3 6" xfId="26874" xr:uid="{00000000-0005-0000-0000-000047680000}"/>
    <cellStyle name="Normal 7 2 2 2 2 3 7" xfId="26875" xr:uid="{00000000-0005-0000-0000-000048680000}"/>
    <cellStyle name="Normal 7 2 2 2 2 4" xfId="26876" xr:uid="{00000000-0005-0000-0000-000049680000}"/>
    <cellStyle name="Normal 7 2 2 2 2 4 2" xfId="26877" xr:uid="{00000000-0005-0000-0000-00004A680000}"/>
    <cellStyle name="Normal 7 2 2 2 2 4 2 2" xfId="26878" xr:uid="{00000000-0005-0000-0000-00004B680000}"/>
    <cellStyle name="Normal 7 2 2 2 2 4 2 2 2" xfId="26879" xr:uid="{00000000-0005-0000-0000-00004C680000}"/>
    <cellStyle name="Normal 7 2 2 2 2 4 2 3" xfId="26880" xr:uid="{00000000-0005-0000-0000-00004D680000}"/>
    <cellStyle name="Normal 7 2 2 2 2 4 2 3 2" xfId="26881" xr:uid="{00000000-0005-0000-0000-00004E680000}"/>
    <cellStyle name="Normal 7 2 2 2 2 4 2 4" xfId="26882" xr:uid="{00000000-0005-0000-0000-00004F680000}"/>
    <cellStyle name="Normal 7 2 2 2 2 4 3" xfId="26883" xr:uid="{00000000-0005-0000-0000-000050680000}"/>
    <cellStyle name="Normal 7 2 2 2 2 4 3 2" xfId="26884" xr:uid="{00000000-0005-0000-0000-000051680000}"/>
    <cellStyle name="Normal 7 2 2 2 2 4 4" xfId="26885" xr:uid="{00000000-0005-0000-0000-000052680000}"/>
    <cellStyle name="Normal 7 2 2 2 2 4 4 2" xfId="26886" xr:uid="{00000000-0005-0000-0000-000053680000}"/>
    <cellStyle name="Normal 7 2 2 2 2 4 5" xfId="26887" xr:uid="{00000000-0005-0000-0000-000054680000}"/>
    <cellStyle name="Normal 7 2 2 2 2 4 6" xfId="26888" xr:uid="{00000000-0005-0000-0000-000055680000}"/>
    <cellStyle name="Normal 7 2 2 2 2 5" xfId="26889" xr:uid="{00000000-0005-0000-0000-000056680000}"/>
    <cellStyle name="Normal 7 2 2 2 2 5 2" xfId="26890" xr:uid="{00000000-0005-0000-0000-000057680000}"/>
    <cellStyle name="Normal 7 2 2 2 2 5 2 2" xfId="26891" xr:uid="{00000000-0005-0000-0000-000058680000}"/>
    <cellStyle name="Normal 7 2 2 2 2 5 2 2 2" xfId="26892" xr:uid="{00000000-0005-0000-0000-000059680000}"/>
    <cellStyle name="Normal 7 2 2 2 2 5 2 3" xfId="26893" xr:uid="{00000000-0005-0000-0000-00005A680000}"/>
    <cellStyle name="Normal 7 2 2 2 2 5 2 3 2" xfId="26894" xr:uid="{00000000-0005-0000-0000-00005B680000}"/>
    <cellStyle name="Normal 7 2 2 2 2 5 2 4" xfId="26895" xr:uid="{00000000-0005-0000-0000-00005C680000}"/>
    <cellStyle name="Normal 7 2 2 2 2 5 3" xfId="26896" xr:uid="{00000000-0005-0000-0000-00005D680000}"/>
    <cellStyle name="Normal 7 2 2 2 2 5 3 2" xfId="26897" xr:uid="{00000000-0005-0000-0000-00005E680000}"/>
    <cellStyle name="Normal 7 2 2 2 2 5 4" xfId="26898" xr:uid="{00000000-0005-0000-0000-00005F680000}"/>
    <cellStyle name="Normal 7 2 2 2 2 5 4 2" xfId="26899" xr:uid="{00000000-0005-0000-0000-000060680000}"/>
    <cellStyle name="Normal 7 2 2 2 2 5 5" xfId="26900" xr:uid="{00000000-0005-0000-0000-000061680000}"/>
    <cellStyle name="Normal 7 2 2 2 2 5 6" xfId="26901" xr:uid="{00000000-0005-0000-0000-000062680000}"/>
    <cellStyle name="Normal 7 2 2 2 2 6" xfId="26902" xr:uid="{00000000-0005-0000-0000-000063680000}"/>
    <cellStyle name="Normal 7 2 2 2 2 6 2" xfId="26903" xr:uid="{00000000-0005-0000-0000-000064680000}"/>
    <cellStyle name="Normal 7 2 2 2 2 6 2 2" xfId="26904" xr:uid="{00000000-0005-0000-0000-000065680000}"/>
    <cellStyle name="Normal 7 2 2 2 2 6 3" xfId="26905" xr:uid="{00000000-0005-0000-0000-000066680000}"/>
    <cellStyle name="Normal 7 2 2 2 2 6 3 2" xfId="26906" xr:uid="{00000000-0005-0000-0000-000067680000}"/>
    <cellStyle name="Normal 7 2 2 2 2 6 4" xfId="26907" xr:uid="{00000000-0005-0000-0000-000068680000}"/>
    <cellStyle name="Normal 7 2 2 2 2 7" xfId="26908" xr:uid="{00000000-0005-0000-0000-000069680000}"/>
    <cellStyle name="Normal 7 2 2 2 2 7 2" xfId="26909" xr:uid="{00000000-0005-0000-0000-00006A680000}"/>
    <cellStyle name="Normal 7 2 2 2 2 7 2 2" xfId="26910" xr:uid="{00000000-0005-0000-0000-00006B680000}"/>
    <cellStyle name="Normal 7 2 2 2 2 7 3" xfId="26911" xr:uid="{00000000-0005-0000-0000-00006C680000}"/>
    <cellStyle name="Normal 7 2 2 2 2 8" xfId="26912" xr:uid="{00000000-0005-0000-0000-00006D680000}"/>
    <cellStyle name="Normal 7 2 2 2 2 8 2" xfId="26913" xr:uid="{00000000-0005-0000-0000-00006E680000}"/>
    <cellStyle name="Normal 7 2 2 2 2 9" xfId="26914" xr:uid="{00000000-0005-0000-0000-00006F680000}"/>
    <cellStyle name="Normal 7 2 2 2 2 9 2" xfId="26915" xr:uid="{00000000-0005-0000-0000-000070680000}"/>
    <cellStyle name="Normal 7 2 2 2 3" xfId="26916" xr:uid="{00000000-0005-0000-0000-000071680000}"/>
    <cellStyle name="Normal 7 2 2 2 3 10" xfId="26917" xr:uid="{00000000-0005-0000-0000-000072680000}"/>
    <cellStyle name="Normal 7 2 2 2 3 2" xfId="26918" xr:uid="{00000000-0005-0000-0000-000073680000}"/>
    <cellStyle name="Normal 7 2 2 2 3 2 2" xfId="26919" xr:uid="{00000000-0005-0000-0000-000074680000}"/>
    <cellStyle name="Normal 7 2 2 2 3 2 2 2" xfId="26920" xr:uid="{00000000-0005-0000-0000-000075680000}"/>
    <cellStyle name="Normal 7 2 2 2 3 2 2 2 2" xfId="26921" xr:uid="{00000000-0005-0000-0000-000076680000}"/>
    <cellStyle name="Normal 7 2 2 2 3 2 2 2 2 2" xfId="26922" xr:uid="{00000000-0005-0000-0000-000077680000}"/>
    <cellStyle name="Normal 7 2 2 2 3 2 2 2 3" xfId="26923" xr:uid="{00000000-0005-0000-0000-000078680000}"/>
    <cellStyle name="Normal 7 2 2 2 3 2 2 2 3 2" xfId="26924" xr:uid="{00000000-0005-0000-0000-000079680000}"/>
    <cellStyle name="Normal 7 2 2 2 3 2 2 2 4" xfId="26925" xr:uid="{00000000-0005-0000-0000-00007A680000}"/>
    <cellStyle name="Normal 7 2 2 2 3 2 2 3" xfId="26926" xr:uid="{00000000-0005-0000-0000-00007B680000}"/>
    <cellStyle name="Normal 7 2 2 2 3 2 2 3 2" xfId="26927" xr:uid="{00000000-0005-0000-0000-00007C680000}"/>
    <cellStyle name="Normal 7 2 2 2 3 2 2 4" xfId="26928" xr:uid="{00000000-0005-0000-0000-00007D680000}"/>
    <cellStyle name="Normal 7 2 2 2 3 2 2 4 2" xfId="26929" xr:uid="{00000000-0005-0000-0000-00007E680000}"/>
    <cellStyle name="Normal 7 2 2 2 3 2 2 5" xfId="26930" xr:uid="{00000000-0005-0000-0000-00007F680000}"/>
    <cellStyle name="Normal 7 2 2 2 3 2 2 6" xfId="26931" xr:uid="{00000000-0005-0000-0000-000080680000}"/>
    <cellStyle name="Normal 7 2 2 2 3 2 3" xfId="26932" xr:uid="{00000000-0005-0000-0000-000081680000}"/>
    <cellStyle name="Normal 7 2 2 2 3 2 3 2" xfId="26933" xr:uid="{00000000-0005-0000-0000-000082680000}"/>
    <cellStyle name="Normal 7 2 2 2 3 2 3 2 2" xfId="26934" xr:uid="{00000000-0005-0000-0000-000083680000}"/>
    <cellStyle name="Normal 7 2 2 2 3 2 3 3" xfId="26935" xr:uid="{00000000-0005-0000-0000-000084680000}"/>
    <cellStyle name="Normal 7 2 2 2 3 2 3 3 2" xfId="26936" xr:uid="{00000000-0005-0000-0000-000085680000}"/>
    <cellStyle name="Normal 7 2 2 2 3 2 3 4" xfId="26937" xr:uid="{00000000-0005-0000-0000-000086680000}"/>
    <cellStyle name="Normal 7 2 2 2 3 2 4" xfId="26938" xr:uid="{00000000-0005-0000-0000-000087680000}"/>
    <cellStyle name="Normal 7 2 2 2 3 2 4 2" xfId="26939" xr:uid="{00000000-0005-0000-0000-000088680000}"/>
    <cellStyle name="Normal 7 2 2 2 3 2 5" xfId="26940" xr:uid="{00000000-0005-0000-0000-000089680000}"/>
    <cellStyle name="Normal 7 2 2 2 3 2 5 2" xfId="26941" xr:uid="{00000000-0005-0000-0000-00008A680000}"/>
    <cellStyle name="Normal 7 2 2 2 3 2 6" xfId="26942" xr:uid="{00000000-0005-0000-0000-00008B680000}"/>
    <cellStyle name="Normal 7 2 2 2 3 2 7" xfId="26943" xr:uid="{00000000-0005-0000-0000-00008C680000}"/>
    <cellStyle name="Normal 7 2 2 2 3 3" xfId="26944" xr:uid="{00000000-0005-0000-0000-00008D680000}"/>
    <cellStyle name="Normal 7 2 2 2 3 3 2" xfId="26945" xr:uid="{00000000-0005-0000-0000-00008E680000}"/>
    <cellStyle name="Normal 7 2 2 2 3 3 2 2" xfId="26946" xr:uid="{00000000-0005-0000-0000-00008F680000}"/>
    <cellStyle name="Normal 7 2 2 2 3 3 2 2 2" xfId="26947" xr:uid="{00000000-0005-0000-0000-000090680000}"/>
    <cellStyle name="Normal 7 2 2 2 3 3 2 3" xfId="26948" xr:uid="{00000000-0005-0000-0000-000091680000}"/>
    <cellStyle name="Normal 7 2 2 2 3 3 2 3 2" xfId="26949" xr:uid="{00000000-0005-0000-0000-000092680000}"/>
    <cellStyle name="Normal 7 2 2 2 3 3 2 4" xfId="26950" xr:uid="{00000000-0005-0000-0000-000093680000}"/>
    <cellStyle name="Normal 7 2 2 2 3 3 3" xfId="26951" xr:uid="{00000000-0005-0000-0000-000094680000}"/>
    <cellStyle name="Normal 7 2 2 2 3 3 3 2" xfId="26952" xr:uid="{00000000-0005-0000-0000-000095680000}"/>
    <cellStyle name="Normal 7 2 2 2 3 3 4" xfId="26953" xr:uid="{00000000-0005-0000-0000-000096680000}"/>
    <cellStyle name="Normal 7 2 2 2 3 3 4 2" xfId="26954" xr:uid="{00000000-0005-0000-0000-000097680000}"/>
    <cellStyle name="Normal 7 2 2 2 3 3 5" xfId="26955" xr:uid="{00000000-0005-0000-0000-000098680000}"/>
    <cellStyle name="Normal 7 2 2 2 3 3 6" xfId="26956" xr:uid="{00000000-0005-0000-0000-000099680000}"/>
    <cellStyle name="Normal 7 2 2 2 3 4" xfId="26957" xr:uid="{00000000-0005-0000-0000-00009A680000}"/>
    <cellStyle name="Normal 7 2 2 2 3 4 2" xfId="26958" xr:uid="{00000000-0005-0000-0000-00009B680000}"/>
    <cellStyle name="Normal 7 2 2 2 3 4 2 2" xfId="26959" xr:uid="{00000000-0005-0000-0000-00009C680000}"/>
    <cellStyle name="Normal 7 2 2 2 3 4 2 2 2" xfId="26960" xr:uid="{00000000-0005-0000-0000-00009D680000}"/>
    <cellStyle name="Normal 7 2 2 2 3 4 2 3" xfId="26961" xr:uid="{00000000-0005-0000-0000-00009E680000}"/>
    <cellStyle name="Normal 7 2 2 2 3 4 2 3 2" xfId="26962" xr:uid="{00000000-0005-0000-0000-00009F680000}"/>
    <cellStyle name="Normal 7 2 2 2 3 4 2 4" xfId="26963" xr:uid="{00000000-0005-0000-0000-0000A0680000}"/>
    <cellStyle name="Normal 7 2 2 2 3 4 3" xfId="26964" xr:uid="{00000000-0005-0000-0000-0000A1680000}"/>
    <cellStyle name="Normal 7 2 2 2 3 4 3 2" xfId="26965" xr:uid="{00000000-0005-0000-0000-0000A2680000}"/>
    <cellStyle name="Normal 7 2 2 2 3 4 4" xfId="26966" xr:uid="{00000000-0005-0000-0000-0000A3680000}"/>
    <cellStyle name="Normal 7 2 2 2 3 4 4 2" xfId="26967" xr:uid="{00000000-0005-0000-0000-0000A4680000}"/>
    <cellStyle name="Normal 7 2 2 2 3 4 5" xfId="26968" xr:uid="{00000000-0005-0000-0000-0000A5680000}"/>
    <cellStyle name="Normal 7 2 2 2 3 4 6" xfId="26969" xr:uid="{00000000-0005-0000-0000-0000A6680000}"/>
    <cellStyle name="Normal 7 2 2 2 3 5" xfId="26970" xr:uid="{00000000-0005-0000-0000-0000A7680000}"/>
    <cellStyle name="Normal 7 2 2 2 3 5 2" xfId="26971" xr:uid="{00000000-0005-0000-0000-0000A8680000}"/>
    <cellStyle name="Normal 7 2 2 2 3 5 2 2" xfId="26972" xr:uid="{00000000-0005-0000-0000-0000A9680000}"/>
    <cellStyle name="Normal 7 2 2 2 3 5 3" xfId="26973" xr:uid="{00000000-0005-0000-0000-0000AA680000}"/>
    <cellStyle name="Normal 7 2 2 2 3 5 3 2" xfId="26974" xr:uid="{00000000-0005-0000-0000-0000AB680000}"/>
    <cellStyle name="Normal 7 2 2 2 3 5 4" xfId="26975" xr:uid="{00000000-0005-0000-0000-0000AC680000}"/>
    <cellStyle name="Normal 7 2 2 2 3 6" xfId="26976" xr:uid="{00000000-0005-0000-0000-0000AD680000}"/>
    <cellStyle name="Normal 7 2 2 2 3 6 2" xfId="26977" xr:uid="{00000000-0005-0000-0000-0000AE680000}"/>
    <cellStyle name="Normal 7 2 2 2 3 6 2 2" xfId="26978" xr:uid="{00000000-0005-0000-0000-0000AF680000}"/>
    <cellStyle name="Normal 7 2 2 2 3 6 3" xfId="26979" xr:uid="{00000000-0005-0000-0000-0000B0680000}"/>
    <cellStyle name="Normal 7 2 2 2 3 7" xfId="26980" xr:uid="{00000000-0005-0000-0000-0000B1680000}"/>
    <cellStyle name="Normal 7 2 2 2 3 7 2" xfId="26981" xr:uid="{00000000-0005-0000-0000-0000B2680000}"/>
    <cellStyle name="Normal 7 2 2 2 3 8" xfId="26982" xr:uid="{00000000-0005-0000-0000-0000B3680000}"/>
    <cellStyle name="Normal 7 2 2 2 3 8 2" xfId="26983" xr:uid="{00000000-0005-0000-0000-0000B4680000}"/>
    <cellStyle name="Normal 7 2 2 2 3 9" xfId="26984" xr:uid="{00000000-0005-0000-0000-0000B5680000}"/>
    <cellStyle name="Normal 7 2 2 2 4" xfId="26985" xr:uid="{00000000-0005-0000-0000-0000B6680000}"/>
    <cellStyle name="Normal 7 2 2 2 4 10" xfId="26986" xr:uid="{00000000-0005-0000-0000-0000B7680000}"/>
    <cellStyle name="Normal 7 2 2 2 4 2" xfId="26987" xr:uid="{00000000-0005-0000-0000-0000B8680000}"/>
    <cellStyle name="Normal 7 2 2 2 4 2 2" xfId="26988" xr:uid="{00000000-0005-0000-0000-0000B9680000}"/>
    <cellStyle name="Normal 7 2 2 2 4 2 2 2" xfId="26989" xr:uid="{00000000-0005-0000-0000-0000BA680000}"/>
    <cellStyle name="Normal 7 2 2 2 4 2 2 2 2" xfId="26990" xr:uid="{00000000-0005-0000-0000-0000BB680000}"/>
    <cellStyle name="Normal 7 2 2 2 4 2 2 2 2 2" xfId="26991" xr:uid="{00000000-0005-0000-0000-0000BC680000}"/>
    <cellStyle name="Normal 7 2 2 2 4 2 2 2 3" xfId="26992" xr:uid="{00000000-0005-0000-0000-0000BD680000}"/>
    <cellStyle name="Normal 7 2 2 2 4 2 2 2 3 2" xfId="26993" xr:uid="{00000000-0005-0000-0000-0000BE680000}"/>
    <cellStyle name="Normal 7 2 2 2 4 2 2 2 4" xfId="26994" xr:uid="{00000000-0005-0000-0000-0000BF680000}"/>
    <cellStyle name="Normal 7 2 2 2 4 2 2 3" xfId="26995" xr:uid="{00000000-0005-0000-0000-0000C0680000}"/>
    <cellStyle name="Normal 7 2 2 2 4 2 2 3 2" xfId="26996" xr:uid="{00000000-0005-0000-0000-0000C1680000}"/>
    <cellStyle name="Normal 7 2 2 2 4 2 2 4" xfId="26997" xr:uid="{00000000-0005-0000-0000-0000C2680000}"/>
    <cellStyle name="Normal 7 2 2 2 4 2 2 4 2" xfId="26998" xr:uid="{00000000-0005-0000-0000-0000C3680000}"/>
    <cellStyle name="Normal 7 2 2 2 4 2 2 5" xfId="26999" xr:uid="{00000000-0005-0000-0000-0000C4680000}"/>
    <cellStyle name="Normal 7 2 2 2 4 2 2 6" xfId="27000" xr:uid="{00000000-0005-0000-0000-0000C5680000}"/>
    <cellStyle name="Normal 7 2 2 2 4 2 3" xfId="27001" xr:uid="{00000000-0005-0000-0000-0000C6680000}"/>
    <cellStyle name="Normal 7 2 2 2 4 2 3 2" xfId="27002" xr:uid="{00000000-0005-0000-0000-0000C7680000}"/>
    <cellStyle name="Normal 7 2 2 2 4 2 3 2 2" xfId="27003" xr:uid="{00000000-0005-0000-0000-0000C8680000}"/>
    <cellStyle name="Normal 7 2 2 2 4 2 3 3" xfId="27004" xr:uid="{00000000-0005-0000-0000-0000C9680000}"/>
    <cellStyle name="Normal 7 2 2 2 4 2 3 3 2" xfId="27005" xr:uid="{00000000-0005-0000-0000-0000CA680000}"/>
    <cellStyle name="Normal 7 2 2 2 4 2 3 4" xfId="27006" xr:uid="{00000000-0005-0000-0000-0000CB680000}"/>
    <cellStyle name="Normal 7 2 2 2 4 2 4" xfId="27007" xr:uid="{00000000-0005-0000-0000-0000CC680000}"/>
    <cellStyle name="Normal 7 2 2 2 4 2 4 2" xfId="27008" xr:uid="{00000000-0005-0000-0000-0000CD680000}"/>
    <cellStyle name="Normal 7 2 2 2 4 2 5" xfId="27009" xr:uid="{00000000-0005-0000-0000-0000CE680000}"/>
    <cellStyle name="Normal 7 2 2 2 4 2 5 2" xfId="27010" xr:uid="{00000000-0005-0000-0000-0000CF680000}"/>
    <cellStyle name="Normal 7 2 2 2 4 2 6" xfId="27011" xr:uid="{00000000-0005-0000-0000-0000D0680000}"/>
    <cellStyle name="Normal 7 2 2 2 4 2 7" xfId="27012" xr:uid="{00000000-0005-0000-0000-0000D1680000}"/>
    <cellStyle name="Normal 7 2 2 2 4 3" xfId="27013" xr:uid="{00000000-0005-0000-0000-0000D2680000}"/>
    <cellStyle name="Normal 7 2 2 2 4 3 2" xfId="27014" xr:uid="{00000000-0005-0000-0000-0000D3680000}"/>
    <cellStyle name="Normal 7 2 2 2 4 3 2 2" xfId="27015" xr:uid="{00000000-0005-0000-0000-0000D4680000}"/>
    <cellStyle name="Normal 7 2 2 2 4 3 2 2 2" xfId="27016" xr:uid="{00000000-0005-0000-0000-0000D5680000}"/>
    <cellStyle name="Normal 7 2 2 2 4 3 2 3" xfId="27017" xr:uid="{00000000-0005-0000-0000-0000D6680000}"/>
    <cellStyle name="Normal 7 2 2 2 4 3 2 3 2" xfId="27018" xr:uid="{00000000-0005-0000-0000-0000D7680000}"/>
    <cellStyle name="Normal 7 2 2 2 4 3 2 4" xfId="27019" xr:uid="{00000000-0005-0000-0000-0000D8680000}"/>
    <cellStyle name="Normal 7 2 2 2 4 3 3" xfId="27020" xr:uid="{00000000-0005-0000-0000-0000D9680000}"/>
    <cellStyle name="Normal 7 2 2 2 4 3 3 2" xfId="27021" xr:uid="{00000000-0005-0000-0000-0000DA680000}"/>
    <cellStyle name="Normal 7 2 2 2 4 3 4" xfId="27022" xr:uid="{00000000-0005-0000-0000-0000DB680000}"/>
    <cellStyle name="Normal 7 2 2 2 4 3 4 2" xfId="27023" xr:uid="{00000000-0005-0000-0000-0000DC680000}"/>
    <cellStyle name="Normal 7 2 2 2 4 3 5" xfId="27024" xr:uid="{00000000-0005-0000-0000-0000DD680000}"/>
    <cellStyle name="Normal 7 2 2 2 4 3 6" xfId="27025" xr:uid="{00000000-0005-0000-0000-0000DE680000}"/>
    <cellStyle name="Normal 7 2 2 2 4 4" xfId="27026" xr:uid="{00000000-0005-0000-0000-0000DF680000}"/>
    <cellStyle name="Normal 7 2 2 2 4 4 2" xfId="27027" xr:uid="{00000000-0005-0000-0000-0000E0680000}"/>
    <cellStyle name="Normal 7 2 2 2 4 4 2 2" xfId="27028" xr:uid="{00000000-0005-0000-0000-0000E1680000}"/>
    <cellStyle name="Normal 7 2 2 2 4 4 2 2 2" xfId="27029" xr:uid="{00000000-0005-0000-0000-0000E2680000}"/>
    <cellStyle name="Normal 7 2 2 2 4 4 2 3" xfId="27030" xr:uid="{00000000-0005-0000-0000-0000E3680000}"/>
    <cellStyle name="Normal 7 2 2 2 4 4 2 3 2" xfId="27031" xr:uid="{00000000-0005-0000-0000-0000E4680000}"/>
    <cellStyle name="Normal 7 2 2 2 4 4 2 4" xfId="27032" xr:uid="{00000000-0005-0000-0000-0000E5680000}"/>
    <cellStyle name="Normal 7 2 2 2 4 4 3" xfId="27033" xr:uid="{00000000-0005-0000-0000-0000E6680000}"/>
    <cellStyle name="Normal 7 2 2 2 4 4 3 2" xfId="27034" xr:uid="{00000000-0005-0000-0000-0000E7680000}"/>
    <cellStyle name="Normal 7 2 2 2 4 4 4" xfId="27035" xr:uid="{00000000-0005-0000-0000-0000E8680000}"/>
    <cellStyle name="Normal 7 2 2 2 4 4 4 2" xfId="27036" xr:uid="{00000000-0005-0000-0000-0000E9680000}"/>
    <cellStyle name="Normal 7 2 2 2 4 4 5" xfId="27037" xr:uid="{00000000-0005-0000-0000-0000EA680000}"/>
    <cellStyle name="Normal 7 2 2 2 4 4 6" xfId="27038" xr:uid="{00000000-0005-0000-0000-0000EB680000}"/>
    <cellStyle name="Normal 7 2 2 2 4 5" xfId="27039" xr:uid="{00000000-0005-0000-0000-0000EC680000}"/>
    <cellStyle name="Normal 7 2 2 2 4 5 2" xfId="27040" xr:uid="{00000000-0005-0000-0000-0000ED680000}"/>
    <cellStyle name="Normal 7 2 2 2 4 5 2 2" xfId="27041" xr:uid="{00000000-0005-0000-0000-0000EE680000}"/>
    <cellStyle name="Normal 7 2 2 2 4 5 3" xfId="27042" xr:uid="{00000000-0005-0000-0000-0000EF680000}"/>
    <cellStyle name="Normal 7 2 2 2 4 5 3 2" xfId="27043" xr:uid="{00000000-0005-0000-0000-0000F0680000}"/>
    <cellStyle name="Normal 7 2 2 2 4 5 4" xfId="27044" xr:uid="{00000000-0005-0000-0000-0000F1680000}"/>
    <cellStyle name="Normal 7 2 2 2 4 6" xfId="27045" xr:uid="{00000000-0005-0000-0000-0000F2680000}"/>
    <cellStyle name="Normal 7 2 2 2 4 6 2" xfId="27046" xr:uid="{00000000-0005-0000-0000-0000F3680000}"/>
    <cellStyle name="Normal 7 2 2 2 4 6 2 2" xfId="27047" xr:uid="{00000000-0005-0000-0000-0000F4680000}"/>
    <cellStyle name="Normal 7 2 2 2 4 6 3" xfId="27048" xr:uid="{00000000-0005-0000-0000-0000F5680000}"/>
    <cellStyle name="Normal 7 2 2 2 4 7" xfId="27049" xr:uid="{00000000-0005-0000-0000-0000F6680000}"/>
    <cellStyle name="Normal 7 2 2 2 4 7 2" xfId="27050" xr:uid="{00000000-0005-0000-0000-0000F7680000}"/>
    <cellStyle name="Normal 7 2 2 2 4 8" xfId="27051" xr:uid="{00000000-0005-0000-0000-0000F8680000}"/>
    <cellStyle name="Normal 7 2 2 2 4 8 2" xfId="27052" xr:uid="{00000000-0005-0000-0000-0000F9680000}"/>
    <cellStyle name="Normal 7 2 2 2 4 9" xfId="27053" xr:uid="{00000000-0005-0000-0000-0000FA680000}"/>
    <cellStyle name="Normal 7 2 2 2 5" xfId="27054" xr:uid="{00000000-0005-0000-0000-0000FB680000}"/>
    <cellStyle name="Normal 7 2 2 2 5 10" xfId="27055" xr:uid="{00000000-0005-0000-0000-0000FC680000}"/>
    <cellStyle name="Normal 7 2 2 2 5 2" xfId="27056" xr:uid="{00000000-0005-0000-0000-0000FD680000}"/>
    <cellStyle name="Normal 7 2 2 2 5 2 2" xfId="27057" xr:uid="{00000000-0005-0000-0000-0000FE680000}"/>
    <cellStyle name="Normal 7 2 2 2 5 2 2 2" xfId="27058" xr:uid="{00000000-0005-0000-0000-0000FF680000}"/>
    <cellStyle name="Normal 7 2 2 2 5 2 2 2 2" xfId="27059" xr:uid="{00000000-0005-0000-0000-000000690000}"/>
    <cellStyle name="Normal 7 2 2 2 5 2 2 2 2 2" xfId="27060" xr:uid="{00000000-0005-0000-0000-000001690000}"/>
    <cellStyle name="Normal 7 2 2 2 5 2 2 2 3" xfId="27061" xr:uid="{00000000-0005-0000-0000-000002690000}"/>
    <cellStyle name="Normal 7 2 2 2 5 2 2 2 3 2" xfId="27062" xr:uid="{00000000-0005-0000-0000-000003690000}"/>
    <cellStyle name="Normal 7 2 2 2 5 2 2 2 4" xfId="27063" xr:uid="{00000000-0005-0000-0000-000004690000}"/>
    <cellStyle name="Normal 7 2 2 2 5 2 2 3" xfId="27064" xr:uid="{00000000-0005-0000-0000-000005690000}"/>
    <cellStyle name="Normal 7 2 2 2 5 2 2 3 2" xfId="27065" xr:uid="{00000000-0005-0000-0000-000006690000}"/>
    <cellStyle name="Normal 7 2 2 2 5 2 2 4" xfId="27066" xr:uid="{00000000-0005-0000-0000-000007690000}"/>
    <cellStyle name="Normal 7 2 2 2 5 2 2 4 2" xfId="27067" xr:uid="{00000000-0005-0000-0000-000008690000}"/>
    <cellStyle name="Normal 7 2 2 2 5 2 2 5" xfId="27068" xr:uid="{00000000-0005-0000-0000-000009690000}"/>
    <cellStyle name="Normal 7 2 2 2 5 2 2 6" xfId="27069" xr:uid="{00000000-0005-0000-0000-00000A690000}"/>
    <cellStyle name="Normal 7 2 2 2 5 2 3" xfId="27070" xr:uid="{00000000-0005-0000-0000-00000B690000}"/>
    <cellStyle name="Normal 7 2 2 2 5 2 3 2" xfId="27071" xr:uid="{00000000-0005-0000-0000-00000C690000}"/>
    <cellStyle name="Normal 7 2 2 2 5 2 3 2 2" xfId="27072" xr:uid="{00000000-0005-0000-0000-00000D690000}"/>
    <cellStyle name="Normal 7 2 2 2 5 2 3 3" xfId="27073" xr:uid="{00000000-0005-0000-0000-00000E690000}"/>
    <cellStyle name="Normal 7 2 2 2 5 2 3 3 2" xfId="27074" xr:uid="{00000000-0005-0000-0000-00000F690000}"/>
    <cellStyle name="Normal 7 2 2 2 5 2 3 4" xfId="27075" xr:uid="{00000000-0005-0000-0000-000010690000}"/>
    <cellStyle name="Normal 7 2 2 2 5 2 4" xfId="27076" xr:uid="{00000000-0005-0000-0000-000011690000}"/>
    <cellStyle name="Normal 7 2 2 2 5 2 4 2" xfId="27077" xr:uid="{00000000-0005-0000-0000-000012690000}"/>
    <cellStyle name="Normal 7 2 2 2 5 2 5" xfId="27078" xr:uid="{00000000-0005-0000-0000-000013690000}"/>
    <cellStyle name="Normal 7 2 2 2 5 2 5 2" xfId="27079" xr:uid="{00000000-0005-0000-0000-000014690000}"/>
    <cellStyle name="Normal 7 2 2 2 5 2 6" xfId="27080" xr:uid="{00000000-0005-0000-0000-000015690000}"/>
    <cellStyle name="Normal 7 2 2 2 5 2 7" xfId="27081" xr:uid="{00000000-0005-0000-0000-000016690000}"/>
    <cellStyle name="Normal 7 2 2 2 5 3" xfId="27082" xr:uid="{00000000-0005-0000-0000-000017690000}"/>
    <cellStyle name="Normal 7 2 2 2 5 3 2" xfId="27083" xr:uid="{00000000-0005-0000-0000-000018690000}"/>
    <cellStyle name="Normal 7 2 2 2 5 3 2 2" xfId="27084" xr:uid="{00000000-0005-0000-0000-000019690000}"/>
    <cellStyle name="Normal 7 2 2 2 5 3 2 2 2" xfId="27085" xr:uid="{00000000-0005-0000-0000-00001A690000}"/>
    <cellStyle name="Normal 7 2 2 2 5 3 2 3" xfId="27086" xr:uid="{00000000-0005-0000-0000-00001B690000}"/>
    <cellStyle name="Normal 7 2 2 2 5 3 2 3 2" xfId="27087" xr:uid="{00000000-0005-0000-0000-00001C690000}"/>
    <cellStyle name="Normal 7 2 2 2 5 3 2 4" xfId="27088" xr:uid="{00000000-0005-0000-0000-00001D690000}"/>
    <cellStyle name="Normal 7 2 2 2 5 3 3" xfId="27089" xr:uid="{00000000-0005-0000-0000-00001E690000}"/>
    <cellStyle name="Normal 7 2 2 2 5 3 3 2" xfId="27090" xr:uid="{00000000-0005-0000-0000-00001F690000}"/>
    <cellStyle name="Normal 7 2 2 2 5 3 4" xfId="27091" xr:uid="{00000000-0005-0000-0000-000020690000}"/>
    <cellStyle name="Normal 7 2 2 2 5 3 4 2" xfId="27092" xr:uid="{00000000-0005-0000-0000-000021690000}"/>
    <cellStyle name="Normal 7 2 2 2 5 3 5" xfId="27093" xr:uid="{00000000-0005-0000-0000-000022690000}"/>
    <cellStyle name="Normal 7 2 2 2 5 3 6" xfId="27094" xr:uid="{00000000-0005-0000-0000-000023690000}"/>
    <cellStyle name="Normal 7 2 2 2 5 4" xfId="27095" xr:uid="{00000000-0005-0000-0000-000024690000}"/>
    <cellStyle name="Normal 7 2 2 2 5 4 2" xfId="27096" xr:uid="{00000000-0005-0000-0000-000025690000}"/>
    <cellStyle name="Normal 7 2 2 2 5 4 2 2" xfId="27097" xr:uid="{00000000-0005-0000-0000-000026690000}"/>
    <cellStyle name="Normal 7 2 2 2 5 4 2 2 2" xfId="27098" xr:uid="{00000000-0005-0000-0000-000027690000}"/>
    <cellStyle name="Normal 7 2 2 2 5 4 2 3" xfId="27099" xr:uid="{00000000-0005-0000-0000-000028690000}"/>
    <cellStyle name="Normal 7 2 2 2 5 4 2 3 2" xfId="27100" xr:uid="{00000000-0005-0000-0000-000029690000}"/>
    <cellStyle name="Normal 7 2 2 2 5 4 2 4" xfId="27101" xr:uid="{00000000-0005-0000-0000-00002A690000}"/>
    <cellStyle name="Normal 7 2 2 2 5 4 3" xfId="27102" xr:uid="{00000000-0005-0000-0000-00002B690000}"/>
    <cellStyle name="Normal 7 2 2 2 5 4 3 2" xfId="27103" xr:uid="{00000000-0005-0000-0000-00002C690000}"/>
    <cellStyle name="Normal 7 2 2 2 5 4 4" xfId="27104" xr:uid="{00000000-0005-0000-0000-00002D690000}"/>
    <cellStyle name="Normal 7 2 2 2 5 4 4 2" xfId="27105" xr:uid="{00000000-0005-0000-0000-00002E690000}"/>
    <cellStyle name="Normal 7 2 2 2 5 4 5" xfId="27106" xr:uid="{00000000-0005-0000-0000-00002F690000}"/>
    <cellStyle name="Normal 7 2 2 2 5 4 6" xfId="27107" xr:uid="{00000000-0005-0000-0000-000030690000}"/>
    <cellStyle name="Normal 7 2 2 2 5 5" xfId="27108" xr:uid="{00000000-0005-0000-0000-000031690000}"/>
    <cellStyle name="Normal 7 2 2 2 5 5 2" xfId="27109" xr:uid="{00000000-0005-0000-0000-000032690000}"/>
    <cellStyle name="Normal 7 2 2 2 5 5 2 2" xfId="27110" xr:uid="{00000000-0005-0000-0000-000033690000}"/>
    <cellStyle name="Normal 7 2 2 2 5 5 3" xfId="27111" xr:uid="{00000000-0005-0000-0000-000034690000}"/>
    <cellStyle name="Normal 7 2 2 2 5 5 3 2" xfId="27112" xr:uid="{00000000-0005-0000-0000-000035690000}"/>
    <cellStyle name="Normal 7 2 2 2 5 5 4" xfId="27113" xr:uid="{00000000-0005-0000-0000-000036690000}"/>
    <cellStyle name="Normal 7 2 2 2 5 6" xfId="27114" xr:uid="{00000000-0005-0000-0000-000037690000}"/>
    <cellStyle name="Normal 7 2 2 2 5 6 2" xfId="27115" xr:uid="{00000000-0005-0000-0000-000038690000}"/>
    <cellStyle name="Normal 7 2 2 2 5 6 2 2" xfId="27116" xr:uid="{00000000-0005-0000-0000-000039690000}"/>
    <cellStyle name="Normal 7 2 2 2 5 6 3" xfId="27117" xr:uid="{00000000-0005-0000-0000-00003A690000}"/>
    <cellStyle name="Normal 7 2 2 2 5 7" xfId="27118" xr:uid="{00000000-0005-0000-0000-00003B690000}"/>
    <cellStyle name="Normal 7 2 2 2 5 7 2" xfId="27119" xr:uid="{00000000-0005-0000-0000-00003C690000}"/>
    <cellStyle name="Normal 7 2 2 2 5 8" xfId="27120" xr:uid="{00000000-0005-0000-0000-00003D690000}"/>
    <cellStyle name="Normal 7 2 2 2 5 8 2" xfId="27121" xr:uid="{00000000-0005-0000-0000-00003E690000}"/>
    <cellStyle name="Normal 7 2 2 2 5 9" xfId="27122" xr:uid="{00000000-0005-0000-0000-00003F690000}"/>
    <cellStyle name="Normal 7 2 2 2 6" xfId="27123" xr:uid="{00000000-0005-0000-0000-000040690000}"/>
    <cellStyle name="Normal 7 2 2 2 6 2" xfId="27124" xr:uid="{00000000-0005-0000-0000-000041690000}"/>
    <cellStyle name="Normal 7 2 2 2 6 2 2" xfId="27125" xr:uid="{00000000-0005-0000-0000-000042690000}"/>
    <cellStyle name="Normal 7 2 2 2 6 2 2 2" xfId="27126" xr:uid="{00000000-0005-0000-0000-000043690000}"/>
    <cellStyle name="Normal 7 2 2 2 6 2 2 2 2" xfId="27127" xr:uid="{00000000-0005-0000-0000-000044690000}"/>
    <cellStyle name="Normal 7 2 2 2 6 2 2 3" xfId="27128" xr:uid="{00000000-0005-0000-0000-000045690000}"/>
    <cellStyle name="Normal 7 2 2 2 6 2 2 3 2" xfId="27129" xr:uid="{00000000-0005-0000-0000-000046690000}"/>
    <cellStyle name="Normal 7 2 2 2 6 2 2 4" xfId="27130" xr:uid="{00000000-0005-0000-0000-000047690000}"/>
    <cellStyle name="Normal 7 2 2 2 6 2 3" xfId="27131" xr:uid="{00000000-0005-0000-0000-000048690000}"/>
    <cellStyle name="Normal 7 2 2 2 6 2 3 2" xfId="27132" xr:uid="{00000000-0005-0000-0000-000049690000}"/>
    <cellStyle name="Normal 7 2 2 2 6 2 4" xfId="27133" xr:uid="{00000000-0005-0000-0000-00004A690000}"/>
    <cellStyle name="Normal 7 2 2 2 6 2 4 2" xfId="27134" xr:uid="{00000000-0005-0000-0000-00004B690000}"/>
    <cellStyle name="Normal 7 2 2 2 6 2 5" xfId="27135" xr:uid="{00000000-0005-0000-0000-00004C690000}"/>
    <cellStyle name="Normal 7 2 2 2 6 2 6" xfId="27136" xr:uid="{00000000-0005-0000-0000-00004D690000}"/>
    <cellStyle name="Normal 7 2 2 2 6 3" xfId="27137" xr:uid="{00000000-0005-0000-0000-00004E690000}"/>
    <cellStyle name="Normal 7 2 2 2 6 3 2" xfId="27138" xr:uid="{00000000-0005-0000-0000-00004F690000}"/>
    <cellStyle name="Normal 7 2 2 2 6 3 2 2" xfId="27139" xr:uid="{00000000-0005-0000-0000-000050690000}"/>
    <cellStyle name="Normal 7 2 2 2 6 3 3" xfId="27140" xr:uid="{00000000-0005-0000-0000-000051690000}"/>
    <cellStyle name="Normal 7 2 2 2 6 3 3 2" xfId="27141" xr:uid="{00000000-0005-0000-0000-000052690000}"/>
    <cellStyle name="Normal 7 2 2 2 6 3 4" xfId="27142" xr:uid="{00000000-0005-0000-0000-000053690000}"/>
    <cellStyle name="Normal 7 2 2 2 6 4" xfId="27143" xr:uid="{00000000-0005-0000-0000-000054690000}"/>
    <cellStyle name="Normal 7 2 2 2 6 4 2" xfId="27144" xr:uid="{00000000-0005-0000-0000-000055690000}"/>
    <cellStyle name="Normal 7 2 2 2 6 5" xfId="27145" xr:uid="{00000000-0005-0000-0000-000056690000}"/>
    <cellStyle name="Normal 7 2 2 2 6 5 2" xfId="27146" xr:uid="{00000000-0005-0000-0000-000057690000}"/>
    <cellStyle name="Normal 7 2 2 2 6 6" xfId="27147" xr:uid="{00000000-0005-0000-0000-000058690000}"/>
    <cellStyle name="Normal 7 2 2 2 6 7" xfId="27148" xr:uid="{00000000-0005-0000-0000-000059690000}"/>
    <cellStyle name="Normal 7 2 2 2 7" xfId="27149" xr:uid="{00000000-0005-0000-0000-00005A690000}"/>
    <cellStyle name="Normal 7 2 2 2 7 2" xfId="27150" xr:uid="{00000000-0005-0000-0000-00005B690000}"/>
    <cellStyle name="Normal 7 2 2 2 7 2 2" xfId="27151" xr:uid="{00000000-0005-0000-0000-00005C690000}"/>
    <cellStyle name="Normal 7 2 2 2 7 2 2 2" xfId="27152" xr:uid="{00000000-0005-0000-0000-00005D690000}"/>
    <cellStyle name="Normal 7 2 2 2 7 2 3" xfId="27153" xr:uid="{00000000-0005-0000-0000-00005E690000}"/>
    <cellStyle name="Normal 7 2 2 2 7 2 3 2" xfId="27154" xr:uid="{00000000-0005-0000-0000-00005F690000}"/>
    <cellStyle name="Normal 7 2 2 2 7 2 4" xfId="27155" xr:uid="{00000000-0005-0000-0000-000060690000}"/>
    <cellStyle name="Normal 7 2 2 2 7 3" xfId="27156" xr:uid="{00000000-0005-0000-0000-000061690000}"/>
    <cellStyle name="Normal 7 2 2 2 7 3 2" xfId="27157" xr:uid="{00000000-0005-0000-0000-000062690000}"/>
    <cellStyle name="Normal 7 2 2 2 7 4" xfId="27158" xr:uid="{00000000-0005-0000-0000-000063690000}"/>
    <cellStyle name="Normal 7 2 2 2 7 4 2" xfId="27159" xr:uid="{00000000-0005-0000-0000-000064690000}"/>
    <cellStyle name="Normal 7 2 2 2 7 5" xfId="27160" xr:uid="{00000000-0005-0000-0000-000065690000}"/>
    <cellStyle name="Normal 7 2 2 2 7 6" xfId="27161" xr:uid="{00000000-0005-0000-0000-000066690000}"/>
    <cellStyle name="Normal 7 2 2 2 8" xfId="27162" xr:uid="{00000000-0005-0000-0000-000067690000}"/>
    <cellStyle name="Normal 7 2 2 2 8 2" xfId="27163" xr:uid="{00000000-0005-0000-0000-000068690000}"/>
    <cellStyle name="Normal 7 2 2 2 8 2 2" xfId="27164" xr:uid="{00000000-0005-0000-0000-000069690000}"/>
    <cellStyle name="Normal 7 2 2 2 8 2 2 2" xfId="27165" xr:uid="{00000000-0005-0000-0000-00006A690000}"/>
    <cellStyle name="Normal 7 2 2 2 8 2 3" xfId="27166" xr:uid="{00000000-0005-0000-0000-00006B690000}"/>
    <cellStyle name="Normal 7 2 2 2 8 2 3 2" xfId="27167" xr:uid="{00000000-0005-0000-0000-00006C690000}"/>
    <cellStyle name="Normal 7 2 2 2 8 2 4" xfId="27168" xr:uid="{00000000-0005-0000-0000-00006D690000}"/>
    <cellStyle name="Normal 7 2 2 2 8 3" xfId="27169" xr:uid="{00000000-0005-0000-0000-00006E690000}"/>
    <cellStyle name="Normal 7 2 2 2 8 3 2" xfId="27170" xr:uid="{00000000-0005-0000-0000-00006F690000}"/>
    <cellStyle name="Normal 7 2 2 2 8 4" xfId="27171" xr:uid="{00000000-0005-0000-0000-000070690000}"/>
    <cellStyle name="Normal 7 2 2 2 8 4 2" xfId="27172" xr:uid="{00000000-0005-0000-0000-000071690000}"/>
    <cellStyle name="Normal 7 2 2 2 8 5" xfId="27173" xr:uid="{00000000-0005-0000-0000-000072690000}"/>
    <cellStyle name="Normal 7 2 2 2 8 6" xfId="27174" xr:uid="{00000000-0005-0000-0000-000073690000}"/>
    <cellStyle name="Normal 7 2 2 2 9" xfId="27175" xr:uid="{00000000-0005-0000-0000-000074690000}"/>
    <cellStyle name="Normal 7 2 2 2 9 2" xfId="27176" xr:uid="{00000000-0005-0000-0000-000075690000}"/>
    <cellStyle name="Normal 7 2 2 2 9 2 2" xfId="27177" xr:uid="{00000000-0005-0000-0000-000076690000}"/>
    <cellStyle name="Normal 7 2 2 2 9 3" xfId="27178" xr:uid="{00000000-0005-0000-0000-000077690000}"/>
    <cellStyle name="Normal 7 2 2 2 9 3 2" xfId="27179" xr:uid="{00000000-0005-0000-0000-000078690000}"/>
    <cellStyle name="Normal 7 2 2 2 9 4" xfId="27180" xr:uid="{00000000-0005-0000-0000-000079690000}"/>
    <cellStyle name="Normal 7 2 2 20" xfId="4642" xr:uid="{00000000-0005-0000-0000-00007A690000}"/>
    <cellStyle name="Normal 7 2 2 3" xfId="27181" xr:uid="{00000000-0005-0000-0000-00007B690000}"/>
    <cellStyle name="Normal 7 2 2 3 10" xfId="27182" xr:uid="{00000000-0005-0000-0000-00007C690000}"/>
    <cellStyle name="Normal 7 2 2 3 11" xfId="27183" xr:uid="{00000000-0005-0000-0000-00007D690000}"/>
    <cellStyle name="Normal 7 2 2 3 2" xfId="27184" xr:uid="{00000000-0005-0000-0000-00007E690000}"/>
    <cellStyle name="Normal 7 2 2 3 2 10" xfId="27185" xr:uid="{00000000-0005-0000-0000-00007F690000}"/>
    <cellStyle name="Normal 7 2 2 3 2 2" xfId="27186" xr:uid="{00000000-0005-0000-0000-000080690000}"/>
    <cellStyle name="Normal 7 2 2 3 2 2 2" xfId="27187" xr:uid="{00000000-0005-0000-0000-000081690000}"/>
    <cellStyle name="Normal 7 2 2 3 2 2 2 2" xfId="27188" xr:uid="{00000000-0005-0000-0000-000082690000}"/>
    <cellStyle name="Normal 7 2 2 3 2 2 2 2 2" xfId="27189" xr:uid="{00000000-0005-0000-0000-000083690000}"/>
    <cellStyle name="Normal 7 2 2 3 2 2 2 2 2 2" xfId="27190" xr:uid="{00000000-0005-0000-0000-000084690000}"/>
    <cellStyle name="Normal 7 2 2 3 2 2 2 2 3" xfId="27191" xr:uid="{00000000-0005-0000-0000-000085690000}"/>
    <cellStyle name="Normal 7 2 2 3 2 2 2 2 3 2" xfId="27192" xr:uid="{00000000-0005-0000-0000-000086690000}"/>
    <cellStyle name="Normal 7 2 2 3 2 2 2 2 4" xfId="27193" xr:uid="{00000000-0005-0000-0000-000087690000}"/>
    <cellStyle name="Normal 7 2 2 3 2 2 2 3" xfId="27194" xr:uid="{00000000-0005-0000-0000-000088690000}"/>
    <cellStyle name="Normal 7 2 2 3 2 2 2 3 2" xfId="27195" xr:uid="{00000000-0005-0000-0000-000089690000}"/>
    <cellStyle name="Normal 7 2 2 3 2 2 2 4" xfId="27196" xr:uid="{00000000-0005-0000-0000-00008A690000}"/>
    <cellStyle name="Normal 7 2 2 3 2 2 2 4 2" xfId="27197" xr:uid="{00000000-0005-0000-0000-00008B690000}"/>
    <cellStyle name="Normal 7 2 2 3 2 2 2 5" xfId="27198" xr:uid="{00000000-0005-0000-0000-00008C690000}"/>
    <cellStyle name="Normal 7 2 2 3 2 2 2 6" xfId="27199" xr:uid="{00000000-0005-0000-0000-00008D690000}"/>
    <cellStyle name="Normal 7 2 2 3 2 2 3" xfId="27200" xr:uid="{00000000-0005-0000-0000-00008E690000}"/>
    <cellStyle name="Normal 7 2 2 3 2 2 3 2" xfId="27201" xr:uid="{00000000-0005-0000-0000-00008F690000}"/>
    <cellStyle name="Normal 7 2 2 3 2 2 3 2 2" xfId="27202" xr:uid="{00000000-0005-0000-0000-000090690000}"/>
    <cellStyle name="Normal 7 2 2 3 2 2 3 3" xfId="27203" xr:uid="{00000000-0005-0000-0000-000091690000}"/>
    <cellStyle name="Normal 7 2 2 3 2 2 3 3 2" xfId="27204" xr:uid="{00000000-0005-0000-0000-000092690000}"/>
    <cellStyle name="Normal 7 2 2 3 2 2 3 4" xfId="27205" xr:uid="{00000000-0005-0000-0000-000093690000}"/>
    <cellStyle name="Normal 7 2 2 3 2 2 4" xfId="27206" xr:uid="{00000000-0005-0000-0000-000094690000}"/>
    <cellStyle name="Normal 7 2 2 3 2 2 4 2" xfId="27207" xr:uid="{00000000-0005-0000-0000-000095690000}"/>
    <cellStyle name="Normal 7 2 2 3 2 2 5" xfId="27208" xr:uid="{00000000-0005-0000-0000-000096690000}"/>
    <cellStyle name="Normal 7 2 2 3 2 2 5 2" xfId="27209" xr:uid="{00000000-0005-0000-0000-000097690000}"/>
    <cellStyle name="Normal 7 2 2 3 2 2 6" xfId="27210" xr:uid="{00000000-0005-0000-0000-000098690000}"/>
    <cellStyle name="Normal 7 2 2 3 2 2 7" xfId="27211" xr:uid="{00000000-0005-0000-0000-000099690000}"/>
    <cellStyle name="Normal 7 2 2 3 2 3" xfId="27212" xr:uid="{00000000-0005-0000-0000-00009A690000}"/>
    <cellStyle name="Normal 7 2 2 3 2 3 2" xfId="27213" xr:uid="{00000000-0005-0000-0000-00009B690000}"/>
    <cellStyle name="Normal 7 2 2 3 2 3 2 2" xfId="27214" xr:uid="{00000000-0005-0000-0000-00009C690000}"/>
    <cellStyle name="Normal 7 2 2 3 2 3 2 2 2" xfId="27215" xr:uid="{00000000-0005-0000-0000-00009D690000}"/>
    <cellStyle name="Normal 7 2 2 3 2 3 2 3" xfId="27216" xr:uid="{00000000-0005-0000-0000-00009E690000}"/>
    <cellStyle name="Normal 7 2 2 3 2 3 2 3 2" xfId="27217" xr:uid="{00000000-0005-0000-0000-00009F690000}"/>
    <cellStyle name="Normal 7 2 2 3 2 3 2 4" xfId="27218" xr:uid="{00000000-0005-0000-0000-0000A0690000}"/>
    <cellStyle name="Normal 7 2 2 3 2 3 3" xfId="27219" xr:uid="{00000000-0005-0000-0000-0000A1690000}"/>
    <cellStyle name="Normal 7 2 2 3 2 3 3 2" xfId="27220" xr:uid="{00000000-0005-0000-0000-0000A2690000}"/>
    <cellStyle name="Normal 7 2 2 3 2 3 4" xfId="27221" xr:uid="{00000000-0005-0000-0000-0000A3690000}"/>
    <cellStyle name="Normal 7 2 2 3 2 3 4 2" xfId="27222" xr:uid="{00000000-0005-0000-0000-0000A4690000}"/>
    <cellStyle name="Normal 7 2 2 3 2 3 5" xfId="27223" xr:uid="{00000000-0005-0000-0000-0000A5690000}"/>
    <cellStyle name="Normal 7 2 2 3 2 3 6" xfId="27224" xr:uid="{00000000-0005-0000-0000-0000A6690000}"/>
    <cellStyle name="Normal 7 2 2 3 2 4" xfId="27225" xr:uid="{00000000-0005-0000-0000-0000A7690000}"/>
    <cellStyle name="Normal 7 2 2 3 2 4 2" xfId="27226" xr:uid="{00000000-0005-0000-0000-0000A8690000}"/>
    <cellStyle name="Normal 7 2 2 3 2 4 2 2" xfId="27227" xr:uid="{00000000-0005-0000-0000-0000A9690000}"/>
    <cellStyle name="Normal 7 2 2 3 2 4 2 2 2" xfId="27228" xr:uid="{00000000-0005-0000-0000-0000AA690000}"/>
    <cellStyle name="Normal 7 2 2 3 2 4 2 3" xfId="27229" xr:uid="{00000000-0005-0000-0000-0000AB690000}"/>
    <cellStyle name="Normal 7 2 2 3 2 4 2 3 2" xfId="27230" xr:uid="{00000000-0005-0000-0000-0000AC690000}"/>
    <cellStyle name="Normal 7 2 2 3 2 4 2 4" xfId="27231" xr:uid="{00000000-0005-0000-0000-0000AD690000}"/>
    <cellStyle name="Normal 7 2 2 3 2 4 3" xfId="27232" xr:uid="{00000000-0005-0000-0000-0000AE690000}"/>
    <cellStyle name="Normal 7 2 2 3 2 4 3 2" xfId="27233" xr:uid="{00000000-0005-0000-0000-0000AF690000}"/>
    <cellStyle name="Normal 7 2 2 3 2 4 4" xfId="27234" xr:uid="{00000000-0005-0000-0000-0000B0690000}"/>
    <cellStyle name="Normal 7 2 2 3 2 4 4 2" xfId="27235" xr:uid="{00000000-0005-0000-0000-0000B1690000}"/>
    <cellStyle name="Normal 7 2 2 3 2 4 5" xfId="27236" xr:uid="{00000000-0005-0000-0000-0000B2690000}"/>
    <cellStyle name="Normal 7 2 2 3 2 4 6" xfId="27237" xr:uid="{00000000-0005-0000-0000-0000B3690000}"/>
    <cellStyle name="Normal 7 2 2 3 2 5" xfId="27238" xr:uid="{00000000-0005-0000-0000-0000B4690000}"/>
    <cellStyle name="Normal 7 2 2 3 2 5 2" xfId="27239" xr:uid="{00000000-0005-0000-0000-0000B5690000}"/>
    <cellStyle name="Normal 7 2 2 3 2 5 2 2" xfId="27240" xr:uid="{00000000-0005-0000-0000-0000B6690000}"/>
    <cellStyle name="Normal 7 2 2 3 2 5 3" xfId="27241" xr:uid="{00000000-0005-0000-0000-0000B7690000}"/>
    <cellStyle name="Normal 7 2 2 3 2 5 3 2" xfId="27242" xr:uid="{00000000-0005-0000-0000-0000B8690000}"/>
    <cellStyle name="Normal 7 2 2 3 2 5 4" xfId="27243" xr:uid="{00000000-0005-0000-0000-0000B9690000}"/>
    <cellStyle name="Normal 7 2 2 3 2 6" xfId="27244" xr:uid="{00000000-0005-0000-0000-0000BA690000}"/>
    <cellStyle name="Normal 7 2 2 3 2 6 2" xfId="27245" xr:uid="{00000000-0005-0000-0000-0000BB690000}"/>
    <cellStyle name="Normal 7 2 2 3 2 6 2 2" xfId="27246" xr:uid="{00000000-0005-0000-0000-0000BC690000}"/>
    <cellStyle name="Normal 7 2 2 3 2 6 3" xfId="27247" xr:uid="{00000000-0005-0000-0000-0000BD690000}"/>
    <cellStyle name="Normal 7 2 2 3 2 7" xfId="27248" xr:uid="{00000000-0005-0000-0000-0000BE690000}"/>
    <cellStyle name="Normal 7 2 2 3 2 7 2" xfId="27249" xr:uid="{00000000-0005-0000-0000-0000BF690000}"/>
    <cellStyle name="Normal 7 2 2 3 2 8" xfId="27250" xr:uid="{00000000-0005-0000-0000-0000C0690000}"/>
    <cellStyle name="Normal 7 2 2 3 2 8 2" xfId="27251" xr:uid="{00000000-0005-0000-0000-0000C1690000}"/>
    <cellStyle name="Normal 7 2 2 3 2 9" xfId="27252" xr:uid="{00000000-0005-0000-0000-0000C2690000}"/>
    <cellStyle name="Normal 7 2 2 3 3" xfId="27253" xr:uid="{00000000-0005-0000-0000-0000C3690000}"/>
    <cellStyle name="Normal 7 2 2 3 3 2" xfId="27254" xr:uid="{00000000-0005-0000-0000-0000C4690000}"/>
    <cellStyle name="Normal 7 2 2 3 3 2 2" xfId="27255" xr:uid="{00000000-0005-0000-0000-0000C5690000}"/>
    <cellStyle name="Normal 7 2 2 3 3 2 2 2" xfId="27256" xr:uid="{00000000-0005-0000-0000-0000C6690000}"/>
    <cellStyle name="Normal 7 2 2 3 3 2 2 2 2" xfId="27257" xr:uid="{00000000-0005-0000-0000-0000C7690000}"/>
    <cellStyle name="Normal 7 2 2 3 3 2 2 3" xfId="27258" xr:uid="{00000000-0005-0000-0000-0000C8690000}"/>
    <cellStyle name="Normal 7 2 2 3 3 2 2 3 2" xfId="27259" xr:uid="{00000000-0005-0000-0000-0000C9690000}"/>
    <cellStyle name="Normal 7 2 2 3 3 2 2 4" xfId="27260" xr:uid="{00000000-0005-0000-0000-0000CA690000}"/>
    <cellStyle name="Normal 7 2 2 3 3 2 3" xfId="27261" xr:uid="{00000000-0005-0000-0000-0000CB690000}"/>
    <cellStyle name="Normal 7 2 2 3 3 2 3 2" xfId="27262" xr:uid="{00000000-0005-0000-0000-0000CC690000}"/>
    <cellStyle name="Normal 7 2 2 3 3 2 4" xfId="27263" xr:uid="{00000000-0005-0000-0000-0000CD690000}"/>
    <cellStyle name="Normal 7 2 2 3 3 2 4 2" xfId="27264" xr:uid="{00000000-0005-0000-0000-0000CE690000}"/>
    <cellStyle name="Normal 7 2 2 3 3 2 5" xfId="27265" xr:uid="{00000000-0005-0000-0000-0000CF690000}"/>
    <cellStyle name="Normal 7 2 2 3 3 2 6" xfId="27266" xr:uid="{00000000-0005-0000-0000-0000D0690000}"/>
    <cellStyle name="Normal 7 2 2 3 3 3" xfId="27267" xr:uid="{00000000-0005-0000-0000-0000D1690000}"/>
    <cellStyle name="Normal 7 2 2 3 3 3 2" xfId="27268" xr:uid="{00000000-0005-0000-0000-0000D2690000}"/>
    <cellStyle name="Normal 7 2 2 3 3 3 2 2" xfId="27269" xr:uid="{00000000-0005-0000-0000-0000D3690000}"/>
    <cellStyle name="Normal 7 2 2 3 3 3 3" xfId="27270" xr:uid="{00000000-0005-0000-0000-0000D4690000}"/>
    <cellStyle name="Normal 7 2 2 3 3 3 3 2" xfId="27271" xr:uid="{00000000-0005-0000-0000-0000D5690000}"/>
    <cellStyle name="Normal 7 2 2 3 3 3 4" xfId="27272" xr:uid="{00000000-0005-0000-0000-0000D6690000}"/>
    <cellStyle name="Normal 7 2 2 3 3 4" xfId="27273" xr:uid="{00000000-0005-0000-0000-0000D7690000}"/>
    <cellStyle name="Normal 7 2 2 3 3 4 2" xfId="27274" xr:uid="{00000000-0005-0000-0000-0000D8690000}"/>
    <cellStyle name="Normal 7 2 2 3 3 5" xfId="27275" xr:uid="{00000000-0005-0000-0000-0000D9690000}"/>
    <cellStyle name="Normal 7 2 2 3 3 5 2" xfId="27276" xr:uid="{00000000-0005-0000-0000-0000DA690000}"/>
    <cellStyle name="Normal 7 2 2 3 3 6" xfId="27277" xr:uid="{00000000-0005-0000-0000-0000DB690000}"/>
    <cellStyle name="Normal 7 2 2 3 3 7" xfId="27278" xr:uid="{00000000-0005-0000-0000-0000DC690000}"/>
    <cellStyle name="Normal 7 2 2 3 4" xfId="27279" xr:uid="{00000000-0005-0000-0000-0000DD690000}"/>
    <cellStyle name="Normal 7 2 2 3 4 2" xfId="27280" xr:uid="{00000000-0005-0000-0000-0000DE690000}"/>
    <cellStyle name="Normal 7 2 2 3 4 2 2" xfId="27281" xr:uid="{00000000-0005-0000-0000-0000DF690000}"/>
    <cellStyle name="Normal 7 2 2 3 4 2 2 2" xfId="27282" xr:uid="{00000000-0005-0000-0000-0000E0690000}"/>
    <cellStyle name="Normal 7 2 2 3 4 2 3" xfId="27283" xr:uid="{00000000-0005-0000-0000-0000E1690000}"/>
    <cellStyle name="Normal 7 2 2 3 4 2 3 2" xfId="27284" xr:uid="{00000000-0005-0000-0000-0000E2690000}"/>
    <cellStyle name="Normal 7 2 2 3 4 2 4" xfId="27285" xr:uid="{00000000-0005-0000-0000-0000E3690000}"/>
    <cellStyle name="Normal 7 2 2 3 4 3" xfId="27286" xr:uid="{00000000-0005-0000-0000-0000E4690000}"/>
    <cellStyle name="Normal 7 2 2 3 4 3 2" xfId="27287" xr:uid="{00000000-0005-0000-0000-0000E5690000}"/>
    <cellStyle name="Normal 7 2 2 3 4 4" xfId="27288" xr:uid="{00000000-0005-0000-0000-0000E6690000}"/>
    <cellStyle name="Normal 7 2 2 3 4 4 2" xfId="27289" xr:uid="{00000000-0005-0000-0000-0000E7690000}"/>
    <cellStyle name="Normal 7 2 2 3 4 5" xfId="27290" xr:uid="{00000000-0005-0000-0000-0000E8690000}"/>
    <cellStyle name="Normal 7 2 2 3 4 6" xfId="27291" xr:uid="{00000000-0005-0000-0000-0000E9690000}"/>
    <cellStyle name="Normal 7 2 2 3 5" xfId="27292" xr:uid="{00000000-0005-0000-0000-0000EA690000}"/>
    <cellStyle name="Normal 7 2 2 3 5 2" xfId="27293" xr:uid="{00000000-0005-0000-0000-0000EB690000}"/>
    <cellStyle name="Normal 7 2 2 3 5 2 2" xfId="27294" xr:uid="{00000000-0005-0000-0000-0000EC690000}"/>
    <cellStyle name="Normal 7 2 2 3 5 2 2 2" xfId="27295" xr:uid="{00000000-0005-0000-0000-0000ED690000}"/>
    <cellStyle name="Normal 7 2 2 3 5 2 3" xfId="27296" xr:uid="{00000000-0005-0000-0000-0000EE690000}"/>
    <cellStyle name="Normal 7 2 2 3 5 2 3 2" xfId="27297" xr:uid="{00000000-0005-0000-0000-0000EF690000}"/>
    <cellStyle name="Normal 7 2 2 3 5 2 4" xfId="27298" xr:uid="{00000000-0005-0000-0000-0000F0690000}"/>
    <cellStyle name="Normal 7 2 2 3 5 3" xfId="27299" xr:uid="{00000000-0005-0000-0000-0000F1690000}"/>
    <cellStyle name="Normal 7 2 2 3 5 3 2" xfId="27300" xr:uid="{00000000-0005-0000-0000-0000F2690000}"/>
    <cellStyle name="Normal 7 2 2 3 5 4" xfId="27301" xr:uid="{00000000-0005-0000-0000-0000F3690000}"/>
    <cellStyle name="Normal 7 2 2 3 5 4 2" xfId="27302" xr:uid="{00000000-0005-0000-0000-0000F4690000}"/>
    <cellStyle name="Normal 7 2 2 3 5 5" xfId="27303" xr:uid="{00000000-0005-0000-0000-0000F5690000}"/>
    <cellStyle name="Normal 7 2 2 3 5 6" xfId="27304" xr:uid="{00000000-0005-0000-0000-0000F6690000}"/>
    <cellStyle name="Normal 7 2 2 3 6" xfId="27305" xr:uid="{00000000-0005-0000-0000-0000F7690000}"/>
    <cellStyle name="Normal 7 2 2 3 6 2" xfId="27306" xr:uid="{00000000-0005-0000-0000-0000F8690000}"/>
    <cellStyle name="Normal 7 2 2 3 6 2 2" xfId="27307" xr:uid="{00000000-0005-0000-0000-0000F9690000}"/>
    <cellStyle name="Normal 7 2 2 3 6 3" xfId="27308" xr:uid="{00000000-0005-0000-0000-0000FA690000}"/>
    <cellStyle name="Normal 7 2 2 3 6 3 2" xfId="27309" xr:uid="{00000000-0005-0000-0000-0000FB690000}"/>
    <cellStyle name="Normal 7 2 2 3 6 4" xfId="27310" xr:uid="{00000000-0005-0000-0000-0000FC690000}"/>
    <cellStyle name="Normal 7 2 2 3 7" xfId="27311" xr:uid="{00000000-0005-0000-0000-0000FD690000}"/>
    <cellStyle name="Normal 7 2 2 3 7 2" xfId="27312" xr:uid="{00000000-0005-0000-0000-0000FE690000}"/>
    <cellStyle name="Normal 7 2 2 3 7 2 2" xfId="27313" xr:uid="{00000000-0005-0000-0000-0000FF690000}"/>
    <cellStyle name="Normal 7 2 2 3 7 3" xfId="27314" xr:uid="{00000000-0005-0000-0000-0000006A0000}"/>
    <cellStyle name="Normal 7 2 2 3 8" xfId="27315" xr:uid="{00000000-0005-0000-0000-0000016A0000}"/>
    <cellStyle name="Normal 7 2 2 3 8 2" xfId="27316" xr:uid="{00000000-0005-0000-0000-0000026A0000}"/>
    <cellStyle name="Normal 7 2 2 3 9" xfId="27317" xr:uid="{00000000-0005-0000-0000-0000036A0000}"/>
    <cellStyle name="Normal 7 2 2 3 9 2" xfId="27318" xr:uid="{00000000-0005-0000-0000-0000046A0000}"/>
    <cellStyle name="Normal 7 2 2 4" xfId="27319" xr:uid="{00000000-0005-0000-0000-0000056A0000}"/>
    <cellStyle name="Normal 7 2 2 4 10" xfId="27320" xr:uid="{00000000-0005-0000-0000-0000066A0000}"/>
    <cellStyle name="Normal 7 2 2 4 2" xfId="27321" xr:uid="{00000000-0005-0000-0000-0000076A0000}"/>
    <cellStyle name="Normal 7 2 2 4 2 2" xfId="27322" xr:uid="{00000000-0005-0000-0000-0000086A0000}"/>
    <cellStyle name="Normal 7 2 2 4 2 2 2" xfId="27323" xr:uid="{00000000-0005-0000-0000-0000096A0000}"/>
    <cellStyle name="Normal 7 2 2 4 2 2 2 2" xfId="27324" xr:uid="{00000000-0005-0000-0000-00000A6A0000}"/>
    <cellStyle name="Normal 7 2 2 4 2 2 2 2 2" xfId="27325" xr:uid="{00000000-0005-0000-0000-00000B6A0000}"/>
    <cellStyle name="Normal 7 2 2 4 2 2 2 3" xfId="27326" xr:uid="{00000000-0005-0000-0000-00000C6A0000}"/>
    <cellStyle name="Normal 7 2 2 4 2 2 2 3 2" xfId="27327" xr:uid="{00000000-0005-0000-0000-00000D6A0000}"/>
    <cellStyle name="Normal 7 2 2 4 2 2 2 4" xfId="27328" xr:uid="{00000000-0005-0000-0000-00000E6A0000}"/>
    <cellStyle name="Normal 7 2 2 4 2 2 3" xfId="27329" xr:uid="{00000000-0005-0000-0000-00000F6A0000}"/>
    <cellStyle name="Normal 7 2 2 4 2 2 3 2" xfId="27330" xr:uid="{00000000-0005-0000-0000-0000106A0000}"/>
    <cellStyle name="Normal 7 2 2 4 2 2 4" xfId="27331" xr:uid="{00000000-0005-0000-0000-0000116A0000}"/>
    <cellStyle name="Normal 7 2 2 4 2 2 4 2" xfId="27332" xr:uid="{00000000-0005-0000-0000-0000126A0000}"/>
    <cellStyle name="Normal 7 2 2 4 2 2 5" xfId="27333" xr:uid="{00000000-0005-0000-0000-0000136A0000}"/>
    <cellStyle name="Normal 7 2 2 4 2 2 6" xfId="27334" xr:uid="{00000000-0005-0000-0000-0000146A0000}"/>
    <cellStyle name="Normal 7 2 2 4 2 3" xfId="27335" xr:uid="{00000000-0005-0000-0000-0000156A0000}"/>
    <cellStyle name="Normal 7 2 2 4 2 3 2" xfId="27336" xr:uid="{00000000-0005-0000-0000-0000166A0000}"/>
    <cellStyle name="Normal 7 2 2 4 2 3 2 2" xfId="27337" xr:uid="{00000000-0005-0000-0000-0000176A0000}"/>
    <cellStyle name="Normal 7 2 2 4 2 3 3" xfId="27338" xr:uid="{00000000-0005-0000-0000-0000186A0000}"/>
    <cellStyle name="Normal 7 2 2 4 2 3 3 2" xfId="27339" xr:uid="{00000000-0005-0000-0000-0000196A0000}"/>
    <cellStyle name="Normal 7 2 2 4 2 3 4" xfId="27340" xr:uid="{00000000-0005-0000-0000-00001A6A0000}"/>
    <cellStyle name="Normal 7 2 2 4 2 4" xfId="27341" xr:uid="{00000000-0005-0000-0000-00001B6A0000}"/>
    <cellStyle name="Normal 7 2 2 4 2 4 2" xfId="27342" xr:uid="{00000000-0005-0000-0000-00001C6A0000}"/>
    <cellStyle name="Normal 7 2 2 4 2 5" xfId="27343" xr:uid="{00000000-0005-0000-0000-00001D6A0000}"/>
    <cellStyle name="Normal 7 2 2 4 2 5 2" xfId="27344" xr:uid="{00000000-0005-0000-0000-00001E6A0000}"/>
    <cellStyle name="Normal 7 2 2 4 2 6" xfId="27345" xr:uid="{00000000-0005-0000-0000-00001F6A0000}"/>
    <cellStyle name="Normal 7 2 2 4 2 7" xfId="27346" xr:uid="{00000000-0005-0000-0000-0000206A0000}"/>
    <cellStyle name="Normal 7 2 2 4 3" xfId="27347" xr:uid="{00000000-0005-0000-0000-0000216A0000}"/>
    <cellStyle name="Normal 7 2 2 4 3 2" xfId="27348" xr:uid="{00000000-0005-0000-0000-0000226A0000}"/>
    <cellStyle name="Normal 7 2 2 4 3 2 2" xfId="27349" xr:uid="{00000000-0005-0000-0000-0000236A0000}"/>
    <cellStyle name="Normal 7 2 2 4 3 2 2 2" xfId="27350" xr:uid="{00000000-0005-0000-0000-0000246A0000}"/>
    <cellStyle name="Normal 7 2 2 4 3 2 3" xfId="27351" xr:uid="{00000000-0005-0000-0000-0000256A0000}"/>
    <cellStyle name="Normal 7 2 2 4 3 2 3 2" xfId="27352" xr:uid="{00000000-0005-0000-0000-0000266A0000}"/>
    <cellStyle name="Normal 7 2 2 4 3 2 4" xfId="27353" xr:uid="{00000000-0005-0000-0000-0000276A0000}"/>
    <cellStyle name="Normal 7 2 2 4 3 3" xfId="27354" xr:uid="{00000000-0005-0000-0000-0000286A0000}"/>
    <cellStyle name="Normal 7 2 2 4 3 3 2" xfId="27355" xr:uid="{00000000-0005-0000-0000-0000296A0000}"/>
    <cellStyle name="Normal 7 2 2 4 3 4" xfId="27356" xr:uid="{00000000-0005-0000-0000-00002A6A0000}"/>
    <cellStyle name="Normal 7 2 2 4 3 4 2" xfId="27357" xr:uid="{00000000-0005-0000-0000-00002B6A0000}"/>
    <cellStyle name="Normal 7 2 2 4 3 5" xfId="27358" xr:uid="{00000000-0005-0000-0000-00002C6A0000}"/>
    <cellStyle name="Normal 7 2 2 4 3 6" xfId="27359" xr:uid="{00000000-0005-0000-0000-00002D6A0000}"/>
    <cellStyle name="Normal 7 2 2 4 4" xfId="27360" xr:uid="{00000000-0005-0000-0000-00002E6A0000}"/>
    <cellStyle name="Normal 7 2 2 4 4 2" xfId="27361" xr:uid="{00000000-0005-0000-0000-00002F6A0000}"/>
    <cellStyle name="Normal 7 2 2 4 4 2 2" xfId="27362" xr:uid="{00000000-0005-0000-0000-0000306A0000}"/>
    <cellStyle name="Normal 7 2 2 4 4 2 2 2" xfId="27363" xr:uid="{00000000-0005-0000-0000-0000316A0000}"/>
    <cellStyle name="Normal 7 2 2 4 4 2 3" xfId="27364" xr:uid="{00000000-0005-0000-0000-0000326A0000}"/>
    <cellStyle name="Normal 7 2 2 4 4 2 3 2" xfId="27365" xr:uid="{00000000-0005-0000-0000-0000336A0000}"/>
    <cellStyle name="Normal 7 2 2 4 4 2 4" xfId="27366" xr:uid="{00000000-0005-0000-0000-0000346A0000}"/>
    <cellStyle name="Normal 7 2 2 4 4 3" xfId="27367" xr:uid="{00000000-0005-0000-0000-0000356A0000}"/>
    <cellStyle name="Normal 7 2 2 4 4 3 2" xfId="27368" xr:uid="{00000000-0005-0000-0000-0000366A0000}"/>
    <cellStyle name="Normal 7 2 2 4 4 4" xfId="27369" xr:uid="{00000000-0005-0000-0000-0000376A0000}"/>
    <cellStyle name="Normal 7 2 2 4 4 4 2" xfId="27370" xr:uid="{00000000-0005-0000-0000-0000386A0000}"/>
    <cellStyle name="Normal 7 2 2 4 4 5" xfId="27371" xr:uid="{00000000-0005-0000-0000-0000396A0000}"/>
    <cellStyle name="Normal 7 2 2 4 4 6" xfId="27372" xr:uid="{00000000-0005-0000-0000-00003A6A0000}"/>
    <cellStyle name="Normal 7 2 2 4 5" xfId="27373" xr:uid="{00000000-0005-0000-0000-00003B6A0000}"/>
    <cellStyle name="Normal 7 2 2 4 5 2" xfId="27374" xr:uid="{00000000-0005-0000-0000-00003C6A0000}"/>
    <cellStyle name="Normal 7 2 2 4 5 2 2" xfId="27375" xr:uid="{00000000-0005-0000-0000-00003D6A0000}"/>
    <cellStyle name="Normal 7 2 2 4 5 3" xfId="27376" xr:uid="{00000000-0005-0000-0000-00003E6A0000}"/>
    <cellStyle name="Normal 7 2 2 4 5 3 2" xfId="27377" xr:uid="{00000000-0005-0000-0000-00003F6A0000}"/>
    <cellStyle name="Normal 7 2 2 4 5 4" xfId="27378" xr:uid="{00000000-0005-0000-0000-0000406A0000}"/>
    <cellStyle name="Normal 7 2 2 4 6" xfId="27379" xr:uid="{00000000-0005-0000-0000-0000416A0000}"/>
    <cellStyle name="Normal 7 2 2 4 6 2" xfId="27380" xr:uid="{00000000-0005-0000-0000-0000426A0000}"/>
    <cellStyle name="Normal 7 2 2 4 6 2 2" xfId="27381" xr:uid="{00000000-0005-0000-0000-0000436A0000}"/>
    <cellStyle name="Normal 7 2 2 4 6 3" xfId="27382" xr:uid="{00000000-0005-0000-0000-0000446A0000}"/>
    <cellStyle name="Normal 7 2 2 4 7" xfId="27383" xr:uid="{00000000-0005-0000-0000-0000456A0000}"/>
    <cellStyle name="Normal 7 2 2 4 7 2" xfId="27384" xr:uid="{00000000-0005-0000-0000-0000466A0000}"/>
    <cellStyle name="Normal 7 2 2 4 8" xfId="27385" xr:uid="{00000000-0005-0000-0000-0000476A0000}"/>
    <cellStyle name="Normal 7 2 2 4 8 2" xfId="27386" xr:uid="{00000000-0005-0000-0000-0000486A0000}"/>
    <cellStyle name="Normal 7 2 2 4 9" xfId="27387" xr:uid="{00000000-0005-0000-0000-0000496A0000}"/>
    <cellStyle name="Normal 7 2 2 5" xfId="27388" xr:uid="{00000000-0005-0000-0000-00004A6A0000}"/>
    <cellStyle name="Normal 7 2 2 5 10" xfId="27389" xr:uid="{00000000-0005-0000-0000-00004B6A0000}"/>
    <cellStyle name="Normal 7 2 2 5 2" xfId="27390" xr:uid="{00000000-0005-0000-0000-00004C6A0000}"/>
    <cellStyle name="Normal 7 2 2 5 2 2" xfId="27391" xr:uid="{00000000-0005-0000-0000-00004D6A0000}"/>
    <cellStyle name="Normal 7 2 2 5 2 2 2" xfId="27392" xr:uid="{00000000-0005-0000-0000-00004E6A0000}"/>
    <cellStyle name="Normal 7 2 2 5 2 2 2 2" xfId="27393" xr:uid="{00000000-0005-0000-0000-00004F6A0000}"/>
    <cellStyle name="Normal 7 2 2 5 2 2 2 2 2" xfId="27394" xr:uid="{00000000-0005-0000-0000-0000506A0000}"/>
    <cellStyle name="Normal 7 2 2 5 2 2 2 3" xfId="27395" xr:uid="{00000000-0005-0000-0000-0000516A0000}"/>
    <cellStyle name="Normal 7 2 2 5 2 2 2 3 2" xfId="27396" xr:uid="{00000000-0005-0000-0000-0000526A0000}"/>
    <cellStyle name="Normal 7 2 2 5 2 2 2 4" xfId="27397" xr:uid="{00000000-0005-0000-0000-0000536A0000}"/>
    <cellStyle name="Normal 7 2 2 5 2 2 3" xfId="27398" xr:uid="{00000000-0005-0000-0000-0000546A0000}"/>
    <cellStyle name="Normal 7 2 2 5 2 2 3 2" xfId="27399" xr:uid="{00000000-0005-0000-0000-0000556A0000}"/>
    <cellStyle name="Normal 7 2 2 5 2 2 4" xfId="27400" xr:uid="{00000000-0005-0000-0000-0000566A0000}"/>
    <cellStyle name="Normal 7 2 2 5 2 2 4 2" xfId="27401" xr:uid="{00000000-0005-0000-0000-0000576A0000}"/>
    <cellStyle name="Normal 7 2 2 5 2 2 5" xfId="27402" xr:uid="{00000000-0005-0000-0000-0000586A0000}"/>
    <cellStyle name="Normal 7 2 2 5 2 2 6" xfId="27403" xr:uid="{00000000-0005-0000-0000-0000596A0000}"/>
    <cellStyle name="Normal 7 2 2 5 2 3" xfId="27404" xr:uid="{00000000-0005-0000-0000-00005A6A0000}"/>
    <cellStyle name="Normal 7 2 2 5 2 3 2" xfId="27405" xr:uid="{00000000-0005-0000-0000-00005B6A0000}"/>
    <cellStyle name="Normal 7 2 2 5 2 3 2 2" xfId="27406" xr:uid="{00000000-0005-0000-0000-00005C6A0000}"/>
    <cellStyle name="Normal 7 2 2 5 2 3 3" xfId="27407" xr:uid="{00000000-0005-0000-0000-00005D6A0000}"/>
    <cellStyle name="Normal 7 2 2 5 2 3 3 2" xfId="27408" xr:uid="{00000000-0005-0000-0000-00005E6A0000}"/>
    <cellStyle name="Normal 7 2 2 5 2 3 4" xfId="27409" xr:uid="{00000000-0005-0000-0000-00005F6A0000}"/>
    <cellStyle name="Normal 7 2 2 5 2 4" xfId="27410" xr:uid="{00000000-0005-0000-0000-0000606A0000}"/>
    <cellStyle name="Normal 7 2 2 5 2 4 2" xfId="27411" xr:uid="{00000000-0005-0000-0000-0000616A0000}"/>
    <cellStyle name="Normal 7 2 2 5 2 5" xfId="27412" xr:uid="{00000000-0005-0000-0000-0000626A0000}"/>
    <cellStyle name="Normal 7 2 2 5 2 5 2" xfId="27413" xr:uid="{00000000-0005-0000-0000-0000636A0000}"/>
    <cellStyle name="Normal 7 2 2 5 2 6" xfId="27414" xr:uid="{00000000-0005-0000-0000-0000646A0000}"/>
    <cellStyle name="Normal 7 2 2 5 2 7" xfId="27415" xr:uid="{00000000-0005-0000-0000-0000656A0000}"/>
    <cellStyle name="Normal 7 2 2 5 3" xfId="27416" xr:uid="{00000000-0005-0000-0000-0000666A0000}"/>
    <cellStyle name="Normal 7 2 2 5 3 2" xfId="27417" xr:uid="{00000000-0005-0000-0000-0000676A0000}"/>
    <cellStyle name="Normal 7 2 2 5 3 2 2" xfId="27418" xr:uid="{00000000-0005-0000-0000-0000686A0000}"/>
    <cellStyle name="Normal 7 2 2 5 3 2 2 2" xfId="27419" xr:uid="{00000000-0005-0000-0000-0000696A0000}"/>
    <cellStyle name="Normal 7 2 2 5 3 2 3" xfId="27420" xr:uid="{00000000-0005-0000-0000-00006A6A0000}"/>
    <cellStyle name="Normal 7 2 2 5 3 2 3 2" xfId="27421" xr:uid="{00000000-0005-0000-0000-00006B6A0000}"/>
    <cellStyle name="Normal 7 2 2 5 3 2 4" xfId="27422" xr:uid="{00000000-0005-0000-0000-00006C6A0000}"/>
    <cellStyle name="Normal 7 2 2 5 3 3" xfId="27423" xr:uid="{00000000-0005-0000-0000-00006D6A0000}"/>
    <cellStyle name="Normal 7 2 2 5 3 3 2" xfId="27424" xr:uid="{00000000-0005-0000-0000-00006E6A0000}"/>
    <cellStyle name="Normal 7 2 2 5 3 4" xfId="27425" xr:uid="{00000000-0005-0000-0000-00006F6A0000}"/>
    <cellStyle name="Normal 7 2 2 5 3 4 2" xfId="27426" xr:uid="{00000000-0005-0000-0000-0000706A0000}"/>
    <cellStyle name="Normal 7 2 2 5 3 5" xfId="27427" xr:uid="{00000000-0005-0000-0000-0000716A0000}"/>
    <cellStyle name="Normal 7 2 2 5 3 6" xfId="27428" xr:uid="{00000000-0005-0000-0000-0000726A0000}"/>
    <cellStyle name="Normal 7 2 2 5 4" xfId="27429" xr:uid="{00000000-0005-0000-0000-0000736A0000}"/>
    <cellStyle name="Normal 7 2 2 5 4 2" xfId="27430" xr:uid="{00000000-0005-0000-0000-0000746A0000}"/>
    <cellStyle name="Normal 7 2 2 5 4 2 2" xfId="27431" xr:uid="{00000000-0005-0000-0000-0000756A0000}"/>
    <cellStyle name="Normal 7 2 2 5 4 2 2 2" xfId="27432" xr:uid="{00000000-0005-0000-0000-0000766A0000}"/>
    <cellStyle name="Normal 7 2 2 5 4 2 3" xfId="27433" xr:uid="{00000000-0005-0000-0000-0000776A0000}"/>
    <cellStyle name="Normal 7 2 2 5 4 2 3 2" xfId="27434" xr:uid="{00000000-0005-0000-0000-0000786A0000}"/>
    <cellStyle name="Normal 7 2 2 5 4 2 4" xfId="27435" xr:uid="{00000000-0005-0000-0000-0000796A0000}"/>
    <cellStyle name="Normal 7 2 2 5 4 3" xfId="27436" xr:uid="{00000000-0005-0000-0000-00007A6A0000}"/>
    <cellStyle name="Normal 7 2 2 5 4 3 2" xfId="27437" xr:uid="{00000000-0005-0000-0000-00007B6A0000}"/>
    <cellStyle name="Normal 7 2 2 5 4 4" xfId="27438" xr:uid="{00000000-0005-0000-0000-00007C6A0000}"/>
    <cellStyle name="Normal 7 2 2 5 4 4 2" xfId="27439" xr:uid="{00000000-0005-0000-0000-00007D6A0000}"/>
    <cellStyle name="Normal 7 2 2 5 4 5" xfId="27440" xr:uid="{00000000-0005-0000-0000-00007E6A0000}"/>
    <cellStyle name="Normal 7 2 2 5 4 6" xfId="27441" xr:uid="{00000000-0005-0000-0000-00007F6A0000}"/>
    <cellStyle name="Normal 7 2 2 5 5" xfId="27442" xr:uid="{00000000-0005-0000-0000-0000806A0000}"/>
    <cellStyle name="Normal 7 2 2 5 5 2" xfId="27443" xr:uid="{00000000-0005-0000-0000-0000816A0000}"/>
    <cellStyle name="Normal 7 2 2 5 5 2 2" xfId="27444" xr:uid="{00000000-0005-0000-0000-0000826A0000}"/>
    <cellStyle name="Normal 7 2 2 5 5 3" xfId="27445" xr:uid="{00000000-0005-0000-0000-0000836A0000}"/>
    <cellStyle name="Normal 7 2 2 5 5 3 2" xfId="27446" xr:uid="{00000000-0005-0000-0000-0000846A0000}"/>
    <cellStyle name="Normal 7 2 2 5 5 4" xfId="27447" xr:uid="{00000000-0005-0000-0000-0000856A0000}"/>
    <cellStyle name="Normal 7 2 2 5 6" xfId="27448" xr:uid="{00000000-0005-0000-0000-0000866A0000}"/>
    <cellStyle name="Normal 7 2 2 5 6 2" xfId="27449" xr:uid="{00000000-0005-0000-0000-0000876A0000}"/>
    <cellStyle name="Normal 7 2 2 5 6 2 2" xfId="27450" xr:uid="{00000000-0005-0000-0000-0000886A0000}"/>
    <cellStyle name="Normal 7 2 2 5 6 3" xfId="27451" xr:uid="{00000000-0005-0000-0000-0000896A0000}"/>
    <cellStyle name="Normal 7 2 2 5 7" xfId="27452" xr:uid="{00000000-0005-0000-0000-00008A6A0000}"/>
    <cellStyle name="Normal 7 2 2 5 7 2" xfId="27453" xr:uid="{00000000-0005-0000-0000-00008B6A0000}"/>
    <cellStyle name="Normal 7 2 2 5 8" xfId="27454" xr:uid="{00000000-0005-0000-0000-00008C6A0000}"/>
    <cellStyle name="Normal 7 2 2 5 8 2" xfId="27455" xr:uid="{00000000-0005-0000-0000-00008D6A0000}"/>
    <cellStyle name="Normal 7 2 2 5 9" xfId="27456" xr:uid="{00000000-0005-0000-0000-00008E6A0000}"/>
    <cellStyle name="Normal 7 2 2 6" xfId="27457" xr:uid="{00000000-0005-0000-0000-00008F6A0000}"/>
    <cellStyle name="Normal 7 2 2 6 10" xfId="27458" xr:uid="{00000000-0005-0000-0000-0000906A0000}"/>
    <cellStyle name="Normal 7 2 2 6 2" xfId="27459" xr:uid="{00000000-0005-0000-0000-0000916A0000}"/>
    <cellStyle name="Normal 7 2 2 6 2 2" xfId="27460" xr:uid="{00000000-0005-0000-0000-0000926A0000}"/>
    <cellStyle name="Normal 7 2 2 6 2 2 2" xfId="27461" xr:uid="{00000000-0005-0000-0000-0000936A0000}"/>
    <cellStyle name="Normal 7 2 2 6 2 2 2 2" xfId="27462" xr:uid="{00000000-0005-0000-0000-0000946A0000}"/>
    <cellStyle name="Normal 7 2 2 6 2 2 2 2 2" xfId="27463" xr:uid="{00000000-0005-0000-0000-0000956A0000}"/>
    <cellStyle name="Normal 7 2 2 6 2 2 2 3" xfId="27464" xr:uid="{00000000-0005-0000-0000-0000966A0000}"/>
    <cellStyle name="Normal 7 2 2 6 2 2 2 3 2" xfId="27465" xr:uid="{00000000-0005-0000-0000-0000976A0000}"/>
    <cellStyle name="Normal 7 2 2 6 2 2 2 4" xfId="27466" xr:uid="{00000000-0005-0000-0000-0000986A0000}"/>
    <cellStyle name="Normal 7 2 2 6 2 2 3" xfId="27467" xr:uid="{00000000-0005-0000-0000-0000996A0000}"/>
    <cellStyle name="Normal 7 2 2 6 2 2 3 2" xfId="27468" xr:uid="{00000000-0005-0000-0000-00009A6A0000}"/>
    <cellStyle name="Normal 7 2 2 6 2 2 4" xfId="27469" xr:uid="{00000000-0005-0000-0000-00009B6A0000}"/>
    <cellStyle name="Normal 7 2 2 6 2 2 4 2" xfId="27470" xr:uid="{00000000-0005-0000-0000-00009C6A0000}"/>
    <cellStyle name="Normal 7 2 2 6 2 2 5" xfId="27471" xr:uid="{00000000-0005-0000-0000-00009D6A0000}"/>
    <cellStyle name="Normal 7 2 2 6 2 2 6" xfId="27472" xr:uid="{00000000-0005-0000-0000-00009E6A0000}"/>
    <cellStyle name="Normal 7 2 2 6 2 3" xfId="27473" xr:uid="{00000000-0005-0000-0000-00009F6A0000}"/>
    <cellStyle name="Normal 7 2 2 6 2 3 2" xfId="27474" xr:uid="{00000000-0005-0000-0000-0000A06A0000}"/>
    <cellStyle name="Normal 7 2 2 6 2 3 2 2" xfId="27475" xr:uid="{00000000-0005-0000-0000-0000A16A0000}"/>
    <cellStyle name="Normal 7 2 2 6 2 3 3" xfId="27476" xr:uid="{00000000-0005-0000-0000-0000A26A0000}"/>
    <cellStyle name="Normal 7 2 2 6 2 3 3 2" xfId="27477" xr:uid="{00000000-0005-0000-0000-0000A36A0000}"/>
    <cellStyle name="Normal 7 2 2 6 2 3 4" xfId="27478" xr:uid="{00000000-0005-0000-0000-0000A46A0000}"/>
    <cellStyle name="Normal 7 2 2 6 2 4" xfId="27479" xr:uid="{00000000-0005-0000-0000-0000A56A0000}"/>
    <cellStyle name="Normal 7 2 2 6 2 4 2" xfId="27480" xr:uid="{00000000-0005-0000-0000-0000A66A0000}"/>
    <cellStyle name="Normal 7 2 2 6 2 5" xfId="27481" xr:uid="{00000000-0005-0000-0000-0000A76A0000}"/>
    <cellStyle name="Normal 7 2 2 6 2 5 2" xfId="27482" xr:uid="{00000000-0005-0000-0000-0000A86A0000}"/>
    <cellStyle name="Normal 7 2 2 6 2 6" xfId="27483" xr:uid="{00000000-0005-0000-0000-0000A96A0000}"/>
    <cellStyle name="Normal 7 2 2 6 2 7" xfId="27484" xr:uid="{00000000-0005-0000-0000-0000AA6A0000}"/>
    <cellStyle name="Normal 7 2 2 6 3" xfId="27485" xr:uid="{00000000-0005-0000-0000-0000AB6A0000}"/>
    <cellStyle name="Normal 7 2 2 6 3 2" xfId="27486" xr:uid="{00000000-0005-0000-0000-0000AC6A0000}"/>
    <cellStyle name="Normal 7 2 2 6 3 2 2" xfId="27487" xr:uid="{00000000-0005-0000-0000-0000AD6A0000}"/>
    <cellStyle name="Normal 7 2 2 6 3 2 2 2" xfId="27488" xr:uid="{00000000-0005-0000-0000-0000AE6A0000}"/>
    <cellStyle name="Normal 7 2 2 6 3 2 3" xfId="27489" xr:uid="{00000000-0005-0000-0000-0000AF6A0000}"/>
    <cellStyle name="Normal 7 2 2 6 3 2 3 2" xfId="27490" xr:uid="{00000000-0005-0000-0000-0000B06A0000}"/>
    <cellStyle name="Normal 7 2 2 6 3 2 4" xfId="27491" xr:uid="{00000000-0005-0000-0000-0000B16A0000}"/>
    <cellStyle name="Normal 7 2 2 6 3 3" xfId="27492" xr:uid="{00000000-0005-0000-0000-0000B26A0000}"/>
    <cellStyle name="Normal 7 2 2 6 3 3 2" xfId="27493" xr:uid="{00000000-0005-0000-0000-0000B36A0000}"/>
    <cellStyle name="Normal 7 2 2 6 3 4" xfId="27494" xr:uid="{00000000-0005-0000-0000-0000B46A0000}"/>
    <cellStyle name="Normal 7 2 2 6 3 4 2" xfId="27495" xr:uid="{00000000-0005-0000-0000-0000B56A0000}"/>
    <cellStyle name="Normal 7 2 2 6 3 5" xfId="27496" xr:uid="{00000000-0005-0000-0000-0000B66A0000}"/>
    <cellStyle name="Normal 7 2 2 6 3 6" xfId="27497" xr:uid="{00000000-0005-0000-0000-0000B76A0000}"/>
    <cellStyle name="Normal 7 2 2 6 4" xfId="27498" xr:uid="{00000000-0005-0000-0000-0000B86A0000}"/>
    <cellStyle name="Normal 7 2 2 6 4 2" xfId="27499" xr:uid="{00000000-0005-0000-0000-0000B96A0000}"/>
    <cellStyle name="Normal 7 2 2 6 4 2 2" xfId="27500" xr:uid="{00000000-0005-0000-0000-0000BA6A0000}"/>
    <cellStyle name="Normal 7 2 2 6 4 2 2 2" xfId="27501" xr:uid="{00000000-0005-0000-0000-0000BB6A0000}"/>
    <cellStyle name="Normal 7 2 2 6 4 2 3" xfId="27502" xr:uid="{00000000-0005-0000-0000-0000BC6A0000}"/>
    <cellStyle name="Normal 7 2 2 6 4 2 3 2" xfId="27503" xr:uid="{00000000-0005-0000-0000-0000BD6A0000}"/>
    <cellStyle name="Normal 7 2 2 6 4 2 4" xfId="27504" xr:uid="{00000000-0005-0000-0000-0000BE6A0000}"/>
    <cellStyle name="Normal 7 2 2 6 4 3" xfId="27505" xr:uid="{00000000-0005-0000-0000-0000BF6A0000}"/>
    <cellStyle name="Normal 7 2 2 6 4 3 2" xfId="27506" xr:uid="{00000000-0005-0000-0000-0000C06A0000}"/>
    <cellStyle name="Normal 7 2 2 6 4 4" xfId="27507" xr:uid="{00000000-0005-0000-0000-0000C16A0000}"/>
    <cellStyle name="Normal 7 2 2 6 4 4 2" xfId="27508" xr:uid="{00000000-0005-0000-0000-0000C26A0000}"/>
    <cellStyle name="Normal 7 2 2 6 4 5" xfId="27509" xr:uid="{00000000-0005-0000-0000-0000C36A0000}"/>
    <cellStyle name="Normal 7 2 2 6 4 6" xfId="27510" xr:uid="{00000000-0005-0000-0000-0000C46A0000}"/>
    <cellStyle name="Normal 7 2 2 6 5" xfId="27511" xr:uid="{00000000-0005-0000-0000-0000C56A0000}"/>
    <cellStyle name="Normal 7 2 2 6 5 2" xfId="27512" xr:uid="{00000000-0005-0000-0000-0000C66A0000}"/>
    <cellStyle name="Normal 7 2 2 6 5 2 2" xfId="27513" xr:uid="{00000000-0005-0000-0000-0000C76A0000}"/>
    <cellStyle name="Normal 7 2 2 6 5 3" xfId="27514" xr:uid="{00000000-0005-0000-0000-0000C86A0000}"/>
    <cellStyle name="Normal 7 2 2 6 5 3 2" xfId="27515" xr:uid="{00000000-0005-0000-0000-0000C96A0000}"/>
    <cellStyle name="Normal 7 2 2 6 5 4" xfId="27516" xr:uid="{00000000-0005-0000-0000-0000CA6A0000}"/>
    <cellStyle name="Normal 7 2 2 6 6" xfId="27517" xr:uid="{00000000-0005-0000-0000-0000CB6A0000}"/>
    <cellStyle name="Normal 7 2 2 6 6 2" xfId="27518" xr:uid="{00000000-0005-0000-0000-0000CC6A0000}"/>
    <cellStyle name="Normal 7 2 2 6 6 2 2" xfId="27519" xr:uid="{00000000-0005-0000-0000-0000CD6A0000}"/>
    <cellStyle name="Normal 7 2 2 6 6 3" xfId="27520" xr:uid="{00000000-0005-0000-0000-0000CE6A0000}"/>
    <cellStyle name="Normal 7 2 2 6 7" xfId="27521" xr:uid="{00000000-0005-0000-0000-0000CF6A0000}"/>
    <cellStyle name="Normal 7 2 2 6 7 2" xfId="27522" xr:uid="{00000000-0005-0000-0000-0000D06A0000}"/>
    <cellStyle name="Normal 7 2 2 6 8" xfId="27523" xr:uid="{00000000-0005-0000-0000-0000D16A0000}"/>
    <cellStyle name="Normal 7 2 2 6 8 2" xfId="27524" xr:uid="{00000000-0005-0000-0000-0000D26A0000}"/>
    <cellStyle name="Normal 7 2 2 6 9" xfId="27525" xr:uid="{00000000-0005-0000-0000-0000D36A0000}"/>
    <cellStyle name="Normal 7 2 2 7" xfId="27526" xr:uid="{00000000-0005-0000-0000-0000D46A0000}"/>
    <cellStyle name="Normal 7 2 2 7 2" xfId="27527" xr:uid="{00000000-0005-0000-0000-0000D56A0000}"/>
    <cellStyle name="Normal 7 2 2 7 2 2" xfId="27528" xr:uid="{00000000-0005-0000-0000-0000D66A0000}"/>
    <cellStyle name="Normal 7 2 2 7 2 2 2" xfId="27529" xr:uid="{00000000-0005-0000-0000-0000D76A0000}"/>
    <cellStyle name="Normal 7 2 2 7 2 2 2 2" xfId="27530" xr:uid="{00000000-0005-0000-0000-0000D86A0000}"/>
    <cellStyle name="Normal 7 2 2 7 2 2 3" xfId="27531" xr:uid="{00000000-0005-0000-0000-0000D96A0000}"/>
    <cellStyle name="Normal 7 2 2 7 2 2 3 2" xfId="27532" xr:uid="{00000000-0005-0000-0000-0000DA6A0000}"/>
    <cellStyle name="Normal 7 2 2 7 2 2 4" xfId="27533" xr:uid="{00000000-0005-0000-0000-0000DB6A0000}"/>
    <cellStyle name="Normal 7 2 2 7 2 3" xfId="27534" xr:uid="{00000000-0005-0000-0000-0000DC6A0000}"/>
    <cellStyle name="Normal 7 2 2 7 2 3 2" xfId="27535" xr:uid="{00000000-0005-0000-0000-0000DD6A0000}"/>
    <cellStyle name="Normal 7 2 2 7 2 4" xfId="27536" xr:uid="{00000000-0005-0000-0000-0000DE6A0000}"/>
    <cellStyle name="Normal 7 2 2 7 2 4 2" xfId="27537" xr:uid="{00000000-0005-0000-0000-0000DF6A0000}"/>
    <cellStyle name="Normal 7 2 2 7 2 5" xfId="27538" xr:uid="{00000000-0005-0000-0000-0000E06A0000}"/>
    <cellStyle name="Normal 7 2 2 7 2 6" xfId="27539" xr:uid="{00000000-0005-0000-0000-0000E16A0000}"/>
    <cellStyle name="Normal 7 2 2 7 3" xfId="27540" xr:uid="{00000000-0005-0000-0000-0000E26A0000}"/>
    <cellStyle name="Normal 7 2 2 7 3 2" xfId="27541" xr:uid="{00000000-0005-0000-0000-0000E36A0000}"/>
    <cellStyle name="Normal 7 2 2 7 3 2 2" xfId="27542" xr:uid="{00000000-0005-0000-0000-0000E46A0000}"/>
    <cellStyle name="Normal 7 2 2 7 3 3" xfId="27543" xr:uid="{00000000-0005-0000-0000-0000E56A0000}"/>
    <cellStyle name="Normal 7 2 2 7 3 3 2" xfId="27544" xr:uid="{00000000-0005-0000-0000-0000E66A0000}"/>
    <cellStyle name="Normal 7 2 2 7 3 4" xfId="27545" xr:uid="{00000000-0005-0000-0000-0000E76A0000}"/>
    <cellStyle name="Normal 7 2 2 7 4" xfId="27546" xr:uid="{00000000-0005-0000-0000-0000E86A0000}"/>
    <cellStyle name="Normal 7 2 2 7 4 2" xfId="27547" xr:uid="{00000000-0005-0000-0000-0000E96A0000}"/>
    <cellStyle name="Normal 7 2 2 7 5" xfId="27548" xr:uid="{00000000-0005-0000-0000-0000EA6A0000}"/>
    <cellStyle name="Normal 7 2 2 7 5 2" xfId="27549" xr:uid="{00000000-0005-0000-0000-0000EB6A0000}"/>
    <cellStyle name="Normal 7 2 2 7 6" xfId="27550" xr:uid="{00000000-0005-0000-0000-0000EC6A0000}"/>
    <cellStyle name="Normal 7 2 2 7 7" xfId="27551" xr:uid="{00000000-0005-0000-0000-0000ED6A0000}"/>
    <cellStyle name="Normal 7 2 2 8" xfId="27552" xr:uid="{00000000-0005-0000-0000-0000EE6A0000}"/>
    <cellStyle name="Normal 7 2 2 8 2" xfId="27553" xr:uid="{00000000-0005-0000-0000-0000EF6A0000}"/>
    <cellStyle name="Normal 7 2 2 8 2 2" xfId="27554" xr:uid="{00000000-0005-0000-0000-0000F06A0000}"/>
    <cellStyle name="Normal 7 2 2 8 2 2 2" xfId="27555" xr:uid="{00000000-0005-0000-0000-0000F16A0000}"/>
    <cellStyle name="Normal 7 2 2 8 2 3" xfId="27556" xr:uid="{00000000-0005-0000-0000-0000F26A0000}"/>
    <cellStyle name="Normal 7 2 2 8 2 3 2" xfId="27557" xr:uid="{00000000-0005-0000-0000-0000F36A0000}"/>
    <cellStyle name="Normal 7 2 2 8 2 4" xfId="27558" xr:uid="{00000000-0005-0000-0000-0000F46A0000}"/>
    <cellStyle name="Normal 7 2 2 8 3" xfId="27559" xr:uid="{00000000-0005-0000-0000-0000F56A0000}"/>
    <cellStyle name="Normal 7 2 2 8 3 2" xfId="27560" xr:uid="{00000000-0005-0000-0000-0000F66A0000}"/>
    <cellStyle name="Normal 7 2 2 8 4" xfId="27561" xr:uid="{00000000-0005-0000-0000-0000F76A0000}"/>
    <cellStyle name="Normal 7 2 2 8 4 2" xfId="27562" xr:uid="{00000000-0005-0000-0000-0000F86A0000}"/>
    <cellStyle name="Normal 7 2 2 8 5" xfId="27563" xr:uid="{00000000-0005-0000-0000-0000F96A0000}"/>
    <cellStyle name="Normal 7 2 2 8 6" xfId="27564" xr:uid="{00000000-0005-0000-0000-0000FA6A0000}"/>
    <cellStyle name="Normal 7 2 2 9" xfId="27565" xr:uid="{00000000-0005-0000-0000-0000FB6A0000}"/>
    <cellStyle name="Normal 7 2 2 9 2" xfId="27566" xr:uid="{00000000-0005-0000-0000-0000FC6A0000}"/>
    <cellStyle name="Normal 7 2 2 9 2 2" xfId="27567" xr:uid="{00000000-0005-0000-0000-0000FD6A0000}"/>
    <cellStyle name="Normal 7 2 2 9 2 2 2" xfId="27568" xr:uid="{00000000-0005-0000-0000-0000FE6A0000}"/>
    <cellStyle name="Normal 7 2 2 9 2 3" xfId="27569" xr:uid="{00000000-0005-0000-0000-0000FF6A0000}"/>
    <cellStyle name="Normal 7 2 2 9 2 3 2" xfId="27570" xr:uid="{00000000-0005-0000-0000-0000006B0000}"/>
    <cellStyle name="Normal 7 2 2 9 2 4" xfId="27571" xr:uid="{00000000-0005-0000-0000-0000016B0000}"/>
    <cellStyle name="Normal 7 2 2 9 3" xfId="27572" xr:uid="{00000000-0005-0000-0000-0000026B0000}"/>
    <cellStyle name="Normal 7 2 2 9 3 2" xfId="27573" xr:uid="{00000000-0005-0000-0000-0000036B0000}"/>
    <cellStyle name="Normal 7 2 2 9 4" xfId="27574" xr:uid="{00000000-0005-0000-0000-0000046B0000}"/>
    <cellStyle name="Normal 7 2 2 9 4 2" xfId="27575" xr:uid="{00000000-0005-0000-0000-0000056B0000}"/>
    <cellStyle name="Normal 7 2 2 9 5" xfId="27576" xr:uid="{00000000-0005-0000-0000-0000066B0000}"/>
    <cellStyle name="Normal 7 2 2 9 6" xfId="27577" xr:uid="{00000000-0005-0000-0000-0000076B0000}"/>
    <cellStyle name="Normal 7 2 3" xfId="4023" xr:uid="{00000000-0005-0000-0000-0000086B0000}"/>
    <cellStyle name="Normal 7 2 3 10" xfId="27578" xr:uid="{00000000-0005-0000-0000-0000096B0000}"/>
    <cellStyle name="Normal 7 2 3 10 2" xfId="27579" xr:uid="{00000000-0005-0000-0000-00000A6B0000}"/>
    <cellStyle name="Normal 7 2 3 10 2 2" xfId="27580" xr:uid="{00000000-0005-0000-0000-00000B6B0000}"/>
    <cellStyle name="Normal 7 2 3 10 3" xfId="27581" xr:uid="{00000000-0005-0000-0000-00000C6B0000}"/>
    <cellStyle name="Normal 7 2 3 11" xfId="27582" xr:uid="{00000000-0005-0000-0000-00000D6B0000}"/>
    <cellStyle name="Normal 7 2 3 11 2" xfId="27583" xr:uid="{00000000-0005-0000-0000-00000E6B0000}"/>
    <cellStyle name="Normal 7 2 3 11 2 2" xfId="27584" xr:uid="{00000000-0005-0000-0000-00000F6B0000}"/>
    <cellStyle name="Normal 7 2 3 11 3" xfId="27585" xr:uid="{00000000-0005-0000-0000-0000106B0000}"/>
    <cellStyle name="Normal 7 2 3 12" xfId="27586" xr:uid="{00000000-0005-0000-0000-0000116B0000}"/>
    <cellStyle name="Normal 7 2 3 12 2" xfId="27587" xr:uid="{00000000-0005-0000-0000-0000126B0000}"/>
    <cellStyle name="Normal 7 2 3 13" xfId="27588" xr:uid="{00000000-0005-0000-0000-0000136B0000}"/>
    <cellStyle name="Normal 7 2 3 14" xfId="27589" xr:uid="{00000000-0005-0000-0000-0000146B0000}"/>
    <cellStyle name="Normal 7 2 3 15" xfId="4643" xr:uid="{00000000-0005-0000-0000-0000156B0000}"/>
    <cellStyle name="Normal 7 2 3 2" xfId="27590" xr:uid="{00000000-0005-0000-0000-0000166B0000}"/>
    <cellStyle name="Normal 7 2 3 2 10" xfId="27591" xr:uid="{00000000-0005-0000-0000-0000176B0000}"/>
    <cellStyle name="Normal 7 2 3 2 11" xfId="27592" xr:uid="{00000000-0005-0000-0000-0000186B0000}"/>
    <cellStyle name="Normal 7 2 3 2 2" xfId="27593" xr:uid="{00000000-0005-0000-0000-0000196B0000}"/>
    <cellStyle name="Normal 7 2 3 2 2 10" xfId="27594" xr:uid="{00000000-0005-0000-0000-00001A6B0000}"/>
    <cellStyle name="Normal 7 2 3 2 2 2" xfId="27595" xr:uid="{00000000-0005-0000-0000-00001B6B0000}"/>
    <cellStyle name="Normal 7 2 3 2 2 2 2" xfId="27596" xr:uid="{00000000-0005-0000-0000-00001C6B0000}"/>
    <cellStyle name="Normal 7 2 3 2 2 2 2 2" xfId="27597" xr:uid="{00000000-0005-0000-0000-00001D6B0000}"/>
    <cellStyle name="Normal 7 2 3 2 2 2 2 2 2" xfId="27598" xr:uid="{00000000-0005-0000-0000-00001E6B0000}"/>
    <cellStyle name="Normal 7 2 3 2 2 2 2 2 2 2" xfId="27599" xr:uid="{00000000-0005-0000-0000-00001F6B0000}"/>
    <cellStyle name="Normal 7 2 3 2 2 2 2 2 3" xfId="27600" xr:uid="{00000000-0005-0000-0000-0000206B0000}"/>
    <cellStyle name="Normal 7 2 3 2 2 2 2 2 3 2" xfId="27601" xr:uid="{00000000-0005-0000-0000-0000216B0000}"/>
    <cellStyle name="Normal 7 2 3 2 2 2 2 2 4" xfId="27602" xr:uid="{00000000-0005-0000-0000-0000226B0000}"/>
    <cellStyle name="Normal 7 2 3 2 2 2 2 3" xfId="27603" xr:uid="{00000000-0005-0000-0000-0000236B0000}"/>
    <cellStyle name="Normal 7 2 3 2 2 2 2 3 2" xfId="27604" xr:uid="{00000000-0005-0000-0000-0000246B0000}"/>
    <cellStyle name="Normal 7 2 3 2 2 2 2 4" xfId="27605" xr:uid="{00000000-0005-0000-0000-0000256B0000}"/>
    <cellStyle name="Normal 7 2 3 2 2 2 2 4 2" xfId="27606" xr:uid="{00000000-0005-0000-0000-0000266B0000}"/>
    <cellStyle name="Normal 7 2 3 2 2 2 2 5" xfId="27607" xr:uid="{00000000-0005-0000-0000-0000276B0000}"/>
    <cellStyle name="Normal 7 2 3 2 2 2 2 6" xfId="27608" xr:uid="{00000000-0005-0000-0000-0000286B0000}"/>
    <cellStyle name="Normal 7 2 3 2 2 2 3" xfId="27609" xr:uid="{00000000-0005-0000-0000-0000296B0000}"/>
    <cellStyle name="Normal 7 2 3 2 2 2 3 2" xfId="27610" xr:uid="{00000000-0005-0000-0000-00002A6B0000}"/>
    <cellStyle name="Normal 7 2 3 2 2 2 3 2 2" xfId="27611" xr:uid="{00000000-0005-0000-0000-00002B6B0000}"/>
    <cellStyle name="Normal 7 2 3 2 2 2 3 3" xfId="27612" xr:uid="{00000000-0005-0000-0000-00002C6B0000}"/>
    <cellStyle name="Normal 7 2 3 2 2 2 3 3 2" xfId="27613" xr:uid="{00000000-0005-0000-0000-00002D6B0000}"/>
    <cellStyle name="Normal 7 2 3 2 2 2 3 4" xfId="27614" xr:uid="{00000000-0005-0000-0000-00002E6B0000}"/>
    <cellStyle name="Normal 7 2 3 2 2 2 4" xfId="27615" xr:uid="{00000000-0005-0000-0000-00002F6B0000}"/>
    <cellStyle name="Normal 7 2 3 2 2 2 4 2" xfId="27616" xr:uid="{00000000-0005-0000-0000-0000306B0000}"/>
    <cellStyle name="Normal 7 2 3 2 2 2 5" xfId="27617" xr:uid="{00000000-0005-0000-0000-0000316B0000}"/>
    <cellStyle name="Normal 7 2 3 2 2 2 5 2" xfId="27618" xr:uid="{00000000-0005-0000-0000-0000326B0000}"/>
    <cellStyle name="Normal 7 2 3 2 2 2 6" xfId="27619" xr:uid="{00000000-0005-0000-0000-0000336B0000}"/>
    <cellStyle name="Normal 7 2 3 2 2 2 7" xfId="27620" xr:uid="{00000000-0005-0000-0000-0000346B0000}"/>
    <cellStyle name="Normal 7 2 3 2 2 3" xfId="27621" xr:uid="{00000000-0005-0000-0000-0000356B0000}"/>
    <cellStyle name="Normal 7 2 3 2 2 3 2" xfId="27622" xr:uid="{00000000-0005-0000-0000-0000366B0000}"/>
    <cellStyle name="Normal 7 2 3 2 2 3 2 2" xfId="27623" xr:uid="{00000000-0005-0000-0000-0000376B0000}"/>
    <cellStyle name="Normal 7 2 3 2 2 3 2 2 2" xfId="27624" xr:uid="{00000000-0005-0000-0000-0000386B0000}"/>
    <cellStyle name="Normal 7 2 3 2 2 3 2 3" xfId="27625" xr:uid="{00000000-0005-0000-0000-0000396B0000}"/>
    <cellStyle name="Normal 7 2 3 2 2 3 2 3 2" xfId="27626" xr:uid="{00000000-0005-0000-0000-00003A6B0000}"/>
    <cellStyle name="Normal 7 2 3 2 2 3 2 4" xfId="27627" xr:uid="{00000000-0005-0000-0000-00003B6B0000}"/>
    <cellStyle name="Normal 7 2 3 2 2 3 3" xfId="27628" xr:uid="{00000000-0005-0000-0000-00003C6B0000}"/>
    <cellStyle name="Normal 7 2 3 2 2 3 3 2" xfId="27629" xr:uid="{00000000-0005-0000-0000-00003D6B0000}"/>
    <cellStyle name="Normal 7 2 3 2 2 3 4" xfId="27630" xr:uid="{00000000-0005-0000-0000-00003E6B0000}"/>
    <cellStyle name="Normal 7 2 3 2 2 3 4 2" xfId="27631" xr:uid="{00000000-0005-0000-0000-00003F6B0000}"/>
    <cellStyle name="Normal 7 2 3 2 2 3 5" xfId="27632" xr:uid="{00000000-0005-0000-0000-0000406B0000}"/>
    <cellStyle name="Normal 7 2 3 2 2 3 6" xfId="27633" xr:uid="{00000000-0005-0000-0000-0000416B0000}"/>
    <cellStyle name="Normal 7 2 3 2 2 4" xfId="27634" xr:uid="{00000000-0005-0000-0000-0000426B0000}"/>
    <cellStyle name="Normal 7 2 3 2 2 4 2" xfId="27635" xr:uid="{00000000-0005-0000-0000-0000436B0000}"/>
    <cellStyle name="Normal 7 2 3 2 2 4 2 2" xfId="27636" xr:uid="{00000000-0005-0000-0000-0000446B0000}"/>
    <cellStyle name="Normal 7 2 3 2 2 4 2 2 2" xfId="27637" xr:uid="{00000000-0005-0000-0000-0000456B0000}"/>
    <cellStyle name="Normal 7 2 3 2 2 4 2 3" xfId="27638" xr:uid="{00000000-0005-0000-0000-0000466B0000}"/>
    <cellStyle name="Normal 7 2 3 2 2 4 2 3 2" xfId="27639" xr:uid="{00000000-0005-0000-0000-0000476B0000}"/>
    <cellStyle name="Normal 7 2 3 2 2 4 2 4" xfId="27640" xr:uid="{00000000-0005-0000-0000-0000486B0000}"/>
    <cellStyle name="Normal 7 2 3 2 2 4 3" xfId="27641" xr:uid="{00000000-0005-0000-0000-0000496B0000}"/>
    <cellStyle name="Normal 7 2 3 2 2 4 3 2" xfId="27642" xr:uid="{00000000-0005-0000-0000-00004A6B0000}"/>
    <cellStyle name="Normal 7 2 3 2 2 4 4" xfId="27643" xr:uid="{00000000-0005-0000-0000-00004B6B0000}"/>
    <cellStyle name="Normal 7 2 3 2 2 4 4 2" xfId="27644" xr:uid="{00000000-0005-0000-0000-00004C6B0000}"/>
    <cellStyle name="Normal 7 2 3 2 2 4 5" xfId="27645" xr:uid="{00000000-0005-0000-0000-00004D6B0000}"/>
    <cellStyle name="Normal 7 2 3 2 2 4 6" xfId="27646" xr:uid="{00000000-0005-0000-0000-00004E6B0000}"/>
    <cellStyle name="Normal 7 2 3 2 2 5" xfId="27647" xr:uid="{00000000-0005-0000-0000-00004F6B0000}"/>
    <cellStyle name="Normal 7 2 3 2 2 5 2" xfId="27648" xr:uid="{00000000-0005-0000-0000-0000506B0000}"/>
    <cellStyle name="Normal 7 2 3 2 2 5 2 2" xfId="27649" xr:uid="{00000000-0005-0000-0000-0000516B0000}"/>
    <cellStyle name="Normal 7 2 3 2 2 5 3" xfId="27650" xr:uid="{00000000-0005-0000-0000-0000526B0000}"/>
    <cellStyle name="Normal 7 2 3 2 2 5 3 2" xfId="27651" xr:uid="{00000000-0005-0000-0000-0000536B0000}"/>
    <cellStyle name="Normal 7 2 3 2 2 5 4" xfId="27652" xr:uid="{00000000-0005-0000-0000-0000546B0000}"/>
    <cellStyle name="Normal 7 2 3 2 2 6" xfId="27653" xr:uid="{00000000-0005-0000-0000-0000556B0000}"/>
    <cellStyle name="Normal 7 2 3 2 2 6 2" xfId="27654" xr:uid="{00000000-0005-0000-0000-0000566B0000}"/>
    <cellStyle name="Normal 7 2 3 2 2 6 2 2" xfId="27655" xr:uid="{00000000-0005-0000-0000-0000576B0000}"/>
    <cellStyle name="Normal 7 2 3 2 2 6 3" xfId="27656" xr:uid="{00000000-0005-0000-0000-0000586B0000}"/>
    <cellStyle name="Normal 7 2 3 2 2 7" xfId="27657" xr:uid="{00000000-0005-0000-0000-0000596B0000}"/>
    <cellStyle name="Normal 7 2 3 2 2 7 2" xfId="27658" xr:uid="{00000000-0005-0000-0000-00005A6B0000}"/>
    <cellStyle name="Normal 7 2 3 2 2 8" xfId="27659" xr:uid="{00000000-0005-0000-0000-00005B6B0000}"/>
    <cellStyle name="Normal 7 2 3 2 2 8 2" xfId="27660" xr:uid="{00000000-0005-0000-0000-00005C6B0000}"/>
    <cellStyle name="Normal 7 2 3 2 2 9" xfId="27661" xr:uid="{00000000-0005-0000-0000-00005D6B0000}"/>
    <cellStyle name="Normal 7 2 3 2 3" xfId="27662" xr:uid="{00000000-0005-0000-0000-00005E6B0000}"/>
    <cellStyle name="Normal 7 2 3 2 3 2" xfId="27663" xr:uid="{00000000-0005-0000-0000-00005F6B0000}"/>
    <cellStyle name="Normal 7 2 3 2 3 2 2" xfId="27664" xr:uid="{00000000-0005-0000-0000-0000606B0000}"/>
    <cellStyle name="Normal 7 2 3 2 3 2 2 2" xfId="27665" xr:uid="{00000000-0005-0000-0000-0000616B0000}"/>
    <cellStyle name="Normal 7 2 3 2 3 2 2 2 2" xfId="27666" xr:uid="{00000000-0005-0000-0000-0000626B0000}"/>
    <cellStyle name="Normal 7 2 3 2 3 2 2 3" xfId="27667" xr:uid="{00000000-0005-0000-0000-0000636B0000}"/>
    <cellStyle name="Normal 7 2 3 2 3 2 2 3 2" xfId="27668" xr:uid="{00000000-0005-0000-0000-0000646B0000}"/>
    <cellStyle name="Normal 7 2 3 2 3 2 2 4" xfId="27669" xr:uid="{00000000-0005-0000-0000-0000656B0000}"/>
    <cellStyle name="Normal 7 2 3 2 3 2 3" xfId="27670" xr:uid="{00000000-0005-0000-0000-0000666B0000}"/>
    <cellStyle name="Normal 7 2 3 2 3 2 3 2" xfId="27671" xr:uid="{00000000-0005-0000-0000-0000676B0000}"/>
    <cellStyle name="Normal 7 2 3 2 3 2 4" xfId="27672" xr:uid="{00000000-0005-0000-0000-0000686B0000}"/>
    <cellStyle name="Normal 7 2 3 2 3 2 4 2" xfId="27673" xr:uid="{00000000-0005-0000-0000-0000696B0000}"/>
    <cellStyle name="Normal 7 2 3 2 3 2 5" xfId="27674" xr:uid="{00000000-0005-0000-0000-00006A6B0000}"/>
    <cellStyle name="Normal 7 2 3 2 3 2 6" xfId="27675" xr:uid="{00000000-0005-0000-0000-00006B6B0000}"/>
    <cellStyle name="Normal 7 2 3 2 3 3" xfId="27676" xr:uid="{00000000-0005-0000-0000-00006C6B0000}"/>
    <cellStyle name="Normal 7 2 3 2 3 3 2" xfId="27677" xr:uid="{00000000-0005-0000-0000-00006D6B0000}"/>
    <cellStyle name="Normal 7 2 3 2 3 3 2 2" xfId="27678" xr:uid="{00000000-0005-0000-0000-00006E6B0000}"/>
    <cellStyle name="Normal 7 2 3 2 3 3 3" xfId="27679" xr:uid="{00000000-0005-0000-0000-00006F6B0000}"/>
    <cellStyle name="Normal 7 2 3 2 3 3 3 2" xfId="27680" xr:uid="{00000000-0005-0000-0000-0000706B0000}"/>
    <cellStyle name="Normal 7 2 3 2 3 3 4" xfId="27681" xr:uid="{00000000-0005-0000-0000-0000716B0000}"/>
    <cellStyle name="Normal 7 2 3 2 3 4" xfId="27682" xr:uid="{00000000-0005-0000-0000-0000726B0000}"/>
    <cellStyle name="Normal 7 2 3 2 3 4 2" xfId="27683" xr:uid="{00000000-0005-0000-0000-0000736B0000}"/>
    <cellStyle name="Normal 7 2 3 2 3 5" xfId="27684" xr:uid="{00000000-0005-0000-0000-0000746B0000}"/>
    <cellStyle name="Normal 7 2 3 2 3 5 2" xfId="27685" xr:uid="{00000000-0005-0000-0000-0000756B0000}"/>
    <cellStyle name="Normal 7 2 3 2 3 6" xfId="27686" xr:uid="{00000000-0005-0000-0000-0000766B0000}"/>
    <cellStyle name="Normal 7 2 3 2 3 7" xfId="27687" xr:uid="{00000000-0005-0000-0000-0000776B0000}"/>
    <cellStyle name="Normal 7 2 3 2 4" xfId="27688" xr:uid="{00000000-0005-0000-0000-0000786B0000}"/>
    <cellStyle name="Normal 7 2 3 2 4 2" xfId="27689" xr:uid="{00000000-0005-0000-0000-0000796B0000}"/>
    <cellStyle name="Normal 7 2 3 2 4 2 2" xfId="27690" xr:uid="{00000000-0005-0000-0000-00007A6B0000}"/>
    <cellStyle name="Normal 7 2 3 2 4 2 2 2" xfId="27691" xr:uid="{00000000-0005-0000-0000-00007B6B0000}"/>
    <cellStyle name="Normal 7 2 3 2 4 2 3" xfId="27692" xr:uid="{00000000-0005-0000-0000-00007C6B0000}"/>
    <cellStyle name="Normal 7 2 3 2 4 2 3 2" xfId="27693" xr:uid="{00000000-0005-0000-0000-00007D6B0000}"/>
    <cellStyle name="Normal 7 2 3 2 4 2 4" xfId="27694" xr:uid="{00000000-0005-0000-0000-00007E6B0000}"/>
    <cellStyle name="Normal 7 2 3 2 4 3" xfId="27695" xr:uid="{00000000-0005-0000-0000-00007F6B0000}"/>
    <cellStyle name="Normal 7 2 3 2 4 3 2" xfId="27696" xr:uid="{00000000-0005-0000-0000-0000806B0000}"/>
    <cellStyle name="Normal 7 2 3 2 4 4" xfId="27697" xr:uid="{00000000-0005-0000-0000-0000816B0000}"/>
    <cellStyle name="Normal 7 2 3 2 4 4 2" xfId="27698" xr:uid="{00000000-0005-0000-0000-0000826B0000}"/>
    <cellStyle name="Normal 7 2 3 2 4 5" xfId="27699" xr:uid="{00000000-0005-0000-0000-0000836B0000}"/>
    <cellStyle name="Normal 7 2 3 2 4 6" xfId="27700" xr:uid="{00000000-0005-0000-0000-0000846B0000}"/>
    <cellStyle name="Normal 7 2 3 2 5" xfId="27701" xr:uid="{00000000-0005-0000-0000-0000856B0000}"/>
    <cellStyle name="Normal 7 2 3 2 5 2" xfId="27702" xr:uid="{00000000-0005-0000-0000-0000866B0000}"/>
    <cellStyle name="Normal 7 2 3 2 5 2 2" xfId="27703" xr:uid="{00000000-0005-0000-0000-0000876B0000}"/>
    <cellStyle name="Normal 7 2 3 2 5 2 2 2" xfId="27704" xr:uid="{00000000-0005-0000-0000-0000886B0000}"/>
    <cellStyle name="Normal 7 2 3 2 5 2 3" xfId="27705" xr:uid="{00000000-0005-0000-0000-0000896B0000}"/>
    <cellStyle name="Normal 7 2 3 2 5 2 3 2" xfId="27706" xr:uid="{00000000-0005-0000-0000-00008A6B0000}"/>
    <cellStyle name="Normal 7 2 3 2 5 2 4" xfId="27707" xr:uid="{00000000-0005-0000-0000-00008B6B0000}"/>
    <cellStyle name="Normal 7 2 3 2 5 3" xfId="27708" xr:uid="{00000000-0005-0000-0000-00008C6B0000}"/>
    <cellStyle name="Normal 7 2 3 2 5 3 2" xfId="27709" xr:uid="{00000000-0005-0000-0000-00008D6B0000}"/>
    <cellStyle name="Normal 7 2 3 2 5 4" xfId="27710" xr:uid="{00000000-0005-0000-0000-00008E6B0000}"/>
    <cellStyle name="Normal 7 2 3 2 5 4 2" xfId="27711" xr:uid="{00000000-0005-0000-0000-00008F6B0000}"/>
    <cellStyle name="Normal 7 2 3 2 5 5" xfId="27712" xr:uid="{00000000-0005-0000-0000-0000906B0000}"/>
    <cellStyle name="Normal 7 2 3 2 5 6" xfId="27713" xr:uid="{00000000-0005-0000-0000-0000916B0000}"/>
    <cellStyle name="Normal 7 2 3 2 6" xfId="27714" xr:uid="{00000000-0005-0000-0000-0000926B0000}"/>
    <cellStyle name="Normal 7 2 3 2 6 2" xfId="27715" xr:uid="{00000000-0005-0000-0000-0000936B0000}"/>
    <cellStyle name="Normal 7 2 3 2 6 2 2" xfId="27716" xr:uid="{00000000-0005-0000-0000-0000946B0000}"/>
    <cellStyle name="Normal 7 2 3 2 6 3" xfId="27717" xr:uid="{00000000-0005-0000-0000-0000956B0000}"/>
    <cellStyle name="Normal 7 2 3 2 6 3 2" xfId="27718" xr:uid="{00000000-0005-0000-0000-0000966B0000}"/>
    <cellStyle name="Normal 7 2 3 2 6 4" xfId="27719" xr:uid="{00000000-0005-0000-0000-0000976B0000}"/>
    <cellStyle name="Normal 7 2 3 2 7" xfId="27720" xr:uid="{00000000-0005-0000-0000-0000986B0000}"/>
    <cellStyle name="Normal 7 2 3 2 7 2" xfId="27721" xr:uid="{00000000-0005-0000-0000-0000996B0000}"/>
    <cellStyle name="Normal 7 2 3 2 7 2 2" xfId="27722" xr:uid="{00000000-0005-0000-0000-00009A6B0000}"/>
    <cellStyle name="Normal 7 2 3 2 7 3" xfId="27723" xr:uid="{00000000-0005-0000-0000-00009B6B0000}"/>
    <cellStyle name="Normal 7 2 3 2 8" xfId="27724" xr:uid="{00000000-0005-0000-0000-00009C6B0000}"/>
    <cellStyle name="Normal 7 2 3 2 8 2" xfId="27725" xr:uid="{00000000-0005-0000-0000-00009D6B0000}"/>
    <cellStyle name="Normal 7 2 3 2 9" xfId="27726" xr:uid="{00000000-0005-0000-0000-00009E6B0000}"/>
    <cellStyle name="Normal 7 2 3 2 9 2" xfId="27727" xr:uid="{00000000-0005-0000-0000-00009F6B0000}"/>
    <cellStyle name="Normal 7 2 3 3" xfId="27728" xr:uid="{00000000-0005-0000-0000-0000A06B0000}"/>
    <cellStyle name="Normal 7 2 3 3 10" xfId="27729" xr:uid="{00000000-0005-0000-0000-0000A16B0000}"/>
    <cellStyle name="Normal 7 2 3 3 2" xfId="27730" xr:uid="{00000000-0005-0000-0000-0000A26B0000}"/>
    <cellStyle name="Normal 7 2 3 3 2 2" xfId="27731" xr:uid="{00000000-0005-0000-0000-0000A36B0000}"/>
    <cellStyle name="Normal 7 2 3 3 2 2 2" xfId="27732" xr:uid="{00000000-0005-0000-0000-0000A46B0000}"/>
    <cellStyle name="Normal 7 2 3 3 2 2 2 2" xfId="27733" xr:uid="{00000000-0005-0000-0000-0000A56B0000}"/>
    <cellStyle name="Normal 7 2 3 3 2 2 2 2 2" xfId="27734" xr:uid="{00000000-0005-0000-0000-0000A66B0000}"/>
    <cellStyle name="Normal 7 2 3 3 2 2 2 3" xfId="27735" xr:uid="{00000000-0005-0000-0000-0000A76B0000}"/>
    <cellStyle name="Normal 7 2 3 3 2 2 2 3 2" xfId="27736" xr:uid="{00000000-0005-0000-0000-0000A86B0000}"/>
    <cellStyle name="Normal 7 2 3 3 2 2 2 4" xfId="27737" xr:uid="{00000000-0005-0000-0000-0000A96B0000}"/>
    <cellStyle name="Normal 7 2 3 3 2 2 3" xfId="27738" xr:uid="{00000000-0005-0000-0000-0000AA6B0000}"/>
    <cellStyle name="Normal 7 2 3 3 2 2 3 2" xfId="27739" xr:uid="{00000000-0005-0000-0000-0000AB6B0000}"/>
    <cellStyle name="Normal 7 2 3 3 2 2 4" xfId="27740" xr:uid="{00000000-0005-0000-0000-0000AC6B0000}"/>
    <cellStyle name="Normal 7 2 3 3 2 2 4 2" xfId="27741" xr:uid="{00000000-0005-0000-0000-0000AD6B0000}"/>
    <cellStyle name="Normal 7 2 3 3 2 2 5" xfId="27742" xr:uid="{00000000-0005-0000-0000-0000AE6B0000}"/>
    <cellStyle name="Normal 7 2 3 3 2 2 6" xfId="27743" xr:uid="{00000000-0005-0000-0000-0000AF6B0000}"/>
    <cellStyle name="Normal 7 2 3 3 2 3" xfId="27744" xr:uid="{00000000-0005-0000-0000-0000B06B0000}"/>
    <cellStyle name="Normal 7 2 3 3 2 3 2" xfId="27745" xr:uid="{00000000-0005-0000-0000-0000B16B0000}"/>
    <cellStyle name="Normal 7 2 3 3 2 3 2 2" xfId="27746" xr:uid="{00000000-0005-0000-0000-0000B26B0000}"/>
    <cellStyle name="Normal 7 2 3 3 2 3 3" xfId="27747" xr:uid="{00000000-0005-0000-0000-0000B36B0000}"/>
    <cellStyle name="Normal 7 2 3 3 2 3 3 2" xfId="27748" xr:uid="{00000000-0005-0000-0000-0000B46B0000}"/>
    <cellStyle name="Normal 7 2 3 3 2 3 4" xfId="27749" xr:uid="{00000000-0005-0000-0000-0000B56B0000}"/>
    <cellStyle name="Normal 7 2 3 3 2 4" xfId="27750" xr:uid="{00000000-0005-0000-0000-0000B66B0000}"/>
    <cellStyle name="Normal 7 2 3 3 2 4 2" xfId="27751" xr:uid="{00000000-0005-0000-0000-0000B76B0000}"/>
    <cellStyle name="Normal 7 2 3 3 2 5" xfId="27752" xr:uid="{00000000-0005-0000-0000-0000B86B0000}"/>
    <cellStyle name="Normal 7 2 3 3 2 5 2" xfId="27753" xr:uid="{00000000-0005-0000-0000-0000B96B0000}"/>
    <cellStyle name="Normal 7 2 3 3 2 6" xfId="27754" xr:uid="{00000000-0005-0000-0000-0000BA6B0000}"/>
    <cellStyle name="Normal 7 2 3 3 2 7" xfId="27755" xr:uid="{00000000-0005-0000-0000-0000BB6B0000}"/>
    <cellStyle name="Normal 7 2 3 3 3" xfId="27756" xr:uid="{00000000-0005-0000-0000-0000BC6B0000}"/>
    <cellStyle name="Normal 7 2 3 3 3 2" xfId="27757" xr:uid="{00000000-0005-0000-0000-0000BD6B0000}"/>
    <cellStyle name="Normal 7 2 3 3 3 2 2" xfId="27758" xr:uid="{00000000-0005-0000-0000-0000BE6B0000}"/>
    <cellStyle name="Normal 7 2 3 3 3 2 2 2" xfId="27759" xr:uid="{00000000-0005-0000-0000-0000BF6B0000}"/>
    <cellStyle name="Normal 7 2 3 3 3 2 3" xfId="27760" xr:uid="{00000000-0005-0000-0000-0000C06B0000}"/>
    <cellStyle name="Normal 7 2 3 3 3 2 3 2" xfId="27761" xr:uid="{00000000-0005-0000-0000-0000C16B0000}"/>
    <cellStyle name="Normal 7 2 3 3 3 2 4" xfId="27762" xr:uid="{00000000-0005-0000-0000-0000C26B0000}"/>
    <cellStyle name="Normal 7 2 3 3 3 3" xfId="27763" xr:uid="{00000000-0005-0000-0000-0000C36B0000}"/>
    <cellStyle name="Normal 7 2 3 3 3 3 2" xfId="27764" xr:uid="{00000000-0005-0000-0000-0000C46B0000}"/>
    <cellStyle name="Normal 7 2 3 3 3 4" xfId="27765" xr:uid="{00000000-0005-0000-0000-0000C56B0000}"/>
    <cellStyle name="Normal 7 2 3 3 3 4 2" xfId="27766" xr:uid="{00000000-0005-0000-0000-0000C66B0000}"/>
    <cellStyle name="Normal 7 2 3 3 3 5" xfId="27767" xr:uid="{00000000-0005-0000-0000-0000C76B0000}"/>
    <cellStyle name="Normal 7 2 3 3 3 6" xfId="27768" xr:uid="{00000000-0005-0000-0000-0000C86B0000}"/>
    <cellStyle name="Normal 7 2 3 3 4" xfId="27769" xr:uid="{00000000-0005-0000-0000-0000C96B0000}"/>
    <cellStyle name="Normal 7 2 3 3 4 2" xfId="27770" xr:uid="{00000000-0005-0000-0000-0000CA6B0000}"/>
    <cellStyle name="Normal 7 2 3 3 4 2 2" xfId="27771" xr:uid="{00000000-0005-0000-0000-0000CB6B0000}"/>
    <cellStyle name="Normal 7 2 3 3 4 2 2 2" xfId="27772" xr:uid="{00000000-0005-0000-0000-0000CC6B0000}"/>
    <cellStyle name="Normal 7 2 3 3 4 2 3" xfId="27773" xr:uid="{00000000-0005-0000-0000-0000CD6B0000}"/>
    <cellStyle name="Normal 7 2 3 3 4 2 3 2" xfId="27774" xr:uid="{00000000-0005-0000-0000-0000CE6B0000}"/>
    <cellStyle name="Normal 7 2 3 3 4 2 4" xfId="27775" xr:uid="{00000000-0005-0000-0000-0000CF6B0000}"/>
    <cellStyle name="Normal 7 2 3 3 4 3" xfId="27776" xr:uid="{00000000-0005-0000-0000-0000D06B0000}"/>
    <cellStyle name="Normal 7 2 3 3 4 3 2" xfId="27777" xr:uid="{00000000-0005-0000-0000-0000D16B0000}"/>
    <cellStyle name="Normal 7 2 3 3 4 4" xfId="27778" xr:uid="{00000000-0005-0000-0000-0000D26B0000}"/>
    <cellStyle name="Normal 7 2 3 3 4 4 2" xfId="27779" xr:uid="{00000000-0005-0000-0000-0000D36B0000}"/>
    <cellStyle name="Normal 7 2 3 3 4 5" xfId="27780" xr:uid="{00000000-0005-0000-0000-0000D46B0000}"/>
    <cellStyle name="Normal 7 2 3 3 4 6" xfId="27781" xr:uid="{00000000-0005-0000-0000-0000D56B0000}"/>
    <cellStyle name="Normal 7 2 3 3 5" xfId="27782" xr:uid="{00000000-0005-0000-0000-0000D66B0000}"/>
    <cellStyle name="Normal 7 2 3 3 5 2" xfId="27783" xr:uid="{00000000-0005-0000-0000-0000D76B0000}"/>
    <cellStyle name="Normal 7 2 3 3 5 2 2" xfId="27784" xr:uid="{00000000-0005-0000-0000-0000D86B0000}"/>
    <cellStyle name="Normal 7 2 3 3 5 3" xfId="27785" xr:uid="{00000000-0005-0000-0000-0000D96B0000}"/>
    <cellStyle name="Normal 7 2 3 3 5 3 2" xfId="27786" xr:uid="{00000000-0005-0000-0000-0000DA6B0000}"/>
    <cellStyle name="Normal 7 2 3 3 5 4" xfId="27787" xr:uid="{00000000-0005-0000-0000-0000DB6B0000}"/>
    <cellStyle name="Normal 7 2 3 3 6" xfId="27788" xr:uid="{00000000-0005-0000-0000-0000DC6B0000}"/>
    <cellStyle name="Normal 7 2 3 3 6 2" xfId="27789" xr:uid="{00000000-0005-0000-0000-0000DD6B0000}"/>
    <cellStyle name="Normal 7 2 3 3 6 2 2" xfId="27790" xr:uid="{00000000-0005-0000-0000-0000DE6B0000}"/>
    <cellStyle name="Normal 7 2 3 3 6 3" xfId="27791" xr:uid="{00000000-0005-0000-0000-0000DF6B0000}"/>
    <cellStyle name="Normal 7 2 3 3 7" xfId="27792" xr:uid="{00000000-0005-0000-0000-0000E06B0000}"/>
    <cellStyle name="Normal 7 2 3 3 7 2" xfId="27793" xr:uid="{00000000-0005-0000-0000-0000E16B0000}"/>
    <cellStyle name="Normal 7 2 3 3 8" xfId="27794" xr:uid="{00000000-0005-0000-0000-0000E26B0000}"/>
    <cellStyle name="Normal 7 2 3 3 8 2" xfId="27795" xr:uid="{00000000-0005-0000-0000-0000E36B0000}"/>
    <cellStyle name="Normal 7 2 3 3 9" xfId="27796" xr:uid="{00000000-0005-0000-0000-0000E46B0000}"/>
    <cellStyle name="Normal 7 2 3 4" xfId="27797" xr:uid="{00000000-0005-0000-0000-0000E56B0000}"/>
    <cellStyle name="Normal 7 2 3 4 10" xfId="27798" xr:uid="{00000000-0005-0000-0000-0000E66B0000}"/>
    <cellStyle name="Normal 7 2 3 4 2" xfId="27799" xr:uid="{00000000-0005-0000-0000-0000E76B0000}"/>
    <cellStyle name="Normal 7 2 3 4 2 2" xfId="27800" xr:uid="{00000000-0005-0000-0000-0000E86B0000}"/>
    <cellStyle name="Normal 7 2 3 4 2 2 2" xfId="27801" xr:uid="{00000000-0005-0000-0000-0000E96B0000}"/>
    <cellStyle name="Normal 7 2 3 4 2 2 2 2" xfId="27802" xr:uid="{00000000-0005-0000-0000-0000EA6B0000}"/>
    <cellStyle name="Normal 7 2 3 4 2 2 2 2 2" xfId="27803" xr:uid="{00000000-0005-0000-0000-0000EB6B0000}"/>
    <cellStyle name="Normal 7 2 3 4 2 2 2 3" xfId="27804" xr:uid="{00000000-0005-0000-0000-0000EC6B0000}"/>
    <cellStyle name="Normal 7 2 3 4 2 2 2 3 2" xfId="27805" xr:uid="{00000000-0005-0000-0000-0000ED6B0000}"/>
    <cellStyle name="Normal 7 2 3 4 2 2 2 4" xfId="27806" xr:uid="{00000000-0005-0000-0000-0000EE6B0000}"/>
    <cellStyle name="Normal 7 2 3 4 2 2 3" xfId="27807" xr:uid="{00000000-0005-0000-0000-0000EF6B0000}"/>
    <cellStyle name="Normal 7 2 3 4 2 2 3 2" xfId="27808" xr:uid="{00000000-0005-0000-0000-0000F06B0000}"/>
    <cellStyle name="Normal 7 2 3 4 2 2 4" xfId="27809" xr:uid="{00000000-0005-0000-0000-0000F16B0000}"/>
    <cellStyle name="Normal 7 2 3 4 2 2 4 2" xfId="27810" xr:uid="{00000000-0005-0000-0000-0000F26B0000}"/>
    <cellStyle name="Normal 7 2 3 4 2 2 5" xfId="27811" xr:uid="{00000000-0005-0000-0000-0000F36B0000}"/>
    <cellStyle name="Normal 7 2 3 4 2 2 6" xfId="27812" xr:uid="{00000000-0005-0000-0000-0000F46B0000}"/>
    <cellStyle name="Normal 7 2 3 4 2 3" xfId="27813" xr:uid="{00000000-0005-0000-0000-0000F56B0000}"/>
    <cellStyle name="Normal 7 2 3 4 2 3 2" xfId="27814" xr:uid="{00000000-0005-0000-0000-0000F66B0000}"/>
    <cellStyle name="Normal 7 2 3 4 2 3 2 2" xfId="27815" xr:uid="{00000000-0005-0000-0000-0000F76B0000}"/>
    <cellStyle name="Normal 7 2 3 4 2 3 3" xfId="27816" xr:uid="{00000000-0005-0000-0000-0000F86B0000}"/>
    <cellStyle name="Normal 7 2 3 4 2 3 3 2" xfId="27817" xr:uid="{00000000-0005-0000-0000-0000F96B0000}"/>
    <cellStyle name="Normal 7 2 3 4 2 3 4" xfId="27818" xr:uid="{00000000-0005-0000-0000-0000FA6B0000}"/>
    <cellStyle name="Normal 7 2 3 4 2 4" xfId="27819" xr:uid="{00000000-0005-0000-0000-0000FB6B0000}"/>
    <cellStyle name="Normal 7 2 3 4 2 4 2" xfId="27820" xr:uid="{00000000-0005-0000-0000-0000FC6B0000}"/>
    <cellStyle name="Normal 7 2 3 4 2 5" xfId="27821" xr:uid="{00000000-0005-0000-0000-0000FD6B0000}"/>
    <cellStyle name="Normal 7 2 3 4 2 5 2" xfId="27822" xr:uid="{00000000-0005-0000-0000-0000FE6B0000}"/>
    <cellStyle name="Normal 7 2 3 4 2 6" xfId="27823" xr:uid="{00000000-0005-0000-0000-0000FF6B0000}"/>
    <cellStyle name="Normal 7 2 3 4 2 7" xfId="27824" xr:uid="{00000000-0005-0000-0000-0000006C0000}"/>
    <cellStyle name="Normal 7 2 3 4 3" xfId="27825" xr:uid="{00000000-0005-0000-0000-0000016C0000}"/>
    <cellStyle name="Normal 7 2 3 4 3 2" xfId="27826" xr:uid="{00000000-0005-0000-0000-0000026C0000}"/>
    <cellStyle name="Normal 7 2 3 4 3 2 2" xfId="27827" xr:uid="{00000000-0005-0000-0000-0000036C0000}"/>
    <cellStyle name="Normal 7 2 3 4 3 2 2 2" xfId="27828" xr:uid="{00000000-0005-0000-0000-0000046C0000}"/>
    <cellStyle name="Normal 7 2 3 4 3 2 3" xfId="27829" xr:uid="{00000000-0005-0000-0000-0000056C0000}"/>
    <cellStyle name="Normal 7 2 3 4 3 2 3 2" xfId="27830" xr:uid="{00000000-0005-0000-0000-0000066C0000}"/>
    <cellStyle name="Normal 7 2 3 4 3 2 4" xfId="27831" xr:uid="{00000000-0005-0000-0000-0000076C0000}"/>
    <cellStyle name="Normal 7 2 3 4 3 3" xfId="27832" xr:uid="{00000000-0005-0000-0000-0000086C0000}"/>
    <cellStyle name="Normal 7 2 3 4 3 3 2" xfId="27833" xr:uid="{00000000-0005-0000-0000-0000096C0000}"/>
    <cellStyle name="Normal 7 2 3 4 3 4" xfId="27834" xr:uid="{00000000-0005-0000-0000-00000A6C0000}"/>
    <cellStyle name="Normal 7 2 3 4 3 4 2" xfId="27835" xr:uid="{00000000-0005-0000-0000-00000B6C0000}"/>
    <cellStyle name="Normal 7 2 3 4 3 5" xfId="27836" xr:uid="{00000000-0005-0000-0000-00000C6C0000}"/>
    <cellStyle name="Normal 7 2 3 4 3 6" xfId="27837" xr:uid="{00000000-0005-0000-0000-00000D6C0000}"/>
    <cellStyle name="Normal 7 2 3 4 4" xfId="27838" xr:uid="{00000000-0005-0000-0000-00000E6C0000}"/>
    <cellStyle name="Normal 7 2 3 4 4 2" xfId="27839" xr:uid="{00000000-0005-0000-0000-00000F6C0000}"/>
    <cellStyle name="Normal 7 2 3 4 4 2 2" xfId="27840" xr:uid="{00000000-0005-0000-0000-0000106C0000}"/>
    <cellStyle name="Normal 7 2 3 4 4 2 2 2" xfId="27841" xr:uid="{00000000-0005-0000-0000-0000116C0000}"/>
    <cellStyle name="Normal 7 2 3 4 4 2 3" xfId="27842" xr:uid="{00000000-0005-0000-0000-0000126C0000}"/>
    <cellStyle name="Normal 7 2 3 4 4 2 3 2" xfId="27843" xr:uid="{00000000-0005-0000-0000-0000136C0000}"/>
    <cellStyle name="Normal 7 2 3 4 4 2 4" xfId="27844" xr:uid="{00000000-0005-0000-0000-0000146C0000}"/>
    <cellStyle name="Normal 7 2 3 4 4 3" xfId="27845" xr:uid="{00000000-0005-0000-0000-0000156C0000}"/>
    <cellStyle name="Normal 7 2 3 4 4 3 2" xfId="27846" xr:uid="{00000000-0005-0000-0000-0000166C0000}"/>
    <cellStyle name="Normal 7 2 3 4 4 4" xfId="27847" xr:uid="{00000000-0005-0000-0000-0000176C0000}"/>
    <cellStyle name="Normal 7 2 3 4 4 4 2" xfId="27848" xr:uid="{00000000-0005-0000-0000-0000186C0000}"/>
    <cellStyle name="Normal 7 2 3 4 4 5" xfId="27849" xr:uid="{00000000-0005-0000-0000-0000196C0000}"/>
    <cellStyle name="Normal 7 2 3 4 4 6" xfId="27850" xr:uid="{00000000-0005-0000-0000-00001A6C0000}"/>
    <cellStyle name="Normal 7 2 3 4 5" xfId="27851" xr:uid="{00000000-0005-0000-0000-00001B6C0000}"/>
    <cellStyle name="Normal 7 2 3 4 5 2" xfId="27852" xr:uid="{00000000-0005-0000-0000-00001C6C0000}"/>
    <cellStyle name="Normal 7 2 3 4 5 2 2" xfId="27853" xr:uid="{00000000-0005-0000-0000-00001D6C0000}"/>
    <cellStyle name="Normal 7 2 3 4 5 3" xfId="27854" xr:uid="{00000000-0005-0000-0000-00001E6C0000}"/>
    <cellStyle name="Normal 7 2 3 4 5 3 2" xfId="27855" xr:uid="{00000000-0005-0000-0000-00001F6C0000}"/>
    <cellStyle name="Normal 7 2 3 4 5 4" xfId="27856" xr:uid="{00000000-0005-0000-0000-0000206C0000}"/>
    <cellStyle name="Normal 7 2 3 4 6" xfId="27857" xr:uid="{00000000-0005-0000-0000-0000216C0000}"/>
    <cellStyle name="Normal 7 2 3 4 6 2" xfId="27858" xr:uid="{00000000-0005-0000-0000-0000226C0000}"/>
    <cellStyle name="Normal 7 2 3 4 6 2 2" xfId="27859" xr:uid="{00000000-0005-0000-0000-0000236C0000}"/>
    <cellStyle name="Normal 7 2 3 4 6 3" xfId="27860" xr:uid="{00000000-0005-0000-0000-0000246C0000}"/>
    <cellStyle name="Normal 7 2 3 4 7" xfId="27861" xr:uid="{00000000-0005-0000-0000-0000256C0000}"/>
    <cellStyle name="Normal 7 2 3 4 7 2" xfId="27862" xr:uid="{00000000-0005-0000-0000-0000266C0000}"/>
    <cellStyle name="Normal 7 2 3 4 8" xfId="27863" xr:uid="{00000000-0005-0000-0000-0000276C0000}"/>
    <cellStyle name="Normal 7 2 3 4 8 2" xfId="27864" xr:uid="{00000000-0005-0000-0000-0000286C0000}"/>
    <cellStyle name="Normal 7 2 3 4 9" xfId="27865" xr:uid="{00000000-0005-0000-0000-0000296C0000}"/>
    <cellStyle name="Normal 7 2 3 5" xfId="27866" xr:uid="{00000000-0005-0000-0000-00002A6C0000}"/>
    <cellStyle name="Normal 7 2 3 5 10" xfId="27867" xr:uid="{00000000-0005-0000-0000-00002B6C0000}"/>
    <cellStyle name="Normal 7 2 3 5 2" xfId="27868" xr:uid="{00000000-0005-0000-0000-00002C6C0000}"/>
    <cellStyle name="Normal 7 2 3 5 2 2" xfId="27869" xr:uid="{00000000-0005-0000-0000-00002D6C0000}"/>
    <cellStyle name="Normal 7 2 3 5 2 2 2" xfId="27870" xr:uid="{00000000-0005-0000-0000-00002E6C0000}"/>
    <cellStyle name="Normal 7 2 3 5 2 2 2 2" xfId="27871" xr:uid="{00000000-0005-0000-0000-00002F6C0000}"/>
    <cellStyle name="Normal 7 2 3 5 2 2 2 2 2" xfId="27872" xr:uid="{00000000-0005-0000-0000-0000306C0000}"/>
    <cellStyle name="Normal 7 2 3 5 2 2 2 3" xfId="27873" xr:uid="{00000000-0005-0000-0000-0000316C0000}"/>
    <cellStyle name="Normal 7 2 3 5 2 2 2 3 2" xfId="27874" xr:uid="{00000000-0005-0000-0000-0000326C0000}"/>
    <cellStyle name="Normal 7 2 3 5 2 2 2 4" xfId="27875" xr:uid="{00000000-0005-0000-0000-0000336C0000}"/>
    <cellStyle name="Normal 7 2 3 5 2 2 3" xfId="27876" xr:uid="{00000000-0005-0000-0000-0000346C0000}"/>
    <cellStyle name="Normal 7 2 3 5 2 2 3 2" xfId="27877" xr:uid="{00000000-0005-0000-0000-0000356C0000}"/>
    <cellStyle name="Normal 7 2 3 5 2 2 4" xfId="27878" xr:uid="{00000000-0005-0000-0000-0000366C0000}"/>
    <cellStyle name="Normal 7 2 3 5 2 2 4 2" xfId="27879" xr:uid="{00000000-0005-0000-0000-0000376C0000}"/>
    <cellStyle name="Normal 7 2 3 5 2 2 5" xfId="27880" xr:uid="{00000000-0005-0000-0000-0000386C0000}"/>
    <cellStyle name="Normal 7 2 3 5 2 2 6" xfId="27881" xr:uid="{00000000-0005-0000-0000-0000396C0000}"/>
    <cellStyle name="Normal 7 2 3 5 2 3" xfId="27882" xr:uid="{00000000-0005-0000-0000-00003A6C0000}"/>
    <cellStyle name="Normal 7 2 3 5 2 3 2" xfId="27883" xr:uid="{00000000-0005-0000-0000-00003B6C0000}"/>
    <cellStyle name="Normal 7 2 3 5 2 3 2 2" xfId="27884" xr:uid="{00000000-0005-0000-0000-00003C6C0000}"/>
    <cellStyle name="Normal 7 2 3 5 2 3 3" xfId="27885" xr:uid="{00000000-0005-0000-0000-00003D6C0000}"/>
    <cellStyle name="Normal 7 2 3 5 2 3 3 2" xfId="27886" xr:uid="{00000000-0005-0000-0000-00003E6C0000}"/>
    <cellStyle name="Normal 7 2 3 5 2 3 4" xfId="27887" xr:uid="{00000000-0005-0000-0000-00003F6C0000}"/>
    <cellStyle name="Normal 7 2 3 5 2 4" xfId="27888" xr:uid="{00000000-0005-0000-0000-0000406C0000}"/>
    <cellStyle name="Normal 7 2 3 5 2 4 2" xfId="27889" xr:uid="{00000000-0005-0000-0000-0000416C0000}"/>
    <cellStyle name="Normal 7 2 3 5 2 5" xfId="27890" xr:uid="{00000000-0005-0000-0000-0000426C0000}"/>
    <cellStyle name="Normal 7 2 3 5 2 5 2" xfId="27891" xr:uid="{00000000-0005-0000-0000-0000436C0000}"/>
    <cellStyle name="Normal 7 2 3 5 2 6" xfId="27892" xr:uid="{00000000-0005-0000-0000-0000446C0000}"/>
    <cellStyle name="Normal 7 2 3 5 2 7" xfId="27893" xr:uid="{00000000-0005-0000-0000-0000456C0000}"/>
    <cellStyle name="Normal 7 2 3 5 3" xfId="27894" xr:uid="{00000000-0005-0000-0000-0000466C0000}"/>
    <cellStyle name="Normal 7 2 3 5 3 2" xfId="27895" xr:uid="{00000000-0005-0000-0000-0000476C0000}"/>
    <cellStyle name="Normal 7 2 3 5 3 2 2" xfId="27896" xr:uid="{00000000-0005-0000-0000-0000486C0000}"/>
    <cellStyle name="Normal 7 2 3 5 3 2 2 2" xfId="27897" xr:uid="{00000000-0005-0000-0000-0000496C0000}"/>
    <cellStyle name="Normal 7 2 3 5 3 2 3" xfId="27898" xr:uid="{00000000-0005-0000-0000-00004A6C0000}"/>
    <cellStyle name="Normal 7 2 3 5 3 2 3 2" xfId="27899" xr:uid="{00000000-0005-0000-0000-00004B6C0000}"/>
    <cellStyle name="Normal 7 2 3 5 3 2 4" xfId="27900" xr:uid="{00000000-0005-0000-0000-00004C6C0000}"/>
    <cellStyle name="Normal 7 2 3 5 3 3" xfId="27901" xr:uid="{00000000-0005-0000-0000-00004D6C0000}"/>
    <cellStyle name="Normal 7 2 3 5 3 3 2" xfId="27902" xr:uid="{00000000-0005-0000-0000-00004E6C0000}"/>
    <cellStyle name="Normal 7 2 3 5 3 4" xfId="27903" xr:uid="{00000000-0005-0000-0000-00004F6C0000}"/>
    <cellStyle name="Normal 7 2 3 5 3 4 2" xfId="27904" xr:uid="{00000000-0005-0000-0000-0000506C0000}"/>
    <cellStyle name="Normal 7 2 3 5 3 5" xfId="27905" xr:uid="{00000000-0005-0000-0000-0000516C0000}"/>
    <cellStyle name="Normal 7 2 3 5 3 6" xfId="27906" xr:uid="{00000000-0005-0000-0000-0000526C0000}"/>
    <cellStyle name="Normal 7 2 3 5 4" xfId="27907" xr:uid="{00000000-0005-0000-0000-0000536C0000}"/>
    <cellStyle name="Normal 7 2 3 5 4 2" xfId="27908" xr:uid="{00000000-0005-0000-0000-0000546C0000}"/>
    <cellStyle name="Normal 7 2 3 5 4 2 2" xfId="27909" xr:uid="{00000000-0005-0000-0000-0000556C0000}"/>
    <cellStyle name="Normal 7 2 3 5 4 2 2 2" xfId="27910" xr:uid="{00000000-0005-0000-0000-0000566C0000}"/>
    <cellStyle name="Normal 7 2 3 5 4 2 3" xfId="27911" xr:uid="{00000000-0005-0000-0000-0000576C0000}"/>
    <cellStyle name="Normal 7 2 3 5 4 2 3 2" xfId="27912" xr:uid="{00000000-0005-0000-0000-0000586C0000}"/>
    <cellStyle name="Normal 7 2 3 5 4 2 4" xfId="27913" xr:uid="{00000000-0005-0000-0000-0000596C0000}"/>
    <cellStyle name="Normal 7 2 3 5 4 3" xfId="27914" xr:uid="{00000000-0005-0000-0000-00005A6C0000}"/>
    <cellStyle name="Normal 7 2 3 5 4 3 2" xfId="27915" xr:uid="{00000000-0005-0000-0000-00005B6C0000}"/>
    <cellStyle name="Normal 7 2 3 5 4 4" xfId="27916" xr:uid="{00000000-0005-0000-0000-00005C6C0000}"/>
    <cellStyle name="Normal 7 2 3 5 4 4 2" xfId="27917" xr:uid="{00000000-0005-0000-0000-00005D6C0000}"/>
    <cellStyle name="Normal 7 2 3 5 4 5" xfId="27918" xr:uid="{00000000-0005-0000-0000-00005E6C0000}"/>
    <cellStyle name="Normal 7 2 3 5 4 6" xfId="27919" xr:uid="{00000000-0005-0000-0000-00005F6C0000}"/>
    <cellStyle name="Normal 7 2 3 5 5" xfId="27920" xr:uid="{00000000-0005-0000-0000-0000606C0000}"/>
    <cellStyle name="Normal 7 2 3 5 5 2" xfId="27921" xr:uid="{00000000-0005-0000-0000-0000616C0000}"/>
    <cellStyle name="Normal 7 2 3 5 5 2 2" xfId="27922" xr:uid="{00000000-0005-0000-0000-0000626C0000}"/>
    <cellStyle name="Normal 7 2 3 5 5 3" xfId="27923" xr:uid="{00000000-0005-0000-0000-0000636C0000}"/>
    <cellStyle name="Normal 7 2 3 5 5 3 2" xfId="27924" xr:uid="{00000000-0005-0000-0000-0000646C0000}"/>
    <cellStyle name="Normal 7 2 3 5 5 4" xfId="27925" xr:uid="{00000000-0005-0000-0000-0000656C0000}"/>
    <cellStyle name="Normal 7 2 3 5 6" xfId="27926" xr:uid="{00000000-0005-0000-0000-0000666C0000}"/>
    <cellStyle name="Normal 7 2 3 5 6 2" xfId="27927" xr:uid="{00000000-0005-0000-0000-0000676C0000}"/>
    <cellStyle name="Normal 7 2 3 5 6 2 2" xfId="27928" xr:uid="{00000000-0005-0000-0000-0000686C0000}"/>
    <cellStyle name="Normal 7 2 3 5 6 3" xfId="27929" xr:uid="{00000000-0005-0000-0000-0000696C0000}"/>
    <cellStyle name="Normal 7 2 3 5 7" xfId="27930" xr:uid="{00000000-0005-0000-0000-00006A6C0000}"/>
    <cellStyle name="Normal 7 2 3 5 7 2" xfId="27931" xr:uid="{00000000-0005-0000-0000-00006B6C0000}"/>
    <cellStyle name="Normal 7 2 3 5 8" xfId="27932" xr:uid="{00000000-0005-0000-0000-00006C6C0000}"/>
    <cellStyle name="Normal 7 2 3 5 8 2" xfId="27933" xr:uid="{00000000-0005-0000-0000-00006D6C0000}"/>
    <cellStyle name="Normal 7 2 3 5 9" xfId="27934" xr:uid="{00000000-0005-0000-0000-00006E6C0000}"/>
    <cellStyle name="Normal 7 2 3 6" xfId="27935" xr:uid="{00000000-0005-0000-0000-00006F6C0000}"/>
    <cellStyle name="Normal 7 2 3 6 2" xfId="27936" xr:uid="{00000000-0005-0000-0000-0000706C0000}"/>
    <cellStyle name="Normal 7 2 3 6 2 2" xfId="27937" xr:uid="{00000000-0005-0000-0000-0000716C0000}"/>
    <cellStyle name="Normal 7 2 3 6 2 2 2" xfId="27938" xr:uid="{00000000-0005-0000-0000-0000726C0000}"/>
    <cellStyle name="Normal 7 2 3 6 2 2 2 2" xfId="27939" xr:uid="{00000000-0005-0000-0000-0000736C0000}"/>
    <cellStyle name="Normal 7 2 3 6 2 2 3" xfId="27940" xr:uid="{00000000-0005-0000-0000-0000746C0000}"/>
    <cellStyle name="Normal 7 2 3 6 2 2 3 2" xfId="27941" xr:uid="{00000000-0005-0000-0000-0000756C0000}"/>
    <cellStyle name="Normal 7 2 3 6 2 2 4" xfId="27942" xr:uid="{00000000-0005-0000-0000-0000766C0000}"/>
    <cellStyle name="Normal 7 2 3 6 2 3" xfId="27943" xr:uid="{00000000-0005-0000-0000-0000776C0000}"/>
    <cellStyle name="Normal 7 2 3 6 2 3 2" xfId="27944" xr:uid="{00000000-0005-0000-0000-0000786C0000}"/>
    <cellStyle name="Normal 7 2 3 6 2 4" xfId="27945" xr:uid="{00000000-0005-0000-0000-0000796C0000}"/>
    <cellStyle name="Normal 7 2 3 6 2 4 2" xfId="27946" xr:uid="{00000000-0005-0000-0000-00007A6C0000}"/>
    <cellStyle name="Normal 7 2 3 6 2 5" xfId="27947" xr:uid="{00000000-0005-0000-0000-00007B6C0000}"/>
    <cellStyle name="Normal 7 2 3 6 2 6" xfId="27948" xr:uid="{00000000-0005-0000-0000-00007C6C0000}"/>
    <cellStyle name="Normal 7 2 3 6 3" xfId="27949" xr:uid="{00000000-0005-0000-0000-00007D6C0000}"/>
    <cellStyle name="Normal 7 2 3 6 3 2" xfId="27950" xr:uid="{00000000-0005-0000-0000-00007E6C0000}"/>
    <cellStyle name="Normal 7 2 3 6 3 2 2" xfId="27951" xr:uid="{00000000-0005-0000-0000-00007F6C0000}"/>
    <cellStyle name="Normal 7 2 3 6 3 3" xfId="27952" xr:uid="{00000000-0005-0000-0000-0000806C0000}"/>
    <cellStyle name="Normal 7 2 3 6 3 3 2" xfId="27953" xr:uid="{00000000-0005-0000-0000-0000816C0000}"/>
    <cellStyle name="Normal 7 2 3 6 3 4" xfId="27954" xr:uid="{00000000-0005-0000-0000-0000826C0000}"/>
    <cellStyle name="Normal 7 2 3 6 4" xfId="27955" xr:uid="{00000000-0005-0000-0000-0000836C0000}"/>
    <cellStyle name="Normal 7 2 3 6 4 2" xfId="27956" xr:uid="{00000000-0005-0000-0000-0000846C0000}"/>
    <cellStyle name="Normal 7 2 3 6 5" xfId="27957" xr:uid="{00000000-0005-0000-0000-0000856C0000}"/>
    <cellStyle name="Normal 7 2 3 6 5 2" xfId="27958" xr:uid="{00000000-0005-0000-0000-0000866C0000}"/>
    <cellStyle name="Normal 7 2 3 6 6" xfId="27959" xr:uid="{00000000-0005-0000-0000-0000876C0000}"/>
    <cellStyle name="Normal 7 2 3 6 7" xfId="27960" xr:uid="{00000000-0005-0000-0000-0000886C0000}"/>
    <cellStyle name="Normal 7 2 3 7" xfId="27961" xr:uid="{00000000-0005-0000-0000-0000896C0000}"/>
    <cellStyle name="Normal 7 2 3 7 2" xfId="27962" xr:uid="{00000000-0005-0000-0000-00008A6C0000}"/>
    <cellStyle name="Normal 7 2 3 7 2 2" xfId="27963" xr:uid="{00000000-0005-0000-0000-00008B6C0000}"/>
    <cellStyle name="Normal 7 2 3 7 2 2 2" xfId="27964" xr:uid="{00000000-0005-0000-0000-00008C6C0000}"/>
    <cellStyle name="Normal 7 2 3 7 2 3" xfId="27965" xr:uid="{00000000-0005-0000-0000-00008D6C0000}"/>
    <cellStyle name="Normal 7 2 3 7 2 3 2" xfId="27966" xr:uid="{00000000-0005-0000-0000-00008E6C0000}"/>
    <cellStyle name="Normal 7 2 3 7 2 4" xfId="27967" xr:uid="{00000000-0005-0000-0000-00008F6C0000}"/>
    <cellStyle name="Normal 7 2 3 7 3" xfId="27968" xr:uid="{00000000-0005-0000-0000-0000906C0000}"/>
    <cellStyle name="Normal 7 2 3 7 3 2" xfId="27969" xr:uid="{00000000-0005-0000-0000-0000916C0000}"/>
    <cellStyle name="Normal 7 2 3 7 4" xfId="27970" xr:uid="{00000000-0005-0000-0000-0000926C0000}"/>
    <cellStyle name="Normal 7 2 3 7 4 2" xfId="27971" xr:uid="{00000000-0005-0000-0000-0000936C0000}"/>
    <cellStyle name="Normal 7 2 3 7 5" xfId="27972" xr:uid="{00000000-0005-0000-0000-0000946C0000}"/>
    <cellStyle name="Normal 7 2 3 7 6" xfId="27973" xr:uid="{00000000-0005-0000-0000-0000956C0000}"/>
    <cellStyle name="Normal 7 2 3 8" xfId="27974" xr:uid="{00000000-0005-0000-0000-0000966C0000}"/>
    <cellStyle name="Normal 7 2 3 8 2" xfId="27975" xr:uid="{00000000-0005-0000-0000-0000976C0000}"/>
    <cellStyle name="Normal 7 2 3 8 2 2" xfId="27976" xr:uid="{00000000-0005-0000-0000-0000986C0000}"/>
    <cellStyle name="Normal 7 2 3 8 2 2 2" xfId="27977" xr:uid="{00000000-0005-0000-0000-0000996C0000}"/>
    <cellStyle name="Normal 7 2 3 8 2 3" xfId="27978" xr:uid="{00000000-0005-0000-0000-00009A6C0000}"/>
    <cellStyle name="Normal 7 2 3 8 2 3 2" xfId="27979" xr:uid="{00000000-0005-0000-0000-00009B6C0000}"/>
    <cellStyle name="Normal 7 2 3 8 2 4" xfId="27980" xr:uid="{00000000-0005-0000-0000-00009C6C0000}"/>
    <cellStyle name="Normal 7 2 3 8 3" xfId="27981" xr:uid="{00000000-0005-0000-0000-00009D6C0000}"/>
    <cellStyle name="Normal 7 2 3 8 3 2" xfId="27982" xr:uid="{00000000-0005-0000-0000-00009E6C0000}"/>
    <cellStyle name="Normal 7 2 3 8 4" xfId="27983" xr:uid="{00000000-0005-0000-0000-00009F6C0000}"/>
    <cellStyle name="Normal 7 2 3 8 4 2" xfId="27984" xr:uid="{00000000-0005-0000-0000-0000A06C0000}"/>
    <cellStyle name="Normal 7 2 3 8 5" xfId="27985" xr:uid="{00000000-0005-0000-0000-0000A16C0000}"/>
    <cellStyle name="Normal 7 2 3 8 6" xfId="27986" xr:uid="{00000000-0005-0000-0000-0000A26C0000}"/>
    <cellStyle name="Normal 7 2 3 9" xfId="27987" xr:uid="{00000000-0005-0000-0000-0000A36C0000}"/>
    <cellStyle name="Normal 7 2 3 9 2" xfId="27988" xr:uid="{00000000-0005-0000-0000-0000A46C0000}"/>
    <cellStyle name="Normal 7 2 3 9 2 2" xfId="27989" xr:uid="{00000000-0005-0000-0000-0000A56C0000}"/>
    <cellStyle name="Normal 7 2 3 9 3" xfId="27990" xr:uid="{00000000-0005-0000-0000-0000A66C0000}"/>
    <cellStyle name="Normal 7 2 3 9 3 2" xfId="27991" xr:uid="{00000000-0005-0000-0000-0000A76C0000}"/>
    <cellStyle name="Normal 7 2 3 9 4" xfId="27992" xr:uid="{00000000-0005-0000-0000-0000A86C0000}"/>
    <cellStyle name="Normal 7 2 4" xfId="27993" xr:uid="{00000000-0005-0000-0000-0000A96C0000}"/>
    <cellStyle name="Normal 7 2 4 10" xfId="27994" xr:uid="{00000000-0005-0000-0000-0000AA6C0000}"/>
    <cellStyle name="Normal 7 2 4 11" xfId="27995" xr:uid="{00000000-0005-0000-0000-0000AB6C0000}"/>
    <cellStyle name="Normal 7 2 4 2" xfId="27996" xr:uid="{00000000-0005-0000-0000-0000AC6C0000}"/>
    <cellStyle name="Normal 7 2 4 2 10" xfId="27997" xr:uid="{00000000-0005-0000-0000-0000AD6C0000}"/>
    <cellStyle name="Normal 7 2 4 2 2" xfId="27998" xr:uid="{00000000-0005-0000-0000-0000AE6C0000}"/>
    <cellStyle name="Normal 7 2 4 2 2 2" xfId="27999" xr:uid="{00000000-0005-0000-0000-0000AF6C0000}"/>
    <cellStyle name="Normal 7 2 4 2 2 2 2" xfId="28000" xr:uid="{00000000-0005-0000-0000-0000B06C0000}"/>
    <cellStyle name="Normal 7 2 4 2 2 2 2 2" xfId="28001" xr:uid="{00000000-0005-0000-0000-0000B16C0000}"/>
    <cellStyle name="Normal 7 2 4 2 2 2 2 2 2" xfId="28002" xr:uid="{00000000-0005-0000-0000-0000B26C0000}"/>
    <cellStyle name="Normal 7 2 4 2 2 2 2 3" xfId="28003" xr:uid="{00000000-0005-0000-0000-0000B36C0000}"/>
    <cellStyle name="Normal 7 2 4 2 2 2 2 3 2" xfId="28004" xr:uid="{00000000-0005-0000-0000-0000B46C0000}"/>
    <cellStyle name="Normal 7 2 4 2 2 2 2 4" xfId="28005" xr:uid="{00000000-0005-0000-0000-0000B56C0000}"/>
    <cellStyle name="Normal 7 2 4 2 2 2 3" xfId="28006" xr:uid="{00000000-0005-0000-0000-0000B66C0000}"/>
    <cellStyle name="Normal 7 2 4 2 2 2 3 2" xfId="28007" xr:uid="{00000000-0005-0000-0000-0000B76C0000}"/>
    <cellStyle name="Normal 7 2 4 2 2 2 4" xfId="28008" xr:uid="{00000000-0005-0000-0000-0000B86C0000}"/>
    <cellStyle name="Normal 7 2 4 2 2 2 4 2" xfId="28009" xr:uid="{00000000-0005-0000-0000-0000B96C0000}"/>
    <cellStyle name="Normal 7 2 4 2 2 2 5" xfId="28010" xr:uid="{00000000-0005-0000-0000-0000BA6C0000}"/>
    <cellStyle name="Normal 7 2 4 2 2 2 6" xfId="28011" xr:uid="{00000000-0005-0000-0000-0000BB6C0000}"/>
    <cellStyle name="Normal 7 2 4 2 2 3" xfId="28012" xr:uid="{00000000-0005-0000-0000-0000BC6C0000}"/>
    <cellStyle name="Normal 7 2 4 2 2 3 2" xfId="28013" xr:uid="{00000000-0005-0000-0000-0000BD6C0000}"/>
    <cellStyle name="Normal 7 2 4 2 2 3 2 2" xfId="28014" xr:uid="{00000000-0005-0000-0000-0000BE6C0000}"/>
    <cellStyle name="Normal 7 2 4 2 2 3 3" xfId="28015" xr:uid="{00000000-0005-0000-0000-0000BF6C0000}"/>
    <cellStyle name="Normal 7 2 4 2 2 3 3 2" xfId="28016" xr:uid="{00000000-0005-0000-0000-0000C06C0000}"/>
    <cellStyle name="Normal 7 2 4 2 2 3 4" xfId="28017" xr:uid="{00000000-0005-0000-0000-0000C16C0000}"/>
    <cellStyle name="Normal 7 2 4 2 2 4" xfId="28018" xr:uid="{00000000-0005-0000-0000-0000C26C0000}"/>
    <cellStyle name="Normal 7 2 4 2 2 4 2" xfId="28019" xr:uid="{00000000-0005-0000-0000-0000C36C0000}"/>
    <cellStyle name="Normal 7 2 4 2 2 5" xfId="28020" xr:uid="{00000000-0005-0000-0000-0000C46C0000}"/>
    <cellStyle name="Normal 7 2 4 2 2 5 2" xfId="28021" xr:uid="{00000000-0005-0000-0000-0000C56C0000}"/>
    <cellStyle name="Normal 7 2 4 2 2 6" xfId="28022" xr:uid="{00000000-0005-0000-0000-0000C66C0000}"/>
    <cellStyle name="Normal 7 2 4 2 2 7" xfId="28023" xr:uid="{00000000-0005-0000-0000-0000C76C0000}"/>
    <cellStyle name="Normal 7 2 4 2 3" xfId="28024" xr:uid="{00000000-0005-0000-0000-0000C86C0000}"/>
    <cellStyle name="Normal 7 2 4 2 3 2" xfId="28025" xr:uid="{00000000-0005-0000-0000-0000C96C0000}"/>
    <cellStyle name="Normal 7 2 4 2 3 2 2" xfId="28026" xr:uid="{00000000-0005-0000-0000-0000CA6C0000}"/>
    <cellStyle name="Normal 7 2 4 2 3 2 2 2" xfId="28027" xr:uid="{00000000-0005-0000-0000-0000CB6C0000}"/>
    <cellStyle name="Normal 7 2 4 2 3 2 3" xfId="28028" xr:uid="{00000000-0005-0000-0000-0000CC6C0000}"/>
    <cellStyle name="Normal 7 2 4 2 3 2 3 2" xfId="28029" xr:uid="{00000000-0005-0000-0000-0000CD6C0000}"/>
    <cellStyle name="Normal 7 2 4 2 3 2 4" xfId="28030" xr:uid="{00000000-0005-0000-0000-0000CE6C0000}"/>
    <cellStyle name="Normal 7 2 4 2 3 3" xfId="28031" xr:uid="{00000000-0005-0000-0000-0000CF6C0000}"/>
    <cellStyle name="Normal 7 2 4 2 3 3 2" xfId="28032" xr:uid="{00000000-0005-0000-0000-0000D06C0000}"/>
    <cellStyle name="Normal 7 2 4 2 3 4" xfId="28033" xr:uid="{00000000-0005-0000-0000-0000D16C0000}"/>
    <cellStyle name="Normal 7 2 4 2 3 4 2" xfId="28034" xr:uid="{00000000-0005-0000-0000-0000D26C0000}"/>
    <cellStyle name="Normal 7 2 4 2 3 5" xfId="28035" xr:uid="{00000000-0005-0000-0000-0000D36C0000}"/>
    <cellStyle name="Normal 7 2 4 2 3 6" xfId="28036" xr:uid="{00000000-0005-0000-0000-0000D46C0000}"/>
    <cellStyle name="Normal 7 2 4 2 4" xfId="28037" xr:uid="{00000000-0005-0000-0000-0000D56C0000}"/>
    <cellStyle name="Normal 7 2 4 2 4 2" xfId="28038" xr:uid="{00000000-0005-0000-0000-0000D66C0000}"/>
    <cellStyle name="Normal 7 2 4 2 4 2 2" xfId="28039" xr:uid="{00000000-0005-0000-0000-0000D76C0000}"/>
    <cellStyle name="Normal 7 2 4 2 4 2 2 2" xfId="28040" xr:uid="{00000000-0005-0000-0000-0000D86C0000}"/>
    <cellStyle name="Normal 7 2 4 2 4 2 3" xfId="28041" xr:uid="{00000000-0005-0000-0000-0000D96C0000}"/>
    <cellStyle name="Normal 7 2 4 2 4 2 3 2" xfId="28042" xr:uid="{00000000-0005-0000-0000-0000DA6C0000}"/>
    <cellStyle name="Normal 7 2 4 2 4 2 4" xfId="28043" xr:uid="{00000000-0005-0000-0000-0000DB6C0000}"/>
    <cellStyle name="Normal 7 2 4 2 4 3" xfId="28044" xr:uid="{00000000-0005-0000-0000-0000DC6C0000}"/>
    <cellStyle name="Normal 7 2 4 2 4 3 2" xfId="28045" xr:uid="{00000000-0005-0000-0000-0000DD6C0000}"/>
    <cellStyle name="Normal 7 2 4 2 4 4" xfId="28046" xr:uid="{00000000-0005-0000-0000-0000DE6C0000}"/>
    <cellStyle name="Normal 7 2 4 2 4 4 2" xfId="28047" xr:uid="{00000000-0005-0000-0000-0000DF6C0000}"/>
    <cellStyle name="Normal 7 2 4 2 4 5" xfId="28048" xr:uid="{00000000-0005-0000-0000-0000E06C0000}"/>
    <cellStyle name="Normal 7 2 4 2 4 6" xfId="28049" xr:uid="{00000000-0005-0000-0000-0000E16C0000}"/>
    <cellStyle name="Normal 7 2 4 2 5" xfId="28050" xr:uid="{00000000-0005-0000-0000-0000E26C0000}"/>
    <cellStyle name="Normal 7 2 4 2 5 2" xfId="28051" xr:uid="{00000000-0005-0000-0000-0000E36C0000}"/>
    <cellStyle name="Normal 7 2 4 2 5 2 2" xfId="28052" xr:uid="{00000000-0005-0000-0000-0000E46C0000}"/>
    <cellStyle name="Normal 7 2 4 2 5 3" xfId="28053" xr:uid="{00000000-0005-0000-0000-0000E56C0000}"/>
    <cellStyle name="Normal 7 2 4 2 5 3 2" xfId="28054" xr:uid="{00000000-0005-0000-0000-0000E66C0000}"/>
    <cellStyle name="Normal 7 2 4 2 5 4" xfId="28055" xr:uid="{00000000-0005-0000-0000-0000E76C0000}"/>
    <cellStyle name="Normal 7 2 4 2 6" xfId="28056" xr:uid="{00000000-0005-0000-0000-0000E86C0000}"/>
    <cellStyle name="Normal 7 2 4 2 6 2" xfId="28057" xr:uid="{00000000-0005-0000-0000-0000E96C0000}"/>
    <cellStyle name="Normal 7 2 4 2 6 2 2" xfId="28058" xr:uid="{00000000-0005-0000-0000-0000EA6C0000}"/>
    <cellStyle name="Normal 7 2 4 2 6 3" xfId="28059" xr:uid="{00000000-0005-0000-0000-0000EB6C0000}"/>
    <cellStyle name="Normal 7 2 4 2 7" xfId="28060" xr:uid="{00000000-0005-0000-0000-0000EC6C0000}"/>
    <cellStyle name="Normal 7 2 4 2 7 2" xfId="28061" xr:uid="{00000000-0005-0000-0000-0000ED6C0000}"/>
    <cellStyle name="Normal 7 2 4 2 8" xfId="28062" xr:uid="{00000000-0005-0000-0000-0000EE6C0000}"/>
    <cellStyle name="Normal 7 2 4 2 8 2" xfId="28063" xr:uid="{00000000-0005-0000-0000-0000EF6C0000}"/>
    <cellStyle name="Normal 7 2 4 2 9" xfId="28064" xr:uid="{00000000-0005-0000-0000-0000F06C0000}"/>
    <cellStyle name="Normal 7 2 4 3" xfId="28065" xr:uid="{00000000-0005-0000-0000-0000F16C0000}"/>
    <cellStyle name="Normal 7 2 4 3 2" xfId="28066" xr:uid="{00000000-0005-0000-0000-0000F26C0000}"/>
    <cellStyle name="Normal 7 2 4 3 2 2" xfId="28067" xr:uid="{00000000-0005-0000-0000-0000F36C0000}"/>
    <cellStyle name="Normal 7 2 4 3 2 2 2" xfId="28068" xr:uid="{00000000-0005-0000-0000-0000F46C0000}"/>
    <cellStyle name="Normal 7 2 4 3 2 2 2 2" xfId="28069" xr:uid="{00000000-0005-0000-0000-0000F56C0000}"/>
    <cellStyle name="Normal 7 2 4 3 2 2 3" xfId="28070" xr:uid="{00000000-0005-0000-0000-0000F66C0000}"/>
    <cellStyle name="Normal 7 2 4 3 2 2 3 2" xfId="28071" xr:uid="{00000000-0005-0000-0000-0000F76C0000}"/>
    <cellStyle name="Normal 7 2 4 3 2 2 4" xfId="28072" xr:uid="{00000000-0005-0000-0000-0000F86C0000}"/>
    <cellStyle name="Normal 7 2 4 3 2 3" xfId="28073" xr:uid="{00000000-0005-0000-0000-0000F96C0000}"/>
    <cellStyle name="Normal 7 2 4 3 2 3 2" xfId="28074" xr:uid="{00000000-0005-0000-0000-0000FA6C0000}"/>
    <cellStyle name="Normal 7 2 4 3 2 4" xfId="28075" xr:uid="{00000000-0005-0000-0000-0000FB6C0000}"/>
    <cellStyle name="Normal 7 2 4 3 2 4 2" xfId="28076" xr:uid="{00000000-0005-0000-0000-0000FC6C0000}"/>
    <cellStyle name="Normal 7 2 4 3 2 5" xfId="28077" xr:uid="{00000000-0005-0000-0000-0000FD6C0000}"/>
    <cellStyle name="Normal 7 2 4 3 2 6" xfId="28078" xr:uid="{00000000-0005-0000-0000-0000FE6C0000}"/>
    <cellStyle name="Normal 7 2 4 3 3" xfId="28079" xr:uid="{00000000-0005-0000-0000-0000FF6C0000}"/>
    <cellStyle name="Normal 7 2 4 3 3 2" xfId="28080" xr:uid="{00000000-0005-0000-0000-0000006D0000}"/>
    <cellStyle name="Normal 7 2 4 3 3 2 2" xfId="28081" xr:uid="{00000000-0005-0000-0000-0000016D0000}"/>
    <cellStyle name="Normal 7 2 4 3 3 3" xfId="28082" xr:uid="{00000000-0005-0000-0000-0000026D0000}"/>
    <cellStyle name="Normal 7 2 4 3 3 3 2" xfId="28083" xr:uid="{00000000-0005-0000-0000-0000036D0000}"/>
    <cellStyle name="Normal 7 2 4 3 3 4" xfId="28084" xr:uid="{00000000-0005-0000-0000-0000046D0000}"/>
    <cellStyle name="Normal 7 2 4 3 4" xfId="28085" xr:uid="{00000000-0005-0000-0000-0000056D0000}"/>
    <cellStyle name="Normal 7 2 4 3 4 2" xfId="28086" xr:uid="{00000000-0005-0000-0000-0000066D0000}"/>
    <cellStyle name="Normal 7 2 4 3 5" xfId="28087" xr:uid="{00000000-0005-0000-0000-0000076D0000}"/>
    <cellStyle name="Normal 7 2 4 3 5 2" xfId="28088" xr:uid="{00000000-0005-0000-0000-0000086D0000}"/>
    <cellStyle name="Normal 7 2 4 3 6" xfId="28089" xr:uid="{00000000-0005-0000-0000-0000096D0000}"/>
    <cellStyle name="Normal 7 2 4 3 7" xfId="28090" xr:uid="{00000000-0005-0000-0000-00000A6D0000}"/>
    <cellStyle name="Normal 7 2 4 4" xfId="28091" xr:uid="{00000000-0005-0000-0000-00000B6D0000}"/>
    <cellStyle name="Normal 7 2 4 4 2" xfId="28092" xr:uid="{00000000-0005-0000-0000-00000C6D0000}"/>
    <cellStyle name="Normal 7 2 4 4 2 2" xfId="28093" xr:uid="{00000000-0005-0000-0000-00000D6D0000}"/>
    <cellStyle name="Normal 7 2 4 4 2 2 2" xfId="28094" xr:uid="{00000000-0005-0000-0000-00000E6D0000}"/>
    <cellStyle name="Normal 7 2 4 4 2 3" xfId="28095" xr:uid="{00000000-0005-0000-0000-00000F6D0000}"/>
    <cellStyle name="Normal 7 2 4 4 2 3 2" xfId="28096" xr:uid="{00000000-0005-0000-0000-0000106D0000}"/>
    <cellStyle name="Normal 7 2 4 4 2 4" xfId="28097" xr:uid="{00000000-0005-0000-0000-0000116D0000}"/>
    <cellStyle name="Normal 7 2 4 4 3" xfId="28098" xr:uid="{00000000-0005-0000-0000-0000126D0000}"/>
    <cellStyle name="Normal 7 2 4 4 3 2" xfId="28099" xr:uid="{00000000-0005-0000-0000-0000136D0000}"/>
    <cellStyle name="Normal 7 2 4 4 4" xfId="28100" xr:uid="{00000000-0005-0000-0000-0000146D0000}"/>
    <cellStyle name="Normal 7 2 4 4 4 2" xfId="28101" xr:uid="{00000000-0005-0000-0000-0000156D0000}"/>
    <cellStyle name="Normal 7 2 4 4 5" xfId="28102" xr:uid="{00000000-0005-0000-0000-0000166D0000}"/>
    <cellStyle name="Normal 7 2 4 4 6" xfId="28103" xr:uid="{00000000-0005-0000-0000-0000176D0000}"/>
    <cellStyle name="Normal 7 2 4 5" xfId="28104" xr:uid="{00000000-0005-0000-0000-0000186D0000}"/>
    <cellStyle name="Normal 7 2 4 5 2" xfId="28105" xr:uid="{00000000-0005-0000-0000-0000196D0000}"/>
    <cellStyle name="Normal 7 2 4 5 2 2" xfId="28106" xr:uid="{00000000-0005-0000-0000-00001A6D0000}"/>
    <cellStyle name="Normal 7 2 4 5 2 2 2" xfId="28107" xr:uid="{00000000-0005-0000-0000-00001B6D0000}"/>
    <cellStyle name="Normal 7 2 4 5 2 3" xfId="28108" xr:uid="{00000000-0005-0000-0000-00001C6D0000}"/>
    <cellStyle name="Normal 7 2 4 5 2 3 2" xfId="28109" xr:uid="{00000000-0005-0000-0000-00001D6D0000}"/>
    <cellStyle name="Normal 7 2 4 5 2 4" xfId="28110" xr:uid="{00000000-0005-0000-0000-00001E6D0000}"/>
    <cellStyle name="Normal 7 2 4 5 3" xfId="28111" xr:uid="{00000000-0005-0000-0000-00001F6D0000}"/>
    <cellStyle name="Normal 7 2 4 5 3 2" xfId="28112" xr:uid="{00000000-0005-0000-0000-0000206D0000}"/>
    <cellStyle name="Normal 7 2 4 5 4" xfId="28113" xr:uid="{00000000-0005-0000-0000-0000216D0000}"/>
    <cellStyle name="Normal 7 2 4 5 4 2" xfId="28114" xr:uid="{00000000-0005-0000-0000-0000226D0000}"/>
    <cellStyle name="Normal 7 2 4 5 5" xfId="28115" xr:uid="{00000000-0005-0000-0000-0000236D0000}"/>
    <cellStyle name="Normal 7 2 4 5 6" xfId="28116" xr:uid="{00000000-0005-0000-0000-0000246D0000}"/>
    <cellStyle name="Normal 7 2 4 6" xfId="28117" xr:uid="{00000000-0005-0000-0000-0000256D0000}"/>
    <cellStyle name="Normal 7 2 4 6 2" xfId="28118" xr:uid="{00000000-0005-0000-0000-0000266D0000}"/>
    <cellStyle name="Normal 7 2 4 6 2 2" xfId="28119" xr:uid="{00000000-0005-0000-0000-0000276D0000}"/>
    <cellStyle name="Normal 7 2 4 6 3" xfId="28120" xr:uid="{00000000-0005-0000-0000-0000286D0000}"/>
    <cellStyle name="Normal 7 2 4 6 3 2" xfId="28121" xr:uid="{00000000-0005-0000-0000-0000296D0000}"/>
    <cellStyle name="Normal 7 2 4 6 4" xfId="28122" xr:uid="{00000000-0005-0000-0000-00002A6D0000}"/>
    <cellStyle name="Normal 7 2 4 7" xfId="28123" xr:uid="{00000000-0005-0000-0000-00002B6D0000}"/>
    <cellStyle name="Normal 7 2 4 7 2" xfId="28124" xr:uid="{00000000-0005-0000-0000-00002C6D0000}"/>
    <cellStyle name="Normal 7 2 4 7 2 2" xfId="28125" xr:uid="{00000000-0005-0000-0000-00002D6D0000}"/>
    <cellStyle name="Normal 7 2 4 7 3" xfId="28126" xr:uid="{00000000-0005-0000-0000-00002E6D0000}"/>
    <cellStyle name="Normal 7 2 4 8" xfId="28127" xr:uid="{00000000-0005-0000-0000-00002F6D0000}"/>
    <cellStyle name="Normal 7 2 4 8 2" xfId="28128" xr:uid="{00000000-0005-0000-0000-0000306D0000}"/>
    <cellStyle name="Normal 7 2 4 9" xfId="28129" xr:uid="{00000000-0005-0000-0000-0000316D0000}"/>
    <cellStyle name="Normal 7 2 4 9 2" xfId="28130" xr:uid="{00000000-0005-0000-0000-0000326D0000}"/>
    <cellStyle name="Normal 7 2 5" xfId="28131" xr:uid="{00000000-0005-0000-0000-0000336D0000}"/>
    <cellStyle name="Normal 7 2 5 10" xfId="28132" xr:uid="{00000000-0005-0000-0000-0000346D0000}"/>
    <cellStyle name="Normal 7 2 5 2" xfId="28133" xr:uid="{00000000-0005-0000-0000-0000356D0000}"/>
    <cellStyle name="Normal 7 2 5 2 2" xfId="28134" xr:uid="{00000000-0005-0000-0000-0000366D0000}"/>
    <cellStyle name="Normal 7 2 5 2 2 2" xfId="28135" xr:uid="{00000000-0005-0000-0000-0000376D0000}"/>
    <cellStyle name="Normal 7 2 5 2 2 2 2" xfId="28136" xr:uid="{00000000-0005-0000-0000-0000386D0000}"/>
    <cellStyle name="Normal 7 2 5 2 2 2 2 2" xfId="28137" xr:uid="{00000000-0005-0000-0000-0000396D0000}"/>
    <cellStyle name="Normal 7 2 5 2 2 2 3" xfId="28138" xr:uid="{00000000-0005-0000-0000-00003A6D0000}"/>
    <cellStyle name="Normal 7 2 5 2 2 2 3 2" xfId="28139" xr:uid="{00000000-0005-0000-0000-00003B6D0000}"/>
    <cellStyle name="Normal 7 2 5 2 2 2 4" xfId="28140" xr:uid="{00000000-0005-0000-0000-00003C6D0000}"/>
    <cellStyle name="Normal 7 2 5 2 2 3" xfId="28141" xr:uid="{00000000-0005-0000-0000-00003D6D0000}"/>
    <cellStyle name="Normal 7 2 5 2 2 3 2" xfId="28142" xr:uid="{00000000-0005-0000-0000-00003E6D0000}"/>
    <cellStyle name="Normal 7 2 5 2 2 4" xfId="28143" xr:uid="{00000000-0005-0000-0000-00003F6D0000}"/>
    <cellStyle name="Normal 7 2 5 2 2 4 2" xfId="28144" xr:uid="{00000000-0005-0000-0000-0000406D0000}"/>
    <cellStyle name="Normal 7 2 5 2 2 5" xfId="28145" xr:uid="{00000000-0005-0000-0000-0000416D0000}"/>
    <cellStyle name="Normal 7 2 5 2 2 6" xfId="28146" xr:uid="{00000000-0005-0000-0000-0000426D0000}"/>
    <cellStyle name="Normal 7 2 5 2 3" xfId="28147" xr:uid="{00000000-0005-0000-0000-0000436D0000}"/>
    <cellStyle name="Normal 7 2 5 2 3 2" xfId="28148" xr:uid="{00000000-0005-0000-0000-0000446D0000}"/>
    <cellStyle name="Normal 7 2 5 2 3 2 2" xfId="28149" xr:uid="{00000000-0005-0000-0000-0000456D0000}"/>
    <cellStyle name="Normal 7 2 5 2 3 3" xfId="28150" xr:uid="{00000000-0005-0000-0000-0000466D0000}"/>
    <cellStyle name="Normal 7 2 5 2 3 3 2" xfId="28151" xr:uid="{00000000-0005-0000-0000-0000476D0000}"/>
    <cellStyle name="Normal 7 2 5 2 3 4" xfId="28152" xr:uid="{00000000-0005-0000-0000-0000486D0000}"/>
    <cellStyle name="Normal 7 2 5 2 4" xfId="28153" xr:uid="{00000000-0005-0000-0000-0000496D0000}"/>
    <cellStyle name="Normal 7 2 5 2 4 2" xfId="28154" xr:uid="{00000000-0005-0000-0000-00004A6D0000}"/>
    <cellStyle name="Normal 7 2 5 2 5" xfId="28155" xr:uid="{00000000-0005-0000-0000-00004B6D0000}"/>
    <cellStyle name="Normal 7 2 5 2 5 2" xfId="28156" xr:uid="{00000000-0005-0000-0000-00004C6D0000}"/>
    <cellStyle name="Normal 7 2 5 2 6" xfId="28157" xr:uid="{00000000-0005-0000-0000-00004D6D0000}"/>
    <cellStyle name="Normal 7 2 5 2 7" xfId="28158" xr:uid="{00000000-0005-0000-0000-00004E6D0000}"/>
    <cellStyle name="Normal 7 2 5 3" xfId="28159" xr:uid="{00000000-0005-0000-0000-00004F6D0000}"/>
    <cellStyle name="Normal 7 2 5 3 2" xfId="28160" xr:uid="{00000000-0005-0000-0000-0000506D0000}"/>
    <cellStyle name="Normal 7 2 5 3 2 2" xfId="28161" xr:uid="{00000000-0005-0000-0000-0000516D0000}"/>
    <cellStyle name="Normal 7 2 5 3 2 2 2" xfId="28162" xr:uid="{00000000-0005-0000-0000-0000526D0000}"/>
    <cellStyle name="Normal 7 2 5 3 2 3" xfId="28163" xr:uid="{00000000-0005-0000-0000-0000536D0000}"/>
    <cellStyle name="Normal 7 2 5 3 2 3 2" xfId="28164" xr:uid="{00000000-0005-0000-0000-0000546D0000}"/>
    <cellStyle name="Normal 7 2 5 3 2 4" xfId="28165" xr:uid="{00000000-0005-0000-0000-0000556D0000}"/>
    <cellStyle name="Normal 7 2 5 3 3" xfId="28166" xr:uid="{00000000-0005-0000-0000-0000566D0000}"/>
    <cellStyle name="Normal 7 2 5 3 3 2" xfId="28167" xr:uid="{00000000-0005-0000-0000-0000576D0000}"/>
    <cellStyle name="Normal 7 2 5 3 4" xfId="28168" xr:uid="{00000000-0005-0000-0000-0000586D0000}"/>
    <cellStyle name="Normal 7 2 5 3 4 2" xfId="28169" xr:uid="{00000000-0005-0000-0000-0000596D0000}"/>
    <cellStyle name="Normal 7 2 5 3 5" xfId="28170" xr:uid="{00000000-0005-0000-0000-00005A6D0000}"/>
    <cellStyle name="Normal 7 2 5 3 6" xfId="28171" xr:uid="{00000000-0005-0000-0000-00005B6D0000}"/>
    <cellStyle name="Normal 7 2 5 4" xfId="28172" xr:uid="{00000000-0005-0000-0000-00005C6D0000}"/>
    <cellStyle name="Normal 7 2 5 4 2" xfId="28173" xr:uid="{00000000-0005-0000-0000-00005D6D0000}"/>
    <cellStyle name="Normal 7 2 5 4 2 2" xfId="28174" xr:uid="{00000000-0005-0000-0000-00005E6D0000}"/>
    <cellStyle name="Normal 7 2 5 4 2 2 2" xfId="28175" xr:uid="{00000000-0005-0000-0000-00005F6D0000}"/>
    <cellStyle name="Normal 7 2 5 4 2 3" xfId="28176" xr:uid="{00000000-0005-0000-0000-0000606D0000}"/>
    <cellStyle name="Normal 7 2 5 4 2 3 2" xfId="28177" xr:uid="{00000000-0005-0000-0000-0000616D0000}"/>
    <cellStyle name="Normal 7 2 5 4 2 4" xfId="28178" xr:uid="{00000000-0005-0000-0000-0000626D0000}"/>
    <cellStyle name="Normal 7 2 5 4 3" xfId="28179" xr:uid="{00000000-0005-0000-0000-0000636D0000}"/>
    <cellStyle name="Normal 7 2 5 4 3 2" xfId="28180" xr:uid="{00000000-0005-0000-0000-0000646D0000}"/>
    <cellStyle name="Normal 7 2 5 4 4" xfId="28181" xr:uid="{00000000-0005-0000-0000-0000656D0000}"/>
    <cellStyle name="Normal 7 2 5 4 4 2" xfId="28182" xr:uid="{00000000-0005-0000-0000-0000666D0000}"/>
    <cellStyle name="Normal 7 2 5 4 5" xfId="28183" xr:uid="{00000000-0005-0000-0000-0000676D0000}"/>
    <cellStyle name="Normal 7 2 5 4 6" xfId="28184" xr:uid="{00000000-0005-0000-0000-0000686D0000}"/>
    <cellStyle name="Normal 7 2 5 5" xfId="28185" xr:uid="{00000000-0005-0000-0000-0000696D0000}"/>
    <cellStyle name="Normal 7 2 5 5 2" xfId="28186" xr:uid="{00000000-0005-0000-0000-00006A6D0000}"/>
    <cellStyle name="Normal 7 2 5 5 2 2" xfId="28187" xr:uid="{00000000-0005-0000-0000-00006B6D0000}"/>
    <cellStyle name="Normal 7 2 5 5 3" xfId="28188" xr:uid="{00000000-0005-0000-0000-00006C6D0000}"/>
    <cellStyle name="Normal 7 2 5 5 3 2" xfId="28189" xr:uid="{00000000-0005-0000-0000-00006D6D0000}"/>
    <cellStyle name="Normal 7 2 5 5 4" xfId="28190" xr:uid="{00000000-0005-0000-0000-00006E6D0000}"/>
    <cellStyle name="Normal 7 2 5 6" xfId="28191" xr:uid="{00000000-0005-0000-0000-00006F6D0000}"/>
    <cellStyle name="Normal 7 2 5 6 2" xfId="28192" xr:uid="{00000000-0005-0000-0000-0000706D0000}"/>
    <cellStyle name="Normal 7 2 5 6 2 2" xfId="28193" xr:uid="{00000000-0005-0000-0000-0000716D0000}"/>
    <cellStyle name="Normal 7 2 5 6 3" xfId="28194" xr:uid="{00000000-0005-0000-0000-0000726D0000}"/>
    <cellStyle name="Normal 7 2 5 7" xfId="28195" xr:uid="{00000000-0005-0000-0000-0000736D0000}"/>
    <cellStyle name="Normal 7 2 5 7 2" xfId="28196" xr:uid="{00000000-0005-0000-0000-0000746D0000}"/>
    <cellStyle name="Normal 7 2 5 8" xfId="28197" xr:uid="{00000000-0005-0000-0000-0000756D0000}"/>
    <cellStyle name="Normal 7 2 5 8 2" xfId="28198" xr:uid="{00000000-0005-0000-0000-0000766D0000}"/>
    <cellStyle name="Normal 7 2 5 9" xfId="28199" xr:uid="{00000000-0005-0000-0000-0000776D0000}"/>
    <cellStyle name="Normal 7 2 6" xfId="28200" xr:uid="{00000000-0005-0000-0000-0000786D0000}"/>
    <cellStyle name="Normal 7 2 6 10" xfId="28201" xr:uid="{00000000-0005-0000-0000-0000796D0000}"/>
    <cellStyle name="Normal 7 2 6 2" xfId="28202" xr:uid="{00000000-0005-0000-0000-00007A6D0000}"/>
    <cellStyle name="Normal 7 2 6 2 2" xfId="28203" xr:uid="{00000000-0005-0000-0000-00007B6D0000}"/>
    <cellStyle name="Normal 7 2 6 2 2 2" xfId="28204" xr:uid="{00000000-0005-0000-0000-00007C6D0000}"/>
    <cellStyle name="Normal 7 2 6 2 2 2 2" xfId="28205" xr:uid="{00000000-0005-0000-0000-00007D6D0000}"/>
    <cellStyle name="Normal 7 2 6 2 2 2 2 2" xfId="28206" xr:uid="{00000000-0005-0000-0000-00007E6D0000}"/>
    <cellStyle name="Normal 7 2 6 2 2 2 3" xfId="28207" xr:uid="{00000000-0005-0000-0000-00007F6D0000}"/>
    <cellStyle name="Normal 7 2 6 2 2 2 3 2" xfId="28208" xr:uid="{00000000-0005-0000-0000-0000806D0000}"/>
    <cellStyle name="Normal 7 2 6 2 2 2 4" xfId="28209" xr:uid="{00000000-0005-0000-0000-0000816D0000}"/>
    <cellStyle name="Normal 7 2 6 2 2 3" xfId="28210" xr:uid="{00000000-0005-0000-0000-0000826D0000}"/>
    <cellStyle name="Normal 7 2 6 2 2 3 2" xfId="28211" xr:uid="{00000000-0005-0000-0000-0000836D0000}"/>
    <cellStyle name="Normal 7 2 6 2 2 4" xfId="28212" xr:uid="{00000000-0005-0000-0000-0000846D0000}"/>
    <cellStyle name="Normal 7 2 6 2 2 4 2" xfId="28213" xr:uid="{00000000-0005-0000-0000-0000856D0000}"/>
    <cellStyle name="Normal 7 2 6 2 2 5" xfId="28214" xr:uid="{00000000-0005-0000-0000-0000866D0000}"/>
    <cellStyle name="Normal 7 2 6 2 2 6" xfId="28215" xr:uid="{00000000-0005-0000-0000-0000876D0000}"/>
    <cellStyle name="Normal 7 2 6 2 3" xfId="28216" xr:uid="{00000000-0005-0000-0000-0000886D0000}"/>
    <cellStyle name="Normal 7 2 6 2 3 2" xfId="28217" xr:uid="{00000000-0005-0000-0000-0000896D0000}"/>
    <cellStyle name="Normal 7 2 6 2 3 2 2" xfId="28218" xr:uid="{00000000-0005-0000-0000-00008A6D0000}"/>
    <cellStyle name="Normal 7 2 6 2 3 3" xfId="28219" xr:uid="{00000000-0005-0000-0000-00008B6D0000}"/>
    <cellStyle name="Normal 7 2 6 2 3 3 2" xfId="28220" xr:uid="{00000000-0005-0000-0000-00008C6D0000}"/>
    <cellStyle name="Normal 7 2 6 2 3 4" xfId="28221" xr:uid="{00000000-0005-0000-0000-00008D6D0000}"/>
    <cellStyle name="Normal 7 2 6 2 4" xfId="28222" xr:uid="{00000000-0005-0000-0000-00008E6D0000}"/>
    <cellStyle name="Normal 7 2 6 2 4 2" xfId="28223" xr:uid="{00000000-0005-0000-0000-00008F6D0000}"/>
    <cellStyle name="Normal 7 2 6 2 5" xfId="28224" xr:uid="{00000000-0005-0000-0000-0000906D0000}"/>
    <cellStyle name="Normal 7 2 6 2 5 2" xfId="28225" xr:uid="{00000000-0005-0000-0000-0000916D0000}"/>
    <cellStyle name="Normal 7 2 6 2 6" xfId="28226" xr:uid="{00000000-0005-0000-0000-0000926D0000}"/>
    <cellStyle name="Normal 7 2 6 2 7" xfId="28227" xr:uid="{00000000-0005-0000-0000-0000936D0000}"/>
    <cellStyle name="Normal 7 2 6 3" xfId="28228" xr:uid="{00000000-0005-0000-0000-0000946D0000}"/>
    <cellStyle name="Normal 7 2 6 3 2" xfId="28229" xr:uid="{00000000-0005-0000-0000-0000956D0000}"/>
    <cellStyle name="Normal 7 2 6 3 2 2" xfId="28230" xr:uid="{00000000-0005-0000-0000-0000966D0000}"/>
    <cellStyle name="Normal 7 2 6 3 2 2 2" xfId="28231" xr:uid="{00000000-0005-0000-0000-0000976D0000}"/>
    <cellStyle name="Normal 7 2 6 3 2 3" xfId="28232" xr:uid="{00000000-0005-0000-0000-0000986D0000}"/>
    <cellStyle name="Normal 7 2 6 3 2 3 2" xfId="28233" xr:uid="{00000000-0005-0000-0000-0000996D0000}"/>
    <cellStyle name="Normal 7 2 6 3 2 4" xfId="28234" xr:uid="{00000000-0005-0000-0000-00009A6D0000}"/>
    <cellStyle name="Normal 7 2 6 3 3" xfId="28235" xr:uid="{00000000-0005-0000-0000-00009B6D0000}"/>
    <cellStyle name="Normal 7 2 6 3 3 2" xfId="28236" xr:uid="{00000000-0005-0000-0000-00009C6D0000}"/>
    <cellStyle name="Normal 7 2 6 3 4" xfId="28237" xr:uid="{00000000-0005-0000-0000-00009D6D0000}"/>
    <cellStyle name="Normal 7 2 6 3 4 2" xfId="28238" xr:uid="{00000000-0005-0000-0000-00009E6D0000}"/>
    <cellStyle name="Normal 7 2 6 3 5" xfId="28239" xr:uid="{00000000-0005-0000-0000-00009F6D0000}"/>
    <cellStyle name="Normal 7 2 6 3 6" xfId="28240" xr:uid="{00000000-0005-0000-0000-0000A06D0000}"/>
    <cellStyle name="Normal 7 2 6 4" xfId="28241" xr:uid="{00000000-0005-0000-0000-0000A16D0000}"/>
    <cellStyle name="Normal 7 2 6 4 2" xfId="28242" xr:uid="{00000000-0005-0000-0000-0000A26D0000}"/>
    <cellStyle name="Normal 7 2 6 4 2 2" xfId="28243" xr:uid="{00000000-0005-0000-0000-0000A36D0000}"/>
    <cellStyle name="Normal 7 2 6 4 2 2 2" xfId="28244" xr:uid="{00000000-0005-0000-0000-0000A46D0000}"/>
    <cellStyle name="Normal 7 2 6 4 2 3" xfId="28245" xr:uid="{00000000-0005-0000-0000-0000A56D0000}"/>
    <cellStyle name="Normal 7 2 6 4 2 3 2" xfId="28246" xr:uid="{00000000-0005-0000-0000-0000A66D0000}"/>
    <cellStyle name="Normal 7 2 6 4 2 4" xfId="28247" xr:uid="{00000000-0005-0000-0000-0000A76D0000}"/>
    <cellStyle name="Normal 7 2 6 4 3" xfId="28248" xr:uid="{00000000-0005-0000-0000-0000A86D0000}"/>
    <cellStyle name="Normal 7 2 6 4 3 2" xfId="28249" xr:uid="{00000000-0005-0000-0000-0000A96D0000}"/>
    <cellStyle name="Normal 7 2 6 4 4" xfId="28250" xr:uid="{00000000-0005-0000-0000-0000AA6D0000}"/>
    <cellStyle name="Normal 7 2 6 4 4 2" xfId="28251" xr:uid="{00000000-0005-0000-0000-0000AB6D0000}"/>
    <cellStyle name="Normal 7 2 6 4 5" xfId="28252" xr:uid="{00000000-0005-0000-0000-0000AC6D0000}"/>
    <cellStyle name="Normal 7 2 6 4 6" xfId="28253" xr:uid="{00000000-0005-0000-0000-0000AD6D0000}"/>
    <cellStyle name="Normal 7 2 6 5" xfId="28254" xr:uid="{00000000-0005-0000-0000-0000AE6D0000}"/>
    <cellStyle name="Normal 7 2 6 5 2" xfId="28255" xr:uid="{00000000-0005-0000-0000-0000AF6D0000}"/>
    <cellStyle name="Normal 7 2 6 5 2 2" xfId="28256" xr:uid="{00000000-0005-0000-0000-0000B06D0000}"/>
    <cellStyle name="Normal 7 2 6 5 3" xfId="28257" xr:uid="{00000000-0005-0000-0000-0000B16D0000}"/>
    <cellStyle name="Normal 7 2 6 5 3 2" xfId="28258" xr:uid="{00000000-0005-0000-0000-0000B26D0000}"/>
    <cellStyle name="Normal 7 2 6 5 4" xfId="28259" xr:uid="{00000000-0005-0000-0000-0000B36D0000}"/>
    <cellStyle name="Normal 7 2 6 6" xfId="28260" xr:uid="{00000000-0005-0000-0000-0000B46D0000}"/>
    <cellStyle name="Normal 7 2 6 6 2" xfId="28261" xr:uid="{00000000-0005-0000-0000-0000B56D0000}"/>
    <cellStyle name="Normal 7 2 6 6 2 2" xfId="28262" xr:uid="{00000000-0005-0000-0000-0000B66D0000}"/>
    <cellStyle name="Normal 7 2 6 6 3" xfId="28263" xr:uid="{00000000-0005-0000-0000-0000B76D0000}"/>
    <cellStyle name="Normal 7 2 6 7" xfId="28264" xr:uid="{00000000-0005-0000-0000-0000B86D0000}"/>
    <cellStyle name="Normal 7 2 6 7 2" xfId="28265" xr:uid="{00000000-0005-0000-0000-0000B96D0000}"/>
    <cellStyle name="Normal 7 2 6 8" xfId="28266" xr:uid="{00000000-0005-0000-0000-0000BA6D0000}"/>
    <cellStyle name="Normal 7 2 6 8 2" xfId="28267" xr:uid="{00000000-0005-0000-0000-0000BB6D0000}"/>
    <cellStyle name="Normal 7 2 6 9" xfId="28268" xr:uid="{00000000-0005-0000-0000-0000BC6D0000}"/>
    <cellStyle name="Normal 7 2 7" xfId="28269" xr:uid="{00000000-0005-0000-0000-0000BD6D0000}"/>
    <cellStyle name="Normal 7 2 7 10" xfId="28270" xr:uid="{00000000-0005-0000-0000-0000BE6D0000}"/>
    <cellStyle name="Normal 7 2 7 2" xfId="28271" xr:uid="{00000000-0005-0000-0000-0000BF6D0000}"/>
    <cellStyle name="Normal 7 2 7 2 2" xfId="28272" xr:uid="{00000000-0005-0000-0000-0000C06D0000}"/>
    <cellStyle name="Normal 7 2 7 2 2 2" xfId="28273" xr:uid="{00000000-0005-0000-0000-0000C16D0000}"/>
    <cellStyle name="Normal 7 2 7 2 2 2 2" xfId="28274" xr:uid="{00000000-0005-0000-0000-0000C26D0000}"/>
    <cellStyle name="Normal 7 2 7 2 2 2 2 2" xfId="28275" xr:uid="{00000000-0005-0000-0000-0000C36D0000}"/>
    <cellStyle name="Normal 7 2 7 2 2 2 3" xfId="28276" xr:uid="{00000000-0005-0000-0000-0000C46D0000}"/>
    <cellStyle name="Normal 7 2 7 2 2 2 3 2" xfId="28277" xr:uid="{00000000-0005-0000-0000-0000C56D0000}"/>
    <cellStyle name="Normal 7 2 7 2 2 2 4" xfId="28278" xr:uid="{00000000-0005-0000-0000-0000C66D0000}"/>
    <cellStyle name="Normal 7 2 7 2 2 3" xfId="28279" xr:uid="{00000000-0005-0000-0000-0000C76D0000}"/>
    <cellStyle name="Normal 7 2 7 2 2 3 2" xfId="28280" xr:uid="{00000000-0005-0000-0000-0000C86D0000}"/>
    <cellStyle name="Normal 7 2 7 2 2 4" xfId="28281" xr:uid="{00000000-0005-0000-0000-0000C96D0000}"/>
    <cellStyle name="Normal 7 2 7 2 2 4 2" xfId="28282" xr:uid="{00000000-0005-0000-0000-0000CA6D0000}"/>
    <cellStyle name="Normal 7 2 7 2 2 5" xfId="28283" xr:uid="{00000000-0005-0000-0000-0000CB6D0000}"/>
    <cellStyle name="Normal 7 2 7 2 2 6" xfId="28284" xr:uid="{00000000-0005-0000-0000-0000CC6D0000}"/>
    <cellStyle name="Normal 7 2 7 2 3" xfId="28285" xr:uid="{00000000-0005-0000-0000-0000CD6D0000}"/>
    <cellStyle name="Normal 7 2 7 2 3 2" xfId="28286" xr:uid="{00000000-0005-0000-0000-0000CE6D0000}"/>
    <cellStyle name="Normal 7 2 7 2 3 2 2" xfId="28287" xr:uid="{00000000-0005-0000-0000-0000CF6D0000}"/>
    <cellStyle name="Normal 7 2 7 2 3 3" xfId="28288" xr:uid="{00000000-0005-0000-0000-0000D06D0000}"/>
    <cellStyle name="Normal 7 2 7 2 3 3 2" xfId="28289" xr:uid="{00000000-0005-0000-0000-0000D16D0000}"/>
    <cellStyle name="Normal 7 2 7 2 3 4" xfId="28290" xr:uid="{00000000-0005-0000-0000-0000D26D0000}"/>
    <cellStyle name="Normal 7 2 7 2 4" xfId="28291" xr:uid="{00000000-0005-0000-0000-0000D36D0000}"/>
    <cellStyle name="Normal 7 2 7 2 4 2" xfId="28292" xr:uid="{00000000-0005-0000-0000-0000D46D0000}"/>
    <cellStyle name="Normal 7 2 7 2 5" xfId="28293" xr:uid="{00000000-0005-0000-0000-0000D56D0000}"/>
    <cellStyle name="Normal 7 2 7 2 5 2" xfId="28294" xr:uid="{00000000-0005-0000-0000-0000D66D0000}"/>
    <cellStyle name="Normal 7 2 7 2 6" xfId="28295" xr:uid="{00000000-0005-0000-0000-0000D76D0000}"/>
    <cellStyle name="Normal 7 2 7 2 7" xfId="28296" xr:uid="{00000000-0005-0000-0000-0000D86D0000}"/>
    <cellStyle name="Normal 7 2 7 3" xfId="28297" xr:uid="{00000000-0005-0000-0000-0000D96D0000}"/>
    <cellStyle name="Normal 7 2 7 3 2" xfId="28298" xr:uid="{00000000-0005-0000-0000-0000DA6D0000}"/>
    <cellStyle name="Normal 7 2 7 3 2 2" xfId="28299" xr:uid="{00000000-0005-0000-0000-0000DB6D0000}"/>
    <cellStyle name="Normal 7 2 7 3 2 2 2" xfId="28300" xr:uid="{00000000-0005-0000-0000-0000DC6D0000}"/>
    <cellStyle name="Normal 7 2 7 3 2 3" xfId="28301" xr:uid="{00000000-0005-0000-0000-0000DD6D0000}"/>
    <cellStyle name="Normal 7 2 7 3 2 3 2" xfId="28302" xr:uid="{00000000-0005-0000-0000-0000DE6D0000}"/>
    <cellStyle name="Normal 7 2 7 3 2 4" xfId="28303" xr:uid="{00000000-0005-0000-0000-0000DF6D0000}"/>
    <cellStyle name="Normal 7 2 7 3 3" xfId="28304" xr:uid="{00000000-0005-0000-0000-0000E06D0000}"/>
    <cellStyle name="Normal 7 2 7 3 3 2" xfId="28305" xr:uid="{00000000-0005-0000-0000-0000E16D0000}"/>
    <cellStyle name="Normal 7 2 7 3 4" xfId="28306" xr:uid="{00000000-0005-0000-0000-0000E26D0000}"/>
    <cellStyle name="Normal 7 2 7 3 4 2" xfId="28307" xr:uid="{00000000-0005-0000-0000-0000E36D0000}"/>
    <cellStyle name="Normal 7 2 7 3 5" xfId="28308" xr:uid="{00000000-0005-0000-0000-0000E46D0000}"/>
    <cellStyle name="Normal 7 2 7 3 6" xfId="28309" xr:uid="{00000000-0005-0000-0000-0000E56D0000}"/>
    <cellStyle name="Normal 7 2 7 4" xfId="28310" xr:uid="{00000000-0005-0000-0000-0000E66D0000}"/>
    <cellStyle name="Normal 7 2 7 4 2" xfId="28311" xr:uid="{00000000-0005-0000-0000-0000E76D0000}"/>
    <cellStyle name="Normal 7 2 7 4 2 2" xfId="28312" xr:uid="{00000000-0005-0000-0000-0000E86D0000}"/>
    <cellStyle name="Normal 7 2 7 4 2 2 2" xfId="28313" xr:uid="{00000000-0005-0000-0000-0000E96D0000}"/>
    <cellStyle name="Normal 7 2 7 4 2 3" xfId="28314" xr:uid="{00000000-0005-0000-0000-0000EA6D0000}"/>
    <cellStyle name="Normal 7 2 7 4 2 3 2" xfId="28315" xr:uid="{00000000-0005-0000-0000-0000EB6D0000}"/>
    <cellStyle name="Normal 7 2 7 4 2 4" xfId="28316" xr:uid="{00000000-0005-0000-0000-0000EC6D0000}"/>
    <cellStyle name="Normal 7 2 7 4 3" xfId="28317" xr:uid="{00000000-0005-0000-0000-0000ED6D0000}"/>
    <cellStyle name="Normal 7 2 7 4 3 2" xfId="28318" xr:uid="{00000000-0005-0000-0000-0000EE6D0000}"/>
    <cellStyle name="Normal 7 2 7 4 4" xfId="28319" xr:uid="{00000000-0005-0000-0000-0000EF6D0000}"/>
    <cellStyle name="Normal 7 2 7 4 4 2" xfId="28320" xr:uid="{00000000-0005-0000-0000-0000F06D0000}"/>
    <cellStyle name="Normal 7 2 7 4 5" xfId="28321" xr:uid="{00000000-0005-0000-0000-0000F16D0000}"/>
    <cellStyle name="Normal 7 2 7 4 6" xfId="28322" xr:uid="{00000000-0005-0000-0000-0000F26D0000}"/>
    <cellStyle name="Normal 7 2 7 5" xfId="28323" xr:uid="{00000000-0005-0000-0000-0000F36D0000}"/>
    <cellStyle name="Normal 7 2 7 5 2" xfId="28324" xr:uid="{00000000-0005-0000-0000-0000F46D0000}"/>
    <cellStyle name="Normal 7 2 7 5 2 2" xfId="28325" xr:uid="{00000000-0005-0000-0000-0000F56D0000}"/>
    <cellStyle name="Normal 7 2 7 5 3" xfId="28326" xr:uid="{00000000-0005-0000-0000-0000F66D0000}"/>
    <cellStyle name="Normal 7 2 7 5 3 2" xfId="28327" xr:uid="{00000000-0005-0000-0000-0000F76D0000}"/>
    <cellStyle name="Normal 7 2 7 5 4" xfId="28328" xr:uid="{00000000-0005-0000-0000-0000F86D0000}"/>
    <cellStyle name="Normal 7 2 7 6" xfId="28329" xr:uid="{00000000-0005-0000-0000-0000F96D0000}"/>
    <cellStyle name="Normal 7 2 7 6 2" xfId="28330" xr:uid="{00000000-0005-0000-0000-0000FA6D0000}"/>
    <cellStyle name="Normal 7 2 7 6 2 2" xfId="28331" xr:uid="{00000000-0005-0000-0000-0000FB6D0000}"/>
    <cellStyle name="Normal 7 2 7 6 3" xfId="28332" xr:uid="{00000000-0005-0000-0000-0000FC6D0000}"/>
    <cellStyle name="Normal 7 2 7 7" xfId="28333" xr:uid="{00000000-0005-0000-0000-0000FD6D0000}"/>
    <cellStyle name="Normal 7 2 7 7 2" xfId="28334" xr:uid="{00000000-0005-0000-0000-0000FE6D0000}"/>
    <cellStyle name="Normal 7 2 7 8" xfId="28335" xr:uid="{00000000-0005-0000-0000-0000FF6D0000}"/>
    <cellStyle name="Normal 7 2 7 8 2" xfId="28336" xr:uid="{00000000-0005-0000-0000-0000006E0000}"/>
    <cellStyle name="Normal 7 2 7 9" xfId="28337" xr:uid="{00000000-0005-0000-0000-0000016E0000}"/>
    <cellStyle name="Normal 7 2 8" xfId="28338" xr:uid="{00000000-0005-0000-0000-0000026E0000}"/>
    <cellStyle name="Normal 7 2 8 2" xfId="28339" xr:uid="{00000000-0005-0000-0000-0000036E0000}"/>
    <cellStyle name="Normal 7 2 8 2 2" xfId="28340" xr:uid="{00000000-0005-0000-0000-0000046E0000}"/>
    <cellStyle name="Normal 7 2 8 2 2 2" xfId="28341" xr:uid="{00000000-0005-0000-0000-0000056E0000}"/>
    <cellStyle name="Normal 7 2 8 2 2 2 2" xfId="28342" xr:uid="{00000000-0005-0000-0000-0000066E0000}"/>
    <cellStyle name="Normal 7 2 8 2 2 3" xfId="28343" xr:uid="{00000000-0005-0000-0000-0000076E0000}"/>
    <cellStyle name="Normal 7 2 8 2 2 3 2" xfId="28344" xr:uid="{00000000-0005-0000-0000-0000086E0000}"/>
    <cellStyle name="Normal 7 2 8 2 2 4" xfId="28345" xr:uid="{00000000-0005-0000-0000-0000096E0000}"/>
    <cellStyle name="Normal 7 2 8 2 3" xfId="28346" xr:uid="{00000000-0005-0000-0000-00000A6E0000}"/>
    <cellStyle name="Normal 7 2 8 2 3 2" xfId="28347" xr:uid="{00000000-0005-0000-0000-00000B6E0000}"/>
    <cellStyle name="Normal 7 2 8 2 4" xfId="28348" xr:uid="{00000000-0005-0000-0000-00000C6E0000}"/>
    <cellStyle name="Normal 7 2 8 2 4 2" xfId="28349" xr:uid="{00000000-0005-0000-0000-00000D6E0000}"/>
    <cellStyle name="Normal 7 2 8 2 5" xfId="28350" xr:uid="{00000000-0005-0000-0000-00000E6E0000}"/>
    <cellStyle name="Normal 7 2 8 2 6" xfId="28351" xr:uid="{00000000-0005-0000-0000-00000F6E0000}"/>
    <cellStyle name="Normal 7 2 8 3" xfId="28352" xr:uid="{00000000-0005-0000-0000-0000106E0000}"/>
    <cellStyle name="Normal 7 2 8 3 2" xfId="28353" xr:uid="{00000000-0005-0000-0000-0000116E0000}"/>
    <cellStyle name="Normal 7 2 8 3 2 2" xfId="28354" xr:uid="{00000000-0005-0000-0000-0000126E0000}"/>
    <cellStyle name="Normal 7 2 8 3 3" xfId="28355" xr:uid="{00000000-0005-0000-0000-0000136E0000}"/>
    <cellStyle name="Normal 7 2 8 3 3 2" xfId="28356" xr:uid="{00000000-0005-0000-0000-0000146E0000}"/>
    <cellStyle name="Normal 7 2 8 3 4" xfId="28357" xr:uid="{00000000-0005-0000-0000-0000156E0000}"/>
    <cellStyle name="Normal 7 2 8 4" xfId="28358" xr:uid="{00000000-0005-0000-0000-0000166E0000}"/>
    <cellStyle name="Normal 7 2 8 4 2" xfId="28359" xr:uid="{00000000-0005-0000-0000-0000176E0000}"/>
    <cellStyle name="Normal 7 2 8 5" xfId="28360" xr:uid="{00000000-0005-0000-0000-0000186E0000}"/>
    <cellStyle name="Normal 7 2 8 5 2" xfId="28361" xr:uid="{00000000-0005-0000-0000-0000196E0000}"/>
    <cellStyle name="Normal 7 2 8 6" xfId="28362" xr:uid="{00000000-0005-0000-0000-00001A6E0000}"/>
    <cellStyle name="Normal 7 2 8 7" xfId="28363" xr:uid="{00000000-0005-0000-0000-00001B6E0000}"/>
    <cellStyle name="Normal 7 2 9" xfId="28364" xr:uid="{00000000-0005-0000-0000-00001C6E0000}"/>
    <cellStyle name="Normal 7 2 9 2" xfId="28365" xr:uid="{00000000-0005-0000-0000-00001D6E0000}"/>
    <cellStyle name="Normal 7 2 9 2 2" xfId="28366" xr:uid="{00000000-0005-0000-0000-00001E6E0000}"/>
    <cellStyle name="Normal 7 2 9 2 2 2" xfId="28367" xr:uid="{00000000-0005-0000-0000-00001F6E0000}"/>
    <cellStyle name="Normal 7 2 9 2 3" xfId="28368" xr:uid="{00000000-0005-0000-0000-0000206E0000}"/>
    <cellStyle name="Normal 7 2 9 2 3 2" xfId="28369" xr:uid="{00000000-0005-0000-0000-0000216E0000}"/>
    <cellStyle name="Normal 7 2 9 2 4" xfId="28370" xr:uid="{00000000-0005-0000-0000-0000226E0000}"/>
    <cellStyle name="Normal 7 2 9 3" xfId="28371" xr:uid="{00000000-0005-0000-0000-0000236E0000}"/>
    <cellStyle name="Normal 7 2 9 3 2" xfId="28372" xr:uid="{00000000-0005-0000-0000-0000246E0000}"/>
    <cellStyle name="Normal 7 2 9 4" xfId="28373" xr:uid="{00000000-0005-0000-0000-0000256E0000}"/>
    <cellStyle name="Normal 7 2 9 4 2" xfId="28374" xr:uid="{00000000-0005-0000-0000-0000266E0000}"/>
    <cellStyle name="Normal 7 2 9 5" xfId="28375" xr:uid="{00000000-0005-0000-0000-0000276E0000}"/>
    <cellStyle name="Normal 7 2 9 6" xfId="28376" xr:uid="{00000000-0005-0000-0000-0000286E0000}"/>
    <cellStyle name="Normal 7 3" xfId="2721" xr:uid="{00000000-0005-0000-0000-0000296E0000}"/>
    <cellStyle name="Normal 7 3 10" xfId="28377" xr:uid="{00000000-0005-0000-0000-00002A6E0000}"/>
    <cellStyle name="Normal 7 3 10 2" xfId="28378" xr:uid="{00000000-0005-0000-0000-00002B6E0000}"/>
    <cellStyle name="Normal 7 3 10 2 2" xfId="28379" xr:uid="{00000000-0005-0000-0000-00002C6E0000}"/>
    <cellStyle name="Normal 7 3 10 3" xfId="28380" xr:uid="{00000000-0005-0000-0000-00002D6E0000}"/>
    <cellStyle name="Normal 7 3 10 3 2" xfId="28381" xr:uid="{00000000-0005-0000-0000-00002E6E0000}"/>
    <cellStyle name="Normal 7 3 10 4" xfId="28382" xr:uid="{00000000-0005-0000-0000-00002F6E0000}"/>
    <cellStyle name="Normal 7 3 11" xfId="28383" xr:uid="{00000000-0005-0000-0000-0000306E0000}"/>
    <cellStyle name="Normal 7 3 11 2" xfId="28384" xr:uid="{00000000-0005-0000-0000-0000316E0000}"/>
    <cellStyle name="Normal 7 3 11 2 2" xfId="28385" xr:uid="{00000000-0005-0000-0000-0000326E0000}"/>
    <cellStyle name="Normal 7 3 11 3" xfId="28386" xr:uid="{00000000-0005-0000-0000-0000336E0000}"/>
    <cellStyle name="Normal 7 3 12" xfId="28387" xr:uid="{00000000-0005-0000-0000-0000346E0000}"/>
    <cellStyle name="Normal 7 3 12 2" xfId="28388" xr:uid="{00000000-0005-0000-0000-0000356E0000}"/>
    <cellStyle name="Normal 7 3 12 2 2" xfId="28389" xr:uid="{00000000-0005-0000-0000-0000366E0000}"/>
    <cellStyle name="Normal 7 3 12 3" xfId="28390" xr:uid="{00000000-0005-0000-0000-0000376E0000}"/>
    <cellStyle name="Normal 7 3 13" xfId="28391" xr:uid="{00000000-0005-0000-0000-0000386E0000}"/>
    <cellStyle name="Normal 7 3 13 2" xfId="28392" xr:uid="{00000000-0005-0000-0000-0000396E0000}"/>
    <cellStyle name="Normal 7 3 14" xfId="28393" xr:uid="{00000000-0005-0000-0000-00003A6E0000}"/>
    <cellStyle name="Normal 7 3 15" xfId="28394" xr:uid="{00000000-0005-0000-0000-00003B6E0000}"/>
    <cellStyle name="Normal 7 3 16" xfId="28395" xr:uid="{00000000-0005-0000-0000-00003C6E0000}"/>
    <cellStyle name="Normal 7 3 2" xfId="28396" xr:uid="{00000000-0005-0000-0000-00003D6E0000}"/>
    <cellStyle name="Normal 7 3 2 10" xfId="28397" xr:uid="{00000000-0005-0000-0000-00003E6E0000}"/>
    <cellStyle name="Normal 7 3 2 10 2" xfId="28398" xr:uid="{00000000-0005-0000-0000-00003F6E0000}"/>
    <cellStyle name="Normal 7 3 2 10 2 2" xfId="28399" xr:uid="{00000000-0005-0000-0000-0000406E0000}"/>
    <cellStyle name="Normal 7 3 2 10 3" xfId="28400" xr:uid="{00000000-0005-0000-0000-0000416E0000}"/>
    <cellStyle name="Normal 7 3 2 11" xfId="28401" xr:uid="{00000000-0005-0000-0000-0000426E0000}"/>
    <cellStyle name="Normal 7 3 2 11 2" xfId="28402" xr:uid="{00000000-0005-0000-0000-0000436E0000}"/>
    <cellStyle name="Normal 7 3 2 11 2 2" xfId="28403" xr:uid="{00000000-0005-0000-0000-0000446E0000}"/>
    <cellStyle name="Normal 7 3 2 11 3" xfId="28404" xr:uid="{00000000-0005-0000-0000-0000456E0000}"/>
    <cellStyle name="Normal 7 3 2 12" xfId="28405" xr:uid="{00000000-0005-0000-0000-0000466E0000}"/>
    <cellStyle name="Normal 7 3 2 12 2" xfId="28406" xr:uid="{00000000-0005-0000-0000-0000476E0000}"/>
    <cellStyle name="Normal 7 3 2 13" xfId="28407" xr:uid="{00000000-0005-0000-0000-0000486E0000}"/>
    <cellStyle name="Normal 7 3 2 14" xfId="28408" xr:uid="{00000000-0005-0000-0000-0000496E0000}"/>
    <cellStyle name="Normal 7 3 2 2" xfId="28409" xr:uid="{00000000-0005-0000-0000-00004A6E0000}"/>
    <cellStyle name="Normal 7 3 2 2 10" xfId="28410" xr:uid="{00000000-0005-0000-0000-00004B6E0000}"/>
    <cellStyle name="Normal 7 3 2 2 11" xfId="28411" xr:uid="{00000000-0005-0000-0000-00004C6E0000}"/>
    <cellStyle name="Normal 7 3 2 2 2" xfId="28412" xr:uid="{00000000-0005-0000-0000-00004D6E0000}"/>
    <cellStyle name="Normal 7 3 2 2 2 10" xfId="28413" xr:uid="{00000000-0005-0000-0000-00004E6E0000}"/>
    <cellStyle name="Normal 7 3 2 2 2 2" xfId="28414" xr:uid="{00000000-0005-0000-0000-00004F6E0000}"/>
    <cellStyle name="Normal 7 3 2 2 2 2 2" xfId="28415" xr:uid="{00000000-0005-0000-0000-0000506E0000}"/>
    <cellStyle name="Normal 7 3 2 2 2 2 2 2" xfId="28416" xr:uid="{00000000-0005-0000-0000-0000516E0000}"/>
    <cellStyle name="Normal 7 3 2 2 2 2 2 2 2" xfId="28417" xr:uid="{00000000-0005-0000-0000-0000526E0000}"/>
    <cellStyle name="Normal 7 3 2 2 2 2 2 2 2 2" xfId="28418" xr:uid="{00000000-0005-0000-0000-0000536E0000}"/>
    <cellStyle name="Normal 7 3 2 2 2 2 2 2 3" xfId="28419" xr:uid="{00000000-0005-0000-0000-0000546E0000}"/>
    <cellStyle name="Normal 7 3 2 2 2 2 2 2 3 2" xfId="28420" xr:uid="{00000000-0005-0000-0000-0000556E0000}"/>
    <cellStyle name="Normal 7 3 2 2 2 2 2 2 4" xfId="28421" xr:uid="{00000000-0005-0000-0000-0000566E0000}"/>
    <cellStyle name="Normal 7 3 2 2 2 2 2 3" xfId="28422" xr:uid="{00000000-0005-0000-0000-0000576E0000}"/>
    <cellStyle name="Normal 7 3 2 2 2 2 2 3 2" xfId="28423" xr:uid="{00000000-0005-0000-0000-0000586E0000}"/>
    <cellStyle name="Normal 7 3 2 2 2 2 2 4" xfId="28424" xr:uid="{00000000-0005-0000-0000-0000596E0000}"/>
    <cellStyle name="Normal 7 3 2 2 2 2 2 4 2" xfId="28425" xr:uid="{00000000-0005-0000-0000-00005A6E0000}"/>
    <cellStyle name="Normal 7 3 2 2 2 2 2 5" xfId="28426" xr:uid="{00000000-0005-0000-0000-00005B6E0000}"/>
    <cellStyle name="Normal 7 3 2 2 2 2 2 6" xfId="28427" xr:uid="{00000000-0005-0000-0000-00005C6E0000}"/>
    <cellStyle name="Normal 7 3 2 2 2 2 3" xfId="28428" xr:uid="{00000000-0005-0000-0000-00005D6E0000}"/>
    <cellStyle name="Normal 7 3 2 2 2 2 3 2" xfId="28429" xr:uid="{00000000-0005-0000-0000-00005E6E0000}"/>
    <cellStyle name="Normal 7 3 2 2 2 2 3 2 2" xfId="28430" xr:uid="{00000000-0005-0000-0000-00005F6E0000}"/>
    <cellStyle name="Normal 7 3 2 2 2 2 3 3" xfId="28431" xr:uid="{00000000-0005-0000-0000-0000606E0000}"/>
    <cellStyle name="Normal 7 3 2 2 2 2 3 3 2" xfId="28432" xr:uid="{00000000-0005-0000-0000-0000616E0000}"/>
    <cellStyle name="Normal 7 3 2 2 2 2 3 4" xfId="28433" xr:uid="{00000000-0005-0000-0000-0000626E0000}"/>
    <cellStyle name="Normal 7 3 2 2 2 2 4" xfId="28434" xr:uid="{00000000-0005-0000-0000-0000636E0000}"/>
    <cellStyle name="Normal 7 3 2 2 2 2 4 2" xfId="28435" xr:uid="{00000000-0005-0000-0000-0000646E0000}"/>
    <cellStyle name="Normal 7 3 2 2 2 2 5" xfId="28436" xr:uid="{00000000-0005-0000-0000-0000656E0000}"/>
    <cellStyle name="Normal 7 3 2 2 2 2 5 2" xfId="28437" xr:uid="{00000000-0005-0000-0000-0000666E0000}"/>
    <cellStyle name="Normal 7 3 2 2 2 2 6" xfId="28438" xr:uid="{00000000-0005-0000-0000-0000676E0000}"/>
    <cellStyle name="Normal 7 3 2 2 2 2 7" xfId="28439" xr:uid="{00000000-0005-0000-0000-0000686E0000}"/>
    <cellStyle name="Normal 7 3 2 2 2 3" xfId="28440" xr:uid="{00000000-0005-0000-0000-0000696E0000}"/>
    <cellStyle name="Normal 7 3 2 2 2 3 2" xfId="28441" xr:uid="{00000000-0005-0000-0000-00006A6E0000}"/>
    <cellStyle name="Normal 7 3 2 2 2 3 2 2" xfId="28442" xr:uid="{00000000-0005-0000-0000-00006B6E0000}"/>
    <cellStyle name="Normal 7 3 2 2 2 3 2 2 2" xfId="28443" xr:uid="{00000000-0005-0000-0000-00006C6E0000}"/>
    <cellStyle name="Normal 7 3 2 2 2 3 2 3" xfId="28444" xr:uid="{00000000-0005-0000-0000-00006D6E0000}"/>
    <cellStyle name="Normal 7 3 2 2 2 3 2 3 2" xfId="28445" xr:uid="{00000000-0005-0000-0000-00006E6E0000}"/>
    <cellStyle name="Normal 7 3 2 2 2 3 2 4" xfId="28446" xr:uid="{00000000-0005-0000-0000-00006F6E0000}"/>
    <cellStyle name="Normal 7 3 2 2 2 3 3" xfId="28447" xr:uid="{00000000-0005-0000-0000-0000706E0000}"/>
    <cellStyle name="Normal 7 3 2 2 2 3 3 2" xfId="28448" xr:uid="{00000000-0005-0000-0000-0000716E0000}"/>
    <cellStyle name="Normal 7 3 2 2 2 3 4" xfId="28449" xr:uid="{00000000-0005-0000-0000-0000726E0000}"/>
    <cellStyle name="Normal 7 3 2 2 2 3 4 2" xfId="28450" xr:uid="{00000000-0005-0000-0000-0000736E0000}"/>
    <cellStyle name="Normal 7 3 2 2 2 3 5" xfId="28451" xr:uid="{00000000-0005-0000-0000-0000746E0000}"/>
    <cellStyle name="Normal 7 3 2 2 2 3 6" xfId="28452" xr:uid="{00000000-0005-0000-0000-0000756E0000}"/>
    <cellStyle name="Normal 7 3 2 2 2 4" xfId="28453" xr:uid="{00000000-0005-0000-0000-0000766E0000}"/>
    <cellStyle name="Normal 7 3 2 2 2 4 2" xfId="28454" xr:uid="{00000000-0005-0000-0000-0000776E0000}"/>
    <cellStyle name="Normal 7 3 2 2 2 4 2 2" xfId="28455" xr:uid="{00000000-0005-0000-0000-0000786E0000}"/>
    <cellStyle name="Normal 7 3 2 2 2 4 2 2 2" xfId="28456" xr:uid="{00000000-0005-0000-0000-0000796E0000}"/>
    <cellStyle name="Normal 7 3 2 2 2 4 2 3" xfId="28457" xr:uid="{00000000-0005-0000-0000-00007A6E0000}"/>
    <cellStyle name="Normal 7 3 2 2 2 4 2 3 2" xfId="28458" xr:uid="{00000000-0005-0000-0000-00007B6E0000}"/>
    <cellStyle name="Normal 7 3 2 2 2 4 2 4" xfId="28459" xr:uid="{00000000-0005-0000-0000-00007C6E0000}"/>
    <cellStyle name="Normal 7 3 2 2 2 4 3" xfId="28460" xr:uid="{00000000-0005-0000-0000-00007D6E0000}"/>
    <cellStyle name="Normal 7 3 2 2 2 4 3 2" xfId="28461" xr:uid="{00000000-0005-0000-0000-00007E6E0000}"/>
    <cellStyle name="Normal 7 3 2 2 2 4 4" xfId="28462" xr:uid="{00000000-0005-0000-0000-00007F6E0000}"/>
    <cellStyle name="Normal 7 3 2 2 2 4 4 2" xfId="28463" xr:uid="{00000000-0005-0000-0000-0000806E0000}"/>
    <cellStyle name="Normal 7 3 2 2 2 4 5" xfId="28464" xr:uid="{00000000-0005-0000-0000-0000816E0000}"/>
    <cellStyle name="Normal 7 3 2 2 2 4 6" xfId="28465" xr:uid="{00000000-0005-0000-0000-0000826E0000}"/>
    <cellStyle name="Normal 7 3 2 2 2 5" xfId="28466" xr:uid="{00000000-0005-0000-0000-0000836E0000}"/>
    <cellStyle name="Normal 7 3 2 2 2 5 2" xfId="28467" xr:uid="{00000000-0005-0000-0000-0000846E0000}"/>
    <cellStyle name="Normal 7 3 2 2 2 5 2 2" xfId="28468" xr:uid="{00000000-0005-0000-0000-0000856E0000}"/>
    <cellStyle name="Normal 7 3 2 2 2 5 3" xfId="28469" xr:uid="{00000000-0005-0000-0000-0000866E0000}"/>
    <cellStyle name="Normal 7 3 2 2 2 5 3 2" xfId="28470" xr:uid="{00000000-0005-0000-0000-0000876E0000}"/>
    <cellStyle name="Normal 7 3 2 2 2 5 4" xfId="28471" xr:uid="{00000000-0005-0000-0000-0000886E0000}"/>
    <cellStyle name="Normal 7 3 2 2 2 6" xfId="28472" xr:uid="{00000000-0005-0000-0000-0000896E0000}"/>
    <cellStyle name="Normal 7 3 2 2 2 6 2" xfId="28473" xr:uid="{00000000-0005-0000-0000-00008A6E0000}"/>
    <cellStyle name="Normal 7 3 2 2 2 6 2 2" xfId="28474" xr:uid="{00000000-0005-0000-0000-00008B6E0000}"/>
    <cellStyle name="Normal 7 3 2 2 2 6 3" xfId="28475" xr:uid="{00000000-0005-0000-0000-00008C6E0000}"/>
    <cellStyle name="Normal 7 3 2 2 2 7" xfId="28476" xr:uid="{00000000-0005-0000-0000-00008D6E0000}"/>
    <cellStyle name="Normal 7 3 2 2 2 7 2" xfId="28477" xr:uid="{00000000-0005-0000-0000-00008E6E0000}"/>
    <cellStyle name="Normal 7 3 2 2 2 8" xfId="28478" xr:uid="{00000000-0005-0000-0000-00008F6E0000}"/>
    <cellStyle name="Normal 7 3 2 2 2 8 2" xfId="28479" xr:uid="{00000000-0005-0000-0000-0000906E0000}"/>
    <cellStyle name="Normal 7 3 2 2 2 9" xfId="28480" xr:uid="{00000000-0005-0000-0000-0000916E0000}"/>
    <cellStyle name="Normal 7 3 2 2 3" xfId="28481" xr:uid="{00000000-0005-0000-0000-0000926E0000}"/>
    <cellStyle name="Normal 7 3 2 2 3 2" xfId="28482" xr:uid="{00000000-0005-0000-0000-0000936E0000}"/>
    <cellStyle name="Normal 7 3 2 2 3 2 2" xfId="28483" xr:uid="{00000000-0005-0000-0000-0000946E0000}"/>
    <cellStyle name="Normal 7 3 2 2 3 2 2 2" xfId="28484" xr:uid="{00000000-0005-0000-0000-0000956E0000}"/>
    <cellStyle name="Normal 7 3 2 2 3 2 2 2 2" xfId="28485" xr:uid="{00000000-0005-0000-0000-0000966E0000}"/>
    <cellStyle name="Normal 7 3 2 2 3 2 2 3" xfId="28486" xr:uid="{00000000-0005-0000-0000-0000976E0000}"/>
    <cellStyle name="Normal 7 3 2 2 3 2 2 3 2" xfId="28487" xr:uid="{00000000-0005-0000-0000-0000986E0000}"/>
    <cellStyle name="Normal 7 3 2 2 3 2 2 4" xfId="28488" xr:uid="{00000000-0005-0000-0000-0000996E0000}"/>
    <cellStyle name="Normal 7 3 2 2 3 2 3" xfId="28489" xr:uid="{00000000-0005-0000-0000-00009A6E0000}"/>
    <cellStyle name="Normal 7 3 2 2 3 2 3 2" xfId="28490" xr:uid="{00000000-0005-0000-0000-00009B6E0000}"/>
    <cellStyle name="Normal 7 3 2 2 3 2 4" xfId="28491" xr:uid="{00000000-0005-0000-0000-00009C6E0000}"/>
    <cellStyle name="Normal 7 3 2 2 3 2 4 2" xfId="28492" xr:uid="{00000000-0005-0000-0000-00009D6E0000}"/>
    <cellStyle name="Normal 7 3 2 2 3 2 5" xfId="28493" xr:uid="{00000000-0005-0000-0000-00009E6E0000}"/>
    <cellStyle name="Normal 7 3 2 2 3 2 6" xfId="28494" xr:uid="{00000000-0005-0000-0000-00009F6E0000}"/>
    <cellStyle name="Normal 7 3 2 2 3 3" xfId="28495" xr:uid="{00000000-0005-0000-0000-0000A06E0000}"/>
    <cellStyle name="Normal 7 3 2 2 3 3 2" xfId="28496" xr:uid="{00000000-0005-0000-0000-0000A16E0000}"/>
    <cellStyle name="Normal 7 3 2 2 3 3 2 2" xfId="28497" xr:uid="{00000000-0005-0000-0000-0000A26E0000}"/>
    <cellStyle name="Normal 7 3 2 2 3 3 3" xfId="28498" xr:uid="{00000000-0005-0000-0000-0000A36E0000}"/>
    <cellStyle name="Normal 7 3 2 2 3 3 3 2" xfId="28499" xr:uid="{00000000-0005-0000-0000-0000A46E0000}"/>
    <cellStyle name="Normal 7 3 2 2 3 3 4" xfId="28500" xr:uid="{00000000-0005-0000-0000-0000A56E0000}"/>
    <cellStyle name="Normal 7 3 2 2 3 4" xfId="28501" xr:uid="{00000000-0005-0000-0000-0000A66E0000}"/>
    <cellStyle name="Normal 7 3 2 2 3 4 2" xfId="28502" xr:uid="{00000000-0005-0000-0000-0000A76E0000}"/>
    <cellStyle name="Normal 7 3 2 2 3 5" xfId="28503" xr:uid="{00000000-0005-0000-0000-0000A86E0000}"/>
    <cellStyle name="Normal 7 3 2 2 3 5 2" xfId="28504" xr:uid="{00000000-0005-0000-0000-0000A96E0000}"/>
    <cellStyle name="Normal 7 3 2 2 3 6" xfId="28505" xr:uid="{00000000-0005-0000-0000-0000AA6E0000}"/>
    <cellStyle name="Normal 7 3 2 2 3 7" xfId="28506" xr:uid="{00000000-0005-0000-0000-0000AB6E0000}"/>
    <cellStyle name="Normal 7 3 2 2 4" xfId="28507" xr:uid="{00000000-0005-0000-0000-0000AC6E0000}"/>
    <cellStyle name="Normal 7 3 2 2 4 2" xfId="28508" xr:uid="{00000000-0005-0000-0000-0000AD6E0000}"/>
    <cellStyle name="Normal 7 3 2 2 4 2 2" xfId="28509" xr:uid="{00000000-0005-0000-0000-0000AE6E0000}"/>
    <cellStyle name="Normal 7 3 2 2 4 2 2 2" xfId="28510" xr:uid="{00000000-0005-0000-0000-0000AF6E0000}"/>
    <cellStyle name="Normal 7 3 2 2 4 2 3" xfId="28511" xr:uid="{00000000-0005-0000-0000-0000B06E0000}"/>
    <cellStyle name="Normal 7 3 2 2 4 2 3 2" xfId="28512" xr:uid="{00000000-0005-0000-0000-0000B16E0000}"/>
    <cellStyle name="Normal 7 3 2 2 4 2 4" xfId="28513" xr:uid="{00000000-0005-0000-0000-0000B26E0000}"/>
    <cellStyle name="Normal 7 3 2 2 4 3" xfId="28514" xr:uid="{00000000-0005-0000-0000-0000B36E0000}"/>
    <cellStyle name="Normal 7 3 2 2 4 3 2" xfId="28515" xr:uid="{00000000-0005-0000-0000-0000B46E0000}"/>
    <cellStyle name="Normal 7 3 2 2 4 4" xfId="28516" xr:uid="{00000000-0005-0000-0000-0000B56E0000}"/>
    <cellStyle name="Normal 7 3 2 2 4 4 2" xfId="28517" xr:uid="{00000000-0005-0000-0000-0000B66E0000}"/>
    <cellStyle name="Normal 7 3 2 2 4 5" xfId="28518" xr:uid="{00000000-0005-0000-0000-0000B76E0000}"/>
    <cellStyle name="Normal 7 3 2 2 4 6" xfId="28519" xr:uid="{00000000-0005-0000-0000-0000B86E0000}"/>
    <cellStyle name="Normal 7 3 2 2 5" xfId="28520" xr:uid="{00000000-0005-0000-0000-0000B96E0000}"/>
    <cellStyle name="Normal 7 3 2 2 5 2" xfId="28521" xr:uid="{00000000-0005-0000-0000-0000BA6E0000}"/>
    <cellStyle name="Normal 7 3 2 2 5 2 2" xfId="28522" xr:uid="{00000000-0005-0000-0000-0000BB6E0000}"/>
    <cellStyle name="Normal 7 3 2 2 5 2 2 2" xfId="28523" xr:uid="{00000000-0005-0000-0000-0000BC6E0000}"/>
    <cellStyle name="Normal 7 3 2 2 5 2 3" xfId="28524" xr:uid="{00000000-0005-0000-0000-0000BD6E0000}"/>
    <cellStyle name="Normal 7 3 2 2 5 2 3 2" xfId="28525" xr:uid="{00000000-0005-0000-0000-0000BE6E0000}"/>
    <cellStyle name="Normal 7 3 2 2 5 2 4" xfId="28526" xr:uid="{00000000-0005-0000-0000-0000BF6E0000}"/>
    <cellStyle name="Normal 7 3 2 2 5 3" xfId="28527" xr:uid="{00000000-0005-0000-0000-0000C06E0000}"/>
    <cellStyle name="Normal 7 3 2 2 5 3 2" xfId="28528" xr:uid="{00000000-0005-0000-0000-0000C16E0000}"/>
    <cellStyle name="Normal 7 3 2 2 5 4" xfId="28529" xr:uid="{00000000-0005-0000-0000-0000C26E0000}"/>
    <cellStyle name="Normal 7 3 2 2 5 4 2" xfId="28530" xr:uid="{00000000-0005-0000-0000-0000C36E0000}"/>
    <cellStyle name="Normal 7 3 2 2 5 5" xfId="28531" xr:uid="{00000000-0005-0000-0000-0000C46E0000}"/>
    <cellStyle name="Normal 7 3 2 2 5 6" xfId="28532" xr:uid="{00000000-0005-0000-0000-0000C56E0000}"/>
    <cellStyle name="Normal 7 3 2 2 6" xfId="28533" xr:uid="{00000000-0005-0000-0000-0000C66E0000}"/>
    <cellStyle name="Normal 7 3 2 2 6 2" xfId="28534" xr:uid="{00000000-0005-0000-0000-0000C76E0000}"/>
    <cellStyle name="Normal 7 3 2 2 6 2 2" xfId="28535" xr:uid="{00000000-0005-0000-0000-0000C86E0000}"/>
    <cellStyle name="Normal 7 3 2 2 6 3" xfId="28536" xr:uid="{00000000-0005-0000-0000-0000C96E0000}"/>
    <cellStyle name="Normal 7 3 2 2 6 3 2" xfId="28537" xr:uid="{00000000-0005-0000-0000-0000CA6E0000}"/>
    <cellStyle name="Normal 7 3 2 2 6 4" xfId="28538" xr:uid="{00000000-0005-0000-0000-0000CB6E0000}"/>
    <cellStyle name="Normal 7 3 2 2 7" xfId="28539" xr:uid="{00000000-0005-0000-0000-0000CC6E0000}"/>
    <cellStyle name="Normal 7 3 2 2 7 2" xfId="28540" xr:uid="{00000000-0005-0000-0000-0000CD6E0000}"/>
    <cellStyle name="Normal 7 3 2 2 7 2 2" xfId="28541" xr:uid="{00000000-0005-0000-0000-0000CE6E0000}"/>
    <cellStyle name="Normal 7 3 2 2 7 3" xfId="28542" xr:uid="{00000000-0005-0000-0000-0000CF6E0000}"/>
    <cellStyle name="Normal 7 3 2 2 8" xfId="28543" xr:uid="{00000000-0005-0000-0000-0000D06E0000}"/>
    <cellStyle name="Normal 7 3 2 2 8 2" xfId="28544" xr:uid="{00000000-0005-0000-0000-0000D16E0000}"/>
    <cellStyle name="Normal 7 3 2 2 9" xfId="28545" xr:uid="{00000000-0005-0000-0000-0000D26E0000}"/>
    <cellStyle name="Normal 7 3 2 2 9 2" xfId="28546" xr:uid="{00000000-0005-0000-0000-0000D36E0000}"/>
    <cellStyle name="Normal 7 3 2 3" xfId="28547" xr:uid="{00000000-0005-0000-0000-0000D46E0000}"/>
    <cellStyle name="Normal 7 3 2 3 10" xfId="28548" xr:uid="{00000000-0005-0000-0000-0000D56E0000}"/>
    <cellStyle name="Normal 7 3 2 3 2" xfId="28549" xr:uid="{00000000-0005-0000-0000-0000D66E0000}"/>
    <cellStyle name="Normal 7 3 2 3 2 2" xfId="28550" xr:uid="{00000000-0005-0000-0000-0000D76E0000}"/>
    <cellStyle name="Normal 7 3 2 3 2 2 2" xfId="28551" xr:uid="{00000000-0005-0000-0000-0000D86E0000}"/>
    <cellStyle name="Normal 7 3 2 3 2 2 2 2" xfId="28552" xr:uid="{00000000-0005-0000-0000-0000D96E0000}"/>
    <cellStyle name="Normal 7 3 2 3 2 2 2 2 2" xfId="28553" xr:uid="{00000000-0005-0000-0000-0000DA6E0000}"/>
    <cellStyle name="Normal 7 3 2 3 2 2 2 3" xfId="28554" xr:uid="{00000000-0005-0000-0000-0000DB6E0000}"/>
    <cellStyle name="Normal 7 3 2 3 2 2 2 3 2" xfId="28555" xr:uid="{00000000-0005-0000-0000-0000DC6E0000}"/>
    <cellStyle name="Normal 7 3 2 3 2 2 2 4" xfId="28556" xr:uid="{00000000-0005-0000-0000-0000DD6E0000}"/>
    <cellStyle name="Normal 7 3 2 3 2 2 3" xfId="28557" xr:uid="{00000000-0005-0000-0000-0000DE6E0000}"/>
    <cellStyle name="Normal 7 3 2 3 2 2 3 2" xfId="28558" xr:uid="{00000000-0005-0000-0000-0000DF6E0000}"/>
    <cellStyle name="Normal 7 3 2 3 2 2 4" xfId="28559" xr:uid="{00000000-0005-0000-0000-0000E06E0000}"/>
    <cellStyle name="Normal 7 3 2 3 2 2 4 2" xfId="28560" xr:uid="{00000000-0005-0000-0000-0000E16E0000}"/>
    <cellStyle name="Normal 7 3 2 3 2 2 5" xfId="28561" xr:uid="{00000000-0005-0000-0000-0000E26E0000}"/>
    <cellStyle name="Normal 7 3 2 3 2 2 6" xfId="28562" xr:uid="{00000000-0005-0000-0000-0000E36E0000}"/>
    <cellStyle name="Normal 7 3 2 3 2 3" xfId="28563" xr:uid="{00000000-0005-0000-0000-0000E46E0000}"/>
    <cellStyle name="Normal 7 3 2 3 2 3 2" xfId="28564" xr:uid="{00000000-0005-0000-0000-0000E56E0000}"/>
    <cellStyle name="Normal 7 3 2 3 2 3 2 2" xfId="28565" xr:uid="{00000000-0005-0000-0000-0000E66E0000}"/>
    <cellStyle name="Normal 7 3 2 3 2 3 3" xfId="28566" xr:uid="{00000000-0005-0000-0000-0000E76E0000}"/>
    <cellStyle name="Normal 7 3 2 3 2 3 3 2" xfId="28567" xr:uid="{00000000-0005-0000-0000-0000E86E0000}"/>
    <cellStyle name="Normal 7 3 2 3 2 3 4" xfId="28568" xr:uid="{00000000-0005-0000-0000-0000E96E0000}"/>
    <cellStyle name="Normal 7 3 2 3 2 4" xfId="28569" xr:uid="{00000000-0005-0000-0000-0000EA6E0000}"/>
    <cellStyle name="Normal 7 3 2 3 2 4 2" xfId="28570" xr:uid="{00000000-0005-0000-0000-0000EB6E0000}"/>
    <cellStyle name="Normal 7 3 2 3 2 5" xfId="28571" xr:uid="{00000000-0005-0000-0000-0000EC6E0000}"/>
    <cellStyle name="Normal 7 3 2 3 2 5 2" xfId="28572" xr:uid="{00000000-0005-0000-0000-0000ED6E0000}"/>
    <cellStyle name="Normal 7 3 2 3 2 6" xfId="28573" xr:uid="{00000000-0005-0000-0000-0000EE6E0000}"/>
    <cellStyle name="Normal 7 3 2 3 2 7" xfId="28574" xr:uid="{00000000-0005-0000-0000-0000EF6E0000}"/>
    <cellStyle name="Normal 7 3 2 3 3" xfId="28575" xr:uid="{00000000-0005-0000-0000-0000F06E0000}"/>
    <cellStyle name="Normal 7 3 2 3 3 2" xfId="28576" xr:uid="{00000000-0005-0000-0000-0000F16E0000}"/>
    <cellStyle name="Normal 7 3 2 3 3 2 2" xfId="28577" xr:uid="{00000000-0005-0000-0000-0000F26E0000}"/>
    <cellStyle name="Normal 7 3 2 3 3 2 2 2" xfId="28578" xr:uid="{00000000-0005-0000-0000-0000F36E0000}"/>
    <cellStyle name="Normal 7 3 2 3 3 2 3" xfId="28579" xr:uid="{00000000-0005-0000-0000-0000F46E0000}"/>
    <cellStyle name="Normal 7 3 2 3 3 2 3 2" xfId="28580" xr:uid="{00000000-0005-0000-0000-0000F56E0000}"/>
    <cellStyle name="Normal 7 3 2 3 3 2 4" xfId="28581" xr:uid="{00000000-0005-0000-0000-0000F66E0000}"/>
    <cellStyle name="Normal 7 3 2 3 3 3" xfId="28582" xr:uid="{00000000-0005-0000-0000-0000F76E0000}"/>
    <cellStyle name="Normal 7 3 2 3 3 3 2" xfId="28583" xr:uid="{00000000-0005-0000-0000-0000F86E0000}"/>
    <cellStyle name="Normal 7 3 2 3 3 4" xfId="28584" xr:uid="{00000000-0005-0000-0000-0000F96E0000}"/>
    <cellStyle name="Normal 7 3 2 3 3 4 2" xfId="28585" xr:uid="{00000000-0005-0000-0000-0000FA6E0000}"/>
    <cellStyle name="Normal 7 3 2 3 3 5" xfId="28586" xr:uid="{00000000-0005-0000-0000-0000FB6E0000}"/>
    <cellStyle name="Normal 7 3 2 3 3 6" xfId="28587" xr:uid="{00000000-0005-0000-0000-0000FC6E0000}"/>
    <cellStyle name="Normal 7 3 2 3 4" xfId="28588" xr:uid="{00000000-0005-0000-0000-0000FD6E0000}"/>
    <cellStyle name="Normal 7 3 2 3 4 2" xfId="28589" xr:uid="{00000000-0005-0000-0000-0000FE6E0000}"/>
    <cellStyle name="Normal 7 3 2 3 4 2 2" xfId="28590" xr:uid="{00000000-0005-0000-0000-0000FF6E0000}"/>
    <cellStyle name="Normal 7 3 2 3 4 2 2 2" xfId="28591" xr:uid="{00000000-0005-0000-0000-0000006F0000}"/>
    <cellStyle name="Normal 7 3 2 3 4 2 3" xfId="28592" xr:uid="{00000000-0005-0000-0000-0000016F0000}"/>
    <cellStyle name="Normal 7 3 2 3 4 2 3 2" xfId="28593" xr:uid="{00000000-0005-0000-0000-0000026F0000}"/>
    <cellStyle name="Normal 7 3 2 3 4 2 4" xfId="28594" xr:uid="{00000000-0005-0000-0000-0000036F0000}"/>
    <cellStyle name="Normal 7 3 2 3 4 3" xfId="28595" xr:uid="{00000000-0005-0000-0000-0000046F0000}"/>
    <cellStyle name="Normal 7 3 2 3 4 3 2" xfId="28596" xr:uid="{00000000-0005-0000-0000-0000056F0000}"/>
    <cellStyle name="Normal 7 3 2 3 4 4" xfId="28597" xr:uid="{00000000-0005-0000-0000-0000066F0000}"/>
    <cellStyle name="Normal 7 3 2 3 4 4 2" xfId="28598" xr:uid="{00000000-0005-0000-0000-0000076F0000}"/>
    <cellStyle name="Normal 7 3 2 3 4 5" xfId="28599" xr:uid="{00000000-0005-0000-0000-0000086F0000}"/>
    <cellStyle name="Normal 7 3 2 3 4 6" xfId="28600" xr:uid="{00000000-0005-0000-0000-0000096F0000}"/>
    <cellStyle name="Normal 7 3 2 3 5" xfId="28601" xr:uid="{00000000-0005-0000-0000-00000A6F0000}"/>
    <cellStyle name="Normal 7 3 2 3 5 2" xfId="28602" xr:uid="{00000000-0005-0000-0000-00000B6F0000}"/>
    <cellStyle name="Normal 7 3 2 3 5 2 2" xfId="28603" xr:uid="{00000000-0005-0000-0000-00000C6F0000}"/>
    <cellStyle name="Normal 7 3 2 3 5 3" xfId="28604" xr:uid="{00000000-0005-0000-0000-00000D6F0000}"/>
    <cellStyle name="Normal 7 3 2 3 5 3 2" xfId="28605" xr:uid="{00000000-0005-0000-0000-00000E6F0000}"/>
    <cellStyle name="Normal 7 3 2 3 5 4" xfId="28606" xr:uid="{00000000-0005-0000-0000-00000F6F0000}"/>
    <cellStyle name="Normal 7 3 2 3 6" xfId="28607" xr:uid="{00000000-0005-0000-0000-0000106F0000}"/>
    <cellStyle name="Normal 7 3 2 3 6 2" xfId="28608" xr:uid="{00000000-0005-0000-0000-0000116F0000}"/>
    <cellStyle name="Normal 7 3 2 3 6 2 2" xfId="28609" xr:uid="{00000000-0005-0000-0000-0000126F0000}"/>
    <cellStyle name="Normal 7 3 2 3 6 3" xfId="28610" xr:uid="{00000000-0005-0000-0000-0000136F0000}"/>
    <cellStyle name="Normal 7 3 2 3 7" xfId="28611" xr:uid="{00000000-0005-0000-0000-0000146F0000}"/>
    <cellStyle name="Normal 7 3 2 3 7 2" xfId="28612" xr:uid="{00000000-0005-0000-0000-0000156F0000}"/>
    <cellStyle name="Normal 7 3 2 3 8" xfId="28613" xr:uid="{00000000-0005-0000-0000-0000166F0000}"/>
    <cellStyle name="Normal 7 3 2 3 8 2" xfId="28614" xr:uid="{00000000-0005-0000-0000-0000176F0000}"/>
    <cellStyle name="Normal 7 3 2 3 9" xfId="28615" xr:uid="{00000000-0005-0000-0000-0000186F0000}"/>
    <cellStyle name="Normal 7 3 2 4" xfId="28616" xr:uid="{00000000-0005-0000-0000-0000196F0000}"/>
    <cellStyle name="Normal 7 3 2 4 10" xfId="28617" xr:uid="{00000000-0005-0000-0000-00001A6F0000}"/>
    <cellStyle name="Normal 7 3 2 4 2" xfId="28618" xr:uid="{00000000-0005-0000-0000-00001B6F0000}"/>
    <cellStyle name="Normal 7 3 2 4 2 2" xfId="28619" xr:uid="{00000000-0005-0000-0000-00001C6F0000}"/>
    <cellStyle name="Normal 7 3 2 4 2 2 2" xfId="28620" xr:uid="{00000000-0005-0000-0000-00001D6F0000}"/>
    <cellStyle name="Normal 7 3 2 4 2 2 2 2" xfId="28621" xr:uid="{00000000-0005-0000-0000-00001E6F0000}"/>
    <cellStyle name="Normal 7 3 2 4 2 2 2 2 2" xfId="28622" xr:uid="{00000000-0005-0000-0000-00001F6F0000}"/>
    <cellStyle name="Normal 7 3 2 4 2 2 2 3" xfId="28623" xr:uid="{00000000-0005-0000-0000-0000206F0000}"/>
    <cellStyle name="Normal 7 3 2 4 2 2 2 3 2" xfId="28624" xr:uid="{00000000-0005-0000-0000-0000216F0000}"/>
    <cellStyle name="Normal 7 3 2 4 2 2 2 4" xfId="28625" xr:uid="{00000000-0005-0000-0000-0000226F0000}"/>
    <cellStyle name="Normal 7 3 2 4 2 2 3" xfId="28626" xr:uid="{00000000-0005-0000-0000-0000236F0000}"/>
    <cellStyle name="Normal 7 3 2 4 2 2 3 2" xfId="28627" xr:uid="{00000000-0005-0000-0000-0000246F0000}"/>
    <cellStyle name="Normal 7 3 2 4 2 2 4" xfId="28628" xr:uid="{00000000-0005-0000-0000-0000256F0000}"/>
    <cellStyle name="Normal 7 3 2 4 2 2 4 2" xfId="28629" xr:uid="{00000000-0005-0000-0000-0000266F0000}"/>
    <cellStyle name="Normal 7 3 2 4 2 2 5" xfId="28630" xr:uid="{00000000-0005-0000-0000-0000276F0000}"/>
    <cellStyle name="Normal 7 3 2 4 2 2 6" xfId="28631" xr:uid="{00000000-0005-0000-0000-0000286F0000}"/>
    <cellStyle name="Normal 7 3 2 4 2 3" xfId="28632" xr:uid="{00000000-0005-0000-0000-0000296F0000}"/>
    <cellStyle name="Normal 7 3 2 4 2 3 2" xfId="28633" xr:uid="{00000000-0005-0000-0000-00002A6F0000}"/>
    <cellStyle name="Normal 7 3 2 4 2 3 2 2" xfId="28634" xr:uid="{00000000-0005-0000-0000-00002B6F0000}"/>
    <cellStyle name="Normal 7 3 2 4 2 3 3" xfId="28635" xr:uid="{00000000-0005-0000-0000-00002C6F0000}"/>
    <cellStyle name="Normal 7 3 2 4 2 3 3 2" xfId="28636" xr:uid="{00000000-0005-0000-0000-00002D6F0000}"/>
    <cellStyle name="Normal 7 3 2 4 2 3 4" xfId="28637" xr:uid="{00000000-0005-0000-0000-00002E6F0000}"/>
    <cellStyle name="Normal 7 3 2 4 2 4" xfId="28638" xr:uid="{00000000-0005-0000-0000-00002F6F0000}"/>
    <cellStyle name="Normal 7 3 2 4 2 4 2" xfId="28639" xr:uid="{00000000-0005-0000-0000-0000306F0000}"/>
    <cellStyle name="Normal 7 3 2 4 2 5" xfId="28640" xr:uid="{00000000-0005-0000-0000-0000316F0000}"/>
    <cellStyle name="Normal 7 3 2 4 2 5 2" xfId="28641" xr:uid="{00000000-0005-0000-0000-0000326F0000}"/>
    <cellStyle name="Normal 7 3 2 4 2 6" xfId="28642" xr:uid="{00000000-0005-0000-0000-0000336F0000}"/>
    <cellStyle name="Normal 7 3 2 4 2 7" xfId="28643" xr:uid="{00000000-0005-0000-0000-0000346F0000}"/>
    <cellStyle name="Normal 7 3 2 4 3" xfId="28644" xr:uid="{00000000-0005-0000-0000-0000356F0000}"/>
    <cellStyle name="Normal 7 3 2 4 3 2" xfId="28645" xr:uid="{00000000-0005-0000-0000-0000366F0000}"/>
    <cellStyle name="Normal 7 3 2 4 3 2 2" xfId="28646" xr:uid="{00000000-0005-0000-0000-0000376F0000}"/>
    <cellStyle name="Normal 7 3 2 4 3 2 2 2" xfId="28647" xr:uid="{00000000-0005-0000-0000-0000386F0000}"/>
    <cellStyle name="Normal 7 3 2 4 3 2 3" xfId="28648" xr:uid="{00000000-0005-0000-0000-0000396F0000}"/>
    <cellStyle name="Normal 7 3 2 4 3 2 3 2" xfId="28649" xr:uid="{00000000-0005-0000-0000-00003A6F0000}"/>
    <cellStyle name="Normal 7 3 2 4 3 2 4" xfId="28650" xr:uid="{00000000-0005-0000-0000-00003B6F0000}"/>
    <cellStyle name="Normal 7 3 2 4 3 3" xfId="28651" xr:uid="{00000000-0005-0000-0000-00003C6F0000}"/>
    <cellStyle name="Normal 7 3 2 4 3 3 2" xfId="28652" xr:uid="{00000000-0005-0000-0000-00003D6F0000}"/>
    <cellStyle name="Normal 7 3 2 4 3 4" xfId="28653" xr:uid="{00000000-0005-0000-0000-00003E6F0000}"/>
    <cellStyle name="Normal 7 3 2 4 3 4 2" xfId="28654" xr:uid="{00000000-0005-0000-0000-00003F6F0000}"/>
    <cellStyle name="Normal 7 3 2 4 3 5" xfId="28655" xr:uid="{00000000-0005-0000-0000-0000406F0000}"/>
    <cellStyle name="Normal 7 3 2 4 3 6" xfId="28656" xr:uid="{00000000-0005-0000-0000-0000416F0000}"/>
    <cellStyle name="Normal 7 3 2 4 4" xfId="28657" xr:uid="{00000000-0005-0000-0000-0000426F0000}"/>
    <cellStyle name="Normal 7 3 2 4 4 2" xfId="28658" xr:uid="{00000000-0005-0000-0000-0000436F0000}"/>
    <cellStyle name="Normal 7 3 2 4 4 2 2" xfId="28659" xr:uid="{00000000-0005-0000-0000-0000446F0000}"/>
    <cellStyle name="Normal 7 3 2 4 4 2 2 2" xfId="28660" xr:uid="{00000000-0005-0000-0000-0000456F0000}"/>
    <cellStyle name="Normal 7 3 2 4 4 2 3" xfId="28661" xr:uid="{00000000-0005-0000-0000-0000466F0000}"/>
    <cellStyle name="Normal 7 3 2 4 4 2 3 2" xfId="28662" xr:uid="{00000000-0005-0000-0000-0000476F0000}"/>
    <cellStyle name="Normal 7 3 2 4 4 2 4" xfId="28663" xr:uid="{00000000-0005-0000-0000-0000486F0000}"/>
    <cellStyle name="Normal 7 3 2 4 4 3" xfId="28664" xr:uid="{00000000-0005-0000-0000-0000496F0000}"/>
    <cellStyle name="Normal 7 3 2 4 4 3 2" xfId="28665" xr:uid="{00000000-0005-0000-0000-00004A6F0000}"/>
    <cellStyle name="Normal 7 3 2 4 4 4" xfId="28666" xr:uid="{00000000-0005-0000-0000-00004B6F0000}"/>
    <cellStyle name="Normal 7 3 2 4 4 4 2" xfId="28667" xr:uid="{00000000-0005-0000-0000-00004C6F0000}"/>
    <cellStyle name="Normal 7 3 2 4 4 5" xfId="28668" xr:uid="{00000000-0005-0000-0000-00004D6F0000}"/>
    <cellStyle name="Normal 7 3 2 4 4 6" xfId="28669" xr:uid="{00000000-0005-0000-0000-00004E6F0000}"/>
    <cellStyle name="Normal 7 3 2 4 5" xfId="28670" xr:uid="{00000000-0005-0000-0000-00004F6F0000}"/>
    <cellStyle name="Normal 7 3 2 4 5 2" xfId="28671" xr:uid="{00000000-0005-0000-0000-0000506F0000}"/>
    <cellStyle name="Normal 7 3 2 4 5 2 2" xfId="28672" xr:uid="{00000000-0005-0000-0000-0000516F0000}"/>
    <cellStyle name="Normal 7 3 2 4 5 3" xfId="28673" xr:uid="{00000000-0005-0000-0000-0000526F0000}"/>
    <cellStyle name="Normal 7 3 2 4 5 3 2" xfId="28674" xr:uid="{00000000-0005-0000-0000-0000536F0000}"/>
    <cellStyle name="Normal 7 3 2 4 5 4" xfId="28675" xr:uid="{00000000-0005-0000-0000-0000546F0000}"/>
    <cellStyle name="Normal 7 3 2 4 6" xfId="28676" xr:uid="{00000000-0005-0000-0000-0000556F0000}"/>
    <cellStyle name="Normal 7 3 2 4 6 2" xfId="28677" xr:uid="{00000000-0005-0000-0000-0000566F0000}"/>
    <cellStyle name="Normal 7 3 2 4 6 2 2" xfId="28678" xr:uid="{00000000-0005-0000-0000-0000576F0000}"/>
    <cellStyle name="Normal 7 3 2 4 6 3" xfId="28679" xr:uid="{00000000-0005-0000-0000-0000586F0000}"/>
    <cellStyle name="Normal 7 3 2 4 7" xfId="28680" xr:uid="{00000000-0005-0000-0000-0000596F0000}"/>
    <cellStyle name="Normal 7 3 2 4 7 2" xfId="28681" xr:uid="{00000000-0005-0000-0000-00005A6F0000}"/>
    <cellStyle name="Normal 7 3 2 4 8" xfId="28682" xr:uid="{00000000-0005-0000-0000-00005B6F0000}"/>
    <cellStyle name="Normal 7 3 2 4 8 2" xfId="28683" xr:uid="{00000000-0005-0000-0000-00005C6F0000}"/>
    <cellStyle name="Normal 7 3 2 4 9" xfId="28684" xr:uid="{00000000-0005-0000-0000-00005D6F0000}"/>
    <cellStyle name="Normal 7 3 2 5" xfId="28685" xr:uid="{00000000-0005-0000-0000-00005E6F0000}"/>
    <cellStyle name="Normal 7 3 2 5 10" xfId="28686" xr:uid="{00000000-0005-0000-0000-00005F6F0000}"/>
    <cellStyle name="Normal 7 3 2 5 2" xfId="28687" xr:uid="{00000000-0005-0000-0000-0000606F0000}"/>
    <cellStyle name="Normal 7 3 2 5 2 2" xfId="28688" xr:uid="{00000000-0005-0000-0000-0000616F0000}"/>
    <cellStyle name="Normal 7 3 2 5 2 2 2" xfId="28689" xr:uid="{00000000-0005-0000-0000-0000626F0000}"/>
    <cellStyle name="Normal 7 3 2 5 2 2 2 2" xfId="28690" xr:uid="{00000000-0005-0000-0000-0000636F0000}"/>
    <cellStyle name="Normal 7 3 2 5 2 2 2 2 2" xfId="28691" xr:uid="{00000000-0005-0000-0000-0000646F0000}"/>
    <cellStyle name="Normal 7 3 2 5 2 2 2 3" xfId="28692" xr:uid="{00000000-0005-0000-0000-0000656F0000}"/>
    <cellStyle name="Normal 7 3 2 5 2 2 2 3 2" xfId="28693" xr:uid="{00000000-0005-0000-0000-0000666F0000}"/>
    <cellStyle name="Normal 7 3 2 5 2 2 2 4" xfId="28694" xr:uid="{00000000-0005-0000-0000-0000676F0000}"/>
    <cellStyle name="Normal 7 3 2 5 2 2 3" xfId="28695" xr:uid="{00000000-0005-0000-0000-0000686F0000}"/>
    <cellStyle name="Normal 7 3 2 5 2 2 3 2" xfId="28696" xr:uid="{00000000-0005-0000-0000-0000696F0000}"/>
    <cellStyle name="Normal 7 3 2 5 2 2 4" xfId="28697" xr:uid="{00000000-0005-0000-0000-00006A6F0000}"/>
    <cellStyle name="Normal 7 3 2 5 2 2 4 2" xfId="28698" xr:uid="{00000000-0005-0000-0000-00006B6F0000}"/>
    <cellStyle name="Normal 7 3 2 5 2 2 5" xfId="28699" xr:uid="{00000000-0005-0000-0000-00006C6F0000}"/>
    <cellStyle name="Normal 7 3 2 5 2 2 6" xfId="28700" xr:uid="{00000000-0005-0000-0000-00006D6F0000}"/>
    <cellStyle name="Normal 7 3 2 5 2 3" xfId="28701" xr:uid="{00000000-0005-0000-0000-00006E6F0000}"/>
    <cellStyle name="Normal 7 3 2 5 2 3 2" xfId="28702" xr:uid="{00000000-0005-0000-0000-00006F6F0000}"/>
    <cellStyle name="Normal 7 3 2 5 2 3 2 2" xfId="28703" xr:uid="{00000000-0005-0000-0000-0000706F0000}"/>
    <cellStyle name="Normal 7 3 2 5 2 3 3" xfId="28704" xr:uid="{00000000-0005-0000-0000-0000716F0000}"/>
    <cellStyle name="Normal 7 3 2 5 2 3 3 2" xfId="28705" xr:uid="{00000000-0005-0000-0000-0000726F0000}"/>
    <cellStyle name="Normal 7 3 2 5 2 3 4" xfId="28706" xr:uid="{00000000-0005-0000-0000-0000736F0000}"/>
    <cellStyle name="Normal 7 3 2 5 2 4" xfId="28707" xr:uid="{00000000-0005-0000-0000-0000746F0000}"/>
    <cellStyle name="Normal 7 3 2 5 2 4 2" xfId="28708" xr:uid="{00000000-0005-0000-0000-0000756F0000}"/>
    <cellStyle name="Normal 7 3 2 5 2 5" xfId="28709" xr:uid="{00000000-0005-0000-0000-0000766F0000}"/>
    <cellStyle name="Normal 7 3 2 5 2 5 2" xfId="28710" xr:uid="{00000000-0005-0000-0000-0000776F0000}"/>
    <cellStyle name="Normal 7 3 2 5 2 6" xfId="28711" xr:uid="{00000000-0005-0000-0000-0000786F0000}"/>
    <cellStyle name="Normal 7 3 2 5 2 7" xfId="28712" xr:uid="{00000000-0005-0000-0000-0000796F0000}"/>
    <cellStyle name="Normal 7 3 2 5 3" xfId="28713" xr:uid="{00000000-0005-0000-0000-00007A6F0000}"/>
    <cellStyle name="Normal 7 3 2 5 3 2" xfId="28714" xr:uid="{00000000-0005-0000-0000-00007B6F0000}"/>
    <cellStyle name="Normal 7 3 2 5 3 2 2" xfId="28715" xr:uid="{00000000-0005-0000-0000-00007C6F0000}"/>
    <cellStyle name="Normal 7 3 2 5 3 2 2 2" xfId="28716" xr:uid="{00000000-0005-0000-0000-00007D6F0000}"/>
    <cellStyle name="Normal 7 3 2 5 3 2 3" xfId="28717" xr:uid="{00000000-0005-0000-0000-00007E6F0000}"/>
    <cellStyle name="Normal 7 3 2 5 3 2 3 2" xfId="28718" xr:uid="{00000000-0005-0000-0000-00007F6F0000}"/>
    <cellStyle name="Normal 7 3 2 5 3 2 4" xfId="28719" xr:uid="{00000000-0005-0000-0000-0000806F0000}"/>
    <cellStyle name="Normal 7 3 2 5 3 3" xfId="28720" xr:uid="{00000000-0005-0000-0000-0000816F0000}"/>
    <cellStyle name="Normal 7 3 2 5 3 3 2" xfId="28721" xr:uid="{00000000-0005-0000-0000-0000826F0000}"/>
    <cellStyle name="Normal 7 3 2 5 3 4" xfId="28722" xr:uid="{00000000-0005-0000-0000-0000836F0000}"/>
    <cellStyle name="Normal 7 3 2 5 3 4 2" xfId="28723" xr:uid="{00000000-0005-0000-0000-0000846F0000}"/>
    <cellStyle name="Normal 7 3 2 5 3 5" xfId="28724" xr:uid="{00000000-0005-0000-0000-0000856F0000}"/>
    <cellStyle name="Normal 7 3 2 5 3 6" xfId="28725" xr:uid="{00000000-0005-0000-0000-0000866F0000}"/>
    <cellStyle name="Normal 7 3 2 5 4" xfId="28726" xr:uid="{00000000-0005-0000-0000-0000876F0000}"/>
    <cellStyle name="Normal 7 3 2 5 4 2" xfId="28727" xr:uid="{00000000-0005-0000-0000-0000886F0000}"/>
    <cellStyle name="Normal 7 3 2 5 4 2 2" xfId="28728" xr:uid="{00000000-0005-0000-0000-0000896F0000}"/>
    <cellStyle name="Normal 7 3 2 5 4 2 2 2" xfId="28729" xr:uid="{00000000-0005-0000-0000-00008A6F0000}"/>
    <cellStyle name="Normal 7 3 2 5 4 2 3" xfId="28730" xr:uid="{00000000-0005-0000-0000-00008B6F0000}"/>
    <cellStyle name="Normal 7 3 2 5 4 2 3 2" xfId="28731" xr:uid="{00000000-0005-0000-0000-00008C6F0000}"/>
    <cellStyle name="Normal 7 3 2 5 4 2 4" xfId="28732" xr:uid="{00000000-0005-0000-0000-00008D6F0000}"/>
    <cellStyle name="Normal 7 3 2 5 4 3" xfId="28733" xr:uid="{00000000-0005-0000-0000-00008E6F0000}"/>
    <cellStyle name="Normal 7 3 2 5 4 3 2" xfId="28734" xr:uid="{00000000-0005-0000-0000-00008F6F0000}"/>
    <cellStyle name="Normal 7 3 2 5 4 4" xfId="28735" xr:uid="{00000000-0005-0000-0000-0000906F0000}"/>
    <cellStyle name="Normal 7 3 2 5 4 4 2" xfId="28736" xr:uid="{00000000-0005-0000-0000-0000916F0000}"/>
    <cellStyle name="Normal 7 3 2 5 4 5" xfId="28737" xr:uid="{00000000-0005-0000-0000-0000926F0000}"/>
    <cellStyle name="Normal 7 3 2 5 4 6" xfId="28738" xr:uid="{00000000-0005-0000-0000-0000936F0000}"/>
    <cellStyle name="Normal 7 3 2 5 5" xfId="28739" xr:uid="{00000000-0005-0000-0000-0000946F0000}"/>
    <cellStyle name="Normal 7 3 2 5 5 2" xfId="28740" xr:uid="{00000000-0005-0000-0000-0000956F0000}"/>
    <cellStyle name="Normal 7 3 2 5 5 2 2" xfId="28741" xr:uid="{00000000-0005-0000-0000-0000966F0000}"/>
    <cellStyle name="Normal 7 3 2 5 5 3" xfId="28742" xr:uid="{00000000-0005-0000-0000-0000976F0000}"/>
    <cellStyle name="Normal 7 3 2 5 5 3 2" xfId="28743" xr:uid="{00000000-0005-0000-0000-0000986F0000}"/>
    <cellStyle name="Normal 7 3 2 5 5 4" xfId="28744" xr:uid="{00000000-0005-0000-0000-0000996F0000}"/>
    <cellStyle name="Normal 7 3 2 5 6" xfId="28745" xr:uid="{00000000-0005-0000-0000-00009A6F0000}"/>
    <cellStyle name="Normal 7 3 2 5 6 2" xfId="28746" xr:uid="{00000000-0005-0000-0000-00009B6F0000}"/>
    <cellStyle name="Normal 7 3 2 5 6 2 2" xfId="28747" xr:uid="{00000000-0005-0000-0000-00009C6F0000}"/>
    <cellStyle name="Normal 7 3 2 5 6 3" xfId="28748" xr:uid="{00000000-0005-0000-0000-00009D6F0000}"/>
    <cellStyle name="Normal 7 3 2 5 7" xfId="28749" xr:uid="{00000000-0005-0000-0000-00009E6F0000}"/>
    <cellStyle name="Normal 7 3 2 5 7 2" xfId="28750" xr:uid="{00000000-0005-0000-0000-00009F6F0000}"/>
    <cellStyle name="Normal 7 3 2 5 8" xfId="28751" xr:uid="{00000000-0005-0000-0000-0000A06F0000}"/>
    <cellStyle name="Normal 7 3 2 5 8 2" xfId="28752" xr:uid="{00000000-0005-0000-0000-0000A16F0000}"/>
    <cellStyle name="Normal 7 3 2 5 9" xfId="28753" xr:uid="{00000000-0005-0000-0000-0000A26F0000}"/>
    <cellStyle name="Normal 7 3 2 6" xfId="28754" xr:uid="{00000000-0005-0000-0000-0000A36F0000}"/>
    <cellStyle name="Normal 7 3 2 6 2" xfId="28755" xr:uid="{00000000-0005-0000-0000-0000A46F0000}"/>
    <cellStyle name="Normal 7 3 2 6 2 2" xfId="28756" xr:uid="{00000000-0005-0000-0000-0000A56F0000}"/>
    <cellStyle name="Normal 7 3 2 6 2 2 2" xfId="28757" xr:uid="{00000000-0005-0000-0000-0000A66F0000}"/>
    <cellStyle name="Normal 7 3 2 6 2 2 2 2" xfId="28758" xr:uid="{00000000-0005-0000-0000-0000A76F0000}"/>
    <cellStyle name="Normal 7 3 2 6 2 2 3" xfId="28759" xr:uid="{00000000-0005-0000-0000-0000A86F0000}"/>
    <cellStyle name="Normal 7 3 2 6 2 2 3 2" xfId="28760" xr:uid="{00000000-0005-0000-0000-0000A96F0000}"/>
    <cellStyle name="Normal 7 3 2 6 2 2 4" xfId="28761" xr:uid="{00000000-0005-0000-0000-0000AA6F0000}"/>
    <cellStyle name="Normal 7 3 2 6 2 3" xfId="28762" xr:uid="{00000000-0005-0000-0000-0000AB6F0000}"/>
    <cellStyle name="Normal 7 3 2 6 2 3 2" xfId="28763" xr:uid="{00000000-0005-0000-0000-0000AC6F0000}"/>
    <cellStyle name="Normal 7 3 2 6 2 4" xfId="28764" xr:uid="{00000000-0005-0000-0000-0000AD6F0000}"/>
    <cellStyle name="Normal 7 3 2 6 2 4 2" xfId="28765" xr:uid="{00000000-0005-0000-0000-0000AE6F0000}"/>
    <cellStyle name="Normal 7 3 2 6 2 5" xfId="28766" xr:uid="{00000000-0005-0000-0000-0000AF6F0000}"/>
    <cellStyle name="Normal 7 3 2 6 2 6" xfId="28767" xr:uid="{00000000-0005-0000-0000-0000B06F0000}"/>
    <cellStyle name="Normal 7 3 2 6 3" xfId="28768" xr:uid="{00000000-0005-0000-0000-0000B16F0000}"/>
    <cellStyle name="Normal 7 3 2 6 3 2" xfId="28769" xr:uid="{00000000-0005-0000-0000-0000B26F0000}"/>
    <cellStyle name="Normal 7 3 2 6 3 2 2" xfId="28770" xr:uid="{00000000-0005-0000-0000-0000B36F0000}"/>
    <cellStyle name="Normal 7 3 2 6 3 3" xfId="28771" xr:uid="{00000000-0005-0000-0000-0000B46F0000}"/>
    <cellStyle name="Normal 7 3 2 6 3 3 2" xfId="28772" xr:uid="{00000000-0005-0000-0000-0000B56F0000}"/>
    <cellStyle name="Normal 7 3 2 6 3 4" xfId="28773" xr:uid="{00000000-0005-0000-0000-0000B66F0000}"/>
    <cellStyle name="Normal 7 3 2 6 4" xfId="28774" xr:uid="{00000000-0005-0000-0000-0000B76F0000}"/>
    <cellStyle name="Normal 7 3 2 6 4 2" xfId="28775" xr:uid="{00000000-0005-0000-0000-0000B86F0000}"/>
    <cellStyle name="Normal 7 3 2 6 5" xfId="28776" xr:uid="{00000000-0005-0000-0000-0000B96F0000}"/>
    <cellStyle name="Normal 7 3 2 6 5 2" xfId="28777" xr:uid="{00000000-0005-0000-0000-0000BA6F0000}"/>
    <cellStyle name="Normal 7 3 2 6 6" xfId="28778" xr:uid="{00000000-0005-0000-0000-0000BB6F0000}"/>
    <cellStyle name="Normal 7 3 2 6 7" xfId="28779" xr:uid="{00000000-0005-0000-0000-0000BC6F0000}"/>
    <cellStyle name="Normal 7 3 2 7" xfId="28780" xr:uid="{00000000-0005-0000-0000-0000BD6F0000}"/>
    <cellStyle name="Normal 7 3 2 7 2" xfId="28781" xr:uid="{00000000-0005-0000-0000-0000BE6F0000}"/>
    <cellStyle name="Normal 7 3 2 7 2 2" xfId="28782" xr:uid="{00000000-0005-0000-0000-0000BF6F0000}"/>
    <cellStyle name="Normal 7 3 2 7 2 2 2" xfId="28783" xr:uid="{00000000-0005-0000-0000-0000C06F0000}"/>
    <cellStyle name="Normal 7 3 2 7 2 3" xfId="28784" xr:uid="{00000000-0005-0000-0000-0000C16F0000}"/>
    <cellStyle name="Normal 7 3 2 7 2 3 2" xfId="28785" xr:uid="{00000000-0005-0000-0000-0000C26F0000}"/>
    <cellStyle name="Normal 7 3 2 7 2 4" xfId="28786" xr:uid="{00000000-0005-0000-0000-0000C36F0000}"/>
    <cellStyle name="Normal 7 3 2 7 3" xfId="28787" xr:uid="{00000000-0005-0000-0000-0000C46F0000}"/>
    <cellStyle name="Normal 7 3 2 7 3 2" xfId="28788" xr:uid="{00000000-0005-0000-0000-0000C56F0000}"/>
    <cellStyle name="Normal 7 3 2 7 4" xfId="28789" xr:uid="{00000000-0005-0000-0000-0000C66F0000}"/>
    <cellStyle name="Normal 7 3 2 7 4 2" xfId="28790" xr:uid="{00000000-0005-0000-0000-0000C76F0000}"/>
    <cellStyle name="Normal 7 3 2 7 5" xfId="28791" xr:uid="{00000000-0005-0000-0000-0000C86F0000}"/>
    <cellStyle name="Normal 7 3 2 7 6" xfId="28792" xr:uid="{00000000-0005-0000-0000-0000C96F0000}"/>
    <cellStyle name="Normal 7 3 2 8" xfId="28793" xr:uid="{00000000-0005-0000-0000-0000CA6F0000}"/>
    <cellStyle name="Normal 7 3 2 8 2" xfId="28794" xr:uid="{00000000-0005-0000-0000-0000CB6F0000}"/>
    <cellStyle name="Normal 7 3 2 8 2 2" xfId="28795" xr:uid="{00000000-0005-0000-0000-0000CC6F0000}"/>
    <cellStyle name="Normal 7 3 2 8 2 2 2" xfId="28796" xr:uid="{00000000-0005-0000-0000-0000CD6F0000}"/>
    <cellStyle name="Normal 7 3 2 8 2 3" xfId="28797" xr:uid="{00000000-0005-0000-0000-0000CE6F0000}"/>
    <cellStyle name="Normal 7 3 2 8 2 3 2" xfId="28798" xr:uid="{00000000-0005-0000-0000-0000CF6F0000}"/>
    <cellStyle name="Normal 7 3 2 8 2 4" xfId="28799" xr:uid="{00000000-0005-0000-0000-0000D06F0000}"/>
    <cellStyle name="Normal 7 3 2 8 3" xfId="28800" xr:uid="{00000000-0005-0000-0000-0000D16F0000}"/>
    <cellStyle name="Normal 7 3 2 8 3 2" xfId="28801" xr:uid="{00000000-0005-0000-0000-0000D26F0000}"/>
    <cellStyle name="Normal 7 3 2 8 4" xfId="28802" xr:uid="{00000000-0005-0000-0000-0000D36F0000}"/>
    <cellStyle name="Normal 7 3 2 8 4 2" xfId="28803" xr:uid="{00000000-0005-0000-0000-0000D46F0000}"/>
    <cellStyle name="Normal 7 3 2 8 5" xfId="28804" xr:uid="{00000000-0005-0000-0000-0000D56F0000}"/>
    <cellStyle name="Normal 7 3 2 8 6" xfId="28805" xr:uid="{00000000-0005-0000-0000-0000D66F0000}"/>
    <cellStyle name="Normal 7 3 2 9" xfId="28806" xr:uid="{00000000-0005-0000-0000-0000D76F0000}"/>
    <cellStyle name="Normal 7 3 2 9 2" xfId="28807" xr:uid="{00000000-0005-0000-0000-0000D86F0000}"/>
    <cellStyle name="Normal 7 3 2 9 2 2" xfId="28808" xr:uid="{00000000-0005-0000-0000-0000D96F0000}"/>
    <cellStyle name="Normal 7 3 2 9 3" xfId="28809" xr:uid="{00000000-0005-0000-0000-0000DA6F0000}"/>
    <cellStyle name="Normal 7 3 2 9 3 2" xfId="28810" xr:uid="{00000000-0005-0000-0000-0000DB6F0000}"/>
    <cellStyle name="Normal 7 3 2 9 4" xfId="28811" xr:uid="{00000000-0005-0000-0000-0000DC6F0000}"/>
    <cellStyle name="Normal 7 3 3" xfId="28812" xr:uid="{00000000-0005-0000-0000-0000DD6F0000}"/>
    <cellStyle name="Normal 7 3 3 10" xfId="28813" xr:uid="{00000000-0005-0000-0000-0000DE6F0000}"/>
    <cellStyle name="Normal 7 3 3 11" xfId="28814" xr:uid="{00000000-0005-0000-0000-0000DF6F0000}"/>
    <cellStyle name="Normal 7 3 3 12" xfId="28815" xr:uid="{00000000-0005-0000-0000-0000E06F0000}"/>
    <cellStyle name="Normal 7 3 3 2" xfId="28816" xr:uid="{00000000-0005-0000-0000-0000E16F0000}"/>
    <cellStyle name="Normal 7 3 3 2 10" xfId="28817" xr:uid="{00000000-0005-0000-0000-0000E26F0000}"/>
    <cellStyle name="Normal 7 3 3 2 2" xfId="28818" xr:uid="{00000000-0005-0000-0000-0000E36F0000}"/>
    <cellStyle name="Normal 7 3 3 2 2 2" xfId="28819" xr:uid="{00000000-0005-0000-0000-0000E46F0000}"/>
    <cellStyle name="Normal 7 3 3 2 2 2 2" xfId="28820" xr:uid="{00000000-0005-0000-0000-0000E56F0000}"/>
    <cellStyle name="Normal 7 3 3 2 2 2 2 2" xfId="28821" xr:uid="{00000000-0005-0000-0000-0000E66F0000}"/>
    <cellStyle name="Normal 7 3 3 2 2 2 2 2 2" xfId="28822" xr:uid="{00000000-0005-0000-0000-0000E76F0000}"/>
    <cellStyle name="Normal 7 3 3 2 2 2 2 3" xfId="28823" xr:uid="{00000000-0005-0000-0000-0000E86F0000}"/>
    <cellStyle name="Normal 7 3 3 2 2 2 2 3 2" xfId="28824" xr:uid="{00000000-0005-0000-0000-0000E96F0000}"/>
    <cellStyle name="Normal 7 3 3 2 2 2 2 4" xfId="28825" xr:uid="{00000000-0005-0000-0000-0000EA6F0000}"/>
    <cellStyle name="Normal 7 3 3 2 2 2 3" xfId="28826" xr:uid="{00000000-0005-0000-0000-0000EB6F0000}"/>
    <cellStyle name="Normal 7 3 3 2 2 2 3 2" xfId="28827" xr:uid="{00000000-0005-0000-0000-0000EC6F0000}"/>
    <cellStyle name="Normal 7 3 3 2 2 2 4" xfId="28828" xr:uid="{00000000-0005-0000-0000-0000ED6F0000}"/>
    <cellStyle name="Normal 7 3 3 2 2 2 4 2" xfId="28829" xr:uid="{00000000-0005-0000-0000-0000EE6F0000}"/>
    <cellStyle name="Normal 7 3 3 2 2 2 5" xfId="28830" xr:uid="{00000000-0005-0000-0000-0000EF6F0000}"/>
    <cellStyle name="Normal 7 3 3 2 2 2 6" xfId="28831" xr:uid="{00000000-0005-0000-0000-0000F06F0000}"/>
    <cellStyle name="Normal 7 3 3 2 2 3" xfId="28832" xr:uid="{00000000-0005-0000-0000-0000F16F0000}"/>
    <cellStyle name="Normal 7 3 3 2 2 3 2" xfId="28833" xr:uid="{00000000-0005-0000-0000-0000F26F0000}"/>
    <cellStyle name="Normal 7 3 3 2 2 3 2 2" xfId="28834" xr:uid="{00000000-0005-0000-0000-0000F36F0000}"/>
    <cellStyle name="Normal 7 3 3 2 2 3 3" xfId="28835" xr:uid="{00000000-0005-0000-0000-0000F46F0000}"/>
    <cellStyle name="Normal 7 3 3 2 2 3 3 2" xfId="28836" xr:uid="{00000000-0005-0000-0000-0000F56F0000}"/>
    <cellStyle name="Normal 7 3 3 2 2 3 4" xfId="28837" xr:uid="{00000000-0005-0000-0000-0000F66F0000}"/>
    <cellStyle name="Normal 7 3 3 2 2 4" xfId="28838" xr:uid="{00000000-0005-0000-0000-0000F76F0000}"/>
    <cellStyle name="Normal 7 3 3 2 2 4 2" xfId="28839" xr:uid="{00000000-0005-0000-0000-0000F86F0000}"/>
    <cellStyle name="Normal 7 3 3 2 2 5" xfId="28840" xr:uid="{00000000-0005-0000-0000-0000F96F0000}"/>
    <cellStyle name="Normal 7 3 3 2 2 5 2" xfId="28841" xr:uid="{00000000-0005-0000-0000-0000FA6F0000}"/>
    <cellStyle name="Normal 7 3 3 2 2 6" xfId="28842" xr:uid="{00000000-0005-0000-0000-0000FB6F0000}"/>
    <cellStyle name="Normal 7 3 3 2 2 7" xfId="28843" xr:uid="{00000000-0005-0000-0000-0000FC6F0000}"/>
    <cellStyle name="Normal 7 3 3 2 3" xfId="28844" xr:uid="{00000000-0005-0000-0000-0000FD6F0000}"/>
    <cellStyle name="Normal 7 3 3 2 3 2" xfId="28845" xr:uid="{00000000-0005-0000-0000-0000FE6F0000}"/>
    <cellStyle name="Normal 7 3 3 2 3 2 2" xfId="28846" xr:uid="{00000000-0005-0000-0000-0000FF6F0000}"/>
    <cellStyle name="Normal 7 3 3 2 3 2 2 2" xfId="28847" xr:uid="{00000000-0005-0000-0000-000000700000}"/>
    <cellStyle name="Normal 7 3 3 2 3 2 3" xfId="28848" xr:uid="{00000000-0005-0000-0000-000001700000}"/>
    <cellStyle name="Normal 7 3 3 2 3 2 3 2" xfId="28849" xr:uid="{00000000-0005-0000-0000-000002700000}"/>
    <cellStyle name="Normal 7 3 3 2 3 2 4" xfId="28850" xr:uid="{00000000-0005-0000-0000-000003700000}"/>
    <cellStyle name="Normal 7 3 3 2 3 3" xfId="28851" xr:uid="{00000000-0005-0000-0000-000004700000}"/>
    <cellStyle name="Normal 7 3 3 2 3 3 2" xfId="28852" xr:uid="{00000000-0005-0000-0000-000005700000}"/>
    <cellStyle name="Normal 7 3 3 2 3 4" xfId="28853" xr:uid="{00000000-0005-0000-0000-000006700000}"/>
    <cellStyle name="Normal 7 3 3 2 3 4 2" xfId="28854" xr:uid="{00000000-0005-0000-0000-000007700000}"/>
    <cellStyle name="Normal 7 3 3 2 3 5" xfId="28855" xr:uid="{00000000-0005-0000-0000-000008700000}"/>
    <cellStyle name="Normal 7 3 3 2 3 6" xfId="28856" xr:uid="{00000000-0005-0000-0000-000009700000}"/>
    <cellStyle name="Normal 7 3 3 2 4" xfId="28857" xr:uid="{00000000-0005-0000-0000-00000A700000}"/>
    <cellStyle name="Normal 7 3 3 2 4 2" xfId="28858" xr:uid="{00000000-0005-0000-0000-00000B700000}"/>
    <cellStyle name="Normal 7 3 3 2 4 2 2" xfId="28859" xr:uid="{00000000-0005-0000-0000-00000C700000}"/>
    <cellStyle name="Normal 7 3 3 2 4 2 2 2" xfId="28860" xr:uid="{00000000-0005-0000-0000-00000D700000}"/>
    <cellStyle name="Normal 7 3 3 2 4 2 3" xfId="28861" xr:uid="{00000000-0005-0000-0000-00000E700000}"/>
    <cellStyle name="Normal 7 3 3 2 4 2 3 2" xfId="28862" xr:uid="{00000000-0005-0000-0000-00000F700000}"/>
    <cellStyle name="Normal 7 3 3 2 4 2 4" xfId="28863" xr:uid="{00000000-0005-0000-0000-000010700000}"/>
    <cellStyle name="Normal 7 3 3 2 4 3" xfId="28864" xr:uid="{00000000-0005-0000-0000-000011700000}"/>
    <cellStyle name="Normal 7 3 3 2 4 3 2" xfId="28865" xr:uid="{00000000-0005-0000-0000-000012700000}"/>
    <cellStyle name="Normal 7 3 3 2 4 4" xfId="28866" xr:uid="{00000000-0005-0000-0000-000013700000}"/>
    <cellStyle name="Normal 7 3 3 2 4 4 2" xfId="28867" xr:uid="{00000000-0005-0000-0000-000014700000}"/>
    <cellStyle name="Normal 7 3 3 2 4 5" xfId="28868" xr:uid="{00000000-0005-0000-0000-000015700000}"/>
    <cellStyle name="Normal 7 3 3 2 4 6" xfId="28869" xr:uid="{00000000-0005-0000-0000-000016700000}"/>
    <cellStyle name="Normal 7 3 3 2 5" xfId="28870" xr:uid="{00000000-0005-0000-0000-000017700000}"/>
    <cellStyle name="Normal 7 3 3 2 5 2" xfId="28871" xr:uid="{00000000-0005-0000-0000-000018700000}"/>
    <cellStyle name="Normal 7 3 3 2 5 2 2" xfId="28872" xr:uid="{00000000-0005-0000-0000-000019700000}"/>
    <cellStyle name="Normal 7 3 3 2 5 3" xfId="28873" xr:uid="{00000000-0005-0000-0000-00001A700000}"/>
    <cellStyle name="Normal 7 3 3 2 5 3 2" xfId="28874" xr:uid="{00000000-0005-0000-0000-00001B700000}"/>
    <cellStyle name="Normal 7 3 3 2 5 4" xfId="28875" xr:uid="{00000000-0005-0000-0000-00001C700000}"/>
    <cellStyle name="Normal 7 3 3 2 6" xfId="28876" xr:uid="{00000000-0005-0000-0000-00001D700000}"/>
    <cellStyle name="Normal 7 3 3 2 6 2" xfId="28877" xr:uid="{00000000-0005-0000-0000-00001E700000}"/>
    <cellStyle name="Normal 7 3 3 2 6 2 2" xfId="28878" xr:uid="{00000000-0005-0000-0000-00001F700000}"/>
    <cellStyle name="Normal 7 3 3 2 6 3" xfId="28879" xr:uid="{00000000-0005-0000-0000-000020700000}"/>
    <cellStyle name="Normal 7 3 3 2 7" xfId="28880" xr:uid="{00000000-0005-0000-0000-000021700000}"/>
    <cellStyle name="Normal 7 3 3 2 7 2" xfId="28881" xr:uid="{00000000-0005-0000-0000-000022700000}"/>
    <cellStyle name="Normal 7 3 3 2 8" xfId="28882" xr:uid="{00000000-0005-0000-0000-000023700000}"/>
    <cellStyle name="Normal 7 3 3 2 8 2" xfId="28883" xr:uid="{00000000-0005-0000-0000-000024700000}"/>
    <cellStyle name="Normal 7 3 3 2 9" xfId="28884" xr:uid="{00000000-0005-0000-0000-000025700000}"/>
    <cellStyle name="Normal 7 3 3 3" xfId="28885" xr:uid="{00000000-0005-0000-0000-000026700000}"/>
    <cellStyle name="Normal 7 3 3 3 2" xfId="28886" xr:uid="{00000000-0005-0000-0000-000027700000}"/>
    <cellStyle name="Normal 7 3 3 3 2 2" xfId="28887" xr:uid="{00000000-0005-0000-0000-000028700000}"/>
    <cellStyle name="Normal 7 3 3 3 2 2 2" xfId="28888" xr:uid="{00000000-0005-0000-0000-000029700000}"/>
    <cellStyle name="Normal 7 3 3 3 2 2 2 2" xfId="28889" xr:uid="{00000000-0005-0000-0000-00002A700000}"/>
    <cellStyle name="Normal 7 3 3 3 2 2 3" xfId="28890" xr:uid="{00000000-0005-0000-0000-00002B700000}"/>
    <cellStyle name="Normal 7 3 3 3 2 2 3 2" xfId="28891" xr:uid="{00000000-0005-0000-0000-00002C700000}"/>
    <cellStyle name="Normal 7 3 3 3 2 2 4" xfId="28892" xr:uid="{00000000-0005-0000-0000-00002D700000}"/>
    <cellStyle name="Normal 7 3 3 3 2 3" xfId="28893" xr:uid="{00000000-0005-0000-0000-00002E700000}"/>
    <cellStyle name="Normal 7 3 3 3 2 3 2" xfId="28894" xr:uid="{00000000-0005-0000-0000-00002F700000}"/>
    <cellStyle name="Normal 7 3 3 3 2 4" xfId="28895" xr:uid="{00000000-0005-0000-0000-000030700000}"/>
    <cellStyle name="Normal 7 3 3 3 2 4 2" xfId="28896" xr:uid="{00000000-0005-0000-0000-000031700000}"/>
    <cellStyle name="Normal 7 3 3 3 2 5" xfId="28897" xr:uid="{00000000-0005-0000-0000-000032700000}"/>
    <cellStyle name="Normal 7 3 3 3 2 6" xfId="28898" xr:uid="{00000000-0005-0000-0000-000033700000}"/>
    <cellStyle name="Normal 7 3 3 3 3" xfId="28899" xr:uid="{00000000-0005-0000-0000-000034700000}"/>
    <cellStyle name="Normal 7 3 3 3 3 2" xfId="28900" xr:uid="{00000000-0005-0000-0000-000035700000}"/>
    <cellStyle name="Normal 7 3 3 3 3 2 2" xfId="28901" xr:uid="{00000000-0005-0000-0000-000036700000}"/>
    <cellStyle name="Normal 7 3 3 3 3 3" xfId="28902" xr:uid="{00000000-0005-0000-0000-000037700000}"/>
    <cellStyle name="Normal 7 3 3 3 3 3 2" xfId="28903" xr:uid="{00000000-0005-0000-0000-000038700000}"/>
    <cellStyle name="Normal 7 3 3 3 3 4" xfId="28904" xr:uid="{00000000-0005-0000-0000-000039700000}"/>
    <cellStyle name="Normal 7 3 3 3 4" xfId="28905" xr:uid="{00000000-0005-0000-0000-00003A700000}"/>
    <cellStyle name="Normal 7 3 3 3 4 2" xfId="28906" xr:uid="{00000000-0005-0000-0000-00003B700000}"/>
    <cellStyle name="Normal 7 3 3 3 5" xfId="28907" xr:uid="{00000000-0005-0000-0000-00003C700000}"/>
    <cellStyle name="Normal 7 3 3 3 5 2" xfId="28908" xr:uid="{00000000-0005-0000-0000-00003D700000}"/>
    <cellStyle name="Normal 7 3 3 3 6" xfId="28909" xr:uid="{00000000-0005-0000-0000-00003E700000}"/>
    <cellStyle name="Normal 7 3 3 3 7" xfId="28910" xr:uid="{00000000-0005-0000-0000-00003F700000}"/>
    <cellStyle name="Normal 7 3 3 4" xfId="28911" xr:uid="{00000000-0005-0000-0000-000040700000}"/>
    <cellStyle name="Normal 7 3 3 4 2" xfId="28912" xr:uid="{00000000-0005-0000-0000-000041700000}"/>
    <cellStyle name="Normal 7 3 3 4 2 2" xfId="28913" xr:uid="{00000000-0005-0000-0000-000042700000}"/>
    <cellStyle name="Normal 7 3 3 4 2 2 2" xfId="28914" xr:uid="{00000000-0005-0000-0000-000043700000}"/>
    <cellStyle name="Normal 7 3 3 4 2 3" xfId="28915" xr:uid="{00000000-0005-0000-0000-000044700000}"/>
    <cellStyle name="Normal 7 3 3 4 2 3 2" xfId="28916" xr:uid="{00000000-0005-0000-0000-000045700000}"/>
    <cellStyle name="Normal 7 3 3 4 2 4" xfId="28917" xr:uid="{00000000-0005-0000-0000-000046700000}"/>
    <cellStyle name="Normal 7 3 3 4 3" xfId="28918" xr:uid="{00000000-0005-0000-0000-000047700000}"/>
    <cellStyle name="Normal 7 3 3 4 3 2" xfId="28919" xr:uid="{00000000-0005-0000-0000-000048700000}"/>
    <cellStyle name="Normal 7 3 3 4 4" xfId="28920" xr:uid="{00000000-0005-0000-0000-000049700000}"/>
    <cellStyle name="Normal 7 3 3 4 4 2" xfId="28921" xr:uid="{00000000-0005-0000-0000-00004A700000}"/>
    <cellStyle name="Normal 7 3 3 4 5" xfId="28922" xr:uid="{00000000-0005-0000-0000-00004B700000}"/>
    <cellStyle name="Normal 7 3 3 4 6" xfId="28923" xr:uid="{00000000-0005-0000-0000-00004C700000}"/>
    <cellStyle name="Normal 7 3 3 5" xfId="28924" xr:uid="{00000000-0005-0000-0000-00004D700000}"/>
    <cellStyle name="Normal 7 3 3 5 2" xfId="28925" xr:uid="{00000000-0005-0000-0000-00004E700000}"/>
    <cellStyle name="Normal 7 3 3 5 2 2" xfId="28926" xr:uid="{00000000-0005-0000-0000-00004F700000}"/>
    <cellStyle name="Normal 7 3 3 5 2 2 2" xfId="28927" xr:uid="{00000000-0005-0000-0000-000050700000}"/>
    <cellStyle name="Normal 7 3 3 5 2 3" xfId="28928" xr:uid="{00000000-0005-0000-0000-000051700000}"/>
    <cellStyle name="Normal 7 3 3 5 2 3 2" xfId="28929" xr:uid="{00000000-0005-0000-0000-000052700000}"/>
    <cellStyle name="Normal 7 3 3 5 2 4" xfId="28930" xr:uid="{00000000-0005-0000-0000-000053700000}"/>
    <cellStyle name="Normal 7 3 3 5 3" xfId="28931" xr:uid="{00000000-0005-0000-0000-000054700000}"/>
    <cellStyle name="Normal 7 3 3 5 3 2" xfId="28932" xr:uid="{00000000-0005-0000-0000-000055700000}"/>
    <cellStyle name="Normal 7 3 3 5 4" xfId="28933" xr:uid="{00000000-0005-0000-0000-000056700000}"/>
    <cellStyle name="Normal 7 3 3 5 4 2" xfId="28934" xr:uid="{00000000-0005-0000-0000-000057700000}"/>
    <cellStyle name="Normal 7 3 3 5 5" xfId="28935" xr:uid="{00000000-0005-0000-0000-000058700000}"/>
    <cellStyle name="Normal 7 3 3 5 6" xfId="28936" xr:uid="{00000000-0005-0000-0000-000059700000}"/>
    <cellStyle name="Normal 7 3 3 6" xfId="28937" xr:uid="{00000000-0005-0000-0000-00005A700000}"/>
    <cellStyle name="Normal 7 3 3 6 2" xfId="28938" xr:uid="{00000000-0005-0000-0000-00005B700000}"/>
    <cellStyle name="Normal 7 3 3 6 2 2" xfId="28939" xr:uid="{00000000-0005-0000-0000-00005C700000}"/>
    <cellStyle name="Normal 7 3 3 6 3" xfId="28940" xr:uid="{00000000-0005-0000-0000-00005D700000}"/>
    <cellStyle name="Normal 7 3 3 6 3 2" xfId="28941" xr:uid="{00000000-0005-0000-0000-00005E700000}"/>
    <cellStyle name="Normal 7 3 3 6 4" xfId="28942" xr:uid="{00000000-0005-0000-0000-00005F700000}"/>
    <cellStyle name="Normal 7 3 3 7" xfId="28943" xr:uid="{00000000-0005-0000-0000-000060700000}"/>
    <cellStyle name="Normal 7 3 3 7 2" xfId="28944" xr:uid="{00000000-0005-0000-0000-000061700000}"/>
    <cellStyle name="Normal 7 3 3 7 2 2" xfId="28945" xr:uid="{00000000-0005-0000-0000-000062700000}"/>
    <cellStyle name="Normal 7 3 3 7 3" xfId="28946" xr:uid="{00000000-0005-0000-0000-000063700000}"/>
    <cellStyle name="Normal 7 3 3 8" xfId="28947" xr:uid="{00000000-0005-0000-0000-000064700000}"/>
    <cellStyle name="Normal 7 3 3 8 2" xfId="28948" xr:uid="{00000000-0005-0000-0000-000065700000}"/>
    <cellStyle name="Normal 7 3 3 9" xfId="28949" xr:uid="{00000000-0005-0000-0000-000066700000}"/>
    <cellStyle name="Normal 7 3 3 9 2" xfId="28950" xr:uid="{00000000-0005-0000-0000-000067700000}"/>
    <cellStyle name="Normal 7 3 4" xfId="28951" xr:uid="{00000000-0005-0000-0000-000068700000}"/>
    <cellStyle name="Normal 7 3 4 10" xfId="28952" xr:uid="{00000000-0005-0000-0000-000069700000}"/>
    <cellStyle name="Normal 7 3 4 2" xfId="28953" xr:uid="{00000000-0005-0000-0000-00006A700000}"/>
    <cellStyle name="Normal 7 3 4 2 2" xfId="28954" xr:uid="{00000000-0005-0000-0000-00006B700000}"/>
    <cellStyle name="Normal 7 3 4 2 2 2" xfId="28955" xr:uid="{00000000-0005-0000-0000-00006C700000}"/>
    <cellStyle name="Normal 7 3 4 2 2 2 2" xfId="28956" xr:uid="{00000000-0005-0000-0000-00006D700000}"/>
    <cellStyle name="Normal 7 3 4 2 2 2 2 2" xfId="28957" xr:uid="{00000000-0005-0000-0000-00006E700000}"/>
    <cellStyle name="Normal 7 3 4 2 2 2 3" xfId="28958" xr:uid="{00000000-0005-0000-0000-00006F700000}"/>
    <cellStyle name="Normal 7 3 4 2 2 2 3 2" xfId="28959" xr:uid="{00000000-0005-0000-0000-000070700000}"/>
    <cellStyle name="Normal 7 3 4 2 2 2 4" xfId="28960" xr:uid="{00000000-0005-0000-0000-000071700000}"/>
    <cellStyle name="Normal 7 3 4 2 2 3" xfId="28961" xr:uid="{00000000-0005-0000-0000-000072700000}"/>
    <cellStyle name="Normal 7 3 4 2 2 3 2" xfId="28962" xr:uid="{00000000-0005-0000-0000-000073700000}"/>
    <cellStyle name="Normal 7 3 4 2 2 4" xfId="28963" xr:uid="{00000000-0005-0000-0000-000074700000}"/>
    <cellStyle name="Normal 7 3 4 2 2 4 2" xfId="28964" xr:uid="{00000000-0005-0000-0000-000075700000}"/>
    <cellStyle name="Normal 7 3 4 2 2 5" xfId="28965" xr:uid="{00000000-0005-0000-0000-000076700000}"/>
    <cellStyle name="Normal 7 3 4 2 2 6" xfId="28966" xr:uid="{00000000-0005-0000-0000-000077700000}"/>
    <cellStyle name="Normal 7 3 4 2 3" xfId="28967" xr:uid="{00000000-0005-0000-0000-000078700000}"/>
    <cellStyle name="Normal 7 3 4 2 3 2" xfId="28968" xr:uid="{00000000-0005-0000-0000-000079700000}"/>
    <cellStyle name="Normal 7 3 4 2 3 2 2" xfId="28969" xr:uid="{00000000-0005-0000-0000-00007A700000}"/>
    <cellStyle name="Normal 7 3 4 2 3 3" xfId="28970" xr:uid="{00000000-0005-0000-0000-00007B700000}"/>
    <cellStyle name="Normal 7 3 4 2 3 3 2" xfId="28971" xr:uid="{00000000-0005-0000-0000-00007C700000}"/>
    <cellStyle name="Normal 7 3 4 2 3 4" xfId="28972" xr:uid="{00000000-0005-0000-0000-00007D700000}"/>
    <cellStyle name="Normal 7 3 4 2 4" xfId="28973" xr:uid="{00000000-0005-0000-0000-00007E700000}"/>
    <cellStyle name="Normal 7 3 4 2 4 2" xfId="28974" xr:uid="{00000000-0005-0000-0000-00007F700000}"/>
    <cellStyle name="Normal 7 3 4 2 5" xfId="28975" xr:uid="{00000000-0005-0000-0000-000080700000}"/>
    <cellStyle name="Normal 7 3 4 2 5 2" xfId="28976" xr:uid="{00000000-0005-0000-0000-000081700000}"/>
    <cellStyle name="Normal 7 3 4 2 6" xfId="28977" xr:uid="{00000000-0005-0000-0000-000082700000}"/>
    <cellStyle name="Normal 7 3 4 2 7" xfId="28978" xr:uid="{00000000-0005-0000-0000-000083700000}"/>
    <cellStyle name="Normal 7 3 4 3" xfId="28979" xr:uid="{00000000-0005-0000-0000-000084700000}"/>
    <cellStyle name="Normal 7 3 4 3 2" xfId="28980" xr:uid="{00000000-0005-0000-0000-000085700000}"/>
    <cellStyle name="Normal 7 3 4 3 2 2" xfId="28981" xr:uid="{00000000-0005-0000-0000-000086700000}"/>
    <cellStyle name="Normal 7 3 4 3 2 2 2" xfId="28982" xr:uid="{00000000-0005-0000-0000-000087700000}"/>
    <cellStyle name="Normal 7 3 4 3 2 3" xfId="28983" xr:uid="{00000000-0005-0000-0000-000088700000}"/>
    <cellStyle name="Normal 7 3 4 3 2 3 2" xfId="28984" xr:uid="{00000000-0005-0000-0000-000089700000}"/>
    <cellStyle name="Normal 7 3 4 3 2 4" xfId="28985" xr:uid="{00000000-0005-0000-0000-00008A700000}"/>
    <cellStyle name="Normal 7 3 4 3 3" xfId="28986" xr:uid="{00000000-0005-0000-0000-00008B700000}"/>
    <cellStyle name="Normal 7 3 4 3 3 2" xfId="28987" xr:uid="{00000000-0005-0000-0000-00008C700000}"/>
    <cellStyle name="Normal 7 3 4 3 4" xfId="28988" xr:uid="{00000000-0005-0000-0000-00008D700000}"/>
    <cellStyle name="Normal 7 3 4 3 4 2" xfId="28989" xr:uid="{00000000-0005-0000-0000-00008E700000}"/>
    <cellStyle name="Normal 7 3 4 3 5" xfId="28990" xr:uid="{00000000-0005-0000-0000-00008F700000}"/>
    <cellStyle name="Normal 7 3 4 3 6" xfId="28991" xr:uid="{00000000-0005-0000-0000-000090700000}"/>
    <cellStyle name="Normal 7 3 4 4" xfId="28992" xr:uid="{00000000-0005-0000-0000-000091700000}"/>
    <cellStyle name="Normal 7 3 4 4 2" xfId="28993" xr:uid="{00000000-0005-0000-0000-000092700000}"/>
    <cellStyle name="Normal 7 3 4 4 2 2" xfId="28994" xr:uid="{00000000-0005-0000-0000-000093700000}"/>
    <cellStyle name="Normal 7 3 4 4 2 2 2" xfId="28995" xr:uid="{00000000-0005-0000-0000-000094700000}"/>
    <cellStyle name="Normal 7 3 4 4 2 3" xfId="28996" xr:uid="{00000000-0005-0000-0000-000095700000}"/>
    <cellStyle name="Normal 7 3 4 4 2 3 2" xfId="28997" xr:uid="{00000000-0005-0000-0000-000096700000}"/>
    <cellStyle name="Normal 7 3 4 4 2 4" xfId="28998" xr:uid="{00000000-0005-0000-0000-000097700000}"/>
    <cellStyle name="Normal 7 3 4 4 3" xfId="28999" xr:uid="{00000000-0005-0000-0000-000098700000}"/>
    <cellStyle name="Normal 7 3 4 4 3 2" xfId="29000" xr:uid="{00000000-0005-0000-0000-000099700000}"/>
    <cellStyle name="Normal 7 3 4 4 4" xfId="29001" xr:uid="{00000000-0005-0000-0000-00009A700000}"/>
    <cellStyle name="Normal 7 3 4 4 4 2" xfId="29002" xr:uid="{00000000-0005-0000-0000-00009B700000}"/>
    <cellStyle name="Normal 7 3 4 4 5" xfId="29003" xr:uid="{00000000-0005-0000-0000-00009C700000}"/>
    <cellStyle name="Normal 7 3 4 4 6" xfId="29004" xr:uid="{00000000-0005-0000-0000-00009D700000}"/>
    <cellStyle name="Normal 7 3 4 5" xfId="29005" xr:uid="{00000000-0005-0000-0000-00009E700000}"/>
    <cellStyle name="Normal 7 3 4 5 2" xfId="29006" xr:uid="{00000000-0005-0000-0000-00009F700000}"/>
    <cellStyle name="Normal 7 3 4 5 2 2" xfId="29007" xr:uid="{00000000-0005-0000-0000-0000A0700000}"/>
    <cellStyle name="Normal 7 3 4 5 3" xfId="29008" xr:uid="{00000000-0005-0000-0000-0000A1700000}"/>
    <cellStyle name="Normal 7 3 4 5 3 2" xfId="29009" xr:uid="{00000000-0005-0000-0000-0000A2700000}"/>
    <cellStyle name="Normal 7 3 4 5 4" xfId="29010" xr:uid="{00000000-0005-0000-0000-0000A3700000}"/>
    <cellStyle name="Normal 7 3 4 6" xfId="29011" xr:uid="{00000000-0005-0000-0000-0000A4700000}"/>
    <cellStyle name="Normal 7 3 4 6 2" xfId="29012" xr:uid="{00000000-0005-0000-0000-0000A5700000}"/>
    <cellStyle name="Normal 7 3 4 6 2 2" xfId="29013" xr:uid="{00000000-0005-0000-0000-0000A6700000}"/>
    <cellStyle name="Normal 7 3 4 6 3" xfId="29014" xr:uid="{00000000-0005-0000-0000-0000A7700000}"/>
    <cellStyle name="Normal 7 3 4 7" xfId="29015" xr:uid="{00000000-0005-0000-0000-0000A8700000}"/>
    <cellStyle name="Normal 7 3 4 7 2" xfId="29016" xr:uid="{00000000-0005-0000-0000-0000A9700000}"/>
    <cellStyle name="Normal 7 3 4 8" xfId="29017" xr:uid="{00000000-0005-0000-0000-0000AA700000}"/>
    <cellStyle name="Normal 7 3 4 8 2" xfId="29018" xr:uid="{00000000-0005-0000-0000-0000AB700000}"/>
    <cellStyle name="Normal 7 3 4 9" xfId="29019" xr:uid="{00000000-0005-0000-0000-0000AC700000}"/>
    <cellStyle name="Normal 7 3 5" xfId="29020" xr:uid="{00000000-0005-0000-0000-0000AD700000}"/>
    <cellStyle name="Normal 7 3 5 10" xfId="29021" xr:uid="{00000000-0005-0000-0000-0000AE700000}"/>
    <cellStyle name="Normal 7 3 5 2" xfId="29022" xr:uid="{00000000-0005-0000-0000-0000AF700000}"/>
    <cellStyle name="Normal 7 3 5 2 2" xfId="29023" xr:uid="{00000000-0005-0000-0000-0000B0700000}"/>
    <cellStyle name="Normal 7 3 5 2 2 2" xfId="29024" xr:uid="{00000000-0005-0000-0000-0000B1700000}"/>
    <cellStyle name="Normal 7 3 5 2 2 2 2" xfId="29025" xr:uid="{00000000-0005-0000-0000-0000B2700000}"/>
    <cellStyle name="Normal 7 3 5 2 2 2 2 2" xfId="29026" xr:uid="{00000000-0005-0000-0000-0000B3700000}"/>
    <cellStyle name="Normal 7 3 5 2 2 2 3" xfId="29027" xr:uid="{00000000-0005-0000-0000-0000B4700000}"/>
    <cellStyle name="Normal 7 3 5 2 2 2 3 2" xfId="29028" xr:uid="{00000000-0005-0000-0000-0000B5700000}"/>
    <cellStyle name="Normal 7 3 5 2 2 2 4" xfId="29029" xr:uid="{00000000-0005-0000-0000-0000B6700000}"/>
    <cellStyle name="Normal 7 3 5 2 2 3" xfId="29030" xr:uid="{00000000-0005-0000-0000-0000B7700000}"/>
    <cellStyle name="Normal 7 3 5 2 2 3 2" xfId="29031" xr:uid="{00000000-0005-0000-0000-0000B8700000}"/>
    <cellStyle name="Normal 7 3 5 2 2 4" xfId="29032" xr:uid="{00000000-0005-0000-0000-0000B9700000}"/>
    <cellStyle name="Normal 7 3 5 2 2 4 2" xfId="29033" xr:uid="{00000000-0005-0000-0000-0000BA700000}"/>
    <cellStyle name="Normal 7 3 5 2 2 5" xfId="29034" xr:uid="{00000000-0005-0000-0000-0000BB700000}"/>
    <cellStyle name="Normal 7 3 5 2 2 6" xfId="29035" xr:uid="{00000000-0005-0000-0000-0000BC700000}"/>
    <cellStyle name="Normal 7 3 5 2 3" xfId="29036" xr:uid="{00000000-0005-0000-0000-0000BD700000}"/>
    <cellStyle name="Normal 7 3 5 2 3 2" xfId="29037" xr:uid="{00000000-0005-0000-0000-0000BE700000}"/>
    <cellStyle name="Normal 7 3 5 2 3 2 2" xfId="29038" xr:uid="{00000000-0005-0000-0000-0000BF700000}"/>
    <cellStyle name="Normal 7 3 5 2 3 3" xfId="29039" xr:uid="{00000000-0005-0000-0000-0000C0700000}"/>
    <cellStyle name="Normal 7 3 5 2 3 3 2" xfId="29040" xr:uid="{00000000-0005-0000-0000-0000C1700000}"/>
    <cellStyle name="Normal 7 3 5 2 3 4" xfId="29041" xr:uid="{00000000-0005-0000-0000-0000C2700000}"/>
    <cellStyle name="Normal 7 3 5 2 4" xfId="29042" xr:uid="{00000000-0005-0000-0000-0000C3700000}"/>
    <cellStyle name="Normal 7 3 5 2 4 2" xfId="29043" xr:uid="{00000000-0005-0000-0000-0000C4700000}"/>
    <cellStyle name="Normal 7 3 5 2 5" xfId="29044" xr:uid="{00000000-0005-0000-0000-0000C5700000}"/>
    <cellStyle name="Normal 7 3 5 2 5 2" xfId="29045" xr:uid="{00000000-0005-0000-0000-0000C6700000}"/>
    <cellStyle name="Normal 7 3 5 2 6" xfId="29046" xr:uid="{00000000-0005-0000-0000-0000C7700000}"/>
    <cellStyle name="Normal 7 3 5 2 7" xfId="29047" xr:uid="{00000000-0005-0000-0000-0000C8700000}"/>
    <cellStyle name="Normal 7 3 5 3" xfId="29048" xr:uid="{00000000-0005-0000-0000-0000C9700000}"/>
    <cellStyle name="Normal 7 3 5 3 2" xfId="29049" xr:uid="{00000000-0005-0000-0000-0000CA700000}"/>
    <cellStyle name="Normal 7 3 5 3 2 2" xfId="29050" xr:uid="{00000000-0005-0000-0000-0000CB700000}"/>
    <cellStyle name="Normal 7 3 5 3 2 2 2" xfId="29051" xr:uid="{00000000-0005-0000-0000-0000CC700000}"/>
    <cellStyle name="Normal 7 3 5 3 2 3" xfId="29052" xr:uid="{00000000-0005-0000-0000-0000CD700000}"/>
    <cellStyle name="Normal 7 3 5 3 2 3 2" xfId="29053" xr:uid="{00000000-0005-0000-0000-0000CE700000}"/>
    <cellStyle name="Normal 7 3 5 3 2 4" xfId="29054" xr:uid="{00000000-0005-0000-0000-0000CF700000}"/>
    <cellStyle name="Normal 7 3 5 3 3" xfId="29055" xr:uid="{00000000-0005-0000-0000-0000D0700000}"/>
    <cellStyle name="Normal 7 3 5 3 3 2" xfId="29056" xr:uid="{00000000-0005-0000-0000-0000D1700000}"/>
    <cellStyle name="Normal 7 3 5 3 4" xfId="29057" xr:uid="{00000000-0005-0000-0000-0000D2700000}"/>
    <cellStyle name="Normal 7 3 5 3 4 2" xfId="29058" xr:uid="{00000000-0005-0000-0000-0000D3700000}"/>
    <cellStyle name="Normal 7 3 5 3 5" xfId="29059" xr:uid="{00000000-0005-0000-0000-0000D4700000}"/>
    <cellStyle name="Normal 7 3 5 3 6" xfId="29060" xr:uid="{00000000-0005-0000-0000-0000D5700000}"/>
    <cellStyle name="Normal 7 3 5 4" xfId="29061" xr:uid="{00000000-0005-0000-0000-0000D6700000}"/>
    <cellStyle name="Normal 7 3 5 4 2" xfId="29062" xr:uid="{00000000-0005-0000-0000-0000D7700000}"/>
    <cellStyle name="Normal 7 3 5 4 2 2" xfId="29063" xr:uid="{00000000-0005-0000-0000-0000D8700000}"/>
    <cellStyle name="Normal 7 3 5 4 2 2 2" xfId="29064" xr:uid="{00000000-0005-0000-0000-0000D9700000}"/>
    <cellStyle name="Normal 7 3 5 4 2 3" xfId="29065" xr:uid="{00000000-0005-0000-0000-0000DA700000}"/>
    <cellStyle name="Normal 7 3 5 4 2 3 2" xfId="29066" xr:uid="{00000000-0005-0000-0000-0000DB700000}"/>
    <cellStyle name="Normal 7 3 5 4 2 4" xfId="29067" xr:uid="{00000000-0005-0000-0000-0000DC700000}"/>
    <cellStyle name="Normal 7 3 5 4 3" xfId="29068" xr:uid="{00000000-0005-0000-0000-0000DD700000}"/>
    <cellStyle name="Normal 7 3 5 4 3 2" xfId="29069" xr:uid="{00000000-0005-0000-0000-0000DE700000}"/>
    <cellStyle name="Normal 7 3 5 4 4" xfId="29070" xr:uid="{00000000-0005-0000-0000-0000DF700000}"/>
    <cellStyle name="Normal 7 3 5 4 4 2" xfId="29071" xr:uid="{00000000-0005-0000-0000-0000E0700000}"/>
    <cellStyle name="Normal 7 3 5 4 5" xfId="29072" xr:uid="{00000000-0005-0000-0000-0000E1700000}"/>
    <cellStyle name="Normal 7 3 5 4 6" xfId="29073" xr:uid="{00000000-0005-0000-0000-0000E2700000}"/>
    <cellStyle name="Normal 7 3 5 5" xfId="29074" xr:uid="{00000000-0005-0000-0000-0000E3700000}"/>
    <cellStyle name="Normal 7 3 5 5 2" xfId="29075" xr:uid="{00000000-0005-0000-0000-0000E4700000}"/>
    <cellStyle name="Normal 7 3 5 5 2 2" xfId="29076" xr:uid="{00000000-0005-0000-0000-0000E5700000}"/>
    <cellStyle name="Normal 7 3 5 5 3" xfId="29077" xr:uid="{00000000-0005-0000-0000-0000E6700000}"/>
    <cellStyle name="Normal 7 3 5 5 3 2" xfId="29078" xr:uid="{00000000-0005-0000-0000-0000E7700000}"/>
    <cellStyle name="Normal 7 3 5 5 4" xfId="29079" xr:uid="{00000000-0005-0000-0000-0000E8700000}"/>
    <cellStyle name="Normal 7 3 5 6" xfId="29080" xr:uid="{00000000-0005-0000-0000-0000E9700000}"/>
    <cellStyle name="Normal 7 3 5 6 2" xfId="29081" xr:uid="{00000000-0005-0000-0000-0000EA700000}"/>
    <cellStyle name="Normal 7 3 5 6 2 2" xfId="29082" xr:uid="{00000000-0005-0000-0000-0000EB700000}"/>
    <cellStyle name="Normal 7 3 5 6 3" xfId="29083" xr:uid="{00000000-0005-0000-0000-0000EC700000}"/>
    <cellStyle name="Normal 7 3 5 7" xfId="29084" xr:uid="{00000000-0005-0000-0000-0000ED700000}"/>
    <cellStyle name="Normal 7 3 5 7 2" xfId="29085" xr:uid="{00000000-0005-0000-0000-0000EE700000}"/>
    <cellStyle name="Normal 7 3 5 8" xfId="29086" xr:uid="{00000000-0005-0000-0000-0000EF700000}"/>
    <cellStyle name="Normal 7 3 5 8 2" xfId="29087" xr:uid="{00000000-0005-0000-0000-0000F0700000}"/>
    <cellStyle name="Normal 7 3 5 9" xfId="29088" xr:uid="{00000000-0005-0000-0000-0000F1700000}"/>
    <cellStyle name="Normal 7 3 6" xfId="29089" xr:uid="{00000000-0005-0000-0000-0000F2700000}"/>
    <cellStyle name="Normal 7 3 6 10" xfId="29090" xr:uid="{00000000-0005-0000-0000-0000F3700000}"/>
    <cellStyle name="Normal 7 3 6 2" xfId="29091" xr:uid="{00000000-0005-0000-0000-0000F4700000}"/>
    <cellStyle name="Normal 7 3 6 2 2" xfId="29092" xr:uid="{00000000-0005-0000-0000-0000F5700000}"/>
    <cellStyle name="Normal 7 3 6 2 2 2" xfId="29093" xr:uid="{00000000-0005-0000-0000-0000F6700000}"/>
    <cellStyle name="Normal 7 3 6 2 2 2 2" xfId="29094" xr:uid="{00000000-0005-0000-0000-0000F7700000}"/>
    <cellStyle name="Normal 7 3 6 2 2 2 2 2" xfId="29095" xr:uid="{00000000-0005-0000-0000-0000F8700000}"/>
    <cellStyle name="Normal 7 3 6 2 2 2 3" xfId="29096" xr:uid="{00000000-0005-0000-0000-0000F9700000}"/>
    <cellStyle name="Normal 7 3 6 2 2 2 3 2" xfId="29097" xr:uid="{00000000-0005-0000-0000-0000FA700000}"/>
    <cellStyle name="Normal 7 3 6 2 2 2 4" xfId="29098" xr:uid="{00000000-0005-0000-0000-0000FB700000}"/>
    <cellStyle name="Normal 7 3 6 2 2 3" xfId="29099" xr:uid="{00000000-0005-0000-0000-0000FC700000}"/>
    <cellStyle name="Normal 7 3 6 2 2 3 2" xfId="29100" xr:uid="{00000000-0005-0000-0000-0000FD700000}"/>
    <cellStyle name="Normal 7 3 6 2 2 4" xfId="29101" xr:uid="{00000000-0005-0000-0000-0000FE700000}"/>
    <cellStyle name="Normal 7 3 6 2 2 4 2" xfId="29102" xr:uid="{00000000-0005-0000-0000-0000FF700000}"/>
    <cellStyle name="Normal 7 3 6 2 2 5" xfId="29103" xr:uid="{00000000-0005-0000-0000-000000710000}"/>
    <cellStyle name="Normal 7 3 6 2 2 6" xfId="29104" xr:uid="{00000000-0005-0000-0000-000001710000}"/>
    <cellStyle name="Normal 7 3 6 2 3" xfId="29105" xr:uid="{00000000-0005-0000-0000-000002710000}"/>
    <cellStyle name="Normal 7 3 6 2 3 2" xfId="29106" xr:uid="{00000000-0005-0000-0000-000003710000}"/>
    <cellStyle name="Normal 7 3 6 2 3 2 2" xfId="29107" xr:uid="{00000000-0005-0000-0000-000004710000}"/>
    <cellStyle name="Normal 7 3 6 2 3 3" xfId="29108" xr:uid="{00000000-0005-0000-0000-000005710000}"/>
    <cellStyle name="Normal 7 3 6 2 3 3 2" xfId="29109" xr:uid="{00000000-0005-0000-0000-000006710000}"/>
    <cellStyle name="Normal 7 3 6 2 3 4" xfId="29110" xr:uid="{00000000-0005-0000-0000-000007710000}"/>
    <cellStyle name="Normal 7 3 6 2 4" xfId="29111" xr:uid="{00000000-0005-0000-0000-000008710000}"/>
    <cellStyle name="Normal 7 3 6 2 4 2" xfId="29112" xr:uid="{00000000-0005-0000-0000-000009710000}"/>
    <cellStyle name="Normal 7 3 6 2 5" xfId="29113" xr:uid="{00000000-0005-0000-0000-00000A710000}"/>
    <cellStyle name="Normal 7 3 6 2 5 2" xfId="29114" xr:uid="{00000000-0005-0000-0000-00000B710000}"/>
    <cellStyle name="Normal 7 3 6 2 6" xfId="29115" xr:uid="{00000000-0005-0000-0000-00000C710000}"/>
    <cellStyle name="Normal 7 3 6 2 7" xfId="29116" xr:uid="{00000000-0005-0000-0000-00000D710000}"/>
    <cellStyle name="Normal 7 3 6 3" xfId="29117" xr:uid="{00000000-0005-0000-0000-00000E710000}"/>
    <cellStyle name="Normal 7 3 6 3 2" xfId="29118" xr:uid="{00000000-0005-0000-0000-00000F710000}"/>
    <cellStyle name="Normal 7 3 6 3 2 2" xfId="29119" xr:uid="{00000000-0005-0000-0000-000010710000}"/>
    <cellStyle name="Normal 7 3 6 3 2 2 2" xfId="29120" xr:uid="{00000000-0005-0000-0000-000011710000}"/>
    <cellStyle name="Normal 7 3 6 3 2 3" xfId="29121" xr:uid="{00000000-0005-0000-0000-000012710000}"/>
    <cellStyle name="Normal 7 3 6 3 2 3 2" xfId="29122" xr:uid="{00000000-0005-0000-0000-000013710000}"/>
    <cellStyle name="Normal 7 3 6 3 2 4" xfId="29123" xr:uid="{00000000-0005-0000-0000-000014710000}"/>
    <cellStyle name="Normal 7 3 6 3 3" xfId="29124" xr:uid="{00000000-0005-0000-0000-000015710000}"/>
    <cellStyle name="Normal 7 3 6 3 3 2" xfId="29125" xr:uid="{00000000-0005-0000-0000-000016710000}"/>
    <cellStyle name="Normal 7 3 6 3 4" xfId="29126" xr:uid="{00000000-0005-0000-0000-000017710000}"/>
    <cellStyle name="Normal 7 3 6 3 4 2" xfId="29127" xr:uid="{00000000-0005-0000-0000-000018710000}"/>
    <cellStyle name="Normal 7 3 6 3 5" xfId="29128" xr:uid="{00000000-0005-0000-0000-000019710000}"/>
    <cellStyle name="Normal 7 3 6 3 6" xfId="29129" xr:uid="{00000000-0005-0000-0000-00001A710000}"/>
    <cellStyle name="Normal 7 3 6 4" xfId="29130" xr:uid="{00000000-0005-0000-0000-00001B710000}"/>
    <cellStyle name="Normal 7 3 6 4 2" xfId="29131" xr:uid="{00000000-0005-0000-0000-00001C710000}"/>
    <cellStyle name="Normal 7 3 6 4 2 2" xfId="29132" xr:uid="{00000000-0005-0000-0000-00001D710000}"/>
    <cellStyle name="Normal 7 3 6 4 2 2 2" xfId="29133" xr:uid="{00000000-0005-0000-0000-00001E710000}"/>
    <cellStyle name="Normal 7 3 6 4 2 3" xfId="29134" xr:uid="{00000000-0005-0000-0000-00001F710000}"/>
    <cellStyle name="Normal 7 3 6 4 2 3 2" xfId="29135" xr:uid="{00000000-0005-0000-0000-000020710000}"/>
    <cellStyle name="Normal 7 3 6 4 2 4" xfId="29136" xr:uid="{00000000-0005-0000-0000-000021710000}"/>
    <cellStyle name="Normal 7 3 6 4 3" xfId="29137" xr:uid="{00000000-0005-0000-0000-000022710000}"/>
    <cellStyle name="Normal 7 3 6 4 3 2" xfId="29138" xr:uid="{00000000-0005-0000-0000-000023710000}"/>
    <cellStyle name="Normal 7 3 6 4 4" xfId="29139" xr:uid="{00000000-0005-0000-0000-000024710000}"/>
    <cellStyle name="Normal 7 3 6 4 4 2" xfId="29140" xr:uid="{00000000-0005-0000-0000-000025710000}"/>
    <cellStyle name="Normal 7 3 6 4 5" xfId="29141" xr:uid="{00000000-0005-0000-0000-000026710000}"/>
    <cellStyle name="Normal 7 3 6 4 6" xfId="29142" xr:uid="{00000000-0005-0000-0000-000027710000}"/>
    <cellStyle name="Normal 7 3 6 5" xfId="29143" xr:uid="{00000000-0005-0000-0000-000028710000}"/>
    <cellStyle name="Normal 7 3 6 5 2" xfId="29144" xr:uid="{00000000-0005-0000-0000-000029710000}"/>
    <cellStyle name="Normal 7 3 6 5 2 2" xfId="29145" xr:uid="{00000000-0005-0000-0000-00002A710000}"/>
    <cellStyle name="Normal 7 3 6 5 3" xfId="29146" xr:uid="{00000000-0005-0000-0000-00002B710000}"/>
    <cellStyle name="Normal 7 3 6 5 3 2" xfId="29147" xr:uid="{00000000-0005-0000-0000-00002C710000}"/>
    <cellStyle name="Normal 7 3 6 5 4" xfId="29148" xr:uid="{00000000-0005-0000-0000-00002D710000}"/>
    <cellStyle name="Normal 7 3 6 6" xfId="29149" xr:uid="{00000000-0005-0000-0000-00002E710000}"/>
    <cellStyle name="Normal 7 3 6 6 2" xfId="29150" xr:uid="{00000000-0005-0000-0000-00002F710000}"/>
    <cellStyle name="Normal 7 3 6 6 2 2" xfId="29151" xr:uid="{00000000-0005-0000-0000-000030710000}"/>
    <cellStyle name="Normal 7 3 6 6 3" xfId="29152" xr:uid="{00000000-0005-0000-0000-000031710000}"/>
    <cellStyle name="Normal 7 3 6 7" xfId="29153" xr:uid="{00000000-0005-0000-0000-000032710000}"/>
    <cellStyle name="Normal 7 3 6 7 2" xfId="29154" xr:uid="{00000000-0005-0000-0000-000033710000}"/>
    <cellStyle name="Normal 7 3 6 8" xfId="29155" xr:uid="{00000000-0005-0000-0000-000034710000}"/>
    <cellStyle name="Normal 7 3 6 8 2" xfId="29156" xr:uid="{00000000-0005-0000-0000-000035710000}"/>
    <cellStyle name="Normal 7 3 6 9" xfId="29157" xr:uid="{00000000-0005-0000-0000-000036710000}"/>
    <cellStyle name="Normal 7 3 7" xfId="29158" xr:uid="{00000000-0005-0000-0000-000037710000}"/>
    <cellStyle name="Normal 7 3 7 2" xfId="29159" xr:uid="{00000000-0005-0000-0000-000038710000}"/>
    <cellStyle name="Normal 7 3 7 2 2" xfId="29160" xr:uid="{00000000-0005-0000-0000-000039710000}"/>
    <cellStyle name="Normal 7 3 7 2 2 2" xfId="29161" xr:uid="{00000000-0005-0000-0000-00003A710000}"/>
    <cellStyle name="Normal 7 3 7 2 2 2 2" xfId="29162" xr:uid="{00000000-0005-0000-0000-00003B710000}"/>
    <cellStyle name="Normal 7 3 7 2 2 3" xfId="29163" xr:uid="{00000000-0005-0000-0000-00003C710000}"/>
    <cellStyle name="Normal 7 3 7 2 2 3 2" xfId="29164" xr:uid="{00000000-0005-0000-0000-00003D710000}"/>
    <cellStyle name="Normal 7 3 7 2 2 4" xfId="29165" xr:uid="{00000000-0005-0000-0000-00003E710000}"/>
    <cellStyle name="Normal 7 3 7 2 3" xfId="29166" xr:uid="{00000000-0005-0000-0000-00003F710000}"/>
    <cellStyle name="Normal 7 3 7 2 3 2" xfId="29167" xr:uid="{00000000-0005-0000-0000-000040710000}"/>
    <cellStyle name="Normal 7 3 7 2 4" xfId="29168" xr:uid="{00000000-0005-0000-0000-000041710000}"/>
    <cellStyle name="Normal 7 3 7 2 4 2" xfId="29169" xr:uid="{00000000-0005-0000-0000-000042710000}"/>
    <cellStyle name="Normal 7 3 7 2 5" xfId="29170" xr:uid="{00000000-0005-0000-0000-000043710000}"/>
    <cellStyle name="Normal 7 3 7 2 6" xfId="29171" xr:uid="{00000000-0005-0000-0000-000044710000}"/>
    <cellStyle name="Normal 7 3 7 3" xfId="29172" xr:uid="{00000000-0005-0000-0000-000045710000}"/>
    <cellStyle name="Normal 7 3 7 3 2" xfId="29173" xr:uid="{00000000-0005-0000-0000-000046710000}"/>
    <cellStyle name="Normal 7 3 7 3 2 2" xfId="29174" xr:uid="{00000000-0005-0000-0000-000047710000}"/>
    <cellStyle name="Normal 7 3 7 3 3" xfId="29175" xr:uid="{00000000-0005-0000-0000-000048710000}"/>
    <cellStyle name="Normal 7 3 7 3 3 2" xfId="29176" xr:uid="{00000000-0005-0000-0000-000049710000}"/>
    <cellStyle name="Normal 7 3 7 3 4" xfId="29177" xr:uid="{00000000-0005-0000-0000-00004A710000}"/>
    <cellStyle name="Normal 7 3 7 4" xfId="29178" xr:uid="{00000000-0005-0000-0000-00004B710000}"/>
    <cellStyle name="Normal 7 3 7 4 2" xfId="29179" xr:uid="{00000000-0005-0000-0000-00004C710000}"/>
    <cellStyle name="Normal 7 3 7 5" xfId="29180" xr:uid="{00000000-0005-0000-0000-00004D710000}"/>
    <cellStyle name="Normal 7 3 7 5 2" xfId="29181" xr:uid="{00000000-0005-0000-0000-00004E710000}"/>
    <cellStyle name="Normal 7 3 7 6" xfId="29182" xr:uid="{00000000-0005-0000-0000-00004F710000}"/>
    <cellStyle name="Normal 7 3 7 7" xfId="29183" xr:uid="{00000000-0005-0000-0000-000050710000}"/>
    <cellStyle name="Normal 7 3 8" xfId="29184" xr:uid="{00000000-0005-0000-0000-000051710000}"/>
    <cellStyle name="Normal 7 3 8 2" xfId="29185" xr:uid="{00000000-0005-0000-0000-000052710000}"/>
    <cellStyle name="Normal 7 3 8 2 2" xfId="29186" xr:uid="{00000000-0005-0000-0000-000053710000}"/>
    <cellStyle name="Normal 7 3 8 2 2 2" xfId="29187" xr:uid="{00000000-0005-0000-0000-000054710000}"/>
    <cellStyle name="Normal 7 3 8 2 3" xfId="29188" xr:uid="{00000000-0005-0000-0000-000055710000}"/>
    <cellStyle name="Normal 7 3 8 2 3 2" xfId="29189" xr:uid="{00000000-0005-0000-0000-000056710000}"/>
    <cellStyle name="Normal 7 3 8 2 4" xfId="29190" xr:uid="{00000000-0005-0000-0000-000057710000}"/>
    <cellStyle name="Normal 7 3 8 3" xfId="29191" xr:uid="{00000000-0005-0000-0000-000058710000}"/>
    <cellStyle name="Normal 7 3 8 3 2" xfId="29192" xr:uid="{00000000-0005-0000-0000-000059710000}"/>
    <cellStyle name="Normal 7 3 8 4" xfId="29193" xr:uid="{00000000-0005-0000-0000-00005A710000}"/>
    <cellStyle name="Normal 7 3 8 4 2" xfId="29194" xr:uid="{00000000-0005-0000-0000-00005B710000}"/>
    <cellStyle name="Normal 7 3 8 5" xfId="29195" xr:uid="{00000000-0005-0000-0000-00005C710000}"/>
    <cellStyle name="Normal 7 3 8 6" xfId="29196" xr:uid="{00000000-0005-0000-0000-00005D710000}"/>
    <cellStyle name="Normal 7 3 9" xfId="29197" xr:uid="{00000000-0005-0000-0000-00005E710000}"/>
    <cellStyle name="Normal 7 3 9 2" xfId="29198" xr:uid="{00000000-0005-0000-0000-00005F710000}"/>
    <cellStyle name="Normal 7 3 9 2 2" xfId="29199" xr:uid="{00000000-0005-0000-0000-000060710000}"/>
    <cellStyle name="Normal 7 3 9 2 2 2" xfId="29200" xr:uid="{00000000-0005-0000-0000-000061710000}"/>
    <cellStyle name="Normal 7 3 9 2 3" xfId="29201" xr:uid="{00000000-0005-0000-0000-000062710000}"/>
    <cellStyle name="Normal 7 3 9 2 3 2" xfId="29202" xr:uid="{00000000-0005-0000-0000-000063710000}"/>
    <cellStyle name="Normal 7 3 9 2 4" xfId="29203" xr:uid="{00000000-0005-0000-0000-000064710000}"/>
    <cellStyle name="Normal 7 3 9 3" xfId="29204" xr:uid="{00000000-0005-0000-0000-000065710000}"/>
    <cellStyle name="Normal 7 3 9 3 2" xfId="29205" xr:uid="{00000000-0005-0000-0000-000066710000}"/>
    <cellStyle name="Normal 7 3 9 4" xfId="29206" xr:uid="{00000000-0005-0000-0000-000067710000}"/>
    <cellStyle name="Normal 7 3 9 4 2" xfId="29207" xr:uid="{00000000-0005-0000-0000-000068710000}"/>
    <cellStyle name="Normal 7 3 9 5" xfId="29208" xr:uid="{00000000-0005-0000-0000-000069710000}"/>
    <cellStyle name="Normal 7 3 9 6" xfId="29209" xr:uid="{00000000-0005-0000-0000-00006A710000}"/>
    <cellStyle name="Normal 7 4" xfId="2719" xr:uid="{00000000-0005-0000-0000-00006B710000}"/>
    <cellStyle name="Normal 7 4 10" xfId="29210" xr:uid="{00000000-0005-0000-0000-00006C710000}"/>
    <cellStyle name="Normal 7 4 10 2" xfId="29211" xr:uid="{00000000-0005-0000-0000-00006D710000}"/>
    <cellStyle name="Normal 7 4 10 2 2" xfId="29212" xr:uid="{00000000-0005-0000-0000-00006E710000}"/>
    <cellStyle name="Normal 7 4 10 3" xfId="29213" xr:uid="{00000000-0005-0000-0000-00006F710000}"/>
    <cellStyle name="Normal 7 4 11" xfId="29214" xr:uid="{00000000-0005-0000-0000-000070710000}"/>
    <cellStyle name="Normal 7 4 11 2" xfId="29215" xr:uid="{00000000-0005-0000-0000-000071710000}"/>
    <cellStyle name="Normal 7 4 11 2 2" xfId="29216" xr:uid="{00000000-0005-0000-0000-000072710000}"/>
    <cellStyle name="Normal 7 4 11 3" xfId="29217" xr:uid="{00000000-0005-0000-0000-000073710000}"/>
    <cellStyle name="Normal 7 4 12" xfId="29218" xr:uid="{00000000-0005-0000-0000-000074710000}"/>
    <cellStyle name="Normal 7 4 12 2" xfId="29219" xr:uid="{00000000-0005-0000-0000-000075710000}"/>
    <cellStyle name="Normal 7 4 13" xfId="29220" xr:uid="{00000000-0005-0000-0000-000076710000}"/>
    <cellStyle name="Normal 7 4 14" xfId="29221" xr:uid="{00000000-0005-0000-0000-000077710000}"/>
    <cellStyle name="Normal 7 4 15" xfId="29222" xr:uid="{00000000-0005-0000-0000-000078710000}"/>
    <cellStyle name="Normal 7 4 16" xfId="29223" xr:uid="{00000000-0005-0000-0000-000079710000}"/>
    <cellStyle name="Normal 7 4 17" xfId="29224" xr:uid="{00000000-0005-0000-0000-00007A710000}"/>
    <cellStyle name="Normal 7 4 2" xfId="29225" xr:uid="{00000000-0005-0000-0000-00007B710000}"/>
    <cellStyle name="Normal 7 4 2 10" xfId="29226" xr:uid="{00000000-0005-0000-0000-00007C710000}"/>
    <cellStyle name="Normal 7 4 2 11" xfId="29227" xr:uid="{00000000-0005-0000-0000-00007D710000}"/>
    <cellStyle name="Normal 7 4 2 12" xfId="29228" xr:uid="{00000000-0005-0000-0000-00007E710000}"/>
    <cellStyle name="Normal 7 4 2 2" xfId="29229" xr:uid="{00000000-0005-0000-0000-00007F710000}"/>
    <cellStyle name="Normal 7 4 2 2 10" xfId="29230" xr:uid="{00000000-0005-0000-0000-000080710000}"/>
    <cellStyle name="Normal 7 4 2 2 2" xfId="29231" xr:uid="{00000000-0005-0000-0000-000081710000}"/>
    <cellStyle name="Normal 7 4 2 2 2 2" xfId="29232" xr:uid="{00000000-0005-0000-0000-000082710000}"/>
    <cellStyle name="Normal 7 4 2 2 2 2 2" xfId="29233" xr:uid="{00000000-0005-0000-0000-000083710000}"/>
    <cellStyle name="Normal 7 4 2 2 2 2 2 2" xfId="29234" xr:uid="{00000000-0005-0000-0000-000084710000}"/>
    <cellStyle name="Normal 7 4 2 2 2 2 2 2 2" xfId="29235" xr:uid="{00000000-0005-0000-0000-000085710000}"/>
    <cellStyle name="Normal 7 4 2 2 2 2 2 3" xfId="29236" xr:uid="{00000000-0005-0000-0000-000086710000}"/>
    <cellStyle name="Normal 7 4 2 2 2 2 2 3 2" xfId="29237" xr:uid="{00000000-0005-0000-0000-000087710000}"/>
    <cellStyle name="Normal 7 4 2 2 2 2 2 4" xfId="29238" xr:uid="{00000000-0005-0000-0000-000088710000}"/>
    <cellStyle name="Normal 7 4 2 2 2 2 3" xfId="29239" xr:uid="{00000000-0005-0000-0000-000089710000}"/>
    <cellStyle name="Normal 7 4 2 2 2 2 3 2" xfId="29240" xr:uid="{00000000-0005-0000-0000-00008A710000}"/>
    <cellStyle name="Normal 7 4 2 2 2 2 4" xfId="29241" xr:uid="{00000000-0005-0000-0000-00008B710000}"/>
    <cellStyle name="Normal 7 4 2 2 2 2 4 2" xfId="29242" xr:uid="{00000000-0005-0000-0000-00008C710000}"/>
    <cellStyle name="Normal 7 4 2 2 2 2 5" xfId="29243" xr:uid="{00000000-0005-0000-0000-00008D710000}"/>
    <cellStyle name="Normal 7 4 2 2 2 2 6" xfId="29244" xr:uid="{00000000-0005-0000-0000-00008E710000}"/>
    <cellStyle name="Normal 7 4 2 2 2 3" xfId="29245" xr:uid="{00000000-0005-0000-0000-00008F710000}"/>
    <cellStyle name="Normal 7 4 2 2 2 3 2" xfId="29246" xr:uid="{00000000-0005-0000-0000-000090710000}"/>
    <cellStyle name="Normal 7 4 2 2 2 3 2 2" xfId="29247" xr:uid="{00000000-0005-0000-0000-000091710000}"/>
    <cellStyle name="Normal 7 4 2 2 2 3 3" xfId="29248" xr:uid="{00000000-0005-0000-0000-000092710000}"/>
    <cellStyle name="Normal 7 4 2 2 2 3 3 2" xfId="29249" xr:uid="{00000000-0005-0000-0000-000093710000}"/>
    <cellStyle name="Normal 7 4 2 2 2 3 4" xfId="29250" xr:uid="{00000000-0005-0000-0000-000094710000}"/>
    <cellStyle name="Normal 7 4 2 2 2 4" xfId="29251" xr:uid="{00000000-0005-0000-0000-000095710000}"/>
    <cellStyle name="Normal 7 4 2 2 2 4 2" xfId="29252" xr:uid="{00000000-0005-0000-0000-000096710000}"/>
    <cellStyle name="Normal 7 4 2 2 2 5" xfId="29253" xr:uid="{00000000-0005-0000-0000-000097710000}"/>
    <cellStyle name="Normal 7 4 2 2 2 5 2" xfId="29254" xr:uid="{00000000-0005-0000-0000-000098710000}"/>
    <cellStyle name="Normal 7 4 2 2 2 6" xfId="29255" xr:uid="{00000000-0005-0000-0000-000099710000}"/>
    <cellStyle name="Normal 7 4 2 2 2 7" xfId="29256" xr:uid="{00000000-0005-0000-0000-00009A710000}"/>
    <cellStyle name="Normal 7 4 2 2 3" xfId="29257" xr:uid="{00000000-0005-0000-0000-00009B710000}"/>
    <cellStyle name="Normal 7 4 2 2 3 2" xfId="29258" xr:uid="{00000000-0005-0000-0000-00009C710000}"/>
    <cellStyle name="Normal 7 4 2 2 3 2 2" xfId="29259" xr:uid="{00000000-0005-0000-0000-00009D710000}"/>
    <cellStyle name="Normal 7 4 2 2 3 2 2 2" xfId="29260" xr:uid="{00000000-0005-0000-0000-00009E710000}"/>
    <cellStyle name="Normal 7 4 2 2 3 2 3" xfId="29261" xr:uid="{00000000-0005-0000-0000-00009F710000}"/>
    <cellStyle name="Normal 7 4 2 2 3 2 3 2" xfId="29262" xr:uid="{00000000-0005-0000-0000-0000A0710000}"/>
    <cellStyle name="Normal 7 4 2 2 3 2 4" xfId="29263" xr:uid="{00000000-0005-0000-0000-0000A1710000}"/>
    <cellStyle name="Normal 7 4 2 2 3 3" xfId="29264" xr:uid="{00000000-0005-0000-0000-0000A2710000}"/>
    <cellStyle name="Normal 7 4 2 2 3 3 2" xfId="29265" xr:uid="{00000000-0005-0000-0000-0000A3710000}"/>
    <cellStyle name="Normal 7 4 2 2 3 4" xfId="29266" xr:uid="{00000000-0005-0000-0000-0000A4710000}"/>
    <cellStyle name="Normal 7 4 2 2 3 4 2" xfId="29267" xr:uid="{00000000-0005-0000-0000-0000A5710000}"/>
    <cellStyle name="Normal 7 4 2 2 3 5" xfId="29268" xr:uid="{00000000-0005-0000-0000-0000A6710000}"/>
    <cellStyle name="Normal 7 4 2 2 3 6" xfId="29269" xr:uid="{00000000-0005-0000-0000-0000A7710000}"/>
    <cellStyle name="Normal 7 4 2 2 4" xfId="29270" xr:uid="{00000000-0005-0000-0000-0000A8710000}"/>
    <cellStyle name="Normal 7 4 2 2 4 2" xfId="29271" xr:uid="{00000000-0005-0000-0000-0000A9710000}"/>
    <cellStyle name="Normal 7 4 2 2 4 2 2" xfId="29272" xr:uid="{00000000-0005-0000-0000-0000AA710000}"/>
    <cellStyle name="Normal 7 4 2 2 4 2 2 2" xfId="29273" xr:uid="{00000000-0005-0000-0000-0000AB710000}"/>
    <cellStyle name="Normal 7 4 2 2 4 2 3" xfId="29274" xr:uid="{00000000-0005-0000-0000-0000AC710000}"/>
    <cellStyle name="Normal 7 4 2 2 4 2 3 2" xfId="29275" xr:uid="{00000000-0005-0000-0000-0000AD710000}"/>
    <cellStyle name="Normal 7 4 2 2 4 2 4" xfId="29276" xr:uid="{00000000-0005-0000-0000-0000AE710000}"/>
    <cellStyle name="Normal 7 4 2 2 4 3" xfId="29277" xr:uid="{00000000-0005-0000-0000-0000AF710000}"/>
    <cellStyle name="Normal 7 4 2 2 4 3 2" xfId="29278" xr:uid="{00000000-0005-0000-0000-0000B0710000}"/>
    <cellStyle name="Normal 7 4 2 2 4 4" xfId="29279" xr:uid="{00000000-0005-0000-0000-0000B1710000}"/>
    <cellStyle name="Normal 7 4 2 2 4 4 2" xfId="29280" xr:uid="{00000000-0005-0000-0000-0000B2710000}"/>
    <cellStyle name="Normal 7 4 2 2 4 5" xfId="29281" xr:uid="{00000000-0005-0000-0000-0000B3710000}"/>
    <cellStyle name="Normal 7 4 2 2 4 6" xfId="29282" xr:uid="{00000000-0005-0000-0000-0000B4710000}"/>
    <cellStyle name="Normal 7 4 2 2 5" xfId="29283" xr:uid="{00000000-0005-0000-0000-0000B5710000}"/>
    <cellStyle name="Normal 7 4 2 2 5 2" xfId="29284" xr:uid="{00000000-0005-0000-0000-0000B6710000}"/>
    <cellStyle name="Normal 7 4 2 2 5 2 2" xfId="29285" xr:uid="{00000000-0005-0000-0000-0000B7710000}"/>
    <cellStyle name="Normal 7 4 2 2 5 3" xfId="29286" xr:uid="{00000000-0005-0000-0000-0000B8710000}"/>
    <cellStyle name="Normal 7 4 2 2 5 3 2" xfId="29287" xr:uid="{00000000-0005-0000-0000-0000B9710000}"/>
    <cellStyle name="Normal 7 4 2 2 5 4" xfId="29288" xr:uid="{00000000-0005-0000-0000-0000BA710000}"/>
    <cellStyle name="Normal 7 4 2 2 6" xfId="29289" xr:uid="{00000000-0005-0000-0000-0000BB710000}"/>
    <cellStyle name="Normal 7 4 2 2 6 2" xfId="29290" xr:uid="{00000000-0005-0000-0000-0000BC710000}"/>
    <cellStyle name="Normal 7 4 2 2 6 2 2" xfId="29291" xr:uid="{00000000-0005-0000-0000-0000BD710000}"/>
    <cellStyle name="Normal 7 4 2 2 6 3" xfId="29292" xr:uid="{00000000-0005-0000-0000-0000BE710000}"/>
    <cellStyle name="Normal 7 4 2 2 7" xfId="29293" xr:uid="{00000000-0005-0000-0000-0000BF710000}"/>
    <cellStyle name="Normal 7 4 2 2 7 2" xfId="29294" xr:uid="{00000000-0005-0000-0000-0000C0710000}"/>
    <cellStyle name="Normal 7 4 2 2 8" xfId="29295" xr:uid="{00000000-0005-0000-0000-0000C1710000}"/>
    <cellStyle name="Normal 7 4 2 2 8 2" xfId="29296" xr:uid="{00000000-0005-0000-0000-0000C2710000}"/>
    <cellStyle name="Normal 7 4 2 2 9" xfId="29297" xr:uid="{00000000-0005-0000-0000-0000C3710000}"/>
    <cellStyle name="Normal 7 4 2 3" xfId="29298" xr:uid="{00000000-0005-0000-0000-0000C4710000}"/>
    <cellStyle name="Normal 7 4 2 3 2" xfId="29299" xr:uid="{00000000-0005-0000-0000-0000C5710000}"/>
    <cellStyle name="Normal 7 4 2 3 2 2" xfId="29300" xr:uid="{00000000-0005-0000-0000-0000C6710000}"/>
    <cellStyle name="Normal 7 4 2 3 2 2 2" xfId="29301" xr:uid="{00000000-0005-0000-0000-0000C7710000}"/>
    <cellStyle name="Normal 7 4 2 3 2 2 2 2" xfId="29302" xr:uid="{00000000-0005-0000-0000-0000C8710000}"/>
    <cellStyle name="Normal 7 4 2 3 2 2 3" xfId="29303" xr:uid="{00000000-0005-0000-0000-0000C9710000}"/>
    <cellStyle name="Normal 7 4 2 3 2 2 3 2" xfId="29304" xr:uid="{00000000-0005-0000-0000-0000CA710000}"/>
    <cellStyle name="Normal 7 4 2 3 2 2 4" xfId="29305" xr:uid="{00000000-0005-0000-0000-0000CB710000}"/>
    <cellStyle name="Normal 7 4 2 3 2 3" xfId="29306" xr:uid="{00000000-0005-0000-0000-0000CC710000}"/>
    <cellStyle name="Normal 7 4 2 3 2 3 2" xfId="29307" xr:uid="{00000000-0005-0000-0000-0000CD710000}"/>
    <cellStyle name="Normal 7 4 2 3 2 4" xfId="29308" xr:uid="{00000000-0005-0000-0000-0000CE710000}"/>
    <cellStyle name="Normal 7 4 2 3 2 4 2" xfId="29309" xr:uid="{00000000-0005-0000-0000-0000CF710000}"/>
    <cellStyle name="Normal 7 4 2 3 2 5" xfId="29310" xr:uid="{00000000-0005-0000-0000-0000D0710000}"/>
    <cellStyle name="Normal 7 4 2 3 2 6" xfId="29311" xr:uid="{00000000-0005-0000-0000-0000D1710000}"/>
    <cellStyle name="Normal 7 4 2 3 3" xfId="29312" xr:uid="{00000000-0005-0000-0000-0000D2710000}"/>
    <cellStyle name="Normal 7 4 2 3 3 2" xfId="29313" xr:uid="{00000000-0005-0000-0000-0000D3710000}"/>
    <cellStyle name="Normal 7 4 2 3 3 2 2" xfId="29314" xr:uid="{00000000-0005-0000-0000-0000D4710000}"/>
    <cellStyle name="Normal 7 4 2 3 3 3" xfId="29315" xr:uid="{00000000-0005-0000-0000-0000D5710000}"/>
    <cellStyle name="Normal 7 4 2 3 3 3 2" xfId="29316" xr:uid="{00000000-0005-0000-0000-0000D6710000}"/>
    <cellStyle name="Normal 7 4 2 3 3 4" xfId="29317" xr:uid="{00000000-0005-0000-0000-0000D7710000}"/>
    <cellStyle name="Normal 7 4 2 3 4" xfId="29318" xr:uid="{00000000-0005-0000-0000-0000D8710000}"/>
    <cellStyle name="Normal 7 4 2 3 4 2" xfId="29319" xr:uid="{00000000-0005-0000-0000-0000D9710000}"/>
    <cellStyle name="Normal 7 4 2 3 5" xfId="29320" xr:uid="{00000000-0005-0000-0000-0000DA710000}"/>
    <cellStyle name="Normal 7 4 2 3 5 2" xfId="29321" xr:uid="{00000000-0005-0000-0000-0000DB710000}"/>
    <cellStyle name="Normal 7 4 2 3 6" xfId="29322" xr:uid="{00000000-0005-0000-0000-0000DC710000}"/>
    <cellStyle name="Normal 7 4 2 3 7" xfId="29323" xr:uid="{00000000-0005-0000-0000-0000DD710000}"/>
    <cellStyle name="Normal 7 4 2 4" xfId="29324" xr:uid="{00000000-0005-0000-0000-0000DE710000}"/>
    <cellStyle name="Normal 7 4 2 4 2" xfId="29325" xr:uid="{00000000-0005-0000-0000-0000DF710000}"/>
    <cellStyle name="Normal 7 4 2 4 2 2" xfId="29326" xr:uid="{00000000-0005-0000-0000-0000E0710000}"/>
    <cellStyle name="Normal 7 4 2 4 2 2 2" xfId="29327" xr:uid="{00000000-0005-0000-0000-0000E1710000}"/>
    <cellStyle name="Normal 7 4 2 4 2 3" xfId="29328" xr:uid="{00000000-0005-0000-0000-0000E2710000}"/>
    <cellStyle name="Normal 7 4 2 4 2 3 2" xfId="29329" xr:uid="{00000000-0005-0000-0000-0000E3710000}"/>
    <cellStyle name="Normal 7 4 2 4 2 4" xfId="29330" xr:uid="{00000000-0005-0000-0000-0000E4710000}"/>
    <cellStyle name="Normal 7 4 2 4 3" xfId="29331" xr:uid="{00000000-0005-0000-0000-0000E5710000}"/>
    <cellStyle name="Normal 7 4 2 4 3 2" xfId="29332" xr:uid="{00000000-0005-0000-0000-0000E6710000}"/>
    <cellStyle name="Normal 7 4 2 4 4" xfId="29333" xr:uid="{00000000-0005-0000-0000-0000E7710000}"/>
    <cellStyle name="Normal 7 4 2 4 4 2" xfId="29334" xr:uid="{00000000-0005-0000-0000-0000E8710000}"/>
    <cellStyle name="Normal 7 4 2 4 5" xfId="29335" xr:uid="{00000000-0005-0000-0000-0000E9710000}"/>
    <cellStyle name="Normal 7 4 2 4 6" xfId="29336" xr:uid="{00000000-0005-0000-0000-0000EA710000}"/>
    <cellStyle name="Normal 7 4 2 5" xfId="29337" xr:uid="{00000000-0005-0000-0000-0000EB710000}"/>
    <cellStyle name="Normal 7 4 2 5 2" xfId="29338" xr:uid="{00000000-0005-0000-0000-0000EC710000}"/>
    <cellStyle name="Normal 7 4 2 5 2 2" xfId="29339" xr:uid="{00000000-0005-0000-0000-0000ED710000}"/>
    <cellStyle name="Normal 7 4 2 5 2 2 2" xfId="29340" xr:uid="{00000000-0005-0000-0000-0000EE710000}"/>
    <cellStyle name="Normal 7 4 2 5 2 3" xfId="29341" xr:uid="{00000000-0005-0000-0000-0000EF710000}"/>
    <cellStyle name="Normal 7 4 2 5 2 3 2" xfId="29342" xr:uid="{00000000-0005-0000-0000-0000F0710000}"/>
    <cellStyle name="Normal 7 4 2 5 2 4" xfId="29343" xr:uid="{00000000-0005-0000-0000-0000F1710000}"/>
    <cellStyle name="Normal 7 4 2 5 3" xfId="29344" xr:uid="{00000000-0005-0000-0000-0000F2710000}"/>
    <cellStyle name="Normal 7 4 2 5 3 2" xfId="29345" xr:uid="{00000000-0005-0000-0000-0000F3710000}"/>
    <cellStyle name="Normal 7 4 2 5 4" xfId="29346" xr:uid="{00000000-0005-0000-0000-0000F4710000}"/>
    <cellStyle name="Normal 7 4 2 5 4 2" xfId="29347" xr:uid="{00000000-0005-0000-0000-0000F5710000}"/>
    <cellStyle name="Normal 7 4 2 5 5" xfId="29348" xr:uid="{00000000-0005-0000-0000-0000F6710000}"/>
    <cellStyle name="Normal 7 4 2 5 6" xfId="29349" xr:uid="{00000000-0005-0000-0000-0000F7710000}"/>
    <cellStyle name="Normal 7 4 2 6" xfId="29350" xr:uid="{00000000-0005-0000-0000-0000F8710000}"/>
    <cellStyle name="Normal 7 4 2 6 2" xfId="29351" xr:uid="{00000000-0005-0000-0000-0000F9710000}"/>
    <cellStyle name="Normal 7 4 2 6 2 2" xfId="29352" xr:uid="{00000000-0005-0000-0000-0000FA710000}"/>
    <cellStyle name="Normal 7 4 2 6 3" xfId="29353" xr:uid="{00000000-0005-0000-0000-0000FB710000}"/>
    <cellStyle name="Normal 7 4 2 6 3 2" xfId="29354" xr:uid="{00000000-0005-0000-0000-0000FC710000}"/>
    <cellStyle name="Normal 7 4 2 6 4" xfId="29355" xr:uid="{00000000-0005-0000-0000-0000FD710000}"/>
    <cellStyle name="Normal 7 4 2 7" xfId="29356" xr:uid="{00000000-0005-0000-0000-0000FE710000}"/>
    <cellStyle name="Normal 7 4 2 7 2" xfId="29357" xr:uid="{00000000-0005-0000-0000-0000FF710000}"/>
    <cellStyle name="Normal 7 4 2 7 2 2" xfId="29358" xr:uid="{00000000-0005-0000-0000-000000720000}"/>
    <cellStyle name="Normal 7 4 2 7 3" xfId="29359" xr:uid="{00000000-0005-0000-0000-000001720000}"/>
    <cellStyle name="Normal 7 4 2 8" xfId="29360" xr:uid="{00000000-0005-0000-0000-000002720000}"/>
    <cellStyle name="Normal 7 4 2 8 2" xfId="29361" xr:uid="{00000000-0005-0000-0000-000003720000}"/>
    <cellStyle name="Normal 7 4 2 9" xfId="29362" xr:uid="{00000000-0005-0000-0000-000004720000}"/>
    <cellStyle name="Normal 7 4 2 9 2" xfId="29363" xr:uid="{00000000-0005-0000-0000-000005720000}"/>
    <cellStyle name="Normal 7 4 3" xfId="29364" xr:uid="{00000000-0005-0000-0000-000006720000}"/>
    <cellStyle name="Normal 7 4 3 10" xfId="29365" xr:uid="{00000000-0005-0000-0000-000007720000}"/>
    <cellStyle name="Normal 7 4 3 11" xfId="29366" xr:uid="{00000000-0005-0000-0000-000008720000}"/>
    <cellStyle name="Normal 7 4 3 2" xfId="29367" xr:uid="{00000000-0005-0000-0000-000009720000}"/>
    <cellStyle name="Normal 7 4 3 2 2" xfId="29368" xr:uid="{00000000-0005-0000-0000-00000A720000}"/>
    <cellStyle name="Normal 7 4 3 2 2 2" xfId="29369" xr:uid="{00000000-0005-0000-0000-00000B720000}"/>
    <cellStyle name="Normal 7 4 3 2 2 2 2" xfId="29370" xr:uid="{00000000-0005-0000-0000-00000C720000}"/>
    <cellStyle name="Normal 7 4 3 2 2 2 2 2" xfId="29371" xr:uid="{00000000-0005-0000-0000-00000D720000}"/>
    <cellStyle name="Normal 7 4 3 2 2 2 3" xfId="29372" xr:uid="{00000000-0005-0000-0000-00000E720000}"/>
    <cellStyle name="Normal 7 4 3 2 2 2 3 2" xfId="29373" xr:uid="{00000000-0005-0000-0000-00000F720000}"/>
    <cellStyle name="Normal 7 4 3 2 2 2 4" xfId="29374" xr:uid="{00000000-0005-0000-0000-000010720000}"/>
    <cellStyle name="Normal 7 4 3 2 2 3" xfId="29375" xr:uid="{00000000-0005-0000-0000-000011720000}"/>
    <cellStyle name="Normal 7 4 3 2 2 3 2" xfId="29376" xr:uid="{00000000-0005-0000-0000-000012720000}"/>
    <cellStyle name="Normal 7 4 3 2 2 4" xfId="29377" xr:uid="{00000000-0005-0000-0000-000013720000}"/>
    <cellStyle name="Normal 7 4 3 2 2 4 2" xfId="29378" xr:uid="{00000000-0005-0000-0000-000014720000}"/>
    <cellStyle name="Normal 7 4 3 2 2 5" xfId="29379" xr:uid="{00000000-0005-0000-0000-000015720000}"/>
    <cellStyle name="Normal 7 4 3 2 2 6" xfId="29380" xr:uid="{00000000-0005-0000-0000-000016720000}"/>
    <cellStyle name="Normal 7 4 3 2 3" xfId="29381" xr:uid="{00000000-0005-0000-0000-000017720000}"/>
    <cellStyle name="Normal 7 4 3 2 3 2" xfId="29382" xr:uid="{00000000-0005-0000-0000-000018720000}"/>
    <cellStyle name="Normal 7 4 3 2 3 2 2" xfId="29383" xr:uid="{00000000-0005-0000-0000-000019720000}"/>
    <cellStyle name="Normal 7 4 3 2 3 3" xfId="29384" xr:uid="{00000000-0005-0000-0000-00001A720000}"/>
    <cellStyle name="Normal 7 4 3 2 3 3 2" xfId="29385" xr:uid="{00000000-0005-0000-0000-00001B720000}"/>
    <cellStyle name="Normal 7 4 3 2 3 4" xfId="29386" xr:uid="{00000000-0005-0000-0000-00001C720000}"/>
    <cellStyle name="Normal 7 4 3 2 4" xfId="29387" xr:uid="{00000000-0005-0000-0000-00001D720000}"/>
    <cellStyle name="Normal 7 4 3 2 4 2" xfId="29388" xr:uid="{00000000-0005-0000-0000-00001E720000}"/>
    <cellStyle name="Normal 7 4 3 2 5" xfId="29389" xr:uid="{00000000-0005-0000-0000-00001F720000}"/>
    <cellStyle name="Normal 7 4 3 2 5 2" xfId="29390" xr:uid="{00000000-0005-0000-0000-000020720000}"/>
    <cellStyle name="Normal 7 4 3 2 6" xfId="29391" xr:uid="{00000000-0005-0000-0000-000021720000}"/>
    <cellStyle name="Normal 7 4 3 2 7" xfId="29392" xr:uid="{00000000-0005-0000-0000-000022720000}"/>
    <cellStyle name="Normal 7 4 3 3" xfId="29393" xr:uid="{00000000-0005-0000-0000-000023720000}"/>
    <cellStyle name="Normal 7 4 3 3 2" xfId="29394" xr:uid="{00000000-0005-0000-0000-000024720000}"/>
    <cellStyle name="Normal 7 4 3 3 2 2" xfId="29395" xr:uid="{00000000-0005-0000-0000-000025720000}"/>
    <cellStyle name="Normal 7 4 3 3 2 2 2" xfId="29396" xr:uid="{00000000-0005-0000-0000-000026720000}"/>
    <cellStyle name="Normal 7 4 3 3 2 3" xfId="29397" xr:uid="{00000000-0005-0000-0000-000027720000}"/>
    <cellStyle name="Normal 7 4 3 3 2 3 2" xfId="29398" xr:uid="{00000000-0005-0000-0000-000028720000}"/>
    <cellStyle name="Normal 7 4 3 3 2 4" xfId="29399" xr:uid="{00000000-0005-0000-0000-000029720000}"/>
    <cellStyle name="Normal 7 4 3 3 3" xfId="29400" xr:uid="{00000000-0005-0000-0000-00002A720000}"/>
    <cellStyle name="Normal 7 4 3 3 3 2" xfId="29401" xr:uid="{00000000-0005-0000-0000-00002B720000}"/>
    <cellStyle name="Normal 7 4 3 3 4" xfId="29402" xr:uid="{00000000-0005-0000-0000-00002C720000}"/>
    <cellStyle name="Normal 7 4 3 3 4 2" xfId="29403" xr:uid="{00000000-0005-0000-0000-00002D720000}"/>
    <cellStyle name="Normal 7 4 3 3 5" xfId="29404" xr:uid="{00000000-0005-0000-0000-00002E720000}"/>
    <cellStyle name="Normal 7 4 3 3 6" xfId="29405" xr:uid="{00000000-0005-0000-0000-00002F720000}"/>
    <cellStyle name="Normal 7 4 3 4" xfId="29406" xr:uid="{00000000-0005-0000-0000-000030720000}"/>
    <cellStyle name="Normal 7 4 3 4 2" xfId="29407" xr:uid="{00000000-0005-0000-0000-000031720000}"/>
    <cellStyle name="Normal 7 4 3 4 2 2" xfId="29408" xr:uid="{00000000-0005-0000-0000-000032720000}"/>
    <cellStyle name="Normal 7 4 3 4 2 2 2" xfId="29409" xr:uid="{00000000-0005-0000-0000-000033720000}"/>
    <cellStyle name="Normal 7 4 3 4 2 3" xfId="29410" xr:uid="{00000000-0005-0000-0000-000034720000}"/>
    <cellStyle name="Normal 7 4 3 4 2 3 2" xfId="29411" xr:uid="{00000000-0005-0000-0000-000035720000}"/>
    <cellStyle name="Normal 7 4 3 4 2 4" xfId="29412" xr:uid="{00000000-0005-0000-0000-000036720000}"/>
    <cellStyle name="Normal 7 4 3 4 3" xfId="29413" xr:uid="{00000000-0005-0000-0000-000037720000}"/>
    <cellStyle name="Normal 7 4 3 4 3 2" xfId="29414" xr:uid="{00000000-0005-0000-0000-000038720000}"/>
    <cellStyle name="Normal 7 4 3 4 4" xfId="29415" xr:uid="{00000000-0005-0000-0000-000039720000}"/>
    <cellStyle name="Normal 7 4 3 4 4 2" xfId="29416" xr:uid="{00000000-0005-0000-0000-00003A720000}"/>
    <cellStyle name="Normal 7 4 3 4 5" xfId="29417" xr:uid="{00000000-0005-0000-0000-00003B720000}"/>
    <cellStyle name="Normal 7 4 3 4 6" xfId="29418" xr:uid="{00000000-0005-0000-0000-00003C720000}"/>
    <cellStyle name="Normal 7 4 3 5" xfId="29419" xr:uid="{00000000-0005-0000-0000-00003D720000}"/>
    <cellStyle name="Normal 7 4 3 5 2" xfId="29420" xr:uid="{00000000-0005-0000-0000-00003E720000}"/>
    <cellStyle name="Normal 7 4 3 5 2 2" xfId="29421" xr:uid="{00000000-0005-0000-0000-00003F720000}"/>
    <cellStyle name="Normal 7 4 3 5 3" xfId="29422" xr:uid="{00000000-0005-0000-0000-000040720000}"/>
    <cellStyle name="Normal 7 4 3 5 3 2" xfId="29423" xr:uid="{00000000-0005-0000-0000-000041720000}"/>
    <cellStyle name="Normal 7 4 3 5 4" xfId="29424" xr:uid="{00000000-0005-0000-0000-000042720000}"/>
    <cellStyle name="Normal 7 4 3 6" xfId="29425" xr:uid="{00000000-0005-0000-0000-000043720000}"/>
    <cellStyle name="Normal 7 4 3 6 2" xfId="29426" xr:uid="{00000000-0005-0000-0000-000044720000}"/>
    <cellStyle name="Normal 7 4 3 6 2 2" xfId="29427" xr:uid="{00000000-0005-0000-0000-000045720000}"/>
    <cellStyle name="Normal 7 4 3 6 3" xfId="29428" xr:uid="{00000000-0005-0000-0000-000046720000}"/>
    <cellStyle name="Normal 7 4 3 7" xfId="29429" xr:uid="{00000000-0005-0000-0000-000047720000}"/>
    <cellStyle name="Normal 7 4 3 7 2" xfId="29430" xr:uid="{00000000-0005-0000-0000-000048720000}"/>
    <cellStyle name="Normal 7 4 3 8" xfId="29431" xr:uid="{00000000-0005-0000-0000-000049720000}"/>
    <cellStyle name="Normal 7 4 3 8 2" xfId="29432" xr:uid="{00000000-0005-0000-0000-00004A720000}"/>
    <cellStyle name="Normal 7 4 3 9" xfId="29433" xr:uid="{00000000-0005-0000-0000-00004B720000}"/>
    <cellStyle name="Normal 7 4 4" xfId="29434" xr:uid="{00000000-0005-0000-0000-00004C720000}"/>
    <cellStyle name="Normal 7 4 4 10" xfId="29435" xr:uid="{00000000-0005-0000-0000-00004D720000}"/>
    <cellStyle name="Normal 7 4 4 2" xfId="29436" xr:uid="{00000000-0005-0000-0000-00004E720000}"/>
    <cellStyle name="Normal 7 4 4 2 2" xfId="29437" xr:uid="{00000000-0005-0000-0000-00004F720000}"/>
    <cellStyle name="Normal 7 4 4 2 2 2" xfId="29438" xr:uid="{00000000-0005-0000-0000-000050720000}"/>
    <cellStyle name="Normal 7 4 4 2 2 2 2" xfId="29439" xr:uid="{00000000-0005-0000-0000-000051720000}"/>
    <cellStyle name="Normal 7 4 4 2 2 2 2 2" xfId="29440" xr:uid="{00000000-0005-0000-0000-000052720000}"/>
    <cellStyle name="Normal 7 4 4 2 2 2 3" xfId="29441" xr:uid="{00000000-0005-0000-0000-000053720000}"/>
    <cellStyle name="Normal 7 4 4 2 2 2 3 2" xfId="29442" xr:uid="{00000000-0005-0000-0000-000054720000}"/>
    <cellStyle name="Normal 7 4 4 2 2 2 4" xfId="29443" xr:uid="{00000000-0005-0000-0000-000055720000}"/>
    <cellStyle name="Normal 7 4 4 2 2 3" xfId="29444" xr:uid="{00000000-0005-0000-0000-000056720000}"/>
    <cellStyle name="Normal 7 4 4 2 2 3 2" xfId="29445" xr:uid="{00000000-0005-0000-0000-000057720000}"/>
    <cellStyle name="Normal 7 4 4 2 2 4" xfId="29446" xr:uid="{00000000-0005-0000-0000-000058720000}"/>
    <cellStyle name="Normal 7 4 4 2 2 4 2" xfId="29447" xr:uid="{00000000-0005-0000-0000-000059720000}"/>
    <cellStyle name="Normal 7 4 4 2 2 5" xfId="29448" xr:uid="{00000000-0005-0000-0000-00005A720000}"/>
    <cellStyle name="Normal 7 4 4 2 2 6" xfId="29449" xr:uid="{00000000-0005-0000-0000-00005B720000}"/>
    <cellStyle name="Normal 7 4 4 2 3" xfId="29450" xr:uid="{00000000-0005-0000-0000-00005C720000}"/>
    <cellStyle name="Normal 7 4 4 2 3 2" xfId="29451" xr:uid="{00000000-0005-0000-0000-00005D720000}"/>
    <cellStyle name="Normal 7 4 4 2 3 2 2" xfId="29452" xr:uid="{00000000-0005-0000-0000-00005E720000}"/>
    <cellStyle name="Normal 7 4 4 2 3 3" xfId="29453" xr:uid="{00000000-0005-0000-0000-00005F720000}"/>
    <cellStyle name="Normal 7 4 4 2 3 3 2" xfId="29454" xr:uid="{00000000-0005-0000-0000-000060720000}"/>
    <cellStyle name="Normal 7 4 4 2 3 4" xfId="29455" xr:uid="{00000000-0005-0000-0000-000061720000}"/>
    <cellStyle name="Normal 7 4 4 2 4" xfId="29456" xr:uid="{00000000-0005-0000-0000-000062720000}"/>
    <cellStyle name="Normal 7 4 4 2 4 2" xfId="29457" xr:uid="{00000000-0005-0000-0000-000063720000}"/>
    <cellStyle name="Normal 7 4 4 2 5" xfId="29458" xr:uid="{00000000-0005-0000-0000-000064720000}"/>
    <cellStyle name="Normal 7 4 4 2 5 2" xfId="29459" xr:uid="{00000000-0005-0000-0000-000065720000}"/>
    <cellStyle name="Normal 7 4 4 2 6" xfId="29460" xr:uid="{00000000-0005-0000-0000-000066720000}"/>
    <cellStyle name="Normal 7 4 4 2 7" xfId="29461" xr:uid="{00000000-0005-0000-0000-000067720000}"/>
    <cellStyle name="Normal 7 4 4 3" xfId="29462" xr:uid="{00000000-0005-0000-0000-000068720000}"/>
    <cellStyle name="Normal 7 4 4 3 2" xfId="29463" xr:uid="{00000000-0005-0000-0000-000069720000}"/>
    <cellStyle name="Normal 7 4 4 3 2 2" xfId="29464" xr:uid="{00000000-0005-0000-0000-00006A720000}"/>
    <cellStyle name="Normal 7 4 4 3 2 2 2" xfId="29465" xr:uid="{00000000-0005-0000-0000-00006B720000}"/>
    <cellStyle name="Normal 7 4 4 3 2 3" xfId="29466" xr:uid="{00000000-0005-0000-0000-00006C720000}"/>
    <cellStyle name="Normal 7 4 4 3 2 3 2" xfId="29467" xr:uid="{00000000-0005-0000-0000-00006D720000}"/>
    <cellStyle name="Normal 7 4 4 3 2 4" xfId="29468" xr:uid="{00000000-0005-0000-0000-00006E720000}"/>
    <cellStyle name="Normal 7 4 4 3 3" xfId="29469" xr:uid="{00000000-0005-0000-0000-00006F720000}"/>
    <cellStyle name="Normal 7 4 4 3 3 2" xfId="29470" xr:uid="{00000000-0005-0000-0000-000070720000}"/>
    <cellStyle name="Normal 7 4 4 3 4" xfId="29471" xr:uid="{00000000-0005-0000-0000-000071720000}"/>
    <cellStyle name="Normal 7 4 4 3 4 2" xfId="29472" xr:uid="{00000000-0005-0000-0000-000072720000}"/>
    <cellStyle name="Normal 7 4 4 3 5" xfId="29473" xr:uid="{00000000-0005-0000-0000-000073720000}"/>
    <cellStyle name="Normal 7 4 4 3 6" xfId="29474" xr:uid="{00000000-0005-0000-0000-000074720000}"/>
    <cellStyle name="Normal 7 4 4 4" xfId="29475" xr:uid="{00000000-0005-0000-0000-000075720000}"/>
    <cellStyle name="Normal 7 4 4 4 2" xfId="29476" xr:uid="{00000000-0005-0000-0000-000076720000}"/>
    <cellStyle name="Normal 7 4 4 4 2 2" xfId="29477" xr:uid="{00000000-0005-0000-0000-000077720000}"/>
    <cellStyle name="Normal 7 4 4 4 2 2 2" xfId="29478" xr:uid="{00000000-0005-0000-0000-000078720000}"/>
    <cellStyle name="Normal 7 4 4 4 2 3" xfId="29479" xr:uid="{00000000-0005-0000-0000-000079720000}"/>
    <cellStyle name="Normal 7 4 4 4 2 3 2" xfId="29480" xr:uid="{00000000-0005-0000-0000-00007A720000}"/>
    <cellStyle name="Normal 7 4 4 4 2 4" xfId="29481" xr:uid="{00000000-0005-0000-0000-00007B720000}"/>
    <cellStyle name="Normal 7 4 4 4 3" xfId="29482" xr:uid="{00000000-0005-0000-0000-00007C720000}"/>
    <cellStyle name="Normal 7 4 4 4 3 2" xfId="29483" xr:uid="{00000000-0005-0000-0000-00007D720000}"/>
    <cellStyle name="Normal 7 4 4 4 4" xfId="29484" xr:uid="{00000000-0005-0000-0000-00007E720000}"/>
    <cellStyle name="Normal 7 4 4 4 4 2" xfId="29485" xr:uid="{00000000-0005-0000-0000-00007F720000}"/>
    <cellStyle name="Normal 7 4 4 4 5" xfId="29486" xr:uid="{00000000-0005-0000-0000-000080720000}"/>
    <cellStyle name="Normal 7 4 4 4 6" xfId="29487" xr:uid="{00000000-0005-0000-0000-000081720000}"/>
    <cellStyle name="Normal 7 4 4 5" xfId="29488" xr:uid="{00000000-0005-0000-0000-000082720000}"/>
    <cellStyle name="Normal 7 4 4 5 2" xfId="29489" xr:uid="{00000000-0005-0000-0000-000083720000}"/>
    <cellStyle name="Normal 7 4 4 5 2 2" xfId="29490" xr:uid="{00000000-0005-0000-0000-000084720000}"/>
    <cellStyle name="Normal 7 4 4 5 3" xfId="29491" xr:uid="{00000000-0005-0000-0000-000085720000}"/>
    <cellStyle name="Normal 7 4 4 5 3 2" xfId="29492" xr:uid="{00000000-0005-0000-0000-000086720000}"/>
    <cellStyle name="Normal 7 4 4 5 4" xfId="29493" xr:uid="{00000000-0005-0000-0000-000087720000}"/>
    <cellStyle name="Normal 7 4 4 6" xfId="29494" xr:uid="{00000000-0005-0000-0000-000088720000}"/>
    <cellStyle name="Normal 7 4 4 6 2" xfId="29495" xr:uid="{00000000-0005-0000-0000-000089720000}"/>
    <cellStyle name="Normal 7 4 4 6 2 2" xfId="29496" xr:uid="{00000000-0005-0000-0000-00008A720000}"/>
    <cellStyle name="Normal 7 4 4 6 3" xfId="29497" xr:uid="{00000000-0005-0000-0000-00008B720000}"/>
    <cellStyle name="Normal 7 4 4 7" xfId="29498" xr:uid="{00000000-0005-0000-0000-00008C720000}"/>
    <cellStyle name="Normal 7 4 4 7 2" xfId="29499" xr:uid="{00000000-0005-0000-0000-00008D720000}"/>
    <cellStyle name="Normal 7 4 4 8" xfId="29500" xr:uid="{00000000-0005-0000-0000-00008E720000}"/>
    <cellStyle name="Normal 7 4 4 8 2" xfId="29501" xr:uid="{00000000-0005-0000-0000-00008F720000}"/>
    <cellStyle name="Normal 7 4 4 9" xfId="29502" xr:uid="{00000000-0005-0000-0000-000090720000}"/>
    <cellStyle name="Normal 7 4 5" xfId="29503" xr:uid="{00000000-0005-0000-0000-000091720000}"/>
    <cellStyle name="Normal 7 4 5 10" xfId="29504" xr:uid="{00000000-0005-0000-0000-000092720000}"/>
    <cellStyle name="Normal 7 4 5 2" xfId="29505" xr:uid="{00000000-0005-0000-0000-000093720000}"/>
    <cellStyle name="Normal 7 4 5 2 2" xfId="29506" xr:uid="{00000000-0005-0000-0000-000094720000}"/>
    <cellStyle name="Normal 7 4 5 2 2 2" xfId="29507" xr:uid="{00000000-0005-0000-0000-000095720000}"/>
    <cellStyle name="Normal 7 4 5 2 2 2 2" xfId="29508" xr:uid="{00000000-0005-0000-0000-000096720000}"/>
    <cellStyle name="Normal 7 4 5 2 2 2 2 2" xfId="29509" xr:uid="{00000000-0005-0000-0000-000097720000}"/>
    <cellStyle name="Normal 7 4 5 2 2 2 3" xfId="29510" xr:uid="{00000000-0005-0000-0000-000098720000}"/>
    <cellStyle name="Normal 7 4 5 2 2 2 3 2" xfId="29511" xr:uid="{00000000-0005-0000-0000-000099720000}"/>
    <cellStyle name="Normal 7 4 5 2 2 2 4" xfId="29512" xr:uid="{00000000-0005-0000-0000-00009A720000}"/>
    <cellStyle name="Normal 7 4 5 2 2 3" xfId="29513" xr:uid="{00000000-0005-0000-0000-00009B720000}"/>
    <cellStyle name="Normal 7 4 5 2 2 3 2" xfId="29514" xr:uid="{00000000-0005-0000-0000-00009C720000}"/>
    <cellStyle name="Normal 7 4 5 2 2 4" xfId="29515" xr:uid="{00000000-0005-0000-0000-00009D720000}"/>
    <cellStyle name="Normal 7 4 5 2 2 4 2" xfId="29516" xr:uid="{00000000-0005-0000-0000-00009E720000}"/>
    <cellStyle name="Normal 7 4 5 2 2 5" xfId="29517" xr:uid="{00000000-0005-0000-0000-00009F720000}"/>
    <cellStyle name="Normal 7 4 5 2 2 6" xfId="29518" xr:uid="{00000000-0005-0000-0000-0000A0720000}"/>
    <cellStyle name="Normal 7 4 5 2 3" xfId="29519" xr:uid="{00000000-0005-0000-0000-0000A1720000}"/>
    <cellStyle name="Normal 7 4 5 2 3 2" xfId="29520" xr:uid="{00000000-0005-0000-0000-0000A2720000}"/>
    <cellStyle name="Normal 7 4 5 2 3 2 2" xfId="29521" xr:uid="{00000000-0005-0000-0000-0000A3720000}"/>
    <cellStyle name="Normal 7 4 5 2 3 3" xfId="29522" xr:uid="{00000000-0005-0000-0000-0000A4720000}"/>
    <cellStyle name="Normal 7 4 5 2 3 3 2" xfId="29523" xr:uid="{00000000-0005-0000-0000-0000A5720000}"/>
    <cellStyle name="Normal 7 4 5 2 3 4" xfId="29524" xr:uid="{00000000-0005-0000-0000-0000A6720000}"/>
    <cellStyle name="Normal 7 4 5 2 4" xfId="29525" xr:uid="{00000000-0005-0000-0000-0000A7720000}"/>
    <cellStyle name="Normal 7 4 5 2 4 2" xfId="29526" xr:uid="{00000000-0005-0000-0000-0000A8720000}"/>
    <cellStyle name="Normal 7 4 5 2 5" xfId="29527" xr:uid="{00000000-0005-0000-0000-0000A9720000}"/>
    <cellStyle name="Normal 7 4 5 2 5 2" xfId="29528" xr:uid="{00000000-0005-0000-0000-0000AA720000}"/>
    <cellStyle name="Normal 7 4 5 2 6" xfId="29529" xr:uid="{00000000-0005-0000-0000-0000AB720000}"/>
    <cellStyle name="Normal 7 4 5 2 7" xfId="29530" xr:uid="{00000000-0005-0000-0000-0000AC720000}"/>
    <cellStyle name="Normal 7 4 5 3" xfId="29531" xr:uid="{00000000-0005-0000-0000-0000AD720000}"/>
    <cellStyle name="Normal 7 4 5 3 2" xfId="29532" xr:uid="{00000000-0005-0000-0000-0000AE720000}"/>
    <cellStyle name="Normal 7 4 5 3 2 2" xfId="29533" xr:uid="{00000000-0005-0000-0000-0000AF720000}"/>
    <cellStyle name="Normal 7 4 5 3 2 2 2" xfId="29534" xr:uid="{00000000-0005-0000-0000-0000B0720000}"/>
    <cellStyle name="Normal 7 4 5 3 2 3" xfId="29535" xr:uid="{00000000-0005-0000-0000-0000B1720000}"/>
    <cellStyle name="Normal 7 4 5 3 2 3 2" xfId="29536" xr:uid="{00000000-0005-0000-0000-0000B2720000}"/>
    <cellStyle name="Normal 7 4 5 3 2 4" xfId="29537" xr:uid="{00000000-0005-0000-0000-0000B3720000}"/>
    <cellStyle name="Normal 7 4 5 3 3" xfId="29538" xr:uid="{00000000-0005-0000-0000-0000B4720000}"/>
    <cellStyle name="Normal 7 4 5 3 3 2" xfId="29539" xr:uid="{00000000-0005-0000-0000-0000B5720000}"/>
    <cellStyle name="Normal 7 4 5 3 4" xfId="29540" xr:uid="{00000000-0005-0000-0000-0000B6720000}"/>
    <cellStyle name="Normal 7 4 5 3 4 2" xfId="29541" xr:uid="{00000000-0005-0000-0000-0000B7720000}"/>
    <cellStyle name="Normal 7 4 5 3 5" xfId="29542" xr:uid="{00000000-0005-0000-0000-0000B8720000}"/>
    <cellStyle name="Normal 7 4 5 3 6" xfId="29543" xr:uid="{00000000-0005-0000-0000-0000B9720000}"/>
    <cellStyle name="Normal 7 4 5 4" xfId="29544" xr:uid="{00000000-0005-0000-0000-0000BA720000}"/>
    <cellStyle name="Normal 7 4 5 4 2" xfId="29545" xr:uid="{00000000-0005-0000-0000-0000BB720000}"/>
    <cellStyle name="Normal 7 4 5 4 2 2" xfId="29546" xr:uid="{00000000-0005-0000-0000-0000BC720000}"/>
    <cellStyle name="Normal 7 4 5 4 2 2 2" xfId="29547" xr:uid="{00000000-0005-0000-0000-0000BD720000}"/>
    <cellStyle name="Normal 7 4 5 4 2 3" xfId="29548" xr:uid="{00000000-0005-0000-0000-0000BE720000}"/>
    <cellStyle name="Normal 7 4 5 4 2 3 2" xfId="29549" xr:uid="{00000000-0005-0000-0000-0000BF720000}"/>
    <cellStyle name="Normal 7 4 5 4 2 4" xfId="29550" xr:uid="{00000000-0005-0000-0000-0000C0720000}"/>
    <cellStyle name="Normal 7 4 5 4 3" xfId="29551" xr:uid="{00000000-0005-0000-0000-0000C1720000}"/>
    <cellStyle name="Normal 7 4 5 4 3 2" xfId="29552" xr:uid="{00000000-0005-0000-0000-0000C2720000}"/>
    <cellStyle name="Normal 7 4 5 4 4" xfId="29553" xr:uid="{00000000-0005-0000-0000-0000C3720000}"/>
    <cellStyle name="Normal 7 4 5 4 4 2" xfId="29554" xr:uid="{00000000-0005-0000-0000-0000C4720000}"/>
    <cellStyle name="Normal 7 4 5 4 5" xfId="29555" xr:uid="{00000000-0005-0000-0000-0000C5720000}"/>
    <cellStyle name="Normal 7 4 5 4 6" xfId="29556" xr:uid="{00000000-0005-0000-0000-0000C6720000}"/>
    <cellStyle name="Normal 7 4 5 5" xfId="29557" xr:uid="{00000000-0005-0000-0000-0000C7720000}"/>
    <cellStyle name="Normal 7 4 5 5 2" xfId="29558" xr:uid="{00000000-0005-0000-0000-0000C8720000}"/>
    <cellStyle name="Normal 7 4 5 5 2 2" xfId="29559" xr:uid="{00000000-0005-0000-0000-0000C9720000}"/>
    <cellStyle name="Normal 7 4 5 5 3" xfId="29560" xr:uid="{00000000-0005-0000-0000-0000CA720000}"/>
    <cellStyle name="Normal 7 4 5 5 3 2" xfId="29561" xr:uid="{00000000-0005-0000-0000-0000CB720000}"/>
    <cellStyle name="Normal 7 4 5 5 4" xfId="29562" xr:uid="{00000000-0005-0000-0000-0000CC720000}"/>
    <cellStyle name="Normal 7 4 5 6" xfId="29563" xr:uid="{00000000-0005-0000-0000-0000CD720000}"/>
    <cellStyle name="Normal 7 4 5 6 2" xfId="29564" xr:uid="{00000000-0005-0000-0000-0000CE720000}"/>
    <cellStyle name="Normal 7 4 5 6 2 2" xfId="29565" xr:uid="{00000000-0005-0000-0000-0000CF720000}"/>
    <cellStyle name="Normal 7 4 5 6 3" xfId="29566" xr:uid="{00000000-0005-0000-0000-0000D0720000}"/>
    <cellStyle name="Normal 7 4 5 7" xfId="29567" xr:uid="{00000000-0005-0000-0000-0000D1720000}"/>
    <cellStyle name="Normal 7 4 5 7 2" xfId="29568" xr:uid="{00000000-0005-0000-0000-0000D2720000}"/>
    <cellStyle name="Normal 7 4 5 8" xfId="29569" xr:uid="{00000000-0005-0000-0000-0000D3720000}"/>
    <cellStyle name="Normal 7 4 5 8 2" xfId="29570" xr:uid="{00000000-0005-0000-0000-0000D4720000}"/>
    <cellStyle name="Normal 7 4 5 9" xfId="29571" xr:uid="{00000000-0005-0000-0000-0000D5720000}"/>
    <cellStyle name="Normal 7 4 6" xfId="29572" xr:uid="{00000000-0005-0000-0000-0000D6720000}"/>
    <cellStyle name="Normal 7 4 6 2" xfId="29573" xr:uid="{00000000-0005-0000-0000-0000D7720000}"/>
    <cellStyle name="Normal 7 4 6 2 2" xfId="29574" xr:uid="{00000000-0005-0000-0000-0000D8720000}"/>
    <cellStyle name="Normal 7 4 6 2 2 2" xfId="29575" xr:uid="{00000000-0005-0000-0000-0000D9720000}"/>
    <cellStyle name="Normal 7 4 6 2 2 2 2" xfId="29576" xr:uid="{00000000-0005-0000-0000-0000DA720000}"/>
    <cellStyle name="Normal 7 4 6 2 2 3" xfId="29577" xr:uid="{00000000-0005-0000-0000-0000DB720000}"/>
    <cellStyle name="Normal 7 4 6 2 2 3 2" xfId="29578" xr:uid="{00000000-0005-0000-0000-0000DC720000}"/>
    <cellStyle name="Normal 7 4 6 2 2 4" xfId="29579" xr:uid="{00000000-0005-0000-0000-0000DD720000}"/>
    <cellStyle name="Normal 7 4 6 2 3" xfId="29580" xr:uid="{00000000-0005-0000-0000-0000DE720000}"/>
    <cellStyle name="Normal 7 4 6 2 3 2" xfId="29581" xr:uid="{00000000-0005-0000-0000-0000DF720000}"/>
    <cellStyle name="Normal 7 4 6 2 4" xfId="29582" xr:uid="{00000000-0005-0000-0000-0000E0720000}"/>
    <cellStyle name="Normal 7 4 6 2 4 2" xfId="29583" xr:uid="{00000000-0005-0000-0000-0000E1720000}"/>
    <cellStyle name="Normal 7 4 6 2 5" xfId="29584" xr:uid="{00000000-0005-0000-0000-0000E2720000}"/>
    <cellStyle name="Normal 7 4 6 2 6" xfId="29585" xr:uid="{00000000-0005-0000-0000-0000E3720000}"/>
    <cellStyle name="Normal 7 4 6 3" xfId="29586" xr:uid="{00000000-0005-0000-0000-0000E4720000}"/>
    <cellStyle name="Normal 7 4 6 3 2" xfId="29587" xr:uid="{00000000-0005-0000-0000-0000E5720000}"/>
    <cellStyle name="Normal 7 4 6 3 2 2" xfId="29588" xr:uid="{00000000-0005-0000-0000-0000E6720000}"/>
    <cellStyle name="Normal 7 4 6 3 3" xfId="29589" xr:uid="{00000000-0005-0000-0000-0000E7720000}"/>
    <cellStyle name="Normal 7 4 6 3 3 2" xfId="29590" xr:uid="{00000000-0005-0000-0000-0000E8720000}"/>
    <cellStyle name="Normal 7 4 6 3 4" xfId="29591" xr:uid="{00000000-0005-0000-0000-0000E9720000}"/>
    <cellStyle name="Normal 7 4 6 4" xfId="29592" xr:uid="{00000000-0005-0000-0000-0000EA720000}"/>
    <cellStyle name="Normal 7 4 6 4 2" xfId="29593" xr:uid="{00000000-0005-0000-0000-0000EB720000}"/>
    <cellStyle name="Normal 7 4 6 5" xfId="29594" xr:uid="{00000000-0005-0000-0000-0000EC720000}"/>
    <cellStyle name="Normal 7 4 6 5 2" xfId="29595" xr:uid="{00000000-0005-0000-0000-0000ED720000}"/>
    <cellStyle name="Normal 7 4 6 6" xfId="29596" xr:uid="{00000000-0005-0000-0000-0000EE720000}"/>
    <cellStyle name="Normal 7 4 6 7" xfId="29597" xr:uid="{00000000-0005-0000-0000-0000EF720000}"/>
    <cellStyle name="Normal 7 4 7" xfId="29598" xr:uid="{00000000-0005-0000-0000-0000F0720000}"/>
    <cellStyle name="Normal 7 4 7 2" xfId="29599" xr:uid="{00000000-0005-0000-0000-0000F1720000}"/>
    <cellStyle name="Normal 7 4 7 2 2" xfId="29600" xr:uid="{00000000-0005-0000-0000-0000F2720000}"/>
    <cellStyle name="Normal 7 4 7 2 2 2" xfId="29601" xr:uid="{00000000-0005-0000-0000-0000F3720000}"/>
    <cellStyle name="Normal 7 4 7 2 3" xfId="29602" xr:uid="{00000000-0005-0000-0000-0000F4720000}"/>
    <cellStyle name="Normal 7 4 7 2 3 2" xfId="29603" xr:uid="{00000000-0005-0000-0000-0000F5720000}"/>
    <cellStyle name="Normal 7 4 7 2 4" xfId="29604" xr:uid="{00000000-0005-0000-0000-0000F6720000}"/>
    <cellStyle name="Normal 7 4 7 3" xfId="29605" xr:uid="{00000000-0005-0000-0000-0000F7720000}"/>
    <cellStyle name="Normal 7 4 7 3 2" xfId="29606" xr:uid="{00000000-0005-0000-0000-0000F8720000}"/>
    <cellStyle name="Normal 7 4 7 4" xfId="29607" xr:uid="{00000000-0005-0000-0000-0000F9720000}"/>
    <cellStyle name="Normal 7 4 7 4 2" xfId="29608" xr:uid="{00000000-0005-0000-0000-0000FA720000}"/>
    <cellStyle name="Normal 7 4 7 5" xfId="29609" xr:uid="{00000000-0005-0000-0000-0000FB720000}"/>
    <cellStyle name="Normal 7 4 7 6" xfId="29610" xr:uid="{00000000-0005-0000-0000-0000FC720000}"/>
    <cellStyle name="Normal 7 4 8" xfId="29611" xr:uid="{00000000-0005-0000-0000-0000FD720000}"/>
    <cellStyle name="Normal 7 4 8 2" xfId="29612" xr:uid="{00000000-0005-0000-0000-0000FE720000}"/>
    <cellStyle name="Normal 7 4 8 2 2" xfId="29613" xr:uid="{00000000-0005-0000-0000-0000FF720000}"/>
    <cellStyle name="Normal 7 4 8 2 2 2" xfId="29614" xr:uid="{00000000-0005-0000-0000-000000730000}"/>
    <cellStyle name="Normal 7 4 8 2 3" xfId="29615" xr:uid="{00000000-0005-0000-0000-000001730000}"/>
    <cellStyle name="Normal 7 4 8 2 3 2" xfId="29616" xr:uid="{00000000-0005-0000-0000-000002730000}"/>
    <cellStyle name="Normal 7 4 8 2 4" xfId="29617" xr:uid="{00000000-0005-0000-0000-000003730000}"/>
    <cellStyle name="Normal 7 4 8 3" xfId="29618" xr:uid="{00000000-0005-0000-0000-000004730000}"/>
    <cellStyle name="Normal 7 4 8 3 2" xfId="29619" xr:uid="{00000000-0005-0000-0000-000005730000}"/>
    <cellStyle name="Normal 7 4 8 4" xfId="29620" xr:uid="{00000000-0005-0000-0000-000006730000}"/>
    <cellStyle name="Normal 7 4 8 4 2" xfId="29621" xr:uid="{00000000-0005-0000-0000-000007730000}"/>
    <cellStyle name="Normal 7 4 8 5" xfId="29622" xr:uid="{00000000-0005-0000-0000-000008730000}"/>
    <cellStyle name="Normal 7 4 8 6" xfId="29623" xr:uid="{00000000-0005-0000-0000-000009730000}"/>
    <cellStyle name="Normal 7 4 9" xfId="29624" xr:uid="{00000000-0005-0000-0000-00000A730000}"/>
    <cellStyle name="Normal 7 4 9 2" xfId="29625" xr:uid="{00000000-0005-0000-0000-00000B730000}"/>
    <cellStyle name="Normal 7 4 9 2 2" xfId="29626" xr:uid="{00000000-0005-0000-0000-00000C730000}"/>
    <cellStyle name="Normal 7 4 9 3" xfId="29627" xr:uid="{00000000-0005-0000-0000-00000D730000}"/>
    <cellStyle name="Normal 7 4 9 3 2" xfId="29628" xr:uid="{00000000-0005-0000-0000-00000E730000}"/>
    <cellStyle name="Normal 7 4 9 4" xfId="29629" xr:uid="{00000000-0005-0000-0000-00000F730000}"/>
    <cellStyle name="Normal 7 5" xfId="29630" xr:uid="{00000000-0005-0000-0000-000010730000}"/>
    <cellStyle name="Normal 7 5 10" xfId="29631" xr:uid="{00000000-0005-0000-0000-000011730000}"/>
    <cellStyle name="Normal 7 5 11" xfId="29632" xr:uid="{00000000-0005-0000-0000-000012730000}"/>
    <cellStyle name="Normal 7 5 12" xfId="29633" xr:uid="{00000000-0005-0000-0000-000013730000}"/>
    <cellStyle name="Normal 7 5 13" xfId="29634" xr:uid="{00000000-0005-0000-0000-000014730000}"/>
    <cellStyle name="Normal 7 5 2" xfId="29635" xr:uid="{00000000-0005-0000-0000-000015730000}"/>
    <cellStyle name="Normal 7 5 2 10" xfId="29636" xr:uid="{00000000-0005-0000-0000-000016730000}"/>
    <cellStyle name="Normal 7 5 2 11" xfId="29637" xr:uid="{00000000-0005-0000-0000-000017730000}"/>
    <cellStyle name="Normal 7 5 2 2" xfId="29638" xr:uid="{00000000-0005-0000-0000-000018730000}"/>
    <cellStyle name="Normal 7 5 2 2 2" xfId="29639" xr:uid="{00000000-0005-0000-0000-000019730000}"/>
    <cellStyle name="Normal 7 5 2 2 2 2" xfId="29640" xr:uid="{00000000-0005-0000-0000-00001A730000}"/>
    <cellStyle name="Normal 7 5 2 2 2 2 2" xfId="29641" xr:uid="{00000000-0005-0000-0000-00001B730000}"/>
    <cellStyle name="Normal 7 5 2 2 2 2 2 2" xfId="29642" xr:uid="{00000000-0005-0000-0000-00001C730000}"/>
    <cellStyle name="Normal 7 5 2 2 2 2 3" xfId="29643" xr:uid="{00000000-0005-0000-0000-00001D730000}"/>
    <cellStyle name="Normal 7 5 2 2 2 2 3 2" xfId="29644" xr:uid="{00000000-0005-0000-0000-00001E730000}"/>
    <cellStyle name="Normal 7 5 2 2 2 2 4" xfId="29645" xr:uid="{00000000-0005-0000-0000-00001F730000}"/>
    <cellStyle name="Normal 7 5 2 2 2 3" xfId="29646" xr:uid="{00000000-0005-0000-0000-000020730000}"/>
    <cellStyle name="Normal 7 5 2 2 2 3 2" xfId="29647" xr:uid="{00000000-0005-0000-0000-000021730000}"/>
    <cellStyle name="Normal 7 5 2 2 2 4" xfId="29648" xr:uid="{00000000-0005-0000-0000-000022730000}"/>
    <cellStyle name="Normal 7 5 2 2 2 4 2" xfId="29649" xr:uid="{00000000-0005-0000-0000-000023730000}"/>
    <cellStyle name="Normal 7 5 2 2 2 5" xfId="29650" xr:uid="{00000000-0005-0000-0000-000024730000}"/>
    <cellStyle name="Normal 7 5 2 2 2 6" xfId="29651" xr:uid="{00000000-0005-0000-0000-000025730000}"/>
    <cellStyle name="Normal 7 5 2 2 3" xfId="29652" xr:uid="{00000000-0005-0000-0000-000026730000}"/>
    <cellStyle name="Normal 7 5 2 2 3 2" xfId="29653" xr:uid="{00000000-0005-0000-0000-000027730000}"/>
    <cellStyle name="Normal 7 5 2 2 3 2 2" xfId="29654" xr:uid="{00000000-0005-0000-0000-000028730000}"/>
    <cellStyle name="Normal 7 5 2 2 3 3" xfId="29655" xr:uid="{00000000-0005-0000-0000-000029730000}"/>
    <cellStyle name="Normal 7 5 2 2 3 3 2" xfId="29656" xr:uid="{00000000-0005-0000-0000-00002A730000}"/>
    <cellStyle name="Normal 7 5 2 2 3 4" xfId="29657" xr:uid="{00000000-0005-0000-0000-00002B730000}"/>
    <cellStyle name="Normal 7 5 2 2 4" xfId="29658" xr:uid="{00000000-0005-0000-0000-00002C730000}"/>
    <cellStyle name="Normal 7 5 2 2 4 2" xfId="29659" xr:uid="{00000000-0005-0000-0000-00002D730000}"/>
    <cellStyle name="Normal 7 5 2 2 5" xfId="29660" xr:uid="{00000000-0005-0000-0000-00002E730000}"/>
    <cellStyle name="Normal 7 5 2 2 5 2" xfId="29661" xr:uid="{00000000-0005-0000-0000-00002F730000}"/>
    <cellStyle name="Normal 7 5 2 2 6" xfId="29662" xr:uid="{00000000-0005-0000-0000-000030730000}"/>
    <cellStyle name="Normal 7 5 2 2 7" xfId="29663" xr:uid="{00000000-0005-0000-0000-000031730000}"/>
    <cellStyle name="Normal 7 5 2 3" xfId="29664" xr:uid="{00000000-0005-0000-0000-000032730000}"/>
    <cellStyle name="Normal 7 5 2 3 2" xfId="29665" xr:uid="{00000000-0005-0000-0000-000033730000}"/>
    <cellStyle name="Normal 7 5 2 3 2 2" xfId="29666" xr:uid="{00000000-0005-0000-0000-000034730000}"/>
    <cellStyle name="Normal 7 5 2 3 2 2 2" xfId="29667" xr:uid="{00000000-0005-0000-0000-000035730000}"/>
    <cellStyle name="Normal 7 5 2 3 2 3" xfId="29668" xr:uid="{00000000-0005-0000-0000-000036730000}"/>
    <cellStyle name="Normal 7 5 2 3 2 3 2" xfId="29669" xr:uid="{00000000-0005-0000-0000-000037730000}"/>
    <cellStyle name="Normal 7 5 2 3 2 4" xfId="29670" xr:uid="{00000000-0005-0000-0000-000038730000}"/>
    <cellStyle name="Normal 7 5 2 3 3" xfId="29671" xr:uid="{00000000-0005-0000-0000-000039730000}"/>
    <cellStyle name="Normal 7 5 2 3 3 2" xfId="29672" xr:uid="{00000000-0005-0000-0000-00003A730000}"/>
    <cellStyle name="Normal 7 5 2 3 4" xfId="29673" xr:uid="{00000000-0005-0000-0000-00003B730000}"/>
    <cellStyle name="Normal 7 5 2 3 4 2" xfId="29674" xr:uid="{00000000-0005-0000-0000-00003C730000}"/>
    <cellStyle name="Normal 7 5 2 3 5" xfId="29675" xr:uid="{00000000-0005-0000-0000-00003D730000}"/>
    <cellStyle name="Normal 7 5 2 3 6" xfId="29676" xr:uid="{00000000-0005-0000-0000-00003E730000}"/>
    <cellStyle name="Normal 7 5 2 4" xfId="29677" xr:uid="{00000000-0005-0000-0000-00003F730000}"/>
    <cellStyle name="Normal 7 5 2 4 2" xfId="29678" xr:uid="{00000000-0005-0000-0000-000040730000}"/>
    <cellStyle name="Normal 7 5 2 4 2 2" xfId="29679" xr:uid="{00000000-0005-0000-0000-000041730000}"/>
    <cellStyle name="Normal 7 5 2 4 2 2 2" xfId="29680" xr:uid="{00000000-0005-0000-0000-000042730000}"/>
    <cellStyle name="Normal 7 5 2 4 2 3" xfId="29681" xr:uid="{00000000-0005-0000-0000-000043730000}"/>
    <cellStyle name="Normal 7 5 2 4 2 3 2" xfId="29682" xr:uid="{00000000-0005-0000-0000-000044730000}"/>
    <cellStyle name="Normal 7 5 2 4 2 4" xfId="29683" xr:uid="{00000000-0005-0000-0000-000045730000}"/>
    <cellStyle name="Normal 7 5 2 4 3" xfId="29684" xr:uid="{00000000-0005-0000-0000-000046730000}"/>
    <cellStyle name="Normal 7 5 2 4 3 2" xfId="29685" xr:uid="{00000000-0005-0000-0000-000047730000}"/>
    <cellStyle name="Normal 7 5 2 4 4" xfId="29686" xr:uid="{00000000-0005-0000-0000-000048730000}"/>
    <cellStyle name="Normal 7 5 2 4 4 2" xfId="29687" xr:uid="{00000000-0005-0000-0000-000049730000}"/>
    <cellStyle name="Normal 7 5 2 4 5" xfId="29688" xr:uid="{00000000-0005-0000-0000-00004A730000}"/>
    <cellStyle name="Normal 7 5 2 4 6" xfId="29689" xr:uid="{00000000-0005-0000-0000-00004B730000}"/>
    <cellStyle name="Normal 7 5 2 5" xfId="29690" xr:uid="{00000000-0005-0000-0000-00004C730000}"/>
    <cellStyle name="Normal 7 5 2 5 2" xfId="29691" xr:uid="{00000000-0005-0000-0000-00004D730000}"/>
    <cellStyle name="Normal 7 5 2 5 2 2" xfId="29692" xr:uid="{00000000-0005-0000-0000-00004E730000}"/>
    <cellStyle name="Normal 7 5 2 5 3" xfId="29693" xr:uid="{00000000-0005-0000-0000-00004F730000}"/>
    <cellStyle name="Normal 7 5 2 5 3 2" xfId="29694" xr:uid="{00000000-0005-0000-0000-000050730000}"/>
    <cellStyle name="Normal 7 5 2 5 4" xfId="29695" xr:uid="{00000000-0005-0000-0000-000051730000}"/>
    <cellStyle name="Normal 7 5 2 6" xfId="29696" xr:uid="{00000000-0005-0000-0000-000052730000}"/>
    <cellStyle name="Normal 7 5 2 6 2" xfId="29697" xr:uid="{00000000-0005-0000-0000-000053730000}"/>
    <cellStyle name="Normal 7 5 2 6 2 2" xfId="29698" xr:uid="{00000000-0005-0000-0000-000054730000}"/>
    <cellStyle name="Normal 7 5 2 6 3" xfId="29699" xr:uid="{00000000-0005-0000-0000-000055730000}"/>
    <cellStyle name="Normal 7 5 2 7" xfId="29700" xr:uid="{00000000-0005-0000-0000-000056730000}"/>
    <cellStyle name="Normal 7 5 2 7 2" xfId="29701" xr:uid="{00000000-0005-0000-0000-000057730000}"/>
    <cellStyle name="Normal 7 5 2 8" xfId="29702" xr:uid="{00000000-0005-0000-0000-000058730000}"/>
    <cellStyle name="Normal 7 5 2 8 2" xfId="29703" xr:uid="{00000000-0005-0000-0000-000059730000}"/>
    <cellStyle name="Normal 7 5 2 9" xfId="29704" xr:uid="{00000000-0005-0000-0000-00005A730000}"/>
    <cellStyle name="Normal 7 5 3" xfId="29705" xr:uid="{00000000-0005-0000-0000-00005B730000}"/>
    <cellStyle name="Normal 7 5 3 2" xfId="29706" xr:uid="{00000000-0005-0000-0000-00005C730000}"/>
    <cellStyle name="Normal 7 5 3 2 2" xfId="29707" xr:uid="{00000000-0005-0000-0000-00005D730000}"/>
    <cellStyle name="Normal 7 5 3 2 2 2" xfId="29708" xr:uid="{00000000-0005-0000-0000-00005E730000}"/>
    <cellStyle name="Normal 7 5 3 2 2 2 2" xfId="29709" xr:uid="{00000000-0005-0000-0000-00005F730000}"/>
    <cellStyle name="Normal 7 5 3 2 2 3" xfId="29710" xr:uid="{00000000-0005-0000-0000-000060730000}"/>
    <cellStyle name="Normal 7 5 3 2 2 3 2" xfId="29711" xr:uid="{00000000-0005-0000-0000-000061730000}"/>
    <cellStyle name="Normal 7 5 3 2 2 4" xfId="29712" xr:uid="{00000000-0005-0000-0000-000062730000}"/>
    <cellStyle name="Normal 7 5 3 2 3" xfId="29713" xr:uid="{00000000-0005-0000-0000-000063730000}"/>
    <cellStyle name="Normal 7 5 3 2 3 2" xfId="29714" xr:uid="{00000000-0005-0000-0000-000064730000}"/>
    <cellStyle name="Normal 7 5 3 2 4" xfId="29715" xr:uid="{00000000-0005-0000-0000-000065730000}"/>
    <cellStyle name="Normal 7 5 3 2 4 2" xfId="29716" xr:uid="{00000000-0005-0000-0000-000066730000}"/>
    <cellStyle name="Normal 7 5 3 2 5" xfId="29717" xr:uid="{00000000-0005-0000-0000-000067730000}"/>
    <cellStyle name="Normal 7 5 3 2 6" xfId="29718" xr:uid="{00000000-0005-0000-0000-000068730000}"/>
    <cellStyle name="Normal 7 5 3 3" xfId="29719" xr:uid="{00000000-0005-0000-0000-000069730000}"/>
    <cellStyle name="Normal 7 5 3 3 2" xfId="29720" xr:uid="{00000000-0005-0000-0000-00006A730000}"/>
    <cellStyle name="Normal 7 5 3 3 2 2" xfId="29721" xr:uid="{00000000-0005-0000-0000-00006B730000}"/>
    <cellStyle name="Normal 7 5 3 3 3" xfId="29722" xr:uid="{00000000-0005-0000-0000-00006C730000}"/>
    <cellStyle name="Normal 7 5 3 3 3 2" xfId="29723" xr:uid="{00000000-0005-0000-0000-00006D730000}"/>
    <cellStyle name="Normal 7 5 3 3 4" xfId="29724" xr:uid="{00000000-0005-0000-0000-00006E730000}"/>
    <cellStyle name="Normal 7 5 3 4" xfId="29725" xr:uid="{00000000-0005-0000-0000-00006F730000}"/>
    <cellStyle name="Normal 7 5 3 4 2" xfId="29726" xr:uid="{00000000-0005-0000-0000-000070730000}"/>
    <cellStyle name="Normal 7 5 3 5" xfId="29727" xr:uid="{00000000-0005-0000-0000-000071730000}"/>
    <cellStyle name="Normal 7 5 3 5 2" xfId="29728" xr:uid="{00000000-0005-0000-0000-000072730000}"/>
    <cellStyle name="Normal 7 5 3 6" xfId="29729" xr:uid="{00000000-0005-0000-0000-000073730000}"/>
    <cellStyle name="Normal 7 5 3 7" xfId="29730" xr:uid="{00000000-0005-0000-0000-000074730000}"/>
    <cellStyle name="Normal 7 5 4" xfId="29731" xr:uid="{00000000-0005-0000-0000-000075730000}"/>
    <cellStyle name="Normal 7 5 4 2" xfId="29732" xr:uid="{00000000-0005-0000-0000-000076730000}"/>
    <cellStyle name="Normal 7 5 4 2 2" xfId="29733" xr:uid="{00000000-0005-0000-0000-000077730000}"/>
    <cellStyle name="Normal 7 5 4 2 2 2" xfId="29734" xr:uid="{00000000-0005-0000-0000-000078730000}"/>
    <cellStyle name="Normal 7 5 4 2 3" xfId="29735" xr:uid="{00000000-0005-0000-0000-000079730000}"/>
    <cellStyle name="Normal 7 5 4 2 3 2" xfId="29736" xr:uid="{00000000-0005-0000-0000-00007A730000}"/>
    <cellStyle name="Normal 7 5 4 2 4" xfId="29737" xr:uid="{00000000-0005-0000-0000-00007B730000}"/>
    <cellStyle name="Normal 7 5 4 3" xfId="29738" xr:uid="{00000000-0005-0000-0000-00007C730000}"/>
    <cellStyle name="Normal 7 5 4 3 2" xfId="29739" xr:uid="{00000000-0005-0000-0000-00007D730000}"/>
    <cellStyle name="Normal 7 5 4 4" xfId="29740" xr:uid="{00000000-0005-0000-0000-00007E730000}"/>
    <cellStyle name="Normal 7 5 4 4 2" xfId="29741" xr:uid="{00000000-0005-0000-0000-00007F730000}"/>
    <cellStyle name="Normal 7 5 4 5" xfId="29742" xr:uid="{00000000-0005-0000-0000-000080730000}"/>
    <cellStyle name="Normal 7 5 4 6" xfId="29743" xr:uid="{00000000-0005-0000-0000-000081730000}"/>
    <cellStyle name="Normal 7 5 5" xfId="29744" xr:uid="{00000000-0005-0000-0000-000082730000}"/>
    <cellStyle name="Normal 7 5 5 2" xfId="29745" xr:uid="{00000000-0005-0000-0000-000083730000}"/>
    <cellStyle name="Normal 7 5 5 2 2" xfId="29746" xr:uid="{00000000-0005-0000-0000-000084730000}"/>
    <cellStyle name="Normal 7 5 5 2 2 2" xfId="29747" xr:uid="{00000000-0005-0000-0000-000085730000}"/>
    <cellStyle name="Normal 7 5 5 2 3" xfId="29748" xr:uid="{00000000-0005-0000-0000-000086730000}"/>
    <cellStyle name="Normal 7 5 5 2 3 2" xfId="29749" xr:uid="{00000000-0005-0000-0000-000087730000}"/>
    <cellStyle name="Normal 7 5 5 2 4" xfId="29750" xr:uid="{00000000-0005-0000-0000-000088730000}"/>
    <cellStyle name="Normal 7 5 5 3" xfId="29751" xr:uid="{00000000-0005-0000-0000-000089730000}"/>
    <cellStyle name="Normal 7 5 5 3 2" xfId="29752" xr:uid="{00000000-0005-0000-0000-00008A730000}"/>
    <cellStyle name="Normal 7 5 5 4" xfId="29753" xr:uid="{00000000-0005-0000-0000-00008B730000}"/>
    <cellStyle name="Normal 7 5 5 4 2" xfId="29754" xr:uid="{00000000-0005-0000-0000-00008C730000}"/>
    <cellStyle name="Normal 7 5 5 5" xfId="29755" xr:uid="{00000000-0005-0000-0000-00008D730000}"/>
    <cellStyle name="Normal 7 5 5 6" xfId="29756" xr:uid="{00000000-0005-0000-0000-00008E730000}"/>
    <cellStyle name="Normal 7 5 6" xfId="29757" xr:uid="{00000000-0005-0000-0000-00008F730000}"/>
    <cellStyle name="Normal 7 5 6 2" xfId="29758" xr:uid="{00000000-0005-0000-0000-000090730000}"/>
    <cellStyle name="Normal 7 5 6 2 2" xfId="29759" xr:uid="{00000000-0005-0000-0000-000091730000}"/>
    <cellStyle name="Normal 7 5 6 3" xfId="29760" xr:uid="{00000000-0005-0000-0000-000092730000}"/>
    <cellStyle name="Normal 7 5 6 3 2" xfId="29761" xr:uid="{00000000-0005-0000-0000-000093730000}"/>
    <cellStyle name="Normal 7 5 6 4" xfId="29762" xr:uid="{00000000-0005-0000-0000-000094730000}"/>
    <cellStyle name="Normal 7 5 7" xfId="29763" xr:uid="{00000000-0005-0000-0000-000095730000}"/>
    <cellStyle name="Normal 7 5 7 2" xfId="29764" xr:uid="{00000000-0005-0000-0000-000096730000}"/>
    <cellStyle name="Normal 7 5 7 2 2" xfId="29765" xr:uid="{00000000-0005-0000-0000-000097730000}"/>
    <cellStyle name="Normal 7 5 7 3" xfId="29766" xr:uid="{00000000-0005-0000-0000-000098730000}"/>
    <cellStyle name="Normal 7 5 8" xfId="29767" xr:uid="{00000000-0005-0000-0000-000099730000}"/>
    <cellStyle name="Normal 7 5 8 2" xfId="29768" xr:uid="{00000000-0005-0000-0000-00009A730000}"/>
    <cellStyle name="Normal 7 5 9" xfId="29769" xr:uid="{00000000-0005-0000-0000-00009B730000}"/>
    <cellStyle name="Normal 7 5 9 2" xfId="29770" xr:uid="{00000000-0005-0000-0000-00009C730000}"/>
    <cellStyle name="Normal 7 6" xfId="29771" xr:uid="{00000000-0005-0000-0000-00009D730000}"/>
    <cellStyle name="Normal 7 6 10" xfId="29772" xr:uid="{00000000-0005-0000-0000-00009E730000}"/>
    <cellStyle name="Normal 7 6 11" xfId="29773" xr:uid="{00000000-0005-0000-0000-00009F730000}"/>
    <cellStyle name="Normal 7 6 2" xfId="29774" xr:uid="{00000000-0005-0000-0000-0000A0730000}"/>
    <cellStyle name="Normal 7 6 2 2" xfId="29775" xr:uid="{00000000-0005-0000-0000-0000A1730000}"/>
    <cellStyle name="Normal 7 6 2 2 2" xfId="29776" xr:uid="{00000000-0005-0000-0000-0000A2730000}"/>
    <cellStyle name="Normal 7 6 2 2 2 2" xfId="29777" xr:uid="{00000000-0005-0000-0000-0000A3730000}"/>
    <cellStyle name="Normal 7 6 2 2 2 2 2" xfId="29778" xr:uid="{00000000-0005-0000-0000-0000A4730000}"/>
    <cellStyle name="Normal 7 6 2 2 2 3" xfId="29779" xr:uid="{00000000-0005-0000-0000-0000A5730000}"/>
    <cellStyle name="Normal 7 6 2 2 2 3 2" xfId="29780" xr:uid="{00000000-0005-0000-0000-0000A6730000}"/>
    <cellStyle name="Normal 7 6 2 2 2 4" xfId="29781" xr:uid="{00000000-0005-0000-0000-0000A7730000}"/>
    <cellStyle name="Normal 7 6 2 2 3" xfId="29782" xr:uid="{00000000-0005-0000-0000-0000A8730000}"/>
    <cellStyle name="Normal 7 6 2 2 3 2" xfId="29783" xr:uid="{00000000-0005-0000-0000-0000A9730000}"/>
    <cellStyle name="Normal 7 6 2 2 4" xfId="29784" xr:uid="{00000000-0005-0000-0000-0000AA730000}"/>
    <cellStyle name="Normal 7 6 2 2 4 2" xfId="29785" xr:uid="{00000000-0005-0000-0000-0000AB730000}"/>
    <cellStyle name="Normal 7 6 2 2 5" xfId="29786" xr:uid="{00000000-0005-0000-0000-0000AC730000}"/>
    <cellStyle name="Normal 7 6 2 2 6" xfId="29787" xr:uid="{00000000-0005-0000-0000-0000AD730000}"/>
    <cellStyle name="Normal 7 6 2 3" xfId="29788" xr:uid="{00000000-0005-0000-0000-0000AE730000}"/>
    <cellStyle name="Normal 7 6 2 3 2" xfId="29789" xr:uid="{00000000-0005-0000-0000-0000AF730000}"/>
    <cellStyle name="Normal 7 6 2 3 2 2" xfId="29790" xr:uid="{00000000-0005-0000-0000-0000B0730000}"/>
    <cellStyle name="Normal 7 6 2 3 3" xfId="29791" xr:uid="{00000000-0005-0000-0000-0000B1730000}"/>
    <cellStyle name="Normal 7 6 2 3 3 2" xfId="29792" xr:uid="{00000000-0005-0000-0000-0000B2730000}"/>
    <cellStyle name="Normal 7 6 2 3 4" xfId="29793" xr:uid="{00000000-0005-0000-0000-0000B3730000}"/>
    <cellStyle name="Normal 7 6 2 4" xfId="29794" xr:uid="{00000000-0005-0000-0000-0000B4730000}"/>
    <cellStyle name="Normal 7 6 2 4 2" xfId="29795" xr:uid="{00000000-0005-0000-0000-0000B5730000}"/>
    <cellStyle name="Normal 7 6 2 5" xfId="29796" xr:uid="{00000000-0005-0000-0000-0000B6730000}"/>
    <cellStyle name="Normal 7 6 2 5 2" xfId="29797" xr:uid="{00000000-0005-0000-0000-0000B7730000}"/>
    <cellStyle name="Normal 7 6 2 6" xfId="29798" xr:uid="{00000000-0005-0000-0000-0000B8730000}"/>
    <cellStyle name="Normal 7 6 2 7" xfId="29799" xr:uid="{00000000-0005-0000-0000-0000B9730000}"/>
    <cellStyle name="Normal 7 6 3" xfId="29800" xr:uid="{00000000-0005-0000-0000-0000BA730000}"/>
    <cellStyle name="Normal 7 6 3 2" xfId="29801" xr:uid="{00000000-0005-0000-0000-0000BB730000}"/>
    <cellStyle name="Normal 7 6 3 2 2" xfId="29802" xr:uid="{00000000-0005-0000-0000-0000BC730000}"/>
    <cellStyle name="Normal 7 6 3 2 2 2" xfId="29803" xr:uid="{00000000-0005-0000-0000-0000BD730000}"/>
    <cellStyle name="Normal 7 6 3 2 3" xfId="29804" xr:uid="{00000000-0005-0000-0000-0000BE730000}"/>
    <cellStyle name="Normal 7 6 3 2 3 2" xfId="29805" xr:uid="{00000000-0005-0000-0000-0000BF730000}"/>
    <cellStyle name="Normal 7 6 3 2 4" xfId="29806" xr:uid="{00000000-0005-0000-0000-0000C0730000}"/>
    <cellStyle name="Normal 7 6 3 3" xfId="29807" xr:uid="{00000000-0005-0000-0000-0000C1730000}"/>
    <cellStyle name="Normal 7 6 3 3 2" xfId="29808" xr:uid="{00000000-0005-0000-0000-0000C2730000}"/>
    <cellStyle name="Normal 7 6 3 4" xfId="29809" xr:uid="{00000000-0005-0000-0000-0000C3730000}"/>
    <cellStyle name="Normal 7 6 3 4 2" xfId="29810" xr:uid="{00000000-0005-0000-0000-0000C4730000}"/>
    <cellStyle name="Normal 7 6 3 5" xfId="29811" xr:uid="{00000000-0005-0000-0000-0000C5730000}"/>
    <cellStyle name="Normal 7 6 3 6" xfId="29812" xr:uid="{00000000-0005-0000-0000-0000C6730000}"/>
    <cellStyle name="Normal 7 6 4" xfId="29813" xr:uid="{00000000-0005-0000-0000-0000C7730000}"/>
    <cellStyle name="Normal 7 6 4 2" xfId="29814" xr:uid="{00000000-0005-0000-0000-0000C8730000}"/>
    <cellStyle name="Normal 7 6 4 2 2" xfId="29815" xr:uid="{00000000-0005-0000-0000-0000C9730000}"/>
    <cellStyle name="Normal 7 6 4 2 2 2" xfId="29816" xr:uid="{00000000-0005-0000-0000-0000CA730000}"/>
    <cellStyle name="Normal 7 6 4 2 3" xfId="29817" xr:uid="{00000000-0005-0000-0000-0000CB730000}"/>
    <cellStyle name="Normal 7 6 4 2 3 2" xfId="29818" xr:uid="{00000000-0005-0000-0000-0000CC730000}"/>
    <cellStyle name="Normal 7 6 4 2 4" xfId="29819" xr:uid="{00000000-0005-0000-0000-0000CD730000}"/>
    <cellStyle name="Normal 7 6 4 3" xfId="29820" xr:uid="{00000000-0005-0000-0000-0000CE730000}"/>
    <cellStyle name="Normal 7 6 4 3 2" xfId="29821" xr:uid="{00000000-0005-0000-0000-0000CF730000}"/>
    <cellStyle name="Normal 7 6 4 4" xfId="29822" xr:uid="{00000000-0005-0000-0000-0000D0730000}"/>
    <cellStyle name="Normal 7 6 4 4 2" xfId="29823" xr:uid="{00000000-0005-0000-0000-0000D1730000}"/>
    <cellStyle name="Normal 7 6 4 5" xfId="29824" xr:uid="{00000000-0005-0000-0000-0000D2730000}"/>
    <cellStyle name="Normal 7 6 4 6" xfId="29825" xr:uid="{00000000-0005-0000-0000-0000D3730000}"/>
    <cellStyle name="Normal 7 6 5" xfId="29826" xr:uid="{00000000-0005-0000-0000-0000D4730000}"/>
    <cellStyle name="Normal 7 6 5 2" xfId="29827" xr:uid="{00000000-0005-0000-0000-0000D5730000}"/>
    <cellStyle name="Normal 7 6 5 2 2" xfId="29828" xr:uid="{00000000-0005-0000-0000-0000D6730000}"/>
    <cellStyle name="Normal 7 6 5 3" xfId="29829" xr:uid="{00000000-0005-0000-0000-0000D7730000}"/>
    <cellStyle name="Normal 7 6 5 3 2" xfId="29830" xr:uid="{00000000-0005-0000-0000-0000D8730000}"/>
    <cellStyle name="Normal 7 6 5 4" xfId="29831" xr:uid="{00000000-0005-0000-0000-0000D9730000}"/>
    <cellStyle name="Normal 7 6 6" xfId="29832" xr:uid="{00000000-0005-0000-0000-0000DA730000}"/>
    <cellStyle name="Normal 7 6 6 2" xfId="29833" xr:uid="{00000000-0005-0000-0000-0000DB730000}"/>
    <cellStyle name="Normal 7 6 6 2 2" xfId="29834" xr:uid="{00000000-0005-0000-0000-0000DC730000}"/>
    <cellStyle name="Normal 7 6 6 3" xfId="29835" xr:uid="{00000000-0005-0000-0000-0000DD730000}"/>
    <cellStyle name="Normal 7 6 7" xfId="29836" xr:uid="{00000000-0005-0000-0000-0000DE730000}"/>
    <cellStyle name="Normal 7 6 7 2" xfId="29837" xr:uid="{00000000-0005-0000-0000-0000DF730000}"/>
    <cellStyle name="Normal 7 6 8" xfId="29838" xr:uid="{00000000-0005-0000-0000-0000E0730000}"/>
    <cellStyle name="Normal 7 6 8 2" xfId="29839" xr:uid="{00000000-0005-0000-0000-0000E1730000}"/>
    <cellStyle name="Normal 7 6 9" xfId="29840" xr:uid="{00000000-0005-0000-0000-0000E2730000}"/>
    <cellStyle name="Normal 7 7" xfId="29841" xr:uid="{00000000-0005-0000-0000-0000E3730000}"/>
    <cellStyle name="Normal 7 7 10" xfId="29842" xr:uid="{00000000-0005-0000-0000-0000E4730000}"/>
    <cellStyle name="Normal 7 7 2" xfId="29843" xr:uid="{00000000-0005-0000-0000-0000E5730000}"/>
    <cellStyle name="Normal 7 7 2 2" xfId="29844" xr:uid="{00000000-0005-0000-0000-0000E6730000}"/>
    <cellStyle name="Normal 7 7 2 2 2" xfId="29845" xr:uid="{00000000-0005-0000-0000-0000E7730000}"/>
    <cellStyle name="Normal 7 7 2 2 2 2" xfId="29846" xr:uid="{00000000-0005-0000-0000-0000E8730000}"/>
    <cellStyle name="Normal 7 7 2 2 2 2 2" xfId="29847" xr:uid="{00000000-0005-0000-0000-0000E9730000}"/>
    <cellStyle name="Normal 7 7 2 2 2 3" xfId="29848" xr:uid="{00000000-0005-0000-0000-0000EA730000}"/>
    <cellStyle name="Normal 7 7 2 2 2 3 2" xfId="29849" xr:uid="{00000000-0005-0000-0000-0000EB730000}"/>
    <cellStyle name="Normal 7 7 2 2 2 4" xfId="29850" xr:uid="{00000000-0005-0000-0000-0000EC730000}"/>
    <cellStyle name="Normal 7 7 2 2 3" xfId="29851" xr:uid="{00000000-0005-0000-0000-0000ED730000}"/>
    <cellStyle name="Normal 7 7 2 2 3 2" xfId="29852" xr:uid="{00000000-0005-0000-0000-0000EE730000}"/>
    <cellStyle name="Normal 7 7 2 2 4" xfId="29853" xr:uid="{00000000-0005-0000-0000-0000EF730000}"/>
    <cellStyle name="Normal 7 7 2 2 4 2" xfId="29854" xr:uid="{00000000-0005-0000-0000-0000F0730000}"/>
    <cellStyle name="Normal 7 7 2 2 5" xfId="29855" xr:uid="{00000000-0005-0000-0000-0000F1730000}"/>
    <cellStyle name="Normal 7 7 2 2 6" xfId="29856" xr:uid="{00000000-0005-0000-0000-0000F2730000}"/>
    <cellStyle name="Normal 7 7 2 3" xfId="29857" xr:uid="{00000000-0005-0000-0000-0000F3730000}"/>
    <cellStyle name="Normal 7 7 2 3 2" xfId="29858" xr:uid="{00000000-0005-0000-0000-0000F4730000}"/>
    <cellStyle name="Normal 7 7 2 3 2 2" xfId="29859" xr:uid="{00000000-0005-0000-0000-0000F5730000}"/>
    <cellStyle name="Normal 7 7 2 3 3" xfId="29860" xr:uid="{00000000-0005-0000-0000-0000F6730000}"/>
    <cellStyle name="Normal 7 7 2 3 3 2" xfId="29861" xr:uid="{00000000-0005-0000-0000-0000F7730000}"/>
    <cellStyle name="Normal 7 7 2 3 4" xfId="29862" xr:uid="{00000000-0005-0000-0000-0000F8730000}"/>
    <cellStyle name="Normal 7 7 2 4" xfId="29863" xr:uid="{00000000-0005-0000-0000-0000F9730000}"/>
    <cellStyle name="Normal 7 7 2 4 2" xfId="29864" xr:uid="{00000000-0005-0000-0000-0000FA730000}"/>
    <cellStyle name="Normal 7 7 2 5" xfId="29865" xr:uid="{00000000-0005-0000-0000-0000FB730000}"/>
    <cellStyle name="Normal 7 7 2 5 2" xfId="29866" xr:uid="{00000000-0005-0000-0000-0000FC730000}"/>
    <cellStyle name="Normal 7 7 2 6" xfId="29867" xr:uid="{00000000-0005-0000-0000-0000FD730000}"/>
    <cellStyle name="Normal 7 7 2 7" xfId="29868" xr:uid="{00000000-0005-0000-0000-0000FE730000}"/>
    <cellStyle name="Normal 7 7 3" xfId="29869" xr:uid="{00000000-0005-0000-0000-0000FF730000}"/>
    <cellStyle name="Normal 7 7 3 2" xfId="29870" xr:uid="{00000000-0005-0000-0000-000000740000}"/>
    <cellStyle name="Normal 7 7 3 2 2" xfId="29871" xr:uid="{00000000-0005-0000-0000-000001740000}"/>
    <cellStyle name="Normal 7 7 3 2 2 2" xfId="29872" xr:uid="{00000000-0005-0000-0000-000002740000}"/>
    <cellStyle name="Normal 7 7 3 2 3" xfId="29873" xr:uid="{00000000-0005-0000-0000-000003740000}"/>
    <cellStyle name="Normal 7 7 3 2 3 2" xfId="29874" xr:uid="{00000000-0005-0000-0000-000004740000}"/>
    <cellStyle name="Normal 7 7 3 2 4" xfId="29875" xr:uid="{00000000-0005-0000-0000-000005740000}"/>
    <cellStyle name="Normal 7 7 3 3" xfId="29876" xr:uid="{00000000-0005-0000-0000-000006740000}"/>
    <cellStyle name="Normal 7 7 3 3 2" xfId="29877" xr:uid="{00000000-0005-0000-0000-000007740000}"/>
    <cellStyle name="Normal 7 7 3 4" xfId="29878" xr:uid="{00000000-0005-0000-0000-000008740000}"/>
    <cellStyle name="Normal 7 7 3 4 2" xfId="29879" xr:uid="{00000000-0005-0000-0000-000009740000}"/>
    <cellStyle name="Normal 7 7 3 5" xfId="29880" xr:uid="{00000000-0005-0000-0000-00000A740000}"/>
    <cellStyle name="Normal 7 7 3 6" xfId="29881" xr:uid="{00000000-0005-0000-0000-00000B740000}"/>
    <cellStyle name="Normal 7 7 4" xfId="29882" xr:uid="{00000000-0005-0000-0000-00000C740000}"/>
    <cellStyle name="Normal 7 7 4 2" xfId="29883" xr:uid="{00000000-0005-0000-0000-00000D740000}"/>
    <cellStyle name="Normal 7 7 4 2 2" xfId="29884" xr:uid="{00000000-0005-0000-0000-00000E740000}"/>
    <cellStyle name="Normal 7 7 4 2 2 2" xfId="29885" xr:uid="{00000000-0005-0000-0000-00000F740000}"/>
    <cellStyle name="Normal 7 7 4 2 3" xfId="29886" xr:uid="{00000000-0005-0000-0000-000010740000}"/>
    <cellStyle name="Normal 7 7 4 2 3 2" xfId="29887" xr:uid="{00000000-0005-0000-0000-000011740000}"/>
    <cellStyle name="Normal 7 7 4 2 4" xfId="29888" xr:uid="{00000000-0005-0000-0000-000012740000}"/>
    <cellStyle name="Normal 7 7 4 3" xfId="29889" xr:uid="{00000000-0005-0000-0000-000013740000}"/>
    <cellStyle name="Normal 7 7 4 3 2" xfId="29890" xr:uid="{00000000-0005-0000-0000-000014740000}"/>
    <cellStyle name="Normal 7 7 4 4" xfId="29891" xr:uid="{00000000-0005-0000-0000-000015740000}"/>
    <cellStyle name="Normal 7 7 4 4 2" xfId="29892" xr:uid="{00000000-0005-0000-0000-000016740000}"/>
    <cellStyle name="Normal 7 7 4 5" xfId="29893" xr:uid="{00000000-0005-0000-0000-000017740000}"/>
    <cellStyle name="Normal 7 7 4 6" xfId="29894" xr:uid="{00000000-0005-0000-0000-000018740000}"/>
    <cellStyle name="Normal 7 7 5" xfId="29895" xr:uid="{00000000-0005-0000-0000-000019740000}"/>
    <cellStyle name="Normal 7 7 5 2" xfId="29896" xr:uid="{00000000-0005-0000-0000-00001A740000}"/>
    <cellStyle name="Normal 7 7 5 2 2" xfId="29897" xr:uid="{00000000-0005-0000-0000-00001B740000}"/>
    <cellStyle name="Normal 7 7 5 3" xfId="29898" xr:uid="{00000000-0005-0000-0000-00001C740000}"/>
    <cellStyle name="Normal 7 7 5 3 2" xfId="29899" xr:uid="{00000000-0005-0000-0000-00001D740000}"/>
    <cellStyle name="Normal 7 7 5 4" xfId="29900" xr:uid="{00000000-0005-0000-0000-00001E740000}"/>
    <cellStyle name="Normal 7 7 6" xfId="29901" xr:uid="{00000000-0005-0000-0000-00001F740000}"/>
    <cellStyle name="Normal 7 7 6 2" xfId="29902" xr:uid="{00000000-0005-0000-0000-000020740000}"/>
    <cellStyle name="Normal 7 7 6 2 2" xfId="29903" xr:uid="{00000000-0005-0000-0000-000021740000}"/>
    <cellStyle name="Normal 7 7 6 3" xfId="29904" xr:uid="{00000000-0005-0000-0000-000022740000}"/>
    <cellStyle name="Normal 7 7 7" xfId="29905" xr:uid="{00000000-0005-0000-0000-000023740000}"/>
    <cellStyle name="Normal 7 7 7 2" xfId="29906" xr:uid="{00000000-0005-0000-0000-000024740000}"/>
    <cellStyle name="Normal 7 7 8" xfId="29907" xr:uid="{00000000-0005-0000-0000-000025740000}"/>
    <cellStyle name="Normal 7 7 8 2" xfId="29908" xr:uid="{00000000-0005-0000-0000-000026740000}"/>
    <cellStyle name="Normal 7 7 9" xfId="29909" xr:uid="{00000000-0005-0000-0000-000027740000}"/>
    <cellStyle name="Normal 7 8" xfId="29910" xr:uid="{00000000-0005-0000-0000-000028740000}"/>
    <cellStyle name="Normal 7 8 10" xfId="29911" xr:uid="{00000000-0005-0000-0000-000029740000}"/>
    <cellStyle name="Normal 7 8 2" xfId="29912" xr:uid="{00000000-0005-0000-0000-00002A740000}"/>
    <cellStyle name="Normal 7 8 2 2" xfId="29913" xr:uid="{00000000-0005-0000-0000-00002B740000}"/>
    <cellStyle name="Normal 7 8 2 2 2" xfId="29914" xr:uid="{00000000-0005-0000-0000-00002C740000}"/>
    <cellStyle name="Normal 7 8 2 2 2 2" xfId="29915" xr:uid="{00000000-0005-0000-0000-00002D740000}"/>
    <cellStyle name="Normal 7 8 2 2 2 2 2" xfId="29916" xr:uid="{00000000-0005-0000-0000-00002E740000}"/>
    <cellStyle name="Normal 7 8 2 2 2 3" xfId="29917" xr:uid="{00000000-0005-0000-0000-00002F740000}"/>
    <cellStyle name="Normal 7 8 2 2 2 3 2" xfId="29918" xr:uid="{00000000-0005-0000-0000-000030740000}"/>
    <cellStyle name="Normal 7 8 2 2 2 4" xfId="29919" xr:uid="{00000000-0005-0000-0000-000031740000}"/>
    <cellStyle name="Normal 7 8 2 2 3" xfId="29920" xr:uid="{00000000-0005-0000-0000-000032740000}"/>
    <cellStyle name="Normal 7 8 2 2 3 2" xfId="29921" xr:uid="{00000000-0005-0000-0000-000033740000}"/>
    <cellStyle name="Normal 7 8 2 2 4" xfId="29922" xr:uid="{00000000-0005-0000-0000-000034740000}"/>
    <cellStyle name="Normal 7 8 2 2 4 2" xfId="29923" xr:uid="{00000000-0005-0000-0000-000035740000}"/>
    <cellStyle name="Normal 7 8 2 2 5" xfId="29924" xr:uid="{00000000-0005-0000-0000-000036740000}"/>
    <cellStyle name="Normal 7 8 2 2 6" xfId="29925" xr:uid="{00000000-0005-0000-0000-000037740000}"/>
    <cellStyle name="Normal 7 8 2 3" xfId="29926" xr:uid="{00000000-0005-0000-0000-000038740000}"/>
    <cellStyle name="Normal 7 8 2 3 2" xfId="29927" xr:uid="{00000000-0005-0000-0000-000039740000}"/>
    <cellStyle name="Normal 7 8 2 3 2 2" xfId="29928" xr:uid="{00000000-0005-0000-0000-00003A740000}"/>
    <cellStyle name="Normal 7 8 2 3 3" xfId="29929" xr:uid="{00000000-0005-0000-0000-00003B740000}"/>
    <cellStyle name="Normal 7 8 2 3 3 2" xfId="29930" xr:uid="{00000000-0005-0000-0000-00003C740000}"/>
    <cellStyle name="Normal 7 8 2 3 4" xfId="29931" xr:uid="{00000000-0005-0000-0000-00003D740000}"/>
    <cellStyle name="Normal 7 8 2 4" xfId="29932" xr:uid="{00000000-0005-0000-0000-00003E740000}"/>
    <cellStyle name="Normal 7 8 2 4 2" xfId="29933" xr:uid="{00000000-0005-0000-0000-00003F740000}"/>
    <cellStyle name="Normal 7 8 2 5" xfId="29934" xr:uid="{00000000-0005-0000-0000-000040740000}"/>
    <cellStyle name="Normal 7 8 2 5 2" xfId="29935" xr:uid="{00000000-0005-0000-0000-000041740000}"/>
    <cellStyle name="Normal 7 8 2 6" xfId="29936" xr:uid="{00000000-0005-0000-0000-000042740000}"/>
    <cellStyle name="Normal 7 8 2 7" xfId="29937" xr:uid="{00000000-0005-0000-0000-000043740000}"/>
    <cellStyle name="Normal 7 8 3" xfId="29938" xr:uid="{00000000-0005-0000-0000-000044740000}"/>
    <cellStyle name="Normal 7 8 3 2" xfId="29939" xr:uid="{00000000-0005-0000-0000-000045740000}"/>
    <cellStyle name="Normal 7 8 3 2 2" xfId="29940" xr:uid="{00000000-0005-0000-0000-000046740000}"/>
    <cellStyle name="Normal 7 8 3 2 2 2" xfId="29941" xr:uid="{00000000-0005-0000-0000-000047740000}"/>
    <cellStyle name="Normal 7 8 3 2 3" xfId="29942" xr:uid="{00000000-0005-0000-0000-000048740000}"/>
    <cellStyle name="Normal 7 8 3 2 3 2" xfId="29943" xr:uid="{00000000-0005-0000-0000-000049740000}"/>
    <cellStyle name="Normal 7 8 3 2 4" xfId="29944" xr:uid="{00000000-0005-0000-0000-00004A740000}"/>
    <cellStyle name="Normal 7 8 3 3" xfId="29945" xr:uid="{00000000-0005-0000-0000-00004B740000}"/>
    <cellStyle name="Normal 7 8 3 3 2" xfId="29946" xr:uid="{00000000-0005-0000-0000-00004C740000}"/>
    <cellStyle name="Normal 7 8 3 4" xfId="29947" xr:uid="{00000000-0005-0000-0000-00004D740000}"/>
    <cellStyle name="Normal 7 8 3 4 2" xfId="29948" xr:uid="{00000000-0005-0000-0000-00004E740000}"/>
    <cellStyle name="Normal 7 8 3 5" xfId="29949" xr:uid="{00000000-0005-0000-0000-00004F740000}"/>
    <cellStyle name="Normal 7 8 3 6" xfId="29950" xr:uid="{00000000-0005-0000-0000-000050740000}"/>
    <cellStyle name="Normal 7 8 4" xfId="29951" xr:uid="{00000000-0005-0000-0000-000051740000}"/>
    <cellStyle name="Normal 7 8 4 2" xfId="29952" xr:uid="{00000000-0005-0000-0000-000052740000}"/>
    <cellStyle name="Normal 7 8 4 2 2" xfId="29953" xr:uid="{00000000-0005-0000-0000-000053740000}"/>
    <cellStyle name="Normal 7 8 4 2 2 2" xfId="29954" xr:uid="{00000000-0005-0000-0000-000054740000}"/>
    <cellStyle name="Normal 7 8 4 2 3" xfId="29955" xr:uid="{00000000-0005-0000-0000-000055740000}"/>
    <cellStyle name="Normal 7 8 4 2 3 2" xfId="29956" xr:uid="{00000000-0005-0000-0000-000056740000}"/>
    <cellStyle name="Normal 7 8 4 2 4" xfId="29957" xr:uid="{00000000-0005-0000-0000-000057740000}"/>
    <cellStyle name="Normal 7 8 4 3" xfId="29958" xr:uid="{00000000-0005-0000-0000-000058740000}"/>
    <cellStyle name="Normal 7 8 4 3 2" xfId="29959" xr:uid="{00000000-0005-0000-0000-000059740000}"/>
    <cellStyle name="Normal 7 8 4 4" xfId="29960" xr:uid="{00000000-0005-0000-0000-00005A740000}"/>
    <cellStyle name="Normal 7 8 4 4 2" xfId="29961" xr:uid="{00000000-0005-0000-0000-00005B740000}"/>
    <cellStyle name="Normal 7 8 4 5" xfId="29962" xr:uid="{00000000-0005-0000-0000-00005C740000}"/>
    <cellStyle name="Normal 7 8 4 6" xfId="29963" xr:uid="{00000000-0005-0000-0000-00005D740000}"/>
    <cellStyle name="Normal 7 8 5" xfId="29964" xr:uid="{00000000-0005-0000-0000-00005E740000}"/>
    <cellStyle name="Normal 7 8 5 2" xfId="29965" xr:uid="{00000000-0005-0000-0000-00005F740000}"/>
    <cellStyle name="Normal 7 8 5 2 2" xfId="29966" xr:uid="{00000000-0005-0000-0000-000060740000}"/>
    <cellStyle name="Normal 7 8 5 3" xfId="29967" xr:uid="{00000000-0005-0000-0000-000061740000}"/>
    <cellStyle name="Normal 7 8 5 3 2" xfId="29968" xr:uid="{00000000-0005-0000-0000-000062740000}"/>
    <cellStyle name="Normal 7 8 5 4" xfId="29969" xr:uid="{00000000-0005-0000-0000-000063740000}"/>
    <cellStyle name="Normal 7 8 6" xfId="29970" xr:uid="{00000000-0005-0000-0000-000064740000}"/>
    <cellStyle name="Normal 7 8 6 2" xfId="29971" xr:uid="{00000000-0005-0000-0000-000065740000}"/>
    <cellStyle name="Normal 7 8 6 2 2" xfId="29972" xr:uid="{00000000-0005-0000-0000-000066740000}"/>
    <cellStyle name="Normal 7 8 6 3" xfId="29973" xr:uid="{00000000-0005-0000-0000-000067740000}"/>
    <cellStyle name="Normal 7 8 7" xfId="29974" xr:uid="{00000000-0005-0000-0000-000068740000}"/>
    <cellStyle name="Normal 7 8 7 2" xfId="29975" xr:uid="{00000000-0005-0000-0000-000069740000}"/>
    <cellStyle name="Normal 7 8 8" xfId="29976" xr:uid="{00000000-0005-0000-0000-00006A740000}"/>
    <cellStyle name="Normal 7 8 8 2" xfId="29977" xr:uid="{00000000-0005-0000-0000-00006B740000}"/>
    <cellStyle name="Normal 7 8 9" xfId="29978" xr:uid="{00000000-0005-0000-0000-00006C740000}"/>
    <cellStyle name="Normal 7 9" xfId="29979" xr:uid="{00000000-0005-0000-0000-00006D740000}"/>
    <cellStyle name="Normal 7 9 2" xfId="29980" xr:uid="{00000000-0005-0000-0000-00006E740000}"/>
    <cellStyle name="Normal 7 9 2 2" xfId="29981" xr:uid="{00000000-0005-0000-0000-00006F740000}"/>
    <cellStyle name="Normal 7 9 2 2 2" xfId="29982" xr:uid="{00000000-0005-0000-0000-000070740000}"/>
    <cellStyle name="Normal 7 9 2 2 2 2" xfId="29983" xr:uid="{00000000-0005-0000-0000-000071740000}"/>
    <cellStyle name="Normal 7 9 2 2 3" xfId="29984" xr:uid="{00000000-0005-0000-0000-000072740000}"/>
    <cellStyle name="Normal 7 9 2 2 3 2" xfId="29985" xr:uid="{00000000-0005-0000-0000-000073740000}"/>
    <cellStyle name="Normal 7 9 2 2 4" xfId="29986" xr:uid="{00000000-0005-0000-0000-000074740000}"/>
    <cellStyle name="Normal 7 9 2 3" xfId="29987" xr:uid="{00000000-0005-0000-0000-000075740000}"/>
    <cellStyle name="Normal 7 9 2 3 2" xfId="29988" xr:uid="{00000000-0005-0000-0000-000076740000}"/>
    <cellStyle name="Normal 7 9 2 4" xfId="29989" xr:uid="{00000000-0005-0000-0000-000077740000}"/>
    <cellStyle name="Normal 7 9 2 4 2" xfId="29990" xr:uid="{00000000-0005-0000-0000-000078740000}"/>
    <cellStyle name="Normal 7 9 2 5" xfId="29991" xr:uid="{00000000-0005-0000-0000-000079740000}"/>
    <cellStyle name="Normal 7 9 2 6" xfId="29992" xr:uid="{00000000-0005-0000-0000-00007A740000}"/>
    <cellStyle name="Normal 7 9 3" xfId="29993" xr:uid="{00000000-0005-0000-0000-00007B740000}"/>
    <cellStyle name="Normal 7 9 3 2" xfId="29994" xr:uid="{00000000-0005-0000-0000-00007C740000}"/>
    <cellStyle name="Normal 7 9 3 2 2" xfId="29995" xr:uid="{00000000-0005-0000-0000-00007D740000}"/>
    <cellStyle name="Normal 7 9 3 2 2 2" xfId="29996" xr:uid="{00000000-0005-0000-0000-00007E740000}"/>
    <cellStyle name="Normal 7 9 3 2 3" xfId="29997" xr:uid="{00000000-0005-0000-0000-00007F740000}"/>
    <cellStyle name="Normal 7 9 3 2 3 2" xfId="29998" xr:uid="{00000000-0005-0000-0000-000080740000}"/>
    <cellStyle name="Normal 7 9 3 2 4" xfId="29999" xr:uid="{00000000-0005-0000-0000-000081740000}"/>
    <cellStyle name="Normal 7 9 3 3" xfId="30000" xr:uid="{00000000-0005-0000-0000-000082740000}"/>
    <cellStyle name="Normal 7 9 3 3 2" xfId="30001" xr:uid="{00000000-0005-0000-0000-000083740000}"/>
    <cellStyle name="Normal 7 9 3 4" xfId="30002" xr:uid="{00000000-0005-0000-0000-000084740000}"/>
    <cellStyle name="Normal 7 9 3 4 2" xfId="30003" xr:uid="{00000000-0005-0000-0000-000085740000}"/>
    <cellStyle name="Normal 7 9 3 5" xfId="30004" xr:uid="{00000000-0005-0000-0000-000086740000}"/>
    <cellStyle name="Normal 7 9 3 6" xfId="30005" xr:uid="{00000000-0005-0000-0000-000087740000}"/>
    <cellStyle name="Normal 7 9 4" xfId="30006" xr:uid="{00000000-0005-0000-0000-000088740000}"/>
    <cellStyle name="Normal 7 9 4 2" xfId="30007" xr:uid="{00000000-0005-0000-0000-000089740000}"/>
    <cellStyle name="Normal 7 9 4 2 2" xfId="30008" xr:uid="{00000000-0005-0000-0000-00008A740000}"/>
    <cellStyle name="Normal 7 9 4 3" xfId="30009" xr:uid="{00000000-0005-0000-0000-00008B740000}"/>
    <cellStyle name="Normal 7 9 4 3 2" xfId="30010" xr:uid="{00000000-0005-0000-0000-00008C740000}"/>
    <cellStyle name="Normal 7 9 4 4" xfId="30011" xr:uid="{00000000-0005-0000-0000-00008D740000}"/>
    <cellStyle name="Normal 7 9 5" xfId="30012" xr:uid="{00000000-0005-0000-0000-00008E740000}"/>
    <cellStyle name="Normal 7 9 5 2" xfId="30013" xr:uid="{00000000-0005-0000-0000-00008F740000}"/>
    <cellStyle name="Normal 7 9 5 2 2" xfId="30014" xr:uid="{00000000-0005-0000-0000-000090740000}"/>
    <cellStyle name="Normal 7 9 5 3" xfId="30015" xr:uid="{00000000-0005-0000-0000-000091740000}"/>
    <cellStyle name="Normal 7 9 6" xfId="30016" xr:uid="{00000000-0005-0000-0000-000092740000}"/>
    <cellStyle name="Normal 7 9 6 2" xfId="30017" xr:uid="{00000000-0005-0000-0000-000093740000}"/>
    <cellStyle name="Normal 7 9 7" xfId="30018" xr:uid="{00000000-0005-0000-0000-000094740000}"/>
    <cellStyle name="Normal 7 9 7 2" xfId="30019" xr:uid="{00000000-0005-0000-0000-000095740000}"/>
    <cellStyle name="Normal 7 9 8" xfId="30020" xr:uid="{00000000-0005-0000-0000-000096740000}"/>
    <cellStyle name="Normal 7 9 9" xfId="30021" xr:uid="{00000000-0005-0000-0000-000097740000}"/>
    <cellStyle name="Normal 70" xfId="30022" xr:uid="{00000000-0005-0000-0000-000098740000}"/>
    <cellStyle name="Normal 71" xfId="30023" xr:uid="{00000000-0005-0000-0000-000099740000}"/>
    <cellStyle name="Normal 72" xfId="30024" xr:uid="{00000000-0005-0000-0000-00009A740000}"/>
    <cellStyle name="Normal 73" xfId="30025" xr:uid="{00000000-0005-0000-0000-00009B740000}"/>
    <cellStyle name="Normal 74" xfId="30026" xr:uid="{00000000-0005-0000-0000-00009C740000}"/>
    <cellStyle name="Normal 75" xfId="30027" xr:uid="{00000000-0005-0000-0000-00009D740000}"/>
    <cellStyle name="Normal 76" xfId="30028" xr:uid="{00000000-0005-0000-0000-00009E740000}"/>
    <cellStyle name="Normal 77" xfId="30029" xr:uid="{00000000-0005-0000-0000-00009F740000}"/>
    <cellStyle name="Normal 78" xfId="30030" xr:uid="{00000000-0005-0000-0000-0000A0740000}"/>
    <cellStyle name="Normal 79" xfId="30031" xr:uid="{00000000-0005-0000-0000-0000A1740000}"/>
    <cellStyle name="Normal 8" xfId="1994" xr:uid="{00000000-0005-0000-0000-0000A2740000}"/>
    <cellStyle name="Normal 8 10" xfId="30032" xr:uid="{00000000-0005-0000-0000-0000A3740000}"/>
    <cellStyle name="Normal 8 10 2" xfId="30033" xr:uid="{00000000-0005-0000-0000-0000A4740000}"/>
    <cellStyle name="Normal 8 10 2 2" xfId="30034" xr:uid="{00000000-0005-0000-0000-0000A5740000}"/>
    <cellStyle name="Normal 8 10 2 2 2" xfId="30035" xr:uid="{00000000-0005-0000-0000-0000A6740000}"/>
    <cellStyle name="Normal 8 10 2 3" xfId="30036" xr:uid="{00000000-0005-0000-0000-0000A7740000}"/>
    <cellStyle name="Normal 8 10 2 3 2" xfId="30037" xr:uid="{00000000-0005-0000-0000-0000A8740000}"/>
    <cellStyle name="Normal 8 10 2 4" xfId="30038" xr:uid="{00000000-0005-0000-0000-0000A9740000}"/>
    <cellStyle name="Normal 8 10 3" xfId="30039" xr:uid="{00000000-0005-0000-0000-0000AA740000}"/>
    <cellStyle name="Normal 8 10 3 2" xfId="30040" xr:uid="{00000000-0005-0000-0000-0000AB740000}"/>
    <cellStyle name="Normal 8 10 4" xfId="30041" xr:uid="{00000000-0005-0000-0000-0000AC740000}"/>
    <cellStyle name="Normal 8 10 4 2" xfId="30042" xr:uid="{00000000-0005-0000-0000-0000AD740000}"/>
    <cellStyle name="Normal 8 10 5" xfId="30043" xr:uid="{00000000-0005-0000-0000-0000AE740000}"/>
    <cellStyle name="Normal 8 10 6" xfId="30044" xr:uid="{00000000-0005-0000-0000-0000AF740000}"/>
    <cellStyle name="Normal 8 11" xfId="30045" xr:uid="{00000000-0005-0000-0000-0000B0740000}"/>
    <cellStyle name="Normal 8 11 2" xfId="30046" xr:uid="{00000000-0005-0000-0000-0000B1740000}"/>
    <cellStyle name="Normal 8 11 2 2" xfId="30047" xr:uid="{00000000-0005-0000-0000-0000B2740000}"/>
    <cellStyle name="Normal 8 11 2 2 2" xfId="30048" xr:uid="{00000000-0005-0000-0000-0000B3740000}"/>
    <cellStyle name="Normal 8 11 2 3" xfId="30049" xr:uid="{00000000-0005-0000-0000-0000B4740000}"/>
    <cellStyle name="Normal 8 11 2 3 2" xfId="30050" xr:uid="{00000000-0005-0000-0000-0000B5740000}"/>
    <cellStyle name="Normal 8 11 2 4" xfId="30051" xr:uid="{00000000-0005-0000-0000-0000B6740000}"/>
    <cellStyle name="Normal 8 11 3" xfId="30052" xr:uid="{00000000-0005-0000-0000-0000B7740000}"/>
    <cellStyle name="Normal 8 11 3 2" xfId="30053" xr:uid="{00000000-0005-0000-0000-0000B8740000}"/>
    <cellStyle name="Normal 8 11 4" xfId="30054" xr:uid="{00000000-0005-0000-0000-0000B9740000}"/>
    <cellStyle name="Normal 8 11 4 2" xfId="30055" xr:uid="{00000000-0005-0000-0000-0000BA740000}"/>
    <cellStyle name="Normal 8 11 5" xfId="30056" xr:uid="{00000000-0005-0000-0000-0000BB740000}"/>
    <cellStyle name="Normal 8 11 6" xfId="30057" xr:uid="{00000000-0005-0000-0000-0000BC740000}"/>
    <cellStyle name="Normal 8 12" xfId="30058" xr:uid="{00000000-0005-0000-0000-0000BD740000}"/>
    <cellStyle name="Normal 8 12 2" xfId="30059" xr:uid="{00000000-0005-0000-0000-0000BE740000}"/>
    <cellStyle name="Normal 8 12 2 2" xfId="30060" xr:uid="{00000000-0005-0000-0000-0000BF740000}"/>
    <cellStyle name="Normal 8 12 3" xfId="30061" xr:uid="{00000000-0005-0000-0000-0000C0740000}"/>
    <cellStyle name="Normal 8 12 3 2" xfId="30062" xr:uid="{00000000-0005-0000-0000-0000C1740000}"/>
    <cellStyle name="Normal 8 12 4" xfId="30063" xr:uid="{00000000-0005-0000-0000-0000C2740000}"/>
    <cellStyle name="Normal 8 13" xfId="30064" xr:uid="{00000000-0005-0000-0000-0000C3740000}"/>
    <cellStyle name="Normal 8 13 2" xfId="30065" xr:uid="{00000000-0005-0000-0000-0000C4740000}"/>
    <cellStyle name="Normal 8 13 2 2" xfId="30066" xr:uid="{00000000-0005-0000-0000-0000C5740000}"/>
    <cellStyle name="Normal 8 13 3" xfId="30067" xr:uid="{00000000-0005-0000-0000-0000C6740000}"/>
    <cellStyle name="Normal 8 14" xfId="30068" xr:uid="{00000000-0005-0000-0000-0000C7740000}"/>
    <cellStyle name="Normal 8 14 2" xfId="30069" xr:uid="{00000000-0005-0000-0000-0000C8740000}"/>
    <cellStyle name="Normal 8 14 2 2" xfId="30070" xr:uid="{00000000-0005-0000-0000-0000C9740000}"/>
    <cellStyle name="Normal 8 14 3" xfId="30071" xr:uid="{00000000-0005-0000-0000-0000CA740000}"/>
    <cellStyle name="Normal 8 15" xfId="30072" xr:uid="{00000000-0005-0000-0000-0000CB740000}"/>
    <cellStyle name="Normal 8 15 2" xfId="30073" xr:uid="{00000000-0005-0000-0000-0000CC740000}"/>
    <cellStyle name="Normal 8 16" xfId="30074" xr:uid="{00000000-0005-0000-0000-0000CD740000}"/>
    <cellStyle name="Normal 8 17" xfId="30075" xr:uid="{00000000-0005-0000-0000-0000CE740000}"/>
    <cellStyle name="Normal 8 18" xfId="30076" xr:uid="{00000000-0005-0000-0000-0000CF740000}"/>
    <cellStyle name="Normal 8 2" xfId="2722" xr:uid="{00000000-0005-0000-0000-0000D0740000}"/>
    <cellStyle name="Normal 8 2 10" xfId="30077" xr:uid="{00000000-0005-0000-0000-0000D1740000}"/>
    <cellStyle name="Normal 8 2 10 2" xfId="30078" xr:uid="{00000000-0005-0000-0000-0000D2740000}"/>
    <cellStyle name="Normal 8 2 10 2 2" xfId="30079" xr:uid="{00000000-0005-0000-0000-0000D3740000}"/>
    <cellStyle name="Normal 8 2 10 2 2 2" xfId="30080" xr:uid="{00000000-0005-0000-0000-0000D4740000}"/>
    <cellStyle name="Normal 8 2 10 2 3" xfId="30081" xr:uid="{00000000-0005-0000-0000-0000D5740000}"/>
    <cellStyle name="Normal 8 2 10 2 3 2" xfId="30082" xr:uid="{00000000-0005-0000-0000-0000D6740000}"/>
    <cellStyle name="Normal 8 2 10 2 4" xfId="30083" xr:uid="{00000000-0005-0000-0000-0000D7740000}"/>
    <cellStyle name="Normal 8 2 10 3" xfId="30084" xr:uid="{00000000-0005-0000-0000-0000D8740000}"/>
    <cellStyle name="Normal 8 2 10 3 2" xfId="30085" xr:uid="{00000000-0005-0000-0000-0000D9740000}"/>
    <cellStyle name="Normal 8 2 10 4" xfId="30086" xr:uid="{00000000-0005-0000-0000-0000DA740000}"/>
    <cellStyle name="Normal 8 2 10 4 2" xfId="30087" xr:uid="{00000000-0005-0000-0000-0000DB740000}"/>
    <cellStyle name="Normal 8 2 10 5" xfId="30088" xr:uid="{00000000-0005-0000-0000-0000DC740000}"/>
    <cellStyle name="Normal 8 2 10 6" xfId="30089" xr:uid="{00000000-0005-0000-0000-0000DD740000}"/>
    <cellStyle name="Normal 8 2 11" xfId="30090" xr:uid="{00000000-0005-0000-0000-0000DE740000}"/>
    <cellStyle name="Normal 8 2 11 2" xfId="30091" xr:uid="{00000000-0005-0000-0000-0000DF740000}"/>
    <cellStyle name="Normal 8 2 11 2 2" xfId="30092" xr:uid="{00000000-0005-0000-0000-0000E0740000}"/>
    <cellStyle name="Normal 8 2 11 3" xfId="30093" xr:uid="{00000000-0005-0000-0000-0000E1740000}"/>
    <cellStyle name="Normal 8 2 11 3 2" xfId="30094" xr:uid="{00000000-0005-0000-0000-0000E2740000}"/>
    <cellStyle name="Normal 8 2 11 4" xfId="30095" xr:uid="{00000000-0005-0000-0000-0000E3740000}"/>
    <cellStyle name="Normal 8 2 12" xfId="30096" xr:uid="{00000000-0005-0000-0000-0000E4740000}"/>
    <cellStyle name="Normal 8 2 12 2" xfId="30097" xr:uid="{00000000-0005-0000-0000-0000E5740000}"/>
    <cellStyle name="Normal 8 2 12 2 2" xfId="30098" xr:uid="{00000000-0005-0000-0000-0000E6740000}"/>
    <cellStyle name="Normal 8 2 12 3" xfId="30099" xr:uid="{00000000-0005-0000-0000-0000E7740000}"/>
    <cellStyle name="Normal 8 2 13" xfId="30100" xr:uid="{00000000-0005-0000-0000-0000E8740000}"/>
    <cellStyle name="Normal 8 2 13 2" xfId="30101" xr:uid="{00000000-0005-0000-0000-0000E9740000}"/>
    <cellStyle name="Normal 8 2 13 2 2" xfId="30102" xr:uid="{00000000-0005-0000-0000-0000EA740000}"/>
    <cellStyle name="Normal 8 2 13 3" xfId="30103" xr:uid="{00000000-0005-0000-0000-0000EB740000}"/>
    <cellStyle name="Normal 8 2 14" xfId="30104" xr:uid="{00000000-0005-0000-0000-0000EC740000}"/>
    <cellStyle name="Normal 8 2 14 2" xfId="30105" xr:uid="{00000000-0005-0000-0000-0000ED740000}"/>
    <cellStyle name="Normal 8 2 15" xfId="30106" xr:uid="{00000000-0005-0000-0000-0000EE740000}"/>
    <cellStyle name="Normal 8 2 16" xfId="30107" xr:uid="{00000000-0005-0000-0000-0000EF740000}"/>
    <cellStyle name="Normal 8 2 2" xfId="2959" xr:uid="{00000000-0005-0000-0000-0000F0740000}"/>
    <cellStyle name="Normal 8 2 2 10" xfId="30108" xr:uid="{00000000-0005-0000-0000-0000F1740000}"/>
    <cellStyle name="Normal 8 2 2 10 2" xfId="30109" xr:uid="{00000000-0005-0000-0000-0000F2740000}"/>
    <cellStyle name="Normal 8 2 2 10 2 2" xfId="30110" xr:uid="{00000000-0005-0000-0000-0000F3740000}"/>
    <cellStyle name="Normal 8 2 2 10 3" xfId="30111" xr:uid="{00000000-0005-0000-0000-0000F4740000}"/>
    <cellStyle name="Normal 8 2 2 10 3 2" xfId="30112" xr:uid="{00000000-0005-0000-0000-0000F5740000}"/>
    <cellStyle name="Normal 8 2 2 10 4" xfId="30113" xr:uid="{00000000-0005-0000-0000-0000F6740000}"/>
    <cellStyle name="Normal 8 2 2 11" xfId="30114" xr:uid="{00000000-0005-0000-0000-0000F7740000}"/>
    <cellStyle name="Normal 8 2 2 11 2" xfId="30115" xr:uid="{00000000-0005-0000-0000-0000F8740000}"/>
    <cellStyle name="Normal 8 2 2 11 2 2" xfId="30116" xr:uid="{00000000-0005-0000-0000-0000F9740000}"/>
    <cellStyle name="Normal 8 2 2 11 3" xfId="30117" xr:uid="{00000000-0005-0000-0000-0000FA740000}"/>
    <cellStyle name="Normal 8 2 2 12" xfId="30118" xr:uid="{00000000-0005-0000-0000-0000FB740000}"/>
    <cellStyle name="Normal 8 2 2 12 2" xfId="30119" xr:uid="{00000000-0005-0000-0000-0000FC740000}"/>
    <cellStyle name="Normal 8 2 2 12 2 2" xfId="30120" xr:uid="{00000000-0005-0000-0000-0000FD740000}"/>
    <cellStyle name="Normal 8 2 2 12 3" xfId="30121" xr:uid="{00000000-0005-0000-0000-0000FE740000}"/>
    <cellStyle name="Normal 8 2 2 13" xfId="30122" xr:uid="{00000000-0005-0000-0000-0000FF740000}"/>
    <cellStyle name="Normal 8 2 2 13 2" xfId="30123" xr:uid="{00000000-0005-0000-0000-000000750000}"/>
    <cellStyle name="Normal 8 2 2 14" xfId="30124" xr:uid="{00000000-0005-0000-0000-000001750000}"/>
    <cellStyle name="Normal 8 2 2 15" xfId="30125" xr:uid="{00000000-0005-0000-0000-000002750000}"/>
    <cellStyle name="Normal 8 2 2 16" xfId="30126" xr:uid="{00000000-0005-0000-0000-000003750000}"/>
    <cellStyle name="Normal 8 2 2 17" xfId="30127" xr:uid="{00000000-0005-0000-0000-000004750000}"/>
    <cellStyle name="Normal 8 2 2 18" xfId="4644" xr:uid="{00000000-0005-0000-0000-000005750000}"/>
    <cellStyle name="Normal 8 2 2 2" xfId="30128" xr:uid="{00000000-0005-0000-0000-000006750000}"/>
    <cellStyle name="Normal 8 2 2 2 10" xfId="30129" xr:uid="{00000000-0005-0000-0000-000007750000}"/>
    <cellStyle name="Normal 8 2 2 2 10 2" xfId="30130" xr:uid="{00000000-0005-0000-0000-000008750000}"/>
    <cellStyle name="Normal 8 2 2 2 10 2 2" xfId="30131" xr:uid="{00000000-0005-0000-0000-000009750000}"/>
    <cellStyle name="Normal 8 2 2 2 10 3" xfId="30132" xr:uid="{00000000-0005-0000-0000-00000A750000}"/>
    <cellStyle name="Normal 8 2 2 2 11" xfId="30133" xr:uid="{00000000-0005-0000-0000-00000B750000}"/>
    <cellStyle name="Normal 8 2 2 2 11 2" xfId="30134" xr:uid="{00000000-0005-0000-0000-00000C750000}"/>
    <cellStyle name="Normal 8 2 2 2 11 2 2" xfId="30135" xr:uid="{00000000-0005-0000-0000-00000D750000}"/>
    <cellStyle name="Normal 8 2 2 2 11 3" xfId="30136" xr:uid="{00000000-0005-0000-0000-00000E750000}"/>
    <cellStyle name="Normal 8 2 2 2 12" xfId="30137" xr:uid="{00000000-0005-0000-0000-00000F750000}"/>
    <cellStyle name="Normal 8 2 2 2 12 2" xfId="30138" xr:uid="{00000000-0005-0000-0000-000010750000}"/>
    <cellStyle name="Normal 8 2 2 2 13" xfId="30139" xr:uid="{00000000-0005-0000-0000-000011750000}"/>
    <cellStyle name="Normal 8 2 2 2 14" xfId="30140" xr:uid="{00000000-0005-0000-0000-000012750000}"/>
    <cellStyle name="Normal 8 2 2 2 15" xfId="30141" xr:uid="{00000000-0005-0000-0000-000013750000}"/>
    <cellStyle name="Normal 8 2 2 2 16" xfId="30142" xr:uid="{00000000-0005-0000-0000-000014750000}"/>
    <cellStyle name="Normal 8 2 2 2 2" xfId="30143" xr:uid="{00000000-0005-0000-0000-000015750000}"/>
    <cellStyle name="Normal 8 2 2 2 2 10" xfId="30144" xr:uid="{00000000-0005-0000-0000-000016750000}"/>
    <cellStyle name="Normal 8 2 2 2 2 11" xfId="30145" xr:uid="{00000000-0005-0000-0000-000017750000}"/>
    <cellStyle name="Normal 8 2 2 2 2 2" xfId="30146" xr:uid="{00000000-0005-0000-0000-000018750000}"/>
    <cellStyle name="Normal 8 2 2 2 2 2 10" xfId="30147" xr:uid="{00000000-0005-0000-0000-000019750000}"/>
    <cellStyle name="Normal 8 2 2 2 2 2 2" xfId="30148" xr:uid="{00000000-0005-0000-0000-00001A750000}"/>
    <cellStyle name="Normal 8 2 2 2 2 2 2 2" xfId="30149" xr:uid="{00000000-0005-0000-0000-00001B750000}"/>
    <cellStyle name="Normal 8 2 2 2 2 2 2 2 2" xfId="30150" xr:uid="{00000000-0005-0000-0000-00001C750000}"/>
    <cellStyle name="Normal 8 2 2 2 2 2 2 2 2 2" xfId="30151" xr:uid="{00000000-0005-0000-0000-00001D750000}"/>
    <cellStyle name="Normal 8 2 2 2 2 2 2 2 2 2 2" xfId="30152" xr:uid="{00000000-0005-0000-0000-00001E750000}"/>
    <cellStyle name="Normal 8 2 2 2 2 2 2 2 2 3" xfId="30153" xr:uid="{00000000-0005-0000-0000-00001F750000}"/>
    <cellStyle name="Normal 8 2 2 2 2 2 2 2 2 3 2" xfId="30154" xr:uid="{00000000-0005-0000-0000-000020750000}"/>
    <cellStyle name="Normal 8 2 2 2 2 2 2 2 2 4" xfId="30155" xr:uid="{00000000-0005-0000-0000-000021750000}"/>
    <cellStyle name="Normal 8 2 2 2 2 2 2 2 3" xfId="30156" xr:uid="{00000000-0005-0000-0000-000022750000}"/>
    <cellStyle name="Normal 8 2 2 2 2 2 2 2 3 2" xfId="30157" xr:uid="{00000000-0005-0000-0000-000023750000}"/>
    <cellStyle name="Normal 8 2 2 2 2 2 2 2 4" xfId="30158" xr:uid="{00000000-0005-0000-0000-000024750000}"/>
    <cellStyle name="Normal 8 2 2 2 2 2 2 2 4 2" xfId="30159" xr:uid="{00000000-0005-0000-0000-000025750000}"/>
    <cellStyle name="Normal 8 2 2 2 2 2 2 2 5" xfId="30160" xr:uid="{00000000-0005-0000-0000-000026750000}"/>
    <cellStyle name="Normal 8 2 2 2 2 2 2 2 6" xfId="30161" xr:uid="{00000000-0005-0000-0000-000027750000}"/>
    <cellStyle name="Normal 8 2 2 2 2 2 2 3" xfId="30162" xr:uid="{00000000-0005-0000-0000-000028750000}"/>
    <cellStyle name="Normal 8 2 2 2 2 2 2 3 2" xfId="30163" xr:uid="{00000000-0005-0000-0000-000029750000}"/>
    <cellStyle name="Normal 8 2 2 2 2 2 2 3 2 2" xfId="30164" xr:uid="{00000000-0005-0000-0000-00002A750000}"/>
    <cellStyle name="Normal 8 2 2 2 2 2 2 3 3" xfId="30165" xr:uid="{00000000-0005-0000-0000-00002B750000}"/>
    <cellStyle name="Normal 8 2 2 2 2 2 2 3 3 2" xfId="30166" xr:uid="{00000000-0005-0000-0000-00002C750000}"/>
    <cellStyle name="Normal 8 2 2 2 2 2 2 3 4" xfId="30167" xr:uid="{00000000-0005-0000-0000-00002D750000}"/>
    <cellStyle name="Normal 8 2 2 2 2 2 2 4" xfId="30168" xr:uid="{00000000-0005-0000-0000-00002E750000}"/>
    <cellStyle name="Normal 8 2 2 2 2 2 2 4 2" xfId="30169" xr:uid="{00000000-0005-0000-0000-00002F750000}"/>
    <cellStyle name="Normal 8 2 2 2 2 2 2 5" xfId="30170" xr:uid="{00000000-0005-0000-0000-000030750000}"/>
    <cellStyle name="Normal 8 2 2 2 2 2 2 5 2" xfId="30171" xr:uid="{00000000-0005-0000-0000-000031750000}"/>
    <cellStyle name="Normal 8 2 2 2 2 2 2 6" xfId="30172" xr:uid="{00000000-0005-0000-0000-000032750000}"/>
    <cellStyle name="Normal 8 2 2 2 2 2 2 7" xfId="30173" xr:uid="{00000000-0005-0000-0000-000033750000}"/>
    <cellStyle name="Normal 8 2 2 2 2 2 3" xfId="30174" xr:uid="{00000000-0005-0000-0000-000034750000}"/>
    <cellStyle name="Normal 8 2 2 2 2 2 3 2" xfId="30175" xr:uid="{00000000-0005-0000-0000-000035750000}"/>
    <cellStyle name="Normal 8 2 2 2 2 2 3 2 2" xfId="30176" xr:uid="{00000000-0005-0000-0000-000036750000}"/>
    <cellStyle name="Normal 8 2 2 2 2 2 3 2 2 2" xfId="30177" xr:uid="{00000000-0005-0000-0000-000037750000}"/>
    <cellStyle name="Normal 8 2 2 2 2 2 3 2 3" xfId="30178" xr:uid="{00000000-0005-0000-0000-000038750000}"/>
    <cellStyle name="Normal 8 2 2 2 2 2 3 2 3 2" xfId="30179" xr:uid="{00000000-0005-0000-0000-000039750000}"/>
    <cellStyle name="Normal 8 2 2 2 2 2 3 2 4" xfId="30180" xr:uid="{00000000-0005-0000-0000-00003A750000}"/>
    <cellStyle name="Normal 8 2 2 2 2 2 3 3" xfId="30181" xr:uid="{00000000-0005-0000-0000-00003B750000}"/>
    <cellStyle name="Normal 8 2 2 2 2 2 3 3 2" xfId="30182" xr:uid="{00000000-0005-0000-0000-00003C750000}"/>
    <cellStyle name="Normal 8 2 2 2 2 2 3 4" xfId="30183" xr:uid="{00000000-0005-0000-0000-00003D750000}"/>
    <cellStyle name="Normal 8 2 2 2 2 2 3 4 2" xfId="30184" xr:uid="{00000000-0005-0000-0000-00003E750000}"/>
    <cellStyle name="Normal 8 2 2 2 2 2 3 5" xfId="30185" xr:uid="{00000000-0005-0000-0000-00003F750000}"/>
    <cellStyle name="Normal 8 2 2 2 2 2 3 6" xfId="30186" xr:uid="{00000000-0005-0000-0000-000040750000}"/>
    <cellStyle name="Normal 8 2 2 2 2 2 4" xfId="30187" xr:uid="{00000000-0005-0000-0000-000041750000}"/>
    <cellStyle name="Normal 8 2 2 2 2 2 4 2" xfId="30188" xr:uid="{00000000-0005-0000-0000-000042750000}"/>
    <cellStyle name="Normal 8 2 2 2 2 2 4 2 2" xfId="30189" xr:uid="{00000000-0005-0000-0000-000043750000}"/>
    <cellStyle name="Normal 8 2 2 2 2 2 4 2 2 2" xfId="30190" xr:uid="{00000000-0005-0000-0000-000044750000}"/>
    <cellStyle name="Normal 8 2 2 2 2 2 4 2 3" xfId="30191" xr:uid="{00000000-0005-0000-0000-000045750000}"/>
    <cellStyle name="Normal 8 2 2 2 2 2 4 2 3 2" xfId="30192" xr:uid="{00000000-0005-0000-0000-000046750000}"/>
    <cellStyle name="Normal 8 2 2 2 2 2 4 2 4" xfId="30193" xr:uid="{00000000-0005-0000-0000-000047750000}"/>
    <cellStyle name="Normal 8 2 2 2 2 2 4 3" xfId="30194" xr:uid="{00000000-0005-0000-0000-000048750000}"/>
    <cellStyle name="Normal 8 2 2 2 2 2 4 3 2" xfId="30195" xr:uid="{00000000-0005-0000-0000-000049750000}"/>
    <cellStyle name="Normal 8 2 2 2 2 2 4 4" xfId="30196" xr:uid="{00000000-0005-0000-0000-00004A750000}"/>
    <cellStyle name="Normal 8 2 2 2 2 2 4 4 2" xfId="30197" xr:uid="{00000000-0005-0000-0000-00004B750000}"/>
    <cellStyle name="Normal 8 2 2 2 2 2 4 5" xfId="30198" xr:uid="{00000000-0005-0000-0000-00004C750000}"/>
    <cellStyle name="Normal 8 2 2 2 2 2 4 6" xfId="30199" xr:uid="{00000000-0005-0000-0000-00004D750000}"/>
    <cellStyle name="Normal 8 2 2 2 2 2 5" xfId="30200" xr:uid="{00000000-0005-0000-0000-00004E750000}"/>
    <cellStyle name="Normal 8 2 2 2 2 2 5 2" xfId="30201" xr:uid="{00000000-0005-0000-0000-00004F750000}"/>
    <cellStyle name="Normal 8 2 2 2 2 2 5 2 2" xfId="30202" xr:uid="{00000000-0005-0000-0000-000050750000}"/>
    <cellStyle name="Normal 8 2 2 2 2 2 5 3" xfId="30203" xr:uid="{00000000-0005-0000-0000-000051750000}"/>
    <cellStyle name="Normal 8 2 2 2 2 2 5 3 2" xfId="30204" xr:uid="{00000000-0005-0000-0000-000052750000}"/>
    <cellStyle name="Normal 8 2 2 2 2 2 5 4" xfId="30205" xr:uid="{00000000-0005-0000-0000-000053750000}"/>
    <cellStyle name="Normal 8 2 2 2 2 2 6" xfId="30206" xr:uid="{00000000-0005-0000-0000-000054750000}"/>
    <cellStyle name="Normal 8 2 2 2 2 2 6 2" xfId="30207" xr:uid="{00000000-0005-0000-0000-000055750000}"/>
    <cellStyle name="Normal 8 2 2 2 2 2 6 2 2" xfId="30208" xr:uid="{00000000-0005-0000-0000-000056750000}"/>
    <cellStyle name="Normal 8 2 2 2 2 2 6 3" xfId="30209" xr:uid="{00000000-0005-0000-0000-000057750000}"/>
    <cellStyle name="Normal 8 2 2 2 2 2 7" xfId="30210" xr:uid="{00000000-0005-0000-0000-000058750000}"/>
    <cellStyle name="Normal 8 2 2 2 2 2 7 2" xfId="30211" xr:uid="{00000000-0005-0000-0000-000059750000}"/>
    <cellStyle name="Normal 8 2 2 2 2 2 8" xfId="30212" xr:uid="{00000000-0005-0000-0000-00005A750000}"/>
    <cellStyle name="Normal 8 2 2 2 2 2 8 2" xfId="30213" xr:uid="{00000000-0005-0000-0000-00005B750000}"/>
    <cellStyle name="Normal 8 2 2 2 2 2 9" xfId="30214" xr:uid="{00000000-0005-0000-0000-00005C750000}"/>
    <cellStyle name="Normal 8 2 2 2 2 3" xfId="30215" xr:uid="{00000000-0005-0000-0000-00005D750000}"/>
    <cellStyle name="Normal 8 2 2 2 2 3 2" xfId="30216" xr:uid="{00000000-0005-0000-0000-00005E750000}"/>
    <cellStyle name="Normal 8 2 2 2 2 3 2 2" xfId="30217" xr:uid="{00000000-0005-0000-0000-00005F750000}"/>
    <cellStyle name="Normal 8 2 2 2 2 3 2 2 2" xfId="30218" xr:uid="{00000000-0005-0000-0000-000060750000}"/>
    <cellStyle name="Normal 8 2 2 2 2 3 2 2 2 2" xfId="30219" xr:uid="{00000000-0005-0000-0000-000061750000}"/>
    <cellStyle name="Normal 8 2 2 2 2 3 2 2 3" xfId="30220" xr:uid="{00000000-0005-0000-0000-000062750000}"/>
    <cellStyle name="Normal 8 2 2 2 2 3 2 2 3 2" xfId="30221" xr:uid="{00000000-0005-0000-0000-000063750000}"/>
    <cellStyle name="Normal 8 2 2 2 2 3 2 2 4" xfId="30222" xr:uid="{00000000-0005-0000-0000-000064750000}"/>
    <cellStyle name="Normal 8 2 2 2 2 3 2 3" xfId="30223" xr:uid="{00000000-0005-0000-0000-000065750000}"/>
    <cellStyle name="Normal 8 2 2 2 2 3 2 3 2" xfId="30224" xr:uid="{00000000-0005-0000-0000-000066750000}"/>
    <cellStyle name="Normal 8 2 2 2 2 3 2 4" xfId="30225" xr:uid="{00000000-0005-0000-0000-000067750000}"/>
    <cellStyle name="Normal 8 2 2 2 2 3 2 4 2" xfId="30226" xr:uid="{00000000-0005-0000-0000-000068750000}"/>
    <cellStyle name="Normal 8 2 2 2 2 3 2 5" xfId="30227" xr:uid="{00000000-0005-0000-0000-000069750000}"/>
    <cellStyle name="Normal 8 2 2 2 2 3 2 6" xfId="30228" xr:uid="{00000000-0005-0000-0000-00006A750000}"/>
    <cellStyle name="Normal 8 2 2 2 2 3 3" xfId="30229" xr:uid="{00000000-0005-0000-0000-00006B750000}"/>
    <cellStyle name="Normal 8 2 2 2 2 3 3 2" xfId="30230" xr:uid="{00000000-0005-0000-0000-00006C750000}"/>
    <cellStyle name="Normal 8 2 2 2 2 3 3 2 2" xfId="30231" xr:uid="{00000000-0005-0000-0000-00006D750000}"/>
    <cellStyle name="Normal 8 2 2 2 2 3 3 3" xfId="30232" xr:uid="{00000000-0005-0000-0000-00006E750000}"/>
    <cellStyle name="Normal 8 2 2 2 2 3 3 3 2" xfId="30233" xr:uid="{00000000-0005-0000-0000-00006F750000}"/>
    <cellStyle name="Normal 8 2 2 2 2 3 3 4" xfId="30234" xr:uid="{00000000-0005-0000-0000-000070750000}"/>
    <cellStyle name="Normal 8 2 2 2 2 3 4" xfId="30235" xr:uid="{00000000-0005-0000-0000-000071750000}"/>
    <cellStyle name="Normal 8 2 2 2 2 3 4 2" xfId="30236" xr:uid="{00000000-0005-0000-0000-000072750000}"/>
    <cellStyle name="Normal 8 2 2 2 2 3 5" xfId="30237" xr:uid="{00000000-0005-0000-0000-000073750000}"/>
    <cellStyle name="Normal 8 2 2 2 2 3 5 2" xfId="30238" xr:uid="{00000000-0005-0000-0000-000074750000}"/>
    <cellStyle name="Normal 8 2 2 2 2 3 6" xfId="30239" xr:uid="{00000000-0005-0000-0000-000075750000}"/>
    <cellStyle name="Normal 8 2 2 2 2 3 7" xfId="30240" xr:uid="{00000000-0005-0000-0000-000076750000}"/>
    <cellStyle name="Normal 8 2 2 2 2 4" xfId="30241" xr:uid="{00000000-0005-0000-0000-000077750000}"/>
    <cellStyle name="Normal 8 2 2 2 2 4 2" xfId="30242" xr:uid="{00000000-0005-0000-0000-000078750000}"/>
    <cellStyle name="Normal 8 2 2 2 2 4 2 2" xfId="30243" xr:uid="{00000000-0005-0000-0000-000079750000}"/>
    <cellStyle name="Normal 8 2 2 2 2 4 2 2 2" xfId="30244" xr:uid="{00000000-0005-0000-0000-00007A750000}"/>
    <cellStyle name="Normal 8 2 2 2 2 4 2 3" xfId="30245" xr:uid="{00000000-0005-0000-0000-00007B750000}"/>
    <cellStyle name="Normal 8 2 2 2 2 4 2 3 2" xfId="30246" xr:uid="{00000000-0005-0000-0000-00007C750000}"/>
    <cellStyle name="Normal 8 2 2 2 2 4 2 4" xfId="30247" xr:uid="{00000000-0005-0000-0000-00007D750000}"/>
    <cellStyle name="Normal 8 2 2 2 2 4 3" xfId="30248" xr:uid="{00000000-0005-0000-0000-00007E750000}"/>
    <cellStyle name="Normal 8 2 2 2 2 4 3 2" xfId="30249" xr:uid="{00000000-0005-0000-0000-00007F750000}"/>
    <cellStyle name="Normal 8 2 2 2 2 4 4" xfId="30250" xr:uid="{00000000-0005-0000-0000-000080750000}"/>
    <cellStyle name="Normal 8 2 2 2 2 4 4 2" xfId="30251" xr:uid="{00000000-0005-0000-0000-000081750000}"/>
    <cellStyle name="Normal 8 2 2 2 2 4 5" xfId="30252" xr:uid="{00000000-0005-0000-0000-000082750000}"/>
    <cellStyle name="Normal 8 2 2 2 2 4 6" xfId="30253" xr:uid="{00000000-0005-0000-0000-000083750000}"/>
    <cellStyle name="Normal 8 2 2 2 2 5" xfId="30254" xr:uid="{00000000-0005-0000-0000-000084750000}"/>
    <cellStyle name="Normal 8 2 2 2 2 5 2" xfId="30255" xr:uid="{00000000-0005-0000-0000-000085750000}"/>
    <cellStyle name="Normal 8 2 2 2 2 5 2 2" xfId="30256" xr:uid="{00000000-0005-0000-0000-000086750000}"/>
    <cellStyle name="Normal 8 2 2 2 2 5 2 2 2" xfId="30257" xr:uid="{00000000-0005-0000-0000-000087750000}"/>
    <cellStyle name="Normal 8 2 2 2 2 5 2 3" xfId="30258" xr:uid="{00000000-0005-0000-0000-000088750000}"/>
    <cellStyle name="Normal 8 2 2 2 2 5 2 3 2" xfId="30259" xr:uid="{00000000-0005-0000-0000-000089750000}"/>
    <cellStyle name="Normal 8 2 2 2 2 5 2 4" xfId="30260" xr:uid="{00000000-0005-0000-0000-00008A750000}"/>
    <cellStyle name="Normal 8 2 2 2 2 5 3" xfId="30261" xr:uid="{00000000-0005-0000-0000-00008B750000}"/>
    <cellStyle name="Normal 8 2 2 2 2 5 3 2" xfId="30262" xr:uid="{00000000-0005-0000-0000-00008C750000}"/>
    <cellStyle name="Normal 8 2 2 2 2 5 4" xfId="30263" xr:uid="{00000000-0005-0000-0000-00008D750000}"/>
    <cellStyle name="Normal 8 2 2 2 2 5 4 2" xfId="30264" xr:uid="{00000000-0005-0000-0000-00008E750000}"/>
    <cellStyle name="Normal 8 2 2 2 2 5 5" xfId="30265" xr:uid="{00000000-0005-0000-0000-00008F750000}"/>
    <cellStyle name="Normal 8 2 2 2 2 5 6" xfId="30266" xr:uid="{00000000-0005-0000-0000-000090750000}"/>
    <cellStyle name="Normal 8 2 2 2 2 6" xfId="30267" xr:uid="{00000000-0005-0000-0000-000091750000}"/>
    <cellStyle name="Normal 8 2 2 2 2 6 2" xfId="30268" xr:uid="{00000000-0005-0000-0000-000092750000}"/>
    <cellStyle name="Normal 8 2 2 2 2 6 2 2" xfId="30269" xr:uid="{00000000-0005-0000-0000-000093750000}"/>
    <cellStyle name="Normal 8 2 2 2 2 6 3" xfId="30270" xr:uid="{00000000-0005-0000-0000-000094750000}"/>
    <cellStyle name="Normal 8 2 2 2 2 6 3 2" xfId="30271" xr:uid="{00000000-0005-0000-0000-000095750000}"/>
    <cellStyle name="Normal 8 2 2 2 2 6 4" xfId="30272" xr:uid="{00000000-0005-0000-0000-000096750000}"/>
    <cellStyle name="Normal 8 2 2 2 2 7" xfId="30273" xr:uid="{00000000-0005-0000-0000-000097750000}"/>
    <cellStyle name="Normal 8 2 2 2 2 7 2" xfId="30274" xr:uid="{00000000-0005-0000-0000-000098750000}"/>
    <cellStyle name="Normal 8 2 2 2 2 7 2 2" xfId="30275" xr:uid="{00000000-0005-0000-0000-000099750000}"/>
    <cellStyle name="Normal 8 2 2 2 2 7 3" xfId="30276" xr:uid="{00000000-0005-0000-0000-00009A750000}"/>
    <cellStyle name="Normal 8 2 2 2 2 8" xfId="30277" xr:uid="{00000000-0005-0000-0000-00009B750000}"/>
    <cellStyle name="Normal 8 2 2 2 2 8 2" xfId="30278" xr:uid="{00000000-0005-0000-0000-00009C750000}"/>
    <cellStyle name="Normal 8 2 2 2 2 9" xfId="30279" xr:uid="{00000000-0005-0000-0000-00009D750000}"/>
    <cellStyle name="Normal 8 2 2 2 2 9 2" xfId="30280" xr:uid="{00000000-0005-0000-0000-00009E750000}"/>
    <cellStyle name="Normal 8 2 2 2 3" xfId="30281" xr:uid="{00000000-0005-0000-0000-00009F750000}"/>
    <cellStyle name="Normal 8 2 2 2 3 10" xfId="30282" xr:uid="{00000000-0005-0000-0000-0000A0750000}"/>
    <cellStyle name="Normal 8 2 2 2 3 2" xfId="30283" xr:uid="{00000000-0005-0000-0000-0000A1750000}"/>
    <cellStyle name="Normal 8 2 2 2 3 2 2" xfId="30284" xr:uid="{00000000-0005-0000-0000-0000A2750000}"/>
    <cellStyle name="Normal 8 2 2 2 3 2 2 2" xfId="30285" xr:uid="{00000000-0005-0000-0000-0000A3750000}"/>
    <cellStyle name="Normal 8 2 2 2 3 2 2 2 2" xfId="30286" xr:uid="{00000000-0005-0000-0000-0000A4750000}"/>
    <cellStyle name="Normal 8 2 2 2 3 2 2 2 2 2" xfId="30287" xr:uid="{00000000-0005-0000-0000-0000A5750000}"/>
    <cellStyle name="Normal 8 2 2 2 3 2 2 2 3" xfId="30288" xr:uid="{00000000-0005-0000-0000-0000A6750000}"/>
    <cellStyle name="Normal 8 2 2 2 3 2 2 2 3 2" xfId="30289" xr:uid="{00000000-0005-0000-0000-0000A7750000}"/>
    <cellStyle name="Normal 8 2 2 2 3 2 2 2 4" xfId="30290" xr:uid="{00000000-0005-0000-0000-0000A8750000}"/>
    <cellStyle name="Normal 8 2 2 2 3 2 2 3" xfId="30291" xr:uid="{00000000-0005-0000-0000-0000A9750000}"/>
    <cellStyle name="Normal 8 2 2 2 3 2 2 3 2" xfId="30292" xr:uid="{00000000-0005-0000-0000-0000AA750000}"/>
    <cellStyle name="Normal 8 2 2 2 3 2 2 4" xfId="30293" xr:uid="{00000000-0005-0000-0000-0000AB750000}"/>
    <cellStyle name="Normal 8 2 2 2 3 2 2 4 2" xfId="30294" xr:uid="{00000000-0005-0000-0000-0000AC750000}"/>
    <cellStyle name="Normal 8 2 2 2 3 2 2 5" xfId="30295" xr:uid="{00000000-0005-0000-0000-0000AD750000}"/>
    <cellStyle name="Normal 8 2 2 2 3 2 2 6" xfId="30296" xr:uid="{00000000-0005-0000-0000-0000AE750000}"/>
    <cellStyle name="Normal 8 2 2 2 3 2 3" xfId="30297" xr:uid="{00000000-0005-0000-0000-0000AF750000}"/>
    <cellStyle name="Normal 8 2 2 2 3 2 3 2" xfId="30298" xr:uid="{00000000-0005-0000-0000-0000B0750000}"/>
    <cellStyle name="Normal 8 2 2 2 3 2 3 2 2" xfId="30299" xr:uid="{00000000-0005-0000-0000-0000B1750000}"/>
    <cellStyle name="Normal 8 2 2 2 3 2 3 3" xfId="30300" xr:uid="{00000000-0005-0000-0000-0000B2750000}"/>
    <cellStyle name="Normal 8 2 2 2 3 2 3 3 2" xfId="30301" xr:uid="{00000000-0005-0000-0000-0000B3750000}"/>
    <cellStyle name="Normal 8 2 2 2 3 2 3 4" xfId="30302" xr:uid="{00000000-0005-0000-0000-0000B4750000}"/>
    <cellStyle name="Normal 8 2 2 2 3 2 4" xfId="30303" xr:uid="{00000000-0005-0000-0000-0000B5750000}"/>
    <cellStyle name="Normal 8 2 2 2 3 2 4 2" xfId="30304" xr:uid="{00000000-0005-0000-0000-0000B6750000}"/>
    <cellStyle name="Normal 8 2 2 2 3 2 5" xfId="30305" xr:uid="{00000000-0005-0000-0000-0000B7750000}"/>
    <cellStyle name="Normal 8 2 2 2 3 2 5 2" xfId="30306" xr:uid="{00000000-0005-0000-0000-0000B8750000}"/>
    <cellStyle name="Normal 8 2 2 2 3 2 6" xfId="30307" xr:uid="{00000000-0005-0000-0000-0000B9750000}"/>
    <cellStyle name="Normal 8 2 2 2 3 2 7" xfId="30308" xr:uid="{00000000-0005-0000-0000-0000BA750000}"/>
    <cellStyle name="Normal 8 2 2 2 3 3" xfId="30309" xr:uid="{00000000-0005-0000-0000-0000BB750000}"/>
    <cellStyle name="Normal 8 2 2 2 3 3 2" xfId="30310" xr:uid="{00000000-0005-0000-0000-0000BC750000}"/>
    <cellStyle name="Normal 8 2 2 2 3 3 2 2" xfId="30311" xr:uid="{00000000-0005-0000-0000-0000BD750000}"/>
    <cellStyle name="Normal 8 2 2 2 3 3 2 2 2" xfId="30312" xr:uid="{00000000-0005-0000-0000-0000BE750000}"/>
    <cellStyle name="Normal 8 2 2 2 3 3 2 3" xfId="30313" xr:uid="{00000000-0005-0000-0000-0000BF750000}"/>
    <cellStyle name="Normal 8 2 2 2 3 3 2 3 2" xfId="30314" xr:uid="{00000000-0005-0000-0000-0000C0750000}"/>
    <cellStyle name="Normal 8 2 2 2 3 3 2 4" xfId="30315" xr:uid="{00000000-0005-0000-0000-0000C1750000}"/>
    <cellStyle name="Normal 8 2 2 2 3 3 3" xfId="30316" xr:uid="{00000000-0005-0000-0000-0000C2750000}"/>
    <cellStyle name="Normal 8 2 2 2 3 3 3 2" xfId="30317" xr:uid="{00000000-0005-0000-0000-0000C3750000}"/>
    <cellStyle name="Normal 8 2 2 2 3 3 4" xfId="30318" xr:uid="{00000000-0005-0000-0000-0000C4750000}"/>
    <cellStyle name="Normal 8 2 2 2 3 3 4 2" xfId="30319" xr:uid="{00000000-0005-0000-0000-0000C5750000}"/>
    <cellStyle name="Normal 8 2 2 2 3 3 5" xfId="30320" xr:uid="{00000000-0005-0000-0000-0000C6750000}"/>
    <cellStyle name="Normal 8 2 2 2 3 3 6" xfId="30321" xr:uid="{00000000-0005-0000-0000-0000C7750000}"/>
    <cellStyle name="Normal 8 2 2 2 3 4" xfId="30322" xr:uid="{00000000-0005-0000-0000-0000C8750000}"/>
    <cellStyle name="Normal 8 2 2 2 3 4 2" xfId="30323" xr:uid="{00000000-0005-0000-0000-0000C9750000}"/>
    <cellStyle name="Normal 8 2 2 2 3 4 2 2" xfId="30324" xr:uid="{00000000-0005-0000-0000-0000CA750000}"/>
    <cellStyle name="Normal 8 2 2 2 3 4 2 2 2" xfId="30325" xr:uid="{00000000-0005-0000-0000-0000CB750000}"/>
    <cellStyle name="Normal 8 2 2 2 3 4 2 3" xfId="30326" xr:uid="{00000000-0005-0000-0000-0000CC750000}"/>
    <cellStyle name="Normal 8 2 2 2 3 4 2 3 2" xfId="30327" xr:uid="{00000000-0005-0000-0000-0000CD750000}"/>
    <cellStyle name="Normal 8 2 2 2 3 4 2 4" xfId="30328" xr:uid="{00000000-0005-0000-0000-0000CE750000}"/>
    <cellStyle name="Normal 8 2 2 2 3 4 3" xfId="30329" xr:uid="{00000000-0005-0000-0000-0000CF750000}"/>
    <cellStyle name="Normal 8 2 2 2 3 4 3 2" xfId="30330" xr:uid="{00000000-0005-0000-0000-0000D0750000}"/>
    <cellStyle name="Normal 8 2 2 2 3 4 4" xfId="30331" xr:uid="{00000000-0005-0000-0000-0000D1750000}"/>
    <cellStyle name="Normal 8 2 2 2 3 4 4 2" xfId="30332" xr:uid="{00000000-0005-0000-0000-0000D2750000}"/>
    <cellStyle name="Normal 8 2 2 2 3 4 5" xfId="30333" xr:uid="{00000000-0005-0000-0000-0000D3750000}"/>
    <cellStyle name="Normal 8 2 2 2 3 4 6" xfId="30334" xr:uid="{00000000-0005-0000-0000-0000D4750000}"/>
    <cellStyle name="Normal 8 2 2 2 3 5" xfId="30335" xr:uid="{00000000-0005-0000-0000-0000D5750000}"/>
    <cellStyle name="Normal 8 2 2 2 3 5 2" xfId="30336" xr:uid="{00000000-0005-0000-0000-0000D6750000}"/>
    <cellStyle name="Normal 8 2 2 2 3 5 2 2" xfId="30337" xr:uid="{00000000-0005-0000-0000-0000D7750000}"/>
    <cellStyle name="Normal 8 2 2 2 3 5 3" xfId="30338" xr:uid="{00000000-0005-0000-0000-0000D8750000}"/>
    <cellStyle name="Normal 8 2 2 2 3 5 3 2" xfId="30339" xr:uid="{00000000-0005-0000-0000-0000D9750000}"/>
    <cellStyle name="Normal 8 2 2 2 3 5 4" xfId="30340" xr:uid="{00000000-0005-0000-0000-0000DA750000}"/>
    <cellStyle name="Normal 8 2 2 2 3 6" xfId="30341" xr:uid="{00000000-0005-0000-0000-0000DB750000}"/>
    <cellStyle name="Normal 8 2 2 2 3 6 2" xfId="30342" xr:uid="{00000000-0005-0000-0000-0000DC750000}"/>
    <cellStyle name="Normal 8 2 2 2 3 6 2 2" xfId="30343" xr:uid="{00000000-0005-0000-0000-0000DD750000}"/>
    <cellStyle name="Normal 8 2 2 2 3 6 3" xfId="30344" xr:uid="{00000000-0005-0000-0000-0000DE750000}"/>
    <cellStyle name="Normal 8 2 2 2 3 7" xfId="30345" xr:uid="{00000000-0005-0000-0000-0000DF750000}"/>
    <cellStyle name="Normal 8 2 2 2 3 7 2" xfId="30346" xr:uid="{00000000-0005-0000-0000-0000E0750000}"/>
    <cellStyle name="Normal 8 2 2 2 3 8" xfId="30347" xr:uid="{00000000-0005-0000-0000-0000E1750000}"/>
    <cellStyle name="Normal 8 2 2 2 3 8 2" xfId="30348" xr:uid="{00000000-0005-0000-0000-0000E2750000}"/>
    <cellStyle name="Normal 8 2 2 2 3 9" xfId="30349" xr:uid="{00000000-0005-0000-0000-0000E3750000}"/>
    <cellStyle name="Normal 8 2 2 2 4" xfId="30350" xr:uid="{00000000-0005-0000-0000-0000E4750000}"/>
    <cellStyle name="Normal 8 2 2 2 4 10" xfId="30351" xr:uid="{00000000-0005-0000-0000-0000E5750000}"/>
    <cellStyle name="Normal 8 2 2 2 4 2" xfId="30352" xr:uid="{00000000-0005-0000-0000-0000E6750000}"/>
    <cellStyle name="Normal 8 2 2 2 4 2 2" xfId="30353" xr:uid="{00000000-0005-0000-0000-0000E7750000}"/>
    <cellStyle name="Normal 8 2 2 2 4 2 2 2" xfId="30354" xr:uid="{00000000-0005-0000-0000-0000E8750000}"/>
    <cellStyle name="Normal 8 2 2 2 4 2 2 2 2" xfId="30355" xr:uid="{00000000-0005-0000-0000-0000E9750000}"/>
    <cellStyle name="Normal 8 2 2 2 4 2 2 2 2 2" xfId="30356" xr:uid="{00000000-0005-0000-0000-0000EA750000}"/>
    <cellStyle name="Normal 8 2 2 2 4 2 2 2 3" xfId="30357" xr:uid="{00000000-0005-0000-0000-0000EB750000}"/>
    <cellStyle name="Normal 8 2 2 2 4 2 2 2 3 2" xfId="30358" xr:uid="{00000000-0005-0000-0000-0000EC750000}"/>
    <cellStyle name="Normal 8 2 2 2 4 2 2 2 4" xfId="30359" xr:uid="{00000000-0005-0000-0000-0000ED750000}"/>
    <cellStyle name="Normal 8 2 2 2 4 2 2 3" xfId="30360" xr:uid="{00000000-0005-0000-0000-0000EE750000}"/>
    <cellStyle name="Normal 8 2 2 2 4 2 2 3 2" xfId="30361" xr:uid="{00000000-0005-0000-0000-0000EF750000}"/>
    <cellStyle name="Normal 8 2 2 2 4 2 2 4" xfId="30362" xr:uid="{00000000-0005-0000-0000-0000F0750000}"/>
    <cellStyle name="Normal 8 2 2 2 4 2 2 4 2" xfId="30363" xr:uid="{00000000-0005-0000-0000-0000F1750000}"/>
    <cellStyle name="Normal 8 2 2 2 4 2 2 5" xfId="30364" xr:uid="{00000000-0005-0000-0000-0000F2750000}"/>
    <cellStyle name="Normal 8 2 2 2 4 2 2 6" xfId="30365" xr:uid="{00000000-0005-0000-0000-0000F3750000}"/>
    <cellStyle name="Normal 8 2 2 2 4 2 3" xfId="30366" xr:uid="{00000000-0005-0000-0000-0000F4750000}"/>
    <cellStyle name="Normal 8 2 2 2 4 2 3 2" xfId="30367" xr:uid="{00000000-0005-0000-0000-0000F5750000}"/>
    <cellStyle name="Normal 8 2 2 2 4 2 3 2 2" xfId="30368" xr:uid="{00000000-0005-0000-0000-0000F6750000}"/>
    <cellStyle name="Normal 8 2 2 2 4 2 3 3" xfId="30369" xr:uid="{00000000-0005-0000-0000-0000F7750000}"/>
    <cellStyle name="Normal 8 2 2 2 4 2 3 3 2" xfId="30370" xr:uid="{00000000-0005-0000-0000-0000F8750000}"/>
    <cellStyle name="Normal 8 2 2 2 4 2 3 4" xfId="30371" xr:uid="{00000000-0005-0000-0000-0000F9750000}"/>
    <cellStyle name="Normal 8 2 2 2 4 2 4" xfId="30372" xr:uid="{00000000-0005-0000-0000-0000FA750000}"/>
    <cellStyle name="Normal 8 2 2 2 4 2 4 2" xfId="30373" xr:uid="{00000000-0005-0000-0000-0000FB750000}"/>
    <cellStyle name="Normal 8 2 2 2 4 2 5" xfId="30374" xr:uid="{00000000-0005-0000-0000-0000FC750000}"/>
    <cellStyle name="Normal 8 2 2 2 4 2 5 2" xfId="30375" xr:uid="{00000000-0005-0000-0000-0000FD750000}"/>
    <cellStyle name="Normal 8 2 2 2 4 2 6" xfId="30376" xr:uid="{00000000-0005-0000-0000-0000FE750000}"/>
    <cellStyle name="Normal 8 2 2 2 4 2 7" xfId="30377" xr:uid="{00000000-0005-0000-0000-0000FF750000}"/>
    <cellStyle name="Normal 8 2 2 2 4 3" xfId="30378" xr:uid="{00000000-0005-0000-0000-000000760000}"/>
    <cellStyle name="Normal 8 2 2 2 4 3 2" xfId="30379" xr:uid="{00000000-0005-0000-0000-000001760000}"/>
    <cellStyle name="Normal 8 2 2 2 4 3 2 2" xfId="30380" xr:uid="{00000000-0005-0000-0000-000002760000}"/>
    <cellStyle name="Normal 8 2 2 2 4 3 2 2 2" xfId="30381" xr:uid="{00000000-0005-0000-0000-000003760000}"/>
    <cellStyle name="Normal 8 2 2 2 4 3 2 3" xfId="30382" xr:uid="{00000000-0005-0000-0000-000004760000}"/>
    <cellStyle name="Normal 8 2 2 2 4 3 2 3 2" xfId="30383" xr:uid="{00000000-0005-0000-0000-000005760000}"/>
    <cellStyle name="Normal 8 2 2 2 4 3 2 4" xfId="30384" xr:uid="{00000000-0005-0000-0000-000006760000}"/>
    <cellStyle name="Normal 8 2 2 2 4 3 3" xfId="30385" xr:uid="{00000000-0005-0000-0000-000007760000}"/>
    <cellStyle name="Normal 8 2 2 2 4 3 3 2" xfId="30386" xr:uid="{00000000-0005-0000-0000-000008760000}"/>
    <cellStyle name="Normal 8 2 2 2 4 3 4" xfId="30387" xr:uid="{00000000-0005-0000-0000-000009760000}"/>
    <cellStyle name="Normal 8 2 2 2 4 3 4 2" xfId="30388" xr:uid="{00000000-0005-0000-0000-00000A760000}"/>
    <cellStyle name="Normal 8 2 2 2 4 3 5" xfId="30389" xr:uid="{00000000-0005-0000-0000-00000B760000}"/>
    <cellStyle name="Normal 8 2 2 2 4 3 6" xfId="30390" xr:uid="{00000000-0005-0000-0000-00000C760000}"/>
    <cellStyle name="Normal 8 2 2 2 4 4" xfId="30391" xr:uid="{00000000-0005-0000-0000-00000D760000}"/>
    <cellStyle name="Normal 8 2 2 2 4 4 2" xfId="30392" xr:uid="{00000000-0005-0000-0000-00000E760000}"/>
    <cellStyle name="Normal 8 2 2 2 4 4 2 2" xfId="30393" xr:uid="{00000000-0005-0000-0000-00000F760000}"/>
    <cellStyle name="Normal 8 2 2 2 4 4 2 2 2" xfId="30394" xr:uid="{00000000-0005-0000-0000-000010760000}"/>
    <cellStyle name="Normal 8 2 2 2 4 4 2 3" xfId="30395" xr:uid="{00000000-0005-0000-0000-000011760000}"/>
    <cellStyle name="Normal 8 2 2 2 4 4 2 3 2" xfId="30396" xr:uid="{00000000-0005-0000-0000-000012760000}"/>
    <cellStyle name="Normal 8 2 2 2 4 4 2 4" xfId="30397" xr:uid="{00000000-0005-0000-0000-000013760000}"/>
    <cellStyle name="Normal 8 2 2 2 4 4 3" xfId="30398" xr:uid="{00000000-0005-0000-0000-000014760000}"/>
    <cellStyle name="Normal 8 2 2 2 4 4 3 2" xfId="30399" xr:uid="{00000000-0005-0000-0000-000015760000}"/>
    <cellStyle name="Normal 8 2 2 2 4 4 4" xfId="30400" xr:uid="{00000000-0005-0000-0000-000016760000}"/>
    <cellStyle name="Normal 8 2 2 2 4 4 4 2" xfId="30401" xr:uid="{00000000-0005-0000-0000-000017760000}"/>
    <cellStyle name="Normal 8 2 2 2 4 4 5" xfId="30402" xr:uid="{00000000-0005-0000-0000-000018760000}"/>
    <cellStyle name="Normal 8 2 2 2 4 4 6" xfId="30403" xr:uid="{00000000-0005-0000-0000-000019760000}"/>
    <cellStyle name="Normal 8 2 2 2 4 5" xfId="30404" xr:uid="{00000000-0005-0000-0000-00001A760000}"/>
    <cellStyle name="Normal 8 2 2 2 4 5 2" xfId="30405" xr:uid="{00000000-0005-0000-0000-00001B760000}"/>
    <cellStyle name="Normal 8 2 2 2 4 5 2 2" xfId="30406" xr:uid="{00000000-0005-0000-0000-00001C760000}"/>
    <cellStyle name="Normal 8 2 2 2 4 5 3" xfId="30407" xr:uid="{00000000-0005-0000-0000-00001D760000}"/>
    <cellStyle name="Normal 8 2 2 2 4 5 3 2" xfId="30408" xr:uid="{00000000-0005-0000-0000-00001E760000}"/>
    <cellStyle name="Normal 8 2 2 2 4 5 4" xfId="30409" xr:uid="{00000000-0005-0000-0000-00001F760000}"/>
    <cellStyle name="Normal 8 2 2 2 4 6" xfId="30410" xr:uid="{00000000-0005-0000-0000-000020760000}"/>
    <cellStyle name="Normal 8 2 2 2 4 6 2" xfId="30411" xr:uid="{00000000-0005-0000-0000-000021760000}"/>
    <cellStyle name="Normal 8 2 2 2 4 6 2 2" xfId="30412" xr:uid="{00000000-0005-0000-0000-000022760000}"/>
    <cellStyle name="Normal 8 2 2 2 4 6 3" xfId="30413" xr:uid="{00000000-0005-0000-0000-000023760000}"/>
    <cellStyle name="Normal 8 2 2 2 4 7" xfId="30414" xr:uid="{00000000-0005-0000-0000-000024760000}"/>
    <cellStyle name="Normal 8 2 2 2 4 7 2" xfId="30415" xr:uid="{00000000-0005-0000-0000-000025760000}"/>
    <cellStyle name="Normal 8 2 2 2 4 8" xfId="30416" xr:uid="{00000000-0005-0000-0000-000026760000}"/>
    <cellStyle name="Normal 8 2 2 2 4 8 2" xfId="30417" xr:uid="{00000000-0005-0000-0000-000027760000}"/>
    <cellStyle name="Normal 8 2 2 2 4 9" xfId="30418" xr:uid="{00000000-0005-0000-0000-000028760000}"/>
    <cellStyle name="Normal 8 2 2 2 5" xfId="30419" xr:uid="{00000000-0005-0000-0000-000029760000}"/>
    <cellStyle name="Normal 8 2 2 2 5 10" xfId="30420" xr:uid="{00000000-0005-0000-0000-00002A760000}"/>
    <cellStyle name="Normal 8 2 2 2 5 2" xfId="30421" xr:uid="{00000000-0005-0000-0000-00002B760000}"/>
    <cellStyle name="Normal 8 2 2 2 5 2 2" xfId="30422" xr:uid="{00000000-0005-0000-0000-00002C760000}"/>
    <cellStyle name="Normal 8 2 2 2 5 2 2 2" xfId="30423" xr:uid="{00000000-0005-0000-0000-00002D760000}"/>
    <cellStyle name="Normal 8 2 2 2 5 2 2 2 2" xfId="30424" xr:uid="{00000000-0005-0000-0000-00002E760000}"/>
    <cellStyle name="Normal 8 2 2 2 5 2 2 2 2 2" xfId="30425" xr:uid="{00000000-0005-0000-0000-00002F760000}"/>
    <cellStyle name="Normal 8 2 2 2 5 2 2 2 3" xfId="30426" xr:uid="{00000000-0005-0000-0000-000030760000}"/>
    <cellStyle name="Normal 8 2 2 2 5 2 2 2 3 2" xfId="30427" xr:uid="{00000000-0005-0000-0000-000031760000}"/>
    <cellStyle name="Normal 8 2 2 2 5 2 2 2 4" xfId="30428" xr:uid="{00000000-0005-0000-0000-000032760000}"/>
    <cellStyle name="Normal 8 2 2 2 5 2 2 3" xfId="30429" xr:uid="{00000000-0005-0000-0000-000033760000}"/>
    <cellStyle name="Normal 8 2 2 2 5 2 2 3 2" xfId="30430" xr:uid="{00000000-0005-0000-0000-000034760000}"/>
    <cellStyle name="Normal 8 2 2 2 5 2 2 4" xfId="30431" xr:uid="{00000000-0005-0000-0000-000035760000}"/>
    <cellStyle name="Normal 8 2 2 2 5 2 2 4 2" xfId="30432" xr:uid="{00000000-0005-0000-0000-000036760000}"/>
    <cellStyle name="Normal 8 2 2 2 5 2 2 5" xfId="30433" xr:uid="{00000000-0005-0000-0000-000037760000}"/>
    <cellStyle name="Normal 8 2 2 2 5 2 2 6" xfId="30434" xr:uid="{00000000-0005-0000-0000-000038760000}"/>
    <cellStyle name="Normal 8 2 2 2 5 2 3" xfId="30435" xr:uid="{00000000-0005-0000-0000-000039760000}"/>
    <cellStyle name="Normal 8 2 2 2 5 2 3 2" xfId="30436" xr:uid="{00000000-0005-0000-0000-00003A760000}"/>
    <cellStyle name="Normal 8 2 2 2 5 2 3 2 2" xfId="30437" xr:uid="{00000000-0005-0000-0000-00003B760000}"/>
    <cellStyle name="Normal 8 2 2 2 5 2 3 3" xfId="30438" xr:uid="{00000000-0005-0000-0000-00003C760000}"/>
    <cellStyle name="Normal 8 2 2 2 5 2 3 3 2" xfId="30439" xr:uid="{00000000-0005-0000-0000-00003D760000}"/>
    <cellStyle name="Normal 8 2 2 2 5 2 3 4" xfId="30440" xr:uid="{00000000-0005-0000-0000-00003E760000}"/>
    <cellStyle name="Normal 8 2 2 2 5 2 4" xfId="30441" xr:uid="{00000000-0005-0000-0000-00003F760000}"/>
    <cellStyle name="Normal 8 2 2 2 5 2 4 2" xfId="30442" xr:uid="{00000000-0005-0000-0000-000040760000}"/>
    <cellStyle name="Normal 8 2 2 2 5 2 5" xfId="30443" xr:uid="{00000000-0005-0000-0000-000041760000}"/>
    <cellStyle name="Normal 8 2 2 2 5 2 5 2" xfId="30444" xr:uid="{00000000-0005-0000-0000-000042760000}"/>
    <cellStyle name="Normal 8 2 2 2 5 2 6" xfId="30445" xr:uid="{00000000-0005-0000-0000-000043760000}"/>
    <cellStyle name="Normal 8 2 2 2 5 2 7" xfId="30446" xr:uid="{00000000-0005-0000-0000-000044760000}"/>
    <cellStyle name="Normal 8 2 2 2 5 3" xfId="30447" xr:uid="{00000000-0005-0000-0000-000045760000}"/>
    <cellStyle name="Normal 8 2 2 2 5 3 2" xfId="30448" xr:uid="{00000000-0005-0000-0000-000046760000}"/>
    <cellStyle name="Normal 8 2 2 2 5 3 2 2" xfId="30449" xr:uid="{00000000-0005-0000-0000-000047760000}"/>
    <cellStyle name="Normal 8 2 2 2 5 3 2 2 2" xfId="30450" xr:uid="{00000000-0005-0000-0000-000048760000}"/>
    <cellStyle name="Normal 8 2 2 2 5 3 2 3" xfId="30451" xr:uid="{00000000-0005-0000-0000-000049760000}"/>
    <cellStyle name="Normal 8 2 2 2 5 3 2 3 2" xfId="30452" xr:uid="{00000000-0005-0000-0000-00004A760000}"/>
    <cellStyle name="Normal 8 2 2 2 5 3 2 4" xfId="30453" xr:uid="{00000000-0005-0000-0000-00004B760000}"/>
    <cellStyle name="Normal 8 2 2 2 5 3 3" xfId="30454" xr:uid="{00000000-0005-0000-0000-00004C760000}"/>
    <cellStyle name="Normal 8 2 2 2 5 3 3 2" xfId="30455" xr:uid="{00000000-0005-0000-0000-00004D760000}"/>
    <cellStyle name="Normal 8 2 2 2 5 3 4" xfId="30456" xr:uid="{00000000-0005-0000-0000-00004E760000}"/>
    <cellStyle name="Normal 8 2 2 2 5 3 4 2" xfId="30457" xr:uid="{00000000-0005-0000-0000-00004F760000}"/>
    <cellStyle name="Normal 8 2 2 2 5 3 5" xfId="30458" xr:uid="{00000000-0005-0000-0000-000050760000}"/>
    <cellStyle name="Normal 8 2 2 2 5 3 6" xfId="30459" xr:uid="{00000000-0005-0000-0000-000051760000}"/>
    <cellStyle name="Normal 8 2 2 2 5 4" xfId="30460" xr:uid="{00000000-0005-0000-0000-000052760000}"/>
    <cellStyle name="Normal 8 2 2 2 5 4 2" xfId="30461" xr:uid="{00000000-0005-0000-0000-000053760000}"/>
    <cellStyle name="Normal 8 2 2 2 5 4 2 2" xfId="30462" xr:uid="{00000000-0005-0000-0000-000054760000}"/>
    <cellStyle name="Normal 8 2 2 2 5 4 2 2 2" xfId="30463" xr:uid="{00000000-0005-0000-0000-000055760000}"/>
    <cellStyle name="Normal 8 2 2 2 5 4 2 3" xfId="30464" xr:uid="{00000000-0005-0000-0000-000056760000}"/>
    <cellStyle name="Normal 8 2 2 2 5 4 2 3 2" xfId="30465" xr:uid="{00000000-0005-0000-0000-000057760000}"/>
    <cellStyle name="Normal 8 2 2 2 5 4 2 4" xfId="30466" xr:uid="{00000000-0005-0000-0000-000058760000}"/>
    <cellStyle name="Normal 8 2 2 2 5 4 3" xfId="30467" xr:uid="{00000000-0005-0000-0000-000059760000}"/>
    <cellStyle name="Normal 8 2 2 2 5 4 3 2" xfId="30468" xr:uid="{00000000-0005-0000-0000-00005A760000}"/>
    <cellStyle name="Normal 8 2 2 2 5 4 4" xfId="30469" xr:uid="{00000000-0005-0000-0000-00005B760000}"/>
    <cellStyle name="Normal 8 2 2 2 5 4 4 2" xfId="30470" xr:uid="{00000000-0005-0000-0000-00005C760000}"/>
    <cellStyle name="Normal 8 2 2 2 5 4 5" xfId="30471" xr:uid="{00000000-0005-0000-0000-00005D760000}"/>
    <cellStyle name="Normal 8 2 2 2 5 4 6" xfId="30472" xr:uid="{00000000-0005-0000-0000-00005E760000}"/>
    <cellStyle name="Normal 8 2 2 2 5 5" xfId="30473" xr:uid="{00000000-0005-0000-0000-00005F760000}"/>
    <cellStyle name="Normal 8 2 2 2 5 5 2" xfId="30474" xr:uid="{00000000-0005-0000-0000-000060760000}"/>
    <cellStyle name="Normal 8 2 2 2 5 5 2 2" xfId="30475" xr:uid="{00000000-0005-0000-0000-000061760000}"/>
    <cellStyle name="Normal 8 2 2 2 5 5 3" xfId="30476" xr:uid="{00000000-0005-0000-0000-000062760000}"/>
    <cellStyle name="Normal 8 2 2 2 5 5 3 2" xfId="30477" xr:uid="{00000000-0005-0000-0000-000063760000}"/>
    <cellStyle name="Normal 8 2 2 2 5 5 4" xfId="30478" xr:uid="{00000000-0005-0000-0000-000064760000}"/>
    <cellStyle name="Normal 8 2 2 2 5 6" xfId="30479" xr:uid="{00000000-0005-0000-0000-000065760000}"/>
    <cellStyle name="Normal 8 2 2 2 5 6 2" xfId="30480" xr:uid="{00000000-0005-0000-0000-000066760000}"/>
    <cellStyle name="Normal 8 2 2 2 5 6 2 2" xfId="30481" xr:uid="{00000000-0005-0000-0000-000067760000}"/>
    <cellStyle name="Normal 8 2 2 2 5 6 3" xfId="30482" xr:uid="{00000000-0005-0000-0000-000068760000}"/>
    <cellStyle name="Normal 8 2 2 2 5 7" xfId="30483" xr:uid="{00000000-0005-0000-0000-000069760000}"/>
    <cellStyle name="Normal 8 2 2 2 5 7 2" xfId="30484" xr:uid="{00000000-0005-0000-0000-00006A760000}"/>
    <cellStyle name="Normal 8 2 2 2 5 8" xfId="30485" xr:uid="{00000000-0005-0000-0000-00006B760000}"/>
    <cellStyle name="Normal 8 2 2 2 5 8 2" xfId="30486" xr:uid="{00000000-0005-0000-0000-00006C760000}"/>
    <cellStyle name="Normal 8 2 2 2 5 9" xfId="30487" xr:uid="{00000000-0005-0000-0000-00006D760000}"/>
    <cellStyle name="Normal 8 2 2 2 6" xfId="30488" xr:uid="{00000000-0005-0000-0000-00006E760000}"/>
    <cellStyle name="Normal 8 2 2 2 6 2" xfId="30489" xr:uid="{00000000-0005-0000-0000-00006F760000}"/>
    <cellStyle name="Normal 8 2 2 2 6 2 2" xfId="30490" xr:uid="{00000000-0005-0000-0000-000070760000}"/>
    <cellStyle name="Normal 8 2 2 2 6 2 2 2" xfId="30491" xr:uid="{00000000-0005-0000-0000-000071760000}"/>
    <cellStyle name="Normal 8 2 2 2 6 2 2 2 2" xfId="30492" xr:uid="{00000000-0005-0000-0000-000072760000}"/>
    <cellStyle name="Normal 8 2 2 2 6 2 2 3" xfId="30493" xr:uid="{00000000-0005-0000-0000-000073760000}"/>
    <cellStyle name="Normal 8 2 2 2 6 2 2 3 2" xfId="30494" xr:uid="{00000000-0005-0000-0000-000074760000}"/>
    <cellStyle name="Normal 8 2 2 2 6 2 2 4" xfId="30495" xr:uid="{00000000-0005-0000-0000-000075760000}"/>
    <cellStyle name="Normal 8 2 2 2 6 2 3" xfId="30496" xr:uid="{00000000-0005-0000-0000-000076760000}"/>
    <cellStyle name="Normal 8 2 2 2 6 2 3 2" xfId="30497" xr:uid="{00000000-0005-0000-0000-000077760000}"/>
    <cellStyle name="Normal 8 2 2 2 6 2 4" xfId="30498" xr:uid="{00000000-0005-0000-0000-000078760000}"/>
    <cellStyle name="Normal 8 2 2 2 6 2 4 2" xfId="30499" xr:uid="{00000000-0005-0000-0000-000079760000}"/>
    <cellStyle name="Normal 8 2 2 2 6 2 5" xfId="30500" xr:uid="{00000000-0005-0000-0000-00007A760000}"/>
    <cellStyle name="Normal 8 2 2 2 6 2 6" xfId="30501" xr:uid="{00000000-0005-0000-0000-00007B760000}"/>
    <cellStyle name="Normal 8 2 2 2 6 3" xfId="30502" xr:uid="{00000000-0005-0000-0000-00007C760000}"/>
    <cellStyle name="Normal 8 2 2 2 6 3 2" xfId="30503" xr:uid="{00000000-0005-0000-0000-00007D760000}"/>
    <cellStyle name="Normal 8 2 2 2 6 3 2 2" xfId="30504" xr:uid="{00000000-0005-0000-0000-00007E760000}"/>
    <cellStyle name="Normal 8 2 2 2 6 3 3" xfId="30505" xr:uid="{00000000-0005-0000-0000-00007F760000}"/>
    <cellStyle name="Normal 8 2 2 2 6 3 3 2" xfId="30506" xr:uid="{00000000-0005-0000-0000-000080760000}"/>
    <cellStyle name="Normal 8 2 2 2 6 3 4" xfId="30507" xr:uid="{00000000-0005-0000-0000-000081760000}"/>
    <cellStyle name="Normal 8 2 2 2 6 4" xfId="30508" xr:uid="{00000000-0005-0000-0000-000082760000}"/>
    <cellStyle name="Normal 8 2 2 2 6 4 2" xfId="30509" xr:uid="{00000000-0005-0000-0000-000083760000}"/>
    <cellStyle name="Normal 8 2 2 2 6 5" xfId="30510" xr:uid="{00000000-0005-0000-0000-000084760000}"/>
    <cellStyle name="Normal 8 2 2 2 6 5 2" xfId="30511" xr:uid="{00000000-0005-0000-0000-000085760000}"/>
    <cellStyle name="Normal 8 2 2 2 6 6" xfId="30512" xr:uid="{00000000-0005-0000-0000-000086760000}"/>
    <cellStyle name="Normal 8 2 2 2 6 7" xfId="30513" xr:uid="{00000000-0005-0000-0000-000087760000}"/>
    <cellStyle name="Normal 8 2 2 2 7" xfId="30514" xr:uid="{00000000-0005-0000-0000-000088760000}"/>
    <cellStyle name="Normal 8 2 2 2 7 2" xfId="30515" xr:uid="{00000000-0005-0000-0000-000089760000}"/>
    <cellStyle name="Normal 8 2 2 2 7 2 2" xfId="30516" xr:uid="{00000000-0005-0000-0000-00008A760000}"/>
    <cellStyle name="Normal 8 2 2 2 7 2 2 2" xfId="30517" xr:uid="{00000000-0005-0000-0000-00008B760000}"/>
    <cellStyle name="Normal 8 2 2 2 7 2 3" xfId="30518" xr:uid="{00000000-0005-0000-0000-00008C760000}"/>
    <cellStyle name="Normal 8 2 2 2 7 2 3 2" xfId="30519" xr:uid="{00000000-0005-0000-0000-00008D760000}"/>
    <cellStyle name="Normal 8 2 2 2 7 2 4" xfId="30520" xr:uid="{00000000-0005-0000-0000-00008E760000}"/>
    <cellStyle name="Normal 8 2 2 2 7 3" xfId="30521" xr:uid="{00000000-0005-0000-0000-00008F760000}"/>
    <cellStyle name="Normal 8 2 2 2 7 3 2" xfId="30522" xr:uid="{00000000-0005-0000-0000-000090760000}"/>
    <cellStyle name="Normal 8 2 2 2 7 4" xfId="30523" xr:uid="{00000000-0005-0000-0000-000091760000}"/>
    <cellStyle name="Normal 8 2 2 2 7 4 2" xfId="30524" xr:uid="{00000000-0005-0000-0000-000092760000}"/>
    <cellStyle name="Normal 8 2 2 2 7 5" xfId="30525" xr:uid="{00000000-0005-0000-0000-000093760000}"/>
    <cellStyle name="Normal 8 2 2 2 7 6" xfId="30526" xr:uid="{00000000-0005-0000-0000-000094760000}"/>
    <cellStyle name="Normal 8 2 2 2 8" xfId="30527" xr:uid="{00000000-0005-0000-0000-000095760000}"/>
    <cellStyle name="Normal 8 2 2 2 8 2" xfId="30528" xr:uid="{00000000-0005-0000-0000-000096760000}"/>
    <cellStyle name="Normal 8 2 2 2 8 2 2" xfId="30529" xr:uid="{00000000-0005-0000-0000-000097760000}"/>
    <cellStyle name="Normal 8 2 2 2 8 2 2 2" xfId="30530" xr:uid="{00000000-0005-0000-0000-000098760000}"/>
    <cellStyle name="Normal 8 2 2 2 8 2 3" xfId="30531" xr:uid="{00000000-0005-0000-0000-000099760000}"/>
    <cellStyle name="Normal 8 2 2 2 8 2 3 2" xfId="30532" xr:uid="{00000000-0005-0000-0000-00009A760000}"/>
    <cellStyle name="Normal 8 2 2 2 8 2 4" xfId="30533" xr:uid="{00000000-0005-0000-0000-00009B760000}"/>
    <cellStyle name="Normal 8 2 2 2 8 3" xfId="30534" xr:uid="{00000000-0005-0000-0000-00009C760000}"/>
    <cellStyle name="Normal 8 2 2 2 8 3 2" xfId="30535" xr:uid="{00000000-0005-0000-0000-00009D760000}"/>
    <cellStyle name="Normal 8 2 2 2 8 4" xfId="30536" xr:uid="{00000000-0005-0000-0000-00009E760000}"/>
    <cellStyle name="Normal 8 2 2 2 8 4 2" xfId="30537" xr:uid="{00000000-0005-0000-0000-00009F760000}"/>
    <cellStyle name="Normal 8 2 2 2 8 5" xfId="30538" xr:uid="{00000000-0005-0000-0000-0000A0760000}"/>
    <cellStyle name="Normal 8 2 2 2 8 6" xfId="30539" xr:uid="{00000000-0005-0000-0000-0000A1760000}"/>
    <cellStyle name="Normal 8 2 2 2 9" xfId="30540" xr:uid="{00000000-0005-0000-0000-0000A2760000}"/>
    <cellStyle name="Normal 8 2 2 2 9 2" xfId="30541" xr:uid="{00000000-0005-0000-0000-0000A3760000}"/>
    <cellStyle name="Normal 8 2 2 2 9 2 2" xfId="30542" xr:uid="{00000000-0005-0000-0000-0000A4760000}"/>
    <cellStyle name="Normal 8 2 2 2 9 3" xfId="30543" xr:uid="{00000000-0005-0000-0000-0000A5760000}"/>
    <cellStyle name="Normal 8 2 2 2 9 3 2" xfId="30544" xr:uid="{00000000-0005-0000-0000-0000A6760000}"/>
    <cellStyle name="Normal 8 2 2 2 9 4" xfId="30545" xr:uid="{00000000-0005-0000-0000-0000A7760000}"/>
    <cellStyle name="Normal 8 2 2 3" xfId="30546" xr:uid="{00000000-0005-0000-0000-0000A8760000}"/>
    <cellStyle name="Normal 8 2 2 3 10" xfId="30547" xr:uid="{00000000-0005-0000-0000-0000A9760000}"/>
    <cellStyle name="Normal 8 2 2 3 11" xfId="30548" xr:uid="{00000000-0005-0000-0000-0000AA760000}"/>
    <cellStyle name="Normal 8 2 2 3 2" xfId="30549" xr:uid="{00000000-0005-0000-0000-0000AB760000}"/>
    <cellStyle name="Normal 8 2 2 3 2 10" xfId="30550" xr:uid="{00000000-0005-0000-0000-0000AC760000}"/>
    <cellStyle name="Normal 8 2 2 3 2 2" xfId="30551" xr:uid="{00000000-0005-0000-0000-0000AD760000}"/>
    <cellStyle name="Normal 8 2 2 3 2 2 2" xfId="30552" xr:uid="{00000000-0005-0000-0000-0000AE760000}"/>
    <cellStyle name="Normal 8 2 2 3 2 2 2 2" xfId="30553" xr:uid="{00000000-0005-0000-0000-0000AF760000}"/>
    <cellStyle name="Normal 8 2 2 3 2 2 2 2 2" xfId="30554" xr:uid="{00000000-0005-0000-0000-0000B0760000}"/>
    <cellStyle name="Normal 8 2 2 3 2 2 2 2 2 2" xfId="30555" xr:uid="{00000000-0005-0000-0000-0000B1760000}"/>
    <cellStyle name="Normal 8 2 2 3 2 2 2 2 3" xfId="30556" xr:uid="{00000000-0005-0000-0000-0000B2760000}"/>
    <cellStyle name="Normal 8 2 2 3 2 2 2 2 3 2" xfId="30557" xr:uid="{00000000-0005-0000-0000-0000B3760000}"/>
    <cellStyle name="Normal 8 2 2 3 2 2 2 2 4" xfId="30558" xr:uid="{00000000-0005-0000-0000-0000B4760000}"/>
    <cellStyle name="Normal 8 2 2 3 2 2 2 3" xfId="30559" xr:uid="{00000000-0005-0000-0000-0000B5760000}"/>
    <cellStyle name="Normal 8 2 2 3 2 2 2 3 2" xfId="30560" xr:uid="{00000000-0005-0000-0000-0000B6760000}"/>
    <cellStyle name="Normal 8 2 2 3 2 2 2 4" xfId="30561" xr:uid="{00000000-0005-0000-0000-0000B7760000}"/>
    <cellStyle name="Normal 8 2 2 3 2 2 2 4 2" xfId="30562" xr:uid="{00000000-0005-0000-0000-0000B8760000}"/>
    <cellStyle name="Normal 8 2 2 3 2 2 2 5" xfId="30563" xr:uid="{00000000-0005-0000-0000-0000B9760000}"/>
    <cellStyle name="Normal 8 2 2 3 2 2 2 6" xfId="30564" xr:uid="{00000000-0005-0000-0000-0000BA760000}"/>
    <cellStyle name="Normal 8 2 2 3 2 2 3" xfId="30565" xr:uid="{00000000-0005-0000-0000-0000BB760000}"/>
    <cellStyle name="Normal 8 2 2 3 2 2 3 2" xfId="30566" xr:uid="{00000000-0005-0000-0000-0000BC760000}"/>
    <cellStyle name="Normal 8 2 2 3 2 2 3 2 2" xfId="30567" xr:uid="{00000000-0005-0000-0000-0000BD760000}"/>
    <cellStyle name="Normal 8 2 2 3 2 2 3 3" xfId="30568" xr:uid="{00000000-0005-0000-0000-0000BE760000}"/>
    <cellStyle name="Normal 8 2 2 3 2 2 3 3 2" xfId="30569" xr:uid="{00000000-0005-0000-0000-0000BF760000}"/>
    <cellStyle name="Normal 8 2 2 3 2 2 3 4" xfId="30570" xr:uid="{00000000-0005-0000-0000-0000C0760000}"/>
    <cellStyle name="Normal 8 2 2 3 2 2 4" xfId="30571" xr:uid="{00000000-0005-0000-0000-0000C1760000}"/>
    <cellStyle name="Normal 8 2 2 3 2 2 4 2" xfId="30572" xr:uid="{00000000-0005-0000-0000-0000C2760000}"/>
    <cellStyle name="Normal 8 2 2 3 2 2 5" xfId="30573" xr:uid="{00000000-0005-0000-0000-0000C3760000}"/>
    <cellStyle name="Normal 8 2 2 3 2 2 5 2" xfId="30574" xr:uid="{00000000-0005-0000-0000-0000C4760000}"/>
    <cellStyle name="Normal 8 2 2 3 2 2 6" xfId="30575" xr:uid="{00000000-0005-0000-0000-0000C5760000}"/>
    <cellStyle name="Normal 8 2 2 3 2 2 7" xfId="30576" xr:uid="{00000000-0005-0000-0000-0000C6760000}"/>
    <cellStyle name="Normal 8 2 2 3 2 3" xfId="30577" xr:uid="{00000000-0005-0000-0000-0000C7760000}"/>
    <cellStyle name="Normal 8 2 2 3 2 3 2" xfId="30578" xr:uid="{00000000-0005-0000-0000-0000C8760000}"/>
    <cellStyle name="Normal 8 2 2 3 2 3 2 2" xfId="30579" xr:uid="{00000000-0005-0000-0000-0000C9760000}"/>
    <cellStyle name="Normal 8 2 2 3 2 3 2 2 2" xfId="30580" xr:uid="{00000000-0005-0000-0000-0000CA760000}"/>
    <cellStyle name="Normal 8 2 2 3 2 3 2 3" xfId="30581" xr:uid="{00000000-0005-0000-0000-0000CB760000}"/>
    <cellStyle name="Normal 8 2 2 3 2 3 2 3 2" xfId="30582" xr:uid="{00000000-0005-0000-0000-0000CC760000}"/>
    <cellStyle name="Normal 8 2 2 3 2 3 2 4" xfId="30583" xr:uid="{00000000-0005-0000-0000-0000CD760000}"/>
    <cellStyle name="Normal 8 2 2 3 2 3 3" xfId="30584" xr:uid="{00000000-0005-0000-0000-0000CE760000}"/>
    <cellStyle name="Normal 8 2 2 3 2 3 3 2" xfId="30585" xr:uid="{00000000-0005-0000-0000-0000CF760000}"/>
    <cellStyle name="Normal 8 2 2 3 2 3 4" xfId="30586" xr:uid="{00000000-0005-0000-0000-0000D0760000}"/>
    <cellStyle name="Normal 8 2 2 3 2 3 4 2" xfId="30587" xr:uid="{00000000-0005-0000-0000-0000D1760000}"/>
    <cellStyle name="Normal 8 2 2 3 2 3 5" xfId="30588" xr:uid="{00000000-0005-0000-0000-0000D2760000}"/>
    <cellStyle name="Normal 8 2 2 3 2 3 6" xfId="30589" xr:uid="{00000000-0005-0000-0000-0000D3760000}"/>
    <cellStyle name="Normal 8 2 2 3 2 4" xfId="30590" xr:uid="{00000000-0005-0000-0000-0000D4760000}"/>
    <cellStyle name="Normal 8 2 2 3 2 4 2" xfId="30591" xr:uid="{00000000-0005-0000-0000-0000D5760000}"/>
    <cellStyle name="Normal 8 2 2 3 2 4 2 2" xfId="30592" xr:uid="{00000000-0005-0000-0000-0000D6760000}"/>
    <cellStyle name="Normal 8 2 2 3 2 4 2 2 2" xfId="30593" xr:uid="{00000000-0005-0000-0000-0000D7760000}"/>
    <cellStyle name="Normal 8 2 2 3 2 4 2 3" xfId="30594" xr:uid="{00000000-0005-0000-0000-0000D8760000}"/>
    <cellStyle name="Normal 8 2 2 3 2 4 2 3 2" xfId="30595" xr:uid="{00000000-0005-0000-0000-0000D9760000}"/>
    <cellStyle name="Normal 8 2 2 3 2 4 2 4" xfId="30596" xr:uid="{00000000-0005-0000-0000-0000DA760000}"/>
    <cellStyle name="Normal 8 2 2 3 2 4 3" xfId="30597" xr:uid="{00000000-0005-0000-0000-0000DB760000}"/>
    <cellStyle name="Normal 8 2 2 3 2 4 3 2" xfId="30598" xr:uid="{00000000-0005-0000-0000-0000DC760000}"/>
    <cellStyle name="Normal 8 2 2 3 2 4 4" xfId="30599" xr:uid="{00000000-0005-0000-0000-0000DD760000}"/>
    <cellStyle name="Normal 8 2 2 3 2 4 4 2" xfId="30600" xr:uid="{00000000-0005-0000-0000-0000DE760000}"/>
    <cellStyle name="Normal 8 2 2 3 2 4 5" xfId="30601" xr:uid="{00000000-0005-0000-0000-0000DF760000}"/>
    <cellStyle name="Normal 8 2 2 3 2 4 6" xfId="30602" xr:uid="{00000000-0005-0000-0000-0000E0760000}"/>
    <cellStyle name="Normal 8 2 2 3 2 5" xfId="30603" xr:uid="{00000000-0005-0000-0000-0000E1760000}"/>
    <cellStyle name="Normal 8 2 2 3 2 5 2" xfId="30604" xr:uid="{00000000-0005-0000-0000-0000E2760000}"/>
    <cellStyle name="Normal 8 2 2 3 2 5 2 2" xfId="30605" xr:uid="{00000000-0005-0000-0000-0000E3760000}"/>
    <cellStyle name="Normal 8 2 2 3 2 5 3" xfId="30606" xr:uid="{00000000-0005-0000-0000-0000E4760000}"/>
    <cellStyle name="Normal 8 2 2 3 2 5 3 2" xfId="30607" xr:uid="{00000000-0005-0000-0000-0000E5760000}"/>
    <cellStyle name="Normal 8 2 2 3 2 5 4" xfId="30608" xr:uid="{00000000-0005-0000-0000-0000E6760000}"/>
    <cellStyle name="Normal 8 2 2 3 2 6" xfId="30609" xr:uid="{00000000-0005-0000-0000-0000E7760000}"/>
    <cellStyle name="Normal 8 2 2 3 2 6 2" xfId="30610" xr:uid="{00000000-0005-0000-0000-0000E8760000}"/>
    <cellStyle name="Normal 8 2 2 3 2 6 2 2" xfId="30611" xr:uid="{00000000-0005-0000-0000-0000E9760000}"/>
    <cellStyle name="Normal 8 2 2 3 2 6 3" xfId="30612" xr:uid="{00000000-0005-0000-0000-0000EA760000}"/>
    <cellStyle name="Normal 8 2 2 3 2 7" xfId="30613" xr:uid="{00000000-0005-0000-0000-0000EB760000}"/>
    <cellStyle name="Normal 8 2 2 3 2 7 2" xfId="30614" xr:uid="{00000000-0005-0000-0000-0000EC760000}"/>
    <cellStyle name="Normal 8 2 2 3 2 8" xfId="30615" xr:uid="{00000000-0005-0000-0000-0000ED760000}"/>
    <cellStyle name="Normal 8 2 2 3 2 8 2" xfId="30616" xr:uid="{00000000-0005-0000-0000-0000EE760000}"/>
    <cellStyle name="Normal 8 2 2 3 2 9" xfId="30617" xr:uid="{00000000-0005-0000-0000-0000EF760000}"/>
    <cellStyle name="Normal 8 2 2 3 3" xfId="30618" xr:uid="{00000000-0005-0000-0000-0000F0760000}"/>
    <cellStyle name="Normal 8 2 2 3 3 2" xfId="30619" xr:uid="{00000000-0005-0000-0000-0000F1760000}"/>
    <cellStyle name="Normal 8 2 2 3 3 2 2" xfId="30620" xr:uid="{00000000-0005-0000-0000-0000F2760000}"/>
    <cellStyle name="Normal 8 2 2 3 3 2 2 2" xfId="30621" xr:uid="{00000000-0005-0000-0000-0000F3760000}"/>
    <cellStyle name="Normal 8 2 2 3 3 2 2 2 2" xfId="30622" xr:uid="{00000000-0005-0000-0000-0000F4760000}"/>
    <cellStyle name="Normal 8 2 2 3 3 2 2 3" xfId="30623" xr:uid="{00000000-0005-0000-0000-0000F5760000}"/>
    <cellStyle name="Normal 8 2 2 3 3 2 2 3 2" xfId="30624" xr:uid="{00000000-0005-0000-0000-0000F6760000}"/>
    <cellStyle name="Normal 8 2 2 3 3 2 2 4" xfId="30625" xr:uid="{00000000-0005-0000-0000-0000F7760000}"/>
    <cellStyle name="Normal 8 2 2 3 3 2 3" xfId="30626" xr:uid="{00000000-0005-0000-0000-0000F8760000}"/>
    <cellStyle name="Normal 8 2 2 3 3 2 3 2" xfId="30627" xr:uid="{00000000-0005-0000-0000-0000F9760000}"/>
    <cellStyle name="Normal 8 2 2 3 3 2 4" xfId="30628" xr:uid="{00000000-0005-0000-0000-0000FA760000}"/>
    <cellStyle name="Normal 8 2 2 3 3 2 4 2" xfId="30629" xr:uid="{00000000-0005-0000-0000-0000FB760000}"/>
    <cellStyle name="Normal 8 2 2 3 3 2 5" xfId="30630" xr:uid="{00000000-0005-0000-0000-0000FC760000}"/>
    <cellStyle name="Normal 8 2 2 3 3 2 6" xfId="30631" xr:uid="{00000000-0005-0000-0000-0000FD760000}"/>
    <cellStyle name="Normal 8 2 2 3 3 3" xfId="30632" xr:uid="{00000000-0005-0000-0000-0000FE760000}"/>
    <cellStyle name="Normal 8 2 2 3 3 3 2" xfId="30633" xr:uid="{00000000-0005-0000-0000-0000FF760000}"/>
    <cellStyle name="Normal 8 2 2 3 3 3 2 2" xfId="30634" xr:uid="{00000000-0005-0000-0000-000000770000}"/>
    <cellStyle name="Normal 8 2 2 3 3 3 3" xfId="30635" xr:uid="{00000000-0005-0000-0000-000001770000}"/>
    <cellStyle name="Normal 8 2 2 3 3 3 3 2" xfId="30636" xr:uid="{00000000-0005-0000-0000-000002770000}"/>
    <cellStyle name="Normal 8 2 2 3 3 3 4" xfId="30637" xr:uid="{00000000-0005-0000-0000-000003770000}"/>
    <cellStyle name="Normal 8 2 2 3 3 4" xfId="30638" xr:uid="{00000000-0005-0000-0000-000004770000}"/>
    <cellStyle name="Normal 8 2 2 3 3 4 2" xfId="30639" xr:uid="{00000000-0005-0000-0000-000005770000}"/>
    <cellStyle name="Normal 8 2 2 3 3 5" xfId="30640" xr:uid="{00000000-0005-0000-0000-000006770000}"/>
    <cellStyle name="Normal 8 2 2 3 3 5 2" xfId="30641" xr:uid="{00000000-0005-0000-0000-000007770000}"/>
    <cellStyle name="Normal 8 2 2 3 3 6" xfId="30642" xr:uid="{00000000-0005-0000-0000-000008770000}"/>
    <cellStyle name="Normal 8 2 2 3 3 7" xfId="30643" xr:uid="{00000000-0005-0000-0000-000009770000}"/>
    <cellStyle name="Normal 8 2 2 3 4" xfId="30644" xr:uid="{00000000-0005-0000-0000-00000A770000}"/>
    <cellStyle name="Normal 8 2 2 3 4 2" xfId="30645" xr:uid="{00000000-0005-0000-0000-00000B770000}"/>
    <cellStyle name="Normal 8 2 2 3 4 2 2" xfId="30646" xr:uid="{00000000-0005-0000-0000-00000C770000}"/>
    <cellStyle name="Normal 8 2 2 3 4 2 2 2" xfId="30647" xr:uid="{00000000-0005-0000-0000-00000D770000}"/>
    <cellStyle name="Normal 8 2 2 3 4 2 3" xfId="30648" xr:uid="{00000000-0005-0000-0000-00000E770000}"/>
    <cellStyle name="Normal 8 2 2 3 4 2 3 2" xfId="30649" xr:uid="{00000000-0005-0000-0000-00000F770000}"/>
    <cellStyle name="Normal 8 2 2 3 4 2 4" xfId="30650" xr:uid="{00000000-0005-0000-0000-000010770000}"/>
    <cellStyle name="Normal 8 2 2 3 4 3" xfId="30651" xr:uid="{00000000-0005-0000-0000-000011770000}"/>
    <cellStyle name="Normal 8 2 2 3 4 3 2" xfId="30652" xr:uid="{00000000-0005-0000-0000-000012770000}"/>
    <cellStyle name="Normal 8 2 2 3 4 4" xfId="30653" xr:uid="{00000000-0005-0000-0000-000013770000}"/>
    <cellStyle name="Normal 8 2 2 3 4 4 2" xfId="30654" xr:uid="{00000000-0005-0000-0000-000014770000}"/>
    <cellStyle name="Normal 8 2 2 3 4 5" xfId="30655" xr:uid="{00000000-0005-0000-0000-000015770000}"/>
    <cellStyle name="Normal 8 2 2 3 4 6" xfId="30656" xr:uid="{00000000-0005-0000-0000-000016770000}"/>
    <cellStyle name="Normal 8 2 2 3 5" xfId="30657" xr:uid="{00000000-0005-0000-0000-000017770000}"/>
    <cellStyle name="Normal 8 2 2 3 5 2" xfId="30658" xr:uid="{00000000-0005-0000-0000-000018770000}"/>
    <cellStyle name="Normal 8 2 2 3 5 2 2" xfId="30659" xr:uid="{00000000-0005-0000-0000-000019770000}"/>
    <cellStyle name="Normal 8 2 2 3 5 2 2 2" xfId="30660" xr:uid="{00000000-0005-0000-0000-00001A770000}"/>
    <cellStyle name="Normal 8 2 2 3 5 2 3" xfId="30661" xr:uid="{00000000-0005-0000-0000-00001B770000}"/>
    <cellStyle name="Normal 8 2 2 3 5 2 3 2" xfId="30662" xr:uid="{00000000-0005-0000-0000-00001C770000}"/>
    <cellStyle name="Normal 8 2 2 3 5 2 4" xfId="30663" xr:uid="{00000000-0005-0000-0000-00001D770000}"/>
    <cellStyle name="Normal 8 2 2 3 5 3" xfId="30664" xr:uid="{00000000-0005-0000-0000-00001E770000}"/>
    <cellStyle name="Normal 8 2 2 3 5 3 2" xfId="30665" xr:uid="{00000000-0005-0000-0000-00001F770000}"/>
    <cellStyle name="Normal 8 2 2 3 5 4" xfId="30666" xr:uid="{00000000-0005-0000-0000-000020770000}"/>
    <cellStyle name="Normal 8 2 2 3 5 4 2" xfId="30667" xr:uid="{00000000-0005-0000-0000-000021770000}"/>
    <cellStyle name="Normal 8 2 2 3 5 5" xfId="30668" xr:uid="{00000000-0005-0000-0000-000022770000}"/>
    <cellStyle name="Normal 8 2 2 3 5 6" xfId="30669" xr:uid="{00000000-0005-0000-0000-000023770000}"/>
    <cellStyle name="Normal 8 2 2 3 6" xfId="30670" xr:uid="{00000000-0005-0000-0000-000024770000}"/>
    <cellStyle name="Normal 8 2 2 3 6 2" xfId="30671" xr:uid="{00000000-0005-0000-0000-000025770000}"/>
    <cellStyle name="Normal 8 2 2 3 6 2 2" xfId="30672" xr:uid="{00000000-0005-0000-0000-000026770000}"/>
    <cellStyle name="Normal 8 2 2 3 6 3" xfId="30673" xr:uid="{00000000-0005-0000-0000-000027770000}"/>
    <cellStyle name="Normal 8 2 2 3 6 3 2" xfId="30674" xr:uid="{00000000-0005-0000-0000-000028770000}"/>
    <cellStyle name="Normal 8 2 2 3 6 4" xfId="30675" xr:uid="{00000000-0005-0000-0000-000029770000}"/>
    <cellStyle name="Normal 8 2 2 3 7" xfId="30676" xr:uid="{00000000-0005-0000-0000-00002A770000}"/>
    <cellStyle name="Normal 8 2 2 3 7 2" xfId="30677" xr:uid="{00000000-0005-0000-0000-00002B770000}"/>
    <cellStyle name="Normal 8 2 2 3 7 2 2" xfId="30678" xr:uid="{00000000-0005-0000-0000-00002C770000}"/>
    <cellStyle name="Normal 8 2 2 3 7 3" xfId="30679" xr:uid="{00000000-0005-0000-0000-00002D770000}"/>
    <cellStyle name="Normal 8 2 2 3 8" xfId="30680" xr:uid="{00000000-0005-0000-0000-00002E770000}"/>
    <cellStyle name="Normal 8 2 2 3 8 2" xfId="30681" xr:uid="{00000000-0005-0000-0000-00002F770000}"/>
    <cellStyle name="Normal 8 2 2 3 9" xfId="30682" xr:uid="{00000000-0005-0000-0000-000030770000}"/>
    <cellStyle name="Normal 8 2 2 3 9 2" xfId="30683" xr:uid="{00000000-0005-0000-0000-000031770000}"/>
    <cellStyle name="Normal 8 2 2 4" xfId="30684" xr:uid="{00000000-0005-0000-0000-000032770000}"/>
    <cellStyle name="Normal 8 2 2 4 10" xfId="30685" xr:uid="{00000000-0005-0000-0000-000033770000}"/>
    <cellStyle name="Normal 8 2 2 4 2" xfId="30686" xr:uid="{00000000-0005-0000-0000-000034770000}"/>
    <cellStyle name="Normal 8 2 2 4 2 2" xfId="30687" xr:uid="{00000000-0005-0000-0000-000035770000}"/>
    <cellStyle name="Normal 8 2 2 4 2 2 2" xfId="30688" xr:uid="{00000000-0005-0000-0000-000036770000}"/>
    <cellStyle name="Normal 8 2 2 4 2 2 2 2" xfId="30689" xr:uid="{00000000-0005-0000-0000-000037770000}"/>
    <cellStyle name="Normal 8 2 2 4 2 2 2 2 2" xfId="30690" xr:uid="{00000000-0005-0000-0000-000038770000}"/>
    <cellStyle name="Normal 8 2 2 4 2 2 2 3" xfId="30691" xr:uid="{00000000-0005-0000-0000-000039770000}"/>
    <cellStyle name="Normal 8 2 2 4 2 2 2 3 2" xfId="30692" xr:uid="{00000000-0005-0000-0000-00003A770000}"/>
    <cellStyle name="Normal 8 2 2 4 2 2 2 4" xfId="30693" xr:uid="{00000000-0005-0000-0000-00003B770000}"/>
    <cellStyle name="Normal 8 2 2 4 2 2 3" xfId="30694" xr:uid="{00000000-0005-0000-0000-00003C770000}"/>
    <cellStyle name="Normal 8 2 2 4 2 2 3 2" xfId="30695" xr:uid="{00000000-0005-0000-0000-00003D770000}"/>
    <cellStyle name="Normal 8 2 2 4 2 2 4" xfId="30696" xr:uid="{00000000-0005-0000-0000-00003E770000}"/>
    <cellStyle name="Normal 8 2 2 4 2 2 4 2" xfId="30697" xr:uid="{00000000-0005-0000-0000-00003F770000}"/>
    <cellStyle name="Normal 8 2 2 4 2 2 5" xfId="30698" xr:uid="{00000000-0005-0000-0000-000040770000}"/>
    <cellStyle name="Normal 8 2 2 4 2 2 6" xfId="30699" xr:uid="{00000000-0005-0000-0000-000041770000}"/>
    <cellStyle name="Normal 8 2 2 4 2 3" xfId="30700" xr:uid="{00000000-0005-0000-0000-000042770000}"/>
    <cellStyle name="Normal 8 2 2 4 2 3 2" xfId="30701" xr:uid="{00000000-0005-0000-0000-000043770000}"/>
    <cellStyle name="Normal 8 2 2 4 2 3 2 2" xfId="30702" xr:uid="{00000000-0005-0000-0000-000044770000}"/>
    <cellStyle name="Normal 8 2 2 4 2 3 3" xfId="30703" xr:uid="{00000000-0005-0000-0000-000045770000}"/>
    <cellStyle name="Normal 8 2 2 4 2 3 3 2" xfId="30704" xr:uid="{00000000-0005-0000-0000-000046770000}"/>
    <cellStyle name="Normal 8 2 2 4 2 3 4" xfId="30705" xr:uid="{00000000-0005-0000-0000-000047770000}"/>
    <cellStyle name="Normal 8 2 2 4 2 4" xfId="30706" xr:uid="{00000000-0005-0000-0000-000048770000}"/>
    <cellStyle name="Normal 8 2 2 4 2 4 2" xfId="30707" xr:uid="{00000000-0005-0000-0000-000049770000}"/>
    <cellStyle name="Normal 8 2 2 4 2 5" xfId="30708" xr:uid="{00000000-0005-0000-0000-00004A770000}"/>
    <cellStyle name="Normal 8 2 2 4 2 5 2" xfId="30709" xr:uid="{00000000-0005-0000-0000-00004B770000}"/>
    <cellStyle name="Normal 8 2 2 4 2 6" xfId="30710" xr:uid="{00000000-0005-0000-0000-00004C770000}"/>
    <cellStyle name="Normal 8 2 2 4 2 7" xfId="30711" xr:uid="{00000000-0005-0000-0000-00004D770000}"/>
    <cellStyle name="Normal 8 2 2 4 3" xfId="30712" xr:uid="{00000000-0005-0000-0000-00004E770000}"/>
    <cellStyle name="Normal 8 2 2 4 3 2" xfId="30713" xr:uid="{00000000-0005-0000-0000-00004F770000}"/>
    <cellStyle name="Normal 8 2 2 4 3 2 2" xfId="30714" xr:uid="{00000000-0005-0000-0000-000050770000}"/>
    <cellStyle name="Normal 8 2 2 4 3 2 2 2" xfId="30715" xr:uid="{00000000-0005-0000-0000-000051770000}"/>
    <cellStyle name="Normal 8 2 2 4 3 2 3" xfId="30716" xr:uid="{00000000-0005-0000-0000-000052770000}"/>
    <cellStyle name="Normal 8 2 2 4 3 2 3 2" xfId="30717" xr:uid="{00000000-0005-0000-0000-000053770000}"/>
    <cellStyle name="Normal 8 2 2 4 3 2 4" xfId="30718" xr:uid="{00000000-0005-0000-0000-000054770000}"/>
    <cellStyle name="Normal 8 2 2 4 3 3" xfId="30719" xr:uid="{00000000-0005-0000-0000-000055770000}"/>
    <cellStyle name="Normal 8 2 2 4 3 3 2" xfId="30720" xr:uid="{00000000-0005-0000-0000-000056770000}"/>
    <cellStyle name="Normal 8 2 2 4 3 4" xfId="30721" xr:uid="{00000000-0005-0000-0000-000057770000}"/>
    <cellStyle name="Normal 8 2 2 4 3 4 2" xfId="30722" xr:uid="{00000000-0005-0000-0000-000058770000}"/>
    <cellStyle name="Normal 8 2 2 4 3 5" xfId="30723" xr:uid="{00000000-0005-0000-0000-000059770000}"/>
    <cellStyle name="Normal 8 2 2 4 3 6" xfId="30724" xr:uid="{00000000-0005-0000-0000-00005A770000}"/>
    <cellStyle name="Normal 8 2 2 4 4" xfId="30725" xr:uid="{00000000-0005-0000-0000-00005B770000}"/>
    <cellStyle name="Normal 8 2 2 4 4 2" xfId="30726" xr:uid="{00000000-0005-0000-0000-00005C770000}"/>
    <cellStyle name="Normal 8 2 2 4 4 2 2" xfId="30727" xr:uid="{00000000-0005-0000-0000-00005D770000}"/>
    <cellStyle name="Normal 8 2 2 4 4 2 2 2" xfId="30728" xr:uid="{00000000-0005-0000-0000-00005E770000}"/>
    <cellStyle name="Normal 8 2 2 4 4 2 3" xfId="30729" xr:uid="{00000000-0005-0000-0000-00005F770000}"/>
    <cellStyle name="Normal 8 2 2 4 4 2 3 2" xfId="30730" xr:uid="{00000000-0005-0000-0000-000060770000}"/>
    <cellStyle name="Normal 8 2 2 4 4 2 4" xfId="30731" xr:uid="{00000000-0005-0000-0000-000061770000}"/>
    <cellStyle name="Normal 8 2 2 4 4 3" xfId="30732" xr:uid="{00000000-0005-0000-0000-000062770000}"/>
    <cellStyle name="Normal 8 2 2 4 4 3 2" xfId="30733" xr:uid="{00000000-0005-0000-0000-000063770000}"/>
    <cellStyle name="Normal 8 2 2 4 4 4" xfId="30734" xr:uid="{00000000-0005-0000-0000-000064770000}"/>
    <cellStyle name="Normal 8 2 2 4 4 4 2" xfId="30735" xr:uid="{00000000-0005-0000-0000-000065770000}"/>
    <cellStyle name="Normal 8 2 2 4 4 5" xfId="30736" xr:uid="{00000000-0005-0000-0000-000066770000}"/>
    <cellStyle name="Normal 8 2 2 4 4 6" xfId="30737" xr:uid="{00000000-0005-0000-0000-000067770000}"/>
    <cellStyle name="Normal 8 2 2 4 5" xfId="30738" xr:uid="{00000000-0005-0000-0000-000068770000}"/>
    <cellStyle name="Normal 8 2 2 4 5 2" xfId="30739" xr:uid="{00000000-0005-0000-0000-000069770000}"/>
    <cellStyle name="Normal 8 2 2 4 5 2 2" xfId="30740" xr:uid="{00000000-0005-0000-0000-00006A770000}"/>
    <cellStyle name="Normal 8 2 2 4 5 3" xfId="30741" xr:uid="{00000000-0005-0000-0000-00006B770000}"/>
    <cellStyle name="Normal 8 2 2 4 5 3 2" xfId="30742" xr:uid="{00000000-0005-0000-0000-00006C770000}"/>
    <cellStyle name="Normal 8 2 2 4 5 4" xfId="30743" xr:uid="{00000000-0005-0000-0000-00006D770000}"/>
    <cellStyle name="Normal 8 2 2 4 6" xfId="30744" xr:uid="{00000000-0005-0000-0000-00006E770000}"/>
    <cellStyle name="Normal 8 2 2 4 6 2" xfId="30745" xr:uid="{00000000-0005-0000-0000-00006F770000}"/>
    <cellStyle name="Normal 8 2 2 4 6 2 2" xfId="30746" xr:uid="{00000000-0005-0000-0000-000070770000}"/>
    <cellStyle name="Normal 8 2 2 4 6 3" xfId="30747" xr:uid="{00000000-0005-0000-0000-000071770000}"/>
    <cellStyle name="Normal 8 2 2 4 7" xfId="30748" xr:uid="{00000000-0005-0000-0000-000072770000}"/>
    <cellStyle name="Normal 8 2 2 4 7 2" xfId="30749" xr:uid="{00000000-0005-0000-0000-000073770000}"/>
    <cellStyle name="Normal 8 2 2 4 8" xfId="30750" xr:uid="{00000000-0005-0000-0000-000074770000}"/>
    <cellStyle name="Normal 8 2 2 4 8 2" xfId="30751" xr:uid="{00000000-0005-0000-0000-000075770000}"/>
    <cellStyle name="Normal 8 2 2 4 9" xfId="30752" xr:uid="{00000000-0005-0000-0000-000076770000}"/>
    <cellStyle name="Normal 8 2 2 5" xfId="30753" xr:uid="{00000000-0005-0000-0000-000077770000}"/>
    <cellStyle name="Normal 8 2 2 5 10" xfId="30754" xr:uid="{00000000-0005-0000-0000-000078770000}"/>
    <cellStyle name="Normal 8 2 2 5 2" xfId="30755" xr:uid="{00000000-0005-0000-0000-000079770000}"/>
    <cellStyle name="Normal 8 2 2 5 2 2" xfId="30756" xr:uid="{00000000-0005-0000-0000-00007A770000}"/>
    <cellStyle name="Normal 8 2 2 5 2 2 2" xfId="30757" xr:uid="{00000000-0005-0000-0000-00007B770000}"/>
    <cellStyle name="Normal 8 2 2 5 2 2 2 2" xfId="30758" xr:uid="{00000000-0005-0000-0000-00007C770000}"/>
    <cellStyle name="Normal 8 2 2 5 2 2 2 2 2" xfId="30759" xr:uid="{00000000-0005-0000-0000-00007D770000}"/>
    <cellStyle name="Normal 8 2 2 5 2 2 2 3" xfId="30760" xr:uid="{00000000-0005-0000-0000-00007E770000}"/>
    <cellStyle name="Normal 8 2 2 5 2 2 2 3 2" xfId="30761" xr:uid="{00000000-0005-0000-0000-00007F770000}"/>
    <cellStyle name="Normal 8 2 2 5 2 2 2 4" xfId="30762" xr:uid="{00000000-0005-0000-0000-000080770000}"/>
    <cellStyle name="Normal 8 2 2 5 2 2 3" xfId="30763" xr:uid="{00000000-0005-0000-0000-000081770000}"/>
    <cellStyle name="Normal 8 2 2 5 2 2 3 2" xfId="30764" xr:uid="{00000000-0005-0000-0000-000082770000}"/>
    <cellStyle name="Normal 8 2 2 5 2 2 4" xfId="30765" xr:uid="{00000000-0005-0000-0000-000083770000}"/>
    <cellStyle name="Normal 8 2 2 5 2 2 4 2" xfId="30766" xr:uid="{00000000-0005-0000-0000-000084770000}"/>
    <cellStyle name="Normal 8 2 2 5 2 2 5" xfId="30767" xr:uid="{00000000-0005-0000-0000-000085770000}"/>
    <cellStyle name="Normal 8 2 2 5 2 2 6" xfId="30768" xr:uid="{00000000-0005-0000-0000-000086770000}"/>
    <cellStyle name="Normal 8 2 2 5 2 3" xfId="30769" xr:uid="{00000000-0005-0000-0000-000087770000}"/>
    <cellStyle name="Normal 8 2 2 5 2 3 2" xfId="30770" xr:uid="{00000000-0005-0000-0000-000088770000}"/>
    <cellStyle name="Normal 8 2 2 5 2 3 2 2" xfId="30771" xr:uid="{00000000-0005-0000-0000-000089770000}"/>
    <cellStyle name="Normal 8 2 2 5 2 3 3" xfId="30772" xr:uid="{00000000-0005-0000-0000-00008A770000}"/>
    <cellStyle name="Normal 8 2 2 5 2 3 3 2" xfId="30773" xr:uid="{00000000-0005-0000-0000-00008B770000}"/>
    <cellStyle name="Normal 8 2 2 5 2 3 4" xfId="30774" xr:uid="{00000000-0005-0000-0000-00008C770000}"/>
    <cellStyle name="Normal 8 2 2 5 2 4" xfId="30775" xr:uid="{00000000-0005-0000-0000-00008D770000}"/>
    <cellStyle name="Normal 8 2 2 5 2 4 2" xfId="30776" xr:uid="{00000000-0005-0000-0000-00008E770000}"/>
    <cellStyle name="Normal 8 2 2 5 2 5" xfId="30777" xr:uid="{00000000-0005-0000-0000-00008F770000}"/>
    <cellStyle name="Normal 8 2 2 5 2 5 2" xfId="30778" xr:uid="{00000000-0005-0000-0000-000090770000}"/>
    <cellStyle name="Normal 8 2 2 5 2 6" xfId="30779" xr:uid="{00000000-0005-0000-0000-000091770000}"/>
    <cellStyle name="Normal 8 2 2 5 2 7" xfId="30780" xr:uid="{00000000-0005-0000-0000-000092770000}"/>
    <cellStyle name="Normal 8 2 2 5 3" xfId="30781" xr:uid="{00000000-0005-0000-0000-000093770000}"/>
    <cellStyle name="Normal 8 2 2 5 3 2" xfId="30782" xr:uid="{00000000-0005-0000-0000-000094770000}"/>
    <cellStyle name="Normal 8 2 2 5 3 2 2" xfId="30783" xr:uid="{00000000-0005-0000-0000-000095770000}"/>
    <cellStyle name="Normal 8 2 2 5 3 2 2 2" xfId="30784" xr:uid="{00000000-0005-0000-0000-000096770000}"/>
    <cellStyle name="Normal 8 2 2 5 3 2 3" xfId="30785" xr:uid="{00000000-0005-0000-0000-000097770000}"/>
    <cellStyle name="Normal 8 2 2 5 3 2 3 2" xfId="30786" xr:uid="{00000000-0005-0000-0000-000098770000}"/>
    <cellStyle name="Normal 8 2 2 5 3 2 4" xfId="30787" xr:uid="{00000000-0005-0000-0000-000099770000}"/>
    <cellStyle name="Normal 8 2 2 5 3 3" xfId="30788" xr:uid="{00000000-0005-0000-0000-00009A770000}"/>
    <cellStyle name="Normal 8 2 2 5 3 3 2" xfId="30789" xr:uid="{00000000-0005-0000-0000-00009B770000}"/>
    <cellStyle name="Normal 8 2 2 5 3 4" xfId="30790" xr:uid="{00000000-0005-0000-0000-00009C770000}"/>
    <cellStyle name="Normal 8 2 2 5 3 4 2" xfId="30791" xr:uid="{00000000-0005-0000-0000-00009D770000}"/>
    <cellStyle name="Normal 8 2 2 5 3 5" xfId="30792" xr:uid="{00000000-0005-0000-0000-00009E770000}"/>
    <cellStyle name="Normal 8 2 2 5 3 6" xfId="30793" xr:uid="{00000000-0005-0000-0000-00009F770000}"/>
    <cellStyle name="Normal 8 2 2 5 4" xfId="30794" xr:uid="{00000000-0005-0000-0000-0000A0770000}"/>
    <cellStyle name="Normal 8 2 2 5 4 2" xfId="30795" xr:uid="{00000000-0005-0000-0000-0000A1770000}"/>
    <cellStyle name="Normal 8 2 2 5 4 2 2" xfId="30796" xr:uid="{00000000-0005-0000-0000-0000A2770000}"/>
    <cellStyle name="Normal 8 2 2 5 4 2 2 2" xfId="30797" xr:uid="{00000000-0005-0000-0000-0000A3770000}"/>
    <cellStyle name="Normal 8 2 2 5 4 2 3" xfId="30798" xr:uid="{00000000-0005-0000-0000-0000A4770000}"/>
    <cellStyle name="Normal 8 2 2 5 4 2 3 2" xfId="30799" xr:uid="{00000000-0005-0000-0000-0000A5770000}"/>
    <cellStyle name="Normal 8 2 2 5 4 2 4" xfId="30800" xr:uid="{00000000-0005-0000-0000-0000A6770000}"/>
    <cellStyle name="Normal 8 2 2 5 4 3" xfId="30801" xr:uid="{00000000-0005-0000-0000-0000A7770000}"/>
    <cellStyle name="Normal 8 2 2 5 4 3 2" xfId="30802" xr:uid="{00000000-0005-0000-0000-0000A8770000}"/>
    <cellStyle name="Normal 8 2 2 5 4 4" xfId="30803" xr:uid="{00000000-0005-0000-0000-0000A9770000}"/>
    <cellStyle name="Normal 8 2 2 5 4 4 2" xfId="30804" xr:uid="{00000000-0005-0000-0000-0000AA770000}"/>
    <cellStyle name="Normal 8 2 2 5 4 5" xfId="30805" xr:uid="{00000000-0005-0000-0000-0000AB770000}"/>
    <cellStyle name="Normal 8 2 2 5 4 6" xfId="30806" xr:uid="{00000000-0005-0000-0000-0000AC770000}"/>
    <cellStyle name="Normal 8 2 2 5 5" xfId="30807" xr:uid="{00000000-0005-0000-0000-0000AD770000}"/>
    <cellStyle name="Normal 8 2 2 5 5 2" xfId="30808" xr:uid="{00000000-0005-0000-0000-0000AE770000}"/>
    <cellStyle name="Normal 8 2 2 5 5 2 2" xfId="30809" xr:uid="{00000000-0005-0000-0000-0000AF770000}"/>
    <cellStyle name="Normal 8 2 2 5 5 3" xfId="30810" xr:uid="{00000000-0005-0000-0000-0000B0770000}"/>
    <cellStyle name="Normal 8 2 2 5 5 3 2" xfId="30811" xr:uid="{00000000-0005-0000-0000-0000B1770000}"/>
    <cellStyle name="Normal 8 2 2 5 5 4" xfId="30812" xr:uid="{00000000-0005-0000-0000-0000B2770000}"/>
    <cellStyle name="Normal 8 2 2 5 6" xfId="30813" xr:uid="{00000000-0005-0000-0000-0000B3770000}"/>
    <cellStyle name="Normal 8 2 2 5 6 2" xfId="30814" xr:uid="{00000000-0005-0000-0000-0000B4770000}"/>
    <cellStyle name="Normal 8 2 2 5 6 2 2" xfId="30815" xr:uid="{00000000-0005-0000-0000-0000B5770000}"/>
    <cellStyle name="Normal 8 2 2 5 6 3" xfId="30816" xr:uid="{00000000-0005-0000-0000-0000B6770000}"/>
    <cellStyle name="Normal 8 2 2 5 7" xfId="30817" xr:uid="{00000000-0005-0000-0000-0000B7770000}"/>
    <cellStyle name="Normal 8 2 2 5 7 2" xfId="30818" xr:uid="{00000000-0005-0000-0000-0000B8770000}"/>
    <cellStyle name="Normal 8 2 2 5 8" xfId="30819" xr:uid="{00000000-0005-0000-0000-0000B9770000}"/>
    <cellStyle name="Normal 8 2 2 5 8 2" xfId="30820" xr:uid="{00000000-0005-0000-0000-0000BA770000}"/>
    <cellStyle name="Normal 8 2 2 5 9" xfId="30821" xr:uid="{00000000-0005-0000-0000-0000BB770000}"/>
    <cellStyle name="Normal 8 2 2 6" xfId="30822" xr:uid="{00000000-0005-0000-0000-0000BC770000}"/>
    <cellStyle name="Normal 8 2 2 6 10" xfId="30823" xr:uid="{00000000-0005-0000-0000-0000BD770000}"/>
    <cellStyle name="Normal 8 2 2 6 2" xfId="30824" xr:uid="{00000000-0005-0000-0000-0000BE770000}"/>
    <cellStyle name="Normal 8 2 2 6 2 2" xfId="30825" xr:uid="{00000000-0005-0000-0000-0000BF770000}"/>
    <cellStyle name="Normal 8 2 2 6 2 2 2" xfId="30826" xr:uid="{00000000-0005-0000-0000-0000C0770000}"/>
    <cellStyle name="Normal 8 2 2 6 2 2 2 2" xfId="30827" xr:uid="{00000000-0005-0000-0000-0000C1770000}"/>
    <cellStyle name="Normal 8 2 2 6 2 2 2 2 2" xfId="30828" xr:uid="{00000000-0005-0000-0000-0000C2770000}"/>
    <cellStyle name="Normal 8 2 2 6 2 2 2 3" xfId="30829" xr:uid="{00000000-0005-0000-0000-0000C3770000}"/>
    <cellStyle name="Normal 8 2 2 6 2 2 2 3 2" xfId="30830" xr:uid="{00000000-0005-0000-0000-0000C4770000}"/>
    <cellStyle name="Normal 8 2 2 6 2 2 2 4" xfId="30831" xr:uid="{00000000-0005-0000-0000-0000C5770000}"/>
    <cellStyle name="Normal 8 2 2 6 2 2 3" xfId="30832" xr:uid="{00000000-0005-0000-0000-0000C6770000}"/>
    <cellStyle name="Normal 8 2 2 6 2 2 3 2" xfId="30833" xr:uid="{00000000-0005-0000-0000-0000C7770000}"/>
    <cellStyle name="Normal 8 2 2 6 2 2 4" xfId="30834" xr:uid="{00000000-0005-0000-0000-0000C8770000}"/>
    <cellStyle name="Normal 8 2 2 6 2 2 4 2" xfId="30835" xr:uid="{00000000-0005-0000-0000-0000C9770000}"/>
    <cellStyle name="Normal 8 2 2 6 2 2 5" xfId="30836" xr:uid="{00000000-0005-0000-0000-0000CA770000}"/>
    <cellStyle name="Normal 8 2 2 6 2 2 6" xfId="30837" xr:uid="{00000000-0005-0000-0000-0000CB770000}"/>
    <cellStyle name="Normal 8 2 2 6 2 3" xfId="30838" xr:uid="{00000000-0005-0000-0000-0000CC770000}"/>
    <cellStyle name="Normal 8 2 2 6 2 3 2" xfId="30839" xr:uid="{00000000-0005-0000-0000-0000CD770000}"/>
    <cellStyle name="Normal 8 2 2 6 2 3 2 2" xfId="30840" xr:uid="{00000000-0005-0000-0000-0000CE770000}"/>
    <cellStyle name="Normal 8 2 2 6 2 3 3" xfId="30841" xr:uid="{00000000-0005-0000-0000-0000CF770000}"/>
    <cellStyle name="Normal 8 2 2 6 2 3 3 2" xfId="30842" xr:uid="{00000000-0005-0000-0000-0000D0770000}"/>
    <cellStyle name="Normal 8 2 2 6 2 3 4" xfId="30843" xr:uid="{00000000-0005-0000-0000-0000D1770000}"/>
    <cellStyle name="Normal 8 2 2 6 2 4" xfId="30844" xr:uid="{00000000-0005-0000-0000-0000D2770000}"/>
    <cellStyle name="Normal 8 2 2 6 2 4 2" xfId="30845" xr:uid="{00000000-0005-0000-0000-0000D3770000}"/>
    <cellStyle name="Normal 8 2 2 6 2 5" xfId="30846" xr:uid="{00000000-0005-0000-0000-0000D4770000}"/>
    <cellStyle name="Normal 8 2 2 6 2 5 2" xfId="30847" xr:uid="{00000000-0005-0000-0000-0000D5770000}"/>
    <cellStyle name="Normal 8 2 2 6 2 6" xfId="30848" xr:uid="{00000000-0005-0000-0000-0000D6770000}"/>
    <cellStyle name="Normal 8 2 2 6 2 7" xfId="30849" xr:uid="{00000000-0005-0000-0000-0000D7770000}"/>
    <cellStyle name="Normal 8 2 2 6 3" xfId="30850" xr:uid="{00000000-0005-0000-0000-0000D8770000}"/>
    <cellStyle name="Normal 8 2 2 6 3 2" xfId="30851" xr:uid="{00000000-0005-0000-0000-0000D9770000}"/>
    <cellStyle name="Normal 8 2 2 6 3 2 2" xfId="30852" xr:uid="{00000000-0005-0000-0000-0000DA770000}"/>
    <cellStyle name="Normal 8 2 2 6 3 2 2 2" xfId="30853" xr:uid="{00000000-0005-0000-0000-0000DB770000}"/>
    <cellStyle name="Normal 8 2 2 6 3 2 3" xfId="30854" xr:uid="{00000000-0005-0000-0000-0000DC770000}"/>
    <cellStyle name="Normal 8 2 2 6 3 2 3 2" xfId="30855" xr:uid="{00000000-0005-0000-0000-0000DD770000}"/>
    <cellStyle name="Normal 8 2 2 6 3 2 4" xfId="30856" xr:uid="{00000000-0005-0000-0000-0000DE770000}"/>
    <cellStyle name="Normal 8 2 2 6 3 3" xfId="30857" xr:uid="{00000000-0005-0000-0000-0000DF770000}"/>
    <cellStyle name="Normal 8 2 2 6 3 3 2" xfId="30858" xr:uid="{00000000-0005-0000-0000-0000E0770000}"/>
    <cellStyle name="Normal 8 2 2 6 3 4" xfId="30859" xr:uid="{00000000-0005-0000-0000-0000E1770000}"/>
    <cellStyle name="Normal 8 2 2 6 3 4 2" xfId="30860" xr:uid="{00000000-0005-0000-0000-0000E2770000}"/>
    <cellStyle name="Normal 8 2 2 6 3 5" xfId="30861" xr:uid="{00000000-0005-0000-0000-0000E3770000}"/>
    <cellStyle name="Normal 8 2 2 6 3 6" xfId="30862" xr:uid="{00000000-0005-0000-0000-0000E4770000}"/>
    <cellStyle name="Normal 8 2 2 6 4" xfId="30863" xr:uid="{00000000-0005-0000-0000-0000E5770000}"/>
    <cellStyle name="Normal 8 2 2 6 4 2" xfId="30864" xr:uid="{00000000-0005-0000-0000-0000E6770000}"/>
    <cellStyle name="Normal 8 2 2 6 4 2 2" xfId="30865" xr:uid="{00000000-0005-0000-0000-0000E7770000}"/>
    <cellStyle name="Normal 8 2 2 6 4 2 2 2" xfId="30866" xr:uid="{00000000-0005-0000-0000-0000E8770000}"/>
    <cellStyle name="Normal 8 2 2 6 4 2 3" xfId="30867" xr:uid="{00000000-0005-0000-0000-0000E9770000}"/>
    <cellStyle name="Normal 8 2 2 6 4 2 3 2" xfId="30868" xr:uid="{00000000-0005-0000-0000-0000EA770000}"/>
    <cellStyle name="Normal 8 2 2 6 4 2 4" xfId="30869" xr:uid="{00000000-0005-0000-0000-0000EB770000}"/>
    <cellStyle name="Normal 8 2 2 6 4 3" xfId="30870" xr:uid="{00000000-0005-0000-0000-0000EC770000}"/>
    <cellStyle name="Normal 8 2 2 6 4 3 2" xfId="30871" xr:uid="{00000000-0005-0000-0000-0000ED770000}"/>
    <cellStyle name="Normal 8 2 2 6 4 4" xfId="30872" xr:uid="{00000000-0005-0000-0000-0000EE770000}"/>
    <cellStyle name="Normal 8 2 2 6 4 4 2" xfId="30873" xr:uid="{00000000-0005-0000-0000-0000EF770000}"/>
    <cellStyle name="Normal 8 2 2 6 4 5" xfId="30874" xr:uid="{00000000-0005-0000-0000-0000F0770000}"/>
    <cellStyle name="Normal 8 2 2 6 4 6" xfId="30875" xr:uid="{00000000-0005-0000-0000-0000F1770000}"/>
    <cellStyle name="Normal 8 2 2 6 5" xfId="30876" xr:uid="{00000000-0005-0000-0000-0000F2770000}"/>
    <cellStyle name="Normal 8 2 2 6 5 2" xfId="30877" xr:uid="{00000000-0005-0000-0000-0000F3770000}"/>
    <cellStyle name="Normal 8 2 2 6 5 2 2" xfId="30878" xr:uid="{00000000-0005-0000-0000-0000F4770000}"/>
    <cellStyle name="Normal 8 2 2 6 5 3" xfId="30879" xr:uid="{00000000-0005-0000-0000-0000F5770000}"/>
    <cellStyle name="Normal 8 2 2 6 5 3 2" xfId="30880" xr:uid="{00000000-0005-0000-0000-0000F6770000}"/>
    <cellStyle name="Normal 8 2 2 6 5 4" xfId="30881" xr:uid="{00000000-0005-0000-0000-0000F7770000}"/>
    <cellStyle name="Normal 8 2 2 6 6" xfId="30882" xr:uid="{00000000-0005-0000-0000-0000F8770000}"/>
    <cellStyle name="Normal 8 2 2 6 6 2" xfId="30883" xr:uid="{00000000-0005-0000-0000-0000F9770000}"/>
    <cellStyle name="Normal 8 2 2 6 6 2 2" xfId="30884" xr:uid="{00000000-0005-0000-0000-0000FA770000}"/>
    <cellStyle name="Normal 8 2 2 6 6 3" xfId="30885" xr:uid="{00000000-0005-0000-0000-0000FB770000}"/>
    <cellStyle name="Normal 8 2 2 6 7" xfId="30886" xr:uid="{00000000-0005-0000-0000-0000FC770000}"/>
    <cellStyle name="Normal 8 2 2 6 7 2" xfId="30887" xr:uid="{00000000-0005-0000-0000-0000FD770000}"/>
    <cellStyle name="Normal 8 2 2 6 8" xfId="30888" xr:uid="{00000000-0005-0000-0000-0000FE770000}"/>
    <cellStyle name="Normal 8 2 2 6 8 2" xfId="30889" xr:uid="{00000000-0005-0000-0000-0000FF770000}"/>
    <cellStyle name="Normal 8 2 2 6 9" xfId="30890" xr:uid="{00000000-0005-0000-0000-000000780000}"/>
    <cellStyle name="Normal 8 2 2 7" xfId="30891" xr:uid="{00000000-0005-0000-0000-000001780000}"/>
    <cellStyle name="Normal 8 2 2 7 2" xfId="30892" xr:uid="{00000000-0005-0000-0000-000002780000}"/>
    <cellStyle name="Normal 8 2 2 7 2 2" xfId="30893" xr:uid="{00000000-0005-0000-0000-000003780000}"/>
    <cellStyle name="Normal 8 2 2 7 2 2 2" xfId="30894" xr:uid="{00000000-0005-0000-0000-000004780000}"/>
    <cellStyle name="Normal 8 2 2 7 2 2 2 2" xfId="30895" xr:uid="{00000000-0005-0000-0000-000005780000}"/>
    <cellStyle name="Normal 8 2 2 7 2 2 3" xfId="30896" xr:uid="{00000000-0005-0000-0000-000006780000}"/>
    <cellStyle name="Normal 8 2 2 7 2 2 3 2" xfId="30897" xr:uid="{00000000-0005-0000-0000-000007780000}"/>
    <cellStyle name="Normal 8 2 2 7 2 2 4" xfId="30898" xr:uid="{00000000-0005-0000-0000-000008780000}"/>
    <cellStyle name="Normal 8 2 2 7 2 3" xfId="30899" xr:uid="{00000000-0005-0000-0000-000009780000}"/>
    <cellStyle name="Normal 8 2 2 7 2 3 2" xfId="30900" xr:uid="{00000000-0005-0000-0000-00000A780000}"/>
    <cellStyle name="Normal 8 2 2 7 2 4" xfId="30901" xr:uid="{00000000-0005-0000-0000-00000B780000}"/>
    <cellStyle name="Normal 8 2 2 7 2 4 2" xfId="30902" xr:uid="{00000000-0005-0000-0000-00000C780000}"/>
    <cellStyle name="Normal 8 2 2 7 2 5" xfId="30903" xr:uid="{00000000-0005-0000-0000-00000D780000}"/>
    <cellStyle name="Normal 8 2 2 7 2 6" xfId="30904" xr:uid="{00000000-0005-0000-0000-00000E780000}"/>
    <cellStyle name="Normal 8 2 2 7 3" xfId="30905" xr:uid="{00000000-0005-0000-0000-00000F780000}"/>
    <cellStyle name="Normal 8 2 2 7 3 2" xfId="30906" xr:uid="{00000000-0005-0000-0000-000010780000}"/>
    <cellStyle name="Normal 8 2 2 7 3 2 2" xfId="30907" xr:uid="{00000000-0005-0000-0000-000011780000}"/>
    <cellStyle name="Normal 8 2 2 7 3 3" xfId="30908" xr:uid="{00000000-0005-0000-0000-000012780000}"/>
    <cellStyle name="Normal 8 2 2 7 3 3 2" xfId="30909" xr:uid="{00000000-0005-0000-0000-000013780000}"/>
    <cellStyle name="Normal 8 2 2 7 3 4" xfId="30910" xr:uid="{00000000-0005-0000-0000-000014780000}"/>
    <cellStyle name="Normal 8 2 2 7 4" xfId="30911" xr:uid="{00000000-0005-0000-0000-000015780000}"/>
    <cellStyle name="Normal 8 2 2 7 4 2" xfId="30912" xr:uid="{00000000-0005-0000-0000-000016780000}"/>
    <cellStyle name="Normal 8 2 2 7 5" xfId="30913" xr:uid="{00000000-0005-0000-0000-000017780000}"/>
    <cellStyle name="Normal 8 2 2 7 5 2" xfId="30914" xr:uid="{00000000-0005-0000-0000-000018780000}"/>
    <cellStyle name="Normal 8 2 2 7 6" xfId="30915" xr:uid="{00000000-0005-0000-0000-000019780000}"/>
    <cellStyle name="Normal 8 2 2 7 7" xfId="30916" xr:uid="{00000000-0005-0000-0000-00001A780000}"/>
    <cellStyle name="Normal 8 2 2 8" xfId="30917" xr:uid="{00000000-0005-0000-0000-00001B780000}"/>
    <cellStyle name="Normal 8 2 2 8 2" xfId="30918" xr:uid="{00000000-0005-0000-0000-00001C780000}"/>
    <cellStyle name="Normal 8 2 2 8 2 2" xfId="30919" xr:uid="{00000000-0005-0000-0000-00001D780000}"/>
    <cellStyle name="Normal 8 2 2 8 2 2 2" xfId="30920" xr:uid="{00000000-0005-0000-0000-00001E780000}"/>
    <cellStyle name="Normal 8 2 2 8 2 3" xfId="30921" xr:uid="{00000000-0005-0000-0000-00001F780000}"/>
    <cellStyle name="Normal 8 2 2 8 2 3 2" xfId="30922" xr:uid="{00000000-0005-0000-0000-000020780000}"/>
    <cellStyle name="Normal 8 2 2 8 2 4" xfId="30923" xr:uid="{00000000-0005-0000-0000-000021780000}"/>
    <cellStyle name="Normal 8 2 2 8 3" xfId="30924" xr:uid="{00000000-0005-0000-0000-000022780000}"/>
    <cellStyle name="Normal 8 2 2 8 3 2" xfId="30925" xr:uid="{00000000-0005-0000-0000-000023780000}"/>
    <cellStyle name="Normal 8 2 2 8 4" xfId="30926" xr:uid="{00000000-0005-0000-0000-000024780000}"/>
    <cellStyle name="Normal 8 2 2 8 4 2" xfId="30927" xr:uid="{00000000-0005-0000-0000-000025780000}"/>
    <cellStyle name="Normal 8 2 2 8 5" xfId="30928" xr:uid="{00000000-0005-0000-0000-000026780000}"/>
    <cellStyle name="Normal 8 2 2 8 6" xfId="30929" xr:uid="{00000000-0005-0000-0000-000027780000}"/>
    <cellStyle name="Normal 8 2 2 9" xfId="30930" xr:uid="{00000000-0005-0000-0000-000028780000}"/>
    <cellStyle name="Normal 8 2 2 9 2" xfId="30931" xr:uid="{00000000-0005-0000-0000-000029780000}"/>
    <cellStyle name="Normal 8 2 2 9 2 2" xfId="30932" xr:uid="{00000000-0005-0000-0000-00002A780000}"/>
    <cellStyle name="Normal 8 2 2 9 2 2 2" xfId="30933" xr:uid="{00000000-0005-0000-0000-00002B780000}"/>
    <cellStyle name="Normal 8 2 2 9 2 3" xfId="30934" xr:uid="{00000000-0005-0000-0000-00002C780000}"/>
    <cellStyle name="Normal 8 2 2 9 2 3 2" xfId="30935" xr:uid="{00000000-0005-0000-0000-00002D780000}"/>
    <cellStyle name="Normal 8 2 2 9 2 4" xfId="30936" xr:uid="{00000000-0005-0000-0000-00002E780000}"/>
    <cellStyle name="Normal 8 2 2 9 3" xfId="30937" xr:uid="{00000000-0005-0000-0000-00002F780000}"/>
    <cellStyle name="Normal 8 2 2 9 3 2" xfId="30938" xr:uid="{00000000-0005-0000-0000-000030780000}"/>
    <cellStyle name="Normal 8 2 2 9 4" xfId="30939" xr:uid="{00000000-0005-0000-0000-000031780000}"/>
    <cellStyle name="Normal 8 2 2 9 4 2" xfId="30940" xr:uid="{00000000-0005-0000-0000-000032780000}"/>
    <cellStyle name="Normal 8 2 2 9 5" xfId="30941" xr:uid="{00000000-0005-0000-0000-000033780000}"/>
    <cellStyle name="Normal 8 2 2 9 6" xfId="30942" xr:uid="{00000000-0005-0000-0000-000034780000}"/>
    <cellStyle name="Normal 8 2 3" xfId="4024" xr:uid="{00000000-0005-0000-0000-000035780000}"/>
    <cellStyle name="Normal 8 2 3 10" xfId="30943" xr:uid="{00000000-0005-0000-0000-000036780000}"/>
    <cellStyle name="Normal 8 2 3 10 2" xfId="30944" xr:uid="{00000000-0005-0000-0000-000037780000}"/>
    <cellStyle name="Normal 8 2 3 10 2 2" xfId="30945" xr:uid="{00000000-0005-0000-0000-000038780000}"/>
    <cellStyle name="Normal 8 2 3 10 3" xfId="30946" xr:uid="{00000000-0005-0000-0000-000039780000}"/>
    <cellStyle name="Normal 8 2 3 11" xfId="30947" xr:uid="{00000000-0005-0000-0000-00003A780000}"/>
    <cellStyle name="Normal 8 2 3 11 2" xfId="30948" xr:uid="{00000000-0005-0000-0000-00003B780000}"/>
    <cellStyle name="Normal 8 2 3 11 2 2" xfId="30949" xr:uid="{00000000-0005-0000-0000-00003C780000}"/>
    <cellStyle name="Normal 8 2 3 11 3" xfId="30950" xr:uid="{00000000-0005-0000-0000-00003D780000}"/>
    <cellStyle name="Normal 8 2 3 12" xfId="30951" xr:uid="{00000000-0005-0000-0000-00003E780000}"/>
    <cellStyle name="Normal 8 2 3 12 2" xfId="30952" xr:uid="{00000000-0005-0000-0000-00003F780000}"/>
    <cellStyle name="Normal 8 2 3 13" xfId="30953" xr:uid="{00000000-0005-0000-0000-000040780000}"/>
    <cellStyle name="Normal 8 2 3 14" xfId="30954" xr:uid="{00000000-0005-0000-0000-000041780000}"/>
    <cellStyle name="Normal 8 2 3 15" xfId="30955" xr:uid="{00000000-0005-0000-0000-000042780000}"/>
    <cellStyle name="Normal 8 2 3 16" xfId="30956" xr:uid="{00000000-0005-0000-0000-000043780000}"/>
    <cellStyle name="Normal 8 2 3 17" xfId="30957" xr:uid="{00000000-0005-0000-0000-000044780000}"/>
    <cellStyle name="Normal 8 2 3 18" xfId="30958" xr:uid="{00000000-0005-0000-0000-000045780000}"/>
    <cellStyle name="Normal 8 2 3 19" xfId="4645" xr:uid="{00000000-0005-0000-0000-000046780000}"/>
    <cellStyle name="Normal 8 2 3 2" xfId="30959" xr:uid="{00000000-0005-0000-0000-000047780000}"/>
    <cellStyle name="Normal 8 2 3 2 10" xfId="30960" xr:uid="{00000000-0005-0000-0000-000048780000}"/>
    <cellStyle name="Normal 8 2 3 2 11" xfId="30961" xr:uid="{00000000-0005-0000-0000-000049780000}"/>
    <cellStyle name="Normal 8 2 3 2 12" xfId="30962" xr:uid="{00000000-0005-0000-0000-00004A780000}"/>
    <cellStyle name="Normal 8 2 3 2 2" xfId="30963" xr:uid="{00000000-0005-0000-0000-00004B780000}"/>
    <cellStyle name="Normal 8 2 3 2 2 10" xfId="30964" xr:uid="{00000000-0005-0000-0000-00004C780000}"/>
    <cellStyle name="Normal 8 2 3 2 2 2" xfId="30965" xr:uid="{00000000-0005-0000-0000-00004D780000}"/>
    <cellStyle name="Normal 8 2 3 2 2 2 2" xfId="30966" xr:uid="{00000000-0005-0000-0000-00004E780000}"/>
    <cellStyle name="Normal 8 2 3 2 2 2 2 2" xfId="30967" xr:uid="{00000000-0005-0000-0000-00004F780000}"/>
    <cellStyle name="Normal 8 2 3 2 2 2 2 2 2" xfId="30968" xr:uid="{00000000-0005-0000-0000-000050780000}"/>
    <cellStyle name="Normal 8 2 3 2 2 2 2 2 2 2" xfId="30969" xr:uid="{00000000-0005-0000-0000-000051780000}"/>
    <cellStyle name="Normal 8 2 3 2 2 2 2 2 3" xfId="30970" xr:uid="{00000000-0005-0000-0000-000052780000}"/>
    <cellStyle name="Normal 8 2 3 2 2 2 2 2 3 2" xfId="30971" xr:uid="{00000000-0005-0000-0000-000053780000}"/>
    <cellStyle name="Normal 8 2 3 2 2 2 2 2 4" xfId="30972" xr:uid="{00000000-0005-0000-0000-000054780000}"/>
    <cellStyle name="Normal 8 2 3 2 2 2 2 3" xfId="30973" xr:uid="{00000000-0005-0000-0000-000055780000}"/>
    <cellStyle name="Normal 8 2 3 2 2 2 2 3 2" xfId="30974" xr:uid="{00000000-0005-0000-0000-000056780000}"/>
    <cellStyle name="Normal 8 2 3 2 2 2 2 4" xfId="30975" xr:uid="{00000000-0005-0000-0000-000057780000}"/>
    <cellStyle name="Normal 8 2 3 2 2 2 2 4 2" xfId="30976" xr:uid="{00000000-0005-0000-0000-000058780000}"/>
    <cellStyle name="Normal 8 2 3 2 2 2 2 5" xfId="30977" xr:uid="{00000000-0005-0000-0000-000059780000}"/>
    <cellStyle name="Normal 8 2 3 2 2 2 2 6" xfId="30978" xr:uid="{00000000-0005-0000-0000-00005A780000}"/>
    <cellStyle name="Normal 8 2 3 2 2 2 3" xfId="30979" xr:uid="{00000000-0005-0000-0000-00005B780000}"/>
    <cellStyle name="Normal 8 2 3 2 2 2 3 2" xfId="30980" xr:uid="{00000000-0005-0000-0000-00005C780000}"/>
    <cellStyle name="Normal 8 2 3 2 2 2 3 2 2" xfId="30981" xr:uid="{00000000-0005-0000-0000-00005D780000}"/>
    <cellStyle name="Normal 8 2 3 2 2 2 3 3" xfId="30982" xr:uid="{00000000-0005-0000-0000-00005E780000}"/>
    <cellStyle name="Normal 8 2 3 2 2 2 3 3 2" xfId="30983" xr:uid="{00000000-0005-0000-0000-00005F780000}"/>
    <cellStyle name="Normal 8 2 3 2 2 2 3 4" xfId="30984" xr:uid="{00000000-0005-0000-0000-000060780000}"/>
    <cellStyle name="Normal 8 2 3 2 2 2 4" xfId="30985" xr:uid="{00000000-0005-0000-0000-000061780000}"/>
    <cellStyle name="Normal 8 2 3 2 2 2 4 2" xfId="30986" xr:uid="{00000000-0005-0000-0000-000062780000}"/>
    <cellStyle name="Normal 8 2 3 2 2 2 5" xfId="30987" xr:uid="{00000000-0005-0000-0000-000063780000}"/>
    <cellStyle name="Normal 8 2 3 2 2 2 5 2" xfId="30988" xr:uid="{00000000-0005-0000-0000-000064780000}"/>
    <cellStyle name="Normal 8 2 3 2 2 2 6" xfId="30989" xr:uid="{00000000-0005-0000-0000-000065780000}"/>
    <cellStyle name="Normal 8 2 3 2 2 2 7" xfId="30990" xr:uid="{00000000-0005-0000-0000-000066780000}"/>
    <cellStyle name="Normal 8 2 3 2 2 3" xfId="30991" xr:uid="{00000000-0005-0000-0000-000067780000}"/>
    <cellStyle name="Normal 8 2 3 2 2 3 2" xfId="30992" xr:uid="{00000000-0005-0000-0000-000068780000}"/>
    <cellStyle name="Normal 8 2 3 2 2 3 2 2" xfId="30993" xr:uid="{00000000-0005-0000-0000-000069780000}"/>
    <cellStyle name="Normal 8 2 3 2 2 3 2 2 2" xfId="30994" xr:uid="{00000000-0005-0000-0000-00006A780000}"/>
    <cellStyle name="Normal 8 2 3 2 2 3 2 3" xfId="30995" xr:uid="{00000000-0005-0000-0000-00006B780000}"/>
    <cellStyle name="Normal 8 2 3 2 2 3 2 3 2" xfId="30996" xr:uid="{00000000-0005-0000-0000-00006C780000}"/>
    <cellStyle name="Normal 8 2 3 2 2 3 2 4" xfId="30997" xr:uid="{00000000-0005-0000-0000-00006D780000}"/>
    <cellStyle name="Normal 8 2 3 2 2 3 3" xfId="30998" xr:uid="{00000000-0005-0000-0000-00006E780000}"/>
    <cellStyle name="Normal 8 2 3 2 2 3 3 2" xfId="30999" xr:uid="{00000000-0005-0000-0000-00006F780000}"/>
    <cellStyle name="Normal 8 2 3 2 2 3 4" xfId="31000" xr:uid="{00000000-0005-0000-0000-000070780000}"/>
    <cellStyle name="Normal 8 2 3 2 2 3 4 2" xfId="31001" xr:uid="{00000000-0005-0000-0000-000071780000}"/>
    <cellStyle name="Normal 8 2 3 2 2 3 5" xfId="31002" xr:uid="{00000000-0005-0000-0000-000072780000}"/>
    <cellStyle name="Normal 8 2 3 2 2 3 6" xfId="31003" xr:uid="{00000000-0005-0000-0000-000073780000}"/>
    <cellStyle name="Normal 8 2 3 2 2 4" xfId="31004" xr:uid="{00000000-0005-0000-0000-000074780000}"/>
    <cellStyle name="Normal 8 2 3 2 2 4 2" xfId="31005" xr:uid="{00000000-0005-0000-0000-000075780000}"/>
    <cellStyle name="Normal 8 2 3 2 2 4 2 2" xfId="31006" xr:uid="{00000000-0005-0000-0000-000076780000}"/>
    <cellStyle name="Normal 8 2 3 2 2 4 2 2 2" xfId="31007" xr:uid="{00000000-0005-0000-0000-000077780000}"/>
    <cellStyle name="Normal 8 2 3 2 2 4 2 3" xfId="31008" xr:uid="{00000000-0005-0000-0000-000078780000}"/>
    <cellStyle name="Normal 8 2 3 2 2 4 2 3 2" xfId="31009" xr:uid="{00000000-0005-0000-0000-000079780000}"/>
    <cellStyle name="Normal 8 2 3 2 2 4 2 4" xfId="31010" xr:uid="{00000000-0005-0000-0000-00007A780000}"/>
    <cellStyle name="Normal 8 2 3 2 2 4 3" xfId="31011" xr:uid="{00000000-0005-0000-0000-00007B780000}"/>
    <cellStyle name="Normal 8 2 3 2 2 4 3 2" xfId="31012" xr:uid="{00000000-0005-0000-0000-00007C780000}"/>
    <cellStyle name="Normal 8 2 3 2 2 4 4" xfId="31013" xr:uid="{00000000-0005-0000-0000-00007D780000}"/>
    <cellStyle name="Normal 8 2 3 2 2 4 4 2" xfId="31014" xr:uid="{00000000-0005-0000-0000-00007E780000}"/>
    <cellStyle name="Normal 8 2 3 2 2 4 5" xfId="31015" xr:uid="{00000000-0005-0000-0000-00007F780000}"/>
    <cellStyle name="Normal 8 2 3 2 2 4 6" xfId="31016" xr:uid="{00000000-0005-0000-0000-000080780000}"/>
    <cellStyle name="Normal 8 2 3 2 2 5" xfId="31017" xr:uid="{00000000-0005-0000-0000-000081780000}"/>
    <cellStyle name="Normal 8 2 3 2 2 5 2" xfId="31018" xr:uid="{00000000-0005-0000-0000-000082780000}"/>
    <cellStyle name="Normal 8 2 3 2 2 5 2 2" xfId="31019" xr:uid="{00000000-0005-0000-0000-000083780000}"/>
    <cellStyle name="Normal 8 2 3 2 2 5 3" xfId="31020" xr:uid="{00000000-0005-0000-0000-000084780000}"/>
    <cellStyle name="Normal 8 2 3 2 2 5 3 2" xfId="31021" xr:uid="{00000000-0005-0000-0000-000085780000}"/>
    <cellStyle name="Normal 8 2 3 2 2 5 4" xfId="31022" xr:uid="{00000000-0005-0000-0000-000086780000}"/>
    <cellStyle name="Normal 8 2 3 2 2 6" xfId="31023" xr:uid="{00000000-0005-0000-0000-000087780000}"/>
    <cellStyle name="Normal 8 2 3 2 2 6 2" xfId="31024" xr:uid="{00000000-0005-0000-0000-000088780000}"/>
    <cellStyle name="Normal 8 2 3 2 2 6 2 2" xfId="31025" xr:uid="{00000000-0005-0000-0000-000089780000}"/>
    <cellStyle name="Normal 8 2 3 2 2 6 3" xfId="31026" xr:uid="{00000000-0005-0000-0000-00008A780000}"/>
    <cellStyle name="Normal 8 2 3 2 2 7" xfId="31027" xr:uid="{00000000-0005-0000-0000-00008B780000}"/>
    <cellStyle name="Normal 8 2 3 2 2 7 2" xfId="31028" xr:uid="{00000000-0005-0000-0000-00008C780000}"/>
    <cellStyle name="Normal 8 2 3 2 2 8" xfId="31029" xr:uid="{00000000-0005-0000-0000-00008D780000}"/>
    <cellStyle name="Normal 8 2 3 2 2 8 2" xfId="31030" xr:uid="{00000000-0005-0000-0000-00008E780000}"/>
    <cellStyle name="Normal 8 2 3 2 2 9" xfId="31031" xr:uid="{00000000-0005-0000-0000-00008F780000}"/>
    <cellStyle name="Normal 8 2 3 2 3" xfId="31032" xr:uid="{00000000-0005-0000-0000-000090780000}"/>
    <cellStyle name="Normal 8 2 3 2 3 2" xfId="31033" xr:uid="{00000000-0005-0000-0000-000091780000}"/>
    <cellStyle name="Normal 8 2 3 2 3 2 2" xfId="31034" xr:uid="{00000000-0005-0000-0000-000092780000}"/>
    <cellStyle name="Normal 8 2 3 2 3 2 2 2" xfId="31035" xr:uid="{00000000-0005-0000-0000-000093780000}"/>
    <cellStyle name="Normal 8 2 3 2 3 2 2 2 2" xfId="31036" xr:uid="{00000000-0005-0000-0000-000094780000}"/>
    <cellStyle name="Normal 8 2 3 2 3 2 2 3" xfId="31037" xr:uid="{00000000-0005-0000-0000-000095780000}"/>
    <cellStyle name="Normal 8 2 3 2 3 2 2 3 2" xfId="31038" xr:uid="{00000000-0005-0000-0000-000096780000}"/>
    <cellStyle name="Normal 8 2 3 2 3 2 2 4" xfId="31039" xr:uid="{00000000-0005-0000-0000-000097780000}"/>
    <cellStyle name="Normal 8 2 3 2 3 2 3" xfId="31040" xr:uid="{00000000-0005-0000-0000-000098780000}"/>
    <cellStyle name="Normal 8 2 3 2 3 2 3 2" xfId="31041" xr:uid="{00000000-0005-0000-0000-000099780000}"/>
    <cellStyle name="Normal 8 2 3 2 3 2 4" xfId="31042" xr:uid="{00000000-0005-0000-0000-00009A780000}"/>
    <cellStyle name="Normal 8 2 3 2 3 2 4 2" xfId="31043" xr:uid="{00000000-0005-0000-0000-00009B780000}"/>
    <cellStyle name="Normal 8 2 3 2 3 2 5" xfId="31044" xr:uid="{00000000-0005-0000-0000-00009C780000}"/>
    <cellStyle name="Normal 8 2 3 2 3 2 6" xfId="31045" xr:uid="{00000000-0005-0000-0000-00009D780000}"/>
    <cellStyle name="Normal 8 2 3 2 3 3" xfId="31046" xr:uid="{00000000-0005-0000-0000-00009E780000}"/>
    <cellStyle name="Normal 8 2 3 2 3 3 2" xfId="31047" xr:uid="{00000000-0005-0000-0000-00009F780000}"/>
    <cellStyle name="Normal 8 2 3 2 3 3 2 2" xfId="31048" xr:uid="{00000000-0005-0000-0000-0000A0780000}"/>
    <cellStyle name="Normal 8 2 3 2 3 3 3" xfId="31049" xr:uid="{00000000-0005-0000-0000-0000A1780000}"/>
    <cellStyle name="Normal 8 2 3 2 3 3 3 2" xfId="31050" xr:uid="{00000000-0005-0000-0000-0000A2780000}"/>
    <cellStyle name="Normal 8 2 3 2 3 3 4" xfId="31051" xr:uid="{00000000-0005-0000-0000-0000A3780000}"/>
    <cellStyle name="Normal 8 2 3 2 3 4" xfId="31052" xr:uid="{00000000-0005-0000-0000-0000A4780000}"/>
    <cellStyle name="Normal 8 2 3 2 3 4 2" xfId="31053" xr:uid="{00000000-0005-0000-0000-0000A5780000}"/>
    <cellStyle name="Normal 8 2 3 2 3 5" xfId="31054" xr:uid="{00000000-0005-0000-0000-0000A6780000}"/>
    <cellStyle name="Normal 8 2 3 2 3 5 2" xfId="31055" xr:uid="{00000000-0005-0000-0000-0000A7780000}"/>
    <cellStyle name="Normal 8 2 3 2 3 6" xfId="31056" xr:uid="{00000000-0005-0000-0000-0000A8780000}"/>
    <cellStyle name="Normal 8 2 3 2 3 7" xfId="31057" xr:uid="{00000000-0005-0000-0000-0000A9780000}"/>
    <cellStyle name="Normal 8 2 3 2 4" xfId="31058" xr:uid="{00000000-0005-0000-0000-0000AA780000}"/>
    <cellStyle name="Normal 8 2 3 2 4 2" xfId="31059" xr:uid="{00000000-0005-0000-0000-0000AB780000}"/>
    <cellStyle name="Normal 8 2 3 2 4 2 2" xfId="31060" xr:uid="{00000000-0005-0000-0000-0000AC780000}"/>
    <cellStyle name="Normal 8 2 3 2 4 2 2 2" xfId="31061" xr:uid="{00000000-0005-0000-0000-0000AD780000}"/>
    <cellStyle name="Normal 8 2 3 2 4 2 3" xfId="31062" xr:uid="{00000000-0005-0000-0000-0000AE780000}"/>
    <cellStyle name="Normal 8 2 3 2 4 2 3 2" xfId="31063" xr:uid="{00000000-0005-0000-0000-0000AF780000}"/>
    <cellStyle name="Normal 8 2 3 2 4 2 4" xfId="31064" xr:uid="{00000000-0005-0000-0000-0000B0780000}"/>
    <cellStyle name="Normal 8 2 3 2 4 3" xfId="31065" xr:uid="{00000000-0005-0000-0000-0000B1780000}"/>
    <cellStyle name="Normal 8 2 3 2 4 3 2" xfId="31066" xr:uid="{00000000-0005-0000-0000-0000B2780000}"/>
    <cellStyle name="Normal 8 2 3 2 4 4" xfId="31067" xr:uid="{00000000-0005-0000-0000-0000B3780000}"/>
    <cellStyle name="Normal 8 2 3 2 4 4 2" xfId="31068" xr:uid="{00000000-0005-0000-0000-0000B4780000}"/>
    <cellStyle name="Normal 8 2 3 2 4 5" xfId="31069" xr:uid="{00000000-0005-0000-0000-0000B5780000}"/>
    <cellStyle name="Normal 8 2 3 2 4 6" xfId="31070" xr:uid="{00000000-0005-0000-0000-0000B6780000}"/>
    <cellStyle name="Normal 8 2 3 2 5" xfId="31071" xr:uid="{00000000-0005-0000-0000-0000B7780000}"/>
    <cellStyle name="Normal 8 2 3 2 5 2" xfId="31072" xr:uid="{00000000-0005-0000-0000-0000B8780000}"/>
    <cellStyle name="Normal 8 2 3 2 5 2 2" xfId="31073" xr:uid="{00000000-0005-0000-0000-0000B9780000}"/>
    <cellStyle name="Normal 8 2 3 2 5 2 2 2" xfId="31074" xr:uid="{00000000-0005-0000-0000-0000BA780000}"/>
    <cellStyle name="Normal 8 2 3 2 5 2 3" xfId="31075" xr:uid="{00000000-0005-0000-0000-0000BB780000}"/>
    <cellStyle name="Normal 8 2 3 2 5 2 3 2" xfId="31076" xr:uid="{00000000-0005-0000-0000-0000BC780000}"/>
    <cellStyle name="Normal 8 2 3 2 5 2 4" xfId="31077" xr:uid="{00000000-0005-0000-0000-0000BD780000}"/>
    <cellStyle name="Normal 8 2 3 2 5 3" xfId="31078" xr:uid="{00000000-0005-0000-0000-0000BE780000}"/>
    <cellStyle name="Normal 8 2 3 2 5 3 2" xfId="31079" xr:uid="{00000000-0005-0000-0000-0000BF780000}"/>
    <cellStyle name="Normal 8 2 3 2 5 4" xfId="31080" xr:uid="{00000000-0005-0000-0000-0000C0780000}"/>
    <cellStyle name="Normal 8 2 3 2 5 4 2" xfId="31081" xr:uid="{00000000-0005-0000-0000-0000C1780000}"/>
    <cellStyle name="Normal 8 2 3 2 5 5" xfId="31082" xr:uid="{00000000-0005-0000-0000-0000C2780000}"/>
    <cellStyle name="Normal 8 2 3 2 5 6" xfId="31083" xr:uid="{00000000-0005-0000-0000-0000C3780000}"/>
    <cellStyle name="Normal 8 2 3 2 6" xfId="31084" xr:uid="{00000000-0005-0000-0000-0000C4780000}"/>
    <cellStyle name="Normal 8 2 3 2 6 2" xfId="31085" xr:uid="{00000000-0005-0000-0000-0000C5780000}"/>
    <cellStyle name="Normal 8 2 3 2 6 2 2" xfId="31086" xr:uid="{00000000-0005-0000-0000-0000C6780000}"/>
    <cellStyle name="Normal 8 2 3 2 6 3" xfId="31087" xr:uid="{00000000-0005-0000-0000-0000C7780000}"/>
    <cellStyle name="Normal 8 2 3 2 6 3 2" xfId="31088" xr:uid="{00000000-0005-0000-0000-0000C8780000}"/>
    <cellStyle name="Normal 8 2 3 2 6 4" xfId="31089" xr:uid="{00000000-0005-0000-0000-0000C9780000}"/>
    <cellStyle name="Normal 8 2 3 2 7" xfId="31090" xr:uid="{00000000-0005-0000-0000-0000CA780000}"/>
    <cellStyle name="Normal 8 2 3 2 7 2" xfId="31091" xr:uid="{00000000-0005-0000-0000-0000CB780000}"/>
    <cellStyle name="Normal 8 2 3 2 7 2 2" xfId="31092" xr:uid="{00000000-0005-0000-0000-0000CC780000}"/>
    <cellStyle name="Normal 8 2 3 2 7 3" xfId="31093" xr:uid="{00000000-0005-0000-0000-0000CD780000}"/>
    <cellStyle name="Normal 8 2 3 2 8" xfId="31094" xr:uid="{00000000-0005-0000-0000-0000CE780000}"/>
    <cellStyle name="Normal 8 2 3 2 8 2" xfId="31095" xr:uid="{00000000-0005-0000-0000-0000CF780000}"/>
    <cellStyle name="Normal 8 2 3 2 9" xfId="31096" xr:uid="{00000000-0005-0000-0000-0000D0780000}"/>
    <cellStyle name="Normal 8 2 3 2 9 2" xfId="31097" xr:uid="{00000000-0005-0000-0000-0000D1780000}"/>
    <cellStyle name="Normal 8 2 3 3" xfId="31098" xr:uid="{00000000-0005-0000-0000-0000D2780000}"/>
    <cellStyle name="Normal 8 2 3 3 10" xfId="31099" xr:uid="{00000000-0005-0000-0000-0000D3780000}"/>
    <cellStyle name="Normal 8 2 3 3 2" xfId="31100" xr:uid="{00000000-0005-0000-0000-0000D4780000}"/>
    <cellStyle name="Normal 8 2 3 3 2 2" xfId="31101" xr:uid="{00000000-0005-0000-0000-0000D5780000}"/>
    <cellStyle name="Normal 8 2 3 3 2 2 2" xfId="31102" xr:uid="{00000000-0005-0000-0000-0000D6780000}"/>
    <cellStyle name="Normal 8 2 3 3 2 2 2 2" xfId="31103" xr:uid="{00000000-0005-0000-0000-0000D7780000}"/>
    <cellStyle name="Normal 8 2 3 3 2 2 2 2 2" xfId="31104" xr:uid="{00000000-0005-0000-0000-0000D8780000}"/>
    <cellStyle name="Normal 8 2 3 3 2 2 2 3" xfId="31105" xr:uid="{00000000-0005-0000-0000-0000D9780000}"/>
    <cellStyle name="Normal 8 2 3 3 2 2 2 3 2" xfId="31106" xr:uid="{00000000-0005-0000-0000-0000DA780000}"/>
    <cellStyle name="Normal 8 2 3 3 2 2 2 4" xfId="31107" xr:uid="{00000000-0005-0000-0000-0000DB780000}"/>
    <cellStyle name="Normal 8 2 3 3 2 2 3" xfId="31108" xr:uid="{00000000-0005-0000-0000-0000DC780000}"/>
    <cellStyle name="Normal 8 2 3 3 2 2 3 2" xfId="31109" xr:uid="{00000000-0005-0000-0000-0000DD780000}"/>
    <cellStyle name="Normal 8 2 3 3 2 2 4" xfId="31110" xr:uid="{00000000-0005-0000-0000-0000DE780000}"/>
    <cellStyle name="Normal 8 2 3 3 2 2 4 2" xfId="31111" xr:uid="{00000000-0005-0000-0000-0000DF780000}"/>
    <cellStyle name="Normal 8 2 3 3 2 2 5" xfId="31112" xr:uid="{00000000-0005-0000-0000-0000E0780000}"/>
    <cellStyle name="Normal 8 2 3 3 2 2 6" xfId="31113" xr:uid="{00000000-0005-0000-0000-0000E1780000}"/>
    <cellStyle name="Normal 8 2 3 3 2 3" xfId="31114" xr:uid="{00000000-0005-0000-0000-0000E2780000}"/>
    <cellStyle name="Normal 8 2 3 3 2 3 2" xfId="31115" xr:uid="{00000000-0005-0000-0000-0000E3780000}"/>
    <cellStyle name="Normal 8 2 3 3 2 3 2 2" xfId="31116" xr:uid="{00000000-0005-0000-0000-0000E4780000}"/>
    <cellStyle name="Normal 8 2 3 3 2 3 3" xfId="31117" xr:uid="{00000000-0005-0000-0000-0000E5780000}"/>
    <cellStyle name="Normal 8 2 3 3 2 3 3 2" xfId="31118" xr:uid="{00000000-0005-0000-0000-0000E6780000}"/>
    <cellStyle name="Normal 8 2 3 3 2 3 4" xfId="31119" xr:uid="{00000000-0005-0000-0000-0000E7780000}"/>
    <cellStyle name="Normal 8 2 3 3 2 4" xfId="31120" xr:uid="{00000000-0005-0000-0000-0000E8780000}"/>
    <cellStyle name="Normal 8 2 3 3 2 4 2" xfId="31121" xr:uid="{00000000-0005-0000-0000-0000E9780000}"/>
    <cellStyle name="Normal 8 2 3 3 2 5" xfId="31122" xr:uid="{00000000-0005-0000-0000-0000EA780000}"/>
    <cellStyle name="Normal 8 2 3 3 2 5 2" xfId="31123" xr:uid="{00000000-0005-0000-0000-0000EB780000}"/>
    <cellStyle name="Normal 8 2 3 3 2 6" xfId="31124" xr:uid="{00000000-0005-0000-0000-0000EC780000}"/>
    <cellStyle name="Normal 8 2 3 3 2 7" xfId="31125" xr:uid="{00000000-0005-0000-0000-0000ED780000}"/>
    <cellStyle name="Normal 8 2 3 3 3" xfId="31126" xr:uid="{00000000-0005-0000-0000-0000EE780000}"/>
    <cellStyle name="Normal 8 2 3 3 3 2" xfId="31127" xr:uid="{00000000-0005-0000-0000-0000EF780000}"/>
    <cellStyle name="Normal 8 2 3 3 3 2 2" xfId="31128" xr:uid="{00000000-0005-0000-0000-0000F0780000}"/>
    <cellStyle name="Normal 8 2 3 3 3 2 2 2" xfId="31129" xr:uid="{00000000-0005-0000-0000-0000F1780000}"/>
    <cellStyle name="Normal 8 2 3 3 3 2 3" xfId="31130" xr:uid="{00000000-0005-0000-0000-0000F2780000}"/>
    <cellStyle name="Normal 8 2 3 3 3 2 3 2" xfId="31131" xr:uid="{00000000-0005-0000-0000-0000F3780000}"/>
    <cellStyle name="Normal 8 2 3 3 3 2 4" xfId="31132" xr:uid="{00000000-0005-0000-0000-0000F4780000}"/>
    <cellStyle name="Normal 8 2 3 3 3 3" xfId="31133" xr:uid="{00000000-0005-0000-0000-0000F5780000}"/>
    <cellStyle name="Normal 8 2 3 3 3 3 2" xfId="31134" xr:uid="{00000000-0005-0000-0000-0000F6780000}"/>
    <cellStyle name="Normal 8 2 3 3 3 4" xfId="31135" xr:uid="{00000000-0005-0000-0000-0000F7780000}"/>
    <cellStyle name="Normal 8 2 3 3 3 4 2" xfId="31136" xr:uid="{00000000-0005-0000-0000-0000F8780000}"/>
    <cellStyle name="Normal 8 2 3 3 3 5" xfId="31137" xr:uid="{00000000-0005-0000-0000-0000F9780000}"/>
    <cellStyle name="Normal 8 2 3 3 3 6" xfId="31138" xr:uid="{00000000-0005-0000-0000-0000FA780000}"/>
    <cellStyle name="Normal 8 2 3 3 4" xfId="31139" xr:uid="{00000000-0005-0000-0000-0000FB780000}"/>
    <cellStyle name="Normal 8 2 3 3 4 2" xfId="31140" xr:uid="{00000000-0005-0000-0000-0000FC780000}"/>
    <cellStyle name="Normal 8 2 3 3 4 2 2" xfId="31141" xr:uid="{00000000-0005-0000-0000-0000FD780000}"/>
    <cellStyle name="Normal 8 2 3 3 4 2 2 2" xfId="31142" xr:uid="{00000000-0005-0000-0000-0000FE780000}"/>
    <cellStyle name="Normal 8 2 3 3 4 2 3" xfId="31143" xr:uid="{00000000-0005-0000-0000-0000FF780000}"/>
    <cellStyle name="Normal 8 2 3 3 4 2 3 2" xfId="31144" xr:uid="{00000000-0005-0000-0000-000000790000}"/>
    <cellStyle name="Normal 8 2 3 3 4 2 4" xfId="31145" xr:uid="{00000000-0005-0000-0000-000001790000}"/>
    <cellStyle name="Normal 8 2 3 3 4 3" xfId="31146" xr:uid="{00000000-0005-0000-0000-000002790000}"/>
    <cellStyle name="Normal 8 2 3 3 4 3 2" xfId="31147" xr:uid="{00000000-0005-0000-0000-000003790000}"/>
    <cellStyle name="Normal 8 2 3 3 4 4" xfId="31148" xr:uid="{00000000-0005-0000-0000-000004790000}"/>
    <cellStyle name="Normal 8 2 3 3 4 4 2" xfId="31149" xr:uid="{00000000-0005-0000-0000-000005790000}"/>
    <cellStyle name="Normal 8 2 3 3 4 5" xfId="31150" xr:uid="{00000000-0005-0000-0000-000006790000}"/>
    <cellStyle name="Normal 8 2 3 3 4 6" xfId="31151" xr:uid="{00000000-0005-0000-0000-000007790000}"/>
    <cellStyle name="Normal 8 2 3 3 5" xfId="31152" xr:uid="{00000000-0005-0000-0000-000008790000}"/>
    <cellStyle name="Normal 8 2 3 3 5 2" xfId="31153" xr:uid="{00000000-0005-0000-0000-000009790000}"/>
    <cellStyle name="Normal 8 2 3 3 5 2 2" xfId="31154" xr:uid="{00000000-0005-0000-0000-00000A790000}"/>
    <cellStyle name="Normal 8 2 3 3 5 3" xfId="31155" xr:uid="{00000000-0005-0000-0000-00000B790000}"/>
    <cellStyle name="Normal 8 2 3 3 5 3 2" xfId="31156" xr:uid="{00000000-0005-0000-0000-00000C790000}"/>
    <cellStyle name="Normal 8 2 3 3 5 4" xfId="31157" xr:uid="{00000000-0005-0000-0000-00000D790000}"/>
    <cellStyle name="Normal 8 2 3 3 6" xfId="31158" xr:uid="{00000000-0005-0000-0000-00000E790000}"/>
    <cellStyle name="Normal 8 2 3 3 6 2" xfId="31159" xr:uid="{00000000-0005-0000-0000-00000F790000}"/>
    <cellStyle name="Normal 8 2 3 3 6 2 2" xfId="31160" xr:uid="{00000000-0005-0000-0000-000010790000}"/>
    <cellStyle name="Normal 8 2 3 3 6 3" xfId="31161" xr:uid="{00000000-0005-0000-0000-000011790000}"/>
    <cellStyle name="Normal 8 2 3 3 7" xfId="31162" xr:uid="{00000000-0005-0000-0000-000012790000}"/>
    <cellStyle name="Normal 8 2 3 3 7 2" xfId="31163" xr:uid="{00000000-0005-0000-0000-000013790000}"/>
    <cellStyle name="Normal 8 2 3 3 8" xfId="31164" xr:uid="{00000000-0005-0000-0000-000014790000}"/>
    <cellStyle name="Normal 8 2 3 3 8 2" xfId="31165" xr:uid="{00000000-0005-0000-0000-000015790000}"/>
    <cellStyle name="Normal 8 2 3 3 9" xfId="31166" xr:uid="{00000000-0005-0000-0000-000016790000}"/>
    <cellStyle name="Normal 8 2 3 4" xfId="31167" xr:uid="{00000000-0005-0000-0000-000017790000}"/>
    <cellStyle name="Normal 8 2 3 4 10" xfId="31168" xr:uid="{00000000-0005-0000-0000-000018790000}"/>
    <cellStyle name="Normal 8 2 3 4 2" xfId="31169" xr:uid="{00000000-0005-0000-0000-000019790000}"/>
    <cellStyle name="Normal 8 2 3 4 2 2" xfId="31170" xr:uid="{00000000-0005-0000-0000-00001A790000}"/>
    <cellStyle name="Normal 8 2 3 4 2 2 2" xfId="31171" xr:uid="{00000000-0005-0000-0000-00001B790000}"/>
    <cellStyle name="Normal 8 2 3 4 2 2 2 2" xfId="31172" xr:uid="{00000000-0005-0000-0000-00001C790000}"/>
    <cellStyle name="Normal 8 2 3 4 2 2 2 2 2" xfId="31173" xr:uid="{00000000-0005-0000-0000-00001D790000}"/>
    <cellStyle name="Normal 8 2 3 4 2 2 2 3" xfId="31174" xr:uid="{00000000-0005-0000-0000-00001E790000}"/>
    <cellStyle name="Normal 8 2 3 4 2 2 2 3 2" xfId="31175" xr:uid="{00000000-0005-0000-0000-00001F790000}"/>
    <cellStyle name="Normal 8 2 3 4 2 2 2 4" xfId="31176" xr:uid="{00000000-0005-0000-0000-000020790000}"/>
    <cellStyle name="Normal 8 2 3 4 2 2 3" xfId="31177" xr:uid="{00000000-0005-0000-0000-000021790000}"/>
    <cellStyle name="Normal 8 2 3 4 2 2 3 2" xfId="31178" xr:uid="{00000000-0005-0000-0000-000022790000}"/>
    <cellStyle name="Normal 8 2 3 4 2 2 4" xfId="31179" xr:uid="{00000000-0005-0000-0000-000023790000}"/>
    <cellStyle name="Normal 8 2 3 4 2 2 4 2" xfId="31180" xr:uid="{00000000-0005-0000-0000-000024790000}"/>
    <cellStyle name="Normal 8 2 3 4 2 2 5" xfId="31181" xr:uid="{00000000-0005-0000-0000-000025790000}"/>
    <cellStyle name="Normal 8 2 3 4 2 2 6" xfId="31182" xr:uid="{00000000-0005-0000-0000-000026790000}"/>
    <cellStyle name="Normal 8 2 3 4 2 3" xfId="31183" xr:uid="{00000000-0005-0000-0000-000027790000}"/>
    <cellStyle name="Normal 8 2 3 4 2 3 2" xfId="31184" xr:uid="{00000000-0005-0000-0000-000028790000}"/>
    <cellStyle name="Normal 8 2 3 4 2 3 2 2" xfId="31185" xr:uid="{00000000-0005-0000-0000-000029790000}"/>
    <cellStyle name="Normal 8 2 3 4 2 3 3" xfId="31186" xr:uid="{00000000-0005-0000-0000-00002A790000}"/>
    <cellStyle name="Normal 8 2 3 4 2 3 3 2" xfId="31187" xr:uid="{00000000-0005-0000-0000-00002B790000}"/>
    <cellStyle name="Normal 8 2 3 4 2 3 4" xfId="31188" xr:uid="{00000000-0005-0000-0000-00002C790000}"/>
    <cellStyle name="Normal 8 2 3 4 2 4" xfId="31189" xr:uid="{00000000-0005-0000-0000-00002D790000}"/>
    <cellStyle name="Normal 8 2 3 4 2 4 2" xfId="31190" xr:uid="{00000000-0005-0000-0000-00002E790000}"/>
    <cellStyle name="Normal 8 2 3 4 2 5" xfId="31191" xr:uid="{00000000-0005-0000-0000-00002F790000}"/>
    <cellStyle name="Normal 8 2 3 4 2 5 2" xfId="31192" xr:uid="{00000000-0005-0000-0000-000030790000}"/>
    <cellStyle name="Normal 8 2 3 4 2 6" xfId="31193" xr:uid="{00000000-0005-0000-0000-000031790000}"/>
    <cellStyle name="Normal 8 2 3 4 2 7" xfId="31194" xr:uid="{00000000-0005-0000-0000-000032790000}"/>
    <cellStyle name="Normal 8 2 3 4 3" xfId="31195" xr:uid="{00000000-0005-0000-0000-000033790000}"/>
    <cellStyle name="Normal 8 2 3 4 3 2" xfId="31196" xr:uid="{00000000-0005-0000-0000-000034790000}"/>
    <cellStyle name="Normal 8 2 3 4 3 2 2" xfId="31197" xr:uid="{00000000-0005-0000-0000-000035790000}"/>
    <cellStyle name="Normal 8 2 3 4 3 2 2 2" xfId="31198" xr:uid="{00000000-0005-0000-0000-000036790000}"/>
    <cellStyle name="Normal 8 2 3 4 3 2 3" xfId="31199" xr:uid="{00000000-0005-0000-0000-000037790000}"/>
    <cellStyle name="Normal 8 2 3 4 3 2 3 2" xfId="31200" xr:uid="{00000000-0005-0000-0000-000038790000}"/>
    <cellStyle name="Normal 8 2 3 4 3 2 4" xfId="31201" xr:uid="{00000000-0005-0000-0000-000039790000}"/>
    <cellStyle name="Normal 8 2 3 4 3 3" xfId="31202" xr:uid="{00000000-0005-0000-0000-00003A790000}"/>
    <cellStyle name="Normal 8 2 3 4 3 3 2" xfId="31203" xr:uid="{00000000-0005-0000-0000-00003B790000}"/>
    <cellStyle name="Normal 8 2 3 4 3 4" xfId="31204" xr:uid="{00000000-0005-0000-0000-00003C790000}"/>
    <cellStyle name="Normal 8 2 3 4 3 4 2" xfId="31205" xr:uid="{00000000-0005-0000-0000-00003D790000}"/>
    <cellStyle name="Normal 8 2 3 4 3 5" xfId="31206" xr:uid="{00000000-0005-0000-0000-00003E790000}"/>
    <cellStyle name="Normal 8 2 3 4 3 6" xfId="31207" xr:uid="{00000000-0005-0000-0000-00003F790000}"/>
    <cellStyle name="Normal 8 2 3 4 4" xfId="31208" xr:uid="{00000000-0005-0000-0000-000040790000}"/>
    <cellStyle name="Normal 8 2 3 4 4 2" xfId="31209" xr:uid="{00000000-0005-0000-0000-000041790000}"/>
    <cellStyle name="Normal 8 2 3 4 4 2 2" xfId="31210" xr:uid="{00000000-0005-0000-0000-000042790000}"/>
    <cellStyle name="Normal 8 2 3 4 4 2 2 2" xfId="31211" xr:uid="{00000000-0005-0000-0000-000043790000}"/>
    <cellStyle name="Normal 8 2 3 4 4 2 3" xfId="31212" xr:uid="{00000000-0005-0000-0000-000044790000}"/>
    <cellStyle name="Normal 8 2 3 4 4 2 3 2" xfId="31213" xr:uid="{00000000-0005-0000-0000-000045790000}"/>
    <cellStyle name="Normal 8 2 3 4 4 2 4" xfId="31214" xr:uid="{00000000-0005-0000-0000-000046790000}"/>
    <cellStyle name="Normal 8 2 3 4 4 3" xfId="31215" xr:uid="{00000000-0005-0000-0000-000047790000}"/>
    <cellStyle name="Normal 8 2 3 4 4 3 2" xfId="31216" xr:uid="{00000000-0005-0000-0000-000048790000}"/>
    <cellStyle name="Normal 8 2 3 4 4 4" xfId="31217" xr:uid="{00000000-0005-0000-0000-000049790000}"/>
    <cellStyle name="Normal 8 2 3 4 4 4 2" xfId="31218" xr:uid="{00000000-0005-0000-0000-00004A790000}"/>
    <cellStyle name="Normal 8 2 3 4 4 5" xfId="31219" xr:uid="{00000000-0005-0000-0000-00004B790000}"/>
    <cellStyle name="Normal 8 2 3 4 4 6" xfId="31220" xr:uid="{00000000-0005-0000-0000-00004C790000}"/>
    <cellStyle name="Normal 8 2 3 4 5" xfId="31221" xr:uid="{00000000-0005-0000-0000-00004D790000}"/>
    <cellStyle name="Normal 8 2 3 4 5 2" xfId="31222" xr:uid="{00000000-0005-0000-0000-00004E790000}"/>
    <cellStyle name="Normal 8 2 3 4 5 2 2" xfId="31223" xr:uid="{00000000-0005-0000-0000-00004F790000}"/>
    <cellStyle name="Normal 8 2 3 4 5 3" xfId="31224" xr:uid="{00000000-0005-0000-0000-000050790000}"/>
    <cellStyle name="Normal 8 2 3 4 5 3 2" xfId="31225" xr:uid="{00000000-0005-0000-0000-000051790000}"/>
    <cellStyle name="Normal 8 2 3 4 5 4" xfId="31226" xr:uid="{00000000-0005-0000-0000-000052790000}"/>
    <cellStyle name="Normal 8 2 3 4 6" xfId="31227" xr:uid="{00000000-0005-0000-0000-000053790000}"/>
    <cellStyle name="Normal 8 2 3 4 6 2" xfId="31228" xr:uid="{00000000-0005-0000-0000-000054790000}"/>
    <cellStyle name="Normal 8 2 3 4 6 2 2" xfId="31229" xr:uid="{00000000-0005-0000-0000-000055790000}"/>
    <cellStyle name="Normal 8 2 3 4 6 3" xfId="31230" xr:uid="{00000000-0005-0000-0000-000056790000}"/>
    <cellStyle name="Normal 8 2 3 4 7" xfId="31231" xr:uid="{00000000-0005-0000-0000-000057790000}"/>
    <cellStyle name="Normal 8 2 3 4 7 2" xfId="31232" xr:uid="{00000000-0005-0000-0000-000058790000}"/>
    <cellStyle name="Normal 8 2 3 4 8" xfId="31233" xr:uid="{00000000-0005-0000-0000-000059790000}"/>
    <cellStyle name="Normal 8 2 3 4 8 2" xfId="31234" xr:uid="{00000000-0005-0000-0000-00005A790000}"/>
    <cellStyle name="Normal 8 2 3 4 9" xfId="31235" xr:uid="{00000000-0005-0000-0000-00005B790000}"/>
    <cellStyle name="Normal 8 2 3 5" xfId="31236" xr:uid="{00000000-0005-0000-0000-00005C790000}"/>
    <cellStyle name="Normal 8 2 3 5 10" xfId="31237" xr:uid="{00000000-0005-0000-0000-00005D790000}"/>
    <cellStyle name="Normal 8 2 3 5 2" xfId="31238" xr:uid="{00000000-0005-0000-0000-00005E790000}"/>
    <cellStyle name="Normal 8 2 3 5 2 2" xfId="31239" xr:uid="{00000000-0005-0000-0000-00005F790000}"/>
    <cellStyle name="Normal 8 2 3 5 2 2 2" xfId="31240" xr:uid="{00000000-0005-0000-0000-000060790000}"/>
    <cellStyle name="Normal 8 2 3 5 2 2 2 2" xfId="31241" xr:uid="{00000000-0005-0000-0000-000061790000}"/>
    <cellStyle name="Normal 8 2 3 5 2 2 2 2 2" xfId="31242" xr:uid="{00000000-0005-0000-0000-000062790000}"/>
    <cellStyle name="Normal 8 2 3 5 2 2 2 3" xfId="31243" xr:uid="{00000000-0005-0000-0000-000063790000}"/>
    <cellStyle name="Normal 8 2 3 5 2 2 2 3 2" xfId="31244" xr:uid="{00000000-0005-0000-0000-000064790000}"/>
    <cellStyle name="Normal 8 2 3 5 2 2 2 4" xfId="31245" xr:uid="{00000000-0005-0000-0000-000065790000}"/>
    <cellStyle name="Normal 8 2 3 5 2 2 3" xfId="31246" xr:uid="{00000000-0005-0000-0000-000066790000}"/>
    <cellStyle name="Normal 8 2 3 5 2 2 3 2" xfId="31247" xr:uid="{00000000-0005-0000-0000-000067790000}"/>
    <cellStyle name="Normal 8 2 3 5 2 2 4" xfId="31248" xr:uid="{00000000-0005-0000-0000-000068790000}"/>
    <cellStyle name="Normal 8 2 3 5 2 2 4 2" xfId="31249" xr:uid="{00000000-0005-0000-0000-000069790000}"/>
    <cellStyle name="Normal 8 2 3 5 2 2 5" xfId="31250" xr:uid="{00000000-0005-0000-0000-00006A790000}"/>
    <cellStyle name="Normal 8 2 3 5 2 2 6" xfId="31251" xr:uid="{00000000-0005-0000-0000-00006B790000}"/>
    <cellStyle name="Normal 8 2 3 5 2 3" xfId="31252" xr:uid="{00000000-0005-0000-0000-00006C790000}"/>
    <cellStyle name="Normal 8 2 3 5 2 3 2" xfId="31253" xr:uid="{00000000-0005-0000-0000-00006D790000}"/>
    <cellStyle name="Normal 8 2 3 5 2 3 2 2" xfId="31254" xr:uid="{00000000-0005-0000-0000-00006E790000}"/>
    <cellStyle name="Normal 8 2 3 5 2 3 3" xfId="31255" xr:uid="{00000000-0005-0000-0000-00006F790000}"/>
    <cellStyle name="Normal 8 2 3 5 2 3 3 2" xfId="31256" xr:uid="{00000000-0005-0000-0000-000070790000}"/>
    <cellStyle name="Normal 8 2 3 5 2 3 4" xfId="31257" xr:uid="{00000000-0005-0000-0000-000071790000}"/>
    <cellStyle name="Normal 8 2 3 5 2 4" xfId="31258" xr:uid="{00000000-0005-0000-0000-000072790000}"/>
    <cellStyle name="Normal 8 2 3 5 2 4 2" xfId="31259" xr:uid="{00000000-0005-0000-0000-000073790000}"/>
    <cellStyle name="Normal 8 2 3 5 2 5" xfId="31260" xr:uid="{00000000-0005-0000-0000-000074790000}"/>
    <cellStyle name="Normal 8 2 3 5 2 5 2" xfId="31261" xr:uid="{00000000-0005-0000-0000-000075790000}"/>
    <cellStyle name="Normal 8 2 3 5 2 6" xfId="31262" xr:uid="{00000000-0005-0000-0000-000076790000}"/>
    <cellStyle name="Normal 8 2 3 5 2 7" xfId="31263" xr:uid="{00000000-0005-0000-0000-000077790000}"/>
    <cellStyle name="Normal 8 2 3 5 3" xfId="31264" xr:uid="{00000000-0005-0000-0000-000078790000}"/>
    <cellStyle name="Normal 8 2 3 5 3 2" xfId="31265" xr:uid="{00000000-0005-0000-0000-000079790000}"/>
    <cellStyle name="Normal 8 2 3 5 3 2 2" xfId="31266" xr:uid="{00000000-0005-0000-0000-00007A790000}"/>
    <cellStyle name="Normal 8 2 3 5 3 2 2 2" xfId="31267" xr:uid="{00000000-0005-0000-0000-00007B790000}"/>
    <cellStyle name="Normal 8 2 3 5 3 2 3" xfId="31268" xr:uid="{00000000-0005-0000-0000-00007C790000}"/>
    <cellStyle name="Normal 8 2 3 5 3 2 3 2" xfId="31269" xr:uid="{00000000-0005-0000-0000-00007D790000}"/>
    <cellStyle name="Normal 8 2 3 5 3 2 4" xfId="31270" xr:uid="{00000000-0005-0000-0000-00007E790000}"/>
    <cellStyle name="Normal 8 2 3 5 3 3" xfId="31271" xr:uid="{00000000-0005-0000-0000-00007F790000}"/>
    <cellStyle name="Normal 8 2 3 5 3 3 2" xfId="31272" xr:uid="{00000000-0005-0000-0000-000080790000}"/>
    <cellStyle name="Normal 8 2 3 5 3 4" xfId="31273" xr:uid="{00000000-0005-0000-0000-000081790000}"/>
    <cellStyle name="Normal 8 2 3 5 3 4 2" xfId="31274" xr:uid="{00000000-0005-0000-0000-000082790000}"/>
    <cellStyle name="Normal 8 2 3 5 3 5" xfId="31275" xr:uid="{00000000-0005-0000-0000-000083790000}"/>
    <cellStyle name="Normal 8 2 3 5 3 6" xfId="31276" xr:uid="{00000000-0005-0000-0000-000084790000}"/>
    <cellStyle name="Normal 8 2 3 5 4" xfId="31277" xr:uid="{00000000-0005-0000-0000-000085790000}"/>
    <cellStyle name="Normal 8 2 3 5 4 2" xfId="31278" xr:uid="{00000000-0005-0000-0000-000086790000}"/>
    <cellStyle name="Normal 8 2 3 5 4 2 2" xfId="31279" xr:uid="{00000000-0005-0000-0000-000087790000}"/>
    <cellStyle name="Normal 8 2 3 5 4 2 2 2" xfId="31280" xr:uid="{00000000-0005-0000-0000-000088790000}"/>
    <cellStyle name="Normal 8 2 3 5 4 2 3" xfId="31281" xr:uid="{00000000-0005-0000-0000-000089790000}"/>
    <cellStyle name="Normal 8 2 3 5 4 2 3 2" xfId="31282" xr:uid="{00000000-0005-0000-0000-00008A790000}"/>
    <cellStyle name="Normal 8 2 3 5 4 2 4" xfId="31283" xr:uid="{00000000-0005-0000-0000-00008B790000}"/>
    <cellStyle name="Normal 8 2 3 5 4 3" xfId="31284" xr:uid="{00000000-0005-0000-0000-00008C790000}"/>
    <cellStyle name="Normal 8 2 3 5 4 3 2" xfId="31285" xr:uid="{00000000-0005-0000-0000-00008D790000}"/>
    <cellStyle name="Normal 8 2 3 5 4 4" xfId="31286" xr:uid="{00000000-0005-0000-0000-00008E790000}"/>
    <cellStyle name="Normal 8 2 3 5 4 4 2" xfId="31287" xr:uid="{00000000-0005-0000-0000-00008F790000}"/>
    <cellStyle name="Normal 8 2 3 5 4 5" xfId="31288" xr:uid="{00000000-0005-0000-0000-000090790000}"/>
    <cellStyle name="Normal 8 2 3 5 4 6" xfId="31289" xr:uid="{00000000-0005-0000-0000-000091790000}"/>
    <cellStyle name="Normal 8 2 3 5 5" xfId="31290" xr:uid="{00000000-0005-0000-0000-000092790000}"/>
    <cellStyle name="Normal 8 2 3 5 5 2" xfId="31291" xr:uid="{00000000-0005-0000-0000-000093790000}"/>
    <cellStyle name="Normal 8 2 3 5 5 2 2" xfId="31292" xr:uid="{00000000-0005-0000-0000-000094790000}"/>
    <cellStyle name="Normal 8 2 3 5 5 3" xfId="31293" xr:uid="{00000000-0005-0000-0000-000095790000}"/>
    <cellStyle name="Normal 8 2 3 5 5 3 2" xfId="31294" xr:uid="{00000000-0005-0000-0000-000096790000}"/>
    <cellStyle name="Normal 8 2 3 5 5 4" xfId="31295" xr:uid="{00000000-0005-0000-0000-000097790000}"/>
    <cellStyle name="Normal 8 2 3 5 6" xfId="31296" xr:uid="{00000000-0005-0000-0000-000098790000}"/>
    <cellStyle name="Normal 8 2 3 5 6 2" xfId="31297" xr:uid="{00000000-0005-0000-0000-000099790000}"/>
    <cellStyle name="Normal 8 2 3 5 6 2 2" xfId="31298" xr:uid="{00000000-0005-0000-0000-00009A790000}"/>
    <cellStyle name="Normal 8 2 3 5 6 3" xfId="31299" xr:uid="{00000000-0005-0000-0000-00009B790000}"/>
    <cellStyle name="Normal 8 2 3 5 7" xfId="31300" xr:uid="{00000000-0005-0000-0000-00009C790000}"/>
    <cellStyle name="Normal 8 2 3 5 7 2" xfId="31301" xr:uid="{00000000-0005-0000-0000-00009D790000}"/>
    <cellStyle name="Normal 8 2 3 5 8" xfId="31302" xr:uid="{00000000-0005-0000-0000-00009E790000}"/>
    <cellStyle name="Normal 8 2 3 5 8 2" xfId="31303" xr:uid="{00000000-0005-0000-0000-00009F790000}"/>
    <cellStyle name="Normal 8 2 3 5 9" xfId="31304" xr:uid="{00000000-0005-0000-0000-0000A0790000}"/>
    <cellStyle name="Normal 8 2 3 6" xfId="31305" xr:uid="{00000000-0005-0000-0000-0000A1790000}"/>
    <cellStyle name="Normal 8 2 3 6 2" xfId="31306" xr:uid="{00000000-0005-0000-0000-0000A2790000}"/>
    <cellStyle name="Normal 8 2 3 6 2 2" xfId="31307" xr:uid="{00000000-0005-0000-0000-0000A3790000}"/>
    <cellStyle name="Normal 8 2 3 6 2 2 2" xfId="31308" xr:uid="{00000000-0005-0000-0000-0000A4790000}"/>
    <cellStyle name="Normal 8 2 3 6 2 2 2 2" xfId="31309" xr:uid="{00000000-0005-0000-0000-0000A5790000}"/>
    <cellStyle name="Normal 8 2 3 6 2 2 3" xfId="31310" xr:uid="{00000000-0005-0000-0000-0000A6790000}"/>
    <cellStyle name="Normal 8 2 3 6 2 2 3 2" xfId="31311" xr:uid="{00000000-0005-0000-0000-0000A7790000}"/>
    <cellStyle name="Normal 8 2 3 6 2 2 4" xfId="31312" xr:uid="{00000000-0005-0000-0000-0000A8790000}"/>
    <cellStyle name="Normal 8 2 3 6 2 3" xfId="31313" xr:uid="{00000000-0005-0000-0000-0000A9790000}"/>
    <cellStyle name="Normal 8 2 3 6 2 3 2" xfId="31314" xr:uid="{00000000-0005-0000-0000-0000AA790000}"/>
    <cellStyle name="Normal 8 2 3 6 2 4" xfId="31315" xr:uid="{00000000-0005-0000-0000-0000AB790000}"/>
    <cellStyle name="Normal 8 2 3 6 2 4 2" xfId="31316" xr:uid="{00000000-0005-0000-0000-0000AC790000}"/>
    <cellStyle name="Normal 8 2 3 6 2 5" xfId="31317" xr:uid="{00000000-0005-0000-0000-0000AD790000}"/>
    <cellStyle name="Normal 8 2 3 6 2 6" xfId="31318" xr:uid="{00000000-0005-0000-0000-0000AE790000}"/>
    <cellStyle name="Normal 8 2 3 6 3" xfId="31319" xr:uid="{00000000-0005-0000-0000-0000AF790000}"/>
    <cellStyle name="Normal 8 2 3 6 3 2" xfId="31320" xr:uid="{00000000-0005-0000-0000-0000B0790000}"/>
    <cellStyle name="Normal 8 2 3 6 3 2 2" xfId="31321" xr:uid="{00000000-0005-0000-0000-0000B1790000}"/>
    <cellStyle name="Normal 8 2 3 6 3 3" xfId="31322" xr:uid="{00000000-0005-0000-0000-0000B2790000}"/>
    <cellStyle name="Normal 8 2 3 6 3 3 2" xfId="31323" xr:uid="{00000000-0005-0000-0000-0000B3790000}"/>
    <cellStyle name="Normal 8 2 3 6 3 4" xfId="31324" xr:uid="{00000000-0005-0000-0000-0000B4790000}"/>
    <cellStyle name="Normal 8 2 3 6 4" xfId="31325" xr:uid="{00000000-0005-0000-0000-0000B5790000}"/>
    <cellStyle name="Normal 8 2 3 6 4 2" xfId="31326" xr:uid="{00000000-0005-0000-0000-0000B6790000}"/>
    <cellStyle name="Normal 8 2 3 6 5" xfId="31327" xr:uid="{00000000-0005-0000-0000-0000B7790000}"/>
    <cellStyle name="Normal 8 2 3 6 5 2" xfId="31328" xr:uid="{00000000-0005-0000-0000-0000B8790000}"/>
    <cellStyle name="Normal 8 2 3 6 6" xfId="31329" xr:uid="{00000000-0005-0000-0000-0000B9790000}"/>
    <cellStyle name="Normal 8 2 3 6 7" xfId="31330" xr:uid="{00000000-0005-0000-0000-0000BA790000}"/>
    <cellStyle name="Normal 8 2 3 7" xfId="31331" xr:uid="{00000000-0005-0000-0000-0000BB790000}"/>
    <cellStyle name="Normal 8 2 3 7 2" xfId="31332" xr:uid="{00000000-0005-0000-0000-0000BC790000}"/>
    <cellStyle name="Normal 8 2 3 7 2 2" xfId="31333" xr:uid="{00000000-0005-0000-0000-0000BD790000}"/>
    <cellStyle name="Normal 8 2 3 7 2 2 2" xfId="31334" xr:uid="{00000000-0005-0000-0000-0000BE790000}"/>
    <cellStyle name="Normal 8 2 3 7 2 3" xfId="31335" xr:uid="{00000000-0005-0000-0000-0000BF790000}"/>
    <cellStyle name="Normal 8 2 3 7 2 3 2" xfId="31336" xr:uid="{00000000-0005-0000-0000-0000C0790000}"/>
    <cellStyle name="Normal 8 2 3 7 2 4" xfId="31337" xr:uid="{00000000-0005-0000-0000-0000C1790000}"/>
    <cellStyle name="Normal 8 2 3 7 3" xfId="31338" xr:uid="{00000000-0005-0000-0000-0000C2790000}"/>
    <cellStyle name="Normal 8 2 3 7 3 2" xfId="31339" xr:uid="{00000000-0005-0000-0000-0000C3790000}"/>
    <cellStyle name="Normal 8 2 3 7 4" xfId="31340" xr:uid="{00000000-0005-0000-0000-0000C4790000}"/>
    <cellStyle name="Normal 8 2 3 7 4 2" xfId="31341" xr:uid="{00000000-0005-0000-0000-0000C5790000}"/>
    <cellStyle name="Normal 8 2 3 7 5" xfId="31342" xr:uid="{00000000-0005-0000-0000-0000C6790000}"/>
    <cellStyle name="Normal 8 2 3 7 6" xfId="31343" xr:uid="{00000000-0005-0000-0000-0000C7790000}"/>
    <cellStyle name="Normal 8 2 3 8" xfId="31344" xr:uid="{00000000-0005-0000-0000-0000C8790000}"/>
    <cellStyle name="Normal 8 2 3 8 2" xfId="31345" xr:uid="{00000000-0005-0000-0000-0000C9790000}"/>
    <cellStyle name="Normal 8 2 3 8 2 2" xfId="31346" xr:uid="{00000000-0005-0000-0000-0000CA790000}"/>
    <cellStyle name="Normal 8 2 3 8 2 2 2" xfId="31347" xr:uid="{00000000-0005-0000-0000-0000CB790000}"/>
    <cellStyle name="Normal 8 2 3 8 2 3" xfId="31348" xr:uid="{00000000-0005-0000-0000-0000CC790000}"/>
    <cellStyle name="Normal 8 2 3 8 2 3 2" xfId="31349" xr:uid="{00000000-0005-0000-0000-0000CD790000}"/>
    <cellStyle name="Normal 8 2 3 8 2 4" xfId="31350" xr:uid="{00000000-0005-0000-0000-0000CE790000}"/>
    <cellStyle name="Normal 8 2 3 8 3" xfId="31351" xr:uid="{00000000-0005-0000-0000-0000CF790000}"/>
    <cellStyle name="Normal 8 2 3 8 3 2" xfId="31352" xr:uid="{00000000-0005-0000-0000-0000D0790000}"/>
    <cellStyle name="Normal 8 2 3 8 4" xfId="31353" xr:uid="{00000000-0005-0000-0000-0000D1790000}"/>
    <cellStyle name="Normal 8 2 3 8 4 2" xfId="31354" xr:uid="{00000000-0005-0000-0000-0000D2790000}"/>
    <cellStyle name="Normal 8 2 3 8 5" xfId="31355" xr:uid="{00000000-0005-0000-0000-0000D3790000}"/>
    <cellStyle name="Normal 8 2 3 8 6" xfId="31356" xr:uid="{00000000-0005-0000-0000-0000D4790000}"/>
    <cellStyle name="Normal 8 2 3 9" xfId="31357" xr:uid="{00000000-0005-0000-0000-0000D5790000}"/>
    <cellStyle name="Normal 8 2 3 9 2" xfId="31358" xr:uid="{00000000-0005-0000-0000-0000D6790000}"/>
    <cellStyle name="Normal 8 2 3 9 2 2" xfId="31359" xr:uid="{00000000-0005-0000-0000-0000D7790000}"/>
    <cellStyle name="Normal 8 2 3 9 3" xfId="31360" xr:uid="{00000000-0005-0000-0000-0000D8790000}"/>
    <cellStyle name="Normal 8 2 3 9 3 2" xfId="31361" xr:uid="{00000000-0005-0000-0000-0000D9790000}"/>
    <cellStyle name="Normal 8 2 3 9 4" xfId="31362" xr:uid="{00000000-0005-0000-0000-0000DA790000}"/>
    <cellStyle name="Normal 8 2 4" xfId="4646" xr:uid="{00000000-0005-0000-0000-0000DB790000}"/>
    <cellStyle name="Normal 8 2 4 10" xfId="31363" xr:uid="{00000000-0005-0000-0000-0000DC790000}"/>
    <cellStyle name="Normal 8 2 4 11" xfId="31364" xr:uid="{00000000-0005-0000-0000-0000DD790000}"/>
    <cellStyle name="Normal 8 2 4 2" xfId="31365" xr:uid="{00000000-0005-0000-0000-0000DE790000}"/>
    <cellStyle name="Normal 8 2 4 2 10" xfId="31366" xr:uid="{00000000-0005-0000-0000-0000DF790000}"/>
    <cellStyle name="Normal 8 2 4 2 2" xfId="31367" xr:uid="{00000000-0005-0000-0000-0000E0790000}"/>
    <cellStyle name="Normal 8 2 4 2 2 2" xfId="31368" xr:uid="{00000000-0005-0000-0000-0000E1790000}"/>
    <cellStyle name="Normal 8 2 4 2 2 2 2" xfId="31369" xr:uid="{00000000-0005-0000-0000-0000E2790000}"/>
    <cellStyle name="Normal 8 2 4 2 2 2 2 2" xfId="31370" xr:uid="{00000000-0005-0000-0000-0000E3790000}"/>
    <cellStyle name="Normal 8 2 4 2 2 2 2 2 2" xfId="31371" xr:uid="{00000000-0005-0000-0000-0000E4790000}"/>
    <cellStyle name="Normal 8 2 4 2 2 2 2 3" xfId="31372" xr:uid="{00000000-0005-0000-0000-0000E5790000}"/>
    <cellStyle name="Normal 8 2 4 2 2 2 2 3 2" xfId="31373" xr:uid="{00000000-0005-0000-0000-0000E6790000}"/>
    <cellStyle name="Normal 8 2 4 2 2 2 2 4" xfId="31374" xr:uid="{00000000-0005-0000-0000-0000E7790000}"/>
    <cellStyle name="Normal 8 2 4 2 2 2 3" xfId="31375" xr:uid="{00000000-0005-0000-0000-0000E8790000}"/>
    <cellStyle name="Normal 8 2 4 2 2 2 3 2" xfId="31376" xr:uid="{00000000-0005-0000-0000-0000E9790000}"/>
    <cellStyle name="Normal 8 2 4 2 2 2 4" xfId="31377" xr:uid="{00000000-0005-0000-0000-0000EA790000}"/>
    <cellStyle name="Normal 8 2 4 2 2 2 4 2" xfId="31378" xr:uid="{00000000-0005-0000-0000-0000EB790000}"/>
    <cellStyle name="Normal 8 2 4 2 2 2 5" xfId="31379" xr:uid="{00000000-0005-0000-0000-0000EC790000}"/>
    <cellStyle name="Normal 8 2 4 2 2 2 6" xfId="31380" xr:uid="{00000000-0005-0000-0000-0000ED790000}"/>
    <cellStyle name="Normal 8 2 4 2 2 3" xfId="31381" xr:uid="{00000000-0005-0000-0000-0000EE790000}"/>
    <cellStyle name="Normal 8 2 4 2 2 3 2" xfId="31382" xr:uid="{00000000-0005-0000-0000-0000EF790000}"/>
    <cellStyle name="Normal 8 2 4 2 2 3 2 2" xfId="31383" xr:uid="{00000000-0005-0000-0000-0000F0790000}"/>
    <cellStyle name="Normal 8 2 4 2 2 3 3" xfId="31384" xr:uid="{00000000-0005-0000-0000-0000F1790000}"/>
    <cellStyle name="Normal 8 2 4 2 2 3 3 2" xfId="31385" xr:uid="{00000000-0005-0000-0000-0000F2790000}"/>
    <cellStyle name="Normal 8 2 4 2 2 3 4" xfId="31386" xr:uid="{00000000-0005-0000-0000-0000F3790000}"/>
    <cellStyle name="Normal 8 2 4 2 2 4" xfId="31387" xr:uid="{00000000-0005-0000-0000-0000F4790000}"/>
    <cellStyle name="Normal 8 2 4 2 2 4 2" xfId="31388" xr:uid="{00000000-0005-0000-0000-0000F5790000}"/>
    <cellStyle name="Normal 8 2 4 2 2 5" xfId="31389" xr:uid="{00000000-0005-0000-0000-0000F6790000}"/>
    <cellStyle name="Normal 8 2 4 2 2 5 2" xfId="31390" xr:uid="{00000000-0005-0000-0000-0000F7790000}"/>
    <cellStyle name="Normal 8 2 4 2 2 6" xfId="31391" xr:uid="{00000000-0005-0000-0000-0000F8790000}"/>
    <cellStyle name="Normal 8 2 4 2 2 7" xfId="31392" xr:uid="{00000000-0005-0000-0000-0000F9790000}"/>
    <cellStyle name="Normal 8 2 4 2 3" xfId="31393" xr:uid="{00000000-0005-0000-0000-0000FA790000}"/>
    <cellStyle name="Normal 8 2 4 2 3 2" xfId="31394" xr:uid="{00000000-0005-0000-0000-0000FB790000}"/>
    <cellStyle name="Normal 8 2 4 2 3 2 2" xfId="31395" xr:uid="{00000000-0005-0000-0000-0000FC790000}"/>
    <cellStyle name="Normal 8 2 4 2 3 2 2 2" xfId="31396" xr:uid="{00000000-0005-0000-0000-0000FD790000}"/>
    <cellStyle name="Normal 8 2 4 2 3 2 3" xfId="31397" xr:uid="{00000000-0005-0000-0000-0000FE790000}"/>
    <cellStyle name="Normal 8 2 4 2 3 2 3 2" xfId="31398" xr:uid="{00000000-0005-0000-0000-0000FF790000}"/>
    <cellStyle name="Normal 8 2 4 2 3 2 4" xfId="31399" xr:uid="{00000000-0005-0000-0000-0000007A0000}"/>
    <cellStyle name="Normal 8 2 4 2 3 3" xfId="31400" xr:uid="{00000000-0005-0000-0000-0000017A0000}"/>
    <cellStyle name="Normal 8 2 4 2 3 3 2" xfId="31401" xr:uid="{00000000-0005-0000-0000-0000027A0000}"/>
    <cellStyle name="Normal 8 2 4 2 3 4" xfId="31402" xr:uid="{00000000-0005-0000-0000-0000037A0000}"/>
    <cellStyle name="Normal 8 2 4 2 3 4 2" xfId="31403" xr:uid="{00000000-0005-0000-0000-0000047A0000}"/>
    <cellStyle name="Normal 8 2 4 2 3 5" xfId="31404" xr:uid="{00000000-0005-0000-0000-0000057A0000}"/>
    <cellStyle name="Normal 8 2 4 2 3 6" xfId="31405" xr:uid="{00000000-0005-0000-0000-0000067A0000}"/>
    <cellStyle name="Normal 8 2 4 2 4" xfId="31406" xr:uid="{00000000-0005-0000-0000-0000077A0000}"/>
    <cellStyle name="Normal 8 2 4 2 4 2" xfId="31407" xr:uid="{00000000-0005-0000-0000-0000087A0000}"/>
    <cellStyle name="Normal 8 2 4 2 4 2 2" xfId="31408" xr:uid="{00000000-0005-0000-0000-0000097A0000}"/>
    <cellStyle name="Normal 8 2 4 2 4 2 2 2" xfId="31409" xr:uid="{00000000-0005-0000-0000-00000A7A0000}"/>
    <cellStyle name="Normal 8 2 4 2 4 2 3" xfId="31410" xr:uid="{00000000-0005-0000-0000-00000B7A0000}"/>
    <cellStyle name="Normal 8 2 4 2 4 2 3 2" xfId="31411" xr:uid="{00000000-0005-0000-0000-00000C7A0000}"/>
    <cellStyle name="Normal 8 2 4 2 4 2 4" xfId="31412" xr:uid="{00000000-0005-0000-0000-00000D7A0000}"/>
    <cellStyle name="Normal 8 2 4 2 4 3" xfId="31413" xr:uid="{00000000-0005-0000-0000-00000E7A0000}"/>
    <cellStyle name="Normal 8 2 4 2 4 3 2" xfId="31414" xr:uid="{00000000-0005-0000-0000-00000F7A0000}"/>
    <cellStyle name="Normal 8 2 4 2 4 4" xfId="31415" xr:uid="{00000000-0005-0000-0000-0000107A0000}"/>
    <cellStyle name="Normal 8 2 4 2 4 4 2" xfId="31416" xr:uid="{00000000-0005-0000-0000-0000117A0000}"/>
    <cellStyle name="Normal 8 2 4 2 4 5" xfId="31417" xr:uid="{00000000-0005-0000-0000-0000127A0000}"/>
    <cellStyle name="Normal 8 2 4 2 4 6" xfId="31418" xr:uid="{00000000-0005-0000-0000-0000137A0000}"/>
    <cellStyle name="Normal 8 2 4 2 5" xfId="31419" xr:uid="{00000000-0005-0000-0000-0000147A0000}"/>
    <cellStyle name="Normal 8 2 4 2 5 2" xfId="31420" xr:uid="{00000000-0005-0000-0000-0000157A0000}"/>
    <cellStyle name="Normal 8 2 4 2 5 2 2" xfId="31421" xr:uid="{00000000-0005-0000-0000-0000167A0000}"/>
    <cellStyle name="Normal 8 2 4 2 5 3" xfId="31422" xr:uid="{00000000-0005-0000-0000-0000177A0000}"/>
    <cellStyle name="Normal 8 2 4 2 5 3 2" xfId="31423" xr:uid="{00000000-0005-0000-0000-0000187A0000}"/>
    <cellStyle name="Normal 8 2 4 2 5 4" xfId="31424" xr:uid="{00000000-0005-0000-0000-0000197A0000}"/>
    <cellStyle name="Normal 8 2 4 2 6" xfId="31425" xr:uid="{00000000-0005-0000-0000-00001A7A0000}"/>
    <cellStyle name="Normal 8 2 4 2 6 2" xfId="31426" xr:uid="{00000000-0005-0000-0000-00001B7A0000}"/>
    <cellStyle name="Normal 8 2 4 2 6 2 2" xfId="31427" xr:uid="{00000000-0005-0000-0000-00001C7A0000}"/>
    <cellStyle name="Normal 8 2 4 2 6 3" xfId="31428" xr:uid="{00000000-0005-0000-0000-00001D7A0000}"/>
    <cellStyle name="Normal 8 2 4 2 7" xfId="31429" xr:uid="{00000000-0005-0000-0000-00001E7A0000}"/>
    <cellStyle name="Normal 8 2 4 2 7 2" xfId="31430" xr:uid="{00000000-0005-0000-0000-00001F7A0000}"/>
    <cellStyle name="Normal 8 2 4 2 8" xfId="31431" xr:uid="{00000000-0005-0000-0000-0000207A0000}"/>
    <cellStyle name="Normal 8 2 4 2 8 2" xfId="31432" xr:uid="{00000000-0005-0000-0000-0000217A0000}"/>
    <cellStyle name="Normal 8 2 4 2 9" xfId="31433" xr:uid="{00000000-0005-0000-0000-0000227A0000}"/>
    <cellStyle name="Normal 8 2 4 3" xfId="31434" xr:uid="{00000000-0005-0000-0000-0000237A0000}"/>
    <cellStyle name="Normal 8 2 4 3 2" xfId="31435" xr:uid="{00000000-0005-0000-0000-0000247A0000}"/>
    <cellStyle name="Normal 8 2 4 3 2 2" xfId="31436" xr:uid="{00000000-0005-0000-0000-0000257A0000}"/>
    <cellStyle name="Normal 8 2 4 3 2 2 2" xfId="31437" xr:uid="{00000000-0005-0000-0000-0000267A0000}"/>
    <cellStyle name="Normal 8 2 4 3 2 2 2 2" xfId="31438" xr:uid="{00000000-0005-0000-0000-0000277A0000}"/>
    <cellStyle name="Normal 8 2 4 3 2 2 3" xfId="31439" xr:uid="{00000000-0005-0000-0000-0000287A0000}"/>
    <cellStyle name="Normal 8 2 4 3 2 2 3 2" xfId="31440" xr:uid="{00000000-0005-0000-0000-0000297A0000}"/>
    <cellStyle name="Normal 8 2 4 3 2 2 4" xfId="31441" xr:uid="{00000000-0005-0000-0000-00002A7A0000}"/>
    <cellStyle name="Normal 8 2 4 3 2 3" xfId="31442" xr:uid="{00000000-0005-0000-0000-00002B7A0000}"/>
    <cellStyle name="Normal 8 2 4 3 2 3 2" xfId="31443" xr:uid="{00000000-0005-0000-0000-00002C7A0000}"/>
    <cellStyle name="Normal 8 2 4 3 2 4" xfId="31444" xr:uid="{00000000-0005-0000-0000-00002D7A0000}"/>
    <cellStyle name="Normal 8 2 4 3 2 4 2" xfId="31445" xr:uid="{00000000-0005-0000-0000-00002E7A0000}"/>
    <cellStyle name="Normal 8 2 4 3 2 5" xfId="31446" xr:uid="{00000000-0005-0000-0000-00002F7A0000}"/>
    <cellStyle name="Normal 8 2 4 3 2 6" xfId="31447" xr:uid="{00000000-0005-0000-0000-0000307A0000}"/>
    <cellStyle name="Normal 8 2 4 3 3" xfId="31448" xr:uid="{00000000-0005-0000-0000-0000317A0000}"/>
    <cellStyle name="Normal 8 2 4 3 3 2" xfId="31449" xr:uid="{00000000-0005-0000-0000-0000327A0000}"/>
    <cellStyle name="Normal 8 2 4 3 3 2 2" xfId="31450" xr:uid="{00000000-0005-0000-0000-0000337A0000}"/>
    <cellStyle name="Normal 8 2 4 3 3 3" xfId="31451" xr:uid="{00000000-0005-0000-0000-0000347A0000}"/>
    <cellStyle name="Normal 8 2 4 3 3 3 2" xfId="31452" xr:uid="{00000000-0005-0000-0000-0000357A0000}"/>
    <cellStyle name="Normal 8 2 4 3 3 4" xfId="31453" xr:uid="{00000000-0005-0000-0000-0000367A0000}"/>
    <cellStyle name="Normal 8 2 4 3 4" xfId="31454" xr:uid="{00000000-0005-0000-0000-0000377A0000}"/>
    <cellStyle name="Normal 8 2 4 3 4 2" xfId="31455" xr:uid="{00000000-0005-0000-0000-0000387A0000}"/>
    <cellStyle name="Normal 8 2 4 3 5" xfId="31456" xr:uid="{00000000-0005-0000-0000-0000397A0000}"/>
    <cellStyle name="Normal 8 2 4 3 5 2" xfId="31457" xr:uid="{00000000-0005-0000-0000-00003A7A0000}"/>
    <cellStyle name="Normal 8 2 4 3 6" xfId="31458" xr:uid="{00000000-0005-0000-0000-00003B7A0000}"/>
    <cellStyle name="Normal 8 2 4 3 7" xfId="31459" xr:uid="{00000000-0005-0000-0000-00003C7A0000}"/>
    <cellStyle name="Normal 8 2 4 4" xfId="31460" xr:uid="{00000000-0005-0000-0000-00003D7A0000}"/>
    <cellStyle name="Normal 8 2 4 4 2" xfId="31461" xr:uid="{00000000-0005-0000-0000-00003E7A0000}"/>
    <cellStyle name="Normal 8 2 4 4 2 2" xfId="31462" xr:uid="{00000000-0005-0000-0000-00003F7A0000}"/>
    <cellStyle name="Normal 8 2 4 4 2 2 2" xfId="31463" xr:uid="{00000000-0005-0000-0000-0000407A0000}"/>
    <cellStyle name="Normal 8 2 4 4 2 3" xfId="31464" xr:uid="{00000000-0005-0000-0000-0000417A0000}"/>
    <cellStyle name="Normal 8 2 4 4 2 3 2" xfId="31465" xr:uid="{00000000-0005-0000-0000-0000427A0000}"/>
    <cellStyle name="Normal 8 2 4 4 2 4" xfId="31466" xr:uid="{00000000-0005-0000-0000-0000437A0000}"/>
    <cellStyle name="Normal 8 2 4 4 3" xfId="31467" xr:uid="{00000000-0005-0000-0000-0000447A0000}"/>
    <cellStyle name="Normal 8 2 4 4 3 2" xfId="31468" xr:uid="{00000000-0005-0000-0000-0000457A0000}"/>
    <cellStyle name="Normal 8 2 4 4 4" xfId="31469" xr:uid="{00000000-0005-0000-0000-0000467A0000}"/>
    <cellStyle name="Normal 8 2 4 4 4 2" xfId="31470" xr:uid="{00000000-0005-0000-0000-0000477A0000}"/>
    <cellStyle name="Normal 8 2 4 4 5" xfId="31471" xr:uid="{00000000-0005-0000-0000-0000487A0000}"/>
    <cellStyle name="Normal 8 2 4 4 6" xfId="31472" xr:uid="{00000000-0005-0000-0000-0000497A0000}"/>
    <cellStyle name="Normal 8 2 4 5" xfId="31473" xr:uid="{00000000-0005-0000-0000-00004A7A0000}"/>
    <cellStyle name="Normal 8 2 4 5 2" xfId="31474" xr:uid="{00000000-0005-0000-0000-00004B7A0000}"/>
    <cellStyle name="Normal 8 2 4 5 2 2" xfId="31475" xr:uid="{00000000-0005-0000-0000-00004C7A0000}"/>
    <cellStyle name="Normal 8 2 4 5 2 2 2" xfId="31476" xr:uid="{00000000-0005-0000-0000-00004D7A0000}"/>
    <cellStyle name="Normal 8 2 4 5 2 3" xfId="31477" xr:uid="{00000000-0005-0000-0000-00004E7A0000}"/>
    <cellStyle name="Normal 8 2 4 5 2 3 2" xfId="31478" xr:uid="{00000000-0005-0000-0000-00004F7A0000}"/>
    <cellStyle name="Normal 8 2 4 5 2 4" xfId="31479" xr:uid="{00000000-0005-0000-0000-0000507A0000}"/>
    <cellStyle name="Normal 8 2 4 5 3" xfId="31480" xr:uid="{00000000-0005-0000-0000-0000517A0000}"/>
    <cellStyle name="Normal 8 2 4 5 3 2" xfId="31481" xr:uid="{00000000-0005-0000-0000-0000527A0000}"/>
    <cellStyle name="Normal 8 2 4 5 4" xfId="31482" xr:uid="{00000000-0005-0000-0000-0000537A0000}"/>
    <cellStyle name="Normal 8 2 4 5 4 2" xfId="31483" xr:uid="{00000000-0005-0000-0000-0000547A0000}"/>
    <cellStyle name="Normal 8 2 4 5 5" xfId="31484" xr:uid="{00000000-0005-0000-0000-0000557A0000}"/>
    <cellStyle name="Normal 8 2 4 5 6" xfId="31485" xr:uid="{00000000-0005-0000-0000-0000567A0000}"/>
    <cellStyle name="Normal 8 2 4 6" xfId="31486" xr:uid="{00000000-0005-0000-0000-0000577A0000}"/>
    <cellStyle name="Normal 8 2 4 6 2" xfId="31487" xr:uid="{00000000-0005-0000-0000-0000587A0000}"/>
    <cellStyle name="Normal 8 2 4 6 2 2" xfId="31488" xr:uid="{00000000-0005-0000-0000-0000597A0000}"/>
    <cellStyle name="Normal 8 2 4 6 3" xfId="31489" xr:uid="{00000000-0005-0000-0000-00005A7A0000}"/>
    <cellStyle name="Normal 8 2 4 6 3 2" xfId="31490" xr:uid="{00000000-0005-0000-0000-00005B7A0000}"/>
    <cellStyle name="Normal 8 2 4 6 4" xfId="31491" xr:uid="{00000000-0005-0000-0000-00005C7A0000}"/>
    <cellStyle name="Normal 8 2 4 7" xfId="31492" xr:uid="{00000000-0005-0000-0000-00005D7A0000}"/>
    <cellStyle name="Normal 8 2 4 7 2" xfId="31493" xr:uid="{00000000-0005-0000-0000-00005E7A0000}"/>
    <cellStyle name="Normal 8 2 4 7 2 2" xfId="31494" xr:uid="{00000000-0005-0000-0000-00005F7A0000}"/>
    <cellStyle name="Normal 8 2 4 7 3" xfId="31495" xr:uid="{00000000-0005-0000-0000-0000607A0000}"/>
    <cellStyle name="Normal 8 2 4 8" xfId="31496" xr:uid="{00000000-0005-0000-0000-0000617A0000}"/>
    <cellStyle name="Normal 8 2 4 8 2" xfId="31497" xr:uid="{00000000-0005-0000-0000-0000627A0000}"/>
    <cellStyle name="Normal 8 2 4 9" xfId="31498" xr:uid="{00000000-0005-0000-0000-0000637A0000}"/>
    <cellStyle name="Normal 8 2 4 9 2" xfId="31499" xr:uid="{00000000-0005-0000-0000-0000647A0000}"/>
    <cellStyle name="Normal 8 2 5" xfId="4647" xr:uid="{00000000-0005-0000-0000-0000657A0000}"/>
    <cellStyle name="Normal 8 2 5 10" xfId="31500" xr:uid="{00000000-0005-0000-0000-0000667A0000}"/>
    <cellStyle name="Normal 8 2 5 11" xfId="31501" xr:uid="{00000000-0005-0000-0000-0000677A0000}"/>
    <cellStyle name="Normal 8 2 5 12" xfId="31502" xr:uid="{00000000-0005-0000-0000-0000687A0000}"/>
    <cellStyle name="Normal 8 2 5 13" xfId="31503" xr:uid="{00000000-0005-0000-0000-0000697A0000}"/>
    <cellStyle name="Normal 8 2 5 14" xfId="31504" xr:uid="{00000000-0005-0000-0000-00006A7A0000}"/>
    <cellStyle name="Normal 8 2 5 2" xfId="31505" xr:uid="{00000000-0005-0000-0000-00006B7A0000}"/>
    <cellStyle name="Normal 8 2 5 2 2" xfId="31506" xr:uid="{00000000-0005-0000-0000-00006C7A0000}"/>
    <cellStyle name="Normal 8 2 5 2 2 2" xfId="31507" xr:uid="{00000000-0005-0000-0000-00006D7A0000}"/>
    <cellStyle name="Normal 8 2 5 2 2 2 2" xfId="31508" xr:uid="{00000000-0005-0000-0000-00006E7A0000}"/>
    <cellStyle name="Normal 8 2 5 2 2 2 2 2" xfId="31509" xr:uid="{00000000-0005-0000-0000-00006F7A0000}"/>
    <cellStyle name="Normal 8 2 5 2 2 2 3" xfId="31510" xr:uid="{00000000-0005-0000-0000-0000707A0000}"/>
    <cellStyle name="Normal 8 2 5 2 2 2 3 2" xfId="31511" xr:uid="{00000000-0005-0000-0000-0000717A0000}"/>
    <cellStyle name="Normal 8 2 5 2 2 2 4" xfId="31512" xr:uid="{00000000-0005-0000-0000-0000727A0000}"/>
    <cellStyle name="Normal 8 2 5 2 2 3" xfId="31513" xr:uid="{00000000-0005-0000-0000-0000737A0000}"/>
    <cellStyle name="Normal 8 2 5 2 2 3 2" xfId="31514" xr:uid="{00000000-0005-0000-0000-0000747A0000}"/>
    <cellStyle name="Normal 8 2 5 2 2 4" xfId="31515" xr:uid="{00000000-0005-0000-0000-0000757A0000}"/>
    <cellStyle name="Normal 8 2 5 2 2 4 2" xfId="31516" xr:uid="{00000000-0005-0000-0000-0000767A0000}"/>
    <cellStyle name="Normal 8 2 5 2 2 5" xfId="31517" xr:uid="{00000000-0005-0000-0000-0000777A0000}"/>
    <cellStyle name="Normal 8 2 5 2 2 6" xfId="31518" xr:uid="{00000000-0005-0000-0000-0000787A0000}"/>
    <cellStyle name="Normal 8 2 5 2 3" xfId="31519" xr:uid="{00000000-0005-0000-0000-0000797A0000}"/>
    <cellStyle name="Normal 8 2 5 2 3 2" xfId="31520" xr:uid="{00000000-0005-0000-0000-00007A7A0000}"/>
    <cellStyle name="Normal 8 2 5 2 3 2 2" xfId="31521" xr:uid="{00000000-0005-0000-0000-00007B7A0000}"/>
    <cellStyle name="Normal 8 2 5 2 3 3" xfId="31522" xr:uid="{00000000-0005-0000-0000-00007C7A0000}"/>
    <cellStyle name="Normal 8 2 5 2 3 3 2" xfId="31523" xr:uid="{00000000-0005-0000-0000-00007D7A0000}"/>
    <cellStyle name="Normal 8 2 5 2 3 4" xfId="31524" xr:uid="{00000000-0005-0000-0000-00007E7A0000}"/>
    <cellStyle name="Normal 8 2 5 2 4" xfId="31525" xr:uid="{00000000-0005-0000-0000-00007F7A0000}"/>
    <cellStyle name="Normal 8 2 5 2 4 2" xfId="31526" xr:uid="{00000000-0005-0000-0000-0000807A0000}"/>
    <cellStyle name="Normal 8 2 5 2 5" xfId="31527" xr:uid="{00000000-0005-0000-0000-0000817A0000}"/>
    <cellStyle name="Normal 8 2 5 2 5 2" xfId="31528" xr:uid="{00000000-0005-0000-0000-0000827A0000}"/>
    <cellStyle name="Normal 8 2 5 2 6" xfId="31529" xr:uid="{00000000-0005-0000-0000-0000837A0000}"/>
    <cellStyle name="Normal 8 2 5 2 7" xfId="31530" xr:uid="{00000000-0005-0000-0000-0000847A0000}"/>
    <cellStyle name="Normal 8 2 5 2 8" xfId="31531" xr:uid="{00000000-0005-0000-0000-0000857A0000}"/>
    <cellStyle name="Normal 8 2 5 3" xfId="31532" xr:uid="{00000000-0005-0000-0000-0000867A0000}"/>
    <cellStyle name="Normal 8 2 5 3 2" xfId="31533" xr:uid="{00000000-0005-0000-0000-0000877A0000}"/>
    <cellStyle name="Normal 8 2 5 3 2 2" xfId="31534" xr:uid="{00000000-0005-0000-0000-0000887A0000}"/>
    <cellStyle name="Normal 8 2 5 3 2 2 2" xfId="31535" xr:uid="{00000000-0005-0000-0000-0000897A0000}"/>
    <cellStyle name="Normal 8 2 5 3 2 3" xfId="31536" xr:uid="{00000000-0005-0000-0000-00008A7A0000}"/>
    <cellStyle name="Normal 8 2 5 3 2 3 2" xfId="31537" xr:uid="{00000000-0005-0000-0000-00008B7A0000}"/>
    <cellStyle name="Normal 8 2 5 3 2 4" xfId="31538" xr:uid="{00000000-0005-0000-0000-00008C7A0000}"/>
    <cellStyle name="Normal 8 2 5 3 3" xfId="31539" xr:uid="{00000000-0005-0000-0000-00008D7A0000}"/>
    <cellStyle name="Normal 8 2 5 3 3 2" xfId="31540" xr:uid="{00000000-0005-0000-0000-00008E7A0000}"/>
    <cellStyle name="Normal 8 2 5 3 4" xfId="31541" xr:uid="{00000000-0005-0000-0000-00008F7A0000}"/>
    <cellStyle name="Normal 8 2 5 3 4 2" xfId="31542" xr:uid="{00000000-0005-0000-0000-0000907A0000}"/>
    <cellStyle name="Normal 8 2 5 3 5" xfId="31543" xr:uid="{00000000-0005-0000-0000-0000917A0000}"/>
    <cellStyle name="Normal 8 2 5 3 6" xfId="31544" xr:uid="{00000000-0005-0000-0000-0000927A0000}"/>
    <cellStyle name="Normal 8 2 5 4" xfId="31545" xr:uid="{00000000-0005-0000-0000-0000937A0000}"/>
    <cellStyle name="Normal 8 2 5 4 2" xfId="31546" xr:uid="{00000000-0005-0000-0000-0000947A0000}"/>
    <cellStyle name="Normal 8 2 5 4 2 2" xfId="31547" xr:uid="{00000000-0005-0000-0000-0000957A0000}"/>
    <cellStyle name="Normal 8 2 5 4 2 2 2" xfId="31548" xr:uid="{00000000-0005-0000-0000-0000967A0000}"/>
    <cellStyle name="Normal 8 2 5 4 2 3" xfId="31549" xr:uid="{00000000-0005-0000-0000-0000977A0000}"/>
    <cellStyle name="Normal 8 2 5 4 2 3 2" xfId="31550" xr:uid="{00000000-0005-0000-0000-0000987A0000}"/>
    <cellStyle name="Normal 8 2 5 4 2 4" xfId="31551" xr:uid="{00000000-0005-0000-0000-0000997A0000}"/>
    <cellStyle name="Normal 8 2 5 4 3" xfId="31552" xr:uid="{00000000-0005-0000-0000-00009A7A0000}"/>
    <cellStyle name="Normal 8 2 5 4 3 2" xfId="31553" xr:uid="{00000000-0005-0000-0000-00009B7A0000}"/>
    <cellStyle name="Normal 8 2 5 4 4" xfId="31554" xr:uid="{00000000-0005-0000-0000-00009C7A0000}"/>
    <cellStyle name="Normal 8 2 5 4 4 2" xfId="31555" xr:uid="{00000000-0005-0000-0000-00009D7A0000}"/>
    <cellStyle name="Normal 8 2 5 4 5" xfId="31556" xr:uid="{00000000-0005-0000-0000-00009E7A0000}"/>
    <cellStyle name="Normal 8 2 5 4 6" xfId="31557" xr:uid="{00000000-0005-0000-0000-00009F7A0000}"/>
    <cellStyle name="Normal 8 2 5 5" xfId="31558" xr:uid="{00000000-0005-0000-0000-0000A07A0000}"/>
    <cellStyle name="Normal 8 2 5 5 2" xfId="31559" xr:uid="{00000000-0005-0000-0000-0000A17A0000}"/>
    <cellStyle name="Normal 8 2 5 5 2 2" xfId="31560" xr:uid="{00000000-0005-0000-0000-0000A27A0000}"/>
    <cellStyle name="Normal 8 2 5 5 3" xfId="31561" xr:uid="{00000000-0005-0000-0000-0000A37A0000}"/>
    <cellStyle name="Normal 8 2 5 5 3 2" xfId="31562" xr:uid="{00000000-0005-0000-0000-0000A47A0000}"/>
    <cellStyle name="Normal 8 2 5 5 4" xfId="31563" xr:uid="{00000000-0005-0000-0000-0000A57A0000}"/>
    <cellStyle name="Normal 8 2 5 6" xfId="31564" xr:uid="{00000000-0005-0000-0000-0000A67A0000}"/>
    <cellStyle name="Normal 8 2 5 6 2" xfId="31565" xr:uid="{00000000-0005-0000-0000-0000A77A0000}"/>
    <cellStyle name="Normal 8 2 5 6 2 2" xfId="31566" xr:uid="{00000000-0005-0000-0000-0000A87A0000}"/>
    <cellStyle name="Normal 8 2 5 6 3" xfId="31567" xr:uid="{00000000-0005-0000-0000-0000A97A0000}"/>
    <cellStyle name="Normal 8 2 5 7" xfId="31568" xr:uid="{00000000-0005-0000-0000-0000AA7A0000}"/>
    <cellStyle name="Normal 8 2 5 7 2" xfId="31569" xr:uid="{00000000-0005-0000-0000-0000AB7A0000}"/>
    <cellStyle name="Normal 8 2 5 8" xfId="31570" xr:uid="{00000000-0005-0000-0000-0000AC7A0000}"/>
    <cellStyle name="Normal 8 2 5 8 2" xfId="31571" xr:uid="{00000000-0005-0000-0000-0000AD7A0000}"/>
    <cellStyle name="Normal 8 2 5 9" xfId="31572" xr:uid="{00000000-0005-0000-0000-0000AE7A0000}"/>
    <cellStyle name="Normal 8 2 6" xfId="31573" xr:uid="{00000000-0005-0000-0000-0000AF7A0000}"/>
    <cellStyle name="Normal 8 2 6 10" xfId="31574" xr:uid="{00000000-0005-0000-0000-0000B07A0000}"/>
    <cellStyle name="Normal 8 2 6 2" xfId="31575" xr:uid="{00000000-0005-0000-0000-0000B17A0000}"/>
    <cellStyle name="Normal 8 2 6 2 2" xfId="31576" xr:uid="{00000000-0005-0000-0000-0000B27A0000}"/>
    <cellStyle name="Normal 8 2 6 2 2 2" xfId="31577" xr:uid="{00000000-0005-0000-0000-0000B37A0000}"/>
    <cellStyle name="Normal 8 2 6 2 2 2 2" xfId="31578" xr:uid="{00000000-0005-0000-0000-0000B47A0000}"/>
    <cellStyle name="Normal 8 2 6 2 2 2 2 2" xfId="31579" xr:uid="{00000000-0005-0000-0000-0000B57A0000}"/>
    <cellStyle name="Normal 8 2 6 2 2 2 3" xfId="31580" xr:uid="{00000000-0005-0000-0000-0000B67A0000}"/>
    <cellStyle name="Normal 8 2 6 2 2 2 3 2" xfId="31581" xr:uid="{00000000-0005-0000-0000-0000B77A0000}"/>
    <cellStyle name="Normal 8 2 6 2 2 2 4" xfId="31582" xr:uid="{00000000-0005-0000-0000-0000B87A0000}"/>
    <cellStyle name="Normal 8 2 6 2 2 3" xfId="31583" xr:uid="{00000000-0005-0000-0000-0000B97A0000}"/>
    <cellStyle name="Normal 8 2 6 2 2 3 2" xfId="31584" xr:uid="{00000000-0005-0000-0000-0000BA7A0000}"/>
    <cellStyle name="Normal 8 2 6 2 2 4" xfId="31585" xr:uid="{00000000-0005-0000-0000-0000BB7A0000}"/>
    <cellStyle name="Normal 8 2 6 2 2 4 2" xfId="31586" xr:uid="{00000000-0005-0000-0000-0000BC7A0000}"/>
    <cellStyle name="Normal 8 2 6 2 2 5" xfId="31587" xr:uid="{00000000-0005-0000-0000-0000BD7A0000}"/>
    <cellStyle name="Normal 8 2 6 2 2 6" xfId="31588" xr:uid="{00000000-0005-0000-0000-0000BE7A0000}"/>
    <cellStyle name="Normal 8 2 6 2 3" xfId="31589" xr:uid="{00000000-0005-0000-0000-0000BF7A0000}"/>
    <cellStyle name="Normal 8 2 6 2 3 2" xfId="31590" xr:uid="{00000000-0005-0000-0000-0000C07A0000}"/>
    <cellStyle name="Normal 8 2 6 2 3 2 2" xfId="31591" xr:uid="{00000000-0005-0000-0000-0000C17A0000}"/>
    <cellStyle name="Normal 8 2 6 2 3 3" xfId="31592" xr:uid="{00000000-0005-0000-0000-0000C27A0000}"/>
    <cellStyle name="Normal 8 2 6 2 3 3 2" xfId="31593" xr:uid="{00000000-0005-0000-0000-0000C37A0000}"/>
    <cellStyle name="Normal 8 2 6 2 3 4" xfId="31594" xr:uid="{00000000-0005-0000-0000-0000C47A0000}"/>
    <cellStyle name="Normal 8 2 6 2 4" xfId="31595" xr:uid="{00000000-0005-0000-0000-0000C57A0000}"/>
    <cellStyle name="Normal 8 2 6 2 4 2" xfId="31596" xr:uid="{00000000-0005-0000-0000-0000C67A0000}"/>
    <cellStyle name="Normal 8 2 6 2 5" xfId="31597" xr:uid="{00000000-0005-0000-0000-0000C77A0000}"/>
    <cellStyle name="Normal 8 2 6 2 5 2" xfId="31598" xr:uid="{00000000-0005-0000-0000-0000C87A0000}"/>
    <cellStyle name="Normal 8 2 6 2 6" xfId="31599" xr:uid="{00000000-0005-0000-0000-0000C97A0000}"/>
    <cellStyle name="Normal 8 2 6 2 7" xfId="31600" xr:uid="{00000000-0005-0000-0000-0000CA7A0000}"/>
    <cellStyle name="Normal 8 2 6 3" xfId="31601" xr:uid="{00000000-0005-0000-0000-0000CB7A0000}"/>
    <cellStyle name="Normal 8 2 6 3 2" xfId="31602" xr:uid="{00000000-0005-0000-0000-0000CC7A0000}"/>
    <cellStyle name="Normal 8 2 6 3 2 2" xfId="31603" xr:uid="{00000000-0005-0000-0000-0000CD7A0000}"/>
    <cellStyle name="Normal 8 2 6 3 2 2 2" xfId="31604" xr:uid="{00000000-0005-0000-0000-0000CE7A0000}"/>
    <cellStyle name="Normal 8 2 6 3 2 3" xfId="31605" xr:uid="{00000000-0005-0000-0000-0000CF7A0000}"/>
    <cellStyle name="Normal 8 2 6 3 2 3 2" xfId="31606" xr:uid="{00000000-0005-0000-0000-0000D07A0000}"/>
    <cellStyle name="Normal 8 2 6 3 2 4" xfId="31607" xr:uid="{00000000-0005-0000-0000-0000D17A0000}"/>
    <cellStyle name="Normal 8 2 6 3 3" xfId="31608" xr:uid="{00000000-0005-0000-0000-0000D27A0000}"/>
    <cellStyle name="Normal 8 2 6 3 3 2" xfId="31609" xr:uid="{00000000-0005-0000-0000-0000D37A0000}"/>
    <cellStyle name="Normal 8 2 6 3 4" xfId="31610" xr:uid="{00000000-0005-0000-0000-0000D47A0000}"/>
    <cellStyle name="Normal 8 2 6 3 4 2" xfId="31611" xr:uid="{00000000-0005-0000-0000-0000D57A0000}"/>
    <cellStyle name="Normal 8 2 6 3 5" xfId="31612" xr:uid="{00000000-0005-0000-0000-0000D67A0000}"/>
    <cellStyle name="Normal 8 2 6 3 6" xfId="31613" xr:uid="{00000000-0005-0000-0000-0000D77A0000}"/>
    <cellStyle name="Normal 8 2 6 4" xfId="31614" xr:uid="{00000000-0005-0000-0000-0000D87A0000}"/>
    <cellStyle name="Normal 8 2 6 4 2" xfId="31615" xr:uid="{00000000-0005-0000-0000-0000D97A0000}"/>
    <cellStyle name="Normal 8 2 6 4 2 2" xfId="31616" xr:uid="{00000000-0005-0000-0000-0000DA7A0000}"/>
    <cellStyle name="Normal 8 2 6 4 2 2 2" xfId="31617" xr:uid="{00000000-0005-0000-0000-0000DB7A0000}"/>
    <cellStyle name="Normal 8 2 6 4 2 3" xfId="31618" xr:uid="{00000000-0005-0000-0000-0000DC7A0000}"/>
    <cellStyle name="Normal 8 2 6 4 2 3 2" xfId="31619" xr:uid="{00000000-0005-0000-0000-0000DD7A0000}"/>
    <cellStyle name="Normal 8 2 6 4 2 4" xfId="31620" xr:uid="{00000000-0005-0000-0000-0000DE7A0000}"/>
    <cellStyle name="Normal 8 2 6 4 3" xfId="31621" xr:uid="{00000000-0005-0000-0000-0000DF7A0000}"/>
    <cellStyle name="Normal 8 2 6 4 3 2" xfId="31622" xr:uid="{00000000-0005-0000-0000-0000E07A0000}"/>
    <cellStyle name="Normal 8 2 6 4 4" xfId="31623" xr:uid="{00000000-0005-0000-0000-0000E17A0000}"/>
    <cellStyle name="Normal 8 2 6 4 4 2" xfId="31624" xr:uid="{00000000-0005-0000-0000-0000E27A0000}"/>
    <cellStyle name="Normal 8 2 6 4 5" xfId="31625" xr:uid="{00000000-0005-0000-0000-0000E37A0000}"/>
    <cellStyle name="Normal 8 2 6 4 6" xfId="31626" xr:uid="{00000000-0005-0000-0000-0000E47A0000}"/>
    <cellStyle name="Normal 8 2 6 5" xfId="31627" xr:uid="{00000000-0005-0000-0000-0000E57A0000}"/>
    <cellStyle name="Normal 8 2 6 5 2" xfId="31628" xr:uid="{00000000-0005-0000-0000-0000E67A0000}"/>
    <cellStyle name="Normal 8 2 6 5 2 2" xfId="31629" xr:uid="{00000000-0005-0000-0000-0000E77A0000}"/>
    <cellStyle name="Normal 8 2 6 5 3" xfId="31630" xr:uid="{00000000-0005-0000-0000-0000E87A0000}"/>
    <cellStyle name="Normal 8 2 6 5 3 2" xfId="31631" xr:uid="{00000000-0005-0000-0000-0000E97A0000}"/>
    <cellStyle name="Normal 8 2 6 5 4" xfId="31632" xr:uid="{00000000-0005-0000-0000-0000EA7A0000}"/>
    <cellStyle name="Normal 8 2 6 6" xfId="31633" xr:uid="{00000000-0005-0000-0000-0000EB7A0000}"/>
    <cellStyle name="Normal 8 2 6 6 2" xfId="31634" xr:uid="{00000000-0005-0000-0000-0000EC7A0000}"/>
    <cellStyle name="Normal 8 2 6 6 2 2" xfId="31635" xr:uid="{00000000-0005-0000-0000-0000ED7A0000}"/>
    <cellStyle name="Normal 8 2 6 6 3" xfId="31636" xr:uid="{00000000-0005-0000-0000-0000EE7A0000}"/>
    <cellStyle name="Normal 8 2 6 7" xfId="31637" xr:uid="{00000000-0005-0000-0000-0000EF7A0000}"/>
    <cellStyle name="Normal 8 2 6 7 2" xfId="31638" xr:uid="{00000000-0005-0000-0000-0000F07A0000}"/>
    <cellStyle name="Normal 8 2 6 8" xfId="31639" xr:uid="{00000000-0005-0000-0000-0000F17A0000}"/>
    <cellStyle name="Normal 8 2 6 8 2" xfId="31640" xr:uid="{00000000-0005-0000-0000-0000F27A0000}"/>
    <cellStyle name="Normal 8 2 6 9" xfId="31641" xr:uid="{00000000-0005-0000-0000-0000F37A0000}"/>
    <cellStyle name="Normal 8 2 7" xfId="31642" xr:uid="{00000000-0005-0000-0000-0000F47A0000}"/>
    <cellStyle name="Normal 8 2 7 10" xfId="31643" xr:uid="{00000000-0005-0000-0000-0000F57A0000}"/>
    <cellStyle name="Normal 8 2 7 2" xfId="31644" xr:uid="{00000000-0005-0000-0000-0000F67A0000}"/>
    <cellStyle name="Normal 8 2 7 2 2" xfId="31645" xr:uid="{00000000-0005-0000-0000-0000F77A0000}"/>
    <cellStyle name="Normal 8 2 7 2 2 2" xfId="31646" xr:uid="{00000000-0005-0000-0000-0000F87A0000}"/>
    <cellStyle name="Normal 8 2 7 2 2 2 2" xfId="31647" xr:uid="{00000000-0005-0000-0000-0000F97A0000}"/>
    <cellStyle name="Normal 8 2 7 2 2 2 2 2" xfId="31648" xr:uid="{00000000-0005-0000-0000-0000FA7A0000}"/>
    <cellStyle name="Normal 8 2 7 2 2 2 3" xfId="31649" xr:uid="{00000000-0005-0000-0000-0000FB7A0000}"/>
    <cellStyle name="Normal 8 2 7 2 2 2 3 2" xfId="31650" xr:uid="{00000000-0005-0000-0000-0000FC7A0000}"/>
    <cellStyle name="Normal 8 2 7 2 2 2 4" xfId="31651" xr:uid="{00000000-0005-0000-0000-0000FD7A0000}"/>
    <cellStyle name="Normal 8 2 7 2 2 3" xfId="31652" xr:uid="{00000000-0005-0000-0000-0000FE7A0000}"/>
    <cellStyle name="Normal 8 2 7 2 2 3 2" xfId="31653" xr:uid="{00000000-0005-0000-0000-0000FF7A0000}"/>
    <cellStyle name="Normal 8 2 7 2 2 4" xfId="31654" xr:uid="{00000000-0005-0000-0000-0000007B0000}"/>
    <cellStyle name="Normal 8 2 7 2 2 4 2" xfId="31655" xr:uid="{00000000-0005-0000-0000-0000017B0000}"/>
    <cellStyle name="Normal 8 2 7 2 2 5" xfId="31656" xr:uid="{00000000-0005-0000-0000-0000027B0000}"/>
    <cellStyle name="Normal 8 2 7 2 2 6" xfId="31657" xr:uid="{00000000-0005-0000-0000-0000037B0000}"/>
    <cellStyle name="Normal 8 2 7 2 3" xfId="31658" xr:uid="{00000000-0005-0000-0000-0000047B0000}"/>
    <cellStyle name="Normal 8 2 7 2 3 2" xfId="31659" xr:uid="{00000000-0005-0000-0000-0000057B0000}"/>
    <cellStyle name="Normal 8 2 7 2 3 2 2" xfId="31660" xr:uid="{00000000-0005-0000-0000-0000067B0000}"/>
    <cellStyle name="Normal 8 2 7 2 3 3" xfId="31661" xr:uid="{00000000-0005-0000-0000-0000077B0000}"/>
    <cellStyle name="Normal 8 2 7 2 3 3 2" xfId="31662" xr:uid="{00000000-0005-0000-0000-0000087B0000}"/>
    <cellStyle name="Normal 8 2 7 2 3 4" xfId="31663" xr:uid="{00000000-0005-0000-0000-0000097B0000}"/>
    <cellStyle name="Normal 8 2 7 2 4" xfId="31664" xr:uid="{00000000-0005-0000-0000-00000A7B0000}"/>
    <cellStyle name="Normal 8 2 7 2 4 2" xfId="31665" xr:uid="{00000000-0005-0000-0000-00000B7B0000}"/>
    <cellStyle name="Normal 8 2 7 2 5" xfId="31666" xr:uid="{00000000-0005-0000-0000-00000C7B0000}"/>
    <cellStyle name="Normal 8 2 7 2 5 2" xfId="31667" xr:uid="{00000000-0005-0000-0000-00000D7B0000}"/>
    <cellStyle name="Normal 8 2 7 2 6" xfId="31668" xr:uid="{00000000-0005-0000-0000-00000E7B0000}"/>
    <cellStyle name="Normal 8 2 7 2 7" xfId="31669" xr:uid="{00000000-0005-0000-0000-00000F7B0000}"/>
    <cellStyle name="Normal 8 2 7 3" xfId="31670" xr:uid="{00000000-0005-0000-0000-0000107B0000}"/>
    <cellStyle name="Normal 8 2 7 3 2" xfId="31671" xr:uid="{00000000-0005-0000-0000-0000117B0000}"/>
    <cellStyle name="Normal 8 2 7 3 2 2" xfId="31672" xr:uid="{00000000-0005-0000-0000-0000127B0000}"/>
    <cellStyle name="Normal 8 2 7 3 2 2 2" xfId="31673" xr:uid="{00000000-0005-0000-0000-0000137B0000}"/>
    <cellStyle name="Normal 8 2 7 3 2 3" xfId="31674" xr:uid="{00000000-0005-0000-0000-0000147B0000}"/>
    <cellStyle name="Normal 8 2 7 3 2 3 2" xfId="31675" xr:uid="{00000000-0005-0000-0000-0000157B0000}"/>
    <cellStyle name="Normal 8 2 7 3 2 4" xfId="31676" xr:uid="{00000000-0005-0000-0000-0000167B0000}"/>
    <cellStyle name="Normal 8 2 7 3 3" xfId="31677" xr:uid="{00000000-0005-0000-0000-0000177B0000}"/>
    <cellStyle name="Normal 8 2 7 3 3 2" xfId="31678" xr:uid="{00000000-0005-0000-0000-0000187B0000}"/>
    <cellStyle name="Normal 8 2 7 3 4" xfId="31679" xr:uid="{00000000-0005-0000-0000-0000197B0000}"/>
    <cellStyle name="Normal 8 2 7 3 4 2" xfId="31680" xr:uid="{00000000-0005-0000-0000-00001A7B0000}"/>
    <cellStyle name="Normal 8 2 7 3 5" xfId="31681" xr:uid="{00000000-0005-0000-0000-00001B7B0000}"/>
    <cellStyle name="Normal 8 2 7 3 6" xfId="31682" xr:uid="{00000000-0005-0000-0000-00001C7B0000}"/>
    <cellStyle name="Normal 8 2 7 4" xfId="31683" xr:uid="{00000000-0005-0000-0000-00001D7B0000}"/>
    <cellStyle name="Normal 8 2 7 4 2" xfId="31684" xr:uid="{00000000-0005-0000-0000-00001E7B0000}"/>
    <cellStyle name="Normal 8 2 7 4 2 2" xfId="31685" xr:uid="{00000000-0005-0000-0000-00001F7B0000}"/>
    <cellStyle name="Normal 8 2 7 4 2 2 2" xfId="31686" xr:uid="{00000000-0005-0000-0000-0000207B0000}"/>
    <cellStyle name="Normal 8 2 7 4 2 3" xfId="31687" xr:uid="{00000000-0005-0000-0000-0000217B0000}"/>
    <cellStyle name="Normal 8 2 7 4 2 3 2" xfId="31688" xr:uid="{00000000-0005-0000-0000-0000227B0000}"/>
    <cellStyle name="Normal 8 2 7 4 2 4" xfId="31689" xr:uid="{00000000-0005-0000-0000-0000237B0000}"/>
    <cellStyle name="Normal 8 2 7 4 3" xfId="31690" xr:uid="{00000000-0005-0000-0000-0000247B0000}"/>
    <cellStyle name="Normal 8 2 7 4 3 2" xfId="31691" xr:uid="{00000000-0005-0000-0000-0000257B0000}"/>
    <cellStyle name="Normal 8 2 7 4 4" xfId="31692" xr:uid="{00000000-0005-0000-0000-0000267B0000}"/>
    <cellStyle name="Normal 8 2 7 4 4 2" xfId="31693" xr:uid="{00000000-0005-0000-0000-0000277B0000}"/>
    <cellStyle name="Normal 8 2 7 4 5" xfId="31694" xr:uid="{00000000-0005-0000-0000-0000287B0000}"/>
    <cellStyle name="Normal 8 2 7 4 6" xfId="31695" xr:uid="{00000000-0005-0000-0000-0000297B0000}"/>
    <cellStyle name="Normal 8 2 7 5" xfId="31696" xr:uid="{00000000-0005-0000-0000-00002A7B0000}"/>
    <cellStyle name="Normal 8 2 7 5 2" xfId="31697" xr:uid="{00000000-0005-0000-0000-00002B7B0000}"/>
    <cellStyle name="Normal 8 2 7 5 2 2" xfId="31698" xr:uid="{00000000-0005-0000-0000-00002C7B0000}"/>
    <cellStyle name="Normal 8 2 7 5 3" xfId="31699" xr:uid="{00000000-0005-0000-0000-00002D7B0000}"/>
    <cellStyle name="Normal 8 2 7 5 3 2" xfId="31700" xr:uid="{00000000-0005-0000-0000-00002E7B0000}"/>
    <cellStyle name="Normal 8 2 7 5 4" xfId="31701" xr:uid="{00000000-0005-0000-0000-00002F7B0000}"/>
    <cellStyle name="Normal 8 2 7 6" xfId="31702" xr:uid="{00000000-0005-0000-0000-0000307B0000}"/>
    <cellStyle name="Normal 8 2 7 6 2" xfId="31703" xr:uid="{00000000-0005-0000-0000-0000317B0000}"/>
    <cellStyle name="Normal 8 2 7 6 2 2" xfId="31704" xr:uid="{00000000-0005-0000-0000-0000327B0000}"/>
    <cellStyle name="Normal 8 2 7 6 3" xfId="31705" xr:uid="{00000000-0005-0000-0000-0000337B0000}"/>
    <cellStyle name="Normal 8 2 7 7" xfId="31706" xr:uid="{00000000-0005-0000-0000-0000347B0000}"/>
    <cellStyle name="Normal 8 2 7 7 2" xfId="31707" xr:uid="{00000000-0005-0000-0000-0000357B0000}"/>
    <cellStyle name="Normal 8 2 7 8" xfId="31708" xr:uid="{00000000-0005-0000-0000-0000367B0000}"/>
    <cellStyle name="Normal 8 2 7 8 2" xfId="31709" xr:uid="{00000000-0005-0000-0000-0000377B0000}"/>
    <cellStyle name="Normal 8 2 7 9" xfId="31710" xr:uid="{00000000-0005-0000-0000-0000387B0000}"/>
    <cellStyle name="Normal 8 2 8" xfId="31711" xr:uid="{00000000-0005-0000-0000-0000397B0000}"/>
    <cellStyle name="Normal 8 2 8 2" xfId="31712" xr:uid="{00000000-0005-0000-0000-00003A7B0000}"/>
    <cellStyle name="Normal 8 2 8 2 2" xfId="31713" xr:uid="{00000000-0005-0000-0000-00003B7B0000}"/>
    <cellStyle name="Normal 8 2 8 2 2 2" xfId="31714" xr:uid="{00000000-0005-0000-0000-00003C7B0000}"/>
    <cellStyle name="Normal 8 2 8 2 2 2 2" xfId="31715" xr:uid="{00000000-0005-0000-0000-00003D7B0000}"/>
    <cellStyle name="Normal 8 2 8 2 2 3" xfId="31716" xr:uid="{00000000-0005-0000-0000-00003E7B0000}"/>
    <cellStyle name="Normal 8 2 8 2 2 3 2" xfId="31717" xr:uid="{00000000-0005-0000-0000-00003F7B0000}"/>
    <cellStyle name="Normal 8 2 8 2 2 4" xfId="31718" xr:uid="{00000000-0005-0000-0000-0000407B0000}"/>
    <cellStyle name="Normal 8 2 8 2 3" xfId="31719" xr:uid="{00000000-0005-0000-0000-0000417B0000}"/>
    <cellStyle name="Normal 8 2 8 2 3 2" xfId="31720" xr:uid="{00000000-0005-0000-0000-0000427B0000}"/>
    <cellStyle name="Normal 8 2 8 2 4" xfId="31721" xr:uid="{00000000-0005-0000-0000-0000437B0000}"/>
    <cellStyle name="Normal 8 2 8 2 4 2" xfId="31722" xr:uid="{00000000-0005-0000-0000-0000447B0000}"/>
    <cellStyle name="Normal 8 2 8 2 5" xfId="31723" xr:uid="{00000000-0005-0000-0000-0000457B0000}"/>
    <cellStyle name="Normal 8 2 8 2 6" xfId="31724" xr:uid="{00000000-0005-0000-0000-0000467B0000}"/>
    <cellStyle name="Normal 8 2 8 3" xfId="31725" xr:uid="{00000000-0005-0000-0000-0000477B0000}"/>
    <cellStyle name="Normal 8 2 8 3 2" xfId="31726" xr:uid="{00000000-0005-0000-0000-0000487B0000}"/>
    <cellStyle name="Normal 8 2 8 3 2 2" xfId="31727" xr:uid="{00000000-0005-0000-0000-0000497B0000}"/>
    <cellStyle name="Normal 8 2 8 3 3" xfId="31728" xr:uid="{00000000-0005-0000-0000-00004A7B0000}"/>
    <cellStyle name="Normal 8 2 8 3 3 2" xfId="31729" xr:uid="{00000000-0005-0000-0000-00004B7B0000}"/>
    <cellStyle name="Normal 8 2 8 3 4" xfId="31730" xr:uid="{00000000-0005-0000-0000-00004C7B0000}"/>
    <cellStyle name="Normal 8 2 8 4" xfId="31731" xr:uid="{00000000-0005-0000-0000-00004D7B0000}"/>
    <cellStyle name="Normal 8 2 8 4 2" xfId="31732" xr:uid="{00000000-0005-0000-0000-00004E7B0000}"/>
    <cellStyle name="Normal 8 2 8 5" xfId="31733" xr:uid="{00000000-0005-0000-0000-00004F7B0000}"/>
    <cellStyle name="Normal 8 2 8 5 2" xfId="31734" xr:uid="{00000000-0005-0000-0000-0000507B0000}"/>
    <cellStyle name="Normal 8 2 8 6" xfId="31735" xr:uid="{00000000-0005-0000-0000-0000517B0000}"/>
    <cellStyle name="Normal 8 2 8 7" xfId="31736" xr:uid="{00000000-0005-0000-0000-0000527B0000}"/>
    <cellStyle name="Normal 8 2 9" xfId="31737" xr:uid="{00000000-0005-0000-0000-0000537B0000}"/>
    <cellStyle name="Normal 8 2 9 2" xfId="31738" xr:uid="{00000000-0005-0000-0000-0000547B0000}"/>
    <cellStyle name="Normal 8 2 9 2 2" xfId="31739" xr:uid="{00000000-0005-0000-0000-0000557B0000}"/>
    <cellStyle name="Normal 8 2 9 2 2 2" xfId="31740" xr:uid="{00000000-0005-0000-0000-0000567B0000}"/>
    <cellStyle name="Normal 8 2 9 2 3" xfId="31741" xr:uid="{00000000-0005-0000-0000-0000577B0000}"/>
    <cellStyle name="Normal 8 2 9 2 3 2" xfId="31742" xr:uid="{00000000-0005-0000-0000-0000587B0000}"/>
    <cellStyle name="Normal 8 2 9 2 4" xfId="31743" xr:uid="{00000000-0005-0000-0000-0000597B0000}"/>
    <cellStyle name="Normal 8 2 9 3" xfId="31744" xr:uid="{00000000-0005-0000-0000-00005A7B0000}"/>
    <cellStyle name="Normal 8 2 9 3 2" xfId="31745" xr:uid="{00000000-0005-0000-0000-00005B7B0000}"/>
    <cellStyle name="Normal 8 2 9 4" xfId="31746" xr:uid="{00000000-0005-0000-0000-00005C7B0000}"/>
    <cellStyle name="Normal 8 2 9 4 2" xfId="31747" xr:uid="{00000000-0005-0000-0000-00005D7B0000}"/>
    <cellStyle name="Normal 8 2 9 5" xfId="31748" xr:uid="{00000000-0005-0000-0000-00005E7B0000}"/>
    <cellStyle name="Normal 8 2 9 6" xfId="31749" xr:uid="{00000000-0005-0000-0000-00005F7B0000}"/>
    <cellStyle name="Normal 8 3" xfId="4359" xr:uid="{00000000-0005-0000-0000-0000607B0000}"/>
    <cellStyle name="Normal 8 3 10" xfId="31750" xr:uid="{00000000-0005-0000-0000-0000617B0000}"/>
    <cellStyle name="Normal 8 3 10 2" xfId="31751" xr:uid="{00000000-0005-0000-0000-0000627B0000}"/>
    <cellStyle name="Normal 8 3 10 2 2" xfId="31752" xr:uid="{00000000-0005-0000-0000-0000637B0000}"/>
    <cellStyle name="Normal 8 3 10 3" xfId="31753" xr:uid="{00000000-0005-0000-0000-0000647B0000}"/>
    <cellStyle name="Normal 8 3 10 3 2" xfId="31754" xr:uid="{00000000-0005-0000-0000-0000657B0000}"/>
    <cellStyle name="Normal 8 3 10 4" xfId="31755" xr:uid="{00000000-0005-0000-0000-0000667B0000}"/>
    <cellStyle name="Normal 8 3 11" xfId="31756" xr:uid="{00000000-0005-0000-0000-0000677B0000}"/>
    <cellStyle name="Normal 8 3 11 2" xfId="31757" xr:uid="{00000000-0005-0000-0000-0000687B0000}"/>
    <cellStyle name="Normal 8 3 11 2 2" xfId="31758" xr:uid="{00000000-0005-0000-0000-0000697B0000}"/>
    <cellStyle name="Normal 8 3 11 3" xfId="31759" xr:uid="{00000000-0005-0000-0000-00006A7B0000}"/>
    <cellStyle name="Normal 8 3 12" xfId="31760" xr:uid="{00000000-0005-0000-0000-00006B7B0000}"/>
    <cellStyle name="Normal 8 3 12 2" xfId="31761" xr:uid="{00000000-0005-0000-0000-00006C7B0000}"/>
    <cellStyle name="Normal 8 3 12 2 2" xfId="31762" xr:uid="{00000000-0005-0000-0000-00006D7B0000}"/>
    <cellStyle name="Normal 8 3 12 3" xfId="31763" xr:uid="{00000000-0005-0000-0000-00006E7B0000}"/>
    <cellStyle name="Normal 8 3 13" xfId="31764" xr:uid="{00000000-0005-0000-0000-00006F7B0000}"/>
    <cellStyle name="Normal 8 3 13 2" xfId="31765" xr:uid="{00000000-0005-0000-0000-0000707B0000}"/>
    <cellStyle name="Normal 8 3 14" xfId="31766" xr:uid="{00000000-0005-0000-0000-0000717B0000}"/>
    <cellStyle name="Normal 8 3 15" xfId="31767" xr:uid="{00000000-0005-0000-0000-0000727B0000}"/>
    <cellStyle name="Normal 8 3 16" xfId="31768" xr:uid="{00000000-0005-0000-0000-0000737B0000}"/>
    <cellStyle name="Normal 8 3 17" xfId="31769" xr:uid="{00000000-0005-0000-0000-0000747B0000}"/>
    <cellStyle name="Normal 8 3 18" xfId="4648" xr:uid="{00000000-0005-0000-0000-0000757B0000}"/>
    <cellStyle name="Normal 8 3 2" xfId="31770" xr:uid="{00000000-0005-0000-0000-0000767B0000}"/>
    <cellStyle name="Normal 8 3 2 10" xfId="31771" xr:uid="{00000000-0005-0000-0000-0000777B0000}"/>
    <cellStyle name="Normal 8 3 2 10 2" xfId="31772" xr:uid="{00000000-0005-0000-0000-0000787B0000}"/>
    <cellStyle name="Normal 8 3 2 10 2 2" xfId="31773" xr:uid="{00000000-0005-0000-0000-0000797B0000}"/>
    <cellStyle name="Normal 8 3 2 10 3" xfId="31774" xr:uid="{00000000-0005-0000-0000-00007A7B0000}"/>
    <cellStyle name="Normal 8 3 2 11" xfId="31775" xr:uid="{00000000-0005-0000-0000-00007B7B0000}"/>
    <cellStyle name="Normal 8 3 2 11 2" xfId="31776" xr:uid="{00000000-0005-0000-0000-00007C7B0000}"/>
    <cellStyle name="Normal 8 3 2 11 2 2" xfId="31777" xr:uid="{00000000-0005-0000-0000-00007D7B0000}"/>
    <cellStyle name="Normal 8 3 2 11 3" xfId="31778" xr:uid="{00000000-0005-0000-0000-00007E7B0000}"/>
    <cellStyle name="Normal 8 3 2 12" xfId="31779" xr:uid="{00000000-0005-0000-0000-00007F7B0000}"/>
    <cellStyle name="Normal 8 3 2 12 2" xfId="31780" xr:uid="{00000000-0005-0000-0000-0000807B0000}"/>
    <cellStyle name="Normal 8 3 2 13" xfId="31781" xr:uid="{00000000-0005-0000-0000-0000817B0000}"/>
    <cellStyle name="Normal 8 3 2 14" xfId="31782" xr:uid="{00000000-0005-0000-0000-0000827B0000}"/>
    <cellStyle name="Normal 8 3 2 15" xfId="31783" xr:uid="{00000000-0005-0000-0000-0000837B0000}"/>
    <cellStyle name="Normal 8 3 2 16" xfId="31784" xr:uid="{00000000-0005-0000-0000-0000847B0000}"/>
    <cellStyle name="Normal 8 3 2 2" xfId="31785" xr:uid="{00000000-0005-0000-0000-0000857B0000}"/>
    <cellStyle name="Normal 8 3 2 2 10" xfId="31786" xr:uid="{00000000-0005-0000-0000-0000867B0000}"/>
    <cellStyle name="Normal 8 3 2 2 11" xfId="31787" xr:uid="{00000000-0005-0000-0000-0000877B0000}"/>
    <cellStyle name="Normal 8 3 2 2 2" xfId="31788" xr:uid="{00000000-0005-0000-0000-0000887B0000}"/>
    <cellStyle name="Normal 8 3 2 2 2 10" xfId="31789" xr:uid="{00000000-0005-0000-0000-0000897B0000}"/>
    <cellStyle name="Normal 8 3 2 2 2 2" xfId="31790" xr:uid="{00000000-0005-0000-0000-00008A7B0000}"/>
    <cellStyle name="Normal 8 3 2 2 2 2 2" xfId="31791" xr:uid="{00000000-0005-0000-0000-00008B7B0000}"/>
    <cellStyle name="Normal 8 3 2 2 2 2 2 2" xfId="31792" xr:uid="{00000000-0005-0000-0000-00008C7B0000}"/>
    <cellStyle name="Normal 8 3 2 2 2 2 2 2 2" xfId="31793" xr:uid="{00000000-0005-0000-0000-00008D7B0000}"/>
    <cellStyle name="Normal 8 3 2 2 2 2 2 2 2 2" xfId="31794" xr:uid="{00000000-0005-0000-0000-00008E7B0000}"/>
    <cellStyle name="Normal 8 3 2 2 2 2 2 2 3" xfId="31795" xr:uid="{00000000-0005-0000-0000-00008F7B0000}"/>
    <cellStyle name="Normal 8 3 2 2 2 2 2 2 3 2" xfId="31796" xr:uid="{00000000-0005-0000-0000-0000907B0000}"/>
    <cellStyle name="Normal 8 3 2 2 2 2 2 2 4" xfId="31797" xr:uid="{00000000-0005-0000-0000-0000917B0000}"/>
    <cellStyle name="Normal 8 3 2 2 2 2 2 3" xfId="31798" xr:uid="{00000000-0005-0000-0000-0000927B0000}"/>
    <cellStyle name="Normal 8 3 2 2 2 2 2 3 2" xfId="31799" xr:uid="{00000000-0005-0000-0000-0000937B0000}"/>
    <cellStyle name="Normal 8 3 2 2 2 2 2 4" xfId="31800" xr:uid="{00000000-0005-0000-0000-0000947B0000}"/>
    <cellStyle name="Normal 8 3 2 2 2 2 2 4 2" xfId="31801" xr:uid="{00000000-0005-0000-0000-0000957B0000}"/>
    <cellStyle name="Normal 8 3 2 2 2 2 2 5" xfId="31802" xr:uid="{00000000-0005-0000-0000-0000967B0000}"/>
    <cellStyle name="Normal 8 3 2 2 2 2 2 6" xfId="31803" xr:uid="{00000000-0005-0000-0000-0000977B0000}"/>
    <cellStyle name="Normal 8 3 2 2 2 2 3" xfId="31804" xr:uid="{00000000-0005-0000-0000-0000987B0000}"/>
    <cellStyle name="Normal 8 3 2 2 2 2 3 2" xfId="31805" xr:uid="{00000000-0005-0000-0000-0000997B0000}"/>
    <cellStyle name="Normal 8 3 2 2 2 2 3 2 2" xfId="31806" xr:uid="{00000000-0005-0000-0000-00009A7B0000}"/>
    <cellStyle name="Normal 8 3 2 2 2 2 3 3" xfId="31807" xr:uid="{00000000-0005-0000-0000-00009B7B0000}"/>
    <cellStyle name="Normal 8 3 2 2 2 2 3 3 2" xfId="31808" xr:uid="{00000000-0005-0000-0000-00009C7B0000}"/>
    <cellStyle name="Normal 8 3 2 2 2 2 3 4" xfId="31809" xr:uid="{00000000-0005-0000-0000-00009D7B0000}"/>
    <cellStyle name="Normal 8 3 2 2 2 2 4" xfId="31810" xr:uid="{00000000-0005-0000-0000-00009E7B0000}"/>
    <cellStyle name="Normal 8 3 2 2 2 2 4 2" xfId="31811" xr:uid="{00000000-0005-0000-0000-00009F7B0000}"/>
    <cellStyle name="Normal 8 3 2 2 2 2 5" xfId="31812" xr:uid="{00000000-0005-0000-0000-0000A07B0000}"/>
    <cellStyle name="Normal 8 3 2 2 2 2 5 2" xfId="31813" xr:uid="{00000000-0005-0000-0000-0000A17B0000}"/>
    <cellStyle name="Normal 8 3 2 2 2 2 6" xfId="31814" xr:uid="{00000000-0005-0000-0000-0000A27B0000}"/>
    <cellStyle name="Normal 8 3 2 2 2 2 7" xfId="31815" xr:uid="{00000000-0005-0000-0000-0000A37B0000}"/>
    <cellStyle name="Normal 8 3 2 2 2 3" xfId="31816" xr:uid="{00000000-0005-0000-0000-0000A47B0000}"/>
    <cellStyle name="Normal 8 3 2 2 2 3 2" xfId="31817" xr:uid="{00000000-0005-0000-0000-0000A57B0000}"/>
    <cellStyle name="Normal 8 3 2 2 2 3 2 2" xfId="31818" xr:uid="{00000000-0005-0000-0000-0000A67B0000}"/>
    <cellStyle name="Normal 8 3 2 2 2 3 2 2 2" xfId="31819" xr:uid="{00000000-0005-0000-0000-0000A77B0000}"/>
    <cellStyle name="Normal 8 3 2 2 2 3 2 3" xfId="31820" xr:uid="{00000000-0005-0000-0000-0000A87B0000}"/>
    <cellStyle name="Normal 8 3 2 2 2 3 2 3 2" xfId="31821" xr:uid="{00000000-0005-0000-0000-0000A97B0000}"/>
    <cellStyle name="Normal 8 3 2 2 2 3 2 4" xfId="31822" xr:uid="{00000000-0005-0000-0000-0000AA7B0000}"/>
    <cellStyle name="Normal 8 3 2 2 2 3 3" xfId="31823" xr:uid="{00000000-0005-0000-0000-0000AB7B0000}"/>
    <cellStyle name="Normal 8 3 2 2 2 3 3 2" xfId="31824" xr:uid="{00000000-0005-0000-0000-0000AC7B0000}"/>
    <cellStyle name="Normal 8 3 2 2 2 3 4" xfId="31825" xr:uid="{00000000-0005-0000-0000-0000AD7B0000}"/>
    <cellStyle name="Normal 8 3 2 2 2 3 4 2" xfId="31826" xr:uid="{00000000-0005-0000-0000-0000AE7B0000}"/>
    <cellStyle name="Normal 8 3 2 2 2 3 5" xfId="31827" xr:uid="{00000000-0005-0000-0000-0000AF7B0000}"/>
    <cellStyle name="Normal 8 3 2 2 2 3 6" xfId="31828" xr:uid="{00000000-0005-0000-0000-0000B07B0000}"/>
    <cellStyle name="Normal 8 3 2 2 2 4" xfId="31829" xr:uid="{00000000-0005-0000-0000-0000B17B0000}"/>
    <cellStyle name="Normal 8 3 2 2 2 4 2" xfId="31830" xr:uid="{00000000-0005-0000-0000-0000B27B0000}"/>
    <cellStyle name="Normal 8 3 2 2 2 4 2 2" xfId="31831" xr:uid="{00000000-0005-0000-0000-0000B37B0000}"/>
    <cellStyle name="Normal 8 3 2 2 2 4 2 2 2" xfId="31832" xr:uid="{00000000-0005-0000-0000-0000B47B0000}"/>
    <cellStyle name="Normal 8 3 2 2 2 4 2 3" xfId="31833" xr:uid="{00000000-0005-0000-0000-0000B57B0000}"/>
    <cellStyle name="Normal 8 3 2 2 2 4 2 3 2" xfId="31834" xr:uid="{00000000-0005-0000-0000-0000B67B0000}"/>
    <cellStyle name="Normal 8 3 2 2 2 4 2 4" xfId="31835" xr:uid="{00000000-0005-0000-0000-0000B77B0000}"/>
    <cellStyle name="Normal 8 3 2 2 2 4 3" xfId="31836" xr:uid="{00000000-0005-0000-0000-0000B87B0000}"/>
    <cellStyle name="Normal 8 3 2 2 2 4 3 2" xfId="31837" xr:uid="{00000000-0005-0000-0000-0000B97B0000}"/>
    <cellStyle name="Normal 8 3 2 2 2 4 4" xfId="31838" xr:uid="{00000000-0005-0000-0000-0000BA7B0000}"/>
    <cellStyle name="Normal 8 3 2 2 2 4 4 2" xfId="31839" xr:uid="{00000000-0005-0000-0000-0000BB7B0000}"/>
    <cellStyle name="Normal 8 3 2 2 2 4 5" xfId="31840" xr:uid="{00000000-0005-0000-0000-0000BC7B0000}"/>
    <cellStyle name="Normal 8 3 2 2 2 4 6" xfId="31841" xr:uid="{00000000-0005-0000-0000-0000BD7B0000}"/>
    <cellStyle name="Normal 8 3 2 2 2 5" xfId="31842" xr:uid="{00000000-0005-0000-0000-0000BE7B0000}"/>
    <cellStyle name="Normal 8 3 2 2 2 5 2" xfId="31843" xr:uid="{00000000-0005-0000-0000-0000BF7B0000}"/>
    <cellStyle name="Normal 8 3 2 2 2 5 2 2" xfId="31844" xr:uid="{00000000-0005-0000-0000-0000C07B0000}"/>
    <cellStyle name="Normal 8 3 2 2 2 5 3" xfId="31845" xr:uid="{00000000-0005-0000-0000-0000C17B0000}"/>
    <cellStyle name="Normal 8 3 2 2 2 5 3 2" xfId="31846" xr:uid="{00000000-0005-0000-0000-0000C27B0000}"/>
    <cellStyle name="Normal 8 3 2 2 2 5 4" xfId="31847" xr:uid="{00000000-0005-0000-0000-0000C37B0000}"/>
    <cellStyle name="Normal 8 3 2 2 2 6" xfId="31848" xr:uid="{00000000-0005-0000-0000-0000C47B0000}"/>
    <cellStyle name="Normal 8 3 2 2 2 6 2" xfId="31849" xr:uid="{00000000-0005-0000-0000-0000C57B0000}"/>
    <cellStyle name="Normal 8 3 2 2 2 6 2 2" xfId="31850" xr:uid="{00000000-0005-0000-0000-0000C67B0000}"/>
    <cellStyle name="Normal 8 3 2 2 2 6 3" xfId="31851" xr:uid="{00000000-0005-0000-0000-0000C77B0000}"/>
    <cellStyle name="Normal 8 3 2 2 2 7" xfId="31852" xr:uid="{00000000-0005-0000-0000-0000C87B0000}"/>
    <cellStyle name="Normal 8 3 2 2 2 7 2" xfId="31853" xr:uid="{00000000-0005-0000-0000-0000C97B0000}"/>
    <cellStyle name="Normal 8 3 2 2 2 8" xfId="31854" xr:uid="{00000000-0005-0000-0000-0000CA7B0000}"/>
    <cellStyle name="Normal 8 3 2 2 2 8 2" xfId="31855" xr:uid="{00000000-0005-0000-0000-0000CB7B0000}"/>
    <cellStyle name="Normal 8 3 2 2 2 9" xfId="31856" xr:uid="{00000000-0005-0000-0000-0000CC7B0000}"/>
    <cellStyle name="Normal 8 3 2 2 3" xfId="31857" xr:uid="{00000000-0005-0000-0000-0000CD7B0000}"/>
    <cellStyle name="Normal 8 3 2 2 3 2" xfId="31858" xr:uid="{00000000-0005-0000-0000-0000CE7B0000}"/>
    <cellStyle name="Normal 8 3 2 2 3 2 2" xfId="31859" xr:uid="{00000000-0005-0000-0000-0000CF7B0000}"/>
    <cellStyle name="Normal 8 3 2 2 3 2 2 2" xfId="31860" xr:uid="{00000000-0005-0000-0000-0000D07B0000}"/>
    <cellStyle name="Normal 8 3 2 2 3 2 2 2 2" xfId="31861" xr:uid="{00000000-0005-0000-0000-0000D17B0000}"/>
    <cellStyle name="Normal 8 3 2 2 3 2 2 3" xfId="31862" xr:uid="{00000000-0005-0000-0000-0000D27B0000}"/>
    <cellStyle name="Normal 8 3 2 2 3 2 2 3 2" xfId="31863" xr:uid="{00000000-0005-0000-0000-0000D37B0000}"/>
    <cellStyle name="Normal 8 3 2 2 3 2 2 4" xfId="31864" xr:uid="{00000000-0005-0000-0000-0000D47B0000}"/>
    <cellStyle name="Normal 8 3 2 2 3 2 3" xfId="31865" xr:uid="{00000000-0005-0000-0000-0000D57B0000}"/>
    <cellStyle name="Normal 8 3 2 2 3 2 3 2" xfId="31866" xr:uid="{00000000-0005-0000-0000-0000D67B0000}"/>
    <cellStyle name="Normal 8 3 2 2 3 2 4" xfId="31867" xr:uid="{00000000-0005-0000-0000-0000D77B0000}"/>
    <cellStyle name="Normal 8 3 2 2 3 2 4 2" xfId="31868" xr:uid="{00000000-0005-0000-0000-0000D87B0000}"/>
    <cellStyle name="Normal 8 3 2 2 3 2 5" xfId="31869" xr:uid="{00000000-0005-0000-0000-0000D97B0000}"/>
    <cellStyle name="Normal 8 3 2 2 3 2 6" xfId="31870" xr:uid="{00000000-0005-0000-0000-0000DA7B0000}"/>
    <cellStyle name="Normal 8 3 2 2 3 3" xfId="31871" xr:uid="{00000000-0005-0000-0000-0000DB7B0000}"/>
    <cellStyle name="Normal 8 3 2 2 3 3 2" xfId="31872" xr:uid="{00000000-0005-0000-0000-0000DC7B0000}"/>
    <cellStyle name="Normal 8 3 2 2 3 3 2 2" xfId="31873" xr:uid="{00000000-0005-0000-0000-0000DD7B0000}"/>
    <cellStyle name="Normal 8 3 2 2 3 3 3" xfId="31874" xr:uid="{00000000-0005-0000-0000-0000DE7B0000}"/>
    <cellStyle name="Normal 8 3 2 2 3 3 3 2" xfId="31875" xr:uid="{00000000-0005-0000-0000-0000DF7B0000}"/>
    <cellStyle name="Normal 8 3 2 2 3 3 4" xfId="31876" xr:uid="{00000000-0005-0000-0000-0000E07B0000}"/>
    <cellStyle name="Normal 8 3 2 2 3 4" xfId="31877" xr:uid="{00000000-0005-0000-0000-0000E17B0000}"/>
    <cellStyle name="Normal 8 3 2 2 3 4 2" xfId="31878" xr:uid="{00000000-0005-0000-0000-0000E27B0000}"/>
    <cellStyle name="Normal 8 3 2 2 3 5" xfId="31879" xr:uid="{00000000-0005-0000-0000-0000E37B0000}"/>
    <cellStyle name="Normal 8 3 2 2 3 5 2" xfId="31880" xr:uid="{00000000-0005-0000-0000-0000E47B0000}"/>
    <cellStyle name="Normal 8 3 2 2 3 6" xfId="31881" xr:uid="{00000000-0005-0000-0000-0000E57B0000}"/>
    <cellStyle name="Normal 8 3 2 2 3 7" xfId="31882" xr:uid="{00000000-0005-0000-0000-0000E67B0000}"/>
    <cellStyle name="Normal 8 3 2 2 4" xfId="31883" xr:uid="{00000000-0005-0000-0000-0000E77B0000}"/>
    <cellStyle name="Normal 8 3 2 2 4 2" xfId="31884" xr:uid="{00000000-0005-0000-0000-0000E87B0000}"/>
    <cellStyle name="Normal 8 3 2 2 4 2 2" xfId="31885" xr:uid="{00000000-0005-0000-0000-0000E97B0000}"/>
    <cellStyle name="Normal 8 3 2 2 4 2 2 2" xfId="31886" xr:uid="{00000000-0005-0000-0000-0000EA7B0000}"/>
    <cellStyle name="Normal 8 3 2 2 4 2 3" xfId="31887" xr:uid="{00000000-0005-0000-0000-0000EB7B0000}"/>
    <cellStyle name="Normal 8 3 2 2 4 2 3 2" xfId="31888" xr:uid="{00000000-0005-0000-0000-0000EC7B0000}"/>
    <cellStyle name="Normal 8 3 2 2 4 2 4" xfId="31889" xr:uid="{00000000-0005-0000-0000-0000ED7B0000}"/>
    <cellStyle name="Normal 8 3 2 2 4 3" xfId="31890" xr:uid="{00000000-0005-0000-0000-0000EE7B0000}"/>
    <cellStyle name="Normal 8 3 2 2 4 3 2" xfId="31891" xr:uid="{00000000-0005-0000-0000-0000EF7B0000}"/>
    <cellStyle name="Normal 8 3 2 2 4 4" xfId="31892" xr:uid="{00000000-0005-0000-0000-0000F07B0000}"/>
    <cellStyle name="Normal 8 3 2 2 4 4 2" xfId="31893" xr:uid="{00000000-0005-0000-0000-0000F17B0000}"/>
    <cellStyle name="Normal 8 3 2 2 4 5" xfId="31894" xr:uid="{00000000-0005-0000-0000-0000F27B0000}"/>
    <cellStyle name="Normal 8 3 2 2 4 6" xfId="31895" xr:uid="{00000000-0005-0000-0000-0000F37B0000}"/>
    <cellStyle name="Normal 8 3 2 2 5" xfId="31896" xr:uid="{00000000-0005-0000-0000-0000F47B0000}"/>
    <cellStyle name="Normal 8 3 2 2 5 2" xfId="31897" xr:uid="{00000000-0005-0000-0000-0000F57B0000}"/>
    <cellStyle name="Normal 8 3 2 2 5 2 2" xfId="31898" xr:uid="{00000000-0005-0000-0000-0000F67B0000}"/>
    <cellStyle name="Normal 8 3 2 2 5 2 2 2" xfId="31899" xr:uid="{00000000-0005-0000-0000-0000F77B0000}"/>
    <cellStyle name="Normal 8 3 2 2 5 2 3" xfId="31900" xr:uid="{00000000-0005-0000-0000-0000F87B0000}"/>
    <cellStyle name="Normal 8 3 2 2 5 2 3 2" xfId="31901" xr:uid="{00000000-0005-0000-0000-0000F97B0000}"/>
    <cellStyle name="Normal 8 3 2 2 5 2 4" xfId="31902" xr:uid="{00000000-0005-0000-0000-0000FA7B0000}"/>
    <cellStyle name="Normal 8 3 2 2 5 3" xfId="31903" xr:uid="{00000000-0005-0000-0000-0000FB7B0000}"/>
    <cellStyle name="Normal 8 3 2 2 5 3 2" xfId="31904" xr:uid="{00000000-0005-0000-0000-0000FC7B0000}"/>
    <cellStyle name="Normal 8 3 2 2 5 4" xfId="31905" xr:uid="{00000000-0005-0000-0000-0000FD7B0000}"/>
    <cellStyle name="Normal 8 3 2 2 5 4 2" xfId="31906" xr:uid="{00000000-0005-0000-0000-0000FE7B0000}"/>
    <cellStyle name="Normal 8 3 2 2 5 5" xfId="31907" xr:uid="{00000000-0005-0000-0000-0000FF7B0000}"/>
    <cellStyle name="Normal 8 3 2 2 5 6" xfId="31908" xr:uid="{00000000-0005-0000-0000-0000007C0000}"/>
    <cellStyle name="Normal 8 3 2 2 6" xfId="31909" xr:uid="{00000000-0005-0000-0000-0000017C0000}"/>
    <cellStyle name="Normal 8 3 2 2 6 2" xfId="31910" xr:uid="{00000000-0005-0000-0000-0000027C0000}"/>
    <cellStyle name="Normal 8 3 2 2 6 2 2" xfId="31911" xr:uid="{00000000-0005-0000-0000-0000037C0000}"/>
    <cellStyle name="Normal 8 3 2 2 6 3" xfId="31912" xr:uid="{00000000-0005-0000-0000-0000047C0000}"/>
    <cellStyle name="Normal 8 3 2 2 6 3 2" xfId="31913" xr:uid="{00000000-0005-0000-0000-0000057C0000}"/>
    <cellStyle name="Normal 8 3 2 2 6 4" xfId="31914" xr:uid="{00000000-0005-0000-0000-0000067C0000}"/>
    <cellStyle name="Normal 8 3 2 2 7" xfId="31915" xr:uid="{00000000-0005-0000-0000-0000077C0000}"/>
    <cellStyle name="Normal 8 3 2 2 7 2" xfId="31916" xr:uid="{00000000-0005-0000-0000-0000087C0000}"/>
    <cellStyle name="Normal 8 3 2 2 7 2 2" xfId="31917" xr:uid="{00000000-0005-0000-0000-0000097C0000}"/>
    <cellStyle name="Normal 8 3 2 2 7 3" xfId="31918" xr:uid="{00000000-0005-0000-0000-00000A7C0000}"/>
    <cellStyle name="Normal 8 3 2 2 8" xfId="31919" xr:uid="{00000000-0005-0000-0000-00000B7C0000}"/>
    <cellStyle name="Normal 8 3 2 2 8 2" xfId="31920" xr:uid="{00000000-0005-0000-0000-00000C7C0000}"/>
    <cellStyle name="Normal 8 3 2 2 9" xfId="31921" xr:uid="{00000000-0005-0000-0000-00000D7C0000}"/>
    <cellStyle name="Normal 8 3 2 2 9 2" xfId="31922" xr:uid="{00000000-0005-0000-0000-00000E7C0000}"/>
    <cellStyle name="Normal 8 3 2 3" xfId="31923" xr:uid="{00000000-0005-0000-0000-00000F7C0000}"/>
    <cellStyle name="Normal 8 3 2 3 10" xfId="31924" xr:uid="{00000000-0005-0000-0000-0000107C0000}"/>
    <cellStyle name="Normal 8 3 2 3 2" xfId="31925" xr:uid="{00000000-0005-0000-0000-0000117C0000}"/>
    <cellStyle name="Normal 8 3 2 3 2 2" xfId="31926" xr:uid="{00000000-0005-0000-0000-0000127C0000}"/>
    <cellStyle name="Normal 8 3 2 3 2 2 2" xfId="31927" xr:uid="{00000000-0005-0000-0000-0000137C0000}"/>
    <cellStyle name="Normal 8 3 2 3 2 2 2 2" xfId="31928" xr:uid="{00000000-0005-0000-0000-0000147C0000}"/>
    <cellStyle name="Normal 8 3 2 3 2 2 2 2 2" xfId="31929" xr:uid="{00000000-0005-0000-0000-0000157C0000}"/>
    <cellStyle name="Normal 8 3 2 3 2 2 2 3" xfId="31930" xr:uid="{00000000-0005-0000-0000-0000167C0000}"/>
    <cellStyle name="Normal 8 3 2 3 2 2 2 3 2" xfId="31931" xr:uid="{00000000-0005-0000-0000-0000177C0000}"/>
    <cellStyle name="Normal 8 3 2 3 2 2 2 4" xfId="31932" xr:uid="{00000000-0005-0000-0000-0000187C0000}"/>
    <cellStyle name="Normal 8 3 2 3 2 2 3" xfId="31933" xr:uid="{00000000-0005-0000-0000-0000197C0000}"/>
    <cellStyle name="Normal 8 3 2 3 2 2 3 2" xfId="31934" xr:uid="{00000000-0005-0000-0000-00001A7C0000}"/>
    <cellStyle name="Normal 8 3 2 3 2 2 4" xfId="31935" xr:uid="{00000000-0005-0000-0000-00001B7C0000}"/>
    <cellStyle name="Normal 8 3 2 3 2 2 4 2" xfId="31936" xr:uid="{00000000-0005-0000-0000-00001C7C0000}"/>
    <cellStyle name="Normal 8 3 2 3 2 2 5" xfId="31937" xr:uid="{00000000-0005-0000-0000-00001D7C0000}"/>
    <cellStyle name="Normal 8 3 2 3 2 2 6" xfId="31938" xr:uid="{00000000-0005-0000-0000-00001E7C0000}"/>
    <cellStyle name="Normal 8 3 2 3 2 3" xfId="31939" xr:uid="{00000000-0005-0000-0000-00001F7C0000}"/>
    <cellStyle name="Normal 8 3 2 3 2 3 2" xfId="31940" xr:uid="{00000000-0005-0000-0000-0000207C0000}"/>
    <cellStyle name="Normal 8 3 2 3 2 3 2 2" xfId="31941" xr:uid="{00000000-0005-0000-0000-0000217C0000}"/>
    <cellStyle name="Normal 8 3 2 3 2 3 3" xfId="31942" xr:uid="{00000000-0005-0000-0000-0000227C0000}"/>
    <cellStyle name="Normal 8 3 2 3 2 3 3 2" xfId="31943" xr:uid="{00000000-0005-0000-0000-0000237C0000}"/>
    <cellStyle name="Normal 8 3 2 3 2 3 4" xfId="31944" xr:uid="{00000000-0005-0000-0000-0000247C0000}"/>
    <cellStyle name="Normal 8 3 2 3 2 4" xfId="31945" xr:uid="{00000000-0005-0000-0000-0000257C0000}"/>
    <cellStyle name="Normal 8 3 2 3 2 4 2" xfId="31946" xr:uid="{00000000-0005-0000-0000-0000267C0000}"/>
    <cellStyle name="Normal 8 3 2 3 2 5" xfId="31947" xr:uid="{00000000-0005-0000-0000-0000277C0000}"/>
    <cellStyle name="Normal 8 3 2 3 2 5 2" xfId="31948" xr:uid="{00000000-0005-0000-0000-0000287C0000}"/>
    <cellStyle name="Normal 8 3 2 3 2 6" xfId="31949" xr:uid="{00000000-0005-0000-0000-0000297C0000}"/>
    <cellStyle name="Normal 8 3 2 3 2 7" xfId="31950" xr:uid="{00000000-0005-0000-0000-00002A7C0000}"/>
    <cellStyle name="Normal 8 3 2 3 3" xfId="31951" xr:uid="{00000000-0005-0000-0000-00002B7C0000}"/>
    <cellStyle name="Normal 8 3 2 3 3 2" xfId="31952" xr:uid="{00000000-0005-0000-0000-00002C7C0000}"/>
    <cellStyle name="Normal 8 3 2 3 3 2 2" xfId="31953" xr:uid="{00000000-0005-0000-0000-00002D7C0000}"/>
    <cellStyle name="Normal 8 3 2 3 3 2 2 2" xfId="31954" xr:uid="{00000000-0005-0000-0000-00002E7C0000}"/>
    <cellStyle name="Normal 8 3 2 3 3 2 3" xfId="31955" xr:uid="{00000000-0005-0000-0000-00002F7C0000}"/>
    <cellStyle name="Normal 8 3 2 3 3 2 3 2" xfId="31956" xr:uid="{00000000-0005-0000-0000-0000307C0000}"/>
    <cellStyle name="Normal 8 3 2 3 3 2 4" xfId="31957" xr:uid="{00000000-0005-0000-0000-0000317C0000}"/>
    <cellStyle name="Normal 8 3 2 3 3 3" xfId="31958" xr:uid="{00000000-0005-0000-0000-0000327C0000}"/>
    <cellStyle name="Normal 8 3 2 3 3 3 2" xfId="31959" xr:uid="{00000000-0005-0000-0000-0000337C0000}"/>
    <cellStyle name="Normal 8 3 2 3 3 4" xfId="31960" xr:uid="{00000000-0005-0000-0000-0000347C0000}"/>
    <cellStyle name="Normal 8 3 2 3 3 4 2" xfId="31961" xr:uid="{00000000-0005-0000-0000-0000357C0000}"/>
    <cellStyle name="Normal 8 3 2 3 3 5" xfId="31962" xr:uid="{00000000-0005-0000-0000-0000367C0000}"/>
    <cellStyle name="Normal 8 3 2 3 3 6" xfId="31963" xr:uid="{00000000-0005-0000-0000-0000377C0000}"/>
    <cellStyle name="Normal 8 3 2 3 4" xfId="31964" xr:uid="{00000000-0005-0000-0000-0000387C0000}"/>
    <cellStyle name="Normal 8 3 2 3 4 2" xfId="31965" xr:uid="{00000000-0005-0000-0000-0000397C0000}"/>
    <cellStyle name="Normal 8 3 2 3 4 2 2" xfId="31966" xr:uid="{00000000-0005-0000-0000-00003A7C0000}"/>
    <cellStyle name="Normal 8 3 2 3 4 2 2 2" xfId="31967" xr:uid="{00000000-0005-0000-0000-00003B7C0000}"/>
    <cellStyle name="Normal 8 3 2 3 4 2 3" xfId="31968" xr:uid="{00000000-0005-0000-0000-00003C7C0000}"/>
    <cellStyle name="Normal 8 3 2 3 4 2 3 2" xfId="31969" xr:uid="{00000000-0005-0000-0000-00003D7C0000}"/>
    <cellStyle name="Normal 8 3 2 3 4 2 4" xfId="31970" xr:uid="{00000000-0005-0000-0000-00003E7C0000}"/>
    <cellStyle name="Normal 8 3 2 3 4 3" xfId="31971" xr:uid="{00000000-0005-0000-0000-00003F7C0000}"/>
    <cellStyle name="Normal 8 3 2 3 4 3 2" xfId="31972" xr:uid="{00000000-0005-0000-0000-0000407C0000}"/>
    <cellStyle name="Normal 8 3 2 3 4 4" xfId="31973" xr:uid="{00000000-0005-0000-0000-0000417C0000}"/>
    <cellStyle name="Normal 8 3 2 3 4 4 2" xfId="31974" xr:uid="{00000000-0005-0000-0000-0000427C0000}"/>
    <cellStyle name="Normal 8 3 2 3 4 5" xfId="31975" xr:uid="{00000000-0005-0000-0000-0000437C0000}"/>
    <cellStyle name="Normal 8 3 2 3 4 6" xfId="31976" xr:uid="{00000000-0005-0000-0000-0000447C0000}"/>
    <cellStyle name="Normal 8 3 2 3 5" xfId="31977" xr:uid="{00000000-0005-0000-0000-0000457C0000}"/>
    <cellStyle name="Normal 8 3 2 3 5 2" xfId="31978" xr:uid="{00000000-0005-0000-0000-0000467C0000}"/>
    <cellStyle name="Normal 8 3 2 3 5 2 2" xfId="31979" xr:uid="{00000000-0005-0000-0000-0000477C0000}"/>
    <cellStyle name="Normal 8 3 2 3 5 3" xfId="31980" xr:uid="{00000000-0005-0000-0000-0000487C0000}"/>
    <cellStyle name="Normal 8 3 2 3 5 3 2" xfId="31981" xr:uid="{00000000-0005-0000-0000-0000497C0000}"/>
    <cellStyle name="Normal 8 3 2 3 5 4" xfId="31982" xr:uid="{00000000-0005-0000-0000-00004A7C0000}"/>
    <cellStyle name="Normal 8 3 2 3 6" xfId="31983" xr:uid="{00000000-0005-0000-0000-00004B7C0000}"/>
    <cellStyle name="Normal 8 3 2 3 6 2" xfId="31984" xr:uid="{00000000-0005-0000-0000-00004C7C0000}"/>
    <cellStyle name="Normal 8 3 2 3 6 2 2" xfId="31985" xr:uid="{00000000-0005-0000-0000-00004D7C0000}"/>
    <cellStyle name="Normal 8 3 2 3 6 3" xfId="31986" xr:uid="{00000000-0005-0000-0000-00004E7C0000}"/>
    <cellStyle name="Normal 8 3 2 3 7" xfId="31987" xr:uid="{00000000-0005-0000-0000-00004F7C0000}"/>
    <cellStyle name="Normal 8 3 2 3 7 2" xfId="31988" xr:uid="{00000000-0005-0000-0000-0000507C0000}"/>
    <cellStyle name="Normal 8 3 2 3 8" xfId="31989" xr:uid="{00000000-0005-0000-0000-0000517C0000}"/>
    <cellStyle name="Normal 8 3 2 3 8 2" xfId="31990" xr:uid="{00000000-0005-0000-0000-0000527C0000}"/>
    <cellStyle name="Normal 8 3 2 3 9" xfId="31991" xr:uid="{00000000-0005-0000-0000-0000537C0000}"/>
    <cellStyle name="Normal 8 3 2 4" xfId="31992" xr:uid="{00000000-0005-0000-0000-0000547C0000}"/>
    <cellStyle name="Normal 8 3 2 4 10" xfId="31993" xr:uid="{00000000-0005-0000-0000-0000557C0000}"/>
    <cellStyle name="Normal 8 3 2 4 2" xfId="31994" xr:uid="{00000000-0005-0000-0000-0000567C0000}"/>
    <cellStyle name="Normal 8 3 2 4 2 2" xfId="31995" xr:uid="{00000000-0005-0000-0000-0000577C0000}"/>
    <cellStyle name="Normal 8 3 2 4 2 2 2" xfId="31996" xr:uid="{00000000-0005-0000-0000-0000587C0000}"/>
    <cellStyle name="Normal 8 3 2 4 2 2 2 2" xfId="31997" xr:uid="{00000000-0005-0000-0000-0000597C0000}"/>
    <cellStyle name="Normal 8 3 2 4 2 2 2 2 2" xfId="31998" xr:uid="{00000000-0005-0000-0000-00005A7C0000}"/>
    <cellStyle name="Normal 8 3 2 4 2 2 2 3" xfId="31999" xr:uid="{00000000-0005-0000-0000-00005B7C0000}"/>
    <cellStyle name="Normal 8 3 2 4 2 2 2 3 2" xfId="32000" xr:uid="{00000000-0005-0000-0000-00005C7C0000}"/>
    <cellStyle name="Normal 8 3 2 4 2 2 2 4" xfId="32001" xr:uid="{00000000-0005-0000-0000-00005D7C0000}"/>
    <cellStyle name="Normal 8 3 2 4 2 2 3" xfId="32002" xr:uid="{00000000-0005-0000-0000-00005E7C0000}"/>
    <cellStyle name="Normal 8 3 2 4 2 2 3 2" xfId="32003" xr:uid="{00000000-0005-0000-0000-00005F7C0000}"/>
    <cellStyle name="Normal 8 3 2 4 2 2 4" xfId="32004" xr:uid="{00000000-0005-0000-0000-0000607C0000}"/>
    <cellStyle name="Normal 8 3 2 4 2 2 4 2" xfId="32005" xr:uid="{00000000-0005-0000-0000-0000617C0000}"/>
    <cellStyle name="Normal 8 3 2 4 2 2 5" xfId="32006" xr:uid="{00000000-0005-0000-0000-0000627C0000}"/>
    <cellStyle name="Normal 8 3 2 4 2 2 6" xfId="32007" xr:uid="{00000000-0005-0000-0000-0000637C0000}"/>
    <cellStyle name="Normal 8 3 2 4 2 3" xfId="32008" xr:uid="{00000000-0005-0000-0000-0000647C0000}"/>
    <cellStyle name="Normal 8 3 2 4 2 3 2" xfId="32009" xr:uid="{00000000-0005-0000-0000-0000657C0000}"/>
    <cellStyle name="Normal 8 3 2 4 2 3 2 2" xfId="32010" xr:uid="{00000000-0005-0000-0000-0000667C0000}"/>
    <cellStyle name="Normal 8 3 2 4 2 3 3" xfId="32011" xr:uid="{00000000-0005-0000-0000-0000677C0000}"/>
    <cellStyle name="Normal 8 3 2 4 2 3 3 2" xfId="32012" xr:uid="{00000000-0005-0000-0000-0000687C0000}"/>
    <cellStyle name="Normal 8 3 2 4 2 3 4" xfId="32013" xr:uid="{00000000-0005-0000-0000-0000697C0000}"/>
    <cellStyle name="Normal 8 3 2 4 2 4" xfId="32014" xr:uid="{00000000-0005-0000-0000-00006A7C0000}"/>
    <cellStyle name="Normal 8 3 2 4 2 4 2" xfId="32015" xr:uid="{00000000-0005-0000-0000-00006B7C0000}"/>
    <cellStyle name="Normal 8 3 2 4 2 5" xfId="32016" xr:uid="{00000000-0005-0000-0000-00006C7C0000}"/>
    <cellStyle name="Normal 8 3 2 4 2 5 2" xfId="32017" xr:uid="{00000000-0005-0000-0000-00006D7C0000}"/>
    <cellStyle name="Normal 8 3 2 4 2 6" xfId="32018" xr:uid="{00000000-0005-0000-0000-00006E7C0000}"/>
    <cellStyle name="Normal 8 3 2 4 2 7" xfId="32019" xr:uid="{00000000-0005-0000-0000-00006F7C0000}"/>
    <cellStyle name="Normal 8 3 2 4 3" xfId="32020" xr:uid="{00000000-0005-0000-0000-0000707C0000}"/>
    <cellStyle name="Normal 8 3 2 4 3 2" xfId="32021" xr:uid="{00000000-0005-0000-0000-0000717C0000}"/>
    <cellStyle name="Normal 8 3 2 4 3 2 2" xfId="32022" xr:uid="{00000000-0005-0000-0000-0000727C0000}"/>
    <cellStyle name="Normal 8 3 2 4 3 2 2 2" xfId="32023" xr:uid="{00000000-0005-0000-0000-0000737C0000}"/>
    <cellStyle name="Normal 8 3 2 4 3 2 3" xfId="32024" xr:uid="{00000000-0005-0000-0000-0000747C0000}"/>
    <cellStyle name="Normal 8 3 2 4 3 2 3 2" xfId="32025" xr:uid="{00000000-0005-0000-0000-0000757C0000}"/>
    <cellStyle name="Normal 8 3 2 4 3 2 4" xfId="32026" xr:uid="{00000000-0005-0000-0000-0000767C0000}"/>
    <cellStyle name="Normal 8 3 2 4 3 3" xfId="32027" xr:uid="{00000000-0005-0000-0000-0000777C0000}"/>
    <cellStyle name="Normal 8 3 2 4 3 3 2" xfId="32028" xr:uid="{00000000-0005-0000-0000-0000787C0000}"/>
    <cellStyle name="Normal 8 3 2 4 3 4" xfId="32029" xr:uid="{00000000-0005-0000-0000-0000797C0000}"/>
    <cellStyle name="Normal 8 3 2 4 3 4 2" xfId="32030" xr:uid="{00000000-0005-0000-0000-00007A7C0000}"/>
    <cellStyle name="Normal 8 3 2 4 3 5" xfId="32031" xr:uid="{00000000-0005-0000-0000-00007B7C0000}"/>
    <cellStyle name="Normal 8 3 2 4 3 6" xfId="32032" xr:uid="{00000000-0005-0000-0000-00007C7C0000}"/>
    <cellStyle name="Normal 8 3 2 4 4" xfId="32033" xr:uid="{00000000-0005-0000-0000-00007D7C0000}"/>
    <cellStyle name="Normal 8 3 2 4 4 2" xfId="32034" xr:uid="{00000000-0005-0000-0000-00007E7C0000}"/>
    <cellStyle name="Normal 8 3 2 4 4 2 2" xfId="32035" xr:uid="{00000000-0005-0000-0000-00007F7C0000}"/>
    <cellStyle name="Normal 8 3 2 4 4 2 2 2" xfId="32036" xr:uid="{00000000-0005-0000-0000-0000807C0000}"/>
    <cellStyle name="Normal 8 3 2 4 4 2 3" xfId="32037" xr:uid="{00000000-0005-0000-0000-0000817C0000}"/>
    <cellStyle name="Normal 8 3 2 4 4 2 3 2" xfId="32038" xr:uid="{00000000-0005-0000-0000-0000827C0000}"/>
    <cellStyle name="Normal 8 3 2 4 4 2 4" xfId="32039" xr:uid="{00000000-0005-0000-0000-0000837C0000}"/>
    <cellStyle name="Normal 8 3 2 4 4 3" xfId="32040" xr:uid="{00000000-0005-0000-0000-0000847C0000}"/>
    <cellStyle name="Normal 8 3 2 4 4 3 2" xfId="32041" xr:uid="{00000000-0005-0000-0000-0000857C0000}"/>
    <cellStyle name="Normal 8 3 2 4 4 4" xfId="32042" xr:uid="{00000000-0005-0000-0000-0000867C0000}"/>
    <cellStyle name="Normal 8 3 2 4 4 4 2" xfId="32043" xr:uid="{00000000-0005-0000-0000-0000877C0000}"/>
    <cellStyle name="Normal 8 3 2 4 4 5" xfId="32044" xr:uid="{00000000-0005-0000-0000-0000887C0000}"/>
    <cellStyle name="Normal 8 3 2 4 4 6" xfId="32045" xr:uid="{00000000-0005-0000-0000-0000897C0000}"/>
    <cellStyle name="Normal 8 3 2 4 5" xfId="32046" xr:uid="{00000000-0005-0000-0000-00008A7C0000}"/>
    <cellStyle name="Normal 8 3 2 4 5 2" xfId="32047" xr:uid="{00000000-0005-0000-0000-00008B7C0000}"/>
    <cellStyle name="Normal 8 3 2 4 5 2 2" xfId="32048" xr:uid="{00000000-0005-0000-0000-00008C7C0000}"/>
    <cellStyle name="Normal 8 3 2 4 5 3" xfId="32049" xr:uid="{00000000-0005-0000-0000-00008D7C0000}"/>
    <cellStyle name="Normal 8 3 2 4 5 3 2" xfId="32050" xr:uid="{00000000-0005-0000-0000-00008E7C0000}"/>
    <cellStyle name="Normal 8 3 2 4 5 4" xfId="32051" xr:uid="{00000000-0005-0000-0000-00008F7C0000}"/>
    <cellStyle name="Normal 8 3 2 4 6" xfId="32052" xr:uid="{00000000-0005-0000-0000-0000907C0000}"/>
    <cellStyle name="Normal 8 3 2 4 6 2" xfId="32053" xr:uid="{00000000-0005-0000-0000-0000917C0000}"/>
    <cellStyle name="Normal 8 3 2 4 6 2 2" xfId="32054" xr:uid="{00000000-0005-0000-0000-0000927C0000}"/>
    <cellStyle name="Normal 8 3 2 4 6 3" xfId="32055" xr:uid="{00000000-0005-0000-0000-0000937C0000}"/>
    <cellStyle name="Normal 8 3 2 4 7" xfId="32056" xr:uid="{00000000-0005-0000-0000-0000947C0000}"/>
    <cellStyle name="Normal 8 3 2 4 7 2" xfId="32057" xr:uid="{00000000-0005-0000-0000-0000957C0000}"/>
    <cellStyle name="Normal 8 3 2 4 8" xfId="32058" xr:uid="{00000000-0005-0000-0000-0000967C0000}"/>
    <cellStyle name="Normal 8 3 2 4 8 2" xfId="32059" xr:uid="{00000000-0005-0000-0000-0000977C0000}"/>
    <cellStyle name="Normal 8 3 2 4 9" xfId="32060" xr:uid="{00000000-0005-0000-0000-0000987C0000}"/>
    <cellStyle name="Normal 8 3 2 5" xfId="32061" xr:uid="{00000000-0005-0000-0000-0000997C0000}"/>
    <cellStyle name="Normal 8 3 2 5 10" xfId="32062" xr:uid="{00000000-0005-0000-0000-00009A7C0000}"/>
    <cellStyle name="Normal 8 3 2 5 2" xfId="32063" xr:uid="{00000000-0005-0000-0000-00009B7C0000}"/>
    <cellStyle name="Normal 8 3 2 5 2 2" xfId="32064" xr:uid="{00000000-0005-0000-0000-00009C7C0000}"/>
    <cellStyle name="Normal 8 3 2 5 2 2 2" xfId="32065" xr:uid="{00000000-0005-0000-0000-00009D7C0000}"/>
    <cellStyle name="Normal 8 3 2 5 2 2 2 2" xfId="32066" xr:uid="{00000000-0005-0000-0000-00009E7C0000}"/>
    <cellStyle name="Normal 8 3 2 5 2 2 2 2 2" xfId="32067" xr:uid="{00000000-0005-0000-0000-00009F7C0000}"/>
    <cellStyle name="Normal 8 3 2 5 2 2 2 3" xfId="32068" xr:uid="{00000000-0005-0000-0000-0000A07C0000}"/>
    <cellStyle name="Normal 8 3 2 5 2 2 2 3 2" xfId="32069" xr:uid="{00000000-0005-0000-0000-0000A17C0000}"/>
    <cellStyle name="Normal 8 3 2 5 2 2 2 4" xfId="32070" xr:uid="{00000000-0005-0000-0000-0000A27C0000}"/>
    <cellStyle name="Normal 8 3 2 5 2 2 3" xfId="32071" xr:uid="{00000000-0005-0000-0000-0000A37C0000}"/>
    <cellStyle name="Normal 8 3 2 5 2 2 3 2" xfId="32072" xr:uid="{00000000-0005-0000-0000-0000A47C0000}"/>
    <cellStyle name="Normal 8 3 2 5 2 2 4" xfId="32073" xr:uid="{00000000-0005-0000-0000-0000A57C0000}"/>
    <cellStyle name="Normal 8 3 2 5 2 2 4 2" xfId="32074" xr:uid="{00000000-0005-0000-0000-0000A67C0000}"/>
    <cellStyle name="Normal 8 3 2 5 2 2 5" xfId="32075" xr:uid="{00000000-0005-0000-0000-0000A77C0000}"/>
    <cellStyle name="Normal 8 3 2 5 2 2 6" xfId="32076" xr:uid="{00000000-0005-0000-0000-0000A87C0000}"/>
    <cellStyle name="Normal 8 3 2 5 2 3" xfId="32077" xr:uid="{00000000-0005-0000-0000-0000A97C0000}"/>
    <cellStyle name="Normal 8 3 2 5 2 3 2" xfId="32078" xr:uid="{00000000-0005-0000-0000-0000AA7C0000}"/>
    <cellStyle name="Normal 8 3 2 5 2 3 2 2" xfId="32079" xr:uid="{00000000-0005-0000-0000-0000AB7C0000}"/>
    <cellStyle name="Normal 8 3 2 5 2 3 3" xfId="32080" xr:uid="{00000000-0005-0000-0000-0000AC7C0000}"/>
    <cellStyle name="Normal 8 3 2 5 2 3 3 2" xfId="32081" xr:uid="{00000000-0005-0000-0000-0000AD7C0000}"/>
    <cellStyle name="Normal 8 3 2 5 2 3 4" xfId="32082" xr:uid="{00000000-0005-0000-0000-0000AE7C0000}"/>
    <cellStyle name="Normal 8 3 2 5 2 4" xfId="32083" xr:uid="{00000000-0005-0000-0000-0000AF7C0000}"/>
    <cellStyle name="Normal 8 3 2 5 2 4 2" xfId="32084" xr:uid="{00000000-0005-0000-0000-0000B07C0000}"/>
    <cellStyle name="Normal 8 3 2 5 2 5" xfId="32085" xr:uid="{00000000-0005-0000-0000-0000B17C0000}"/>
    <cellStyle name="Normal 8 3 2 5 2 5 2" xfId="32086" xr:uid="{00000000-0005-0000-0000-0000B27C0000}"/>
    <cellStyle name="Normal 8 3 2 5 2 6" xfId="32087" xr:uid="{00000000-0005-0000-0000-0000B37C0000}"/>
    <cellStyle name="Normal 8 3 2 5 2 7" xfId="32088" xr:uid="{00000000-0005-0000-0000-0000B47C0000}"/>
    <cellStyle name="Normal 8 3 2 5 3" xfId="32089" xr:uid="{00000000-0005-0000-0000-0000B57C0000}"/>
    <cellStyle name="Normal 8 3 2 5 3 2" xfId="32090" xr:uid="{00000000-0005-0000-0000-0000B67C0000}"/>
    <cellStyle name="Normal 8 3 2 5 3 2 2" xfId="32091" xr:uid="{00000000-0005-0000-0000-0000B77C0000}"/>
    <cellStyle name="Normal 8 3 2 5 3 2 2 2" xfId="32092" xr:uid="{00000000-0005-0000-0000-0000B87C0000}"/>
    <cellStyle name="Normal 8 3 2 5 3 2 3" xfId="32093" xr:uid="{00000000-0005-0000-0000-0000B97C0000}"/>
    <cellStyle name="Normal 8 3 2 5 3 2 3 2" xfId="32094" xr:uid="{00000000-0005-0000-0000-0000BA7C0000}"/>
    <cellStyle name="Normal 8 3 2 5 3 2 4" xfId="32095" xr:uid="{00000000-0005-0000-0000-0000BB7C0000}"/>
    <cellStyle name="Normal 8 3 2 5 3 3" xfId="32096" xr:uid="{00000000-0005-0000-0000-0000BC7C0000}"/>
    <cellStyle name="Normal 8 3 2 5 3 3 2" xfId="32097" xr:uid="{00000000-0005-0000-0000-0000BD7C0000}"/>
    <cellStyle name="Normal 8 3 2 5 3 4" xfId="32098" xr:uid="{00000000-0005-0000-0000-0000BE7C0000}"/>
    <cellStyle name="Normal 8 3 2 5 3 4 2" xfId="32099" xr:uid="{00000000-0005-0000-0000-0000BF7C0000}"/>
    <cellStyle name="Normal 8 3 2 5 3 5" xfId="32100" xr:uid="{00000000-0005-0000-0000-0000C07C0000}"/>
    <cellStyle name="Normal 8 3 2 5 3 6" xfId="32101" xr:uid="{00000000-0005-0000-0000-0000C17C0000}"/>
    <cellStyle name="Normal 8 3 2 5 4" xfId="32102" xr:uid="{00000000-0005-0000-0000-0000C27C0000}"/>
    <cellStyle name="Normal 8 3 2 5 4 2" xfId="32103" xr:uid="{00000000-0005-0000-0000-0000C37C0000}"/>
    <cellStyle name="Normal 8 3 2 5 4 2 2" xfId="32104" xr:uid="{00000000-0005-0000-0000-0000C47C0000}"/>
    <cellStyle name="Normal 8 3 2 5 4 2 2 2" xfId="32105" xr:uid="{00000000-0005-0000-0000-0000C57C0000}"/>
    <cellStyle name="Normal 8 3 2 5 4 2 3" xfId="32106" xr:uid="{00000000-0005-0000-0000-0000C67C0000}"/>
    <cellStyle name="Normal 8 3 2 5 4 2 3 2" xfId="32107" xr:uid="{00000000-0005-0000-0000-0000C77C0000}"/>
    <cellStyle name="Normal 8 3 2 5 4 2 4" xfId="32108" xr:uid="{00000000-0005-0000-0000-0000C87C0000}"/>
    <cellStyle name="Normal 8 3 2 5 4 3" xfId="32109" xr:uid="{00000000-0005-0000-0000-0000C97C0000}"/>
    <cellStyle name="Normal 8 3 2 5 4 3 2" xfId="32110" xr:uid="{00000000-0005-0000-0000-0000CA7C0000}"/>
    <cellStyle name="Normal 8 3 2 5 4 4" xfId="32111" xr:uid="{00000000-0005-0000-0000-0000CB7C0000}"/>
    <cellStyle name="Normal 8 3 2 5 4 4 2" xfId="32112" xr:uid="{00000000-0005-0000-0000-0000CC7C0000}"/>
    <cellStyle name="Normal 8 3 2 5 4 5" xfId="32113" xr:uid="{00000000-0005-0000-0000-0000CD7C0000}"/>
    <cellStyle name="Normal 8 3 2 5 4 6" xfId="32114" xr:uid="{00000000-0005-0000-0000-0000CE7C0000}"/>
    <cellStyle name="Normal 8 3 2 5 5" xfId="32115" xr:uid="{00000000-0005-0000-0000-0000CF7C0000}"/>
    <cellStyle name="Normal 8 3 2 5 5 2" xfId="32116" xr:uid="{00000000-0005-0000-0000-0000D07C0000}"/>
    <cellStyle name="Normal 8 3 2 5 5 2 2" xfId="32117" xr:uid="{00000000-0005-0000-0000-0000D17C0000}"/>
    <cellStyle name="Normal 8 3 2 5 5 3" xfId="32118" xr:uid="{00000000-0005-0000-0000-0000D27C0000}"/>
    <cellStyle name="Normal 8 3 2 5 5 3 2" xfId="32119" xr:uid="{00000000-0005-0000-0000-0000D37C0000}"/>
    <cellStyle name="Normal 8 3 2 5 5 4" xfId="32120" xr:uid="{00000000-0005-0000-0000-0000D47C0000}"/>
    <cellStyle name="Normal 8 3 2 5 6" xfId="32121" xr:uid="{00000000-0005-0000-0000-0000D57C0000}"/>
    <cellStyle name="Normal 8 3 2 5 6 2" xfId="32122" xr:uid="{00000000-0005-0000-0000-0000D67C0000}"/>
    <cellStyle name="Normal 8 3 2 5 6 2 2" xfId="32123" xr:uid="{00000000-0005-0000-0000-0000D77C0000}"/>
    <cellStyle name="Normal 8 3 2 5 6 3" xfId="32124" xr:uid="{00000000-0005-0000-0000-0000D87C0000}"/>
    <cellStyle name="Normal 8 3 2 5 7" xfId="32125" xr:uid="{00000000-0005-0000-0000-0000D97C0000}"/>
    <cellStyle name="Normal 8 3 2 5 7 2" xfId="32126" xr:uid="{00000000-0005-0000-0000-0000DA7C0000}"/>
    <cellStyle name="Normal 8 3 2 5 8" xfId="32127" xr:uid="{00000000-0005-0000-0000-0000DB7C0000}"/>
    <cellStyle name="Normal 8 3 2 5 8 2" xfId="32128" xr:uid="{00000000-0005-0000-0000-0000DC7C0000}"/>
    <cellStyle name="Normal 8 3 2 5 9" xfId="32129" xr:uid="{00000000-0005-0000-0000-0000DD7C0000}"/>
    <cellStyle name="Normal 8 3 2 6" xfId="32130" xr:uid="{00000000-0005-0000-0000-0000DE7C0000}"/>
    <cellStyle name="Normal 8 3 2 6 2" xfId="32131" xr:uid="{00000000-0005-0000-0000-0000DF7C0000}"/>
    <cellStyle name="Normal 8 3 2 6 2 2" xfId="32132" xr:uid="{00000000-0005-0000-0000-0000E07C0000}"/>
    <cellStyle name="Normal 8 3 2 6 2 2 2" xfId="32133" xr:uid="{00000000-0005-0000-0000-0000E17C0000}"/>
    <cellStyle name="Normal 8 3 2 6 2 2 2 2" xfId="32134" xr:uid="{00000000-0005-0000-0000-0000E27C0000}"/>
    <cellStyle name="Normal 8 3 2 6 2 2 3" xfId="32135" xr:uid="{00000000-0005-0000-0000-0000E37C0000}"/>
    <cellStyle name="Normal 8 3 2 6 2 2 3 2" xfId="32136" xr:uid="{00000000-0005-0000-0000-0000E47C0000}"/>
    <cellStyle name="Normal 8 3 2 6 2 2 4" xfId="32137" xr:uid="{00000000-0005-0000-0000-0000E57C0000}"/>
    <cellStyle name="Normal 8 3 2 6 2 3" xfId="32138" xr:uid="{00000000-0005-0000-0000-0000E67C0000}"/>
    <cellStyle name="Normal 8 3 2 6 2 3 2" xfId="32139" xr:uid="{00000000-0005-0000-0000-0000E77C0000}"/>
    <cellStyle name="Normal 8 3 2 6 2 4" xfId="32140" xr:uid="{00000000-0005-0000-0000-0000E87C0000}"/>
    <cellStyle name="Normal 8 3 2 6 2 4 2" xfId="32141" xr:uid="{00000000-0005-0000-0000-0000E97C0000}"/>
    <cellStyle name="Normal 8 3 2 6 2 5" xfId="32142" xr:uid="{00000000-0005-0000-0000-0000EA7C0000}"/>
    <cellStyle name="Normal 8 3 2 6 2 6" xfId="32143" xr:uid="{00000000-0005-0000-0000-0000EB7C0000}"/>
    <cellStyle name="Normal 8 3 2 6 3" xfId="32144" xr:uid="{00000000-0005-0000-0000-0000EC7C0000}"/>
    <cellStyle name="Normal 8 3 2 6 3 2" xfId="32145" xr:uid="{00000000-0005-0000-0000-0000ED7C0000}"/>
    <cellStyle name="Normal 8 3 2 6 3 2 2" xfId="32146" xr:uid="{00000000-0005-0000-0000-0000EE7C0000}"/>
    <cellStyle name="Normal 8 3 2 6 3 3" xfId="32147" xr:uid="{00000000-0005-0000-0000-0000EF7C0000}"/>
    <cellStyle name="Normal 8 3 2 6 3 3 2" xfId="32148" xr:uid="{00000000-0005-0000-0000-0000F07C0000}"/>
    <cellStyle name="Normal 8 3 2 6 3 4" xfId="32149" xr:uid="{00000000-0005-0000-0000-0000F17C0000}"/>
    <cellStyle name="Normal 8 3 2 6 4" xfId="32150" xr:uid="{00000000-0005-0000-0000-0000F27C0000}"/>
    <cellStyle name="Normal 8 3 2 6 4 2" xfId="32151" xr:uid="{00000000-0005-0000-0000-0000F37C0000}"/>
    <cellStyle name="Normal 8 3 2 6 5" xfId="32152" xr:uid="{00000000-0005-0000-0000-0000F47C0000}"/>
    <cellStyle name="Normal 8 3 2 6 5 2" xfId="32153" xr:uid="{00000000-0005-0000-0000-0000F57C0000}"/>
    <cellStyle name="Normal 8 3 2 6 6" xfId="32154" xr:uid="{00000000-0005-0000-0000-0000F67C0000}"/>
    <cellStyle name="Normal 8 3 2 6 7" xfId="32155" xr:uid="{00000000-0005-0000-0000-0000F77C0000}"/>
    <cellStyle name="Normal 8 3 2 7" xfId="32156" xr:uid="{00000000-0005-0000-0000-0000F87C0000}"/>
    <cellStyle name="Normal 8 3 2 7 2" xfId="32157" xr:uid="{00000000-0005-0000-0000-0000F97C0000}"/>
    <cellStyle name="Normal 8 3 2 7 2 2" xfId="32158" xr:uid="{00000000-0005-0000-0000-0000FA7C0000}"/>
    <cellStyle name="Normal 8 3 2 7 2 2 2" xfId="32159" xr:uid="{00000000-0005-0000-0000-0000FB7C0000}"/>
    <cellStyle name="Normal 8 3 2 7 2 3" xfId="32160" xr:uid="{00000000-0005-0000-0000-0000FC7C0000}"/>
    <cellStyle name="Normal 8 3 2 7 2 3 2" xfId="32161" xr:uid="{00000000-0005-0000-0000-0000FD7C0000}"/>
    <cellStyle name="Normal 8 3 2 7 2 4" xfId="32162" xr:uid="{00000000-0005-0000-0000-0000FE7C0000}"/>
    <cellStyle name="Normal 8 3 2 7 3" xfId="32163" xr:uid="{00000000-0005-0000-0000-0000FF7C0000}"/>
    <cellStyle name="Normal 8 3 2 7 3 2" xfId="32164" xr:uid="{00000000-0005-0000-0000-0000007D0000}"/>
    <cellStyle name="Normal 8 3 2 7 4" xfId="32165" xr:uid="{00000000-0005-0000-0000-0000017D0000}"/>
    <cellStyle name="Normal 8 3 2 7 4 2" xfId="32166" xr:uid="{00000000-0005-0000-0000-0000027D0000}"/>
    <cellStyle name="Normal 8 3 2 7 5" xfId="32167" xr:uid="{00000000-0005-0000-0000-0000037D0000}"/>
    <cellStyle name="Normal 8 3 2 7 6" xfId="32168" xr:uid="{00000000-0005-0000-0000-0000047D0000}"/>
    <cellStyle name="Normal 8 3 2 8" xfId="32169" xr:uid="{00000000-0005-0000-0000-0000057D0000}"/>
    <cellStyle name="Normal 8 3 2 8 2" xfId="32170" xr:uid="{00000000-0005-0000-0000-0000067D0000}"/>
    <cellStyle name="Normal 8 3 2 8 2 2" xfId="32171" xr:uid="{00000000-0005-0000-0000-0000077D0000}"/>
    <cellStyle name="Normal 8 3 2 8 2 2 2" xfId="32172" xr:uid="{00000000-0005-0000-0000-0000087D0000}"/>
    <cellStyle name="Normal 8 3 2 8 2 3" xfId="32173" xr:uid="{00000000-0005-0000-0000-0000097D0000}"/>
    <cellStyle name="Normal 8 3 2 8 2 3 2" xfId="32174" xr:uid="{00000000-0005-0000-0000-00000A7D0000}"/>
    <cellStyle name="Normal 8 3 2 8 2 4" xfId="32175" xr:uid="{00000000-0005-0000-0000-00000B7D0000}"/>
    <cellStyle name="Normal 8 3 2 8 3" xfId="32176" xr:uid="{00000000-0005-0000-0000-00000C7D0000}"/>
    <cellStyle name="Normal 8 3 2 8 3 2" xfId="32177" xr:uid="{00000000-0005-0000-0000-00000D7D0000}"/>
    <cellStyle name="Normal 8 3 2 8 4" xfId="32178" xr:uid="{00000000-0005-0000-0000-00000E7D0000}"/>
    <cellStyle name="Normal 8 3 2 8 4 2" xfId="32179" xr:uid="{00000000-0005-0000-0000-00000F7D0000}"/>
    <cellStyle name="Normal 8 3 2 8 5" xfId="32180" xr:uid="{00000000-0005-0000-0000-0000107D0000}"/>
    <cellStyle name="Normal 8 3 2 8 6" xfId="32181" xr:uid="{00000000-0005-0000-0000-0000117D0000}"/>
    <cellStyle name="Normal 8 3 2 9" xfId="32182" xr:uid="{00000000-0005-0000-0000-0000127D0000}"/>
    <cellStyle name="Normal 8 3 2 9 2" xfId="32183" xr:uid="{00000000-0005-0000-0000-0000137D0000}"/>
    <cellStyle name="Normal 8 3 2 9 2 2" xfId="32184" xr:uid="{00000000-0005-0000-0000-0000147D0000}"/>
    <cellStyle name="Normal 8 3 2 9 3" xfId="32185" xr:uid="{00000000-0005-0000-0000-0000157D0000}"/>
    <cellStyle name="Normal 8 3 2 9 3 2" xfId="32186" xr:uid="{00000000-0005-0000-0000-0000167D0000}"/>
    <cellStyle name="Normal 8 3 2 9 4" xfId="32187" xr:uid="{00000000-0005-0000-0000-0000177D0000}"/>
    <cellStyle name="Normal 8 3 3" xfId="32188" xr:uid="{00000000-0005-0000-0000-0000187D0000}"/>
    <cellStyle name="Normal 8 3 3 10" xfId="32189" xr:uid="{00000000-0005-0000-0000-0000197D0000}"/>
    <cellStyle name="Normal 8 3 3 11" xfId="32190" xr:uid="{00000000-0005-0000-0000-00001A7D0000}"/>
    <cellStyle name="Normal 8 3 3 2" xfId="32191" xr:uid="{00000000-0005-0000-0000-00001B7D0000}"/>
    <cellStyle name="Normal 8 3 3 2 10" xfId="32192" xr:uid="{00000000-0005-0000-0000-00001C7D0000}"/>
    <cellStyle name="Normal 8 3 3 2 2" xfId="32193" xr:uid="{00000000-0005-0000-0000-00001D7D0000}"/>
    <cellStyle name="Normal 8 3 3 2 2 2" xfId="32194" xr:uid="{00000000-0005-0000-0000-00001E7D0000}"/>
    <cellStyle name="Normal 8 3 3 2 2 2 2" xfId="32195" xr:uid="{00000000-0005-0000-0000-00001F7D0000}"/>
    <cellStyle name="Normal 8 3 3 2 2 2 2 2" xfId="32196" xr:uid="{00000000-0005-0000-0000-0000207D0000}"/>
    <cellStyle name="Normal 8 3 3 2 2 2 2 2 2" xfId="32197" xr:uid="{00000000-0005-0000-0000-0000217D0000}"/>
    <cellStyle name="Normal 8 3 3 2 2 2 2 3" xfId="32198" xr:uid="{00000000-0005-0000-0000-0000227D0000}"/>
    <cellStyle name="Normal 8 3 3 2 2 2 2 3 2" xfId="32199" xr:uid="{00000000-0005-0000-0000-0000237D0000}"/>
    <cellStyle name="Normal 8 3 3 2 2 2 2 4" xfId="32200" xr:uid="{00000000-0005-0000-0000-0000247D0000}"/>
    <cellStyle name="Normal 8 3 3 2 2 2 3" xfId="32201" xr:uid="{00000000-0005-0000-0000-0000257D0000}"/>
    <cellStyle name="Normal 8 3 3 2 2 2 3 2" xfId="32202" xr:uid="{00000000-0005-0000-0000-0000267D0000}"/>
    <cellStyle name="Normal 8 3 3 2 2 2 4" xfId="32203" xr:uid="{00000000-0005-0000-0000-0000277D0000}"/>
    <cellStyle name="Normal 8 3 3 2 2 2 4 2" xfId="32204" xr:uid="{00000000-0005-0000-0000-0000287D0000}"/>
    <cellStyle name="Normal 8 3 3 2 2 2 5" xfId="32205" xr:uid="{00000000-0005-0000-0000-0000297D0000}"/>
    <cellStyle name="Normal 8 3 3 2 2 2 6" xfId="32206" xr:uid="{00000000-0005-0000-0000-00002A7D0000}"/>
    <cellStyle name="Normal 8 3 3 2 2 3" xfId="32207" xr:uid="{00000000-0005-0000-0000-00002B7D0000}"/>
    <cellStyle name="Normal 8 3 3 2 2 3 2" xfId="32208" xr:uid="{00000000-0005-0000-0000-00002C7D0000}"/>
    <cellStyle name="Normal 8 3 3 2 2 3 2 2" xfId="32209" xr:uid="{00000000-0005-0000-0000-00002D7D0000}"/>
    <cellStyle name="Normal 8 3 3 2 2 3 3" xfId="32210" xr:uid="{00000000-0005-0000-0000-00002E7D0000}"/>
    <cellStyle name="Normal 8 3 3 2 2 3 3 2" xfId="32211" xr:uid="{00000000-0005-0000-0000-00002F7D0000}"/>
    <cellStyle name="Normal 8 3 3 2 2 3 4" xfId="32212" xr:uid="{00000000-0005-0000-0000-0000307D0000}"/>
    <cellStyle name="Normal 8 3 3 2 2 4" xfId="32213" xr:uid="{00000000-0005-0000-0000-0000317D0000}"/>
    <cellStyle name="Normal 8 3 3 2 2 4 2" xfId="32214" xr:uid="{00000000-0005-0000-0000-0000327D0000}"/>
    <cellStyle name="Normal 8 3 3 2 2 5" xfId="32215" xr:uid="{00000000-0005-0000-0000-0000337D0000}"/>
    <cellStyle name="Normal 8 3 3 2 2 5 2" xfId="32216" xr:uid="{00000000-0005-0000-0000-0000347D0000}"/>
    <cellStyle name="Normal 8 3 3 2 2 6" xfId="32217" xr:uid="{00000000-0005-0000-0000-0000357D0000}"/>
    <cellStyle name="Normal 8 3 3 2 2 7" xfId="32218" xr:uid="{00000000-0005-0000-0000-0000367D0000}"/>
    <cellStyle name="Normal 8 3 3 2 3" xfId="32219" xr:uid="{00000000-0005-0000-0000-0000377D0000}"/>
    <cellStyle name="Normal 8 3 3 2 3 2" xfId="32220" xr:uid="{00000000-0005-0000-0000-0000387D0000}"/>
    <cellStyle name="Normal 8 3 3 2 3 2 2" xfId="32221" xr:uid="{00000000-0005-0000-0000-0000397D0000}"/>
    <cellStyle name="Normal 8 3 3 2 3 2 2 2" xfId="32222" xr:uid="{00000000-0005-0000-0000-00003A7D0000}"/>
    <cellStyle name="Normal 8 3 3 2 3 2 3" xfId="32223" xr:uid="{00000000-0005-0000-0000-00003B7D0000}"/>
    <cellStyle name="Normal 8 3 3 2 3 2 3 2" xfId="32224" xr:uid="{00000000-0005-0000-0000-00003C7D0000}"/>
    <cellStyle name="Normal 8 3 3 2 3 2 4" xfId="32225" xr:uid="{00000000-0005-0000-0000-00003D7D0000}"/>
    <cellStyle name="Normal 8 3 3 2 3 3" xfId="32226" xr:uid="{00000000-0005-0000-0000-00003E7D0000}"/>
    <cellStyle name="Normal 8 3 3 2 3 3 2" xfId="32227" xr:uid="{00000000-0005-0000-0000-00003F7D0000}"/>
    <cellStyle name="Normal 8 3 3 2 3 4" xfId="32228" xr:uid="{00000000-0005-0000-0000-0000407D0000}"/>
    <cellStyle name="Normal 8 3 3 2 3 4 2" xfId="32229" xr:uid="{00000000-0005-0000-0000-0000417D0000}"/>
    <cellStyle name="Normal 8 3 3 2 3 5" xfId="32230" xr:uid="{00000000-0005-0000-0000-0000427D0000}"/>
    <cellStyle name="Normal 8 3 3 2 3 6" xfId="32231" xr:uid="{00000000-0005-0000-0000-0000437D0000}"/>
    <cellStyle name="Normal 8 3 3 2 4" xfId="32232" xr:uid="{00000000-0005-0000-0000-0000447D0000}"/>
    <cellStyle name="Normal 8 3 3 2 4 2" xfId="32233" xr:uid="{00000000-0005-0000-0000-0000457D0000}"/>
    <cellStyle name="Normal 8 3 3 2 4 2 2" xfId="32234" xr:uid="{00000000-0005-0000-0000-0000467D0000}"/>
    <cellStyle name="Normal 8 3 3 2 4 2 2 2" xfId="32235" xr:uid="{00000000-0005-0000-0000-0000477D0000}"/>
    <cellStyle name="Normal 8 3 3 2 4 2 3" xfId="32236" xr:uid="{00000000-0005-0000-0000-0000487D0000}"/>
    <cellStyle name="Normal 8 3 3 2 4 2 3 2" xfId="32237" xr:uid="{00000000-0005-0000-0000-0000497D0000}"/>
    <cellStyle name="Normal 8 3 3 2 4 2 4" xfId="32238" xr:uid="{00000000-0005-0000-0000-00004A7D0000}"/>
    <cellStyle name="Normal 8 3 3 2 4 3" xfId="32239" xr:uid="{00000000-0005-0000-0000-00004B7D0000}"/>
    <cellStyle name="Normal 8 3 3 2 4 3 2" xfId="32240" xr:uid="{00000000-0005-0000-0000-00004C7D0000}"/>
    <cellStyle name="Normal 8 3 3 2 4 4" xfId="32241" xr:uid="{00000000-0005-0000-0000-00004D7D0000}"/>
    <cellStyle name="Normal 8 3 3 2 4 4 2" xfId="32242" xr:uid="{00000000-0005-0000-0000-00004E7D0000}"/>
    <cellStyle name="Normal 8 3 3 2 4 5" xfId="32243" xr:uid="{00000000-0005-0000-0000-00004F7D0000}"/>
    <cellStyle name="Normal 8 3 3 2 4 6" xfId="32244" xr:uid="{00000000-0005-0000-0000-0000507D0000}"/>
    <cellStyle name="Normal 8 3 3 2 5" xfId="32245" xr:uid="{00000000-0005-0000-0000-0000517D0000}"/>
    <cellStyle name="Normal 8 3 3 2 5 2" xfId="32246" xr:uid="{00000000-0005-0000-0000-0000527D0000}"/>
    <cellStyle name="Normal 8 3 3 2 5 2 2" xfId="32247" xr:uid="{00000000-0005-0000-0000-0000537D0000}"/>
    <cellStyle name="Normal 8 3 3 2 5 3" xfId="32248" xr:uid="{00000000-0005-0000-0000-0000547D0000}"/>
    <cellStyle name="Normal 8 3 3 2 5 3 2" xfId="32249" xr:uid="{00000000-0005-0000-0000-0000557D0000}"/>
    <cellStyle name="Normal 8 3 3 2 5 4" xfId="32250" xr:uid="{00000000-0005-0000-0000-0000567D0000}"/>
    <cellStyle name="Normal 8 3 3 2 6" xfId="32251" xr:uid="{00000000-0005-0000-0000-0000577D0000}"/>
    <cellStyle name="Normal 8 3 3 2 6 2" xfId="32252" xr:uid="{00000000-0005-0000-0000-0000587D0000}"/>
    <cellStyle name="Normal 8 3 3 2 6 2 2" xfId="32253" xr:uid="{00000000-0005-0000-0000-0000597D0000}"/>
    <cellStyle name="Normal 8 3 3 2 6 3" xfId="32254" xr:uid="{00000000-0005-0000-0000-00005A7D0000}"/>
    <cellStyle name="Normal 8 3 3 2 7" xfId="32255" xr:uid="{00000000-0005-0000-0000-00005B7D0000}"/>
    <cellStyle name="Normal 8 3 3 2 7 2" xfId="32256" xr:uid="{00000000-0005-0000-0000-00005C7D0000}"/>
    <cellStyle name="Normal 8 3 3 2 8" xfId="32257" xr:uid="{00000000-0005-0000-0000-00005D7D0000}"/>
    <cellStyle name="Normal 8 3 3 2 8 2" xfId="32258" xr:uid="{00000000-0005-0000-0000-00005E7D0000}"/>
    <cellStyle name="Normal 8 3 3 2 9" xfId="32259" xr:uid="{00000000-0005-0000-0000-00005F7D0000}"/>
    <cellStyle name="Normal 8 3 3 3" xfId="32260" xr:uid="{00000000-0005-0000-0000-0000607D0000}"/>
    <cellStyle name="Normal 8 3 3 3 2" xfId="32261" xr:uid="{00000000-0005-0000-0000-0000617D0000}"/>
    <cellStyle name="Normal 8 3 3 3 2 2" xfId="32262" xr:uid="{00000000-0005-0000-0000-0000627D0000}"/>
    <cellStyle name="Normal 8 3 3 3 2 2 2" xfId="32263" xr:uid="{00000000-0005-0000-0000-0000637D0000}"/>
    <cellStyle name="Normal 8 3 3 3 2 2 2 2" xfId="32264" xr:uid="{00000000-0005-0000-0000-0000647D0000}"/>
    <cellStyle name="Normal 8 3 3 3 2 2 3" xfId="32265" xr:uid="{00000000-0005-0000-0000-0000657D0000}"/>
    <cellStyle name="Normal 8 3 3 3 2 2 3 2" xfId="32266" xr:uid="{00000000-0005-0000-0000-0000667D0000}"/>
    <cellStyle name="Normal 8 3 3 3 2 2 4" xfId="32267" xr:uid="{00000000-0005-0000-0000-0000677D0000}"/>
    <cellStyle name="Normal 8 3 3 3 2 3" xfId="32268" xr:uid="{00000000-0005-0000-0000-0000687D0000}"/>
    <cellStyle name="Normal 8 3 3 3 2 3 2" xfId="32269" xr:uid="{00000000-0005-0000-0000-0000697D0000}"/>
    <cellStyle name="Normal 8 3 3 3 2 4" xfId="32270" xr:uid="{00000000-0005-0000-0000-00006A7D0000}"/>
    <cellStyle name="Normal 8 3 3 3 2 4 2" xfId="32271" xr:uid="{00000000-0005-0000-0000-00006B7D0000}"/>
    <cellStyle name="Normal 8 3 3 3 2 5" xfId="32272" xr:uid="{00000000-0005-0000-0000-00006C7D0000}"/>
    <cellStyle name="Normal 8 3 3 3 2 6" xfId="32273" xr:uid="{00000000-0005-0000-0000-00006D7D0000}"/>
    <cellStyle name="Normal 8 3 3 3 3" xfId="32274" xr:uid="{00000000-0005-0000-0000-00006E7D0000}"/>
    <cellStyle name="Normal 8 3 3 3 3 2" xfId="32275" xr:uid="{00000000-0005-0000-0000-00006F7D0000}"/>
    <cellStyle name="Normal 8 3 3 3 3 2 2" xfId="32276" xr:uid="{00000000-0005-0000-0000-0000707D0000}"/>
    <cellStyle name="Normal 8 3 3 3 3 3" xfId="32277" xr:uid="{00000000-0005-0000-0000-0000717D0000}"/>
    <cellStyle name="Normal 8 3 3 3 3 3 2" xfId="32278" xr:uid="{00000000-0005-0000-0000-0000727D0000}"/>
    <cellStyle name="Normal 8 3 3 3 3 4" xfId="32279" xr:uid="{00000000-0005-0000-0000-0000737D0000}"/>
    <cellStyle name="Normal 8 3 3 3 4" xfId="32280" xr:uid="{00000000-0005-0000-0000-0000747D0000}"/>
    <cellStyle name="Normal 8 3 3 3 4 2" xfId="32281" xr:uid="{00000000-0005-0000-0000-0000757D0000}"/>
    <cellStyle name="Normal 8 3 3 3 5" xfId="32282" xr:uid="{00000000-0005-0000-0000-0000767D0000}"/>
    <cellStyle name="Normal 8 3 3 3 5 2" xfId="32283" xr:uid="{00000000-0005-0000-0000-0000777D0000}"/>
    <cellStyle name="Normal 8 3 3 3 6" xfId="32284" xr:uid="{00000000-0005-0000-0000-0000787D0000}"/>
    <cellStyle name="Normal 8 3 3 3 7" xfId="32285" xr:uid="{00000000-0005-0000-0000-0000797D0000}"/>
    <cellStyle name="Normal 8 3 3 4" xfId="32286" xr:uid="{00000000-0005-0000-0000-00007A7D0000}"/>
    <cellStyle name="Normal 8 3 3 4 2" xfId="32287" xr:uid="{00000000-0005-0000-0000-00007B7D0000}"/>
    <cellStyle name="Normal 8 3 3 4 2 2" xfId="32288" xr:uid="{00000000-0005-0000-0000-00007C7D0000}"/>
    <cellStyle name="Normal 8 3 3 4 2 2 2" xfId="32289" xr:uid="{00000000-0005-0000-0000-00007D7D0000}"/>
    <cellStyle name="Normal 8 3 3 4 2 3" xfId="32290" xr:uid="{00000000-0005-0000-0000-00007E7D0000}"/>
    <cellStyle name="Normal 8 3 3 4 2 3 2" xfId="32291" xr:uid="{00000000-0005-0000-0000-00007F7D0000}"/>
    <cellStyle name="Normal 8 3 3 4 2 4" xfId="32292" xr:uid="{00000000-0005-0000-0000-0000807D0000}"/>
    <cellStyle name="Normal 8 3 3 4 3" xfId="32293" xr:uid="{00000000-0005-0000-0000-0000817D0000}"/>
    <cellStyle name="Normal 8 3 3 4 3 2" xfId="32294" xr:uid="{00000000-0005-0000-0000-0000827D0000}"/>
    <cellStyle name="Normal 8 3 3 4 4" xfId="32295" xr:uid="{00000000-0005-0000-0000-0000837D0000}"/>
    <cellStyle name="Normal 8 3 3 4 4 2" xfId="32296" xr:uid="{00000000-0005-0000-0000-0000847D0000}"/>
    <cellStyle name="Normal 8 3 3 4 5" xfId="32297" xr:uid="{00000000-0005-0000-0000-0000857D0000}"/>
    <cellStyle name="Normal 8 3 3 4 6" xfId="32298" xr:uid="{00000000-0005-0000-0000-0000867D0000}"/>
    <cellStyle name="Normal 8 3 3 5" xfId="32299" xr:uid="{00000000-0005-0000-0000-0000877D0000}"/>
    <cellStyle name="Normal 8 3 3 5 2" xfId="32300" xr:uid="{00000000-0005-0000-0000-0000887D0000}"/>
    <cellStyle name="Normal 8 3 3 5 2 2" xfId="32301" xr:uid="{00000000-0005-0000-0000-0000897D0000}"/>
    <cellStyle name="Normal 8 3 3 5 2 2 2" xfId="32302" xr:uid="{00000000-0005-0000-0000-00008A7D0000}"/>
    <cellStyle name="Normal 8 3 3 5 2 3" xfId="32303" xr:uid="{00000000-0005-0000-0000-00008B7D0000}"/>
    <cellStyle name="Normal 8 3 3 5 2 3 2" xfId="32304" xr:uid="{00000000-0005-0000-0000-00008C7D0000}"/>
    <cellStyle name="Normal 8 3 3 5 2 4" xfId="32305" xr:uid="{00000000-0005-0000-0000-00008D7D0000}"/>
    <cellStyle name="Normal 8 3 3 5 3" xfId="32306" xr:uid="{00000000-0005-0000-0000-00008E7D0000}"/>
    <cellStyle name="Normal 8 3 3 5 3 2" xfId="32307" xr:uid="{00000000-0005-0000-0000-00008F7D0000}"/>
    <cellStyle name="Normal 8 3 3 5 4" xfId="32308" xr:uid="{00000000-0005-0000-0000-0000907D0000}"/>
    <cellStyle name="Normal 8 3 3 5 4 2" xfId="32309" xr:uid="{00000000-0005-0000-0000-0000917D0000}"/>
    <cellStyle name="Normal 8 3 3 5 5" xfId="32310" xr:uid="{00000000-0005-0000-0000-0000927D0000}"/>
    <cellStyle name="Normal 8 3 3 5 6" xfId="32311" xr:uid="{00000000-0005-0000-0000-0000937D0000}"/>
    <cellStyle name="Normal 8 3 3 6" xfId="32312" xr:uid="{00000000-0005-0000-0000-0000947D0000}"/>
    <cellStyle name="Normal 8 3 3 6 2" xfId="32313" xr:uid="{00000000-0005-0000-0000-0000957D0000}"/>
    <cellStyle name="Normal 8 3 3 6 2 2" xfId="32314" xr:uid="{00000000-0005-0000-0000-0000967D0000}"/>
    <cellStyle name="Normal 8 3 3 6 3" xfId="32315" xr:uid="{00000000-0005-0000-0000-0000977D0000}"/>
    <cellStyle name="Normal 8 3 3 6 3 2" xfId="32316" xr:uid="{00000000-0005-0000-0000-0000987D0000}"/>
    <cellStyle name="Normal 8 3 3 6 4" xfId="32317" xr:uid="{00000000-0005-0000-0000-0000997D0000}"/>
    <cellStyle name="Normal 8 3 3 7" xfId="32318" xr:uid="{00000000-0005-0000-0000-00009A7D0000}"/>
    <cellStyle name="Normal 8 3 3 7 2" xfId="32319" xr:uid="{00000000-0005-0000-0000-00009B7D0000}"/>
    <cellStyle name="Normal 8 3 3 7 2 2" xfId="32320" xr:uid="{00000000-0005-0000-0000-00009C7D0000}"/>
    <cellStyle name="Normal 8 3 3 7 3" xfId="32321" xr:uid="{00000000-0005-0000-0000-00009D7D0000}"/>
    <cellStyle name="Normal 8 3 3 8" xfId="32322" xr:uid="{00000000-0005-0000-0000-00009E7D0000}"/>
    <cellStyle name="Normal 8 3 3 8 2" xfId="32323" xr:uid="{00000000-0005-0000-0000-00009F7D0000}"/>
    <cellStyle name="Normal 8 3 3 9" xfId="32324" xr:uid="{00000000-0005-0000-0000-0000A07D0000}"/>
    <cellStyle name="Normal 8 3 3 9 2" xfId="32325" xr:uid="{00000000-0005-0000-0000-0000A17D0000}"/>
    <cellStyle name="Normal 8 3 4" xfId="32326" xr:uid="{00000000-0005-0000-0000-0000A27D0000}"/>
    <cellStyle name="Normal 8 3 4 10" xfId="32327" xr:uid="{00000000-0005-0000-0000-0000A37D0000}"/>
    <cellStyle name="Normal 8 3 4 2" xfId="32328" xr:uid="{00000000-0005-0000-0000-0000A47D0000}"/>
    <cellStyle name="Normal 8 3 4 2 2" xfId="32329" xr:uid="{00000000-0005-0000-0000-0000A57D0000}"/>
    <cellStyle name="Normal 8 3 4 2 2 2" xfId="32330" xr:uid="{00000000-0005-0000-0000-0000A67D0000}"/>
    <cellStyle name="Normal 8 3 4 2 2 2 2" xfId="32331" xr:uid="{00000000-0005-0000-0000-0000A77D0000}"/>
    <cellStyle name="Normal 8 3 4 2 2 2 2 2" xfId="32332" xr:uid="{00000000-0005-0000-0000-0000A87D0000}"/>
    <cellStyle name="Normal 8 3 4 2 2 2 3" xfId="32333" xr:uid="{00000000-0005-0000-0000-0000A97D0000}"/>
    <cellStyle name="Normal 8 3 4 2 2 2 3 2" xfId="32334" xr:uid="{00000000-0005-0000-0000-0000AA7D0000}"/>
    <cellStyle name="Normal 8 3 4 2 2 2 4" xfId="32335" xr:uid="{00000000-0005-0000-0000-0000AB7D0000}"/>
    <cellStyle name="Normal 8 3 4 2 2 3" xfId="32336" xr:uid="{00000000-0005-0000-0000-0000AC7D0000}"/>
    <cellStyle name="Normal 8 3 4 2 2 3 2" xfId="32337" xr:uid="{00000000-0005-0000-0000-0000AD7D0000}"/>
    <cellStyle name="Normal 8 3 4 2 2 4" xfId="32338" xr:uid="{00000000-0005-0000-0000-0000AE7D0000}"/>
    <cellStyle name="Normal 8 3 4 2 2 4 2" xfId="32339" xr:uid="{00000000-0005-0000-0000-0000AF7D0000}"/>
    <cellStyle name="Normal 8 3 4 2 2 5" xfId="32340" xr:uid="{00000000-0005-0000-0000-0000B07D0000}"/>
    <cellStyle name="Normal 8 3 4 2 2 6" xfId="32341" xr:uid="{00000000-0005-0000-0000-0000B17D0000}"/>
    <cellStyle name="Normal 8 3 4 2 3" xfId="32342" xr:uid="{00000000-0005-0000-0000-0000B27D0000}"/>
    <cellStyle name="Normal 8 3 4 2 3 2" xfId="32343" xr:uid="{00000000-0005-0000-0000-0000B37D0000}"/>
    <cellStyle name="Normal 8 3 4 2 3 2 2" xfId="32344" xr:uid="{00000000-0005-0000-0000-0000B47D0000}"/>
    <cellStyle name="Normal 8 3 4 2 3 3" xfId="32345" xr:uid="{00000000-0005-0000-0000-0000B57D0000}"/>
    <cellStyle name="Normal 8 3 4 2 3 3 2" xfId="32346" xr:uid="{00000000-0005-0000-0000-0000B67D0000}"/>
    <cellStyle name="Normal 8 3 4 2 3 4" xfId="32347" xr:uid="{00000000-0005-0000-0000-0000B77D0000}"/>
    <cellStyle name="Normal 8 3 4 2 4" xfId="32348" xr:uid="{00000000-0005-0000-0000-0000B87D0000}"/>
    <cellStyle name="Normal 8 3 4 2 4 2" xfId="32349" xr:uid="{00000000-0005-0000-0000-0000B97D0000}"/>
    <cellStyle name="Normal 8 3 4 2 5" xfId="32350" xr:uid="{00000000-0005-0000-0000-0000BA7D0000}"/>
    <cellStyle name="Normal 8 3 4 2 5 2" xfId="32351" xr:uid="{00000000-0005-0000-0000-0000BB7D0000}"/>
    <cellStyle name="Normal 8 3 4 2 6" xfId="32352" xr:uid="{00000000-0005-0000-0000-0000BC7D0000}"/>
    <cellStyle name="Normal 8 3 4 2 7" xfId="32353" xr:uid="{00000000-0005-0000-0000-0000BD7D0000}"/>
    <cellStyle name="Normal 8 3 4 3" xfId="32354" xr:uid="{00000000-0005-0000-0000-0000BE7D0000}"/>
    <cellStyle name="Normal 8 3 4 3 2" xfId="32355" xr:uid="{00000000-0005-0000-0000-0000BF7D0000}"/>
    <cellStyle name="Normal 8 3 4 3 2 2" xfId="32356" xr:uid="{00000000-0005-0000-0000-0000C07D0000}"/>
    <cellStyle name="Normal 8 3 4 3 2 2 2" xfId="32357" xr:uid="{00000000-0005-0000-0000-0000C17D0000}"/>
    <cellStyle name="Normal 8 3 4 3 2 3" xfId="32358" xr:uid="{00000000-0005-0000-0000-0000C27D0000}"/>
    <cellStyle name="Normal 8 3 4 3 2 3 2" xfId="32359" xr:uid="{00000000-0005-0000-0000-0000C37D0000}"/>
    <cellStyle name="Normal 8 3 4 3 2 4" xfId="32360" xr:uid="{00000000-0005-0000-0000-0000C47D0000}"/>
    <cellStyle name="Normal 8 3 4 3 3" xfId="32361" xr:uid="{00000000-0005-0000-0000-0000C57D0000}"/>
    <cellStyle name="Normal 8 3 4 3 3 2" xfId="32362" xr:uid="{00000000-0005-0000-0000-0000C67D0000}"/>
    <cellStyle name="Normal 8 3 4 3 4" xfId="32363" xr:uid="{00000000-0005-0000-0000-0000C77D0000}"/>
    <cellStyle name="Normal 8 3 4 3 4 2" xfId="32364" xr:uid="{00000000-0005-0000-0000-0000C87D0000}"/>
    <cellStyle name="Normal 8 3 4 3 5" xfId="32365" xr:uid="{00000000-0005-0000-0000-0000C97D0000}"/>
    <cellStyle name="Normal 8 3 4 3 6" xfId="32366" xr:uid="{00000000-0005-0000-0000-0000CA7D0000}"/>
    <cellStyle name="Normal 8 3 4 4" xfId="32367" xr:uid="{00000000-0005-0000-0000-0000CB7D0000}"/>
    <cellStyle name="Normal 8 3 4 4 2" xfId="32368" xr:uid="{00000000-0005-0000-0000-0000CC7D0000}"/>
    <cellStyle name="Normal 8 3 4 4 2 2" xfId="32369" xr:uid="{00000000-0005-0000-0000-0000CD7D0000}"/>
    <cellStyle name="Normal 8 3 4 4 2 2 2" xfId="32370" xr:uid="{00000000-0005-0000-0000-0000CE7D0000}"/>
    <cellStyle name="Normal 8 3 4 4 2 3" xfId="32371" xr:uid="{00000000-0005-0000-0000-0000CF7D0000}"/>
    <cellStyle name="Normal 8 3 4 4 2 3 2" xfId="32372" xr:uid="{00000000-0005-0000-0000-0000D07D0000}"/>
    <cellStyle name="Normal 8 3 4 4 2 4" xfId="32373" xr:uid="{00000000-0005-0000-0000-0000D17D0000}"/>
    <cellStyle name="Normal 8 3 4 4 3" xfId="32374" xr:uid="{00000000-0005-0000-0000-0000D27D0000}"/>
    <cellStyle name="Normal 8 3 4 4 3 2" xfId="32375" xr:uid="{00000000-0005-0000-0000-0000D37D0000}"/>
    <cellStyle name="Normal 8 3 4 4 4" xfId="32376" xr:uid="{00000000-0005-0000-0000-0000D47D0000}"/>
    <cellStyle name="Normal 8 3 4 4 4 2" xfId="32377" xr:uid="{00000000-0005-0000-0000-0000D57D0000}"/>
    <cellStyle name="Normal 8 3 4 4 5" xfId="32378" xr:uid="{00000000-0005-0000-0000-0000D67D0000}"/>
    <cellStyle name="Normal 8 3 4 4 6" xfId="32379" xr:uid="{00000000-0005-0000-0000-0000D77D0000}"/>
    <cellStyle name="Normal 8 3 4 5" xfId="32380" xr:uid="{00000000-0005-0000-0000-0000D87D0000}"/>
    <cellStyle name="Normal 8 3 4 5 2" xfId="32381" xr:uid="{00000000-0005-0000-0000-0000D97D0000}"/>
    <cellStyle name="Normal 8 3 4 5 2 2" xfId="32382" xr:uid="{00000000-0005-0000-0000-0000DA7D0000}"/>
    <cellStyle name="Normal 8 3 4 5 3" xfId="32383" xr:uid="{00000000-0005-0000-0000-0000DB7D0000}"/>
    <cellStyle name="Normal 8 3 4 5 3 2" xfId="32384" xr:uid="{00000000-0005-0000-0000-0000DC7D0000}"/>
    <cellStyle name="Normal 8 3 4 5 4" xfId="32385" xr:uid="{00000000-0005-0000-0000-0000DD7D0000}"/>
    <cellStyle name="Normal 8 3 4 6" xfId="32386" xr:uid="{00000000-0005-0000-0000-0000DE7D0000}"/>
    <cellStyle name="Normal 8 3 4 6 2" xfId="32387" xr:uid="{00000000-0005-0000-0000-0000DF7D0000}"/>
    <cellStyle name="Normal 8 3 4 6 2 2" xfId="32388" xr:uid="{00000000-0005-0000-0000-0000E07D0000}"/>
    <cellStyle name="Normal 8 3 4 6 3" xfId="32389" xr:uid="{00000000-0005-0000-0000-0000E17D0000}"/>
    <cellStyle name="Normal 8 3 4 7" xfId="32390" xr:uid="{00000000-0005-0000-0000-0000E27D0000}"/>
    <cellStyle name="Normal 8 3 4 7 2" xfId="32391" xr:uid="{00000000-0005-0000-0000-0000E37D0000}"/>
    <cellStyle name="Normal 8 3 4 8" xfId="32392" xr:uid="{00000000-0005-0000-0000-0000E47D0000}"/>
    <cellStyle name="Normal 8 3 4 8 2" xfId="32393" xr:uid="{00000000-0005-0000-0000-0000E57D0000}"/>
    <cellStyle name="Normal 8 3 4 9" xfId="32394" xr:uid="{00000000-0005-0000-0000-0000E67D0000}"/>
    <cellStyle name="Normal 8 3 5" xfId="32395" xr:uid="{00000000-0005-0000-0000-0000E77D0000}"/>
    <cellStyle name="Normal 8 3 5 10" xfId="32396" xr:uid="{00000000-0005-0000-0000-0000E87D0000}"/>
    <cellStyle name="Normal 8 3 5 2" xfId="32397" xr:uid="{00000000-0005-0000-0000-0000E97D0000}"/>
    <cellStyle name="Normal 8 3 5 2 2" xfId="32398" xr:uid="{00000000-0005-0000-0000-0000EA7D0000}"/>
    <cellStyle name="Normal 8 3 5 2 2 2" xfId="32399" xr:uid="{00000000-0005-0000-0000-0000EB7D0000}"/>
    <cellStyle name="Normal 8 3 5 2 2 2 2" xfId="32400" xr:uid="{00000000-0005-0000-0000-0000EC7D0000}"/>
    <cellStyle name="Normal 8 3 5 2 2 2 2 2" xfId="32401" xr:uid="{00000000-0005-0000-0000-0000ED7D0000}"/>
    <cellStyle name="Normal 8 3 5 2 2 2 3" xfId="32402" xr:uid="{00000000-0005-0000-0000-0000EE7D0000}"/>
    <cellStyle name="Normal 8 3 5 2 2 2 3 2" xfId="32403" xr:uid="{00000000-0005-0000-0000-0000EF7D0000}"/>
    <cellStyle name="Normal 8 3 5 2 2 2 4" xfId="32404" xr:uid="{00000000-0005-0000-0000-0000F07D0000}"/>
    <cellStyle name="Normal 8 3 5 2 2 3" xfId="32405" xr:uid="{00000000-0005-0000-0000-0000F17D0000}"/>
    <cellStyle name="Normal 8 3 5 2 2 3 2" xfId="32406" xr:uid="{00000000-0005-0000-0000-0000F27D0000}"/>
    <cellStyle name="Normal 8 3 5 2 2 4" xfId="32407" xr:uid="{00000000-0005-0000-0000-0000F37D0000}"/>
    <cellStyle name="Normal 8 3 5 2 2 4 2" xfId="32408" xr:uid="{00000000-0005-0000-0000-0000F47D0000}"/>
    <cellStyle name="Normal 8 3 5 2 2 5" xfId="32409" xr:uid="{00000000-0005-0000-0000-0000F57D0000}"/>
    <cellStyle name="Normal 8 3 5 2 2 6" xfId="32410" xr:uid="{00000000-0005-0000-0000-0000F67D0000}"/>
    <cellStyle name="Normal 8 3 5 2 3" xfId="32411" xr:uid="{00000000-0005-0000-0000-0000F77D0000}"/>
    <cellStyle name="Normal 8 3 5 2 3 2" xfId="32412" xr:uid="{00000000-0005-0000-0000-0000F87D0000}"/>
    <cellStyle name="Normal 8 3 5 2 3 2 2" xfId="32413" xr:uid="{00000000-0005-0000-0000-0000F97D0000}"/>
    <cellStyle name="Normal 8 3 5 2 3 3" xfId="32414" xr:uid="{00000000-0005-0000-0000-0000FA7D0000}"/>
    <cellStyle name="Normal 8 3 5 2 3 3 2" xfId="32415" xr:uid="{00000000-0005-0000-0000-0000FB7D0000}"/>
    <cellStyle name="Normal 8 3 5 2 3 4" xfId="32416" xr:uid="{00000000-0005-0000-0000-0000FC7D0000}"/>
    <cellStyle name="Normal 8 3 5 2 4" xfId="32417" xr:uid="{00000000-0005-0000-0000-0000FD7D0000}"/>
    <cellStyle name="Normal 8 3 5 2 4 2" xfId="32418" xr:uid="{00000000-0005-0000-0000-0000FE7D0000}"/>
    <cellStyle name="Normal 8 3 5 2 5" xfId="32419" xr:uid="{00000000-0005-0000-0000-0000FF7D0000}"/>
    <cellStyle name="Normal 8 3 5 2 5 2" xfId="32420" xr:uid="{00000000-0005-0000-0000-0000007E0000}"/>
    <cellStyle name="Normal 8 3 5 2 6" xfId="32421" xr:uid="{00000000-0005-0000-0000-0000017E0000}"/>
    <cellStyle name="Normal 8 3 5 2 7" xfId="32422" xr:uid="{00000000-0005-0000-0000-0000027E0000}"/>
    <cellStyle name="Normal 8 3 5 3" xfId="32423" xr:uid="{00000000-0005-0000-0000-0000037E0000}"/>
    <cellStyle name="Normal 8 3 5 3 2" xfId="32424" xr:uid="{00000000-0005-0000-0000-0000047E0000}"/>
    <cellStyle name="Normal 8 3 5 3 2 2" xfId="32425" xr:uid="{00000000-0005-0000-0000-0000057E0000}"/>
    <cellStyle name="Normal 8 3 5 3 2 2 2" xfId="32426" xr:uid="{00000000-0005-0000-0000-0000067E0000}"/>
    <cellStyle name="Normal 8 3 5 3 2 3" xfId="32427" xr:uid="{00000000-0005-0000-0000-0000077E0000}"/>
    <cellStyle name="Normal 8 3 5 3 2 3 2" xfId="32428" xr:uid="{00000000-0005-0000-0000-0000087E0000}"/>
    <cellStyle name="Normal 8 3 5 3 2 4" xfId="32429" xr:uid="{00000000-0005-0000-0000-0000097E0000}"/>
    <cellStyle name="Normal 8 3 5 3 3" xfId="32430" xr:uid="{00000000-0005-0000-0000-00000A7E0000}"/>
    <cellStyle name="Normal 8 3 5 3 3 2" xfId="32431" xr:uid="{00000000-0005-0000-0000-00000B7E0000}"/>
    <cellStyle name="Normal 8 3 5 3 4" xfId="32432" xr:uid="{00000000-0005-0000-0000-00000C7E0000}"/>
    <cellStyle name="Normal 8 3 5 3 4 2" xfId="32433" xr:uid="{00000000-0005-0000-0000-00000D7E0000}"/>
    <cellStyle name="Normal 8 3 5 3 5" xfId="32434" xr:uid="{00000000-0005-0000-0000-00000E7E0000}"/>
    <cellStyle name="Normal 8 3 5 3 6" xfId="32435" xr:uid="{00000000-0005-0000-0000-00000F7E0000}"/>
    <cellStyle name="Normal 8 3 5 4" xfId="32436" xr:uid="{00000000-0005-0000-0000-0000107E0000}"/>
    <cellStyle name="Normal 8 3 5 4 2" xfId="32437" xr:uid="{00000000-0005-0000-0000-0000117E0000}"/>
    <cellStyle name="Normal 8 3 5 4 2 2" xfId="32438" xr:uid="{00000000-0005-0000-0000-0000127E0000}"/>
    <cellStyle name="Normal 8 3 5 4 2 2 2" xfId="32439" xr:uid="{00000000-0005-0000-0000-0000137E0000}"/>
    <cellStyle name="Normal 8 3 5 4 2 3" xfId="32440" xr:uid="{00000000-0005-0000-0000-0000147E0000}"/>
    <cellStyle name="Normal 8 3 5 4 2 3 2" xfId="32441" xr:uid="{00000000-0005-0000-0000-0000157E0000}"/>
    <cellStyle name="Normal 8 3 5 4 2 4" xfId="32442" xr:uid="{00000000-0005-0000-0000-0000167E0000}"/>
    <cellStyle name="Normal 8 3 5 4 3" xfId="32443" xr:uid="{00000000-0005-0000-0000-0000177E0000}"/>
    <cellStyle name="Normal 8 3 5 4 3 2" xfId="32444" xr:uid="{00000000-0005-0000-0000-0000187E0000}"/>
    <cellStyle name="Normal 8 3 5 4 4" xfId="32445" xr:uid="{00000000-0005-0000-0000-0000197E0000}"/>
    <cellStyle name="Normal 8 3 5 4 4 2" xfId="32446" xr:uid="{00000000-0005-0000-0000-00001A7E0000}"/>
    <cellStyle name="Normal 8 3 5 4 5" xfId="32447" xr:uid="{00000000-0005-0000-0000-00001B7E0000}"/>
    <cellStyle name="Normal 8 3 5 4 6" xfId="32448" xr:uid="{00000000-0005-0000-0000-00001C7E0000}"/>
    <cellStyle name="Normal 8 3 5 5" xfId="32449" xr:uid="{00000000-0005-0000-0000-00001D7E0000}"/>
    <cellStyle name="Normal 8 3 5 5 2" xfId="32450" xr:uid="{00000000-0005-0000-0000-00001E7E0000}"/>
    <cellStyle name="Normal 8 3 5 5 2 2" xfId="32451" xr:uid="{00000000-0005-0000-0000-00001F7E0000}"/>
    <cellStyle name="Normal 8 3 5 5 3" xfId="32452" xr:uid="{00000000-0005-0000-0000-0000207E0000}"/>
    <cellStyle name="Normal 8 3 5 5 3 2" xfId="32453" xr:uid="{00000000-0005-0000-0000-0000217E0000}"/>
    <cellStyle name="Normal 8 3 5 5 4" xfId="32454" xr:uid="{00000000-0005-0000-0000-0000227E0000}"/>
    <cellStyle name="Normal 8 3 5 6" xfId="32455" xr:uid="{00000000-0005-0000-0000-0000237E0000}"/>
    <cellStyle name="Normal 8 3 5 6 2" xfId="32456" xr:uid="{00000000-0005-0000-0000-0000247E0000}"/>
    <cellStyle name="Normal 8 3 5 6 2 2" xfId="32457" xr:uid="{00000000-0005-0000-0000-0000257E0000}"/>
    <cellStyle name="Normal 8 3 5 6 3" xfId="32458" xr:uid="{00000000-0005-0000-0000-0000267E0000}"/>
    <cellStyle name="Normal 8 3 5 7" xfId="32459" xr:uid="{00000000-0005-0000-0000-0000277E0000}"/>
    <cellStyle name="Normal 8 3 5 7 2" xfId="32460" xr:uid="{00000000-0005-0000-0000-0000287E0000}"/>
    <cellStyle name="Normal 8 3 5 8" xfId="32461" xr:uid="{00000000-0005-0000-0000-0000297E0000}"/>
    <cellStyle name="Normal 8 3 5 8 2" xfId="32462" xr:uid="{00000000-0005-0000-0000-00002A7E0000}"/>
    <cellStyle name="Normal 8 3 5 9" xfId="32463" xr:uid="{00000000-0005-0000-0000-00002B7E0000}"/>
    <cellStyle name="Normal 8 3 6" xfId="32464" xr:uid="{00000000-0005-0000-0000-00002C7E0000}"/>
    <cellStyle name="Normal 8 3 6 10" xfId="32465" xr:uid="{00000000-0005-0000-0000-00002D7E0000}"/>
    <cellStyle name="Normal 8 3 6 2" xfId="32466" xr:uid="{00000000-0005-0000-0000-00002E7E0000}"/>
    <cellStyle name="Normal 8 3 6 2 2" xfId="32467" xr:uid="{00000000-0005-0000-0000-00002F7E0000}"/>
    <cellStyle name="Normal 8 3 6 2 2 2" xfId="32468" xr:uid="{00000000-0005-0000-0000-0000307E0000}"/>
    <cellStyle name="Normal 8 3 6 2 2 2 2" xfId="32469" xr:uid="{00000000-0005-0000-0000-0000317E0000}"/>
    <cellStyle name="Normal 8 3 6 2 2 2 2 2" xfId="32470" xr:uid="{00000000-0005-0000-0000-0000327E0000}"/>
    <cellStyle name="Normal 8 3 6 2 2 2 3" xfId="32471" xr:uid="{00000000-0005-0000-0000-0000337E0000}"/>
    <cellStyle name="Normal 8 3 6 2 2 2 3 2" xfId="32472" xr:uid="{00000000-0005-0000-0000-0000347E0000}"/>
    <cellStyle name="Normal 8 3 6 2 2 2 4" xfId="32473" xr:uid="{00000000-0005-0000-0000-0000357E0000}"/>
    <cellStyle name="Normal 8 3 6 2 2 3" xfId="32474" xr:uid="{00000000-0005-0000-0000-0000367E0000}"/>
    <cellStyle name="Normal 8 3 6 2 2 3 2" xfId="32475" xr:uid="{00000000-0005-0000-0000-0000377E0000}"/>
    <cellStyle name="Normal 8 3 6 2 2 4" xfId="32476" xr:uid="{00000000-0005-0000-0000-0000387E0000}"/>
    <cellStyle name="Normal 8 3 6 2 2 4 2" xfId="32477" xr:uid="{00000000-0005-0000-0000-0000397E0000}"/>
    <cellStyle name="Normal 8 3 6 2 2 5" xfId="32478" xr:uid="{00000000-0005-0000-0000-00003A7E0000}"/>
    <cellStyle name="Normal 8 3 6 2 2 6" xfId="32479" xr:uid="{00000000-0005-0000-0000-00003B7E0000}"/>
    <cellStyle name="Normal 8 3 6 2 3" xfId="32480" xr:uid="{00000000-0005-0000-0000-00003C7E0000}"/>
    <cellStyle name="Normal 8 3 6 2 3 2" xfId="32481" xr:uid="{00000000-0005-0000-0000-00003D7E0000}"/>
    <cellStyle name="Normal 8 3 6 2 3 2 2" xfId="32482" xr:uid="{00000000-0005-0000-0000-00003E7E0000}"/>
    <cellStyle name="Normal 8 3 6 2 3 3" xfId="32483" xr:uid="{00000000-0005-0000-0000-00003F7E0000}"/>
    <cellStyle name="Normal 8 3 6 2 3 3 2" xfId="32484" xr:uid="{00000000-0005-0000-0000-0000407E0000}"/>
    <cellStyle name="Normal 8 3 6 2 3 4" xfId="32485" xr:uid="{00000000-0005-0000-0000-0000417E0000}"/>
    <cellStyle name="Normal 8 3 6 2 4" xfId="32486" xr:uid="{00000000-0005-0000-0000-0000427E0000}"/>
    <cellStyle name="Normal 8 3 6 2 4 2" xfId="32487" xr:uid="{00000000-0005-0000-0000-0000437E0000}"/>
    <cellStyle name="Normal 8 3 6 2 5" xfId="32488" xr:uid="{00000000-0005-0000-0000-0000447E0000}"/>
    <cellStyle name="Normal 8 3 6 2 5 2" xfId="32489" xr:uid="{00000000-0005-0000-0000-0000457E0000}"/>
    <cellStyle name="Normal 8 3 6 2 6" xfId="32490" xr:uid="{00000000-0005-0000-0000-0000467E0000}"/>
    <cellStyle name="Normal 8 3 6 2 7" xfId="32491" xr:uid="{00000000-0005-0000-0000-0000477E0000}"/>
    <cellStyle name="Normal 8 3 6 3" xfId="32492" xr:uid="{00000000-0005-0000-0000-0000487E0000}"/>
    <cellStyle name="Normal 8 3 6 3 2" xfId="32493" xr:uid="{00000000-0005-0000-0000-0000497E0000}"/>
    <cellStyle name="Normal 8 3 6 3 2 2" xfId="32494" xr:uid="{00000000-0005-0000-0000-00004A7E0000}"/>
    <cellStyle name="Normal 8 3 6 3 2 2 2" xfId="32495" xr:uid="{00000000-0005-0000-0000-00004B7E0000}"/>
    <cellStyle name="Normal 8 3 6 3 2 3" xfId="32496" xr:uid="{00000000-0005-0000-0000-00004C7E0000}"/>
    <cellStyle name="Normal 8 3 6 3 2 3 2" xfId="32497" xr:uid="{00000000-0005-0000-0000-00004D7E0000}"/>
    <cellStyle name="Normal 8 3 6 3 2 4" xfId="32498" xr:uid="{00000000-0005-0000-0000-00004E7E0000}"/>
    <cellStyle name="Normal 8 3 6 3 3" xfId="32499" xr:uid="{00000000-0005-0000-0000-00004F7E0000}"/>
    <cellStyle name="Normal 8 3 6 3 3 2" xfId="32500" xr:uid="{00000000-0005-0000-0000-0000507E0000}"/>
    <cellStyle name="Normal 8 3 6 3 4" xfId="32501" xr:uid="{00000000-0005-0000-0000-0000517E0000}"/>
    <cellStyle name="Normal 8 3 6 3 4 2" xfId="32502" xr:uid="{00000000-0005-0000-0000-0000527E0000}"/>
    <cellStyle name="Normal 8 3 6 3 5" xfId="32503" xr:uid="{00000000-0005-0000-0000-0000537E0000}"/>
    <cellStyle name="Normal 8 3 6 3 6" xfId="32504" xr:uid="{00000000-0005-0000-0000-0000547E0000}"/>
    <cellStyle name="Normal 8 3 6 4" xfId="32505" xr:uid="{00000000-0005-0000-0000-0000557E0000}"/>
    <cellStyle name="Normal 8 3 6 4 2" xfId="32506" xr:uid="{00000000-0005-0000-0000-0000567E0000}"/>
    <cellStyle name="Normal 8 3 6 4 2 2" xfId="32507" xr:uid="{00000000-0005-0000-0000-0000577E0000}"/>
    <cellStyle name="Normal 8 3 6 4 2 2 2" xfId="32508" xr:uid="{00000000-0005-0000-0000-0000587E0000}"/>
    <cellStyle name="Normal 8 3 6 4 2 3" xfId="32509" xr:uid="{00000000-0005-0000-0000-0000597E0000}"/>
    <cellStyle name="Normal 8 3 6 4 2 3 2" xfId="32510" xr:uid="{00000000-0005-0000-0000-00005A7E0000}"/>
    <cellStyle name="Normal 8 3 6 4 2 4" xfId="32511" xr:uid="{00000000-0005-0000-0000-00005B7E0000}"/>
    <cellStyle name="Normal 8 3 6 4 3" xfId="32512" xr:uid="{00000000-0005-0000-0000-00005C7E0000}"/>
    <cellStyle name="Normal 8 3 6 4 3 2" xfId="32513" xr:uid="{00000000-0005-0000-0000-00005D7E0000}"/>
    <cellStyle name="Normal 8 3 6 4 4" xfId="32514" xr:uid="{00000000-0005-0000-0000-00005E7E0000}"/>
    <cellStyle name="Normal 8 3 6 4 4 2" xfId="32515" xr:uid="{00000000-0005-0000-0000-00005F7E0000}"/>
    <cellStyle name="Normal 8 3 6 4 5" xfId="32516" xr:uid="{00000000-0005-0000-0000-0000607E0000}"/>
    <cellStyle name="Normal 8 3 6 4 6" xfId="32517" xr:uid="{00000000-0005-0000-0000-0000617E0000}"/>
    <cellStyle name="Normal 8 3 6 5" xfId="32518" xr:uid="{00000000-0005-0000-0000-0000627E0000}"/>
    <cellStyle name="Normal 8 3 6 5 2" xfId="32519" xr:uid="{00000000-0005-0000-0000-0000637E0000}"/>
    <cellStyle name="Normal 8 3 6 5 2 2" xfId="32520" xr:uid="{00000000-0005-0000-0000-0000647E0000}"/>
    <cellStyle name="Normal 8 3 6 5 3" xfId="32521" xr:uid="{00000000-0005-0000-0000-0000657E0000}"/>
    <cellStyle name="Normal 8 3 6 5 3 2" xfId="32522" xr:uid="{00000000-0005-0000-0000-0000667E0000}"/>
    <cellStyle name="Normal 8 3 6 5 4" xfId="32523" xr:uid="{00000000-0005-0000-0000-0000677E0000}"/>
    <cellStyle name="Normal 8 3 6 6" xfId="32524" xr:uid="{00000000-0005-0000-0000-0000687E0000}"/>
    <cellStyle name="Normal 8 3 6 6 2" xfId="32525" xr:uid="{00000000-0005-0000-0000-0000697E0000}"/>
    <cellStyle name="Normal 8 3 6 6 2 2" xfId="32526" xr:uid="{00000000-0005-0000-0000-00006A7E0000}"/>
    <cellStyle name="Normal 8 3 6 6 3" xfId="32527" xr:uid="{00000000-0005-0000-0000-00006B7E0000}"/>
    <cellStyle name="Normal 8 3 6 7" xfId="32528" xr:uid="{00000000-0005-0000-0000-00006C7E0000}"/>
    <cellStyle name="Normal 8 3 6 7 2" xfId="32529" xr:uid="{00000000-0005-0000-0000-00006D7E0000}"/>
    <cellStyle name="Normal 8 3 6 8" xfId="32530" xr:uid="{00000000-0005-0000-0000-00006E7E0000}"/>
    <cellStyle name="Normal 8 3 6 8 2" xfId="32531" xr:uid="{00000000-0005-0000-0000-00006F7E0000}"/>
    <cellStyle name="Normal 8 3 6 9" xfId="32532" xr:uid="{00000000-0005-0000-0000-0000707E0000}"/>
    <cellStyle name="Normal 8 3 7" xfId="32533" xr:uid="{00000000-0005-0000-0000-0000717E0000}"/>
    <cellStyle name="Normal 8 3 7 2" xfId="32534" xr:uid="{00000000-0005-0000-0000-0000727E0000}"/>
    <cellStyle name="Normal 8 3 7 2 2" xfId="32535" xr:uid="{00000000-0005-0000-0000-0000737E0000}"/>
    <cellStyle name="Normal 8 3 7 2 2 2" xfId="32536" xr:uid="{00000000-0005-0000-0000-0000747E0000}"/>
    <cellStyle name="Normal 8 3 7 2 2 2 2" xfId="32537" xr:uid="{00000000-0005-0000-0000-0000757E0000}"/>
    <cellStyle name="Normal 8 3 7 2 2 3" xfId="32538" xr:uid="{00000000-0005-0000-0000-0000767E0000}"/>
    <cellStyle name="Normal 8 3 7 2 2 3 2" xfId="32539" xr:uid="{00000000-0005-0000-0000-0000777E0000}"/>
    <cellStyle name="Normal 8 3 7 2 2 4" xfId="32540" xr:uid="{00000000-0005-0000-0000-0000787E0000}"/>
    <cellStyle name="Normal 8 3 7 2 3" xfId="32541" xr:uid="{00000000-0005-0000-0000-0000797E0000}"/>
    <cellStyle name="Normal 8 3 7 2 3 2" xfId="32542" xr:uid="{00000000-0005-0000-0000-00007A7E0000}"/>
    <cellStyle name="Normal 8 3 7 2 4" xfId="32543" xr:uid="{00000000-0005-0000-0000-00007B7E0000}"/>
    <cellStyle name="Normal 8 3 7 2 4 2" xfId="32544" xr:uid="{00000000-0005-0000-0000-00007C7E0000}"/>
    <cellStyle name="Normal 8 3 7 2 5" xfId="32545" xr:uid="{00000000-0005-0000-0000-00007D7E0000}"/>
    <cellStyle name="Normal 8 3 7 2 6" xfId="32546" xr:uid="{00000000-0005-0000-0000-00007E7E0000}"/>
    <cellStyle name="Normal 8 3 7 3" xfId="32547" xr:uid="{00000000-0005-0000-0000-00007F7E0000}"/>
    <cellStyle name="Normal 8 3 7 3 2" xfId="32548" xr:uid="{00000000-0005-0000-0000-0000807E0000}"/>
    <cellStyle name="Normal 8 3 7 3 2 2" xfId="32549" xr:uid="{00000000-0005-0000-0000-0000817E0000}"/>
    <cellStyle name="Normal 8 3 7 3 3" xfId="32550" xr:uid="{00000000-0005-0000-0000-0000827E0000}"/>
    <cellStyle name="Normal 8 3 7 3 3 2" xfId="32551" xr:uid="{00000000-0005-0000-0000-0000837E0000}"/>
    <cellStyle name="Normal 8 3 7 3 4" xfId="32552" xr:uid="{00000000-0005-0000-0000-0000847E0000}"/>
    <cellStyle name="Normal 8 3 7 4" xfId="32553" xr:uid="{00000000-0005-0000-0000-0000857E0000}"/>
    <cellStyle name="Normal 8 3 7 4 2" xfId="32554" xr:uid="{00000000-0005-0000-0000-0000867E0000}"/>
    <cellStyle name="Normal 8 3 7 5" xfId="32555" xr:uid="{00000000-0005-0000-0000-0000877E0000}"/>
    <cellStyle name="Normal 8 3 7 5 2" xfId="32556" xr:uid="{00000000-0005-0000-0000-0000887E0000}"/>
    <cellStyle name="Normal 8 3 7 6" xfId="32557" xr:uid="{00000000-0005-0000-0000-0000897E0000}"/>
    <cellStyle name="Normal 8 3 7 7" xfId="32558" xr:uid="{00000000-0005-0000-0000-00008A7E0000}"/>
    <cellStyle name="Normal 8 3 8" xfId="32559" xr:uid="{00000000-0005-0000-0000-00008B7E0000}"/>
    <cellStyle name="Normal 8 3 8 2" xfId="32560" xr:uid="{00000000-0005-0000-0000-00008C7E0000}"/>
    <cellStyle name="Normal 8 3 8 2 2" xfId="32561" xr:uid="{00000000-0005-0000-0000-00008D7E0000}"/>
    <cellStyle name="Normal 8 3 8 2 2 2" xfId="32562" xr:uid="{00000000-0005-0000-0000-00008E7E0000}"/>
    <cellStyle name="Normal 8 3 8 2 3" xfId="32563" xr:uid="{00000000-0005-0000-0000-00008F7E0000}"/>
    <cellStyle name="Normal 8 3 8 2 3 2" xfId="32564" xr:uid="{00000000-0005-0000-0000-0000907E0000}"/>
    <cellStyle name="Normal 8 3 8 2 4" xfId="32565" xr:uid="{00000000-0005-0000-0000-0000917E0000}"/>
    <cellStyle name="Normal 8 3 8 3" xfId="32566" xr:uid="{00000000-0005-0000-0000-0000927E0000}"/>
    <cellStyle name="Normal 8 3 8 3 2" xfId="32567" xr:uid="{00000000-0005-0000-0000-0000937E0000}"/>
    <cellStyle name="Normal 8 3 8 4" xfId="32568" xr:uid="{00000000-0005-0000-0000-0000947E0000}"/>
    <cellStyle name="Normal 8 3 8 4 2" xfId="32569" xr:uid="{00000000-0005-0000-0000-0000957E0000}"/>
    <cellStyle name="Normal 8 3 8 5" xfId="32570" xr:uid="{00000000-0005-0000-0000-0000967E0000}"/>
    <cellStyle name="Normal 8 3 8 6" xfId="32571" xr:uid="{00000000-0005-0000-0000-0000977E0000}"/>
    <cellStyle name="Normal 8 3 9" xfId="32572" xr:uid="{00000000-0005-0000-0000-0000987E0000}"/>
    <cellStyle name="Normal 8 3 9 2" xfId="32573" xr:uid="{00000000-0005-0000-0000-0000997E0000}"/>
    <cellStyle name="Normal 8 3 9 2 2" xfId="32574" xr:uid="{00000000-0005-0000-0000-00009A7E0000}"/>
    <cellStyle name="Normal 8 3 9 2 2 2" xfId="32575" xr:uid="{00000000-0005-0000-0000-00009B7E0000}"/>
    <cellStyle name="Normal 8 3 9 2 3" xfId="32576" xr:uid="{00000000-0005-0000-0000-00009C7E0000}"/>
    <cellStyle name="Normal 8 3 9 2 3 2" xfId="32577" xr:uid="{00000000-0005-0000-0000-00009D7E0000}"/>
    <cellStyle name="Normal 8 3 9 2 4" xfId="32578" xr:uid="{00000000-0005-0000-0000-00009E7E0000}"/>
    <cellStyle name="Normal 8 3 9 3" xfId="32579" xr:uid="{00000000-0005-0000-0000-00009F7E0000}"/>
    <cellStyle name="Normal 8 3 9 3 2" xfId="32580" xr:uid="{00000000-0005-0000-0000-0000A07E0000}"/>
    <cellStyle name="Normal 8 3 9 4" xfId="32581" xr:uid="{00000000-0005-0000-0000-0000A17E0000}"/>
    <cellStyle name="Normal 8 3 9 4 2" xfId="32582" xr:uid="{00000000-0005-0000-0000-0000A27E0000}"/>
    <cellStyle name="Normal 8 3 9 5" xfId="32583" xr:uid="{00000000-0005-0000-0000-0000A37E0000}"/>
    <cellStyle name="Normal 8 3 9 6" xfId="32584" xr:uid="{00000000-0005-0000-0000-0000A47E0000}"/>
    <cellStyle name="Normal 8 4" xfId="4649" xr:uid="{00000000-0005-0000-0000-0000A57E0000}"/>
    <cellStyle name="Normal 8 4 10" xfId="32585" xr:uid="{00000000-0005-0000-0000-0000A67E0000}"/>
    <cellStyle name="Normal 8 4 10 2" xfId="32586" xr:uid="{00000000-0005-0000-0000-0000A77E0000}"/>
    <cellStyle name="Normal 8 4 10 2 2" xfId="32587" xr:uid="{00000000-0005-0000-0000-0000A87E0000}"/>
    <cellStyle name="Normal 8 4 10 3" xfId="32588" xr:uid="{00000000-0005-0000-0000-0000A97E0000}"/>
    <cellStyle name="Normal 8 4 11" xfId="32589" xr:uid="{00000000-0005-0000-0000-0000AA7E0000}"/>
    <cellStyle name="Normal 8 4 11 2" xfId="32590" xr:uid="{00000000-0005-0000-0000-0000AB7E0000}"/>
    <cellStyle name="Normal 8 4 11 2 2" xfId="32591" xr:uid="{00000000-0005-0000-0000-0000AC7E0000}"/>
    <cellStyle name="Normal 8 4 11 3" xfId="32592" xr:uid="{00000000-0005-0000-0000-0000AD7E0000}"/>
    <cellStyle name="Normal 8 4 12" xfId="32593" xr:uid="{00000000-0005-0000-0000-0000AE7E0000}"/>
    <cellStyle name="Normal 8 4 12 2" xfId="32594" xr:uid="{00000000-0005-0000-0000-0000AF7E0000}"/>
    <cellStyle name="Normal 8 4 13" xfId="32595" xr:uid="{00000000-0005-0000-0000-0000B07E0000}"/>
    <cellStyle name="Normal 8 4 14" xfId="32596" xr:uid="{00000000-0005-0000-0000-0000B17E0000}"/>
    <cellStyle name="Normal 8 4 15" xfId="32597" xr:uid="{00000000-0005-0000-0000-0000B27E0000}"/>
    <cellStyle name="Normal 8 4 16" xfId="32598" xr:uid="{00000000-0005-0000-0000-0000B37E0000}"/>
    <cellStyle name="Normal 8 4 17" xfId="32599" xr:uid="{00000000-0005-0000-0000-0000B47E0000}"/>
    <cellStyle name="Normal 8 4 18" xfId="32600" xr:uid="{00000000-0005-0000-0000-0000B57E0000}"/>
    <cellStyle name="Normal 8 4 2" xfId="32601" xr:uid="{00000000-0005-0000-0000-0000B67E0000}"/>
    <cellStyle name="Normal 8 4 2 10" xfId="32602" xr:uid="{00000000-0005-0000-0000-0000B77E0000}"/>
    <cellStyle name="Normal 8 4 2 11" xfId="32603" xr:uid="{00000000-0005-0000-0000-0000B87E0000}"/>
    <cellStyle name="Normal 8 4 2 12" xfId="32604" xr:uid="{00000000-0005-0000-0000-0000B97E0000}"/>
    <cellStyle name="Normal 8 4 2 2" xfId="32605" xr:uid="{00000000-0005-0000-0000-0000BA7E0000}"/>
    <cellStyle name="Normal 8 4 2 2 10" xfId="32606" xr:uid="{00000000-0005-0000-0000-0000BB7E0000}"/>
    <cellStyle name="Normal 8 4 2 2 2" xfId="32607" xr:uid="{00000000-0005-0000-0000-0000BC7E0000}"/>
    <cellStyle name="Normal 8 4 2 2 2 2" xfId="32608" xr:uid="{00000000-0005-0000-0000-0000BD7E0000}"/>
    <cellStyle name="Normal 8 4 2 2 2 2 2" xfId="32609" xr:uid="{00000000-0005-0000-0000-0000BE7E0000}"/>
    <cellStyle name="Normal 8 4 2 2 2 2 2 2" xfId="32610" xr:uid="{00000000-0005-0000-0000-0000BF7E0000}"/>
    <cellStyle name="Normal 8 4 2 2 2 2 2 2 2" xfId="32611" xr:uid="{00000000-0005-0000-0000-0000C07E0000}"/>
    <cellStyle name="Normal 8 4 2 2 2 2 2 3" xfId="32612" xr:uid="{00000000-0005-0000-0000-0000C17E0000}"/>
    <cellStyle name="Normal 8 4 2 2 2 2 2 3 2" xfId="32613" xr:uid="{00000000-0005-0000-0000-0000C27E0000}"/>
    <cellStyle name="Normal 8 4 2 2 2 2 2 4" xfId="32614" xr:uid="{00000000-0005-0000-0000-0000C37E0000}"/>
    <cellStyle name="Normal 8 4 2 2 2 2 3" xfId="32615" xr:uid="{00000000-0005-0000-0000-0000C47E0000}"/>
    <cellStyle name="Normal 8 4 2 2 2 2 3 2" xfId="32616" xr:uid="{00000000-0005-0000-0000-0000C57E0000}"/>
    <cellStyle name="Normal 8 4 2 2 2 2 4" xfId="32617" xr:uid="{00000000-0005-0000-0000-0000C67E0000}"/>
    <cellStyle name="Normal 8 4 2 2 2 2 4 2" xfId="32618" xr:uid="{00000000-0005-0000-0000-0000C77E0000}"/>
    <cellStyle name="Normal 8 4 2 2 2 2 5" xfId="32619" xr:uid="{00000000-0005-0000-0000-0000C87E0000}"/>
    <cellStyle name="Normal 8 4 2 2 2 2 6" xfId="32620" xr:uid="{00000000-0005-0000-0000-0000C97E0000}"/>
    <cellStyle name="Normal 8 4 2 2 2 3" xfId="32621" xr:uid="{00000000-0005-0000-0000-0000CA7E0000}"/>
    <cellStyle name="Normal 8 4 2 2 2 3 2" xfId="32622" xr:uid="{00000000-0005-0000-0000-0000CB7E0000}"/>
    <cellStyle name="Normal 8 4 2 2 2 3 2 2" xfId="32623" xr:uid="{00000000-0005-0000-0000-0000CC7E0000}"/>
    <cellStyle name="Normal 8 4 2 2 2 3 3" xfId="32624" xr:uid="{00000000-0005-0000-0000-0000CD7E0000}"/>
    <cellStyle name="Normal 8 4 2 2 2 3 3 2" xfId="32625" xr:uid="{00000000-0005-0000-0000-0000CE7E0000}"/>
    <cellStyle name="Normal 8 4 2 2 2 3 4" xfId="32626" xr:uid="{00000000-0005-0000-0000-0000CF7E0000}"/>
    <cellStyle name="Normal 8 4 2 2 2 4" xfId="32627" xr:uid="{00000000-0005-0000-0000-0000D07E0000}"/>
    <cellStyle name="Normal 8 4 2 2 2 4 2" xfId="32628" xr:uid="{00000000-0005-0000-0000-0000D17E0000}"/>
    <cellStyle name="Normal 8 4 2 2 2 5" xfId="32629" xr:uid="{00000000-0005-0000-0000-0000D27E0000}"/>
    <cellStyle name="Normal 8 4 2 2 2 5 2" xfId="32630" xr:uid="{00000000-0005-0000-0000-0000D37E0000}"/>
    <cellStyle name="Normal 8 4 2 2 2 6" xfId="32631" xr:uid="{00000000-0005-0000-0000-0000D47E0000}"/>
    <cellStyle name="Normal 8 4 2 2 2 7" xfId="32632" xr:uid="{00000000-0005-0000-0000-0000D57E0000}"/>
    <cellStyle name="Normal 8 4 2 2 3" xfId="32633" xr:uid="{00000000-0005-0000-0000-0000D67E0000}"/>
    <cellStyle name="Normal 8 4 2 2 3 2" xfId="32634" xr:uid="{00000000-0005-0000-0000-0000D77E0000}"/>
    <cellStyle name="Normal 8 4 2 2 3 2 2" xfId="32635" xr:uid="{00000000-0005-0000-0000-0000D87E0000}"/>
    <cellStyle name="Normal 8 4 2 2 3 2 2 2" xfId="32636" xr:uid="{00000000-0005-0000-0000-0000D97E0000}"/>
    <cellStyle name="Normal 8 4 2 2 3 2 3" xfId="32637" xr:uid="{00000000-0005-0000-0000-0000DA7E0000}"/>
    <cellStyle name="Normal 8 4 2 2 3 2 3 2" xfId="32638" xr:uid="{00000000-0005-0000-0000-0000DB7E0000}"/>
    <cellStyle name="Normal 8 4 2 2 3 2 4" xfId="32639" xr:uid="{00000000-0005-0000-0000-0000DC7E0000}"/>
    <cellStyle name="Normal 8 4 2 2 3 3" xfId="32640" xr:uid="{00000000-0005-0000-0000-0000DD7E0000}"/>
    <cellStyle name="Normal 8 4 2 2 3 3 2" xfId="32641" xr:uid="{00000000-0005-0000-0000-0000DE7E0000}"/>
    <cellStyle name="Normal 8 4 2 2 3 4" xfId="32642" xr:uid="{00000000-0005-0000-0000-0000DF7E0000}"/>
    <cellStyle name="Normal 8 4 2 2 3 4 2" xfId="32643" xr:uid="{00000000-0005-0000-0000-0000E07E0000}"/>
    <cellStyle name="Normal 8 4 2 2 3 5" xfId="32644" xr:uid="{00000000-0005-0000-0000-0000E17E0000}"/>
    <cellStyle name="Normal 8 4 2 2 3 6" xfId="32645" xr:uid="{00000000-0005-0000-0000-0000E27E0000}"/>
    <cellStyle name="Normal 8 4 2 2 4" xfId="32646" xr:uid="{00000000-0005-0000-0000-0000E37E0000}"/>
    <cellStyle name="Normal 8 4 2 2 4 2" xfId="32647" xr:uid="{00000000-0005-0000-0000-0000E47E0000}"/>
    <cellStyle name="Normal 8 4 2 2 4 2 2" xfId="32648" xr:uid="{00000000-0005-0000-0000-0000E57E0000}"/>
    <cellStyle name="Normal 8 4 2 2 4 2 2 2" xfId="32649" xr:uid="{00000000-0005-0000-0000-0000E67E0000}"/>
    <cellStyle name="Normal 8 4 2 2 4 2 3" xfId="32650" xr:uid="{00000000-0005-0000-0000-0000E77E0000}"/>
    <cellStyle name="Normal 8 4 2 2 4 2 3 2" xfId="32651" xr:uid="{00000000-0005-0000-0000-0000E87E0000}"/>
    <cellStyle name="Normal 8 4 2 2 4 2 4" xfId="32652" xr:uid="{00000000-0005-0000-0000-0000E97E0000}"/>
    <cellStyle name="Normal 8 4 2 2 4 3" xfId="32653" xr:uid="{00000000-0005-0000-0000-0000EA7E0000}"/>
    <cellStyle name="Normal 8 4 2 2 4 3 2" xfId="32654" xr:uid="{00000000-0005-0000-0000-0000EB7E0000}"/>
    <cellStyle name="Normal 8 4 2 2 4 4" xfId="32655" xr:uid="{00000000-0005-0000-0000-0000EC7E0000}"/>
    <cellStyle name="Normal 8 4 2 2 4 4 2" xfId="32656" xr:uid="{00000000-0005-0000-0000-0000ED7E0000}"/>
    <cellStyle name="Normal 8 4 2 2 4 5" xfId="32657" xr:uid="{00000000-0005-0000-0000-0000EE7E0000}"/>
    <cellStyle name="Normal 8 4 2 2 4 6" xfId="32658" xr:uid="{00000000-0005-0000-0000-0000EF7E0000}"/>
    <cellStyle name="Normal 8 4 2 2 5" xfId="32659" xr:uid="{00000000-0005-0000-0000-0000F07E0000}"/>
    <cellStyle name="Normal 8 4 2 2 5 2" xfId="32660" xr:uid="{00000000-0005-0000-0000-0000F17E0000}"/>
    <cellStyle name="Normal 8 4 2 2 5 2 2" xfId="32661" xr:uid="{00000000-0005-0000-0000-0000F27E0000}"/>
    <cellStyle name="Normal 8 4 2 2 5 3" xfId="32662" xr:uid="{00000000-0005-0000-0000-0000F37E0000}"/>
    <cellStyle name="Normal 8 4 2 2 5 3 2" xfId="32663" xr:uid="{00000000-0005-0000-0000-0000F47E0000}"/>
    <cellStyle name="Normal 8 4 2 2 5 4" xfId="32664" xr:uid="{00000000-0005-0000-0000-0000F57E0000}"/>
    <cellStyle name="Normal 8 4 2 2 6" xfId="32665" xr:uid="{00000000-0005-0000-0000-0000F67E0000}"/>
    <cellStyle name="Normal 8 4 2 2 6 2" xfId="32666" xr:uid="{00000000-0005-0000-0000-0000F77E0000}"/>
    <cellStyle name="Normal 8 4 2 2 6 2 2" xfId="32667" xr:uid="{00000000-0005-0000-0000-0000F87E0000}"/>
    <cellStyle name="Normal 8 4 2 2 6 3" xfId="32668" xr:uid="{00000000-0005-0000-0000-0000F97E0000}"/>
    <cellStyle name="Normal 8 4 2 2 7" xfId="32669" xr:uid="{00000000-0005-0000-0000-0000FA7E0000}"/>
    <cellStyle name="Normal 8 4 2 2 7 2" xfId="32670" xr:uid="{00000000-0005-0000-0000-0000FB7E0000}"/>
    <cellStyle name="Normal 8 4 2 2 8" xfId="32671" xr:uid="{00000000-0005-0000-0000-0000FC7E0000}"/>
    <cellStyle name="Normal 8 4 2 2 8 2" xfId="32672" xr:uid="{00000000-0005-0000-0000-0000FD7E0000}"/>
    <cellStyle name="Normal 8 4 2 2 9" xfId="32673" xr:uid="{00000000-0005-0000-0000-0000FE7E0000}"/>
    <cellStyle name="Normal 8 4 2 3" xfId="32674" xr:uid="{00000000-0005-0000-0000-0000FF7E0000}"/>
    <cellStyle name="Normal 8 4 2 3 2" xfId="32675" xr:uid="{00000000-0005-0000-0000-0000007F0000}"/>
    <cellStyle name="Normal 8 4 2 3 2 2" xfId="32676" xr:uid="{00000000-0005-0000-0000-0000017F0000}"/>
    <cellStyle name="Normal 8 4 2 3 2 2 2" xfId="32677" xr:uid="{00000000-0005-0000-0000-0000027F0000}"/>
    <cellStyle name="Normal 8 4 2 3 2 2 2 2" xfId="32678" xr:uid="{00000000-0005-0000-0000-0000037F0000}"/>
    <cellStyle name="Normal 8 4 2 3 2 2 3" xfId="32679" xr:uid="{00000000-0005-0000-0000-0000047F0000}"/>
    <cellStyle name="Normal 8 4 2 3 2 2 3 2" xfId="32680" xr:uid="{00000000-0005-0000-0000-0000057F0000}"/>
    <cellStyle name="Normal 8 4 2 3 2 2 4" xfId="32681" xr:uid="{00000000-0005-0000-0000-0000067F0000}"/>
    <cellStyle name="Normal 8 4 2 3 2 3" xfId="32682" xr:uid="{00000000-0005-0000-0000-0000077F0000}"/>
    <cellStyle name="Normal 8 4 2 3 2 3 2" xfId="32683" xr:uid="{00000000-0005-0000-0000-0000087F0000}"/>
    <cellStyle name="Normal 8 4 2 3 2 4" xfId="32684" xr:uid="{00000000-0005-0000-0000-0000097F0000}"/>
    <cellStyle name="Normal 8 4 2 3 2 4 2" xfId="32685" xr:uid="{00000000-0005-0000-0000-00000A7F0000}"/>
    <cellStyle name="Normal 8 4 2 3 2 5" xfId="32686" xr:uid="{00000000-0005-0000-0000-00000B7F0000}"/>
    <cellStyle name="Normal 8 4 2 3 2 6" xfId="32687" xr:uid="{00000000-0005-0000-0000-00000C7F0000}"/>
    <cellStyle name="Normal 8 4 2 3 3" xfId="32688" xr:uid="{00000000-0005-0000-0000-00000D7F0000}"/>
    <cellStyle name="Normal 8 4 2 3 3 2" xfId="32689" xr:uid="{00000000-0005-0000-0000-00000E7F0000}"/>
    <cellStyle name="Normal 8 4 2 3 3 2 2" xfId="32690" xr:uid="{00000000-0005-0000-0000-00000F7F0000}"/>
    <cellStyle name="Normal 8 4 2 3 3 3" xfId="32691" xr:uid="{00000000-0005-0000-0000-0000107F0000}"/>
    <cellStyle name="Normal 8 4 2 3 3 3 2" xfId="32692" xr:uid="{00000000-0005-0000-0000-0000117F0000}"/>
    <cellStyle name="Normal 8 4 2 3 3 4" xfId="32693" xr:uid="{00000000-0005-0000-0000-0000127F0000}"/>
    <cellStyle name="Normal 8 4 2 3 4" xfId="32694" xr:uid="{00000000-0005-0000-0000-0000137F0000}"/>
    <cellStyle name="Normal 8 4 2 3 4 2" xfId="32695" xr:uid="{00000000-0005-0000-0000-0000147F0000}"/>
    <cellStyle name="Normal 8 4 2 3 5" xfId="32696" xr:uid="{00000000-0005-0000-0000-0000157F0000}"/>
    <cellStyle name="Normal 8 4 2 3 5 2" xfId="32697" xr:uid="{00000000-0005-0000-0000-0000167F0000}"/>
    <cellStyle name="Normal 8 4 2 3 6" xfId="32698" xr:uid="{00000000-0005-0000-0000-0000177F0000}"/>
    <cellStyle name="Normal 8 4 2 3 7" xfId="32699" xr:uid="{00000000-0005-0000-0000-0000187F0000}"/>
    <cellStyle name="Normal 8 4 2 4" xfId="32700" xr:uid="{00000000-0005-0000-0000-0000197F0000}"/>
    <cellStyle name="Normal 8 4 2 4 2" xfId="32701" xr:uid="{00000000-0005-0000-0000-00001A7F0000}"/>
    <cellStyle name="Normal 8 4 2 4 2 2" xfId="32702" xr:uid="{00000000-0005-0000-0000-00001B7F0000}"/>
    <cellStyle name="Normal 8 4 2 4 2 2 2" xfId="32703" xr:uid="{00000000-0005-0000-0000-00001C7F0000}"/>
    <cellStyle name="Normal 8 4 2 4 2 3" xfId="32704" xr:uid="{00000000-0005-0000-0000-00001D7F0000}"/>
    <cellStyle name="Normal 8 4 2 4 2 3 2" xfId="32705" xr:uid="{00000000-0005-0000-0000-00001E7F0000}"/>
    <cellStyle name="Normal 8 4 2 4 2 4" xfId="32706" xr:uid="{00000000-0005-0000-0000-00001F7F0000}"/>
    <cellStyle name="Normal 8 4 2 4 3" xfId="32707" xr:uid="{00000000-0005-0000-0000-0000207F0000}"/>
    <cellStyle name="Normal 8 4 2 4 3 2" xfId="32708" xr:uid="{00000000-0005-0000-0000-0000217F0000}"/>
    <cellStyle name="Normal 8 4 2 4 4" xfId="32709" xr:uid="{00000000-0005-0000-0000-0000227F0000}"/>
    <cellStyle name="Normal 8 4 2 4 4 2" xfId="32710" xr:uid="{00000000-0005-0000-0000-0000237F0000}"/>
    <cellStyle name="Normal 8 4 2 4 5" xfId="32711" xr:uid="{00000000-0005-0000-0000-0000247F0000}"/>
    <cellStyle name="Normal 8 4 2 4 6" xfId="32712" xr:uid="{00000000-0005-0000-0000-0000257F0000}"/>
    <cellStyle name="Normal 8 4 2 5" xfId="32713" xr:uid="{00000000-0005-0000-0000-0000267F0000}"/>
    <cellStyle name="Normal 8 4 2 5 2" xfId="32714" xr:uid="{00000000-0005-0000-0000-0000277F0000}"/>
    <cellStyle name="Normal 8 4 2 5 2 2" xfId="32715" xr:uid="{00000000-0005-0000-0000-0000287F0000}"/>
    <cellStyle name="Normal 8 4 2 5 2 2 2" xfId="32716" xr:uid="{00000000-0005-0000-0000-0000297F0000}"/>
    <cellStyle name="Normal 8 4 2 5 2 3" xfId="32717" xr:uid="{00000000-0005-0000-0000-00002A7F0000}"/>
    <cellStyle name="Normal 8 4 2 5 2 3 2" xfId="32718" xr:uid="{00000000-0005-0000-0000-00002B7F0000}"/>
    <cellStyle name="Normal 8 4 2 5 2 4" xfId="32719" xr:uid="{00000000-0005-0000-0000-00002C7F0000}"/>
    <cellStyle name="Normal 8 4 2 5 3" xfId="32720" xr:uid="{00000000-0005-0000-0000-00002D7F0000}"/>
    <cellStyle name="Normal 8 4 2 5 3 2" xfId="32721" xr:uid="{00000000-0005-0000-0000-00002E7F0000}"/>
    <cellStyle name="Normal 8 4 2 5 4" xfId="32722" xr:uid="{00000000-0005-0000-0000-00002F7F0000}"/>
    <cellStyle name="Normal 8 4 2 5 4 2" xfId="32723" xr:uid="{00000000-0005-0000-0000-0000307F0000}"/>
    <cellStyle name="Normal 8 4 2 5 5" xfId="32724" xr:uid="{00000000-0005-0000-0000-0000317F0000}"/>
    <cellStyle name="Normal 8 4 2 5 6" xfId="32725" xr:uid="{00000000-0005-0000-0000-0000327F0000}"/>
    <cellStyle name="Normal 8 4 2 6" xfId="32726" xr:uid="{00000000-0005-0000-0000-0000337F0000}"/>
    <cellStyle name="Normal 8 4 2 6 2" xfId="32727" xr:uid="{00000000-0005-0000-0000-0000347F0000}"/>
    <cellStyle name="Normal 8 4 2 6 2 2" xfId="32728" xr:uid="{00000000-0005-0000-0000-0000357F0000}"/>
    <cellStyle name="Normal 8 4 2 6 3" xfId="32729" xr:uid="{00000000-0005-0000-0000-0000367F0000}"/>
    <cellStyle name="Normal 8 4 2 6 3 2" xfId="32730" xr:uid="{00000000-0005-0000-0000-0000377F0000}"/>
    <cellStyle name="Normal 8 4 2 6 4" xfId="32731" xr:uid="{00000000-0005-0000-0000-0000387F0000}"/>
    <cellStyle name="Normal 8 4 2 7" xfId="32732" xr:uid="{00000000-0005-0000-0000-0000397F0000}"/>
    <cellStyle name="Normal 8 4 2 7 2" xfId="32733" xr:uid="{00000000-0005-0000-0000-00003A7F0000}"/>
    <cellStyle name="Normal 8 4 2 7 2 2" xfId="32734" xr:uid="{00000000-0005-0000-0000-00003B7F0000}"/>
    <cellStyle name="Normal 8 4 2 7 3" xfId="32735" xr:uid="{00000000-0005-0000-0000-00003C7F0000}"/>
    <cellStyle name="Normal 8 4 2 8" xfId="32736" xr:uid="{00000000-0005-0000-0000-00003D7F0000}"/>
    <cellStyle name="Normal 8 4 2 8 2" xfId="32737" xr:uid="{00000000-0005-0000-0000-00003E7F0000}"/>
    <cellStyle name="Normal 8 4 2 9" xfId="32738" xr:uid="{00000000-0005-0000-0000-00003F7F0000}"/>
    <cellStyle name="Normal 8 4 2 9 2" xfId="32739" xr:uid="{00000000-0005-0000-0000-0000407F0000}"/>
    <cellStyle name="Normal 8 4 3" xfId="32740" xr:uid="{00000000-0005-0000-0000-0000417F0000}"/>
    <cellStyle name="Normal 8 4 3 10" xfId="32741" xr:uid="{00000000-0005-0000-0000-0000427F0000}"/>
    <cellStyle name="Normal 8 4 3 11" xfId="32742" xr:uid="{00000000-0005-0000-0000-0000437F0000}"/>
    <cellStyle name="Normal 8 4 3 2" xfId="32743" xr:uid="{00000000-0005-0000-0000-0000447F0000}"/>
    <cellStyle name="Normal 8 4 3 2 2" xfId="32744" xr:uid="{00000000-0005-0000-0000-0000457F0000}"/>
    <cellStyle name="Normal 8 4 3 2 2 2" xfId="32745" xr:uid="{00000000-0005-0000-0000-0000467F0000}"/>
    <cellStyle name="Normal 8 4 3 2 2 2 2" xfId="32746" xr:uid="{00000000-0005-0000-0000-0000477F0000}"/>
    <cellStyle name="Normal 8 4 3 2 2 2 2 2" xfId="32747" xr:uid="{00000000-0005-0000-0000-0000487F0000}"/>
    <cellStyle name="Normal 8 4 3 2 2 2 3" xfId="32748" xr:uid="{00000000-0005-0000-0000-0000497F0000}"/>
    <cellStyle name="Normal 8 4 3 2 2 2 3 2" xfId="32749" xr:uid="{00000000-0005-0000-0000-00004A7F0000}"/>
    <cellStyle name="Normal 8 4 3 2 2 2 4" xfId="32750" xr:uid="{00000000-0005-0000-0000-00004B7F0000}"/>
    <cellStyle name="Normal 8 4 3 2 2 3" xfId="32751" xr:uid="{00000000-0005-0000-0000-00004C7F0000}"/>
    <cellStyle name="Normal 8 4 3 2 2 3 2" xfId="32752" xr:uid="{00000000-0005-0000-0000-00004D7F0000}"/>
    <cellStyle name="Normal 8 4 3 2 2 4" xfId="32753" xr:uid="{00000000-0005-0000-0000-00004E7F0000}"/>
    <cellStyle name="Normal 8 4 3 2 2 4 2" xfId="32754" xr:uid="{00000000-0005-0000-0000-00004F7F0000}"/>
    <cellStyle name="Normal 8 4 3 2 2 5" xfId="32755" xr:uid="{00000000-0005-0000-0000-0000507F0000}"/>
    <cellStyle name="Normal 8 4 3 2 2 6" xfId="32756" xr:uid="{00000000-0005-0000-0000-0000517F0000}"/>
    <cellStyle name="Normal 8 4 3 2 3" xfId="32757" xr:uid="{00000000-0005-0000-0000-0000527F0000}"/>
    <cellStyle name="Normal 8 4 3 2 3 2" xfId="32758" xr:uid="{00000000-0005-0000-0000-0000537F0000}"/>
    <cellStyle name="Normal 8 4 3 2 3 2 2" xfId="32759" xr:uid="{00000000-0005-0000-0000-0000547F0000}"/>
    <cellStyle name="Normal 8 4 3 2 3 3" xfId="32760" xr:uid="{00000000-0005-0000-0000-0000557F0000}"/>
    <cellStyle name="Normal 8 4 3 2 3 3 2" xfId="32761" xr:uid="{00000000-0005-0000-0000-0000567F0000}"/>
    <cellStyle name="Normal 8 4 3 2 3 4" xfId="32762" xr:uid="{00000000-0005-0000-0000-0000577F0000}"/>
    <cellStyle name="Normal 8 4 3 2 4" xfId="32763" xr:uid="{00000000-0005-0000-0000-0000587F0000}"/>
    <cellStyle name="Normal 8 4 3 2 4 2" xfId="32764" xr:uid="{00000000-0005-0000-0000-0000597F0000}"/>
    <cellStyle name="Normal 8 4 3 2 5" xfId="32765" xr:uid="{00000000-0005-0000-0000-00005A7F0000}"/>
    <cellStyle name="Normal 8 4 3 2 5 2" xfId="32766" xr:uid="{00000000-0005-0000-0000-00005B7F0000}"/>
    <cellStyle name="Normal 8 4 3 2 6" xfId="32767" xr:uid="{00000000-0005-0000-0000-00005C7F0000}"/>
    <cellStyle name="Normal 8 4 3 2 7" xfId="32768" xr:uid="{00000000-0005-0000-0000-00005D7F0000}"/>
    <cellStyle name="Normal 8 4 3 3" xfId="32769" xr:uid="{00000000-0005-0000-0000-00005E7F0000}"/>
    <cellStyle name="Normal 8 4 3 3 2" xfId="32770" xr:uid="{00000000-0005-0000-0000-00005F7F0000}"/>
    <cellStyle name="Normal 8 4 3 3 2 2" xfId="32771" xr:uid="{00000000-0005-0000-0000-0000607F0000}"/>
    <cellStyle name="Normal 8 4 3 3 2 2 2" xfId="32772" xr:uid="{00000000-0005-0000-0000-0000617F0000}"/>
    <cellStyle name="Normal 8 4 3 3 2 3" xfId="32773" xr:uid="{00000000-0005-0000-0000-0000627F0000}"/>
    <cellStyle name="Normal 8 4 3 3 2 3 2" xfId="32774" xr:uid="{00000000-0005-0000-0000-0000637F0000}"/>
    <cellStyle name="Normal 8 4 3 3 2 4" xfId="32775" xr:uid="{00000000-0005-0000-0000-0000647F0000}"/>
    <cellStyle name="Normal 8 4 3 3 3" xfId="32776" xr:uid="{00000000-0005-0000-0000-0000657F0000}"/>
    <cellStyle name="Normal 8 4 3 3 3 2" xfId="32777" xr:uid="{00000000-0005-0000-0000-0000667F0000}"/>
    <cellStyle name="Normal 8 4 3 3 4" xfId="32778" xr:uid="{00000000-0005-0000-0000-0000677F0000}"/>
    <cellStyle name="Normal 8 4 3 3 4 2" xfId="32779" xr:uid="{00000000-0005-0000-0000-0000687F0000}"/>
    <cellStyle name="Normal 8 4 3 3 5" xfId="32780" xr:uid="{00000000-0005-0000-0000-0000697F0000}"/>
    <cellStyle name="Normal 8 4 3 3 6" xfId="32781" xr:uid="{00000000-0005-0000-0000-00006A7F0000}"/>
    <cellStyle name="Normal 8 4 3 4" xfId="32782" xr:uid="{00000000-0005-0000-0000-00006B7F0000}"/>
    <cellStyle name="Normal 8 4 3 4 2" xfId="32783" xr:uid="{00000000-0005-0000-0000-00006C7F0000}"/>
    <cellStyle name="Normal 8 4 3 4 2 2" xfId="32784" xr:uid="{00000000-0005-0000-0000-00006D7F0000}"/>
    <cellStyle name="Normal 8 4 3 4 2 2 2" xfId="32785" xr:uid="{00000000-0005-0000-0000-00006E7F0000}"/>
    <cellStyle name="Normal 8 4 3 4 2 3" xfId="32786" xr:uid="{00000000-0005-0000-0000-00006F7F0000}"/>
    <cellStyle name="Normal 8 4 3 4 2 3 2" xfId="32787" xr:uid="{00000000-0005-0000-0000-0000707F0000}"/>
    <cellStyle name="Normal 8 4 3 4 2 4" xfId="32788" xr:uid="{00000000-0005-0000-0000-0000717F0000}"/>
    <cellStyle name="Normal 8 4 3 4 3" xfId="32789" xr:uid="{00000000-0005-0000-0000-0000727F0000}"/>
    <cellStyle name="Normal 8 4 3 4 3 2" xfId="32790" xr:uid="{00000000-0005-0000-0000-0000737F0000}"/>
    <cellStyle name="Normal 8 4 3 4 4" xfId="32791" xr:uid="{00000000-0005-0000-0000-0000747F0000}"/>
    <cellStyle name="Normal 8 4 3 4 4 2" xfId="32792" xr:uid="{00000000-0005-0000-0000-0000757F0000}"/>
    <cellStyle name="Normal 8 4 3 4 5" xfId="32793" xr:uid="{00000000-0005-0000-0000-0000767F0000}"/>
    <cellStyle name="Normal 8 4 3 4 6" xfId="32794" xr:uid="{00000000-0005-0000-0000-0000777F0000}"/>
    <cellStyle name="Normal 8 4 3 5" xfId="32795" xr:uid="{00000000-0005-0000-0000-0000787F0000}"/>
    <cellStyle name="Normal 8 4 3 5 2" xfId="32796" xr:uid="{00000000-0005-0000-0000-0000797F0000}"/>
    <cellStyle name="Normal 8 4 3 5 2 2" xfId="32797" xr:uid="{00000000-0005-0000-0000-00007A7F0000}"/>
    <cellStyle name="Normal 8 4 3 5 3" xfId="32798" xr:uid="{00000000-0005-0000-0000-00007B7F0000}"/>
    <cellStyle name="Normal 8 4 3 5 3 2" xfId="32799" xr:uid="{00000000-0005-0000-0000-00007C7F0000}"/>
    <cellStyle name="Normal 8 4 3 5 4" xfId="32800" xr:uid="{00000000-0005-0000-0000-00007D7F0000}"/>
    <cellStyle name="Normal 8 4 3 6" xfId="32801" xr:uid="{00000000-0005-0000-0000-00007E7F0000}"/>
    <cellStyle name="Normal 8 4 3 6 2" xfId="32802" xr:uid="{00000000-0005-0000-0000-00007F7F0000}"/>
    <cellStyle name="Normal 8 4 3 6 2 2" xfId="32803" xr:uid="{00000000-0005-0000-0000-0000807F0000}"/>
    <cellStyle name="Normal 8 4 3 6 3" xfId="32804" xr:uid="{00000000-0005-0000-0000-0000817F0000}"/>
    <cellStyle name="Normal 8 4 3 7" xfId="32805" xr:uid="{00000000-0005-0000-0000-0000827F0000}"/>
    <cellStyle name="Normal 8 4 3 7 2" xfId="32806" xr:uid="{00000000-0005-0000-0000-0000837F0000}"/>
    <cellStyle name="Normal 8 4 3 8" xfId="32807" xr:uid="{00000000-0005-0000-0000-0000847F0000}"/>
    <cellStyle name="Normal 8 4 3 8 2" xfId="32808" xr:uid="{00000000-0005-0000-0000-0000857F0000}"/>
    <cellStyle name="Normal 8 4 3 9" xfId="32809" xr:uid="{00000000-0005-0000-0000-0000867F0000}"/>
    <cellStyle name="Normal 8 4 4" xfId="32810" xr:uid="{00000000-0005-0000-0000-0000877F0000}"/>
    <cellStyle name="Normal 8 4 4 10" xfId="32811" xr:uid="{00000000-0005-0000-0000-0000887F0000}"/>
    <cellStyle name="Normal 8 4 4 2" xfId="32812" xr:uid="{00000000-0005-0000-0000-0000897F0000}"/>
    <cellStyle name="Normal 8 4 4 2 2" xfId="32813" xr:uid="{00000000-0005-0000-0000-00008A7F0000}"/>
    <cellStyle name="Normal 8 4 4 2 2 2" xfId="32814" xr:uid="{00000000-0005-0000-0000-00008B7F0000}"/>
    <cellStyle name="Normal 8 4 4 2 2 2 2" xfId="32815" xr:uid="{00000000-0005-0000-0000-00008C7F0000}"/>
    <cellStyle name="Normal 8 4 4 2 2 2 2 2" xfId="32816" xr:uid="{00000000-0005-0000-0000-00008D7F0000}"/>
    <cellStyle name="Normal 8 4 4 2 2 2 3" xfId="32817" xr:uid="{00000000-0005-0000-0000-00008E7F0000}"/>
    <cellStyle name="Normal 8 4 4 2 2 2 3 2" xfId="32818" xr:uid="{00000000-0005-0000-0000-00008F7F0000}"/>
    <cellStyle name="Normal 8 4 4 2 2 2 4" xfId="32819" xr:uid="{00000000-0005-0000-0000-0000907F0000}"/>
    <cellStyle name="Normal 8 4 4 2 2 3" xfId="32820" xr:uid="{00000000-0005-0000-0000-0000917F0000}"/>
    <cellStyle name="Normal 8 4 4 2 2 3 2" xfId="32821" xr:uid="{00000000-0005-0000-0000-0000927F0000}"/>
    <cellStyle name="Normal 8 4 4 2 2 4" xfId="32822" xr:uid="{00000000-0005-0000-0000-0000937F0000}"/>
    <cellStyle name="Normal 8 4 4 2 2 4 2" xfId="32823" xr:uid="{00000000-0005-0000-0000-0000947F0000}"/>
    <cellStyle name="Normal 8 4 4 2 2 5" xfId="32824" xr:uid="{00000000-0005-0000-0000-0000957F0000}"/>
    <cellStyle name="Normal 8 4 4 2 2 6" xfId="32825" xr:uid="{00000000-0005-0000-0000-0000967F0000}"/>
    <cellStyle name="Normal 8 4 4 2 3" xfId="32826" xr:uid="{00000000-0005-0000-0000-0000977F0000}"/>
    <cellStyle name="Normal 8 4 4 2 3 2" xfId="32827" xr:uid="{00000000-0005-0000-0000-0000987F0000}"/>
    <cellStyle name="Normal 8 4 4 2 3 2 2" xfId="32828" xr:uid="{00000000-0005-0000-0000-0000997F0000}"/>
    <cellStyle name="Normal 8 4 4 2 3 3" xfId="32829" xr:uid="{00000000-0005-0000-0000-00009A7F0000}"/>
    <cellStyle name="Normal 8 4 4 2 3 3 2" xfId="32830" xr:uid="{00000000-0005-0000-0000-00009B7F0000}"/>
    <cellStyle name="Normal 8 4 4 2 3 4" xfId="32831" xr:uid="{00000000-0005-0000-0000-00009C7F0000}"/>
    <cellStyle name="Normal 8 4 4 2 4" xfId="32832" xr:uid="{00000000-0005-0000-0000-00009D7F0000}"/>
    <cellStyle name="Normal 8 4 4 2 4 2" xfId="32833" xr:uid="{00000000-0005-0000-0000-00009E7F0000}"/>
    <cellStyle name="Normal 8 4 4 2 5" xfId="32834" xr:uid="{00000000-0005-0000-0000-00009F7F0000}"/>
    <cellStyle name="Normal 8 4 4 2 5 2" xfId="32835" xr:uid="{00000000-0005-0000-0000-0000A07F0000}"/>
    <cellStyle name="Normal 8 4 4 2 6" xfId="32836" xr:uid="{00000000-0005-0000-0000-0000A17F0000}"/>
    <cellStyle name="Normal 8 4 4 2 7" xfId="32837" xr:uid="{00000000-0005-0000-0000-0000A27F0000}"/>
    <cellStyle name="Normal 8 4 4 3" xfId="32838" xr:uid="{00000000-0005-0000-0000-0000A37F0000}"/>
    <cellStyle name="Normal 8 4 4 3 2" xfId="32839" xr:uid="{00000000-0005-0000-0000-0000A47F0000}"/>
    <cellStyle name="Normal 8 4 4 3 2 2" xfId="32840" xr:uid="{00000000-0005-0000-0000-0000A57F0000}"/>
    <cellStyle name="Normal 8 4 4 3 2 2 2" xfId="32841" xr:uid="{00000000-0005-0000-0000-0000A67F0000}"/>
    <cellStyle name="Normal 8 4 4 3 2 3" xfId="32842" xr:uid="{00000000-0005-0000-0000-0000A77F0000}"/>
    <cellStyle name="Normal 8 4 4 3 2 3 2" xfId="32843" xr:uid="{00000000-0005-0000-0000-0000A87F0000}"/>
    <cellStyle name="Normal 8 4 4 3 2 4" xfId="32844" xr:uid="{00000000-0005-0000-0000-0000A97F0000}"/>
    <cellStyle name="Normal 8 4 4 3 3" xfId="32845" xr:uid="{00000000-0005-0000-0000-0000AA7F0000}"/>
    <cellStyle name="Normal 8 4 4 3 3 2" xfId="32846" xr:uid="{00000000-0005-0000-0000-0000AB7F0000}"/>
    <cellStyle name="Normal 8 4 4 3 4" xfId="32847" xr:uid="{00000000-0005-0000-0000-0000AC7F0000}"/>
    <cellStyle name="Normal 8 4 4 3 4 2" xfId="32848" xr:uid="{00000000-0005-0000-0000-0000AD7F0000}"/>
    <cellStyle name="Normal 8 4 4 3 5" xfId="32849" xr:uid="{00000000-0005-0000-0000-0000AE7F0000}"/>
    <cellStyle name="Normal 8 4 4 3 6" xfId="32850" xr:uid="{00000000-0005-0000-0000-0000AF7F0000}"/>
    <cellStyle name="Normal 8 4 4 4" xfId="32851" xr:uid="{00000000-0005-0000-0000-0000B07F0000}"/>
    <cellStyle name="Normal 8 4 4 4 2" xfId="32852" xr:uid="{00000000-0005-0000-0000-0000B17F0000}"/>
    <cellStyle name="Normal 8 4 4 4 2 2" xfId="32853" xr:uid="{00000000-0005-0000-0000-0000B27F0000}"/>
    <cellStyle name="Normal 8 4 4 4 2 2 2" xfId="32854" xr:uid="{00000000-0005-0000-0000-0000B37F0000}"/>
    <cellStyle name="Normal 8 4 4 4 2 3" xfId="32855" xr:uid="{00000000-0005-0000-0000-0000B47F0000}"/>
    <cellStyle name="Normal 8 4 4 4 2 3 2" xfId="32856" xr:uid="{00000000-0005-0000-0000-0000B57F0000}"/>
    <cellStyle name="Normal 8 4 4 4 2 4" xfId="32857" xr:uid="{00000000-0005-0000-0000-0000B67F0000}"/>
    <cellStyle name="Normal 8 4 4 4 3" xfId="32858" xr:uid="{00000000-0005-0000-0000-0000B77F0000}"/>
    <cellStyle name="Normal 8 4 4 4 3 2" xfId="32859" xr:uid="{00000000-0005-0000-0000-0000B87F0000}"/>
    <cellStyle name="Normal 8 4 4 4 4" xfId="32860" xr:uid="{00000000-0005-0000-0000-0000B97F0000}"/>
    <cellStyle name="Normal 8 4 4 4 4 2" xfId="32861" xr:uid="{00000000-0005-0000-0000-0000BA7F0000}"/>
    <cellStyle name="Normal 8 4 4 4 5" xfId="32862" xr:uid="{00000000-0005-0000-0000-0000BB7F0000}"/>
    <cellStyle name="Normal 8 4 4 4 6" xfId="32863" xr:uid="{00000000-0005-0000-0000-0000BC7F0000}"/>
    <cellStyle name="Normal 8 4 4 5" xfId="32864" xr:uid="{00000000-0005-0000-0000-0000BD7F0000}"/>
    <cellStyle name="Normal 8 4 4 5 2" xfId="32865" xr:uid="{00000000-0005-0000-0000-0000BE7F0000}"/>
    <cellStyle name="Normal 8 4 4 5 2 2" xfId="32866" xr:uid="{00000000-0005-0000-0000-0000BF7F0000}"/>
    <cellStyle name="Normal 8 4 4 5 3" xfId="32867" xr:uid="{00000000-0005-0000-0000-0000C07F0000}"/>
    <cellStyle name="Normal 8 4 4 5 3 2" xfId="32868" xr:uid="{00000000-0005-0000-0000-0000C17F0000}"/>
    <cellStyle name="Normal 8 4 4 5 4" xfId="32869" xr:uid="{00000000-0005-0000-0000-0000C27F0000}"/>
    <cellStyle name="Normal 8 4 4 6" xfId="32870" xr:uid="{00000000-0005-0000-0000-0000C37F0000}"/>
    <cellStyle name="Normal 8 4 4 6 2" xfId="32871" xr:uid="{00000000-0005-0000-0000-0000C47F0000}"/>
    <cellStyle name="Normal 8 4 4 6 2 2" xfId="32872" xr:uid="{00000000-0005-0000-0000-0000C57F0000}"/>
    <cellStyle name="Normal 8 4 4 6 3" xfId="32873" xr:uid="{00000000-0005-0000-0000-0000C67F0000}"/>
    <cellStyle name="Normal 8 4 4 7" xfId="32874" xr:uid="{00000000-0005-0000-0000-0000C77F0000}"/>
    <cellStyle name="Normal 8 4 4 7 2" xfId="32875" xr:uid="{00000000-0005-0000-0000-0000C87F0000}"/>
    <cellStyle name="Normal 8 4 4 8" xfId="32876" xr:uid="{00000000-0005-0000-0000-0000C97F0000}"/>
    <cellStyle name="Normal 8 4 4 8 2" xfId="32877" xr:uid="{00000000-0005-0000-0000-0000CA7F0000}"/>
    <cellStyle name="Normal 8 4 4 9" xfId="32878" xr:uid="{00000000-0005-0000-0000-0000CB7F0000}"/>
    <cellStyle name="Normal 8 4 5" xfId="32879" xr:uid="{00000000-0005-0000-0000-0000CC7F0000}"/>
    <cellStyle name="Normal 8 4 5 10" xfId="32880" xr:uid="{00000000-0005-0000-0000-0000CD7F0000}"/>
    <cellStyle name="Normal 8 4 5 2" xfId="32881" xr:uid="{00000000-0005-0000-0000-0000CE7F0000}"/>
    <cellStyle name="Normal 8 4 5 2 2" xfId="32882" xr:uid="{00000000-0005-0000-0000-0000CF7F0000}"/>
    <cellStyle name="Normal 8 4 5 2 2 2" xfId="32883" xr:uid="{00000000-0005-0000-0000-0000D07F0000}"/>
    <cellStyle name="Normal 8 4 5 2 2 2 2" xfId="32884" xr:uid="{00000000-0005-0000-0000-0000D17F0000}"/>
    <cellStyle name="Normal 8 4 5 2 2 2 2 2" xfId="32885" xr:uid="{00000000-0005-0000-0000-0000D27F0000}"/>
    <cellStyle name="Normal 8 4 5 2 2 2 3" xfId="32886" xr:uid="{00000000-0005-0000-0000-0000D37F0000}"/>
    <cellStyle name="Normal 8 4 5 2 2 2 3 2" xfId="32887" xr:uid="{00000000-0005-0000-0000-0000D47F0000}"/>
    <cellStyle name="Normal 8 4 5 2 2 2 4" xfId="32888" xr:uid="{00000000-0005-0000-0000-0000D57F0000}"/>
    <cellStyle name="Normal 8 4 5 2 2 3" xfId="32889" xr:uid="{00000000-0005-0000-0000-0000D67F0000}"/>
    <cellStyle name="Normal 8 4 5 2 2 3 2" xfId="32890" xr:uid="{00000000-0005-0000-0000-0000D77F0000}"/>
    <cellStyle name="Normal 8 4 5 2 2 4" xfId="32891" xr:uid="{00000000-0005-0000-0000-0000D87F0000}"/>
    <cellStyle name="Normal 8 4 5 2 2 4 2" xfId="32892" xr:uid="{00000000-0005-0000-0000-0000D97F0000}"/>
    <cellStyle name="Normal 8 4 5 2 2 5" xfId="32893" xr:uid="{00000000-0005-0000-0000-0000DA7F0000}"/>
    <cellStyle name="Normal 8 4 5 2 2 6" xfId="32894" xr:uid="{00000000-0005-0000-0000-0000DB7F0000}"/>
    <cellStyle name="Normal 8 4 5 2 3" xfId="32895" xr:uid="{00000000-0005-0000-0000-0000DC7F0000}"/>
    <cellStyle name="Normal 8 4 5 2 3 2" xfId="32896" xr:uid="{00000000-0005-0000-0000-0000DD7F0000}"/>
    <cellStyle name="Normal 8 4 5 2 3 2 2" xfId="32897" xr:uid="{00000000-0005-0000-0000-0000DE7F0000}"/>
    <cellStyle name="Normal 8 4 5 2 3 3" xfId="32898" xr:uid="{00000000-0005-0000-0000-0000DF7F0000}"/>
    <cellStyle name="Normal 8 4 5 2 3 3 2" xfId="32899" xr:uid="{00000000-0005-0000-0000-0000E07F0000}"/>
    <cellStyle name="Normal 8 4 5 2 3 4" xfId="32900" xr:uid="{00000000-0005-0000-0000-0000E17F0000}"/>
    <cellStyle name="Normal 8 4 5 2 4" xfId="32901" xr:uid="{00000000-0005-0000-0000-0000E27F0000}"/>
    <cellStyle name="Normal 8 4 5 2 4 2" xfId="32902" xr:uid="{00000000-0005-0000-0000-0000E37F0000}"/>
    <cellStyle name="Normal 8 4 5 2 5" xfId="32903" xr:uid="{00000000-0005-0000-0000-0000E47F0000}"/>
    <cellStyle name="Normal 8 4 5 2 5 2" xfId="32904" xr:uid="{00000000-0005-0000-0000-0000E57F0000}"/>
    <cellStyle name="Normal 8 4 5 2 6" xfId="32905" xr:uid="{00000000-0005-0000-0000-0000E67F0000}"/>
    <cellStyle name="Normal 8 4 5 2 7" xfId="32906" xr:uid="{00000000-0005-0000-0000-0000E77F0000}"/>
    <cellStyle name="Normal 8 4 5 3" xfId="32907" xr:uid="{00000000-0005-0000-0000-0000E87F0000}"/>
    <cellStyle name="Normal 8 4 5 3 2" xfId="32908" xr:uid="{00000000-0005-0000-0000-0000E97F0000}"/>
    <cellStyle name="Normal 8 4 5 3 2 2" xfId="32909" xr:uid="{00000000-0005-0000-0000-0000EA7F0000}"/>
    <cellStyle name="Normal 8 4 5 3 2 2 2" xfId="32910" xr:uid="{00000000-0005-0000-0000-0000EB7F0000}"/>
    <cellStyle name="Normal 8 4 5 3 2 3" xfId="32911" xr:uid="{00000000-0005-0000-0000-0000EC7F0000}"/>
    <cellStyle name="Normal 8 4 5 3 2 3 2" xfId="32912" xr:uid="{00000000-0005-0000-0000-0000ED7F0000}"/>
    <cellStyle name="Normal 8 4 5 3 2 4" xfId="32913" xr:uid="{00000000-0005-0000-0000-0000EE7F0000}"/>
    <cellStyle name="Normal 8 4 5 3 3" xfId="32914" xr:uid="{00000000-0005-0000-0000-0000EF7F0000}"/>
    <cellStyle name="Normal 8 4 5 3 3 2" xfId="32915" xr:uid="{00000000-0005-0000-0000-0000F07F0000}"/>
    <cellStyle name="Normal 8 4 5 3 4" xfId="32916" xr:uid="{00000000-0005-0000-0000-0000F17F0000}"/>
    <cellStyle name="Normal 8 4 5 3 4 2" xfId="32917" xr:uid="{00000000-0005-0000-0000-0000F27F0000}"/>
    <cellStyle name="Normal 8 4 5 3 5" xfId="32918" xr:uid="{00000000-0005-0000-0000-0000F37F0000}"/>
    <cellStyle name="Normal 8 4 5 3 6" xfId="32919" xr:uid="{00000000-0005-0000-0000-0000F47F0000}"/>
    <cellStyle name="Normal 8 4 5 4" xfId="32920" xr:uid="{00000000-0005-0000-0000-0000F57F0000}"/>
    <cellStyle name="Normal 8 4 5 4 2" xfId="32921" xr:uid="{00000000-0005-0000-0000-0000F67F0000}"/>
    <cellStyle name="Normal 8 4 5 4 2 2" xfId="32922" xr:uid="{00000000-0005-0000-0000-0000F77F0000}"/>
    <cellStyle name="Normal 8 4 5 4 2 2 2" xfId="32923" xr:uid="{00000000-0005-0000-0000-0000F87F0000}"/>
    <cellStyle name="Normal 8 4 5 4 2 3" xfId="32924" xr:uid="{00000000-0005-0000-0000-0000F97F0000}"/>
    <cellStyle name="Normal 8 4 5 4 2 3 2" xfId="32925" xr:uid="{00000000-0005-0000-0000-0000FA7F0000}"/>
    <cellStyle name="Normal 8 4 5 4 2 4" xfId="32926" xr:uid="{00000000-0005-0000-0000-0000FB7F0000}"/>
    <cellStyle name="Normal 8 4 5 4 3" xfId="32927" xr:uid="{00000000-0005-0000-0000-0000FC7F0000}"/>
    <cellStyle name="Normal 8 4 5 4 3 2" xfId="32928" xr:uid="{00000000-0005-0000-0000-0000FD7F0000}"/>
    <cellStyle name="Normal 8 4 5 4 4" xfId="32929" xr:uid="{00000000-0005-0000-0000-0000FE7F0000}"/>
    <cellStyle name="Normal 8 4 5 4 4 2" xfId="32930" xr:uid="{00000000-0005-0000-0000-0000FF7F0000}"/>
    <cellStyle name="Normal 8 4 5 4 5" xfId="32931" xr:uid="{00000000-0005-0000-0000-000000800000}"/>
    <cellStyle name="Normal 8 4 5 4 6" xfId="32932" xr:uid="{00000000-0005-0000-0000-000001800000}"/>
    <cellStyle name="Normal 8 4 5 5" xfId="32933" xr:uid="{00000000-0005-0000-0000-000002800000}"/>
    <cellStyle name="Normal 8 4 5 5 2" xfId="32934" xr:uid="{00000000-0005-0000-0000-000003800000}"/>
    <cellStyle name="Normal 8 4 5 5 2 2" xfId="32935" xr:uid="{00000000-0005-0000-0000-000004800000}"/>
    <cellStyle name="Normal 8 4 5 5 3" xfId="32936" xr:uid="{00000000-0005-0000-0000-000005800000}"/>
    <cellStyle name="Normal 8 4 5 5 3 2" xfId="32937" xr:uid="{00000000-0005-0000-0000-000006800000}"/>
    <cellStyle name="Normal 8 4 5 5 4" xfId="32938" xr:uid="{00000000-0005-0000-0000-000007800000}"/>
    <cellStyle name="Normal 8 4 5 6" xfId="32939" xr:uid="{00000000-0005-0000-0000-000008800000}"/>
    <cellStyle name="Normal 8 4 5 6 2" xfId="32940" xr:uid="{00000000-0005-0000-0000-000009800000}"/>
    <cellStyle name="Normal 8 4 5 6 2 2" xfId="32941" xr:uid="{00000000-0005-0000-0000-00000A800000}"/>
    <cellStyle name="Normal 8 4 5 6 3" xfId="32942" xr:uid="{00000000-0005-0000-0000-00000B800000}"/>
    <cellStyle name="Normal 8 4 5 7" xfId="32943" xr:uid="{00000000-0005-0000-0000-00000C800000}"/>
    <cellStyle name="Normal 8 4 5 7 2" xfId="32944" xr:uid="{00000000-0005-0000-0000-00000D800000}"/>
    <cellStyle name="Normal 8 4 5 8" xfId="32945" xr:uid="{00000000-0005-0000-0000-00000E800000}"/>
    <cellStyle name="Normal 8 4 5 8 2" xfId="32946" xr:uid="{00000000-0005-0000-0000-00000F800000}"/>
    <cellStyle name="Normal 8 4 5 9" xfId="32947" xr:uid="{00000000-0005-0000-0000-000010800000}"/>
    <cellStyle name="Normal 8 4 6" xfId="32948" xr:uid="{00000000-0005-0000-0000-000011800000}"/>
    <cellStyle name="Normal 8 4 6 2" xfId="32949" xr:uid="{00000000-0005-0000-0000-000012800000}"/>
    <cellStyle name="Normal 8 4 6 2 2" xfId="32950" xr:uid="{00000000-0005-0000-0000-000013800000}"/>
    <cellStyle name="Normal 8 4 6 2 2 2" xfId="32951" xr:uid="{00000000-0005-0000-0000-000014800000}"/>
    <cellStyle name="Normal 8 4 6 2 2 2 2" xfId="32952" xr:uid="{00000000-0005-0000-0000-000015800000}"/>
    <cellStyle name="Normal 8 4 6 2 2 3" xfId="32953" xr:uid="{00000000-0005-0000-0000-000016800000}"/>
    <cellStyle name="Normal 8 4 6 2 2 3 2" xfId="32954" xr:uid="{00000000-0005-0000-0000-000017800000}"/>
    <cellStyle name="Normal 8 4 6 2 2 4" xfId="32955" xr:uid="{00000000-0005-0000-0000-000018800000}"/>
    <cellStyle name="Normal 8 4 6 2 3" xfId="32956" xr:uid="{00000000-0005-0000-0000-000019800000}"/>
    <cellStyle name="Normal 8 4 6 2 3 2" xfId="32957" xr:uid="{00000000-0005-0000-0000-00001A800000}"/>
    <cellStyle name="Normal 8 4 6 2 4" xfId="32958" xr:uid="{00000000-0005-0000-0000-00001B800000}"/>
    <cellStyle name="Normal 8 4 6 2 4 2" xfId="32959" xr:uid="{00000000-0005-0000-0000-00001C800000}"/>
    <cellStyle name="Normal 8 4 6 2 5" xfId="32960" xr:uid="{00000000-0005-0000-0000-00001D800000}"/>
    <cellStyle name="Normal 8 4 6 2 6" xfId="32961" xr:uid="{00000000-0005-0000-0000-00001E800000}"/>
    <cellStyle name="Normal 8 4 6 3" xfId="32962" xr:uid="{00000000-0005-0000-0000-00001F800000}"/>
    <cellStyle name="Normal 8 4 6 3 2" xfId="32963" xr:uid="{00000000-0005-0000-0000-000020800000}"/>
    <cellStyle name="Normal 8 4 6 3 2 2" xfId="32964" xr:uid="{00000000-0005-0000-0000-000021800000}"/>
    <cellStyle name="Normal 8 4 6 3 3" xfId="32965" xr:uid="{00000000-0005-0000-0000-000022800000}"/>
    <cellStyle name="Normal 8 4 6 3 3 2" xfId="32966" xr:uid="{00000000-0005-0000-0000-000023800000}"/>
    <cellStyle name="Normal 8 4 6 3 4" xfId="32967" xr:uid="{00000000-0005-0000-0000-000024800000}"/>
    <cellStyle name="Normal 8 4 6 4" xfId="32968" xr:uid="{00000000-0005-0000-0000-000025800000}"/>
    <cellStyle name="Normal 8 4 6 4 2" xfId="32969" xr:uid="{00000000-0005-0000-0000-000026800000}"/>
    <cellStyle name="Normal 8 4 6 5" xfId="32970" xr:uid="{00000000-0005-0000-0000-000027800000}"/>
    <cellStyle name="Normal 8 4 6 5 2" xfId="32971" xr:uid="{00000000-0005-0000-0000-000028800000}"/>
    <cellStyle name="Normal 8 4 6 6" xfId="32972" xr:uid="{00000000-0005-0000-0000-000029800000}"/>
    <cellStyle name="Normal 8 4 6 7" xfId="32973" xr:uid="{00000000-0005-0000-0000-00002A800000}"/>
    <cellStyle name="Normal 8 4 7" xfId="32974" xr:uid="{00000000-0005-0000-0000-00002B800000}"/>
    <cellStyle name="Normal 8 4 7 2" xfId="32975" xr:uid="{00000000-0005-0000-0000-00002C800000}"/>
    <cellStyle name="Normal 8 4 7 2 2" xfId="32976" xr:uid="{00000000-0005-0000-0000-00002D800000}"/>
    <cellStyle name="Normal 8 4 7 2 2 2" xfId="32977" xr:uid="{00000000-0005-0000-0000-00002E800000}"/>
    <cellStyle name="Normal 8 4 7 2 3" xfId="32978" xr:uid="{00000000-0005-0000-0000-00002F800000}"/>
    <cellStyle name="Normal 8 4 7 2 3 2" xfId="32979" xr:uid="{00000000-0005-0000-0000-000030800000}"/>
    <cellStyle name="Normal 8 4 7 2 4" xfId="32980" xr:uid="{00000000-0005-0000-0000-000031800000}"/>
    <cellStyle name="Normal 8 4 7 3" xfId="32981" xr:uid="{00000000-0005-0000-0000-000032800000}"/>
    <cellStyle name="Normal 8 4 7 3 2" xfId="32982" xr:uid="{00000000-0005-0000-0000-000033800000}"/>
    <cellStyle name="Normal 8 4 7 4" xfId="32983" xr:uid="{00000000-0005-0000-0000-000034800000}"/>
    <cellStyle name="Normal 8 4 7 4 2" xfId="32984" xr:uid="{00000000-0005-0000-0000-000035800000}"/>
    <cellStyle name="Normal 8 4 7 5" xfId="32985" xr:uid="{00000000-0005-0000-0000-000036800000}"/>
    <cellStyle name="Normal 8 4 7 6" xfId="32986" xr:uid="{00000000-0005-0000-0000-000037800000}"/>
    <cellStyle name="Normal 8 4 8" xfId="32987" xr:uid="{00000000-0005-0000-0000-000038800000}"/>
    <cellStyle name="Normal 8 4 8 2" xfId="32988" xr:uid="{00000000-0005-0000-0000-000039800000}"/>
    <cellStyle name="Normal 8 4 8 2 2" xfId="32989" xr:uid="{00000000-0005-0000-0000-00003A800000}"/>
    <cellStyle name="Normal 8 4 8 2 2 2" xfId="32990" xr:uid="{00000000-0005-0000-0000-00003B800000}"/>
    <cellStyle name="Normal 8 4 8 2 3" xfId="32991" xr:uid="{00000000-0005-0000-0000-00003C800000}"/>
    <cellStyle name="Normal 8 4 8 2 3 2" xfId="32992" xr:uid="{00000000-0005-0000-0000-00003D800000}"/>
    <cellStyle name="Normal 8 4 8 2 4" xfId="32993" xr:uid="{00000000-0005-0000-0000-00003E800000}"/>
    <cellStyle name="Normal 8 4 8 3" xfId="32994" xr:uid="{00000000-0005-0000-0000-00003F800000}"/>
    <cellStyle name="Normal 8 4 8 3 2" xfId="32995" xr:uid="{00000000-0005-0000-0000-000040800000}"/>
    <cellStyle name="Normal 8 4 8 4" xfId="32996" xr:uid="{00000000-0005-0000-0000-000041800000}"/>
    <cellStyle name="Normal 8 4 8 4 2" xfId="32997" xr:uid="{00000000-0005-0000-0000-000042800000}"/>
    <cellStyle name="Normal 8 4 8 5" xfId="32998" xr:uid="{00000000-0005-0000-0000-000043800000}"/>
    <cellStyle name="Normal 8 4 8 6" xfId="32999" xr:uid="{00000000-0005-0000-0000-000044800000}"/>
    <cellStyle name="Normal 8 4 9" xfId="33000" xr:uid="{00000000-0005-0000-0000-000045800000}"/>
    <cellStyle name="Normal 8 4 9 2" xfId="33001" xr:uid="{00000000-0005-0000-0000-000046800000}"/>
    <cellStyle name="Normal 8 4 9 2 2" xfId="33002" xr:uid="{00000000-0005-0000-0000-000047800000}"/>
    <cellStyle name="Normal 8 4 9 3" xfId="33003" xr:uid="{00000000-0005-0000-0000-000048800000}"/>
    <cellStyle name="Normal 8 4 9 3 2" xfId="33004" xr:uid="{00000000-0005-0000-0000-000049800000}"/>
    <cellStyle name="Normal 8 4 9 4" xfId="33005" xr:uid="{00000000-0005-0000-0000-00004A800000}"/>
    <cellStyle name="Normal 8 5" xfId="4650" xr:uid="{00000000-0005-0000-0000-00004B800000}"/>
    <cellStyle name="Normal 8 5 10" xfId="33006" xr:uid="{00000000-0005-0000-0000-00004C800000}"/>
    <cellStyle name="Normal 8 5 11" xfId="33007" xr:uid="{00000000-0005-0000-0000-00004D800000}"/>
    <cellStyle name="Normal 8 5 2" xfId="33008" xr:uid="{00000000-0005-0000-0000-00004E800000}"/>
    <cellStyle name="Normal 8 5 2 10" xfId="33009" xr:uid="{00000000-0005-0000-0000-00004F800000}"/>
    <cellStyle name="Normal 8 5 2 2" xfId="33010" xr:uid="{00000000-0005-0000-0000-000050800000}"/>
    <cellStyle name="Normal 8 5 2 2 2" xfId="33011" xr:uid="{00000000-0005-0000-0000-000051800000}"/>
    <cellStyle name="Normal 8 5 2 2 2 2" xfId="33012" xr:uid="{00000000-0005-0000-0000-000052800000}"/>
    <cellStyle name="Normal 8 5 2 2 2 2 2" xfId="33013" xr:uid="{00000000-0005-0000-0000-000053800000}"/>
    <cellStyle name="Normal 8 5 2 2 2 2 2 2" xfId="33014" xr:uid="{00000000-0005-0000-0000-000054800000}"/>
    <cellStyle name="Normal 8 5 2 2 2 2 3" xfId="33015" xr:uid="{00000000-0005-0000-0000-000055800000}"/>
    <cellStyle name="Normal 8 5 2 2 2 2 3 2" xfId="33016" xr:uid="{00000000-0005-0000-0000-000056800000}"/>
    <cellStyle name="Normal 8 5 2 2 2 2 4" xfId="33017" xr:uid="{00000000-0005-0000-0000-000057800000}"/>
    <cellStyle name="Normal 8 5 2 2 2 3" xfId="33018" xr:uid="{00000000-0005-0000-0000-000058800000}"/>
    <cellStyle name="Normal 8 5 2 2 2 3 2" xfId="33019" xr:uid="{00000000-0005-0000-0000-000059800000}"/>
    <cellStyle name="Normal 8 5 2 2 2 4" xfId="33020" xr:uid="{00000000-0005-0000-0000-00005A800000}"/>
    <cellStyle name="Normal 8 5 2 2 2 4 2" xfId="33021" xr:uid="{00000000-0005-0000-0000-00005B800000}"/>
    <cellStyle name="Normal 8 5 2 2 2 5" xfId="33022" xr:uid="{00000000-0005-0000-0000-00005C800000}"/>
    <cellStyle name="Normal 8 5 2 2 2 6" xfId="33023" xr:uid="{00000000-0005-0000-0000-00005D800000}"/>
    <cellStyle name="Normal 8 5 2 2 3" xfId="33024" xr:uid="{00000000-0005-0000-0000-00005E800000}"/>
    <cellStyle name="Normal 8 5 2 2 3 2" xfId="33025" xr:uid="{00000000-0005-0000-0000-00005F800000}"/>
    <cellStyle name="Normal 8 5 2 2 3 2 2" xfId="33026" xr:uid="{00000000-0005-0000-0000-000060800000}"/>
    <cellStyle name="Normal 8 5 2 2 3 3" xfId="33027" xr:uid="{00000000-0005-0000-0000-000061800000}"/>
    <cellStyle name="Normal 8 5 2 2 3 3 2" xfId="33028" xr:uid="{00000000-0005-0000-0000-000062800000}"/>
    <cellStyle name="Normal 8 5 2 2 3 4" xfId="33029" xr:uid="{00000000-0005-0000-0000-000063800000}"/>
    <cellStyle name="Normal 8 5 2 2 4" xfId="33030" xr:uid="{00000000-0005-0000-0000-000064800000}"/>
    <cellStyle name="Normal 8 5 2 2 4 2" xfId="33031" xr:uid="{00000000-0005-0000-0000-000065800000}"/>
    <cellStyle name="Normal 8 5 2 2 5" xfId="33032" xr:uid="{00000000-0005-0000-0000-000066800000}"/>
    <cellStyle name="Normal 8 5 2 2 5 2" xfId="33033" xr:uid="{00000000-0005-0000-0000-000067800000}"/>
    <cellStyle name="Normal 8 5 2 2 6" xfId="33034" xr:uid="{00000000-0005-0000-0000-000068800000}"/>
    <cellStyle name="Normal 8 5 2 2 7" xfId="33035" xr:uid="{00000000-0005-0000-0000-000069800000}"/>
    <cellStyle name="Normal 8 5 2 3" xfId="33036" xr:uid="{00000000-0005-0000-0000-00006A800000}"/>
    <cellStyle name="Normal 8 5 2 3 2" xfId="33037" xr:uid="{00000000-0005-0000-0000-00006B800000}"/>
    <cellStyle name="Normal 8 5 2 3 2 2" xfId="33038" xr:uid="{00000000-0005-0000-0000-00006C800000}"/>
    <cellStyle name="Normal 8 5 2 3 2 2 2" xfId="33039" xr:uid="{00000000-0005-0000-0000-00006D800000}"/>
    <cellStyle name="Normal 8 5 2 3 2 3" xfId="33040" xr:uid="{00000000-0005-0000-0000-00006E800000}"/>
    <cellStyle name="Normal 8 5 2 3 2 3 2" xfId="33041" xr:uid="{00000000-0005-0000-0000-00006F800000}"/>
    <cellStyle name="Normal 8 5 2 3 2 4" xfId="33042" xr:uid="{00000000-0005-0000-0000-000070800000}"/>
    <cellStyle name="Normal 8 5 2 3 3" xfId="33043" xr:uid="{00000000-0005-0000-0000-000071800000}"/>
    <cellStyle name="Normal 8 5 2 3 3 2" xfId="33044" xr:uid="{00000000-0005-0000-0000-000072800000}"/>
    <cellStyle name="Normal 8 5 2 3 4" xfId="33045" xr:uid="{00000000-0005-0000-0000-000073800000}"/>
    <cellStyle name="Normal 8 5 2 3 4 2" xfId="33046" xr:uid="{00000000-0005-0000-0000-000074800000}"/>
    <cellStyle name="Normal 8 5 2 3 5" xfId="33047" xr:uid="{00000000-0005-0000-0000-000075800000}"/>
    <cellStyle name="Normal 8 5 2 3 6" xfId="33048" xr:uid="{00000000-0005-0000-0000-000076800000}"/>
    <cellStyle name="Normal 8 5 2 4" xfId="33049" xr:uid="{00000000-0005-0000-0000-000077800000}"/>
    <cellStyle name="Normal 8 5 2 4 2" xfId="33050" xr:uid="{00000000-0005-0000-0000-000078800000}"/>
    <cellStyle name="Normal 8 5 2 4 2 2" xfId="33051" xr:uid="{00000000-0005-0000-0000-000079800000}"/>
    <cellStyle name="Normal 8 5 2 4 2 2 2" xfId="33052" xr:uid="{00000000-0005-0000-0000-00007A800000}"/>
    <cellStyle name="Normal 8 5 2 4 2 3" xfId="33053" xr:uid="{00000000-0005-0000-0000-00007B800000}"/>
    <cellStyle name="Normal 8 5 2 4 2 3 2" xfId="33054" xr:uid="{00000000-0005-0000-0000-00007C800000}"/>
    <cellStyle name="Normal 8 5 2 4 2 4" xfId="33055" xr:uid="{00000000-0005-0000-0000-00007D800000}"/>
    <cellStyle name="Normal 8 5 2 4 3" xfId="33056" xr:uid="{00000000-0005-0000-0000-00007E800000}"/>
    <cellStyle name="Normal 8 5 2 4 3 2" xfId="33057" xr:uid="{00000000-0005-0000-0000-00007F800000}"/>
    <cellStyle name="Normal 8 5 2 4 4" xfId="33058" xr:uid="{00000000-0005-0000-0000-000080800000}"/>
    <cellStyle name="Normal 8 5 2 4 4 2" xfId="33059" xr:uid="{00000000-0005-0000-0000-000081800000}"/>
    <cellStyle name="Normal 8 5 2 4 5" xfId="33060" xr:uid="{00000000-0005-0000-0000-000082800000}"/>
    <cellStyle name="Normal 8 5 2 4 6" xfId="33061" xr:uid="{00000000-0005-0000-0000-000083800000}"/>
    <cellStyle name="Normal 8 5 2 5" xfId="33062" xr:uid="{00000000-0005-0000-0000-000084800000}"/>
    <cellStyle name="Normal 8 5 2 5 2" xfId="33063" xr:uid="{00000000-0005-0000-0000-000085800000}"/>
    <cellStyle name="Normal 8 5 2 5 2 2" xfId="33064" xr:uid="{00000000-0005-0000-0000-000086800000}"/>
    <cellStyle name="Normal 8 5 2 5 3" xfId="33065" xr:uid="{00000000-0005-0000-0000-000087800000}"/>
    <cellStyle name="Normal 8 5 2 5 3 2" xfId="33066" xr:uid="{00000000-0005-0000-0000-000088800000}"/>
    <cellStyle name="Normal 8 5 2 5 4" xfId="33067" xr:uid="{00000000-0005-0000-0000-000089800000}"/>
    <cellStyle name="Normal 8 5 2 6" xfId="33068" xr:uid="{00000000-0005-0000-0000-00008A800000}"/>
    <cellStyle name="Normal 8 5 2 6 2" xfId="33069" xr:uid="{00000000-0005-0000-0000-00008B800000}"/>
    <cellStyle name="Normal 8 5 2 6 2 2" xfId="33070" xr:uid="{00000000-0005-0000-0000-00008C800000}"/>
    <cellStyle name="Normal 8 5 2 6 3" xfId="33071" xr:uid="{00000000-0005-0000-0000-00008D800000}"/>
    <cellStyle name="Normal 8 5 2 7" xfId="33072" xr:uid="{00000000-0005-0000-0000-00008E800000}"/>
    <cellStyle name="Normal 8 5 2 7 2" xfId="33073" xr:uid="{00000000-0005-0000-0000-00008F800000}"/>
    <cellStyle name="Normal 8 5 2 8" xfId="33074" xr:uid="{00000000-0005-0000-0000-000090800000}"/>
    <cellStyle name="Normal 8 5 2 8 2" xfId="33075" xr:uid="{00000000-0005-0000-0000-000091800000}"/>
    <cellStyle name="Normal 8 5 2 9" xfId="33076" xr:uid="{00000000-0005-0000-0000-000092800000}"/>
    <cellStyle name="Normal 8 5 3" xfId="33077" xr:uid="{00000000-0005-0000-0000-000093800000}"/>
    <cellStyle name="Normal 8 5 3 2" xfId="33078" xr:uid="{00000000-0005-0000-0000-000094800000}"/>
    <cellStyle name="Normal 8 5 3 2 2" xfId="33079" xr:uid="{00000000-0005-0000-0000-000095800000}"/>
    <cellStyle name="Normal 8 5 3 2 2 2" xfId="33080" xr:uid="{00000000-0005-0000-0000-000096800000}"/>
    <cellStyle name="Normal 8 5 3 2 2 2 2" xfId="33081" xr:uid="{00000000-0005-0000-0000-000097800000}"/>
    <cellStyle name="Normal 8 5 3 2 2 3" xfId="33082" xr:uid="{00000000-0005-0000-0000-000098800000}"/>
    <cellStyle name="Normal 8 5 3 2 2 3 2" xfId="33083" xr:uid="{00000000-0005-0000-0000-000099800000}"/>
    <cellStyle name="Normal 8 5 3 2 2 4" xfId="33084" xr:uid="{00000000-0005-0000-0000-00009A800000}"/>
    <cellStyle name="Normal 8 5 3 2 3" xfId="33085" xr:uid="{00000000-0005-0000-0000-00009B800000}"/>
    <cellStyle name="Normal 8 5 3 2 3 2" xfId="33086" xr:uid="{00000000-0005-0000-0000-00009C800000}"/>
    <cellStyle name="Normal 8 5 3 2 4" xfId="33087" xr:uid="{00000000-0005-0000-0000-00009D800000}"/>
    <cellStyle name="Normal 8 5 3 2 4 2" xfId="33088" xr:uid="{00000000-0005-0000-0000-00009E800000}"/>
    <cellStyle name="Normal 8 5 3 2 5" xfId="33089" xr:uid="{00000000-0005-0000-0000-00009F800000}"/>
    <cellStyle name="Normal 8 5 3 2 6" xfId="33090" xr:uid="{00000000-0005-0000-0000-0000A0800000}"/>
    <cellStyle name="Normal 8 5 3 3" xfId="33091" xr:uid="{00000000-0005-0000-0000-0000A1800000}"/>
    <cellStyle name="Normal 8 5 3 3 2" xfId="33092" xr:uid="{00000000-0005-0000-0000-0000A2800000}"/>
    <cellStyle name="Normal 8 5 3 3 2 2" xfId="33093" xr:uid="{00000000-0005-0000-0000-0000A3800000}"/>
    <cellStyle name="Normal 8 5 3 3 3" xfId="33094" xr:uid="{00000000-0005-0000-0000-0000A4800000}"/>
    <cellStyle name="Normal 8 5 3 3 3 2" xfId="33095" xr:uid="{00000000-0005-0000-0000-0000A5800000}"/>
    <cellStyle name="Normal 8 5 3 3 4" xfId="33096" xr:uid="{00000000-0005-0000-0000-0000A6800000}"/>
    <cellStyle name="Normal 8 5 3 4" xfId="33097" xr:uid="{00000000-0005-0000-0000-0000A7800000}"/>
    <cellStyle name="Normal 8 5 3 4 2" xfId="33098" xr:uid="{00000000-0005-0000-0000-0000A8800000}"/>
    <cellStyle name="Normal 8 5 3 5" xfId="33099" xr:uid="{00000000-0005-0000-0000-0000A9800000}"/>
    <cellStyle name="Normal 8 5 3 5 2" xfId="33100" xr:uid="{00000000-0005-0000-0000-0000AA800000}"/>
    <cellStyle name="Normal 8 5 3 6" xfId="33101" xr:uid="{00000000-0005-0000-0000-0000AB800000}"/>
    <cellStyle name="Normal 8 5 3 7" xfId="33102" xr:uid="{00000000-0005-0000-0000-0000AC800000}"/>
    <cellStyle name="Normal 8 5 3 8" xfId="33103" xr:uid="{00000000-0005-0000-0000-0000AD800000}"/>
    <cellStyle name="Normal 8 5 4" xfId="33104" xr:uid="{00000000-0005-0000-0000-0000AE800000}"/>
    <cellStyle name="Normal 8 5 4 2" xfId="33105" xr:uid="{00000000-0005-0000-0000-0000AF800000}"/>
    <cellStyle name="Normal 8 5 4 2 2" xfId="33106" xr:uid="{00000000-0005-0000-0000-0000B0800000}"/>
    <cellStyle name="Normal 8 5 4 2 2 2" xfId="33107" xr:uid="{00000000-0005-0000-0000-0000B1800000}"/>
    <cellStyle name="Normal 8 5 4 2 3" xfId="33108" xr:uid="{00000000-0005-0000-0000-0000B2800000}"/>
    <cellStyle name="Normal 8 5 4 2 3 2" xfId="33109" xr:uid="{00000000-0005-0000-0000-0000B3800000}"/>
    <cellStyle name="Normal 8 5 4 2 4" xfId="33110" xr:uid="{00000000-0005-0000-0000-0000B4800000}"/>
    <cellStyle name="Normal 8 5 4 3" xfId="33111" xr:uid="{00000000-0005-0000-0000-0000B5800000}"/>
    <cellStyle name="Normal 8 5 4 3 2" xfId="33112" xr:uid="{00000000-0005-0000-0000-0000B6800000}"/>
    <cellStyle name="Normal 8 5 4 4" xfId="33113" xr:uid="{00000000-0005-0000-0000-0000B7800000}"/>
    <cellStyle name="Normal 8 5 4 4 2" xfId="33114" xr:uid="{00000000-0005-0000-0000-0000B8800000}"/>
    <cellStyle name="Normal 8 5 4 5" xfId="33115" xr:uid="{00000000-0005-0000-0000-0000B9800000}"/>
    <cellStyle name="Normal 8 5 4 6" xfId="33116" xr:uid="{00000000-0005-0000-0000-0000BA800000}"/>
    <cellStyle name="Normal 8 5 5" xfId="33117" xr:uid="{00000000-0005-0000-0000-0000BB800000}"/>
    <cellStyle name="Normal 8 5 5 2" xfId="33118" xr:uid="{00000000-0005-0000-0000-0000BC800000}"/>
    <cellStyle name="Normal 8 5 5 2 2" xfId="33119" xr:uid="{00000000-0005-0000-0000-0000BD800000}"/>
    <cellStyle name="Normal 8 5 5 2 2 2" xfId="33120" xr:uid="{00000000-0005-0000-0000-0000BE800000}"/>
    <cellStyle name="Normal 8 5 5 2 3" xfId="33121" xr:uid="{00000000-0005-0000-0000-0000BF800000}"/>
    <cellStyle name="Normal 8 5 5 2 3 2" xfId="33122" xr:uid="{00000000-0005-0000-0000-0000C0800000}"/>
    <cellStyle name="Normal 8 5 5 2 4" xfId="33123" xr:uid="{00000000-0005-0000-0000-0000C1800000}"/>
    <cellStyle name="Normal 8 5 5 3" xfId="33124" xr:uid="{00000000-0005-0000-0000-0000C2800000}"/>
    <cellStyle name="Normal 8 5 5 3 2" xfId="33125" xr:uid="{00000000-0005-0000-0000-0000C3800000}"/>
    <cellStyle name="Normal 8 5 5 4" xfId="33126" xr:uid="{00000000-0005-0000-0000-0000C4800000}"/>
    <cellStyle name="Normal 8 5 5 4 2" xfId="33127" xr:uid="{00000000-0005-0000-0000-0000C5800000}"/>
    <cellStyle name="Normal 8 5 5 5" xfId="33128" xr:uid="{00000000-0005-0000-0000-0000C6800000}"/>
    <cellStyle name="Normal 8 5 5 6" xfId="33129" xr:uid="{00000000-0005-0000-0000-0000C7800000}"/>
    <cellStyle name="Normal 8 5 6" xfId="33130" xr:uid="{00000000-0005-0000-0000-0000C8800000}"/>
    <cellStyle name="Normal 8 5 6 2" xfId="33131" xr:uid="{00000000-0005-0000-0000-0000C9800000}"/>
    <cellStyle name="Normal 8 5 6 2 2" xfId="33132" xr:uid="{00000000-0005-0000-0000-0000CA800000}"/>
    <cellStyle name="Normal 8 5 6 3" xfId="33133" xr:uid="{00000000-0005-0000-0000-0000CB800000}"/>
    <cellStyle name="Normal 8 5 6 3 2" xfId="33134" xr:uid="{00000000-0005-0000-0000-0000CC800000}"/>
    <cellStyle name="Normal 8 5 6 4" xfId="33135" xr:uid="{00000000-0005-0000-0000-0000CD800000}"/>
    <cellStyle name="Normal 8 5 7" xfId="33136" xr:uid="{00000000-0005-0000-0000-0000CE800000}"/>
    <cellStyle name="Normal 8 5 7 2" xfId="33137" xr:uid="{00000000-0005-0000-0000-0000CF800000}"/>
    <cellStyle name="Normal 8 5 7 2 2" xfId="33138" xr:uid="{00000000-0005-0000-0000-0000D0800000}"/>
    <cellStyle name="Normal 8 5 7 3" xfId="33139" xr:uid="{00000000-0005-0000-0000-0000D1800000}"/>
    <cellStyle name="Normal 8 5 8" xfId="33140" xr:uid="{00000000-0005-0000-0000-0000D2800000}"/>
    <cellStyle name="Normal 8 5 8 2" xfId="33141" xr:uid="{00000000-0005-0000-0000-0000D3800000}"/>
    <cellStyle name="Normal 8 5 9" xfId="33142" xr:uid="{00000000-0005-0000-0000-0000D4800000}"/>
    <cellStyle name="Normal 8 5 9 2" xfId="33143" xr:uid="{00000000-0005-0000-0000-0000D5800000}"/>
    <cellStyle name="Normal 8 6" xfId="4651" xr:uid="{00000000-0005-0000-0000-0000D6800000}"/>
    <cellStyle name="Normal 8 6 10" xfId="33144" xr:uid="{00000000-0005-0000-0000-0000D7800000}"/>
    <cellStyle name="Normal 8 6 11" xfId="33145" xr:uid="{00000000-0005-0000-0000-0000D8800000}"/>
    <cellStyle name="Normal 8 6 12" xfId="33146" xr:uid="{00000000-0005-0000-0000-0000D9800000}"/>
    <cellStyle name="Normal 8 6 13" xfId="33147" xr:uid="{00000000-0005-0000-0000-0000DA800000}"/>
    <cellStyle name="Normal 8 6 14" xfId="33148" xr:uid="{00000000-0005-0000-0000-0000DB800000}"/>
    <cellStyle name="Normal 8 6 2" xfId="33149" xr:uid="{00000000-0005-0000-0000-0000DC800000}"/>
    <cellStyle name="Normal 8 6 2 2" xfId="33150" xr:uid="{00000000-0005-0000-0000-0000DD800000}"/>
    <cellStyle name="Normal 8 6 2 2 2" xfId="33151" xr:uid="{00000000-0005-0000-0000-0000DE800000}"/>
    <cellStyle name="Normal 8 6 2 2 2 2" xfId="33152" xr:uid="{00000000-0005-0000-0000-0000DF800000}"/>
    <cellStyle name="Normal 8 6 2 2 2 2 2" xfId="33153" xr:uid="{00000000-0005-0000-0000-0000E0800000}"/>
    <cellStyle name="Normal 8 6 2 2 2 3" xfId="33154" xr:uid="{00000000-0005-0000-0000-0000E1800000}"/>
    <cellStyle name="Normal 8 6 2 2 2 3 2" xfId="33155" xr:uid="{00000000-0005-0000-0000-0000E2800000}"/>
    <cellStyle name="Normal 8 6 2 2 2 4" xfId="33156" xr:uid="{00000000-0005-0000-0000-0000E3800000}"/>
    <cellStyle name="Normal 8 6 2 2 3" xfId="33157" xr:uid="{00000000-0005-0000-0000-0000E4800000}"/>
    <cellStyle name="Normal 8 6 2 2 3 2" xfId="33158" xr:uid="{00000000-0005-0000-0000-0000E5800000}"/>
    <cellStyle name="Normal 8 6 2 2 4" xfId="33159" xr:uid="{00000000-0005-0000-0000-0000E6800000}"/>
    <cellStyle name="Normal 8 6 2 2 4 2" xfId="33160" xr:uid="{00000000-0005-0000-0000-0000E7800000}"/>
    <cellStyle name="Normal 8 6 2 2 5" xfId="33161" xr:uid="{00000000-0005-0000-0000-0000E8800000}"/>
    <cellStyle name="Normal 8 6 2 2 6" xfId="33162" xr:uid="{00000000-0005-0000-0000-0000E9800000}"/>
    <cellStyle name="Normal 8 6 2 3" xfId="33163" xr:uid="{00000000-0005-0000-0000-0000EA800000}"/>
    <cellStyle name="Normal 8 6 2 3 2" xfId="33164" xr:uid="{00000000-0005-0000-0000-0000EB800000}"/>
    <cellStyle name="Normal 8 6 2 3 2 2" xfId="33165" xr:uid="{00000000-0005-0000-0000-0000EC800000}"/>
    <cellStyle name="Normal 8 6 2 3 3" xfId="33166" xr:uid="{00000000-0005-0000-0000-0000ED800000}"/>
    <cellStyle name="Normal 8 6 2 3 3 2" xfId="33167" xr:uid="{00000000-0005-0000-0000-0000EE800000}"/>
    <cellStyle name="Normal 8 6 2 3 4" xfId="33168" xr:uid="{00000000-0005-0000-0000-0000EF800000}"/>
    <cellStyle name="Normal 8 6 2 4" xfId="33169" xr:uid="{00000000-0005-0000-0000-0000F0800000}"/>
    <cellStyle name="Normal 8 6 2 4 2" xfId="33170" xr:uid="{00000000-0005-0000-0000-0000F1800000}"/>
    <cellStyle name="Normal 8 6 2 5" xfId="33171" xr:uid="{00000000-0005-0000-0000-0000F2800000}"/>
    <cellStyle name="Normal 8 6 2 5 2" xfId="33172" xr:uid="{00000000-0005-0000-0000-0000F3800000}"/>
    <cellStyle name="Normal 8 6 2 6" xfId="33173" xr:uid="{00000000-0005-0000-0000-0000F4800000}"/>
    <cellStyle name="Normal 8 6 2 7" xfId="33174" xr:uid="{00000000-0005-0000-0000-0000F5800000}"/>
    <cellStyle name="Normal 8 6 2 8" xfId="33175" xr:uid="{00000000-0005-0000-0000-0000F6800000}"/>
    <cellStyle name="Normal 8 6 3" xfId="33176" xr:uid="{00000000-0005-0000-0000-0000F7800000}"/>
    <cellStyle name="Normal 8 6 3 2" xfId="33177" xr:uid="{00000000-0005-0000-0000-0000F8800000}"/>
    <cellStyle name="Normal 8 6 3 2 2" xfId="33178" xr:uid="{00000000-0005-0000-0000-0000F9800000}"/>
    <cellStyle name="Normal 8 6 3 2 2 2" xfId="33179" xr:uid="{00000000-0005-0000-0000-0000FA800000}"/>
    <cellStyle name="Normal 8 6 3 2 3" xfId="33180" xr:uid="{00000000-0005-0000-0000-0000FB800000}"/>
    <cellStyle name="Normal 8 6 3 2 3 2" xfId="33181" xr:uid="{00000000-0005-0000-0000-0000FC800000}"/>
    <cellStyle name="Normal 8 6 3 2 4" xfId="33182" xr:uid="{00000000-0005-0000-0000-0000FD800000}"/>
    <cellStyle name="Normal 8 6 3 3" xfId="33183" xr:uid="{00000000-0005-0000-0000-0000FE800000}"/>
    <cellStyle name="Normal 8 6 3 3 2" xfId="33184" xr:uid="{00000000-0005-0000-0000-0000FF800000}"/>
    <cellStyle name="Normal 8 6 3 4" xfId="33185" xr:uid="{00000000-0005-0000-0000-000000810000}"/>
    <cellStyle name="Normal 8 6 3 4 2" xfId="33186" xr:uid="{00000000-0005-0000-0000-000001810000}"/>
    <cellStyle name="Normal 8 6 3 5" xfId="33187" xr:uid="{00000000-0005-0000-0000-000002810000}"/>
    <cellStyle name="Normal 8 6 3 6" xfId="33188" xr:uid="{00000000-0005-0000-0000-000003810000}"/>
    <cellStyle name="Normal 8 6 4" xfId="33189" xr:uid="{00000000-0005-0000-0000-000004810000}"/>
    <cellStyle name="Normal 8 6 4 2" xfId="33190" xr:uid="{00000000-0005-0000-0000-000005810000}"/>
    <cellStyle name="Normal 8 6 4 2 2" xfId="33191" xr:uid="{00000000-0005-0000-0000-000006810000}"/>
    <cellStyle name="Normal 8 6 4 2 2 2" xfId="33192" xr:uid="{00000000-0005-0000-0000-000007810000}"/>
    <cellStyle name="Normal 8 6 4 2 3" xfId="33193" xr:uid="{00000000-0005-0000-0000-000008810000}"/>
    <cellStyle name="Normal 8 6 4 2 3 2" xfId="33194" xr:uid="{00000000-0005-0000-0000-000009810000}"/>
    <cellStyle name="Normal 8 6 4 2 4" xfId="33195" xr:uid="{00000000-0005-0000-0000-00000A810000}"/>
    <cellStyle name="Normal 8 6 4 3" xfId="33196" xr:uid="{00000000-0005-0000-0000-00000B810000}"/>
    <cellStyle name="Normal 8 6 4 3 2" xfId="33197" xr:uid="{00000000-0005-0000-0000-00000C810000}"/>
    <cellStyle name="Normal 8 6 4 4" xfId="33198" xr:uid="{00000000-0005-0000-0000-00000D810000}"/>
    <cellStyle name="Normal 8 6 4 4 2" xfId="33199" xr:uid="{00000000-0005-0000-0000-00000E810000}"/>
    <cellStyle name="Normal 8 6 4 5" xfId="33200" xr:uid="{00000000-0005-0000-0000-00000F810000}"/>
    <cellStyle name="Normal 8 6 4 6" xfId="33201" xr:uid="{00000000-0005-0000-0000-000010810000}"/>
    <cellStyle name="Normal 8 6 5" xfId="33202" xr:uid="{00000000-0005-0000-0000-000011810000}"/>
    <cellStyle name="Normal 8 6 5 2" xfId="33203" xr:uid="{00000000-0005-0000-0000-000012810000}"/>
    <cellStyle name="Normal 8 6 5 2 2" xfId="33204" xr:uid="{00000000-0005-0000-0000-000013810000}"/>
    <cellStyle name="Normal 8 6 5 3" xfId="33205" xr:uid="{00000000-0005-0000-0000-000014810000}"/>
    <cellStyle name="Normal 8 6 5 3 2" xfId="33206" xr:uid="{00000000-0005-0000-0000-000015810000}"/>
    <cellStyle name="Normal 8 6 5 4" xfId="33207" xr:uid="{00000000-0005-0000-0000-000016810000}"/>
    <cellStyle name="Normal 8 6 6" xfId="33208" xr:uid="{00000000-0005-0000-0000-000017810000}"/>
    <cellStyle name="Normal 8 6 6 2" xfId="33209" xr:uid="{00000000-0005-0000-0000-000018810000}"/>
    <cellStyle name="Normal 8 6 6 2 2" xfId="33210" xr:uid="{00000000-0005-0000-0000-000019810000}"/>
    <cellStyle name="Normal 8 6 6 3" xfId="33211" xr:uid="{00000000-0005-0000-0000-00001A810000}"/>
    <cellStyle name="Normal 8 6 7" xfId="33212" xr:uid="{00000000-0005-0000-0000-00001B810000}"/>
    <cellStyle name="Normal 8 6 7 2" xfId="33213" xr:uid="{00000000-0005-0000-0000-00001C810000}"/>
    <cellStyle name="Normal 8 6 8" xfId="33214" xr:uid="{00000000-0005-0000-0000-00001D810000}"/>
    <cellStyle name="Normal 8 6 8 2" xfId="33215" xr:uid="{00000000-0005-0000-0000-00001E810000}"/>
    <cellStyle name="Normal 8 6 9" xfId="33216" xr:uid="{00000000-0005-0000-0000-00001F810000}"/>
    <cellStyle name="Normal 8 7" xfId="33217" xr:uid="{00000000-0005-0000-0000-000020810000}"/>
    <cellStyle name="Normal 8 7 10" xfId="33218" xr:uid="{00000000-0005-0000-0000-000021810000}"/>
    <cellStyle name="Normal 8 7 2" xfId="33219" xr:uid="{00000000-0005-0000-0000-000022810000}"/>
    <cellStyle name="Normal 8 7 2 2" xfId="33220" xr:uid="{00000000-0005-0000-0000-000023810000}"/>
    <cellStyle name="Normal 8 7 2 2 2" xfId="33221" xr:uid="{00000000-0005-0000-0000-000024810000}"/>
    <cellStyle name="Normal 8 7 2 2 2 2" xfId="33222" xr:uid="{00000000-0005-0000-0000-000025810000}"/>
    <cellStyle name="Normal 8 7 2 2 2 2 2" xfId="33223" xr:uid="{00000000-0005-0000-0000-000026810000}"/>
    <cellStyle name="Normal 8 7 2 2 2 3" xfId="33224" xr:uid="{00000000-0005-0000-0000-000027810000}"/>
    <cellStyle name="Normal 8 7 2 2 2 3 2" xfId="33225" xr:uid="{00000000-0005-0000-0000-000028810000}"/>
    <cellStyle name="Normal 8 7 2 2 2 4" xfId="33226" xr:uid="{00000000-0005-0000-0000-000029810000}"/>
    <cellStyle name="Normal 8 7 2 2 3" xfId="33227" xr:uid="{00000000-0005-0000-0000-00002A810000}"/>
    <cellStyle name="Normal 8 7 2 2 3 2" xfId="33228" xr:uid="{00000000-0005-0000-0000-00002B810000}"/>
    <cellStyle name="Normal 8 7 2 2 4" xfId="33229" xr:uid="{00000000-0005-0000-0000-00002C810000}"/>
    <cellStyle name="Normal 8 7 2 2 4 2" xfId="33230" xr:uid="{00000000-0005-0000-0000-00002D810000}"/>
    <cellStyle name="Normal 8 7 2 2 5" xfId="33231" xr:uid="{00000000-0005-0000-0000-00002E810000}"/>
    <cellStyle name="Normal 8 7 2 2 6" xfId="33232" xr:uid="{00000000-0005-0000-0000-00002F810000}"/>
    <cellStyle name="Normal 8 7 2 3" xfId="33233" xr:uid="{00000000-0005-0000-0000-000030810000}"/>
    <cellStyle name="Normal 8 7 2 3 2" xfId="33234" xr:uid="{00000000-0005-0000-0000-000031810000}"/>
    <cellStyle name="Normal 8 7 2 3 2 2" xfId="33235" xr:uid="{00000000-0005-0000-0000-000032810000}"/>
    <cellStyle name="Normal 8 7 2 3 3" xfId="33236" xr:uid="{00000000-0005-0000-0000-000033810000}"/>
    <cellStyle name="Normal 8 7 2 3 3 2" xfId="33237" xr:uid="{00000000-0005-0000-0000-000034810000}"/>
    <cellStyle name="Normal 8 7 2 3 4" xfId="33238" xr:uid="{00000000-0005-0000-0000-000035810000}"/>
    <cellStyle name="Normal 8 7 2 4" xfId="33239" xr:uid="{00000000-0005-0000-0000-000036810000}"/>
    <cellStyle name="Normal 8 7 2 4 2" xfId="33240" xr:uid="{00000000-0005-0000-0000-000037810000}"/>
    <cellStyle name="Normal 8 7 2 5" xfId="33241" xr:uid="{00000000-0005-0000-0000-000038810000}"/>
    <cellStyle name="Normal 8 7 2 5 2" xfId="33242" xr:uid="{00000000-0005-0000-0000-000039810000}"/>
    <cellStyle name="Normal 8 7 2 6" xfId="33243" xr:uid="{00000000-0005-0000-0000-00003A810000}"/>
    <cellStyle name="Normal 8 7 2 7" xfId="33244" xr:uid="{00000000-0005-0000-0000-00003B810000}"/>
    <cellStyle name="Normal 8 7 3" xfId="33245" xr:uid="{00000000-0005-0000-0000-00003C810000}"/>
    <cellStyle name="Normal 8 7 3 2" xfId="33246" xr:uid="{00000000-0005-0000-0000-00003D810000}"/>
    <cellStyle name="Normal 8 7 3 2 2" xfId="33247" xr:uid="{00000000-0005-0000-0000-00003E810000}"/>
    <cellStyle name="Normal 8 7 3 2 2 2" xfId="33248" xr:uid="{00000000-0005-0000-0000-00003F810000}"/>
    <cellStyle name="Normal 8 7 3 2 3" xfId="33249" xr:uid="{00000000-0005-0000-0000-000040810000}"/>
    <cellStyle name="Normal 8 7 3 2 3 2" xfId="33250" xr:uid="{00000000-0005-0000-0000-000041810000}"/>
    <cellStyle name="Normal 8 7 3 2 4" xfId="33251" xr:uid="{00000000-0005-0000-0000-000042810000}"/>
    <cellStyle name="Normal 8 7 3 3" xfId="33252" xr:uid="{00000000-0005-0000-0000-000043810000}"/>
    <cellStyle name="Normal 8 7 3 3 2" xfId="33253" xr:uid="{00000000-0005-0000-0000-000044810000}"/>
    <cellStyle name="Normal 8 7 3 4" xfId="33254" xr:uid="{00000000-0005-0000-0000-000045810000}"/>
    <cellStyle name="Normal 8 7 3 4 2" xfId="33255" xr:uid="{00000000-0005-0000-0000-000046810000}"/>
    <cellStyle name="Normal 8 7 3 5" xfId="33256" xr:uid="{00000000-0005-0000-0000-000047810000}"/>
    <cellStyle name="Normal 8 7 3 6" xfId="33257" xr:uid="{00000000-0005-0000-0000-000048810000}"/>
    <cellStyle name="Normal 8 7 4" xfId="33258" xr:uid="{00000000-0005-0000-0000-000049810000}"/>
    <cellStyle name="Normal 8 7 4 2" xfId="33259" xr:uid="{00000000-0005-0000-0000-00004A810000}"/>
    <cellStyle name="Normal 8 7 4 2 2" xfId="33260" xr:uid="{00000000-0005-0000-0000-00004B810000}"/>
    <cellStyle name="Normal 8 7 4 2 2 2" xfId="33261" xr:uid="{00000000-0005-0000-0000-00004C810000}"/>
    <cellStyle name="Normal 8 7 4 2 3" xfId="33262" xr:uid="{00000000-0005-0000-0000-00004D810000}"/>
    <cellStyle name="Normal 8 7 4 2 3 2" xfId="33263" xr:uid="{00000000-0005-0000-0000-00004E810000}"/>
    <cellStyle name="Normal 8 7 4 2 4" xfId="33264" xr:uid="{00000000-0005-0000-0000-00004F810000}"/>
    <cellStyle name="Normal 8 7 4 3" xfId="33265" xr:uid="{00000000-0005-0000-0000-000050810000}"/>
    <cellStyle name="Normal 8 7 4 3 2" xfId="33266" xr:uid="{00000000-0005-0000-0000-000051810000}"/>
    <cellStyle name="Normal 8 7 4 4" xfId="33267" xr:uid="{00000000-0005-0000-0000-000052810000}"/>
    <cellStyle name="Normal 8 7 4 4 2" xfId="33268" xr:uid="{00000000-0005-0000-0000-000053810000}"/>
    <cellStyle name="Normal 8 7 4 5" xfId="33269" xr:uid="{00000000-0005-0000-0000-000054810000}"/>
    <cellStyle name="Normal 8 7 4 6" xfId="33270" xr:uid="{00000000-0005-0000-0000-000055810000}"/>
    <cellStyle name="Normal 8 7 5" xfId="33271" xr:uid="{00000000-0005-0000-0000-000056810000}"/>
    <cellStyle name="Normal 8 7 5 2" xfId="33272" xr:uid="{00000000-0005-0000-0000-000057810000}"/>
    <cellStyle name="Normal 8 7 5 2 2" xfId="33273" xr:uid="{00000000-0005-0000-0000-000058810000}"/>
    <cellStyle name="Normal 8 7 5 3" xfId="33274" xr:uid="{00000000-0005-0000-0000-000059810000}"/>
    <cellStyle name="Normal 8 7 5 3 2" xfId="33275" xr:uid="{00000000-0005-0000-0000-00005A810000}"/>
    <cellStyle name="Normal 8 7 5 4" xfId="33276" xr:uid="{00000000-0005-0000-0000-00005B810000}"/>
    <cellStyle name="Normal 8 7 6" xfId="33277" xr:uid="{00000000-0005-0000-0000-00005C810000}"/>
    <cellStyle name="Normal 8 7 6 2" xfId="33278" xr:uid="{00000000-0005-0000-0000-00005D810000}"/>
    <cellStyle name="Normal 8 7 6 2 2" xfId="33279" xr:uid="{00000000-0005-0000-0000-00005E810000}"/>
    <cellStyle name="Normal 8 7 6 3" xfId="33280" xr:uid="{00000000-0005-0000-0000-00005F810000}"/>
    <cellStyle name="Normal 8 7 7" xfId="33281" xr:uid="{00000000-0005-0000-0000-000060810000}"/>
    <cellStyle name="Normal 8 7 7 2" xfId="33282" xr:uid="{00000000-0005-0000-0000-000061810000}"/>
    <cellStyle name="Normal 8 7 8" xfId="33283" xr:uid="{00000000-0005-0000-0000-000062810000}"/>
    <cellStyle name="Normal 8 7 8 2" xfId="33284" xr:uid="{00000000-0005-0000-0000-000063810000}"/>
    <cellStyle name="Normal 8 7 9" xfId="33285" xr:uid="{00000000-0005-0000-0000-000064810000}"/>
    <cellStyle name="Normal 8 8" xfId="33286" xr:uid="{00000000-0005-0000-0000-000065810000}"/>
    <cellStyle name="Normal 8 8 10" xfId="33287" xr:uid="{00000000-0005-0000-0000-000066810000}"/>
    <cellStyle name="Normal 8 8 2" xfId="33288" xr:uid="{00000000-0005-0000-0000-000067810000}"/>
    <cellStyle name="Normal 8 8 2 2" xfId="33289" xr:uid="{00000000-0005-0000-0000-000068810000}"/>
    <cellStyle name="Normal 8 8 2 2 2" xfId="33290" xr:uid="{00000000-0005-0000-0000-000069810000}"/>
    <cellStyle name="Normal 8 8 2 2 2 2" xfId="33291" xr:uid="{00000000-0005-0000-0000-00006A810000}"/>
    <cellStyle name="Normal 8 8 2 2 2 2 2" xfId="33292" xr:uid="{00000000-0005-0000-0000-00006B810000}"/>
    <cellStyle name="Normal 8 8 2 2 2 3" xfId="33293" xr:uid="{00000000-0005-0000-0000-00006C810000}"/>
    <cellStyle name="Normal 8 8 2 2 2 3 2" xfId="33294" xr:uid="{00000000-0005-0000-0000-00006D810000}"/>
    <cellStyle name="Normal 8 8 2 2 2 4" xfId="33295" xr:uid="{00000000-0005-0000-0000-00006E810000}"/>
    <cellStyle name="Normal 8 8 2 2 3" xfId="33296" xr:uid="{00000000-0005-0000-0000-00006F810000}"/>
    <cellStyle name="Normal 8 8 2 2 3 2" xfId="33297" xr:uid="{00000000-0005-0000-0000-000070810000}"/>
    <cellStyle name="Normal 8 8 2 2 4" xfId="33298" xr:uid="{00000000-0005-0000-0000-000071810000}"/>
    <cellStyle name="Normal 8 8 2 2 4 2" xfId="33299" xr:uid="{00000000-0005-0000-0000-000072810000}"/>
    <cellStyle name="Normal 8 8 2 2 5" xfId="33300" xr:uid="{00000000-0005-0000-0000-000073810000}"/>
    <cellStyle name="Normal 8 8 2 2 6" xfId="33301" xr:uid="{00000000-0005-0000-0000-000074810000}"/>
    <cellStyle name="Normal 8 8 2 3" xfId="33302" xr:uid="{00000000-0005-0000-0000-000075810000}"/>
    <cellStyle name="Normal 8 8 2 3 2" xfId="33303" xr:uid="{00000000-0005-0000-0000-000076810000}"/>
    <cellStyle name="Normal 8 8 2 3 2 2" xfId="33304" xr:uid="{00000000-0005-0000-0000-000077810000}"/>
    <cellStyle name="Normal 8 8 2 3 3" xfId="33305" xr:uid="{00000000-0005-0000-0000-000078810000}"/>
    <cellStyle name="Normal 8 8 2 3 3 2" xfId="33306" xr:uid="{00000000-0005-0000-0000-000079810000}"/>
    <cellStyle name="Normal 8 8 2 3 4" xfId="33307" xr:uid="{00000000-0005-0000-0000-00007A810000}"/>
    <cellStyle name="Normal 8 8 2 4" xfId="33308" xr:uid="{00000000-0005-0000-0000-00007B810000}"/>
    <cellStyle name="Normal 8 8 2 4 2" xfId="33309" xr:uid="{00000000-0005-0000-0000-00007C810000}"/>
    <cellStyle name="Normal 8 8 2 5" xfId="33310" xr:uid="{00000000-0005-0000-0000-00007D810000}"/>
    <cellStyle name="Normal 8 8 2 5 2" xfId="33311" xr:uid="{00000000-0005-0000-0000-00007E810000}"/>
    <cellStyle name="Normal 8 8 2 6" xfId="33312" xr:uid="{00000000-0005-0000-0000-00007F810000}"/>
    <cellStyle name="Normal 8 8 2 7" xfId="33313" xr:uid="{00000000-0005-0000-0000-000080810000}"/>
    <cellStyle name="Normal 8 8 3" xfId="33314" xr:uid="{00000000-0005-0000-0000-000081810000}"/>
    <cellStyle name="Normal 8 8 3 2" xfId="33315" xr:uid="{00000000-0005-0000-0000-000082810000}"/>
    <cellStyle name="Normal 8 8 3 2 2" xfId="33316" xr:uid="{00000000-0005-0000-0000-000083810000}"/>
    <cellStyle name="Normal 8 8 3 2 2 2" xfId="33317" xr:uid="{00000000-0005-0000-0000-000084810000}"/>
    <cellStyle name="Normal 8 8 3 2 3" xfId="33318" xr:uid="{00000000-0005-0000-0000-000085810000}"/>
    <cellStyle name="Normal 8 8 3 2 3 2" xfId="33319" xr:uid="{00000000-0005-0000-0000-000086810000}"/>
    <cellStyle name="Normal 8 8 3 2 4" xfId="33320" xr:uid="{00000000-0005-0000-0000-000087810000}"/>
    <cellStyle name="Normal 8 8 3 3" xfId="33321" xr:uid="{00000000-0005-0000-0000-000088810000}"/>
    <cellStyle name="Normal 8 8 3 3 2" xfId="33322" xr:uid="{00000000-0005-0000-0000-000089810000}"/>
    <cellStyle name="Normal 8 8 3 4" xfId="33323" xr:uid="{00000000-0005-0000-0000-00008A810000}"/>
    <cellStyle name="Normal 8 8 3 4 2" xfId="33324" xr:uid="{00000000-0005-0000-0000-00008B810000}"/>
    <cellStyle name="Normal 8 8 3 5" xfId="33325" xr:uid="{00000000-0005-0000-0000-00008C810000}"/>
    <cellStyle name="Normal 8 8 3 6" xfId="33326" xr:uid="{00000000-0005-0000-0000-00008D810000}"/>
    <cellStyle name="Normal 8 8 4" xfId="33327" xr:uid="{00000000-0005-0000-0000-00008E810000}"/>
    <cellStyle name="Normal 8 8 4 2" xfId="33328" xr:uid="{00000000-0005-0000-0000-00008F810000}"/>
    <cellStyle name="Normal 8 8 4 2 2" xfId="33329" xr:uid="{00000000-0005-0000-0000-000090810000}"/>
    <cellStyle name="Normal 8 8 4 2 2 2" xfId="33330" xr:uid="{00000000-0005-0000-0000-000091810000}"/>
    <cellStyle name="Normal 8 8 4 2 3" xfId="33331" xr:uid="{00000000-0005-0000-0000-000092810000}"/>
    <cellStyle name="Normal 8 8 4 2 3 2" xfId="33332" xr:uid="{00000000-0005-0000-0000-000093810000}"/>
    <cellStyle name="Normal 8 8 4 2 4" xfId="33333" xr:uid="{00000000-0005-0000-0000-000094810000}"/>
    <cellStyle name="Normal 8 8 4 3" xfId="33334" xr:uid="{00000000-0005-0000-0000-000095810000}"/>
    <cellStyle name="Normal 8 8 4 3 2" xfId="33335" xr:uid="{00000000-0005-0000-0000-000096810000}"/>
    <cellStyle name="Normal 8 8 4 4" xfId="33336" xr:uid="{00000000-0005-0000-0000-000097810000}"/>
    <cellStyle name="Normal 8 8 4 4 2" xfId="33337" xr:uid="{00000000-0005-0000-0000-000098810000}"/>
    <cellStyle name="Normal 8 8 4 5" xfId="33338" xr:uid="{00000000-0005-0000-0000-000099810000}"/>
    <cellStyle name="Normal 8 8 4 6" xfId="33339" xr:uid="{00000000-0005-0000-0000-00009A810000}"/>
    <cellStyle name="Normal 8 8 5" xfId="33340" xr:uid="{00000000-0005-0000-0000-00009B810000}"/>
    <cellStyle name="Normal 8 8 5 2" xfId="33341" xr:uid="{00000000-0005-0000-0000-00009C810000}"/>
    <cellStyle name="Normal 8 8 5 2 2" xfId="33342" xr:uid="{00000000-0005-0000-0000-00009D810000}"/>
    <cellStyle name="Normal 8 8 5 3" xfId="33343" xr:uid="{00000000-0005-0000-0000-00009E810000}"/>
    <cellStyle name="Normal 8 8 5 3 2" xfId="33344" xr:uid="{00000000-0005-0000-0000-00009F810000}"/>
    <cellStyle name="Normal 8 8 5 4" xfId="33345" xr:uid="{00000000-0005-0000-0000-0000A0810000}"/>
    <cellStyle name="Normal 8 8 6" xfId="33346" xr:uid="{00000000-0005-0000-0000-0000A1810000}"/>
    <cellStyle name="Normal 8 8 6 2" xfId="33347" xr:uid="{00000000-0005-0000-0000-0000A2810000}"/>
    <cellStyle name="Normal 8 8 6 2 2" xfId="33348" xr:uid="{00000000-0005-0000-0000-0000A3810000}"/>
    <cellStyle name="Normal 8 8 6 3" xfId="33349" xr:uid="{00000000-0005-0000-0000-0000A4810000}"/>
    <cellStyle name="Normal 8 8 7" xfId="33350" xr:uid="{00000000-0005-0000-0000-0000A5810000}"/>
    <cellStyle name="Normal 8 8 7 2" xfId="33351" xr:uid="{00000000-0005-0000-0000-0000A6810000}"/>
    <cellStyle name="Normal 8 8 8" xfId="33352" xr:uid="{00000000-0005-0000-0000-0000A7810000}"/>
    <cellStyle name="Normal 8 8 8 2" xfId="33353" xr:uid="{00000000-0005-0000-0000-0000A8810000}"/>
    <cellStyle name="Normal 8 8 9" xfId="33354" xr:uid="{00000000-0005-0000-0000-0000A9810000}"/>
    <cellStyle name="Normal 8 9" xfId="33355" xr:uid="{00000000-0005-0000-0000-0000AA810000}"/>
    <cellStyle name="Normal 8 9 2" xfId="33356" xr:uid="{00000000-0005-0000-0000-0000AB810000}"/>
    <cellStyle name="Normal 8 9 2 2" xfId="33357" xr:uid="{00000000-0005-0000-0000-0000AC810000}"/>
    <cellStyle name="Normal 8 9 2 2 2" xfId="33358" xr:uid="{00000000-0005-0000-0000-0000AD810000}"/>
    <cellStyle name="Normal 8 9 2 2 2 2" xfId="33359" xr:uid="{00000000-0005-0000-0000-0000AE810000}"/>
    <cellStyle name="Normal 8 9 2 2 3" xfId="33360" xr:uid="{00000000-0005-0000-0000-0000AF810000}"/>
    <cellStyle name="Normal 8 9 2 2 3 2" xfId="33361" xr:uid="{00000000-0005-0000-0000-0000B0810000}"/>
    <cellStyle name="Normal 8 9 2 2 4" xfId="33362" xr:uid="{00000000-0005-0000-0000-0000B1810000}"/>
    <cellStyle name="Normal 8 9 2 3" xfId="33363" xr:uid="{00000000-0005-0000-0000-0000B2810000}"/>
    <cellStyle name="Normal 8 9 2 3 2" xfId="33364" xr:uid="{00000000-0005-0000-0000-0000B3810000}"/>
    <cellStyle name="Normal 8 9 2 4" xfId="33365" xr:uid="{00000000-0005-0000-0000-0000B4810000}"/>
    <cellStyle name="Normal 8 9 2 4 2" xfId="33366" xr:uid="{00000000-0005-0000-0000-0000B5810000}"/>
    <cellStyle name="Normal 8 9 2 5" xfId="33367" xr:uid="{00000000-0005-0000-0000-0000B6810000}"/>
    <cellStyle name="Normal 8 9 2 6" xfId="33368" xr:uid="{00000000-0005-0000-0000-0000B7810000}"/>
    <cellStyle name="Normal 8 9 3" xfId="33369" xr:uid="{00000000-0005-0000-0000-0000B8810000}"/>
    <cellStyle name="Normal 8 9 3 2" xfId="33370" xr:uid="{00000000-0005-0000-0000-0000B9810000}"/>
    <cellStyle name="Normal 8 9 3 2 2" xfId="33371" xr:uid="{00000000-0005-0000-0000-0000BA810000}"/>
    <cellStyle name="Normal 8 9 3 2 2 2" xfId="33372" xr:uid="{00000000-0005-0000-0000-0000BB810000}"/>
    <cellStyle name="Normal 8 9 3 2 3" xfId="33373" xr:uid="{00000000-0005-0000-0000-0000BC810000}"/>
    <cellStyle name="Normal 8 9 3 2 3 2" xfId="33374" xr:uid="{00000000-0005-0000-0000-0000BD810000}"/>
    <cellStyle name="Normal 8 9 3 2 4" xfId="33375" xr:uid="{00000000-0005-0000-0000-0000BE810000}"/>
    <cellStyle name="Normal 8 9 3 3" xfId="33376" xr:uid="{00000000-0005-0000-0000-0000BF810000}"/>
    <cellStyle name="Normal 8 9 3 3 2" xfId="33377" xr:uid="{00000000-0005-0000-0000-0000C0810000}"/>
    <cellStyle name="Normal 8 9 3 4" xfId="33378" xr:uid="{00000000-0005-0000-0000-0000C1810000}"/>
    <cellStyle name="Normal 8 9 3 4 2" xfId="33379" xr:uid="{00000000-0005-0000-0000-0000C2810000}"/>
    <cellStyle name="Normal 8 9 3 5" xfId="33380" xr:uid="{00000000-0005-0000-0000-0000C3810000}"/>
    <cellStyle name="Normal 8 9 3 6" xfId="33381" xr:uid="{00000000-0005-0000-0000-0000C4810000}"/>
    <cellStyle name="Normal 8 9 4" xfId="33382" xr:uid="{00000000-0005-0000-0000-0000C5810000}"/>
    <cellStyle name="Normal 8 9 4 2" xfId="33383" xr:uid="{00000000-0005-0000-0000-0000C6810000}"/>
    <cellStyle name="Normal 8 9 4 2 2" xfId="33384" xr:uid="{00000000-0005-0000-0000-0000C7810000}"/>
    <cellStyle name="Normal 8 9 4 3" xfId="33385" xr:uid="{00000000-0005-0000-0000-0000C8810000}"/>
    <cellStyle name="Normal 8 9 4 3 2" xfId="33386" xr:uid="{00000000-0005-0000-0000-0000C9810000}"/>
    <cellStyle name="Normal 8 9 4 4" xfId="33387" xr:uid="{00000000-0005-0000-0000-0000CA810000}"/>
    <cellStyle name="Normal 8 9 5" xfId="33388" xr:uid="{00000000-0005-0000-0000-0000CB810000}"/>
    <cellStyle name="Normal 8 9 5 2" xfId="33389" xr:uid="{00000000-0005-0000-0000-0000CC810000}"/>
    <cellStyle name="Normal 8 9 5 2 2" xfId="33390" xr:uid="{00000000-0005-0000-0000-0000CD810000}"/>
    <cellStyle name="Normal 8 9 5 3" xfId="33391" xr:uid="{00000000-0005-0000-0000-0000CE810000}"/>
    <cellStyle name="Normal 8 9 6" xfId="33392" xr:uid="{00000000-0005-0000-0000-0000CF810000}"/>
    <cellStyle name="Normal 8 9 6 2" xfId="33393" xr:uid="{00000000-0005-0000-0000-0000D0810000}"/>
    <cellStyle name="Normal 8 9 7" xfId="33394" xr:uid="{00000000-0005-0000-0000-0000D1810000}"/>
    <cellStyle name="Normal 8 9 7 2" xfId="33395" xr:uid="{00000000-0005-0000-0000-0000D2810000}"/>
    <cellStyle name="Normal 8 9 8" xfId="33396" xr:uid="{00000000-0005-0000-0000-0000D3810000}"/>
    <cellStyle name="Normal 8 9 9" xfId="33397" xr:uid="{00000000-0005-0000-0000-0000D4810000}"/>
    <cellStyle name="Normal 80" xfId="33398" xr:uid="{00000000-0005-0000-0000-0000D5810000}"/>
    <cellStyle name="Normal 81" xfId="33399" xr:uid="{00000000-0005-0000-0000-0000D6810000}"/>
    <cellStyle name="Normal 82" xfId="33400" xr:uid="{00000000-0005-0000-0000-0000D7810000}"/>
    <cellStyle name="Normal 83" xfId="33401" xr:uid="{00000000-0005-0000-0000-0000D8810000}"/>
    <cellStyle name="Normal 84" xfId="33402" xr:uid="{00000000-0005-0000-0000-0000D9810000}"/>
    <cellStyle name="Normal 85" xfId="33403" xr:uid="{00000000-0005-0000-0000-0000DA810000}"/>
    <cellStyle name="Normal 86" xfId="33404" xr:uid="{00000000-0005-0000-0000-0000DB810000}"/>
    <cellStyle name="Normal 87" xfId="33405" xr:uid="{00000000-0005-0000-0000-0000DC810000}"/>
    <cellStyle name="Normal 88" xfId="33406" xr:uid="{00000000-0005-0000-0000-0000DD810000}"/>
    <cellStyle name="Normal 89" xfId="33407" xr:uid="{00000000-0005-0000-0000-0000DE810000}"/>
    <cellStyle name="Normal 9" xfId="1995" xr:uid="{00000000-0005-0000-0000-0000DF810000}"/>
    <cellStyle name="Normal 9 10" xfId="33408" xr:uid="{00000000-0005-0000-0000-0000E0810000}"/>
    <cellStyle name="Normal 9 10 2" xfId="33409" xr:uid="{00000000-0005-0000-0000-0000E1810000}"/>
    <cellStyle name="Normal 9 10 2 2" xfId="33410" xr:uid="{00000000-0005-0000-0000-0000E2810000}"/>
    <cellStyle name="Normal 9 10 2 2 2" xfId="33411" xr:uid="{00000000-0005-0000-0000-0000E3810000}"/>
    <cellStyle name="Normal 9 10 2 3" xfId="33412" xr:uid="{00000000-0005-0000-0000-0000E4810000}"/>
    <cellStyle name="Normal 9 10 2 3 2" xfId="33413" xr:uid="{00000000-0005-0000-0000-0000E5810000}"/>
    <cellStyle name="Normal 9 10 2 4" xfId="33414" xr:uid="{00000000-0005-0000-0000-0000E6810000}"/>
    <cellStyle name="Normal 9 10 3" xfId="33415" xr:uid="{00000000-0005-0000-0000-0000E7810000}"/>
    <cellStyle name="Normal 9 10 3 2" xfId="33416" xr:uid="{00000000-0005-0000-0000-0000E8810000}"/>
    <cellStyle name="Normal 9 10 4" xfId="33417" xr:uid="{00000000-0005-0000-0000-0000E9810000}"/>
    <cellStyle name="Normal 9 10 4 2" xfId="33418" xr:uid="{00000000-0005-0000-0000-0000EA810000}"/>
    <cellStyle name="Normal 9 10 5" xfId="33419" xr:uid="{00000000-0005-0000-0000-0000EB810000}"/>
    <cellStyle name="Normal 9 10 6" xfId="33420" xr:uid="{00000000-0005-0000-0000-0000EC810000}"/>
    <cellStyle name="Normal 9 11" xfId="33421" xr:uid="{00000000-0005-0000-0000-0000ED810000}"/>
    <cellStyle name="Normal 9 11 2" xfId="33422" xr:uid="{00000000-0005-0000-0000-0000EE810000}"/>
    <cellStyle name="Normal 9 11 2 2" xfId="33423" xr:uid="{00000000-0005-0000-0000-0000EF810000}"/>
    <cellStyle name="Normal 9 11 2 2 2" xfId="33424" xr:uid="{00000000-0005-0000-0000-0000F0810000}"/>
    <cellStyle name="Normal 9 11 2 3" xfId="33425" xr:uid="{00000000-0005-0000-0000-0000F1810000}"/>
    <cellStyle name="Normal 9 11 2 3 2" xfId="33426" xr:uid="{00000000-0005-0000-0000-0000F2810000}"/>
    <cellStyle name="Normal 9 11 2 4" xfId="33427" xr:uid="{00000000-0005-0000-0000-0000F3810000}"/>
    <cellStyle name="Normal 9 11 3" xfId="33428" xr:uid="{00000000-0005-0000-0000-0000F4810000}"/>
    <cellStyle name="Normal 9 11 3 2" xfId="33429" xr:uid="{00000000-0005-0000-0000-0000F5810000}"/>
    <cellStyle name="Normal 9 11 4" xfId="33430" xr:uid="{00000000-0005-0000-0000-0000F6810000}"/>
    <cellStyle name="Normal 9 11 4 2" xfId="33431" xr:uid="{00000000-0005-0000-0000-0000F7810000}"/>
    <cellStyle name="Normal 9 11 5" xfId="33432" xr:uid="{00000000-0005-0000-0000-0000F8810000}"/>
    <cellStyle name="Normal 9 11 6" xfId="33433" xr:uid="{00000000-0005-0000-0000-0000F9810000}"/>
    <cellStyle name="Normal 9 12" xfId="33434" xr:uid="{00000000-0005-0000-0000-0000FA810000}"/>
    <cellStyle name="Normal 9 12 2" xfId="33435" xr:uid="{00000000-0005-0000-0000-0000FB810000}"/>
    <cellStyle name="Normal 9 12 2 2" xfId="33436" xr:uid="{00000000-0005-0000-0000-0000FC810000}"/>
    <cellStyle name="Normal 9 12 3" xfId="33437" xr:uid="{00000000-0005-0000-0000-0000FD810000}"/>
    <cellStyle name="Normal 9 12 3 2" xfId="33438" xr:uid="{00000000-0005-0000-0000-0000FE810000}"/>
    <cellStyle name="Normal 9 12 4" xfId="33439" xr:uid="{00000000-0005-0000-0000-0000FF810000}"/>
    <cellStyle name="Normal 9 13" xfId="33440" xr:uid="{00000000-0005-0000-0000-000000820000}"/>
    <cellStyle name="Normal 9 13 2" xfId="33441" xr:uid="{00000000-0005-0000-0000-000001820000}"/>
    <cellStyle name="Normal 9 13 2 2" xfId="33442" xr:uid="{00000000-0005-0000-0000-000002820000}"/>
    <cellStyle name="Normal 9 13 3" xfId="33443" xr:uid="{00000000-0005-0000-0000-000003820000}"/>
    <cellStyle name="Normal 9 14" xfId="33444" xr:uid="{00000000-0005-0000-0000-000004820000}"/>
    <cellStyle name="Normal 9 14 2" xfId="33445" xr:uid="{00000000-0005-0000-0000-000005820000}"/>
    <cellStyle name="Normal 9 14 2 2" xfId="33446" xr:uid="{00000000-0005-0000-0000-000006820000}"/>
    <cellStyle name="Normal 9 14 3" xfId="33447" xr:uid="{00000000-0005-0000-0000-000007820000}"/>
    <cellStyle name="Normal 9 15" xfId="33448" xr:uid="{00000000-0005-0000-0000-000008820000}"/>
    <cellStyle name="Normal 9 15 2" xfId="33449" xr:uid="{00000000-0005-0000-0000-000009820000}"/>
    <cellStyle name="Normal 9 16" xfId="33450" xr:uid="{00000000-0005-0000-0000-00000A820000}"/>
    <cellStyle name="Normal 9 17" xfId="33451" xr:uid="{00000000-0005-0000-0000-00000B820000}"/>
    <cellStyle name="Normal 9 18" xfId="33452" xr:uid="{00000000-0005-0000-0000-00000C820000}"/>
    <cellStyle name="Normal 9 2" xfId="2723" xr:uid="{00000000-0005-0000-0000-00000D820000}"/>
    <cellStyle name="Normal 9 2 10" xfId="33453" xr:uid="{00000000-0005-0000-0000-00000E820000}"/>
    <cellStyle name="Normal 9 2 10 2" xfId="33454" xr:uid="{00000000-0005-0000-0000-00000F820000}"/>
    <cellStyle name="Normal 9 2 10 2 2" xfId="33455" xr:uid="{00000000-0005-0000-0000-000010820000}"/>
    <cellStyle name="Normal 9 2 10 2 2 2" xfId="33456" xr:uid="{00000000-0005-0000-0000-000011820000}"/>
    <cellStyle name="Normal 9 2 10 2 3" xfId="33457" xr:uid="{00000000-0005-0000-0000-000012820000}"/>
    <cellStyle name="Normal 9 2 10 2 3 2" xfId="33458" xr:uid="{00000000-0005-0000-0000-000013820000}"/>
    <cellStyle name="Normal 9 2 10 2 4" xfId="33459" xr:uid="{00000000-0005-0000-0000-000014820000}"/>
    <cellStyle name="Normal 9 2 10 3" xfId="33460" xr:uid="{00000000-0005-0000-0000-000015820000}"/>
    <cellStyle name="Normal 9 2 10 3 2" xfId="33461" xr:uid="{00000000-0005-0000-0000-000016820000}"/>
    <cellStyle name="Normal 9 2 10 4" xfId="33462" xr:uid="{00000000-0005-0000-0000-000017820000}"/>
    <cellStyle name="Normal 9 2 10 4 2" xfId="33463" xr:uid="{00000000-0005-0000-0000-000018820000}"/>
    <cellStyle name="Normal 9 2 10 5" xfId="33464" xr:uid="{00000000-0005-0000-0000-000019820000}"/>
    <cellStyle name="Normal 9 2 10 6" xfId="33465" xr:uid="{00000000-0005-0000-0000-00001A820000}"/>
    <cellStyle name="Normal 9 2 11" xfId="33466" xr:uid="{00000000-0005-0000-0000-00001B820000}"/>
    <cellStyle name="Normal 9 2 11 2" xfId="33467" xr:uid="{00000000-0005-0000-0000-00001C820000}"/>
    <cellStyle name="Normal 9 2 11 2 2" xfId="33468" xr:uid="{00000000-0005-0000-0000-00001D820000}"/>
    <cellStyle name="Normal 9 2 11 3" xfId="33469" xr:uid="{00000000-0005-0000-0000-00001E820000}"/>
    <cellStyle name="Normal 9 2 11 3 2" xfId="33470" xr:uid="{00000000-0005-0000-0000-00001F820000}"/>
    <cellStyle name="Normal 9 2 11 4" xfId="33471" xr:uid="{00000000-0005-0000-0000-000020820000}"/>
    <cellStyle name="Normal 9 2 12" xfId="33472" xr:uid="{00000000-0005-0000-0000-000021820000}"/>
    <cellStyle name="Normal 9 2 12 2" xfId="33473" xr:uid="{00000000-0005-0000-0000-000022820000}"/>
    <cellStyle name="Normal 9 2 12 2 2" xfId="33474" xr:uid="{00000000-0005-0000-0000-000023820000}"/>
    <cellStyle name="Normal 9 2 12 3" xfId="33475" xr:uid="{00000000-0005-0000-0000-000024820000}"/>
    <cellStyle name="Normal 9 2 13" xfId="33476" xr:uid="{00000000-0005-0000-0000-000025820000}"/>
    <cellStyle name="Normal 9 2 13 2" xfId="33477" xr:uid="{00000000-0005-0000-0000-000026820000}"/>
    <cellStyle name="Normal 9 2 13 2 2" xfId="33478" xr:uid="{00000000-0005-0000-0000-000027820000}"/>
    <cellStyle name="Normal 9 2 13 3" xfId="33479" xr:uid="{00000000-0005-0000-0000-000028820000}"/>
    <cellStyle name="Normal 9 2 14" xfId="33480" xr:uid="{00000000-0005-0000-0000-000029820000}"/>
    <cellStyle name="Normal 9 2 14 2" xfId="33481" xr:uid="{00000000-0005-0000-0000-00002A820000}"/>
    <cellStyle name="Normal 9 2 15" xfId="33482" xr:uid="{00000000-0005-0000-0000-00002B820000}"/>
    <cellStyle name="Normal 9 2 16" xfId="33483" xr:uid="{00000000-0005-0000-0000-00002C820000}"/>
    <cellStyle name="Normal 9 2 2" xfId="4652" xr:uid="{00000000-0005-0000-0000-00002D820000}"/>
    <cellStyle name="Normal 9 2 2 10" xfId="33484" xr:uid="{00000000-0005-0000-0000-00002E820000}"/>
    <cellStyle name="Normal 9 2 2 10 2" xfId="33485" xr:uid="{00000000-0005-0000-0000-00002F820000}"/>
    <cellStyle name="Normal 9 2 2 10 2 2" xfId="33486" xr:uid="{00000000-0005-0000-0000-000030820000}"/>
    <cellStyle name="Normal 9 2 2 10 3" xfId="33487" xr:uid="{00000000-0005-0000-0000-000031820000}"/>
    <cellStyle name="Normal 9 2 2 10 3 2" xfId="33488" xr:uid="{00000000-0005-0000-0000-000032820000}"/>
    <cellStyle name="Normal 9 2 2 10 4" xfId="33489" xr:uid="{00000000-0005-0000-0000-000033820000}"/>
    <cellStyle name="Normal 9 2 2 11" xfId="33490" xr:uid="{00000000-0005-0000-0000-000034820000}"/>
    <cellStyle name="Normal 9 2 2 11 2" xfId="33491" xr:uid="{00000000-0005-0000-0000-000035820000}"/>
    <cellStyle name="Normal 9 2 2 11 2 2" xfId="33492" xr:uid="{00000000-0005-0000-0000-000036820000}"/>
    <cellStyle name="Normal 9 2 2 11 3" xfId="33493" xr:uid="{00000000-0005-0000-0000-000037820000}"/>
    <cellStyle name="Normal 9 2 2 12" xfId="33494" xr:uid="{00000000-0005-0000-0000-000038820000}"/>
    <cellStyle name="Normal 9 2 2 12 2" xfId="33495" xr:uid="{00000000-0005-0000-0000-000039820000}"/>
    <cellStyle name="Normal 9 2 2 12 2 2" xfId="33496" xr:uid="{00000000-0005-0000-0000-00003A820000}"/>
    <cellStyle name="Normal 9 2 2 12 3" xfId="33497" xr:uid="{00000000-0005-0000-0000-00003B820000}"/>
    <cellStyle name="Normal 9 2 2 13" xfId="33498" xr:uid="{00000000-0005-0000-0000-00003C820000}"/>
    <cellStyle name="Normal 9 2 2 13 2" xfId="33499" xr:uid="{00000000-0005-0000-0000-00003D820000}"/>
    <cellStyle name="Normal 9 2 2 14" xfId="33500" xr:uid="{00000000-0005-0000-0000-00003E820000}"/>
    <cellStyle name="Normal 9 2 2 15" xfId="33501" xr:uid="{00000000-0005-0000-0000-00003F820000}"/>
    <cellStyle name="Normal 9 2 2 2" xfId="33502" xr:uid="{00000000-0005-0000-0000-000040820000}"/>
    <cellStyle name="Normal 9 2 2 2 10" xfId="33503" xr:uid="{00000000-0005-0000-0000-000041820000}"/>
    <cellStyle name="Normal 9 2 2 2 10 2" xfId="33504" xr:uid="{00000000-0005-0000-0000-000042820000}"/>
    <cellStyle name="Normal 9 2 2 2 10 2 2" xfId="33505" xr:uid="{00000000-0005-0000-0000-000043820000}"/>
    <cellStyle name="Normal 9 2 2 2 10 3" xfId="33506" xr:uid="{00000000-0005-0000-0000-000044820000}"/>
    <cellStyle name="Normal 9 2 2 2 11" xfId="33507" xr:uid="{00000000-0005-0000-0000-000045820000}"/>
    <cellStyle name="Normal 9 2 2 2 11 2" xfId="33508" xr:uid="{00000000-0005-0000-0000-000046820000}"/>
    <cellStyle name="Normal 9 2 2 2 11 2 2" xfId="33509" xr:uid="{00000000-0005-0000-0000-000047820000}"/>
    <cellStyle name="Normal 9 2 2 2 11 3" xfId="33510" xr:uid="{00000000-0005-0000-0000-000048820000}"/>
    <cellStyle name="Normal 9 2 2 2 12" xfId="33511" xr:uid="{00000000-0005-0000-0000-000049820000}"/>
    <cellStyle name="Normal 9 2 2 2 12 2" xfId="33512" xr:uid="{00000000-0005-0000-0000-00004A820000}"/>
    <cellStyle name="Normal 9 2 2 2 13" xfId="33513" xr:uid="{00000000-0005-0000-0000-00004B820000}"/>
    <cellStyle name="Normal 9 2 2 2 14" xfId="33514" xr:uid="{00000000-0005-0000-0000-00004C820000}"/>
    <cellStyle name="Normal 9 2 2 2 2" xfId="33515" xr:uid="{00000000-0005-0000-0000-00004D820000}"/>
    <cellStyle name="Normal 9 2 2 2 2 10" xfId="33516" xr:uid="{00000000-0005-0000-0000-00004E820000}"/>
    <cellStyle name="Normal 9 2 2 2 2 11" xfId="33517" xr:uid="{00000000-0005-0000-0000-00004F820000}"/>
    <cellStyle name="Normal 9 2 2 2 2 2" xfId="33518" xr:uid="{00000000-0005-0000-0000-000050820000}"/>
    <cellStyle name="Normal 9 2 2 2 2 2 10" xfId="33519" xr:uid="{00000000-0005-0000-0000-000051820000}"/>
    <cellStyle name="Normal 9 2 2 2 2 2 2" xfId="33520" xr:uid="{00000000-0005-0000-0000-000052820000}"/>
    <cellStyle name="Normal 9 2 2 2 2 2 2 2" xfId="33521" xr:uid="{00000000-0005-0000-0000-000053820000}"/>
    <cellStyle name="Normal 9 2 2 2 2 2 2 2 2" xfId="33522" xr:uid="{00000000-0005-0000-0000-000054820000}"/>
    <cellStyle name="Normal 9 2 2 2 2 2 2 2 2 2" xfId="33523" xr:uid="{00000000-0005-0000-0000-000055820000}"/>
    <cellStyle name="Normal 9 2 2 2 2 2 2 2 2 2 2" xfId="33524" xr:uid="{00000000-0005-0000-0000-000056820000}"/>
    <cellStyle name="Normal 9 2 2 2 2 2 2 2 2 3" xfId="33525" xr:uid="{00000000-0005-0000-0000-000057820000}"/>
    <cellStyle name="Normal 9 2 2 2 2 2 2 2 2 3 2" xfId="33526" xr:uid="{00000000-0005-0000-0000-000058820000}"/>
    <cellStyle name="Normal 9 2 2 2 2 2 2 2 2 4" xfId="33527" xr:uid="{00000000-0005-0000-0000-000059820000}"/>
    <cellStyle name="Normal 9 2 2 2 2 2 2 2 3" xfId="33528" xr:uid="{00000000-0005-0000-0000-00005A820000}"/>
    <cellStyle name="Normal 9 2 2 2 2 2 2 2 3 2" xfId="33529" xr:uid="{00000000-0005-0000-0000-00005B820000}"/>
    <cellStyle name="Normal 9 2 2 2 2 2 2 2 4" xfId="33530" xr:uid="{00000000-0005-0000-0000-00005C820000}"/>
    <cellStyle name="Normal 9 2 2 2 2 2 2 2 4 2" xfId="33531" xr:uid="{00000000-0005-0000-0000-00005D820000}"/>
    <cellStyle name="Normal 9 2 2 2 2 2 2 2 5" xfId="33532" xr:uid="{00000000-0005-0000-0000-00005E820000}"/>
    <cellStyle name="Normal 9 2 2 2 2 2 2 2 6" xfId="33533" xr:uid="{00000000-0005-0000-0000-00005F820000}"/>
    <cellStyle name="Normal 9 2 2 2 2 2 2 3" xfId="33534" xr:uid="{00000000-0005-0000-0000-000060820000}"/>
    <cellStyle name="Normal 9 2 2 2 2 2 2 3 2" xfId="33535" xr:uid="{00000000-0005-0000-0000-000061820000}"/>
    <cellStyle name="Normal 9 2 2 2 2 2 2 3 2 2" xfId="33536" xr:uid="{00000000-0005-0000-0000-000062820000}"/>
    <cellStyle name="Normal 9 2 2 2 2 2 2 3 3" xfId="33537" xr:uid="{00000000-0005-0000-0000-000063820000}"/>
    <cellStyle name="Normal 9 2 2 2 2 2 2 3 3 2" xfId="33538" xr:uid="{00000000-0005-0000-0000-000064820000}"/>
    <cellStyle name="Normal 9 2 2 2 2 2 2 3 4" xfId="33539" xr:uid="{00000000-0005-0000-0000-000065820000}"/>
    <cellStyle name="Normal 9 2 2 2 2 2 2 4" xfId="33540" xr:uid="{00000000-0005-0000-0000-000066820000}"/>
    <cellStyle name="Normal 9 2 2 2 2 2 2 4 2" xfId="33541" xr:uid="{00000000-0005-0000-0000-000067820000}"/>
    <cellStyle name="Normal 9 2 2 2 2 2 2 5" xfId="33542" xr:uid="{00000000-0005-0000-0000-000068820000}"/>
    <cellStyle name="Normal 9 2 2 2 2 2 2 5 2" xfId="33543" xr:uid="{00000000-0005-0000-0000-000069820000}"/>
    <cellStyle name="Normal 9 2 2 2 2 2 2 6" xfId="33544" xr:uid="{00000000-0005-0000-0000-00006A820000}"/>
    <cellStyle name="Normal 9 2 2 2 2 2 2 7" xfId="33545" xr:uid="{00000000-0005-0000-0000-00006B820000}"/>
    <cellStyle name="Normal 9 2 2 2 2 2 3" xfId="33546" xr:uid="{00000000-0005-0000-0000-00006C820000}"/>
    <cellStyle name="Normal 9 2 2 2 2 2 3 2" xfId="33547" xr:uid="{00000000-0005-0000-0000-00006D820000}"/>
    <cellStyle name="Normal 9 2 2 2 2 2 3 2 2" xfId="33548" xr:uid="{00000000-0005-0000-0000-00006E820000}"/>
    <cellStyle name="Normal 9 2 2 2 2 2 3 2 2 2" xfId="33549" xr:uid="{00000000-0005-0000-0000-00006F820000}"/>
    <cellStyle name="Normal 9 2 2 2 2 2 3 2 3" xfId="33550" xr:uid="{00000000-0005-0000-0000-000070820000}"/>
    <cellStyle name="Normal 9 2 2 2 2 2 3 2 3 2" xfId="33551" xr:uid="{00000000-0005-0000-0000-000071820000}"/>
    <cellStyle name="Normal 9 2 2 2 2 2 3 2 4" xfId="33552" xr:uid="{00000000-0005-0000-0000-000072820000}"/>
    <cellStyle name="Normal 9 2 2 2 2 2 3 3" xfId="33553" xr:uid="{00000000-0005-0000-0000-000073820000}"/>
    <cellStyle name="Normal 9 2 2 2 2 2 3 3 2" xfId="33554" xr:uid="{00000000-0005-0000-0000-000074820000}"/>
    <cellStyle name="Normal 9 2 2 2 2 2 3 4" xfId="33555" xr:uid="{00000000-0005-0000-0000-000075820000}"/>
    <cellStyle name="Normal 9 2 2 2 2 2 3 4 2" xfId="33556" xr:uid="{00000000-0005-0000-0000-000076820000}"/>
    <cellStyle name="Normal 9 2 2 2 2 2 3 5" xfId="33557" xr:uid="{00000000-0005-0000-0000-000077820000}"/>
    <cellStyle name="Normal 9 2 2 2 2 2 3 6" xfId="33558" xr:uid="{00000000-0005-0000-0000-000078820000}"/>
    <cellStyle name="Normal 9 2 2 2 2 2 4" xfId="33559" xr:uid="{00000000-0005-0000-0000-000079820000}"/>
    <cellStyle name="Normal 9 2 2 2 2 2 4 2" xfId="33560" xr:uid="{00000000-0005-0000-0000-00007A820000}"/>
    <cellStyle name="Normal 9 2 2 2 2 2 4 2 2" xfId="33561" xr:uid="{00000000-0005-0000-0000-00007B820000}"/>
    <cellStyle name="Normal 9 2 2 2 2 2 4 2 2 2" xfId="33562" xr:uid="{00000000-0005-0000-0000-00007C820000}"/>
    <cellStyle name="Normal 9 2 2 2 2 2 4 2 3" xfId="33563" xr:uid="{00000000-0005-0000-0000-00007D820000}"/>
    <cellStyle name="Normal 9 2 2 2 2 2 4 2 3 2" xfId="33564" xr:uid="{00000000-0005-0000-0000-00007E820000}"/>
    <cellStyle name="Normal 9 2 2 2 2 2 4 2 4" xfId="33565" xr:uid="{00000000-0005-0000-0000-00007F820000}"/>
    <cellStyle name="Normal 9 2 2 2 2 2 4 3" xfId="33566" xr:uid="{00000000-0005-0000-0000-000080820000}"/>
    <cellStyle name="Normal 9 2 2 2 2 2 4 3 2" xfId="33567" xr:uid="{00000000-0005-0000-0000-000081820000}"/>
    <cellStyle name="Normal 9 2 2 2 2 2 4 4" xfId="33568" xr:uid="{00000000-0005-0000-0000-000082820000}"/>
    <cellStyle name="Normal 9 2 2 2 2 2 4 4 2" xfId="33569" xr:uid="{00000000-0005-0000-0000-000083820000}"/>
    <cellStyle name="Normal 9 2 2 2 2 2 4 5" xfId="33570" xr:uid="{00000000-0005-0000-0000-000084820000}"/>
    <cellStyle name="Normal 9 2 2 2 2 2 4 6" xfId="33571" xr:uid="{00000000-0005-0000-0000-000085820000}"/>
    <cellStyle name="Normal 9 2 2 2 2 2 5" xfId="33572" xr:uid="{00000000-0005-0000-0000-000086820000}"/>
    <cellStyle name="Normal 9 2 2 2 2 2 5 2" xfId="33573" xr:uid="{00000000-0005-0000-0000-000087820000}"/>
    <cellStyle name="Normal 9 2 2 2 2 2 5 2 2" xfId="33574" xr:uid="{00000000-0005-0000-0000-000088820000}"/>
    <cellStyle name="Normal 9 2 2 2 2 2 5 3" xfId="33575" xr:uid="{00000000-0005-0000-0000-000089820000}"/>
    <cellStyle name="Normal 9 2 2 2 2 2 5 3 2" xfId="33576" xr:uid="{00000000-0005-0000-0000-00008A820000}"/>
    <cellStyle name="Normal 9 2 2 2 2 2 5 4" xfId="33577" xr:uid="{00000000-0005-0000-0000-00008B820000}"/>
    <cellStyle name="Normal 9 2 2 2 2 2 6" xfId="33578" xr:uid="{00000000-0005-0000-0000-00008C820000}"/>
    <cellStyle name="Normal 9 2 2 2 2 2 6 2" xfId="33579" xr:uid="{00000000-0005-0000-0000-00008D820000}"/>
    <cellStyle name="Normal 9 2 2 2 2 2 6 2 2" xfId="33580" xr:uid="{00000000-0005-0000-0000-00008E820000}"/>
    <cellStyle name="Normal 9 2 2 2 2 2 6 3" xfId="33581" xr:uid="{00000000-0005-0000-0000-00008F820000}"/>
    <cellStyle name="Normal 9 2 2 2 2 2 7" xfId="33582" xr:uid="{00000000-0005-0000-0000-000090820000}"/>
    <cellStyle name="Normal 9 2 2 2 2 2 7 2" xfId="33583" xr:uid="{00000000-0005-0000-0000-000091820000}"/>
    <cellStyle name="Normal 9 2 2 2 2 2 8" xfId="33584" xr:uid="{00000000-0005-0000-0000-000092820000}"/>
    <cellStyle name="Normal 9 2 2 2 2 2 8 2" xfId="33585" xr:uid="{00000000-0005-0000-0000-000093820000}"/>
    <cellStyle name="Normal 9 2 2 2 2 2 9" xfId="33586" xr:uid="{00000000-0005-0000-0000-000094820000}"/>
    <cellStyle name="Normal 9 2 2 2 2 3" xfId="33587" xr:uid="{00000000-0005-0000-0000-000095820000}"/>
    <cellStyle name="Normal 9 2 2 2 2 3 2" xfId="33588" xr:uid="{00000000-0005-0000-0000-000096820000}"/>
    <cellStyle name="Normal 9 2 2 2 2 3 2 2" xfId="33589" xr:uid="{00000000-0005-0000-0000-000097820000}"/>
    <cellStyle name="Normal 9 2 2 2 2 3 2 2 2" xfId="33590" xr:uid="{00000000-0005-0000-0000-000098820000}"/>
    <cellStyle name="Normal 9 2 2 2 2 3 2 2 2 2" xfId="33591" xr:uid="{00000000-0005-0000-0000-000099820000}"/>
    <cellStyle name="Normal 9 2 2 2 2 3 2 2 3" xfId="33592" xr:uid="{00000000-0005-0000-0000-00009A820000}"/>
    <cellStyle name="Normal 9 2 2 2 2 3 2 2 3 2" xfId="33593" xr:uid="{00000000-0005-0000-0000-00009B820000}"/>
    <cellStyle name="Normal 9 2 2 2 2 3 2 2 4" xfId="33594" xr:uid="{00000000-0005-0000-0000-00009C820000}"/>
    <cellStyle name="Normal 9 2 2 2 2 3 2 3" xfId="33595" xr:uid="{00000000-0005-0000-0000-00009D820000}"/>
    <cellStyle name="Normal 9 2 2 2 2 3 2 3 2" xfId="33596" xr:uid="{00000000-0005-0000-0000-00009E820000}"/>
    <cellStyle name="Normal 9 2 2 2 2 3 2 4" xfId="33597" xr:uid="{00000000-0005-0000-0000-00009F820000}"/>
    <cellStyle name="Normal 9 2 2 2 2 3 2 4 2" xfId="33598" xr:uid="{00000000-0005-0000-0000-0000A0820000}"/>
    <cellStyle name="Normal 9 2 2 2 2 3 2 5" xfId="33599" xr:uid="{00000000-0005-0000-0000-0000A1820000}"/>
    <cellStyle name="Normal 9 2 2 2 2 3 2 6" xfId="33600" xr:uid="{00000000-0005-0000-0000-0000A2820000}"/>
    <cellStyle name="Normal 9 2 2 2 2 3 3" xfId="33601" xr:uid="{00000000-0005-0000-0000-0000A3820000}"/>
    <cellStyle name="Normal 9 2 2 2 2 3 3 2" xfId="33602" xr:uid="{00000000-0005-0000-0000-0000A4820000}"/>
    <cellStyle name="Normal 9 2 2 2 2 3 3 2 2" xfId="33603" xr:uid="{00000000-0005-0000-0000-0000A5820000}"/>
    <cellStyle name="Normal 9 2 2 2 2 3 3 3" xfId="33604" xr:uid="{00000000-0005-0000-0000-0000A6820000}"/>
    <cellStyle name="Normal 9 2 2 2 2 3 3 3 2" xfId="33605" xr:uid="{00000000-0005-0000-0000-0000A7820000}"/>
    <cellStyle name="Normal 9 2 2 2 2 3 3 4" xfId="33606" xr:uid="{00000000-0005-0000-0000-0000A8820000}"/>
    <cellStyle name="Normal 9 2 2 2 2 3 4" xfId="33607" xr:uid="{00000000-0005-0000-0000-0000A9820000}"/>
    <cellStyle name="Normal 9 2 2 2 2 3 4 2" xfId="33608" xr:uid="{00000000-0005-0000-0000-0000AA820000}"/>
    <cellStyle name="Normal 9 2 2 2 2 3 5" xfId="33609" xr:uid="{00000000-0005-0000-0000-0000AB820000}"/>
    <cellStyle name="Normal 9 2 2 2 2 3 5 2" xfId="33610" xr:uid="{00000000-0005-0000-0000-0000AC820000}"/>
    <cellStyle name="Normal 9 2 2 2 2 3 6" xfId="33611" xr:uid="{00000000-0005-0000-0000-0000AD820000}"/>
    <cellStyle name="Normal 9 2 2 2 2 3 7" xfId="33612" xr:uid="{00000000-0005-0000-0000-0000AE820000}"/>
    <cellStyle name="Normal 9 2 2 2 2 4" xfId="33613" xr:uid="{00000000-0005-0000-0000-0000AF820000}"/>
    <cellStyle name="Normal 9 2 2 2 2 4 2" xfId="33614" xr:uid="{00000000-0005-0000-0000-0000B0820000}"/>
    <cellStyle name="Normal 9 2 2 2 2 4 2 2" xfId="33615" xr:uid="{00000000-0005-0000-0000-0000B1820000}"/>
    <cellStyle name="Normal 9 2 2 2 2 4 2 2 2" xfId="33616" xr:uid="{00000000-0005-0000-0000-0000B2820000}"/>
    <cellStyle name="Normal 9 2 2 2 2 4 2 3" xfId="33617" xr:uid="{00000000-0005-0000-0000-0000B3820000}"/>
    <cellStyle name="Normal 9 2 2 2 2 4 2 3 2" xfId="33618" xr:uid="{00000000-0005-0000-0000-0000B4820000}"/>
    <cellStyle name="Normal 9 2 2 2 2 4 2 4" xfId="33619" xr:uid="{00000000-0005-0000-0000-0000B5820000}"/>
    <cellStyle name="Normal 9 2 2 2 2 4 3" xfId="33620" xr:uid="{00000000-0005-0000-0000-0000B6820000}"/>
    <cellStyle name="Normal 9 2 2 2 2 4 3 2" xfId="33621" xr:uid="{00000000-0005-0000-0000-0000B7820000}"/>
    <cellStyle name="Normal 9 2 2 2 2 4 4" xfId="33622" xr:uid="{00000000-0005-0000-0000-0000B8820000}"/>
    <cellStyle name="Normal 9 2 2 2 2 4 4 2" xfId="33623" xr:uid="{00000000-0005-0000-0000-0000B9820000}"/>
    <cellStyle name="Normal 9 2 2 2 2 4 5" xfId="33624" xr:uid="{00000000-0005-0000-0000-0000BA820000}"/>
    <cellStyle name="Normal 9 2 2 2 2 4 6" xfId="33625" xr:uid="{00000000-0005-0000-0000-0000BB820000}"/>
    <cellStyle name="Normal 9 2 2 2 2 5" xfId="33626" xr:uid="{00000000-0005-0000-0000-0000BC820000}"/>
    <cellStyle name="Normal 9 2 2 2 2 5 2" xfId="33627" xr:uid="{00000000-0005-0000-0000-0000BD820000}"/>
    <cellStyle name="Normal 9 2 2 2 2 5 2 2" xfId="33628" xr:uid="{00000000-0005-0000-0000-0000BE820000}"/>
    <cellStyle name="Normal 9 2 2 2 2 5 2 2 2" xfId="33629" xr:uid="{00000000-0005-0000-0000-0000BF820000}"/>
    <cellStyle name="Normal 9 2 2 2 2 5 2 3" xfId="33630" xr:uid="{00000000-0005-0000-0000-0000C0820000}"/>
    <cellStyle name="Normal 9 2 2 2 2 5 2 3 2" xfId="33631" xr:uid="{00000000-0005-0000-0000-0000C1820000}"/>
    <cellStyle name="Normal 9 2 2 2 2 5 2 4" xfId="33632" xr:uid="{00000000-0005-0000-0000-0000C2820000}"/>
    <cellStyle name="Normal 9 2 2 2 2 5 3" xfId="33633" xr:uid="{00000000-0005-0000-0000-0000C3820000}"/>
    <cellStyle name="Normal 9 2 2 2 2 5 3 2" xfId="33634" xr:uid="{00000000-0005-0000-0000-0000C4820000}"/>
    <cellStyle name="Normal 9 2 2 2 2 5 4" xfId="33635" xr:uid="{00000000-0005-0000-0000-0000C5820000}"/>
    <cellStyle name="Normal 9 2 2 2 2 5 4 2" xfId="33636" xr:uid="{00000000-0005-0000-0000-0000C6820000}"/>
    <cellStyle name="Normal 9 2 2 2 2 5 5" xfId="33637" xr:uid="{00000000-0005-0000-0000-0000C7820000}"/>
    <cellStyle name="Normal 9 2 2 2 2 5 6" xfId="33638" xr:uid="{00000000-0005-0000-0000-0000C8820000}"/>
    <cellStyle name="Normal 9 2 2 2 2 6" xfId="33639" xr:uid="{00000000-0005-0000-0000-0000C9820000}"/>
    <cellStyle name="Normal 9 2 2 2 2 6 2" xfId="33640" xr:uid="{00000000-0005-0000-0000-0000CA820000}"/>
    <cellStyle name="Normal 9 2 2 2 2 6 2 2" xfId="33641" xr:uid="{00000000-0005-0000-0000-0000CB820000}"/>
    <cellStyle name="Normal 9 2 2 2 2 6 3" xfId="33642" xr:uid="{00000000-0005-0000-0000-0000CC820000}"/>
    <cellStyle name="Normal 9 2 2 2 2 6 3 2" xfId="33643" xr:uid="{00000000-0005-0000-0000-0000CD820000}"/>
    <cellStyle name="Normal 9 2 2 2 2 6 4" xfId="33644" xr:uid="{00000000-0005-0000-0000-0000CE820000}"/>
    <cellStyle name="Normal 9 2 2 2 2 7" xfId="33645" xr:uid="{00000000-0005-0000-0000-0000CF820000}"/>
    <cellStyle name="Normal 9 2 2 2 2 7 2" xfId="33646" xr:uid="{00000000-0005-0000-0000-0000D0820000}"/>
    <cellStyle name="Normal 9 2 2 2 2 7 2 2" xfId="33647" xr:uid="{00000000-0005-0000-0000-0000D1820000}"/>
    <cellStyle name="Normal 9 2 2 2 2 7 3" xfId="33648" xr:uid="{00000000-0005-0000-0000-0000D2820000}"/>
    <cellStyle name="Normal 9 2 2 2 2 8" xfId="33649" xr:uid="{00000000-0005-0000-0000-0000D3820000}"/>
    <cellStyle name="Normal 9 2 2 2 2 8 2" xfId="33650" xr:uid="{00000000-0005-0000-0000-0000D4820000}"/>
    <cellStyle name="Normal 9 2 2 2 2 9" xfId="33651" xr:uid="{00000000-0005-0000-0000-0000D5820000}"/>
    <cellStyle name="Normal 9 2 2 2 2 9 2" xfId="33652" xr:uid="{00000000-0005-0000-0000-0000D6820000}"/>
    <cellStyle name="Normal 9 2 2 2 3" xfId="33653" xr:uid="{00000000-0005-0000-0000-0000D7820000}"/>
    <cellStyle name="Normal 9 2 2 2 3 10" xfId="33654" xr:uid="{00000000-0005-0000-0000-0000D8820000}"/>
    <cellStyle name="Normal 9 2 2 2 3 2" xfId="33655" xr:uid="{00000000-0005-0000-0000-0000D9820000}"/>
    <cellStyle name="Normal 9 2 2 2 3 2 2" xfId="33656" xr:uid="{00000000-0005-0000-0000-0000DA820000}"/>
    <cellStyle name="Normal 9 2 2 2 3 2 2 2" xfId="33657" xr:uid="{00000000-0005-0000-0000-0000DB820000}"/>
    <cellStyle name="Normal 9 2 2 2 3 2 2 2 2" xfId="33658" xr:uid="{00000000-0005-0000-0000-0000DC820000}"/>
    <cellStyle name="Normal 9 2 2 2 3 2 2 2 2 2" xfId="33659" xr:uid="{00000000-0005-0000-0000-0000DD820000}"/>
    <cellStyle name="Normal 9 2 2 2 3 2 2 2 3" xfId="33660" xr:uid="{00000000-0005-0000-0000-0000DE820000}"/>
    <cellStyle name="Normal 9 2 2 2 3 2 2 2 3 2" xfId="33661" xr:uid="{00000000-0005-0000-0000-0000DF820000}"/>
    <cellStyle name="Normal 9 2 2 2 3 2 2 2 4" xfId="33662" xr:uid="{00000000-0005-0000-0000-0000E0820000}"/>
    <cellStyle name="Normal 9 2 2 2 3 2 2 3" xfId="33663" xr:uid="{00000000-0005-0000-0000-0000E1820000}"/>
    <cellStyle name="Normal 9 2 2 2 3 2 2 3 2" xfId="33664" xr:uid="{00000000-0005-0000-0000-0000E2820000}"/>
    <cellStyle name="Normal 9 2 2 2 3 2 2 4" xfId="33665" xr:uid="{00000000-0005-0000-0000-0000E3820000}"/>
    <cellStyle name="Normal 9 2 2 2 3 2 2 4 2" xfId="33666" xr:uid="{00000000-0005-0000-0000-0000E4820000}"/>
    <cellStyle name="Normal 9 2 2 2 3 2 2 5" xfId="33667" xr:uid="{00000000-0005-0000-0000-0000E5820000}"/>
    <cellStyle name="Normal 9 2 2 2 3 2 2 6" xfId="33668" xr:uid="{00000000-0005-0000-0000-0000E6820000}"/>
    <cellStyle name="Normal 9 2 2 2 3 2 3" xfId="33669" xr:uid="{00000000-0005-0000-0000-0000E7820000}"/>
    <cellStyle name="Normal 9 2 2 2 3 2 3 2" xfId="33670" xr:uid="{00000000-0005-0000-0000-0000E8820000}"/>
    <cellStyle name="Normal 9 2 2 2 3 2 3 2 2" xfId="33671" xr:uid="{00000000-0005-0000-0000-0000E9820000}"/>
    <cellStyle name="Normal 9 2 2 2 3 2 3 3" xfId="33672" xr:uid="{00000000-0005-0000-0000-0000EA820000}"/>
    <cellStyle name="Normal 9 2 2 2 3 2 3 3 2" xfId="33673" xr:uid="{00000000-0005-0000-0000-0000EB820000}"/>
    <cellStyle name="Normal 9 2 2 2 3 2 3 4" xfId="33674" xr:uid="{00000000-0005-0000-0000-0000EC820000}"/>
    <cellStyle name="Normal 9 2 2 2 3 2 4" xfId="33675" xr:uid="{00000000-0005-0000-0000-0000ED820000}"/>
    <cellStyle name="Normal 9 2 2 2 3 2 4 2" xfId="33676" xr:uid="{00000000-0005-0000-0000-0000EE820000}"/>
    <cellStyle name="Normal 9 2 2 2 3 2 5" xfId="33677" xr:uid="{00000000-0005-0000-0000-0000EF820000}"/>
    <cellStyle name="Normal 9 2 2 2 3 2 5 2" xfId="33678" xr:uid="{00000000-0005-0000-0000-0000F0820000}"/>
    <cellStyle name="Normal 9 2 2 2 3 2 6" xfId="33679" xr:uid="{00000000-0005-0000-0000-0000F1820000}"/>
    <cellStyle name="Normal 9 2 2 2 3 2 7" xfId="33680" xr:uid="{00000000-0005-0000-0000-0000F2820000}"/>
    <cellStyle name="Normal 9 2 2 2 3 3" xfId="33681" xr:uid="{00000000-0005-0000-0000-0000F3820000}"/>
    <cellStyle name="Normal 9 2 2 2 3 3 2" xfId="33682" xr:uid="{00000000-0005-0000-0000-0000F4820000}"/>
    <cellStyle name="Normal 9 2 2 2 3 3 2 2" xfId="33683" xr:uid="{00000000-0005-0000-0000-0000F5820000}"/>
    <cellStyle name="Normal 9 2 2 2 3 3 2 2 2" xfId="33684" xr:uid="{00000000-0005-0000-0000-0000F6820000}"/>
    <cellStyle name="Normal 9 2 2 2 3 3 2 3" xfId="33685" xr:uid="{00000000-0005-0000-0000-0000F7820000}"/>
    <cellStyle name="Normal 9 2 2 2 3 3 2 3 2" xfId="33686" xr:uid="{00000000-0005-0000-0000-0000F8820000}"/>
    <cellStyle name="Normal 9 2 2 2 3 3 2 4" xfId="33687" xr:uid="{00000000-0005-0000-0000-0000F9820000}"/>
    <cellStyle name="Normal 9 2 2 2 3 3 3" xfId="33688" xr:uid="{00000000-0005-0000-0000-0000FA820000}"/>
    <cellStyle name="Normal 9 2 2 2 3 3 3 2" xfId="33689" xr:uid="{00000000-0005-0000-0000-0000FB820000}"/>
    <cellStyle name="Normal 9 2 2 2 3 3 4" xfId="33690" xr:uid="{00000000-0005-0000-0000-0000FC820000}"/>
    <cellStyle name="Normal 9 2 2 2 3 3 4 2" xfId="33691" xr:uid="{00000000-0005-0000-0000-0000FD820000}"/>
    <cellStyle name="Normal 9 2 2 2 3 3 5" xfId="33692" xr:uid="{00000000-0005-0000-0000-0000FE820000}"/>
    <cellStyle name="Normal 9 2 2 2 3 3 6" xfId="33693" xr:uid="{00000000-0005-0000-0000-0000FF820000}"/>
    <cellStyle name="Normal 9 2 2 2 3 4" xfId="33694" xr:uid="{00000000-0005-0000-0000-000000830000}"/>
    <cellStyle name="Normal 9 2 2 2 3 4 2" xfId="33695" xr:uid="{00000000-0005-0000-0000-000001830000}"/>
    <cellStyle name="Normal 9 2 2 2 3 4 2 2" xfId="33696" xr:uid="{00000000-0005-0000-0000-000002830000}"/>
    <cellStyle name="Normal 9 2 2 2 3 4 2 2 2" xfId="33697" xr:uid="{00000000-0005-0000-0000-000003830000}"/>
    <cellStyle name="Normal 9 2 2 2 3 4 2 3" xfId="33698" xr:uid="{00000000-0005-0000-0000-000004830000}"/>
    <cellStyle name="Normal 9 2 2 2 3 4 2 3 2" xfId="33699" xr:uid="{00000000-0005-0000-0000-000005830000}"/>
    <cellStyle name="Normal 9 2 2 2 3 4 2 4" xfId="33700" xr:uid="{00000000-0005-0000-0000-000006830000}"/>
    <cellStyle name="Normal 9 2 2 2 3 4 3" xfId="33701" xr:uid="{00000000-0005-0000-0000-000007830000}"/>
    <cellStyle name="Normal 9 2 2 2 3 4 3 2" xfId="33702" xr:uid="{00000000-0005-0000-0000-000008830000}"/>
    <cellStyle name="Normal 9 2 2 2 3 4 4" xfId="33703" xr:uid="{00000000-0005-0000-0000-000009830000}"/>
    <cellStyle name="Normal 9 2 2 2 3 4 4 2" xfId="33704" xr:uid="{00000000-0005-0000-0000-00000A830000}"/>
    <cellStyle name="Normal 9 2 2 2 3 4 5" xfId="33705" xr:uid="{00000000-0005-0000-0000-00000B830000}"/>
    <cellStyle name="Normal 9 2 2 2 3 4 6" xfId="33706" xr:uid="{00000000-0005-0000-0000-00000C830000}"/>
    <cellStyle name="Normal 9 2 2 2 3 5" xfId="33707" xr:uid="{00000000-0005-0000-0000-00000D830000}"/>
    <cellStyle name="Normal 9 2 2 2 3 5 2" xfId="33708" xr:uid="{00000000-0005-0000-0000-00000E830000}"/>
    <cellStyle name="Normal 9 2 2 2 3 5 2 2" xfId="33709" xr:uid="{00000000-0005-0000-0000-00000F830000}"/>
    <cellStyle name="Normal 9 2 2 2 3 5 3" xfId="33710" xr:uid="{00000000-0005-0000-0000-000010830000}"/>
    <cellStyle name="Normal 9 2 2 2 3 5 3 2" xfId="33711" xr:uid="{00000000-0005-0000-0000-000011830000}"/>
    <cellStyle name="Normal 9 2 2 2 3 5 4" xfId="33712" xr:uid="{00000000-0005-0000-0000-000012830000}"/>
    <cellStyle name="Normal 9 2 2 2 3 6" xfId="33713" xr:uid="{00000000-0005-0000-0000-000013830000}"/>
    <cellStyle name="Normal 9 2 2 2 3 6 2" xfId="33714" xr:uid="{00000000-0005-0000-0000-000014830000}"/>
    <cellStyle name="Normal 9 2 2 2 3 6 2 2" xfId="33715" xr:uid="{00000000-0005-0000-0000-000015830000}"/>
    <cellStyle name="Normal 9 2 2 2 3 6 3" xfId="33716" xr:uid="{00000000-0005-0000-0000-000016830000}"/>
    <cellStyle name="Normal 9 2 2 2 3 7" xfId="33717" xr:uid="{00000000-0005-0000-0000-000017830000}"/>
    <cellStyle name="Normal 9 2 2 2 3 7 2" xfId="33718" xr:uid="{00000000-0005-0000-0000-000018830000}"/>
    <cellStyle name="Normal 9 2 2 2 3 8" xfId="33719" xr:uid="{00000000-0005-0000-0000-000019830000}"/>
    <cellStyle name="Normal 9 2 2 2 3 8 2" xfId="33720" xr:uid="{00000000-0005-0000-0000-00001A830000}"/>
    <cellStyle name="Normal 9 2 2 2 3 9" xfId="33721" xr:uid="{00000000-0005-0000-0000-00001B830000}"/>
    <cellStyle name="Normal 9 2 2 2 4" xfId="33722" xr:uid="{00000000-0005-0000-0000-00001C830000}"/>
    <cellStyle name="Normal 9 2 2 2 4 10" xfId="33723" xr:uid="{00000000-0005-0000-0000-00001D830000}"/>
    <cellStyle name="Normal 9 2 2 2 4 2" xfId="33724" xr:uid="{00000000-0005-0000-0000-00001E830000}"/>
    <cellStyle name="Normal 9 2 2 2 4 2 2" xfId="33725" xr:uid="{00000000-0005-0000-0000-00001F830000}"/>
    <cellStyle name="Normal 9 2 2 2 4 2 2 2" xfId="33726" xr:uid="{00000000-0005-0000-0000-000020830000}"/>
    <cellStyle name="Normal 9 2 2 2 4 2 2 2 2" xfId="33727" xr:uid="{00000000-0005-0000-0000-000021830000}"/>
    <cellStyle name="Normal 9 2 2 2 4 2 2 2 2 2" xfId="33728" xr:uid="{00000000-0005-0000-0000-000022830000}"/>
    <cellStyle name="Normal 9 2 2 2 4 2 2 2 3" xfId="33729" xr:uid="{00000000-0005-0000-0000-000023830000}"/>
    <cellStyle name="Normal 9 2 2 2 4 2 2 2 3 2" xfId="33730" xr:uid="{00000000-0005-0000-0000-000024830000}"/>
    <cellStyle name="Normal 9 2 2 2 4 2 2 2 4" xfId="33731" xr:uid="{00000000-0005-0000-0000-000025830000}"/>
    <cellStyle name="Normal 9 2 2 2 4 2 2 3" xfId="33732" xr:uid="{00000000-0005-0000-0000-000026830000}"/>
    <cellStyle name="Normal 9 2 2 2 4 2 2 3 2" xfId="33733" xr:uid="{00000000-0005-0000-0000-000027830000}"/>
    <cellStyle name="Normal 9 2 2 2 4 2 2 4" xfId="33734" xr:uid="{00000000-0005-0000-0000-000028830000}"/>
    <cellStyle name="Normal 9 2 2 2 4 2 2 4 2" xfId="33735" xr:uid="{00000000-0005-0000-0000-000029830000}"/>
    <cellStyle name="Normal 9 2 2 2 4 2 2 5" xfId="33736" xr:uid="{00000000-0005-0000-0000-00002A830000}"/>
    <cellStyle name="Normal 9 2 2 2 4 2 2 6" xfId="33737" xr:uid="{00000000-0005-0000-0000-00002B830000}"/>
    <cellStyle name="Normal 9 2 2 2 4 2 3" xfId="33738" xr:uid="{00000000-0005-0000-0000-00002C830000}"/>
    <cellStyle name="Normal 9 2 2 2 4 2 3 2" xfId="33739" xr:uid="{00000000-0005-0000-0000-00002D830000}"/>
    <cellStyle name="Normal 9 2 2 2 4 2 3 2 2" xfId="33740" xr:uid="{00000000-0005-0000-0000-00002E830000}"/>
    <cellStyle name="Normal 9 2 2 2 4 2 3 3" xfId="33741" xr:uid="{00000000-0005-0000-0000-00002F830000}"/>
    <cellStyle name="Normal 9 2 2 2 4 2 3 3 2" xfId="33742" xr:uid="{00000000-0005-0000-0000-000030830000}"/>
    <cellStyle name="Normal 9 2 2 2 4 2 3 4" xfId="33743" xr:uid="{00000000-0005-0000-0000-000031830000}"/>
    <cellStyle name="Normal 9 2 2 2 4 2 4" xfId="33744" xr:uid="{00000000-0005-0000-0000-000032830000}"/>
    <cellStyle name="Normal 9 2 2 2 4 2 4 2" xfId="33745" xr:uid="{00000000-0005-0000-0000-000033830000}"/>
    <cellStyle name="Normal 9 2 2 2 4 2 5" xfId="33746" xr:uid="{00000000-0005-0000-0000-000034830000}"/>
    <cellStyle name="Normal 9 2 2 2 4 2 5 2" xfId="33747" xr:uid="{00000000-0005-0000-0000-000035830000}"/>
    <cellStyle name="Normal 9 2 2 2 4 2 6" xfId="33748" xr:uid="{00000000-0005-0000-0000-000036830000}"/>
    <cellStyle name="Normal 9 2 2 2 4 2 7" xfId="33749" xr:uid="{00000000-0005-0000-0000-000037830000}"/>
    <cellStyle name="Normal 9 2 2 2 4 3" xfId="33750" xr:uid="{00000000-0005-0000-0000-000038830000}"/>
    <cellStyle name="Normal 9 2 2 2 4 3 2" xfId="33751" xr:uid="{00000000-0005-0000-0000-000039830000}"/>
    <cellStyle name="Normal 9 2 2 2 4 3 2 2" xfId="33752" xr:uid="{00000000-0005-0000-0000-00003A830000}"/>
    <cellStyle name="Normal 9 2 2 2 4 3 2 2 2" xfId="33753" xr:uid="{00000000-0005-0000-0000-00003B830000}"/>
    <cellStyle name="Normal 9 2 2 2 4 3 2 3" xfId="33754" xr:uid="{00000000-0005-0000-0000-00003C830000}"/>
    <cellStyle name="Normal 9 2 2 2 4 3 2 3 2" xfId="33755" xr:uid="{00000000-0005-0000-0000-00003D830000}"/>
    <cellStyle name="Normal 9 2 2 2 4 3 2 4" xfId="33756" xr:uid="{00000000-0005-0000-0000-00003E830000}"/>
    <cellStyle name="Normal 9 2 2 2 4 3 3" xfId="33757" xr:uid="{00000000-0005-0000-0000-00003F830000}"/>
    <cellStyle name="Normal 9 2 2 2 4 3 3 2" xfId="33758" xr:uid="{00000000-0005-0000-0000-000040830000}"/>
    <cellStyle name="Normal 9 2 2 2 4 3 4" xfId="33759" xr:uid="{00000000-0005-0000-0000-000041830000}"/>
    <cellStyle name="Normal 9 2 2 2 4 3 4 2" xfId="33760" xr:uid="{00000000-0005-0000-0000-000042830000}"/>
    <cellStyle name="Normal 9 2 2 2 4 3 5" xfId="33761" xr:uid="{00000000-0005-0000-0000-000043830000}"/>
    <cellStyle name="Normal 9 2 2 2 4 3 6" xfId="33762" xr:uid="{00000000-0005-0000-0000-000044830000}"/>
    <cellStyle name="Normal 9 2 2 2 4 4" xfId="33763" xr:uid="{00000000-0005-0000-0000-000045830000}"/>
    <cellStyle name="Normal 9 2 2 2 4 4 2" xfId="33764" xr:uid="{00000000-0005-0000-0000-000046830000}"/>
    <cellStyle name="Normal 9 2 2 2 4 4 2 2" xfId="33765" xr:uid="{00000000-0005-0000-0000-000047830000}"/>
    <cellStyle name="Normal 9 2 2 2 4 4 2 2 2" xfId="33766" xr:uid="{00000000-0005-0000-0000-000048830000}"/>
    <cellStyle name="Normal 9 2 2 2 4 4 2 3" xfId="33767" xr:uid="{00000000-0005-0000-0000-000049830000}"/>
    <cellStyle name="Normal 9 2 2 2 4 4 2 3 2" xfId="33768" xr:uid="{00000000-0005-0000-0000-00004A830000}"/>
    <cellStyle name="Normal 9 2 2 2 4 4 2 4" xfId="33769" xr:uid="{00000000-0005-0000-0000-00004B830000}"/>
    <cellStyle name="Normal 9 2 2 2 4 4 3" xfId="33770" xr:uid="{00000000-0005-0000-0000-00004C830000}"/>
    <cellStyle name="Normal 9 2 2 2 4 4 3 2" xfId="33771" xr:uid="{00000000-0005-0000-0000-00004D830000}"/>
    <cellStyle name="Normal 9 2 2 2 4 4 4" xfId="33772" xr:uid="{00000000-0005-0000-0000-00004E830000}"/>
    <cellStyle name="Normal 9 2 2 2 4 4 4 2" xfId="33773" xr:uid="{00000000-0005-0000-0000-00004F830000}"/>
    <cellStyle name="Normal 9 2 2 2 4 4 5" xfId="33774" xr:uid="{00000000-0005-0000-0000-000050830000}"/>
    <cellStyle name="Normal 9 2 2 2 4 4 6" xfId="33775" xr:uid="{00000000-0005-0000-0000-000051830000}"/>
    <cellStyle name="Normal 9 2 2 2 4 5" xfId="33776" xr:uid="{00000000-0005-0000-0000-000052830000}"/>
    <cellStyle name="Normal 9 2 2 2 4 5 2" xfId="33777" xr:uid="{00000000-0005-0000-0000-000053830000}"/>
    <cellStyle name="Normal 9 2 2 2 4 5 2 2" xfId="33778" xr:uid="{00000000-0005-0000-0000-000054830000}"/>
    <cellStyle name="Normal 9 2 2 2 4 5 3" xfId="33779" xr:uid="{00000000-0005-0000-0000-000055830000}"/>
    <cellStyle name="Normal 9 2 2 2 4 5 3 2" xfId="33780" xr:uid="{00000000-0005-0000-0000-000056830000}"/>
    <cellStyle name="Normal 9 2 2 2 4 5 4" xfId="33781" xr:uid="{00000000-0005-0000-0000-000057830000}"/>
    <cellStyle name="Normal 9 2 2 2 4 6" xfId="33782" xr:uid="{00000000-0005-0000-0000-000058830000}"/>
    <cellStyle name="Normal 9 2 2 2 4 6 2" xfId="33783" xr:uid="{00000000-0005-0000-0000-000059830000}"/>
    <cellStyle name="Normal 9 2 2 2 4 6 2 2" xfId="33784" xr:uid="{00000000-0005-0000-0000-00005A830000}"/>
    <cellStyle name="Normal 9 2 2 2 4 6 3" xfId="33785" xr:uid="{00000000-0005-0000-0000-00005B830000}"/>
    <cellStyle name="Normal 9 2 2 2 4 7" xfId="33786" xr:uid="{00000000-0005-0000-0000-00005C830000}"/>
    <cellStyle name="Normal 9 2 2 2 4 7 2" xfId="33787" xr:uid="{00000000-0005-0000-0000-00005D830000}"/>
    <cellStyle name="Normal 9 2 2 2 4 8" xfId="33788" xr:uid="{00000000-0005-0000-0000-00005E830000}"/>
    <cellStyle name="Normal 9 2 2 2 4 8 2" xfId="33789" xr:uid="{00000000-0005-0000-0000-00005F830000}"/>
    <cellStyle name="Normal 9 2 2 2 4 9" xfId="33790" xr:uid="{00000000-0005-0000-0000-000060830000}"/>
    <cellStyle name="Normal 9 2 2 2 5" xfId="33791" xr:uid="{00000000-0005-0000-0000-000061830000}"/>
    <cellStyle name="Normal 9 2 2 2 5 10" xfId="33792" xr:uid="{00000000-0005-0000-0000-000062830000}"/>
    <cellStyle name="Normal 9 2 2 2 5 2" xfId="33793" xr:uid="{00000000-0005-0000-0000-000063830000}"/>
    <cellStyle name="Normal 9 2 2 2 5 2 2" xfId="33794" xr:uid="{00000000-0005-0000-0000-000064830000}"/>
    <cellStyle name="Normal 9 2 2 2 5 2 2 2" xfId="33795" xr:uid="{00000000-0005-0000-0000-000065830000}"/>
    <cellStyle name="Normal 9 2 2 2 5 2 2 2 2" xfId="33796" xr:uid="{00000000-0005-0000-0000-000066830000}"/>
    <cellStyle name="Normal 9 2 2 2 5 2 2 2 2 2" xfId="33797" xr:uid="{00000000-0005-0000-0000-000067830000}"/>
    <cellStyle name="Normal 9 2 2 2 5 2 2 2 3" xfId="33798" xr:uid="{00000000-0005-0000-0000-000068830000}"/>
    <cellStyle name="Normal 9 2 2 2 5 2 2 2 3 2" xfId="33799" xr:uid="{00000000-0005-0000-0000-000069830000}"/>
    <cellStyle name="Normal 9 2 2 2 5 2 2 2 4" xfId="33800" xr:uid="{00000000-0005-0000-0000-00006A830000}"/>
    <cellStyle name="Normal 9 2 2 2 5 2 2 3" xfId="33801" xr:uid="{00000000-0005-0000-0000-00006B830000}"/>
    <cellStyle name="Normal 9 2 2 2 5 2 2 3 2" xfId="33802" xr:uid="{00000000-0005-0000-0000-00006C830000}"/>
    <cellStyle name="Normal 9 2 2 2 5 2 2 4" xfId="33803" xr:uid="{00000000-0005-0000-0000-00006D830000}"/>
    <cellStyle name="Normal 9 2 2 2 5 2 2 4 2" xfId="33804" xr:uid="{00000000-0005-0000-0000-00006E830000}"/>
    <cellStyle name="Normal 9 2 2 2 5 2 2 5" xfId="33805" xr:uid="{00000000-0005-0000-0000-00006F830000}"/>
    <cellStyle name="Normal 9 2 2 2 5 2 2 6" xfId="33806" xr:uid="{00000000-0005-0000-0000-000070830000}"/>
    <cellStyle name="Normal 9 2 2 2 5 2 3" xfId="33807" xr:uid="{00000000-0005-0000-0000-000071830000}"/>
    <cellStyle name="Normal 9 2 2 2 5 2 3 2" xfId="33808" xr:uid="{00000000-0005-0000-0000-000072830000}"/>
    <cellStyle name="Normal 9 2 2 2 5 2 3 2 2" xfId="33809" xr:uid="{00000000-0005-0000-0000-000073830000}"/>
    <cellStyle name="Normal 9 2 2 2 5 2 3 3" xfId="33810" xr:uid="{00000000-0005-0000-0000-000074830000}"/>
    <cellStyle name="Normal 9 2 2 2 5 2 3 3 2" xfId="33811" xr:uid="{00000000-0005-0000-0000-000075830000}"/>
    <cellStyle name="Normal 9 2 2 2 5 2 3 4" xfId="33812" xr:uid="{00000000-0005-0000-0000-000076830000}"/>
    <cellStyle name="Normal 9 2 2 2 5 2 4" xfId="33813" xr:uid="{00000000-0005-0000-0000-000077830000}"/>
    <cellStyle name="Normal 9 2 2 2 5 2 4 2" xfId="33814" xr:uid="{00000000-0005-0000-0000-000078830000}"/>
    <cellStyle name="Normal 9 2 2 2 5 2 5" xfId="33815" xr:uid="{00000000-0005-0000-0000-000079830000}"/>
    <cellStyle name="Normal 9 2 2 2 5 2 5 2" xfId="33816" xr:uid="{00000000-0005-0000-0000-00007A830000}"/>
    <cellStyle name="Normal 9 2 2 2 5 2 6" xfId="33817" xr:uid="{00000000-0005-0000-0000-00007B830000}"/>
    <cellStyle name="Normal 9 2 2 2 5 2 7" xfId="33818" xr:uid="{00000000-0005-0000-0000-00007C830000}"/>
    <cellStyle name="Normal 9 2 2 2 5 3" xfId="33819" xr:uid="{00000000-0005-0000-0000-00007D830000}"/>
    <cellStyle name="Normal 9 2 2 2 5 3 2" xfId="33820" xr:uid="{00000000-0005-0000-0000-00007E830000}"/>
    <cellStyle name="Normal 9 2 2 2 5 3 2 2" xfId="33821" xr:uid="{00000000-0005-0000-0000-00007F830000}"/>
    <cellStyle name="Normal 9 2 2 2 5 3 2 2 2" xfId="33822" xr:uid="{00000000-0005-0000-0000-000080830000}"/>
    <cellStyle name="Normal 9 2 2 2 5 3 2 3" xfId="33823" xr:uid="{00000000-0005-0000-0000-000081830000}"/>
    <cellStyle name="Normal 9 2 2 2 5 3 2 3 2" xfId="33824" xr:uid="{00000000-0005-0000-0000-000082830000}"/>
    <cellStyle name="Normal 9 2 2 2 5 3 2 4" xfId="33825" xr:uid="{00000000-0005-0000-0000-000083830000}"/>
    <cellStyle name="Normal 9 2 2 2 5 3 3" xfId="33826" xr:uid="{00000000-0005-0000-0000-000084830000}"/>
    <cellStyle name="Normal 9 2 2 2 5 3 3 2" xfId="33827" xr:uid="{00000000-0005-0000-0000-000085830000}"/>
    <cellStyle name="Normal 9 2 2 2 5 3 4" xfId="33828" xr:uid="{00000000-0005-0000-0000-000086830000}"/>
    <cellStyle name="Normal 9 2 2 2 5 3 4 2" xfId="33829" xr:uid="{00000000-0005-0000-0000-000087830000}"/>
    <cellStyle name="Normal 9 2 2 2 5 3 5" xfId="33830" xr:uid="{00000000-0005-0000-0000-000088830000}"/>
    <cellStyle name="Normal 9 2 2 2 5 3 6" xfId="33831" xr:uid="{00000000-0005-0000-0000-000089830000}"/>
    <cellStyle name="Normal 9 2 2 2 5 4" xfId="33832" xr:uid="{00000000-0005-0000-0000-00008A830000}"/>
    <cellStyle name="Normal 9 2 2 2 5 4 2" xfId="33833" xr:uid="{00000000-0005-0000-0000-00008B830000}"/>
    <cellStyle name="Normal 9 2 2 2 5 4 2 2" xfId="33834" xr:uid="{00000000-0005-0000-0000-00008C830000}"/>
    <cellStyle name="Normal 9 2 2 2 5 4 2 2 2" xfId="33835" xr:uid="{00000000-0005-0000-0000-00008D830000}"/>
    <cellStyle name="Normal 9 2 2 2 5 4 2 3" xfId="33836" xr:uid="{00000000-0005-0000-0000-00008E830000}"/>
    <cellStyle name="Normal 9 2 2 2 5 4 2 3 2" xfId="33837" xr:uid="{00000000-0005-0000-0000-00008F830000}"/>
    <cellStyle name="Normal 9 2 2 2 5 4 2 4" xfId="33838" xr:uid="{00000000-0005-0000-0000-000090830000}"/>
    <cellStyle name="Normal 9 2 2 2 5 4 3" xfId="33839" xr:uid="{00000000-0005-0000-0000-000091830000}"/>
    <cellStyle name="Normal 9 2 2 2 5 4 3 2" xfId="33840" xr:uid="{00000000-0005-0000-0000-000092830000}"/>
    <cellStyle name="Normal 9 2 2 2 5 4 4" xfId="33841" xr:uid="{00000000-0005-0000-0000-000093830000}"/>
    <cellStyle name="Normal 9 2 2 2 5 4 4 2" xfId="33842" xr:uid="{00000000-0005-0000-0000-000094830000}"/>
    <cellStyle name="Normal 9 2 2 2 5 4 5" xfId="33843" xr:uid="{00000000-0005-0000-0000-000095830000}"/>
    <cellStyle name="Normal 9 2 2 2 5 4 6" xfId="33844" xr:uid="{00000000-0005-0000-0000-000096830000}"/>
    <cellStyle name="Normal 9 2 2 2 5 5" xfId="33845" xr:uid="{00000000-0005-0000-0000-000097830000}"/>
    <cellStyle name="Normal 9 2 2 2 5 5 2" xfId="33846" xr:uid="{00000000-0005-0000-0000-000098830000}"/>
    <cellStyle name="Normal 9 2 2 2 5 5 2 2" xfId="33847" xr:uid="{00000000-0005-0000-0000-000099830000}"/>
    <cellStyle name="Normal 9 2 2 2 5 5 3" xfId="33848" xr:uid="{00000000-0005-0000-0000-00009A830000}"/>
    <cellStyle name="Normal 9 2 2 2 5 5 3 2" xfId="33849" xr:uid="{00000000-0005-0000-0000-00009B830000}"/>
    <cellStyle name="Normal 9 2 2 2 5 5 4" xfId="33850" xr:uid="{00000000-0005-0000-0000-00009C830000}"/>
    <cellStyle name="Normal 9 2 2 2 5 6" xfId="33851" xr:uid="{00000000-0005-0000-0000-00009D830000}"/>
    <cellStyle name="Normal 9 2 2 2 5 6 2" xfId="33852" xr:uid="{00000000-0005-0000-0000-00009E830000}"/>
    <cellStyle name="Normal 9 2 2 2 5 6 2 2" xfId="33853" xr:uid="{00000000-0005-0000-0000-00009F830000}"/>
    <cellStyle name="Normal 9 2 2 2 5 6 3" xfId="33854" xr:uid="{00000000-0005-0000-0000-0000A0830000}"/>
    <cellStyle name="Normal 9 2 2 2 5 7" xfId="33855" xr:uid="{00000000-0005-0000-0000-0000A1830000}"/>
    <cellStyle name="Normal 9 2 2 2 5 7 2" xfId="33856" xr:uid="{00000000-0005-0000-0000-0000A2830000}"/>
    <cellStyle name="Normal 9 2 2 2 5 8" xfId="33857" xr:uid="{00000000-0005-0000-0000-0000A3830000}"/>
    <cellStyle name="Normal 9 2 2 2 5 8 2" xfId="33858" xr:uid="{00000000-0005-0000-0000-0000A4830000}"/>
    <cellStyle name="Normal 9 2 2 2 5 9" xfId="33859" xr:uid="{00000000-0005-0000-0000-0000A5830000}"/>
    <cellStyle name="Normal 9 2 2 2 6" xfId="33860" xr:uid="{00000000-0005-0000-0000-0000A6830000}"/>
    <cellStyle name="Normal 9 2 2 2 6 2" xfId="33861" xr:uid="{00000000-0005-0000-0000-0000A7830000}"/>
    <cellStyle name="Normal 9 2 2 2 6 2 2" xfId="33862" xr:uid="{00000000-0005-0000-0000-0000A8830000}"/>
    <cellStyle name="Normal 9 2 2 2 6 2 2 2" xfId="33863" xr:uid="{00000000-0005-0000-0000-0000A9830000}"/>
    <cellStyle name="Normal 9 2 2 2 6 2 2 2 2" xfId="33864" xr:uid="{00000000-0005-0000-0000-0000AA830000}"/>
    <cellStyle name="Normal 9 2 2 2 6 2 2 3" xfId="33865" xr:uid="{00000000-0005-0000-0000-0000AB830000}"/>
    <cellStyle name="Normal 9 2 2 2 6 2 2 3 2" xfId="33866" xr:uid="{00000000-0005-0000-0000-0000AC830000}"/>
    <cellStyle name="Normal 9 2 2 2 6 2 2 4" xfId="33867" xr:uid="{00000000-0005-0000-0000-0000AD830000}"/>
    <cellStyle name="Normal 9 2 2 2 6 2 3" xfId="33868" xr:uid="{00000000-0005-0000-0000-0000AE830000}"/>
    <cellStyle name="Normal 9 2 2 2 6 2 3 2" xfId="33869" xr:uid="{00000000-0005-0000-0000-0000AF830000}"/>
    <cellStyle name="Normal 9 2 2 2 6 2 4" xfId="33870" xr:uid="{00000000-0005-0000-0000-0000B0830000}"/>
    <cellStyle name="Normal 9 2 2 2 6 2 4 2" xfId="33871" xr:uid="{00000000-0005-0000-0000-0000B1830000}"/>
    <cellStyle name="Normal 9 2 2 2 6 2 5" xfId="33872" xr:uid="{00000000-0005-0000-0000-0000B2830000}"/>
    <cellStyle name="Normal 9 2 2 2 6 2 6" xfId="33873" xr:uid="{00000000-0005-0000-0000-0000B3830000}"/>
    <cellStyle name="Normal 9 2 2 2 6 3" xfId="33874" xr:uid="{00000000-0005-0000-0000-0000B4830000}"/>
    <cellStyle name="Normal 9 2 2 2 6 3 2" xfId="33875" xr:uid="{00000000-0005-0000-0000-0000B5830000}"/>
    <cellStyle name="Normal 9 2 2 2 6 3 2 2" xfId="33876" xr:uid="{00000000-0005-0000-0000-0000B6830000}"/>
    <cellStyle name="Normal 9 2 2 2 6 3 3" xfId="33877" xr:uid="{00000000-0005-0000-0000-0000B7830000}"/>
    <cellStyle name="Normal 9 2 2 2 6 3 3 2" xfId="33878" xr:uid="{00000000-0005-0000-0000-0000B8830000}"/>
    <cellStyle name="Normal 9 2 2 2 6 3 4" xfId="33879" xr:uid="{00000000-0005-0000-0000-0000B9830000}"/>
    <cellStyle name="Normal 9 2 2 2 6 4" xfId="33880" xr:uid="{00000000-0005-0000-0000-0000BA830000}"/>
    <cellStyle name="Normal 9 2 2 2 6 4 2" xfId="33881" xr:uid="{00000000-0005-0000-0000-0000BB830000}"/>
    <cellStyle name="Normal 9 2 2 2 6 5" xfId="33882" xr:uid="{00000000-0005-0000-0000-0000BC830000}"/>
    <cellStyle name="Normal 9 2 2 2 6 5 2" xfId="33883" xr:uid="{00000000-0005-0000-0000-0000BD830000}"/>
    <cellStyle name="Normal 9 2 2 2 6 6" xfId="33884" xr:uid="{00000000-0005-0000-0000-0000BE830000}"/>
    <cellStyle name="Normal 9 2 2 2 6 7" xfId="33885" xr:uid="{00000000-0005-0000-0000-0000BF830000}"/>
    <cellStyle name="Normal 9 2 2 2 7" xfId="33886" xr:uid="{00000000-0005-0000-0000-0000C0830000}"/>
    <cellStyle name="Normal 9 2 2 2 7 2" xfId="33887" xr:uid="{00000000-0005-0000-0000-0000C1830000}"/>
    <cellStyle name="Normal 9 2 2 2 7 2 2" xfId="33888" xr:uid="{00000000-0005-0000-0000-0000C2830000}"/>
    <cellStyle name="Normal 9 2 2 2 7 2 2 2" xfId="33889" xr:uid="{00000000-0005-0000-0000-0000C3830000}"/>
    <cellStyle name="Normal 9 2 2 2 7 2 3" xfId="33890" xr:uid="{00000000-0005-0000-0000-0000C4830000}"/>
    <cellStyle name="Normal 9 2 2 2 7 2 3 2" xfId="33891" xr:uid="{00000000-0005-0000-0000-0000C5830000}"/>
    <cellStyle name="Normal 9 2 2 2 7 2 4" xfId="33892" xr:uid="{00000000-0005-0000-0000-0000C6830000}"/>
    <cellStyle name="Normal 9 2 2 2 7 3" xfId="33893" xr:uid="{00000000-0005-0000-0000-0000C7830000}"/>
    <cellStyle name="Normal 9 2 2 2 7 3 2" xfId="33894" xr:uid="{00000000-0005-0000-0000-0000C8830000}"/>
    <cellStyle name="Normal 9 2 2 2 7 4" xfId="33895" xr:uid="{00000000-0005-0000-0000-0000C9830000}"/>
    <cellStyle name="Normal 9 2 2 2 7 4 2" xfId="33896" xr:uid="{00000000-0005-0000-0000-0000CA830000}"/>
    <cellStyle name="Normal 9 2 2 2 7 5" xfId="33897" xr:uid="{00000000-0005-0000-0000-0000CB830000}"/>
    <cellStyle name="Normal 9 2 2 2 7 6" xfId="33898" xr:uid="{00000000-0005-0000-0000-0000CC830000}"/>
    <cellStyle name="Normal 9 2 2 2 8" xfId="33899" xr:uid="{00000000-0005-0000-0000-0000CD830000}"/>
    <cellStyle name="Normal 9 2 2 2 8 2" xfId="33900" xr:uid="{00000000-0005-0000-0000-0000CE830000}"/>
    <cellStyle name="Normal 9 2 2 2 8 2 2" xfId="33901" xr:uid="{00000000-0005-0000-0000-0000CF830000}"/>
    <cellStyle name="Normal 9 2 2 2 8 2 2 2" xfId="33902" xr:uid="{00000000-0005-0000-0000-0000D0830000}"/>
    <cellStyle name="Normal 9 2 2 2 8 2 3" xfId="33903" xr:uid="{00000000-0005-0000-0000-0000D1830000}"/>
    <cellStyle name="Normal 9 2 2 2 8 2 3 2" xfId="33904" xr:uid="{00000000-0005-0000-0000-0000D2830000}"/>
    <cellStyle name="Normal 9 2 2 2 8 2 4" xfId="33905" xr:uid="{00000000-0005-0000-0000-0000D3830000}"/>
    <cellStyle name="Normal 9 2 2 2 8 3" xfId="33906" xr:uid="{00000000-0005-0000-0000-0000D4830000}"/>
    <cellStyle name="Normal 9 2 2 2 8 3 2" xfId="33907" xr:uid="{00000000-0005-0000-0000-0000D5830000}"/>
    <cellStyle name="Normal 9 2 2 2 8 4" xfId="33908" xr:uid="{00000000-0005-0000-0000-0000D6830000}"/>
    <cellStyle name="Normal 9 2 2 2 8 4 2" xfId="33909" xr:uid="{00000000-0005-0000-0000-0000D7830000}"/>
    <cellStyle name="Normal 9 2 2 2 8 5" xfId="33910" xr:uid="{00000000-0005-0000-0000-0000D8830000}"/>
    <cellStyle name="Normal 9 2 2 2 8 6" xfId="33911" xr:uid="{00000000-0005-0000-0000-0000D9830000}"/>
    <cellStyle name="Normal 9 2 2 2 9" xfId="33912" xr:uid="{00000000-0005-0000-0000-0000DA830000}"/>
    <cellStyle name="Normal 9 2 2 2 9 2" xfId="33913" xr:uid="{00000000-0005-0000-0000-0000DB830000}"/>
    <cellStyle name="Normal 9 2 2 2 9 2 2" xfId="33914" xr:uid="{00000000-0005-0000-0000-0000DC830000}"/>
    <cellStyle name="Normal 9 2 2 2 9 3" xfId="33915" xr:uid="{00000000-0005-0000-0000-0000DD830000}"/>
    <cellStyle name="Normal 9 2 2 2 9 3 2" xfId="33916" xr:uid="{00000000-0005-0000-0000-0000DE830000}"/>
    <cellStyle name="Normal 9 2 2 2 9 4" xfId="33917" xr:uid="{00000000-0005-0000-0000-0000DF830000}"/>
    <cellStyle name="Normal 9 2 2 3" xfId="33918" xr:uid="{00000000-0005-0000-0000-0000E0830000}"/>
    <cellStyle name="Normal 9 2 2 3 10" xfId="33919" xr:uid="{00000000-0005-0000-0000-0000E1830000}"/>
    <cellStyle name="Normal 9 2 2 3 11" xfId="33920" xr:uid="{00000000-0005-0000-0000-0000E2830000}"/>
    <cellStyle name="Normal 9 2 2 3 2" xfId="33921" xr:uid="{00000000-0005-0000-0000-0000E3830000}"/>
    <cellStyle name="Normal 9 2 2 3 2 10" xfId="33922" xr:uid="{00000000-0005-0000-0000-0000E4830000}"/>
    <cellStyle name="Normal 9 2 2 3 2 2" xfId="33923" xr:uid="{00000000-0005-0000-0000-0000E5830000}"/>
    <cellStyle name="Normal 9 2 2 3 2 2 2" xfId="33924" xr:uid="{00000000-0005-0000-0000-0000E6830000}"/>
    <cellStyle name="Normal 9 2 2 3 2 2 2 2" xfId="33925" xr:uid="{00000000-0005-0000-0000-0000E7830000}"/>
    <cellStyle name="Normal 9 2 2 3 2 2 2 2 2" xfId="33926" xr:uid="{00000000-0005-0000-0000-0000E8830000}"/>
    <cellStyle name="Normal 9 2 2 3 2 2 2 2 2 2" xfId="33927" xr:uid="{00000000-0005-0000-0000-0000E9830000}"/>
    <cellStyle name="Normal 9 2 2 3 2 2 2 2 3" xfId="33928" xr:uid="{00000000-0005-0000-0000-0000EA830000}"/>
    <cellStyle name="Normal 9 2 2 3 2 2 2 2 3 2" xfId="33929" xr:uid="{00000000-0005-0000-0000-0000EB830000}"/>
    <cellStyle name="Normal 9 2 2 3 2 2 2 2 4" xfId="33930" xr:uid="{00000000-0005-0000-0000-0000EC830000}"/>
    <cellStyle name="Normal 9 2 2 3 2 2 2 3" xfId="33931" xr:uid="{00000000-0005-0000-0000-0000ED830000}"/>
    <cellStyle name="Normal 9 2 2 3 2 2 2 3 2" xfId="33932" xr:uid="{00000000-0005-0000-0000-0000EE830000}"/>
    <cellStyle name="Normal 9 2 2 3 2 2 2 4" xfId="33933" xr:uid="{00000000-0005-0000-0000-0000EF830000}"/>
    <cellStyle name="Normal 9 2 2 3 2 2 2 4 2" xfId="33934" xr:uid="{00000000-0005-0000-0000-0000F0830000}"/>
    <cellStyle name="Normal 9 2 2 3 2 2 2 5" xfId="33935" xr:uid="{00000000-0005-0000-0000-0000F1830000}"/>
    <cellStyle name="Normal 9 2 2 3 2 2 2 6" xfId="33936" xr:uid="{00000000-0005-0000-0000-0000F2830000}"/>
    <cellStyle name="Normal 9 2 2 3 2 2 3" xfId="33937" xr:uid="{00000000-0005-0000-0000-0000F3830000}"/>
    <cellStyle name="Normal 9 2 2 3 2 2 3 2" xfId="33938" xr:uid="{00000000-0005-0000-0000-0000F4830000}"/>
    <cellStyle name="Normal 9 2 2 3 2 2 3 2 2" xfId="33939" xr:uid="{00000000-0005-0000-0000-0000F5830000}"/>
    <cellStyle name="Normal 9 2 2 3 2 2 3 3" xfId="33940" xr:uid="{00000000-0005-0000-0000-0000F6830000}"/>
    <cellStyle name="Normal 9 2 2 3 2 2 3 3 2" xfId="33941" xr:uid="{00000000-0005-0000-0000-0000F7830000}"/>
    <cellStyle name="Normal 9 2 2 3 2 2 3 4" xfId="33942" xr:uid="{00000000-0005-0000-0000-0000F8830000}"/>
    <cellStyle name="Normal 9 2 2 3 2 2 4" xfId="33943" xr:uid="{00000000-0005-0000-0000-0000F9830000}"/>
    <cellStyle name="Normal 9 2 2 3 2 2 4 2" xfId="33944" xr:uid="{00000000-0005-0000-0000-0000FA830000}"/>
    <cellStyle name="Normal 9 2 2 3 2 2 5" xfId="33945" xr:uid="{00000000-0005-0000-0000-0000FB830000}"/>
    <cellStyle name="Normal 9 2 2 3 2 2 5 2" xfId="33946" xr:uid="{00000000-0005-0000-0000-0000FC830000}"/>
    <cellStyle name="Normal 9 2 2 3 2 2 6" xfId="33947" xr:uid="{00000000-0005-0000-0000-0000FD830000}"/>
    <cellStyle name="Normal 9 2 2 3 2 2 7" xfId="33948" xr:uid="{00000000-0005-0000-0000-0000FE830000}"/>
    <cellStyle name="Normal 9 2 2 3 2 3" xfId="33949" xr:uid="{00000000-0005-0000-0000-0000FF830000}"/>
    <cellStyle name="Normal 9 2 2 3 2 3 2" xfId="33950" xr:uid="{00000000-0005-0000-0000-000000840000}"/>
    <cellStyle name="Normal 9 2 2 3 2 3 2 2" xfId="33951" xr:uid="{00000000-0005-0000-0000-000001840000}"/>
    <cellStyle name="Normal 9 2 2 3 2 3 2 2 2" xfId="33952" xr:uid="{00000000-0005-0000-0000-000002840000}"/>
    <cellStyle name="Normal 9 2 2 3 2 3 2 3" xfId="33953" xr:uid="{00000000-0005-0000-0000-000003840000}"/>
    <cellStyle name="Normal 9 2 2 3 2 3 2 3 2" xfId="33954" xr:uid="{00000000-0005-0000-0000-000004840000}"/>
    <cellStyle name="Normal 9 2 2 3 2 3 2 4" xfId="33955" xr:uid="{00000000-0005-0000-0000-000005840000}"/>
    <cellStyle name="Normal 9 2 2 3 2 3 3" xfId="33956" xr:uid="{00000000-0005-0000-0000-000006840000}"/>
    <cellStyle name="Normal 9 2 2 3 2 3 3 2" xfId="33957" xr:uid="{00000000-0005-0000-0000-000007840000}"/>
    <cellStyle name="Normal 9 2 2 3 2 3 4" xfId="33958" xr:uid="{00000000-0005-0000-0000-000008840000}"/>
    <cellStyle name="Normal 9 2 2 3 2 3 4 2" xfId="33959" xr:uid="{00000000-0005-0000-0000-000009840000}"/>
    <cellStyle name="Normal 9 2 2 3 2 3 5" xfId="33960" xr:uid="{00000000-0005-0000-0000-00000A840000}"/>
    <cellStyle name="Normal 9 2 2 3 2 3 6" xfId="33961" xr:uid="{00000000-0005-0000-0000-00000B840000}"/>
    <cellStyle name="Normal 9 2 2 3 2 4" xfId="33962" xr:uid="{00000000-0005-0000-0000-00000C840000}"/>
    <cellStyle name="Normal 9 2 2 3 2 4 2" xfId="33963" xr:uid="{00000000-0005-0000-0000-00000D840000}"/>
    <cellStyle name="Normal 9 2 2 3 2 4 2 2" xfId="33964" xr:uid="{00000000-0005-0000-0000-00000E840000}"/>
    <cellStyle name="Normal 9 2 2 3 2 4 2 2 2" xfId="33965" xr:uid="{00000000-0005-0000-0000-00000F840000}"/>
    <cellStyle name="Normal 9 2 2 3 2 4 2 3" xfId="33966" xr:uid="{00000000-0005-0000-0000-000010840000}"/>
    <cellStyle name="Normal 9 2 2 3 2 4 2 3 2" xfId="33967" xr:uid="{00000000-0005-0000-0000-000011840000}"/>
    <cellStyle name="Normal 9 2 2 3 2 4 2 4" xfId="33968" xr:uid="{00000000-0005-0000-0000-000012840000}"/>
    <cellStyle name="Normal 9 2 2 3 2 4 3" xfId="33969" xr:uid="{00000000-0005-0000-0000-000013840000}"/>
    <cellStyle name="Normal 9 2 2 3 2 4 3 2" xfId="33970" xr:uid="{00000000-0005-0000-0000-000014840000}"/>
    <cellStyle name="Normal 9 2 2 3 2 4 4" xfId="33971" xr:uid="{00000000-0005-0000-0000-000015840000}"/>
    <cellStyle name="Normal 9 2 2 3 2 4 4 2" xfId="33972" xr:uid="{00000000-0005-0000-0000-000016840000}"/>
    <cellStyle name="Normal 9 2 2 3 2 4 5" xfId="33973" xr:uid="{00000000-0005-0000-0000-000017840000}"/>
    <cellStyle name="Normal 9 2 2 3 2 4 6" xfId="33974" xr:uid="{00000000-0005-0000-0000-000018840000}"/>
    <cellStyle name="Normal 9 2 2 3 2 5" xfId="33975" xr:uid="{00000000-0005-0000-0000-000019840000}"/>
    <cellStyle name="Normal 9 2 2 3 2 5 2" xfId="33976" xr:uid="{00000000-0005-0000-0000-00001A840000}"/>
    <cellStyle name="Normal 9 2 2 3 2 5 2 2" xfId="33977" xr:uid="{00000000-0005-0000-0000-00001B840000}"/>
    <cellStyle name="Normal 9 2 2 3 2 5 3" xfId="33978" xr:uid="{00000000-0005-0000-0000-00001C840000}"/>
    <cellStyle name="Normal 9 2 2 3 2 5 3 2" xfId="33979" xr:uid="{00000000-0005-0000-0000-00001D840000}"/>
    <cellStyle name="Normal 9 2 2 3 2 5 4" xfId="33980" xr:uid="{00000000-0005-0000-0000-00001E840000}"/>
    <cellStyle name="Normal 9 2 2 3 2 6" xfId="33981" xr:uid="{00000000-0005-0000-0000-00001F840000}"/>
    <cellStyle name="Normal 9 2 2 3 2 6 2" xfId="33982" xr:uid="{00000000-0005-0000-0000-000020840000}"/>
    <cellStyle name="Normal 9 2 2 3 2 6 2 2" xfId="33983" xr:uid="{00000000-0005-0000-0000-000021840000}"/>
    <cellStyle name="Normal 9 2 2 3 2 6 3" xfId="33984" xr:uid="{00000000-0005-0000-0000-000022840000}"/>
    <cellStyle name="Normal 9 2 2 3 2 7" xfId="33985" xr:uid="{00000000-0005-0000-0000-000023840000}"/>
    <cellStyle name="Normal 9 2 2 3 2 7 2" xfId="33986" xr:uid="{00000000-0005-0000-0000-000024840000}"/>
    <cellStyle name="Normal 9 2 2 3 2 8" xfId="33987" xr:uid="{00000000-0005-0000-0000-000025840000}"/>
    <cellStyle name="Normal 9 2 2 3 2 8 2" xfId="33988" xr:uid="{00000000-0005-0000-0000-000026840000}"/>
    <cellStyle name="Normal 9 2 2 3 2 9" xfId="33989" xr:uid="{00000000-0005-0000-0000-000027840000}"/>
    <cellStyle name="Normal 9 2 2 3 3" xfId="33990" xr:uid="{00000000-0005-0000-0000-000028840000}"/>
    <cellStyle name="Normal 9 2 2 3 3 2" xfId="33991" xr:uid="{00000000-0005-0000-0000-000029840000}"/>
    <cellStyle name="Normal 9 2 2 3 3 2 2" xfId="33992" xr:uid="{00000000-0005-0000-0000-00002A840000}"/>
    <cellStyle name="Normal 9 2 2 3 3 2 2 2" xfId="33993" xr:uid="{00000000-0005-0000-0000-00002B840000}"/>
    <cellStyle name="Normal 9 2 2 3 3 2 2 2 2" xfId="33994" xr:uid="{00000000-0005-0000-0000-00002C840000}"/>
    <cellStyle name="Normal 9 2 2 3 3 2 2 3" xfId="33995" xr:uid="{00000000-0005-0000-0000-00002D840000}"/>
    <cellStyle name="Normal 9 2 2 3 3 2 2 3 2" xfId="33996" xr:uid="{00000000-0005-0000-0000-00002E840000}"/>
    <cellStyle name="Normal 9 2 2 3 3 2 2 4" xfId="33997" xr:uid="{00000000-0005-0000-0000-00002F840000}"/>
    <cellStyle name="Normal 9 2 2 3 3 2 3" xfId="33998" xr:uid="{00000000-0005-0000-0000-000030840000}"/>
    <cellStyle name="Normal 9 2 2 3 3 2 3 2" xfId="33999" xr:uid="{00000000-0005-0000-0000-000031840000}"/>
    <cellStyle name="Normal 9 2 2 3 3 2 4" xfId="34000" xr:uid="{00000000-0005-0000-0000-000032840000}"/>
    <cellStyle name="Normal 9 2 2 3 3 2 4 2" xfId="34001" xr:uid="{00000000-0005-0000-0000-000033840000}"/>
    <cellStyle name="Normal 9 2 2 3 3 2 5" xfId="34002" xr:uid="{00000000-0005-0000-0000-000034840000}"/>
    <cellStyle name="Normal 9 2 2 3 3 2 6" xfId="34003" xr:uid="{00000000-0005-0000-0000-000035840000}"/>
    <cellStyle name="Normal 9 2 2 3 3 3" xfId="34004" xr:uid="{00000000-0005-0000-0000-000036840000}"/>
    <cellStyle name="Normal 9 2 2 3 3 3 2" xfId="34005" xr:uid="{00000000-0005-0000-0000-000037840000}"/>
    <cellStyle name="Normal 9 2 2 3 3 3 2 2" xfId="34006" xr:uid="{00000000-0005-0000-0000-000038840000}"/>
    <cellStyle name="Normal 9 2 2 3 3 3 3" xfId="34007" xr:uid="{00000000-0005-0000-0000-000039840000}"/>
    <cellStyle name="Normal 9 2 2 3 3 3 3 2" xfId="34008" xr:uid="{00000000-0005-0000-0000-00003A840000}"/>
    <cellStyle name="Normal 9 2 2 3 3 3 4" xfId="34009" xr:uid="{00000000-0005-0000-0000-00003B840000}"/>
    <cellStyle name="Normal 9 2 2 3 3 4" xfId="34010" xr:uid="{00000000-0005-0000-0000-00003C840000}"/>
    <cellStyle name="Normal 9 2 2 3 3 4 2" xfId="34011" xr:uid="{00000000-0005-0000-0000-00003D840000}"/>
    <cellStyle name="Normal 9 2 2 3 3 5" xfId="34012" xr:uid="{00000000-0005-0000-0000-00003E840000}"/>
    <cellStyle name="Normal 9 2 2 3 3 5 2" xfId="34013" xr:uid="{00000000-0005-0000-0000-00003F840000}"/>
    <cellStyle name="Normal 9 2 2 3 3 6" xfId="34014" xr:uid="{00000000-0005-0000-0000-000040840000}"/>
    <cellStyle name="Normal 9 2 2 3 3 7" xfId="34015" xr:uid="{00000000-0005-0000-0000-000041840000}"/>
    <cellStyle name="Normal 9 2 2 3 4" xfId="34016" xr:uid="{00000000-0005-0000-0000-000042840000}"/>
    <cellStyle name="Normal 9 2 2 3 4 2" xfId="34017" xr:uid="{00000000-0005-0000-0000-000043840000}"/>
    <cellStyle name="Normal 9 2 2 3 4 2 2" xfId="34018" xr:uid="{00000000-0005-0000-0000-000044840000}"/>
    <cellStyle name="Normal 9 2 2 3 4 2 2 2" xfId="34019" xr:uid="{00000000-0005-0000-0000-000045840000}"/>
    <cellStyle name="Normal 9 2 2 3 4 2 3" xfId="34020" xr:uid="{00000000-0005-0000-0000-000046840000}"/>
    <cellStyle name="Normal 9 2 2 3 4 2 3 2" xfId="34021" xr:uid="{00000000-0005-0000-0000-000047840000}"/>
    <cellStyle name="Normal 9 2 2 3 4 2 4" xfId="34022" xr:uid="{00000000-0005-0000-0000-000048840000}"/>
    <cellStyle name="Normal 9 2 2 3 4 3" xfId="34023" xr:uid="{00000000-0005-0000-0000-000049840000}"/>
    <cellStyle name="Normal 9 2 2 3 4 3 2" xfId="34024" xr:uid="{00000000-0005-0000-0000-00004A840000}"/>
    <cellStyle name="Normal 9 2 2 3 4 4" xfId="34025" xr:uid="{00000000-0005-0000-0000-00004B840000}"/>
    <cellStyle name="Normal 9 2 2 3 4 4 2" xfId="34026" xr:uid="{00000000-0005-0000-0000-00004C840000}"/>
    <cellStyle name="Normal 9 2 2 3 4 5" xfId="34027" xr:uid="{00000000-0005-0000-0000-00004D840000}"/>
    <cellStyle name="Normal 9 2 2 3 4 6" xfId="34028" xr:uid="{00000000-0005-0000-0000-00004E840000}"/>
    <cellStyle name="Normal 9 2 2 3 5" xfId="34029" xr:uid="{00000000-0005-0000-0000-00004F840000}"/>
    <cellStyle name="Normal 9 2 2 3 5 2" xfId="34030" xr:uid="{00000000-0005-0000-0000-000050840000}"/>
    <cellStyle name="Normal 9 2 2 3 5 2 2" xfId="34031" xr:uid="{00000000-0005-0000-0000-000051840000}"/>
    <cellStyle name="Normal 9 2 2 3 5 2 2 2" xfId="34032" xr:uid="{00000000-0005-0000-0000-000052840000}"/>
    <cellStyle name="Normal 9 2 2 3 5 2 3" xfId="34033" xr:uid="{00000000-0005-0000-0000-000053840000}"/>
    <cellStyle name="Normal 9 2 2 3 5 2 3 2" xfId="34034" xr:uid="{00000000-0005-0000-0000-000054840000}"/>
    <cellStyle name="Normal 9 2 2 3 5 2 4" xfId="34035" xr:uid="{00000000-0005-0000-0000-000055840000}"/>
    <cellStyle name="Normal 9 2 2 3 5 3" xfId="34036" xr:uid="{00000000-0005-0000-0000-000056840000}"/>
    <cellStyle name="Normal 9 2 2 3 5 3 2" xfId="34037" xr:uid="{00000000-0005-0000-0000-000057840000}"/>
    <cellStyle name="Normal 9 2 2 3 5 4" xfId="34038" xr:uid="{00000000-0005-0000-0000-000058840000}"/>
    <cellStyle name="Normal 9 2 2 3 5 4 2" xfId="34039" xr:uid="{00000000-0005-0000-0000-000059840000}"/>
    <cellStyle name="Normal 9 2 2 3 5 5" xfId="34040" xr:uid="{00000000-0005-0000-0000-00005A840000}"/>
    <cellStyle name="Normal 9 2 2 3 5 6" xfId="34041" xr:uid="{00000000-0005-0000-0000-00005B840000}"/>
    <cellStyle name="Normal 9 2 2 3 6" xfId="34042" xr:uid="{00000000-0005-0000-0000-00005C840000}"/>
    <cellStyle name="Normal 9 2 2 3 6 2" xfId="34043" xr:uid="{00000000-0005-0000-0000-00005D840000}"/>
    <cellStyle name="Normal 9 2 2 3 6 2 2" xfId="34044" xr:uid="{00000000-0005-0000-0000-00005E840000}"/>
    <cellStyle name="Normal 9 2 2 3 6 3" xfId="34045" xr:uid="{00000000-0005-0000-0000-00005F840000}"/>
    <cellStyle name="Normal 9 2 2 3 6 3 2" xfId="34046" xr:uid="{00000000-0005-0000-0000-000060840000}"/>
    <cellStyle name="Normal 9 2 2 3 6 4" xfId="34047" xr:uid="{00000000-0005-0000-0000-000061840000}"/>
    <cellStyle name="Normal 9 2 2 3 7" xfId="34048" xr:uid="{00000000-0005-0000-0000-000062840000}"/>
    <cellStyle name="Normal 9 2 2 3 7 2" xfId="34049" xr:uid="{00000000-0005-0000-0000-000063840000}"/>
    <cellStyle name="Normal 9 2 2 3 7 2 2" xfId="34050" xr:uid="{00000000-0005-0000-0000-000064840000}"/>
    <cellStyle name="Normal 9 2 2 3 7 3" xfId="34051" xr:uid="{00000000-0005-0000-0000-000065840000}"/>
    <cellStyle name="Normal 9 2 2 3 8" xfId="34052" xr:uid="{00000000-0005-0000-0000-000066840000}"/>
    <cellStyle name="Normal 9 2 2 3 8 2" xfId="34053" xr:uid="{00000000-0005-0000-0000-000067840000}"/>
    <cellStyle name="Normal 9 2 2 3 9" xfId="34054" xr:uid="{00000000-0005-0000-0000-000068840000}"/>
    <cellStyle name="Normal 9 2 2 3 9 2" xfId="34055" xr:uid="{00000000-0005-0000-0000-000069840000}"/>
    <cellStyle name="Normal 9 2 2 4" xfId="34056" xr:uid="{00000000-0005-0000-0000-00006A840000}"/>
    <cellStyle name="Normal 9 2 2 4 10" xfId="34057" xr:uid="{00000000-0005-0000-0000-00006B840000}"/>
    <cellStyle name="Normal 9 2 2 4 2" xfId="34058" xr:uid="{00000000-0005-0000-0000-00006C840000}"/>
    <cellStyle name="Normal 9 2 2 4 2 2" xfId="34059" xr:uid="{00000000-0005-0000-0000-00006D840000}"/>
    <cellStyle name="Normal 9 2 2 4 2 2 2" xfId="34060" xr:uid="{00000000-0005-0000-0000-00006E840000}"/>
    <cellStyle name="Normal 9 2 2 4 2 2 2 2" xfId="34061" xr:uid="{00000000-0005-0000-0000-00006F840000}"/>
    <cellStyle name="Normal 9 2 2 4 2 2 2 2 2" xfId="34062" xr:uid="{00000000-0005-0000-0000-000070840000}"/>
    <cellStyle name="Normal 9 2 2 4 2 2 2 3" xfId="34063" xr:uid="{00000000-0005-0000-0000-000071840000}"/>
    <cellStyle name="Normal 9 2 2 4 2 2 2 3 2" xfId="34064" xr:uid="{00000000-0005-0000-0000-000072840000}"/>
    <cellStyle name="Normal 9 2 2 4 2 2 2 4" xfId="34065" xr:uid="{00000000-0005-0000-0000-000073840000}"/>
    <cellStyle name="Normal 9 2 2 4 2 2 3" xfId="34066" xr:uid="{00000000-0005-0000-0000-000074840000}"/>
    <cellStyle name="Normal 9 2 2 4 2 2 3 2" xfId="34067" xr:uid="{00000000-0005-0000-0000-000075840000}"/>
    <cellStyle name="Normal 9 2 2 4 2 2 4" xfId="34068" xr:uid="{00000000-0005-0000-0000-000076840000}"/>
    <cellStyle name="Normal 9 2 2 4 2 2 4 2" xfId="34069" xr:uid="{00000000-0005-0000-0000-000077840000}"/>
    <cellStyle name="Normal 9 2 2 4 2 2 5" xfId="34070" xr:uid="{00000000-0005-0000-0000-000078840000}"/>
    <cellStyle name="Normal 9 2 2 4 2 2 6" xfId="34071" xr:uid="{00000000-0005-0000-0000-000079840000}"/>
    <cellStyle name="Normal 9 2 2 4 2 3" xfId="34072" xr:uid="{00000000-0005-0000-0000-00007A840000}"/>
    <cellStyle name="Normal 9 2 2 4 2 3 2" xfId="34073" xr:uid="{00000000-0005-0000-0000-00007B840000}"/>
    <cellStyle name="Normal 9 2 2 4 2 3 2 2" xfId="34074" xr:uid="{00000000-0005-0000-0000-00007C840000}"/>
    <cellStyle name="Normal 9 2 2 4 2 3 3" xfId="34075" xr:uid="{00000000-0005-0000-0000-00007D840000}"/>
    <cellStyle name="Normal 9 2 2 4 2 3 3 2" xfId="34076" xr:uid="{00000000-0005-0000-0000-00007E840000}"/>
    <cellStyle name="Normal 9 2 2 4 2 3 4" xfId="34077" xr:uid="{00000000-0005-0000-0000-00007F840000}"/>
    <cellStyle name="Normal 9 2 2 4 2 4" xfId="34078" xr:uid="{00000000-0005-0000-0000-000080840000}"/>
    <cellStyle name="Normal 9 2 2 4 2 4 2" xfId="34079" xr:uid="{00000000-0005-0000-0000-000081840000}"/>
    <cellStyle name="Normal 9 2 2 4 2 5" xfId="34080" xr:uid="{00000000-0005-0000-0000-000082840000}"/>
    <cellStyle name="Normal 9 2 2 4 2 5 2" xfId="34081" xr:uid="{00000000-0005-0000-0000-000083840000}"/>
    <cellStyle name="Normal 9 2 2 4 2 6" xfId="34082" xr:uid="{00000000-0005-0000-0000-000084840000}"/>
    <cellStyle name="Normal 9 2 2 4 2 7" xfId="34083" xr:uid="{00000000-0005-0000-0000-000085840000}"/>
    <cellStyle name="Normal 9 2 2 4 3" xfId="34084" xr:uid="{00000000-0005-0000-0000-000086840000}"/>
    <cellStyle name="Normal 9 2 2 4 3 2" xfId="34085" xr:uid="{00000000-0005-0000-0000-000087840000}"/>
    <cellStyle name="Normal 9 2 2 4 3 2 2" xfId="34086" xr:uid="{00000000-0005-0000-0000-000088840000}"/>
    <cellStyle name="Normal 9 2 2 4 3 2 2 2" xfId="34087" xr:uid="{00000000-0005-0000-0000-000089840000}"/>
    <cellStyle name="Normal 9 2 2 4 3 2 3" xfId="34088" xr:uid="{00000000-0005-0000-0000-00008A840000}"/>
    <cellStyle name="Normal 9 2 2 4 3 2 3 2" xfId="34089" xr:uid="{00000000-0005-0000-0000-00008B840000}"/>
    <cellStyle name="Normal 9 2 2 4 3 2 4" xfId="34090" xr:uid="{00000000-0005-0000-0000-00008C840000}"/>
    <cellStyle name="Normal 9 2 2 4 3 3" xfId="34091" xr:uid="{00000000-0005-0000-0000-00008D840000}"/>
    <cellStyle name="Normal 9 2 2 4 3 3 2" xfId="34092" xr:uid="{00000000-0005-0000-0000-00008E840000}"/>
    <cellStyle name="Normal 9 2 2 4 3 4" xfId="34093" xr:uid="{00000000-0005-0000-0000-00008F840000}"/>
    <cellStyle name="Normal 9 2 2 4 3 4 2" xfId="34094" xr:uid="{00000000-0005-0000-0000-000090840000}"/>
    <cellStyle name="Normal 9 2 2 4 3 5" xfId="34095" xr:uid="{00000000-0005-0000-0000-000091840000}"/>
    <cellStyle name="Normal 9 2 2 4 3 6" xfId="34096" xr:uid="{00000000-0005-0000-0000-000092840000}"/>
    <cellStyle name="Normal 9 2 2 4 4" xfId="34097" xr:uid="{00000000-0005-0000-0000-000093840000}"/>
    <cellStyle name="Normal 9 2 2 4 4 2" xfId="34098" xr:uid="{00000000-0005-0000-0000-000094840000}"/>
    <cellStyle name="Normal 9 2 2 4 4 2 2" xfId="34099" xr:uid="{00000000-0005-0000-0000-000095840000}"/>
    <cellStyle name="Normal 9 2 2 4 4 2 2 2" xfId="34100" xr:uid="{00000000-0005-0000-0000-000096840000}"/>
    <cellStyle name="Normal 9 2 2 4 4 2 3" xfId="34101" xr:uid="{00000000-0005-0000-0000-000097840000}"/>
    <cellStyle name="Normal 9 2 2 4 4 2 3 2" xfId="34102" xr:uid="{00000000-0005-0000-0000-000098840000}"/>
    <cellStyle name="Normal 9 2 2 4 4 2 4" xfId="34103" xr:uid="{00000000-0005-0000-0000-000099840000}"/>
    <cellStyle name="Normal 9 2 2 4 4 3" xfId="34104" xr:uid="{00000000-0005-0000-0000-00009A840000}"/>
    <cellStyle name="Normal 9 2 2 4 4 3 2" xfId="34105" xr:uid="{00000000-0005-0000-0000-00009B840000}"/>
    <cellStyle name="Normal 9 2 2 4 4 4" xfId="34106" xr:uid="{00000000-0005-0000-0000-00009C840000}"/>
    <cellStyle name="Normal 9 2 2 4 4 4 2" xfId="34107" xr:uid="{00000000-0005-0000-0000-00009D840000}"/>
    <cellStyle name="Normal 9 2 2 4 4 5" xfId="34108" xr:uid="{00000000-0005-0000-0000-00009E840000}"/>
    <cellStyle name="Normal 9 2 2 4 4 6" xfId="34109" xr:uid="{00000000-0005-0000-0000-00009F840000}"/>
    <cellStyle name="Normal 9 2 2 4 5" xfId="34110" xr:uid="{00000000-0005-0000-0000-0000A0840000}"/>
    <cellStyle name="Normal 9 2 2 4 5 2" xfId="34111" xr:uid="{00000000-0005-0000-0000-0000A1840000}"/>
    <cellStyle name="Normal 9 2 2 4 5 2 2" xfId="34112" xr:uid="{00000000-0005-0000-0000-0000A2840000}"/>
    <cellStyle name="Normal 9 2 2 4 5 3" xfId="34113" xr:uid="{00000000-0005-0000-0000-0000A3840000}"/>
    <cellStyle name="Normal 9 2 2 4 5 3 2" xfId="34114" xr:uid="{00000000-0005-0000-0000-0000A4840000}"/>
    <cellStyle name="Normal 9 2 2 4 5 4" xfId="34115" xr:uid="{00000000-0005-0000-0000-0000A5840000}"/>
    <cellStyle name="Normal 9 2 2 4 6" xfId="34116" xr:uid="{00000000-0005-0000-0000-0000A6840000}"/>
    <cellStyle name="Normal 9 2 2 4 6 2" xfId="34117" xr:uid="{00000000-0005-0000-0000-0000A7840000}"/>
    <cellStyle name="Normal 9 2 2 4 6 2 2" xfId="34118" xr:uid="{00000000-0005-0000-0000-0000A8840000}"/>
    <cellStyle name="Normal 9 2 2 4 6 3" xfId="34119" xr:uid="{00000000-0005-0000-0000-0000A9840000}"/>
    <cellStyle name="Normal 9 2 2 4 7" xfId="34120" xr:uid="{00000000-0005-0000-0000-0000AA840000}"/>
    <cellStyle name="Normal 9 2 2 4 7 2" xfId="34121" xr:uid="{00000000-0005-0000-0000-0000AB840000}"/>
    <cellStyle name="Normal 9 2 2 4 8" xfId="34122" xr:uid="{00000000-0005-0000-0000-0000AC840000}"/>
    <cellStyle name="Normal 9 2 2 4 8 2" xfId="34123" xr:uid="{00000000-0005-0000-0000-0000AD840000}"/>
    <cellStyle name="Normal 9 2 2 4 9" xfId="34124" xr:uid="{00000000-0005-0000-0000-0000AE840000}"/>
    <cellStyle name="Normal 9 2 2 5" xfId="34125" xr:uid="{00000000-0005-0000-0000-0000AF840000}"/>
    <cellStyle name="Normal 9 2 2 5 10" xfId="34126" xr:uid="{00000000-0005-0000-0000-0000B0840000}"/>
    <cellStyle name="Normal 9 2 2 5 2" xfId="34127" xr:uid="{00000000-0005-0000-0000-0000B1840000}"/>
    <cellStyle name="Normal 9 2 2 5 2 2" xfId="34128" xr:uid="{00000000-0005-0000-0000-0000B2840000}"/>
    <cellStyle name="Normal 9 2 2 5 2 2 2" xfId="34129" xr:uid="{00000000-0005-0000-0000-0000B3840000}"/>
    <cellStyle name="Normal 9 2 2 5 2 2 2 2" xfId="34130" xr:uid="{00000000-0005-0000-0000-0000B4840000}"/>
    <cellStyle name="Normal 9 2 2 5 2 2 2 2 2" xfId="34131" xr:uid="{00000000-0005-0000-0000-0000B5840000}"/>
    <cellStyle name="Normal 9 2 2 5 2 2 2 3" xfId="34132" xr:uid="{00000000-0005-0000-0000-0000B6840000}"/>
    <cellStyle name="Normal 9 2 2 5 2 2 2 3 2" xfId="34133" xr:uid="{00000000-0005-0000-0000-0000B7840000}"/>
    <cellStyle name="Normal 9 2 2 5 2 2 2 4" xfId="34134" xr:uid="{00000000-0005-0000-0000-0000B8840000}"/>
    <cellStyle name="Normal 9 2 2 5 2 2 3" xfId="34135" xr:uid="{00000000-0005-0000-0000-0000B9840000}"/>
    <cellStyle name="Normal 9 2 2 5 2 2 3 2" xfId="34136" xr:uid="{00000000-0005-0000-0000-0000BA840000}"/>
    <cellStyle name="Normal 9 2 2 5 2 2 4" xfId="34137" xr:uid="{00000000-0005-0000-0000-0000BB840000}"/>
    <cellStyle name="Normal 9 2 2 5 2 2 4 2" xfId="34138" xr:uid="{00000000-0005-0000-0000-0000BC840000}"/>
    <cellStyle name="Normal 9 2 2 5 2 2 5" xfId="34139" xr:uid="{00000000-0005-0000-0000-0000BD840000}"/>
    <cellStyle name="Normal 9 2 2 5 2 2 6" xfId="34140" xr:uid="{00000000-0005-0000-0000-0000BE840000}"/>
    <cellStyle name="Normal 9 2 2 5 2 3" xfId="34141" xr:uid="{00000000-0005-0000-0000-0000BF840000}"/>
    <cellStyle name="Normal 9 2 2 5 2 3 2" xfId="34142" xr:uid="{00000000-0005-0000-0000-0000C0840000}"/>
    <cellStyle name="Normal 9 2 2 5 2 3 2 2" xfId="34143" xr:uid="{00000000-0005-0000-0000-0000C1840000}"/>
    <cellStyle name="Normal 9 2 2 5 2 3 3" xfId="34144" xr:uid="{00000000-0005-0000-0000-0000C2840000}"/>
    <cellStyle name="Normal 9 2 2 5 2 3 3 2" xfId="34145" xr:uid="{00000000-0005-0000-0000-0000C3840000}"/>
    <cellStyle name="Normal 9 2 2 5 2 3 4" xfId="34146" xr:uid="{00000000-0005-0000-0000-0000C4840000}"/>
    <cellStyle name="Normal 9 2 2 5 2 4" xfId="34147" xr:uid="{00000000-0005-0000-0000-0000C5840000}"/>
    <cellStyle name="Normal 9 2 2 5 2 4 2" xfId="34148" xr:uid="{00000000-0005-0000-0000-0000C6840000}"/>
    <cellStyle name="Normal 9 2 2 5 2 5" xfId="34149" xr:uid="{00000000-0005-0000-0000-0000C7840000}"/>
    <cellStyle name="Normal 9 2 2 5 2 5 2" xfId="34150" xr:uid="{00000000-0005-0000-0000-0000C8840000}"/>
    <cellStyle name="Normal 9 2 2 5 2 6" xfId="34151" xr:uid="{00000000-0005-0000-0000-0000C9840000}"/>
    <cellStyle name="Normal 9 2 2 5 2 7" xfId="34152" xr:uid="{00000000-0005-0000-0000-0000CA840000}"/>
    <cellStyle name="Normal 9 2 2 5 3" xfId="34153" xr:uid="{00000000-0005-0000-0000-0000CB840000}"/>
    <cellStyle name="Normal 9 2 2 5 3 2" xfId="34154" xr:uid="{00000000-0005-0000-0000-0000CC840000}"/>
    <cellStyle name="Normal 9 2 2 5 3 2 2" xfId="34155" xr:uid="{00000000-0005-0000-0000-0000CD840000}"/>
    <cellStyle name="Normal 9 2 2 5 3 2 2 2" xfId="34156" xr:uid="{00000000-0005-0000-0000-0000CE840000}"/>
    <cellStyle name="Normal 9 2 2 5 3 2 3" xfId="34157" xr:uid="{00000000-0005-0000-0000-0000CF840000}"/>
    <cellStyle name="Normal 9 2 2 5 3 2 3 2" xfId="34158" xr:uid="{00000000-0005-0000-0000-0000D0840000}"/>
    <cellStyle name="Normal 9 2 2 5 3 2 4" xfId="34159" xr:uid="{00000000-0005-0000-0000-0000D1840000}"/>
    <cellStyle name="Normal 9 2 2 5 3 3" xfId="34160" xr:uid="{00000000-0005-0000-0000-0000D2840000}"/>
    <cellStyle name="Normal 9 2 2 5 3 3 2" xfId="34161" xr:uid="{00000000-0005-0000-0000-0000D3840000}"/>
    <cellStyle name="Normal 9 2 2 5 3 4" xfId="34162" xr:uid="{00000000-0005-0000-0000-0000D4840000}"/>
    <cellStyle name="Normal 9 2 2 5 3 4 2" xfId="34163" xr:uid="{00000000-0005-0000-0000-0000D5840000}"/>
    <cellStyle name="Normal 9 2 2 5 3 5" xfId="34164" xr:uid="{00000000-0005-0000-0000-0000D6840000}"/>
    <cellStyle name="Normal 9 2 2 5 3 6" xfId="34165" xr:uid="{00000000-0005-0000-0000-0000D7840000}"/>
    <cellStyle name="Normal 9 2 2 5 4" xfId="34166" xr:uid="{00000000-0005-0000-0000-0000D8840000}"/>
    <cellStyle name="Normal 9 2 2 5 4 2" xfId="34167" xr:uid="{00000000-0005-0000-0000-0000D9840000}"/>
    <cellStyle name="Normal 9 2 2 5 4 2 2" xfId="34168" xr:uid="{00000000-0005-0000-0000-0000DA840000}"/>
    <cellStyle name="Normal 9 2 2 5 4 2 2 2" xfId="34169" xr:uid="{00000000-0005-0000-0000-0000DB840000}"/>
    <cellStyle name="Normal 9 2 2 5 4 2 3" xfId="34170" xr:uid="{00000000-0005-0000-0000-0000DC840000}"/>
    <cellStyle name="Normal 9 2 2 5 4 2 3 2" xfId="34171" xr:uid="{00000000-0005-0000-0000-0000DD840000}"/>
    <cellStyle name="Normal 9 2 2 5 4 2 4" xfId="34172" xr:uid="{00000000-0005-0000-0000-0000DE840000}"/>
    <cellStyle name="Normal 9 2 2 5 4 3" xfId="34173" xr:uid="{00000000-0005-0000-0000-0000DF840000}"/>
    <cellStyle name="Normal 9 2 2 5 4 3 2" xfId="34174" xr:uid="{00000000-0005-0000-0000-0000E0840000}"/>
    <cellStyle name="Normal 9 2 2 5 4 4" xfId="34175" xr:uid="{00000000-0005-0000-0000-0000E1840000}"/>
    <cellStyle name="Normal 9 2 2 5 4 4 2" xfId="34176" xr:uid="{00000000-0005-0000-0000-0000E2840000}"/>
    <cellStyle name="Normal 9 2 2 5 4 5" xfId="34177" xr:uid="{00000000-0005-0000-0000-0000E3840000}"/>
    <cellStyle name="Normal 9 2 2 5 4 6" xfId="34178" xr:uid="{00000000-0005-0000-0000-0000E4840000}"/>
    <cellStyle name="Normal 9 2 2 5 5" xfId="34179" xr:uid="{00000000-0005-0000-0000-0000E5840000}"/>
    <cellStyle name="Normal 9 2 2 5 5 2" xfId="34180" xr:uid="{00000000-0005-0000-0000-0000E6840000}"/>
    <cellStyle name="Normal 9 2 2 5 5 2 2" xfId="34181" xr:uid="{00000000-0005-0000-0000-0000E7840000}"/>
    <cellStyle name="Normal 9 2 2 5 5 3" xfId="34182" xr:uid="{00000000-0005-0000-0000-0000E8840000}"/>
    <cellStyle name="Normal 9 2 2 5 5 3 2" xfId="34183" xr:uid="{00000000-0005-0000-0000-0000E9840000}"/>
    <cellStyle name="Normal 9 2 2 5 5 4" xfId="34184" xr:uid="{00000000-0005-0000-0000-0000EA840000}"/>
    <cellStyle name="Normal 9 2 2 5 6" xfId="34185" xr:uid="{00000000-0005-0000-0000-0000EB840000}"/>
    <cellStyle name="Normal 9 2 2 5 6 2" xfId="34186" xr:uid="{00000000-0005-0000-0000-0000EC840000}"/>
    <cellStyle name="Normal 9 2 2 5 6 2 2" xfId="34187" xr:uid="{00000000-0005-0000-0000-0000ED840000}"/>
    <cellStyle name="Normal 9 2 2 5 6 3" xfId="34188" xr:uid="{00000000-0005-0000-0000-0000EE840000}"/>
    <cellStyle name="Normal 9 2 2 5 7" xfId="34189" xr:uid="{00000000-0005-0000-0000-0000EF840000}"/>
    <cellStyle name="Normal 9 2 2 5 7 2" xfId="34190" xr:uid="{00000000-0005-0000-0000-0000F0840000}"/>
    <cellStyle name="Normal 9 2 2 5 8" xfId="34191" xr:uid="{00000000-0005-0000-0000-0000F1840000}"/>
    <cellStyle name="Normal 9 2 2 5 8 2" xfId="34192" xr:uid="{00000000-0005-0000-0000-0000F2840000}"/>
    <cellStyle name="Normal 9 2 2 5 9" xfId="34193" xr:uid="{00000000-0005-0000-0000-0000F3840000}"/>
    <cellStyle name="Normal 9 2 2 6" xfId="34194" xr:uid="{00000000-0005-0000-0000-0000F4840000}"/>
    <cellStyle name="Normal 9 2 2 6 10" xfId="34195" xr:uid="{00000000-0005-0000-0000-0000F5840000}"/>
    <cellStyle name="Normal 9 2 2 6 2" xfId="34196" xr:uid="{00000000-0005-0000-0000-0000F6840000}"/>
    <cellStyle name="Normal 9 2 2 6 2 2" xfId="34197" xr:uid="{00000000-0005-0000-0000-0000F7840000}"/>
    <cellStyle name="Normal 9 2 2 6 2 2 2" xfId="34198" xr:uid="{00000000-0005-0000-0000-0000F8840000}"/>
    <cellStyle name="Normal 9 2 2 6 2 2 2 2" xfId="34199" xr:uid="{00000000-0005-0000-0000-0000F9840000}"/>
    <cellStyle name="Normal 9 2 2 6 2 2 2 2 2" xfId="34200" xr:uid="{00000000-0005-0000-0000-0000FA840000}"/>
    <cellStyle name="Normal 9 2 2 6 2 2 2 3" xfId="34201" xr:uid="{00000000-0005-0000-0000-0000FB840000}"/>
    <cellStyle name="Normal 9 2 2 6 2 2 2 3 2" xfId="34202" xr:uid="{00000000-0005-0000-0000-0000FC840000}"/>
    <cellStyle name="Normal 9 2 2 6 2 2 2 4" xfId="34203" xr:uid="{00000000-0005-0000-0000-0000FD840000}"/>
    <cellStyle name="Normal 9 2 2 6 2 2 3" xfId="34204" xr:uid="{00000000-0005-0000-0000-0000FE840000}"/>
    <cellStyle name="Normal 9 2 2 6 2 2 3 2" xfId="34205" xr:uid="{00000000-0005-0000-0000-0000FF840000}"/>
    <cellStyle name="Normal 9 2 2 6 2 2 4" xfId="34206" xr:uid="{00000000-0005-0000-0000-000000850000}"/>
    <cellStyle name="Normal 9 2 2 6 2 2 4 2" xfId="34207" xr:uid="{00000000-0005-0000-0000-000001850000}"/>
    <cellStyle name="Normal 9 2 2 6 2 2 5" xfId="34208" xr:uid="{00000000-0005-0000-0000-000002850000}"/>
    <cellStyle name="Normal 9 2 2 6 2 2 6" xfId="34209" xr:uid="{00000000-0005-0000-0000-000003850000}"/>
    <cellStyle name="Normal 9 2 2 6 2 3" xfId="34210" xr:uid="{00000000-0005-0000-0000-000004850000}"/>
    <cellStyle name="Normal 9 2 2 6 2 3 2" xfId="34211" xr:uid="{00000000-0005-0000-0000-000005850000}"/>
    <cellStyle name="Normal 9 2 2 6 2 3 2 2" xfId="34212" xr:uid="{00000000-0005-0000-0000-000006850000}"/>
    <cellStyle name="Normal 9 2 2 6 2 3 3" xfId="34213" xr:uid="{00000000-0005-0000-0000-000007850000}"/>
    <cellStyle name="Normal 9 2 2 6 2 3 3 2" xfId="34214" xr:uid="{00000000-0005-0000-0000-000008850000}"/>
    <cellStyle name="Normal 9 2 2 6 2 3 4" xfId="34215" xr:uid="{00000000-0005-0000-0000-000009850000}"/>
    <cellStyle name="Normal 9 2 2 6 2 4" xfId="34216" xr:uid="{00000000-0005-0000-0000-00000A850000}"/>
    <cellStyle name="Normal 9 2 2 6 2 4 2" xfId="34217" xr:uid="{00000000-0005-0000-0000-00000B850000}"/>
    <cellStyle name="Normal 9 2 2 6 2 5" xfId="34218" xr:uid="{00000000-0005-0000-0000-00000C850000}"/>
    <cellStyle name="Normal 9 2 2 6 2 5 2" xfId="34219" xr:uid="{00000000-0005-0000-0000-00000D850000}"/>
    <cellStyle name="Normal 9 2 2 6 2 6" xfId="34220" xr:uid="{00000000-0005-0000-0000-00000E850000}"/>
    <cellStyle name="Normal 9 2 2 6 2 7" xfId="34221" xr:uid="{00000000-0005-0000-0000-00000F850000}"/>
    <cellStyle name="Normal 9 2 2 6 3" xfId="34222" xr:uid="{00000000-0005-0000-0000-000010850000}"/>
    <cellStyle name="Normal 9 2 2 6 3 2" xfId="34223" xr:uid="{00000000-0005-0000-0000-000011850000}"/>
    <cellStyle name="Normal 9 2 2 6 3 2 2" xfId="34224" xr:uid="{00000000-0005-0000-0000-000012850000}"/>
    <cellStyle name="Normal 9 2 2 6 3 2 2 2" xfId="34225" xr:uid="{00000000-0005-0000-0000-000013850000}"/>
    <cellStyle name="Normal 9 2 2 6 3 2 3" xfId="34226" xr:uid="{00000000-0005-0000-0000-000014850000}"/>
    <cellStyle name="Normal 9 2 2 6 3 2 3 2" xfId="34227" xr:uid="{00000000-0005-0000-0000-000015850000}"/>
    <cellStyle name="Normal 9 2 2 6 3 2 4" xfId="34228" xr:uid="{00000000-0005-0000-0000-000016850000}"/>
    <cellStyle name="Normal 9 2 2 6 3 3" xfId="34229" xr:uid="{00000000-0005-0000-0000-000017850000}"/>
    <cellStyle name="Normal 9 2 2 6 3 3 2" xfId="34230" xr:uid="{00000000-0005-0000-0000-000018850000}"/>
    <cellStyle name="Normal 9 2 2 6 3 4" xfId="34231" xr:uid="{00000000-0005-0000-0000-000019850000}"/>
    <cellStyle name="Normal 9 2 2 6 3 4 2" xfId="34232" xr:uid="{00000000-0005-0000-0000-00001A850000}"/>
    <cellStyle name="Normal 9 2 2 6 3 5" xfId="34233" xr:uid="{00000000-0005-0000-0000-00001B850000}"/>
    <cellStyle name="Normal 9 2 2 6 3 6" xfId="34234" xr:uid="{00000000-0005-0000-0000-00001C850000}"/>
    <cellStyle name="Normal 9 2 2 6 4" xfId="34235" xr:uid="{00000000-0005-0000-0000-00001D850000}"/>
    <cellStyle name="Normal 9 2 2 6 4 2" xfId="34236" xr:uid="{00000000-0005-0000-0000-00001E850000}"/>
    <cellStyle name="Normal 9 2 2 6 4 2 2" xfId="34237" xr:uid="{00000000-0005-0000-0000-00001F850000}"/>
    <cellStyle name="Normal 9 2 2 6 4 2 2 2" xfId="34238" xr:uid="{00000000-0005-0000-0000-000020850000}"/>
    <cellStyle name="Normal 9 2 2 6 4 2 3" xfId="34239" xr:uid="{00000000-0005-0000-0000-000021850000}"/>
    <cellStyle name="Normal 9 2 2 6 4 2 3 2" xfId="34240" xr:uid="{00000000-0005-0000-0000-000022850000}"/>
    <cellStyle name="Normal 9 2 2 6 4 2 4" xfId="34241" xr:uid="{00000000-0005-0000-0000-000023850000}"/>
    <cellStyle name="Normal 9 2 2 6 4 3" xfId="34242" xr:uid="{00000000-0005-0000-0000-000024850000}"/>
    <cellStyle name="Normal 9 2 2 6 4 3 2" xfId="34243" xr:uid="{00000000-0005-0000-0000-000025850000}"/>
    <cellStyle name="Normal 9 2 2 6 4 4" xfId="34244" xr:uid="{00000000-0005-0000-0000-000026850000}"/>
    <cellStyle name="Normal 9 2 2 6 4 4 2" xfId="34245" xr:uid="{00000000-0005-0000-0000-000027850000}"/>
    <cellStyle name="Normal 9 2 2 6 4 5" xfId="34246" xr:uid="{00000000-0005-0000-0000-000028850000}"/>
    <cellStyle name="Normal 9 2 2 6 4 6" xfId="34247" xr:uid="{00000000-0005-0000-0000-000029850000}"/>
    <cellStyle name="Normal 9 2 2 6 5" xfId="34248" xr:uid="{00000000-0005-0000-0000-00002A850000}"/>
    <cellStyle name="Normal 9 2 2 6 5 2" xfId="34249" xr:uid="{00000000-0005-0000-0000-00002B850000}"/>
    <cellStyle name="Normal 9 2 2 6 5 2 2" xfId="34250" xr:uid="{00000000-0005-0000-0000-00002C850000}"/>
    <cellStyle name="Normal 9 2 2 6 5 3" xfId="34251" xr:uid="{00000000-0005-0000-0000-00002D850000}"/>
    <cellStyle name="Normal 9 2 2 6 5 3 2" xfId="34252" xr:uid="{00000000-0005-0000-0000-00002E850000}"/>
    <cellStyle name="Normal 9 2 2 6 5 4" xfId="34253" xr:uid="{00000000-0005-0000-0000-00002F850000}"/>
    <cellStyle name="Normal 9 2 2 6 6" xfId="34254" xr:uid="{00000000-0005-0000-0000-000030850000}"/>
    <cellStyle name="Normal 9 2 2 6 6 2" xfId="34255" xr:uid="{00000000-0005-0000-0000-000031850000}"/>
    <cellStyle name="Normal 9 2 2 6 6 2 2" xfId="34256" xr:uid="{00000000-0005-0000-0000-000032850000}"/>
    <cellStyle name="Normal 9 2 2 6 6 3" xfId="34257" xr:uid="{00000000-0005-0000-0000-000033850000}"/>
    <cellStyle name="Normal 9 2 2 6 7" xfId="34258" xr:uid="{00000000-0005-0000-0000-000034850000}"/>
    <cellStyle name="Normal 9 2 2 6 7 2" xfId="34259" xr:uid="{00000000-0005-0000-0000-000035850000}"/>
    <cellStyle name="Normal 9 2 2 6 8" xfId="34260" xr:uid="{00000000-0005-0000-0000-000036850000}"/>
    <cellStyle name="Normal 9 2 2 6 8 2" xfId="34261" xr:uid="{00000000-0005-0000-0000-000037850000}"/>
    <cellStyle name="Normal 9 2 2 6 9" xfId="34262" xr:uid="{00000000-0005-0000-0000-000038850000}"/>
    <cellStyle name="Normal 9 2 2 7" xfId="34263" xr:uid="{00000000-0005-0000-0000-000039850000}"/>
    <cellStyle name="Normal 9 2 2 7 2" xfId="34264" xr:uid="{00000000-0005-0000-0000-00003A850000}"/>
    <cellStyle name="Normal 9 2 2 7 2 2" xfId="34265" xr:uid="{00000000-0005-0000-0000-00003B850000}"/>
    <cellStyle name="Normal 9 2 2 7 2 2 2" xfId="34266" xr:uid="{00000000-0005-0000-0000-00003C850000}"/>
    <cellStyle name="Normal 9 2 2 7 2 2 2 2" xfId="34267" xr:uid="{00000000-0005-0000-0000-00003D850000}"/>
    <cellStyle name="Normal 9 2 2 7 2 2 3" xfId="34268" xr:uid="{00000000-0005-0000-0000-00003E850000}"/>
    <cellStyle name="Normal 9 2 2 7 2 2 3 2" xfId="34269" xr:uid="{00000000-0005-0000-0000-00003F850000}"/>
    <cellStyle name="Normal 9 2 2 7 2 2 4" xfId="34270" xr:uid="{00000000-0005-0000-0000-000040850000}"/>
    <cellStyle name="Normal 9 2 2 7 2 3" xfId="34271" xr:uid="{00000000-0005-0000-0000-000041850000}"/>
    <cellStyle name="Normal 9 2 2 7 2 3 2" xfId="34272" xr:uid="{00000000-0005-0000-0000-000042850000}"/>
    <cellStyle name="Normal 9 2 2 7 2 4" xfId="34273" xr:uid="{00000000-0005-0000-0000-000043850000}"/>
    <cellStyle name="Normal 9 2 2 7 2 4 2" xfId="34274" xr:uid="{00000000-0005-0000-0000-000044850000}"/>
    <cellStyle name="Normal 9 2 2 7 2 5" xfId="34275" xr:uid="{00000000-0005-0000-0000-000045850000}"/>
    <cellStyle name="Normal 9 2 2 7 2 6" xfId="34276" xr:uid="{00000000-0005-0000-0000-000046850000}"/>
    <cellStyle name="Normal 9 2 2 7 3" xfId="34277" xr:uid="{00000000-0005-0000-0000-000047850000}"/>
    <cellStyle name="Normal 9 2 2 7 3 2" xfId="34278" xr:uid="{00000000-0005-0000-0000-000048850000}"/>
    <cellStyle name="Normal 9 2 2 7 3 2 2" xfId="34279" xr:uid="{00000000-0005-0000-0000-000049850000}"/>
    <cellStyle name="Normal 9 2 2 7 3 3" xfId="34280" xr:uid="{00000000-0005-0000-0000-00004A850000}"/>
    <cellStyle name="Normal 9 2 2 7 3 3 2" xfId="34281" xr:uid="{00000000-0005-0000-0000-00004B850000}"/>
    <cellStyle name="Normal 9 2 2 7 3 4" xfId="34282" xr:uid="{00000000-0005-0000-0000-00004C850000}"/>
    <cellStyle name="Normal 9 2 2 7 4" xfId="34283" xr:uid="{00000000-0005-0000-0000-00004D850000}"/>
    <cellStyle name="Normal 9 2 2 7 4 2" xfId="34284" xr:uid="{00000000-0005-0000-0000-00004E850000}"/>
    <cellStyle name="Normal 9 2 2 7 5" xfId="34285" xr:uid="{00000000-0005-0000-0000-00004F850000}"/>
    <cellStyle name="Normal 9 2 2 7 5 2" xfId="34286" xr:uid="{00000000-0005-0000-0000-000050850000}"/>
    <cellStyle name="Normal 9 2 2 7 6" xfId="34287" xr:uid="{00000000-0005-0000-0000-000051850000}"/>
    <cellStyle name="Normal 9 2 2 7 7" xfId="34288" xr:uid="{00000000-0005-0000-0000-000052850000}"/>
    <cellStyle name="Normal 9 2 2 8" xfId="34289" xr:uid="{00000000-0005-0000-0000-000053850000}"/>
    <cellStyle name="Normal 9 2 2 8 2" xfId="34290" xr:uid="{00000000-0005-0000-0000-000054850000}"/>
    <cellStyle name="Normal 9 2 2 8 2 2" xfId="34291" xr:uid="{00000000-0005-0000-0000-000055850000}"/>
    <cellStyle name="Normal 9 2 2 8 2 2 2" xfId="34292" xr:uid="{00000000-0005-0000-0000-000056850000}"/>
    <cellStyle name="Normal 9 2 2 8 2 3" xfId="34293" xr:uid="{00000000-0005-0000-0000-000057850000}"/>
    <cellStyle name="Normal 9 2 2 8 2 3 2" xfId="34294" xr:uid="{00000000-0005-0000-0000-000058850000}"/>
    <cellStyle name="Normal 9 2 2 8 2 4" xfId="34295" xr:uid="{00000000-0005-0000-0000-000059850000}"/>
    <cellStyle name="Normal 9 2 2 8 3" xfId="34296" xr:uid="{00000000-0005-0000-0000-00005A850000}"/>
    <cellStyle name="Normal 9 2 2 8 3 2" xfId="34297" xr:uid="{00000000-0005-0000-0000-00005B850000}"/>
    <cellStyle name="Normal 9 2 2 8 4" xfId="34298" xr:uid="{00000000-0005-0000-0000-00005C850000}"/>
    <cellStyle name="Normal 9 2 2 8 4 2" xfId="34299" xr:uid="{00000000-0005-0000-0000-00005D850000}"/>
    <cellStyle name="Normal 9 2 2 8 5" xfId="34300" xr:uid="{00000000-0005-0000-0000-00005E850000}"/>
    <cellStyle name="Normal 9 2 2 8 6" xfId="34301" xr:uid="{00000000-0005-0000-0000-00005F850000}"/>
    <cellStyle name="Normal 9 2 2 9" xfId="34302" xr:uid="{00000000-0005-0000-0000-000060850000}"/>
    <cellStyle name="Normal 9 2 2 9 2" xfId="34303" xr:uid="{00000000-0005-0000-0000-000061850000}"/>
    <cellStyle name="Normal 9 2 2 9 2 2" xfId="34304" xr:uid="{00000000-0005-0000-0000-000062850000}"/>
    <cellStyle name="Normal 9 2 2 9 2 2 2" xfId="34305" xr:uid="{00000000-0005-0000-0000-000063850000}"/>
    <cellStyle name="Normal 9 2 2 9 2 3" xfId="34306" xr:uid="{00000000-0005-0000-0000-000064850000}"/>
    <cellStyle name="Normal 9 2 2 9 2 3 2" xfId="34307" xr:uid="{00000000-0005-0000-0000-000065850000}"/>
    <cellStyle name="Normal 9 2 2 9 2 4" xfId="34308" xr:uid="{00000000-0005-0000-0000-000066850000}"/>
    <cellStyle name="Normal 9 2 2 9 3" xfId="34309" xr:uid="{00000000-0005-0000-0000-000067850000}"/>
    <cellStyle name="Normal 9 2 2 9 3 2" xfId="34310" xr:uid="{00000000-0005-0000-0000-000068850000}"/>
    <cellStyle name="Normal 9 2 2 9 4" xfId="34311" xr:uid="{00000000-0005-0000-0000-000069850000}"/>
    <cellStyle name="Normal 9 2 2 9 4 2" xfId="34312" xr:uid="{00000000-0005-0000-0000-00006A850000}"/>
    <cellStyle name="Normal 9 2 2 9 5" xfId="34313" xr:uid="{00000000-0005-0000-0000-00006B850000}"/>
    <cellStyle name="Normal 9 2 2 9 6" xfId="34314" xr:uid="{00000000-0005-0000-0000-00006C850000}"/>
    <cellStyle name="Normal 9 2 3" xfId="4653" xr:uid="{00000000-0005-0000-0000-00006D850000}"/>
    <cellStyle name="Normal 9 2 3 10" xfId="34315" xr:uid="{00000000-0005-0000-0000-00006E850000}"/>
    <cellStyle name="Normal 9 2 3 10 2" xfId="34316" xr:uid="{00000000-0005-0000-0000-00006F850000}"/>
    <cellStyle name="Normal 9 2 3 10 2 2" xfId="34317" xr:uid="{00000000-0005-0000-0000-000070850000}"/>
    <cellStyle name="Normal 9 2 3 10 3" xfId="34318" xr:uid="{00000000-0005-0000-0000-000071850000}"/>
    <cellStyle name="Normal 9 2 3 11" xfId="34319" xr:uid="{00000000-0005-0000-0000-000072850000}"/>
    <cellStyle name="Normal 9 2 3 11 2" xfId="34320" xr:uid="{00000000-0005-0000-0000-000073850000}"/>
    <cellStyle name="Normal 9 2 3 11 2 2" xfId="34321" xr:uid="{00000000-0005-0000-0000-000074850000}"/>
    <cellStyle name="Normal 9 2 3 11 3" xfId="34322" xr:uid="{00000000-0005-0000-0000-000075850000}"/>
    <cellStyle name="Normal 9 2 3 12" xfId="34323" xr:uid="{00000000-0005-0000-0000-000076850000}"/>
    <cellStyle name="Normal 9 2 3 12 2" xfId="34324" xr:uid="{00000000-0005-0000-0000-000077850000}"/>
    <cellStyle name="Normal 9 2 3 13" xfId="34325" xr:uid="{00000000-0005-0000-0000-000078850000}"/>
    <cellStyle name="Normal 9 2 3 14" xfId="34326" xr:uid="{00000000-0005-0000-0000-000079850000}"/>
    <cellStyle name="Normal 9 2 3 15" xfId="34327" xr:uid="{00000000-0005-0000-0000-00007A850000}"/>
    <cellStyle name="Normal 9 2 3 16" xfId="34328" xr:uid="{00000000-0005-0000-0000-00007B850000}"/>
    <cellStyle name="Normal 9 2 3 17" xfId="34329" xr:uid="{00000000-0005-0000-0000-00007C850000}"/>
    <cellStyle name="Normal 9 2 3 18" xfId="34330" xr:uid="{00000000-0005-0000-0000-00007D850000}"/>
    <cellStyle name="Normal 9 2 3 2" xfId="34331" xr:uid="{00000000-0005-0000-0000-00007E850000}"/>
    <cellStyle name="Normal 9 2 3 2 10" xfId="34332" xr:uid="{00000000-0005-0000-0000-00007F850000}"/>
    <cellStyle name="Normal 9 2 3 2 11" xfId="34333" xr:uid="{00000000-0005-0000-0000-000080850000}"/>
    <cellStyle name="Normal 9 2 3 2 12" xfId="34334" xr:uid="{00000000-0005-0000-0000-000081850000}"/>
    <cellStyle name="Normal 9 2 3 2 2" xfId="34335" xr:uid="{00000000-0005-0000-0000-000082850000}"/>
    <cellStyle name="Normal 9 2 3 2 2 10" xfId="34336" xr:uid="{00000000-0005-0000-0000-000083850000}"/>
    <cellStyle name="Normal 9 2 3 2 2 2" xfId="34337" xr:uid="{00000000-0005-0000-0000-000084850000}"/>
    <cellStyle name="Normal 9 2 3 2 2 2 2" xfId="34338" xr:uid="{00000000-0005-0000-0000-000085850000}"/>
    <cellStyle name="Normal 9 2 3 2 2 2 2 2" xfId="34339" xr:uid="{00000000-0005-0000-0000-000086850000}"/>
    <cellStyle name="Normal 9 2 3 2 2 2 2 2 2" xfId="34340" xr:uid="{00000000-0005-0000-0000-000087850000}"/>
    <cellStyle name="Normal 9 2 3 2 2 2 2 2 2 2" xfId="34341" xr:uid="{00000000-0005-0000-0000-000088850000}"/>
    <cellStyle name="Normal 9 2 3 2 2 2 2 2 3" xfId="34342" xr:uid="{00000000-0005-0000-0000-000089850000}"/>
    <cellStyle name="Normal 9 2 3 2 2 2 2 2 3 2" xfId="34343" xr:uid="{00000000-0005-0000-0000-00008A850000}"/>
    <cellStyle name="Normal 9 2 3 2 2 2 2 2 4" xfId="34344" xr:uid="{00000000-0005-0000-0000-00008B850000}"/>
    <cellStyle name="Normal 9 2 3 2 2 2 2 3" xfId="34345" xr:uid="{00000000-0005-0000-0000-00008C850000}"/>
    <cellStyle name="Normal 9 2 3 2 2 2 2 3 2" xfId="34346" xr:uid="{00000000-0005-0000-0000-00008D850000}"/>
    <cellStyle name="Normal 9 2 3 2 2 2 2 4" xfId="34347" xr:uid="{00000000-0005-0000-0000-00008E850000}"/>
    <cellStyle name="Normal 9 2 3 2 2 2 2 4 2" xfId="34348" xr:uid="{00000000-0005-0000-0000-00008F850000}"/>
    <cellStyle name="Normal 9 2 3 2 2 2 2 5" xfId="34349" xr:uid="{00000000-0005-0000-0000-000090850000}"/>
    <cellStyle name="Normal 9 2 3 2 2 2 2 6" xfId="34350" xr:uid="{00000000-0005-0000-0000-000091850000}"/>
    <cellStyle name="Normal 9 2 3 2 2 2 3" xfId="34351" xr:uid="{00000000-0005-0000-0000-000092850000}"/>
    <cellStyle name="Normal 9 2 3 2 2 2 3 2" xfId="34352" xr:uid="{00000000-0005-0000-0000-000093850000}"/>
    <cellStyle name="Normal 9 2 3 2 2 2 3 2 2" xfId="34353" xr:uid="{00000000-0005-0000-0000-000094850000}"/>
    <cellStyle name="Normal 9 2 3 2 2 2 3 3" xfId="34354" xr:uid="{00000000-0005-0000-0000-000095850000}"/>
    <cellStyle name="Normal 9 2 3 2 2 2 3 3 2" xfId="34355" xr:uid="{00000000-0005-0000-0000-000096850000}"/>
    <cellStyle name="Normal 9 2 3 2 2 2 3 4" xfId="34356" xr:uid="{00000000-0005-0000-0000-000097850000}"/>
    <cellStyle name="Normal 9 2 3 2 2 2 4" xfId="34357" xr:uid="{00000000-0005-0000-0000-000098850000}"/>
    <cellStyle name="Normal 9 2 3 2 2 2 4 2" xfId="34358" xr:uid="{00000000-0005-0000-0000-000099850000}"/>
    <cellStyle name="Normal 9 2 3 2 2 2 5" xfId="34359" xr:uid="{00000000-0005-0000-0000-00009A850000}"/>
    <cellStyle name="Normal 9 2 3 2 2 2 5 2" xfId="34360" xr:uid="{00000000-0005-0000-0000-00009B850000}"/>
    <cellStyle name="Normal 9 2 3 2 2 2 6" xfId="34361" xr:uid="{00000000-0005-0000-0000-00009C850000}"/>
    <cellStyle name="Normal 9 2 3 2 2 2 7" xfId="34362" xr:uid="{00000000-0005-0000-0000-00009D850000}"/>
    <cellStyle name="Normal 9 2 3 2 2 3" xfId="34363" xr:uid="{00000000-0005-0000-0000-00009E850000}"/>
    <cellStyle name="Normal 9 2 3 2 2 3 2" xfId="34364" xr:uid="{00000000-0005-0000-0000-00009F850000}"/>
    <cellStyle name="Normal 9 2 3 2 2 3 2 2" xfId="34365" xr:uid="{00000000-0005-0000-0000-0000A0850000}"/>
    <cellStyle name="Normal 9 2 3 2 2 3 2 2 2" xfId="34366" xr:uid="{00000000-0005-0000-0000-0000A1850000}"/>
    <cellStyle name="Normal 9 2 3 2 2 3 2 3" xfId="34367" xr:uid="{00000000-0005-0000-0000-0000A2850000}"/>
    <cellStyle name="Normal 9 2 3 2 2 3 2 3 2" xfId="34368" xr:uid="{00000000-0005-0000-0000-0000A3850000}"/>
    <cellStyle name="Normal 9 2 3 2 2 3 2 4" xfId="34369" xr:uid="{00000000-0005-0000-0000-0000A4850000}"/>
    <cellStyle name="Normal 9 2 3 2 2 3 3" xfId="34370" xr:uid="{00000000-0005-0000-0000-0000A5850000}"/>
    <cellStyle name="Normal 9 2 3 2 2 3 3 2" xfId="34371" xr:uid="{00000000-0005-0000-0000-0000A6850000}"/>
    <cellStyle name="Normal 9 2 3 2 2 3 4" xfId="34372" xr:uid="{00000000-0005-0000-0000-0000A7850000}"/>
    <cellStyle name="Normal 9 2 3 2 2 3 4 2" xfId="34373" xr:uid="{00000000-0005-0000-0000-0000A8850000}"/>
    <cellStyle name="Normal 9 2 3 2 2 3 5" xfId="34374" xr:uid="{00000000-0005-0000-0000-0000A9850000}"/>
    <cellStyle name="Normal 9 2 3 2 2 3 6" xfId="34375" xr:uid="{00000000-0005-0000-0000-0000AA850000}"/>
    <cellStyle name="Normal 9 2 3 2 2 4" xfId="34376" xr:uid="{00000000-0005-0000-0000-0000AB850000}"/>
    <cellStyle name="Normal 9 2 3 2 2 4 2" xfId="34377" xr:uid="{00000000-0005-0000-0000-0000AC850000}"/>
    <cellStyle name="Normal 9 2 3 2 2 4 2 2" xfId="34378" xr:uid="{00000000-0005-0000-0000-0000AD850000}"/>
    <cellStyle name="Normal 9 2 3 2 2 4 2 2 2" xfId="34379" xr:uid="{00000000-0005-0000-0000-0000AE850000}"/>
    <cellStyle name="Normal 9 2 3 2 2 4 2 3" xfId="34380" xr:uid="{00000000-0005-0000-0000-0000AF850000}"/>
    <cellStyle name="Normal 9 2 3 2 2 4 2 3 2" xfId="34381" xr:uid="{00000000-0005-0000-0000-0000B0850000}"/>
    <cellStyle name="Normal 9 2 3 2 2 4 2 4" xfId="34382" xr:uid="{00000000-0005-0000-0000-0000B1850000}"/>
    <cellStyle name="Normal 9 2 3 2 2 4 3" xfId="34383" xr:uid="{00000000-0005-0000-0000-0000B2850000}"/>
    <cellStyle name="Normal 9 2 3 2 2 4 3 2" xfId="34384" xr:uid="{00000000-0005-0000-0000-0000B3850000}"/>
    <cellStyle name="Normal 9 2 3 2 2 4 4" xfId="34385" xr:uid="{00000000-0005-0000-0000-0000B4850000}"/>
    <cellStyle name="Normal 9 2 3 2 2 4 4 2" xfId="34386" xr:uid="{00000000-0005-0000-0000-0000B5850000}"/>
    <cellStyle name="Normal 9 2 3 2 2 4 5" xfId="34387" xr:uid="{00000000-0005-0000-0000-0000B6850000}"/>
    <cellStyle name="Normal 9 2 3 2 2 4 6" xfId="34388" xr:uid="{00000000-0005-0000-0000-0000B7850000}"/>
    <cellStyle name="Normal 9 2 3 2 2 5" xfId="34389" xr:uid="{00000000-0005-0000-0000-0000B8850000}"/>
    <cellStyle name="Normal 9 2 3 2 2 5 2" xfId="34390" xr:uid="{00000000-0005-0000-0000-0000B9850000}"/>
    <cellStyle name="Normal 9 2 3 2 2 5 2 2" xfId="34391" xr:uid="{00000000-0005-0000-0000-0000BA850000}"/>
    <cellStyle name="Normal 9 2 3 2 2 5 3" xfId="34392" xr:uid="{00000000-0005-0000-0000-0000BB850000}"/>
    <cellStyle name="Normal 9 2 3 2 2 5 3 2" xfId="34393" xr:uid="{00000000-0005-0000-0000-0000BC850000}"/>
    <cellStyle name="Normal 9 2 3 2 2 5 4" xfId="34394" xr:uid="{00000000-0005-0000-0000-0000BD850000}"/>
    <cellStyle name="Normal 9 2 3 2 2 6" xfId="34395" xr:uid="{00000000-0005-0000-0000-0000BE850000}"/>
    <cellStyle name="Normal 9 2 3 2 2 6 2" xfId="34396" xr:uid="{00000000-0005-0000-0000-0000BF850000}"/>
    <cellStyle name="Normal 9 2 3 2 2 6 2 2" xfId="34397" xr:uid="{00000000-0005-0000-0000-0000C0850000}"/>
    <cellStyle name="Normal 9 2 3 2 2 6 3" xfId="34398" xr:uid="{00000000-0005-0000-0000-0000C1850000}"/>
    <cellStyle name="Normal 9 2 3 2 2 7" xfId="34399" xr:uid="{00000000-0005-0000-0000-0000C2850000}"/>
    <cellStyle name="Normal 9 2 3 2 2 7 2" xfId="34400" xr:uid="{00000000-0005-0000-0000-0000C3850000}"/>
    <cellStyle name="Normal 9 2 3 2 2 8" xfId="34401" xr:uid="{00000000-0005-0000-0000-0000C4850000}"/>
    <cellStyle name="Normal 9 2 3 2 2 8 2" xfId="34402" xr:uid="{00000000-0005-0000-0000-0000C5850000}"/>
    <cellStyle name="Normal 9 2 3 2 2 9" xfId="34403" xr:uid="{00000000-0005-0000-0000-0000C6850000}"/>
    <cellStyle name="Normal 9 2 3 2 3" xfId="34404" xr:uid="{00000000-0005-0000-0000-0000C7850000}"/>
    <cellStyle name="Normal 9 2 3 2 3 2" xfId="34405" xr:uid="{00000000-0005-0000-0000-0000C8850000}"/>
    <cellStyle name="Normal 9 2 3 2 3 2 2" xfId="34406" xr:uid="{00000000-0005-0000-0000-0000C9850000}"/>
    <cellStyle name="Normal 9 2 3 2 3 2 2 2" xfId="34407" xr:uid="{00000000-0005-0000-0000-0000CA850000}"/>
    <cellStyle name="Normal 9 2 3 2 3 2 2 2 2" xfId="34408" xr:uid="{00000000-0005-0000-0000-0000CB850000}"/>
    <cellStyle name="Normal 9 2 3 2 3 2 2 3" xfId="34409" xr:uid="{00000000-0005-0000-0000-0000CC850000}"/>
    <cellStyle name="Normal 9 2 3 2 3 2 2 3 2" xfId="34410" xr:uid="{00000000-0005-0000-0000-0000CD850000}"/>
    <cellStyle name="Normal 9 2 3 2 3 2 2 4" xfId="34411" xr:uid="{00000000-0005-0000-0000-0000CE850000}"/>
    <cellStyle name="Normal 9 2 3 2 3 2 3" xfId="34412" xr:uid="{00000000-0005-0000-0000-0000CF850000}"/>
    <cellStyle name="Normal 9 2 3 2 3 2 3 2" xfId="34413" xr:uid="{00000000-0005-0000-0000-0000D0850000}"/>
    <cellStyle name="Normal 9 2 3 2 3 2 4" xfId="34414" xr:uid="{00000000-0005-0000-0000-0000D1850000}"/>
    <cellStyle name="Normal 9 2 3 2 3 2 4 2" xfId="34415" xr:uid="{00000000-0005-0000-0000-0000D2850000}"/>
    <cellStyle name="Normal 9 2 3 2 3 2 5" xfId="34416" xr:uid="{00000000-0005-0000-0000-0000D3850000}"/>
    <cellStyle name="Normal 9 2 3 2 3 2 6" xfId="34417" xr:uid="{00000000-0005-0000-0000-0000D4850000}"/>
    <cellStyle name="Normal 9 2 3 2 3 3" xfId="34418" xr:uid="{00000000-0005-0000-0000-0000D5850000}"/>
    <cellStyle name="Normal 9 2 3 2 3 3 2" xfId="34419" xr:uid="{00000000-0005-0000-0000-0000D6850000}"/>
    <cellStyle name="Normal 9 2 3 2 3 3 2 2" xfId="34420" xr:uid="{00000000-0005-0000-0000-0000D7850000}"/>
    <cellStyle name="Normal 9 2 3 2 3 3 3" xfId="34421" xr:uid="{00000000-0005-0000-0000-0000D8850000}"/>
    <cellStyle name="Normal 9 2 3 2 3 3 3 2" xfId="34422" xr:uid="{00000000-0005-0000-0000-0000D9850000}"/>
    <cellStyle name="Normal 9 2 3 2 3 3 4" xfId="34423" xr:uid="{00000000-0005-0000-0000-0000DA850000}"/>
    <cellStyle name="Normal 9 2 3 2 3 4" xfId="34424" xr:uid="{00000000-0005-0000-0000-0000DB850000}"/>
    <cellStyle name="Normal 9 2 3 2 3 4 2" xfId="34425" xr:uid="{00000000-0005-0000-0000-0000DC850000}"/>
    <cellStyle name="Normal 9 2 3 2 3 5" xfId="34426" xr:uid="{00000000-0005-0000-0000-0000DD850000}"/>
    <cellStyle name="Normal 9 2 3 2 3 5 2" xfId="34427" xr:uid="{00000000-0005-0000-0000-0000DE850000}"/>
    <cellStyle name="Normal 9 2 3 2 3 6" xfId="34428" xr:uid="{00000000-0005-0000-0000-0000DF850000}"/>
    <cellStyle name="Normal 9 2 3 2 3 7" xfId="34429" xr:uid="{00000000-0005-0000-0000-0000E0850000}"/>
    <cellStyle name="Normal 9 2 3 2 4" xfId="34430" xr:uid="{00000000-0005-0000-0000-0000E1850000}"/>
    <cellStyle name="Normal 9 2 3 2 4 2" xfId="34431" xr:uid="{00000000-0005-0000-0000-0000E2850000}"/>
    <cellStyle name="Normal 9 2 3 2 4 2 2" xfId="34432" xr:uid="{00000000-0005-0000-0000-0000E3850000}"/>
    <cellStyle name="Normal 9 2 3 2 4 2 2 2" xfId="34433" xr:uid="{00000000-0005-0000-0000-0000E4850000}"/>
    <cellStyle name="Normal 9 2 3 2 4 2 3" xfId="34434" xr:uid="{00000000-0005-0000-0000-0000E5850000}"/>
    <cellStyle name="Normal 9 2 3 2 4 2 3 2" xfId="34435" xr:uid="{00000000-0005-0000-0000-0000E6850000}"/>
    <cellStyle name="Normal 9 2 3 2 4 2 4" xfId="34436" xr:uid="{00000000-0005-0000-0000-0000E7850000}"/>
    <cellStyle name="Normal 9 2 3 2 4 3" xfId="34437" xr:uid="{00000000-0005-0000-0000-0000E8850000}"/>
    <cellStyle name="Normal 9 2 3 2 4 3 2" xfId="34438" xr:uid="{00000000-0005-0000-0000-0000E9850000}"/>
    <cellStyle name="Normal 9 2 3 2 4 4" xfId="34439" xr:uid="{00000000-0005-0000-0000-0000EA850000}"/>
    <cellStyle name="Normal 9 2 3 2 4 4 2" xfId="34440" xr:uid="{00000000-0005-0000-0000-0000EB850000}"/>
    <cellStyle name="Normal 9 2 3 2 4 5" xfId="34441" xr:uid="{00000000-0005-0000-0000-0000EC850000}"/>
    <cellStyle name="Normal 9 2 3 2 4 6" xfId="34442" xr:uid="{00000000-0005-0000-0000-0000ED850000}"/>
    <cellStyle name="Normal 9 2 3 2 5" xfId="34443" xr:uid="{00000000-0005-0000-0000-0000EE850000}"/>
    <cellStyle name="Normal 9 2 3 2 5 2" xfId="34444" xr:uid="{00000000-0005-0000-0000-0000EF850000}"/>
    <cellStyle name="Normal 9 2 3 2 5 2 2" xfId="34445" xr:uid="{00000000-0005-0000-0000-0000F0850000}"/>
    <cellStyle name="Normal 9 2 3 2 5 2 2 2" xfId="34446" xr:uid="{00000000-0005-0000-0000-0000F1850000}"/>
    <cellStyle name="Normal 9 2 3 2 5 2 3" xfId="34447" xr:uid="{00000000-0005-0000-0000-0000F2850000}"/>
    <cellStyle name="Normal 9 2 3 2 5 2 3 2" xfId="34448" xr:uid="{00000000-0005-0000-0000-0000F3850000}"/>
    <cellStyle name="Normal 9 2 3 2 5 2 4" xfId="34449" xr:uid="{00000000-0005-0000-0000-0000F4850000}"/>
    <cellStyle name="Normal 9 2 3 2 5 3" xfId="34450" xr:uid="{00000000-0005-0000-0000-0000F5850000}"/>
    <cellStyle name="Normal 9 2 3 2 5 3 2" xfId="34451" xr:uid="{00000000-0005-0000-0000-0000F6850000}"/>
    <cellStyle name="Normal 9 2 3 2 5 4" xfId="34452" xr:uid="{00000000-0005-0000-0000-0000F7850000}"/>
    <cellStyle name="Normal 9 2 3 2 5 4 2" xfId="34453" xr:uid="{00000000-0005-0000-0000-0000F8850000}"/>
    <cellStyle name="Normal 9 2 3 2 5 5" xfId="34454" xr:uid="{00000000-0005-0000-0000-0000F9850000}"/>
    <cellStyle name="Normal 9 2 3 2 5 6" xfId="34455" xr:uid="{00000000-0005-0000-0000-0000FA850000}"/>
    <cellStyle name="Normal 9 2 3 2 6" xfId="34456" xr:uid="{00000000-0005-0000-0000-0000FB850000}"/>
    <cellStyle name="Normal 9 2 3 2 6 2" xfId="34457" xr:uid="{00000000-0005-0000-0000-0000FC850000}"/>
    <cellStyle name="Normal 9 2 3 2 6 2 2" xfId="34458" xr:uid="{00000000-0005-0000-0000-0000FD850000}"/>
    <cellStyle name="Normal 9 2 3 2 6 3" xfId="34459" xr:uid="{00000000-0005-0000-0000-0000FE850000}"/>
    <cellStyle name="Normal 9 2 3 2 6 3 2" xfId="34460" xr:uid="{00000000-0005-0000-0000-0000FF850000}"/>
    <cellStyle name="Normal 9 2 3 2 6 4" xfId="34461" xr:uid="{00000000-0005-0000-0000-000000860000}"/>
    <cellStyle name="Normal 9 2 3 2 7" xfId="34462" xr:uid="{00000000-0005-0000-0000-000001860000}"/>
    <cellStyle name="Normal 9 2 3 2 7 2" xfId="34463" xr:uid="{00000000-0005-0000-0000-000002860000}"/>
    <cellStyle name="Normal 9 2 3 2 7 2 2" xfId="34464" xr:uid="{00000000-0005-0000-0000-000003860000}"/>
    <cellStyle name="Normal 9 2 3 2 7 3" xfId="34465" xr:uid="{00000000-0005-0000-0000-000004860000}"/>
    <cellStyle name="Normal 9 2 3 2 8" xfId="34466" xr:uid="{00000000-0005-0000-0000-000005860000}"/>
    <cellStyle name="Normal 9 2 3 2 8 2" xfId="34467" xr:uid="{00000000-0005-0000-0000-000006860000}"/>
    <cellStyle name="Normal 9 2 3 2 9" xfId="34468" xr:uid="{00000000-0005-0000-0000-000007860000}"/>
    <cellStyle name="Normal 9 2 3 2 9 2" xfId="34469" xr:uid="{00000000-0005-0000-0000-000008860000}"/>
    <cellStyle name="Normal 9 2 3 3" xfId="34470" xr:uid="{00000000-0005-0000-0000-000009860000}"/>
    <cellStyle name="Normal 9 2 3 3 10" xfId="34471" xr:uid="{00000000-0005-0000-0000-00000A860000}"/>
    <cellStyle name="Normal 9 2 3 3 2" xfId="34472" xr:uid="{00000000-0005-0000-0000-00000B860000}"/>
    <cellStyle name="Normal 9 2 3 3 2 2" xfId="34473" xr:uid="{00000000-0005-0000-0000-00000C860000}"/>
    <cellStyle name="Normal 9 2 3 3 2 2 2" xfId="34474" xr:uid="{00000000-0005-0000-0000-00000D860000}"/>
    <cellStyle name="Normal 9 2 3 3 2 2 2 2" xfId="34475" xr:uid="{00000000-0005-0000-0000-00000E860000}"/>
    <cellStyle name="Normal 9 2 3 3 2 2 2 2 2" xfId="34476" xr:uid="{00000000-0005-0000-0000-00000F860000}"/>
    <cellStyle name="Normal 9 2 3 3 2 2 2 3" xfId="34477" xr:uid="{00000000-0005-0000-0000-000010860000}"/>
    <cellStyle name="Normal 9 2 3 3 2 2 2 3 2" xfId="34478" xr:uid="{00000000-0005-0000-0000-000011860000}"/>
    <cellStyle name="Normal 9 2 3 3 2 2 2 4" xfId="34479" xr:uid="{00000000-0005-0000-0000-000012860000}"/>
    <cellStyle name="Normal 9 2 3 3 2 2 3" xfId="34480" xr:uid="{00000000-0005-0000-0000-000013860000}"/>
    <cellStyle name="Normal 9 2 3 3 2 2 3 2" xfId="34481" xr:uid="{00000000-0005-0000-0000-000014860000}"/>
    <cellStyle name="Normal 9 2 3 3 2 2 4" xfId="34482" xr:uid="{00000000-0005-0000-0000-000015860000}"/>
    <cellStyle name="Normal 9 2 3 3 2 2 4 2" xfId="34483" xr:uid="{00000000-0005-0000-0000-000016860000}"/>
    <cellStyle name="Normal 9 2 3 3 2 2 5" xfId="34484" xr:uid="{00000000-0005-0000-0000-000017860000}"/>
    <cellStyle name="Normal 9 2 3 3 2 2 6" xfId="34485" xr:uid="{00000000-0005-0000-0000-000018860000}"/>
    <cellStyle name="Normal 9 2 3 3 2 3" xfId="34486" xr:uid="{00000000-0005-0000-0000-000019860000}"/>
    <cellStyle name="Normal 9 2 3 3 2 3 2" xfId="34487" xr:uid="{00000000-0005-0000-0000-00001A860000}"/>
    <cellStyle name="Normal 9 2 3 3 2 3 2 2" xfId="34488" xr:uid="{00000000-0005-0000-0000-00001B860000}"/>
    <cellStyle name="Normal 9 2 3 3 2 3 3" xfId="34489" xr:uid="{00000000-0005-0000-0000-00001C860000}"/>
    <cellStyle name="Normal 9 2 3 3 2 3 3 2" xfId="34490" xr:uid="{00000000-0005-0000-0000-00001D860000}"/>
    <cellStyle name="Normal 9 2 3 3 2 3 4" xfId="34491" xr:uid="{00000000-0005-0000-0000-00001E860000}"/>
    <cellStyle name="Normal 9 2 3 3 2 4" xfId="34492" xr:uid="{00000000-0005-0000-0000-00001F860000}"/>
    <cellStyle name="Normal 9 2 3 3 2 4 2" xfId="34493" xr:uid="{00000000-0005-0000-0000-000020860000}"/>
    <cellStyle name="Normal 9 2 3 3 2 5" xfId="34494" xr:uid="{00000000-0005-0000-0000-000021860000}"/>
    <cellStyle name="Normal 9 2 3 3 2 5 2" xfId="34495" xr:uid="{00000000-0005-0000-0000-000022860000}"/>
    <cellStyle name="Normal 9 2 3 3 2 6" xfId="34496" xr:uid="{00000000-0005-0000-0000-000023860000}"/>
    <cellStyle name="Normal 9 2 3 3 2 7" xfId="34497" xr:uid="{00000000-0005-0000-0000-000024860000}"/>
    <cellStyle name="Normal 9 2 3 3 3" xfId="34498" xr:uid="{00000000-0005-0000-0000-000025860000}"/>
    <cellStyle name="Normal 9 2 3 3 3 2" xfId="34499" xr:uid="{00000000-0005-0000-0000-000026860000}"/>
    <cellStyle name="Normal 9 2 3 3 3 2 2" xfId="34500" xr:uid="{00000000-0005-0000-0000-000027860000}"/>
    <cellStyle name="Normal 9 2 3 3 3 2 2 2" xfId="34501" xr:uid="{00000000-0005-0000-0000-000028860000}"/>
    <cellStyle name="Normal 9 2 3 3 3 2 3" xfId="34502" xr:uid="{00000000-0005-0000-0000-000029860000}"/>
    <cellStyle name="Normal 9 2 3 3 3 2 3 2" xfId="34503" xr:uid="{00000000-0005-0000-0000-00002A860000}"/>
    <cellStyle name="Normal 9 2 3 3 3 2 4" xfId="34504" xr:uid="{00000000-0005-0000-0000-00002B860000}"/>
    <cellStyle name="Normal 9 2 3 3 3 3" xfId="34505" xr:uid="{00000000-0005-0000-0000-00002C860000}"/>
    <cellStyle name="Normal 9 2 3 3 3 3 2" xfId="34506" xr:uid="{00000000-0005-0000-0000-00002D860000}"/>
    <cellStyle name="Normal 9 2 3 3 3 4" xfId="34507" xr:uid="{00000000-0005-0000-0000-00002E860000}"/>
    <cellStyle name="Normal 9 2 3 3 3 4 2" xfId="34508" xr:uid="{00000000-0005-0000-0000-00002F860000}"/>
    <cellStyle name="Normal 9 2 3 3 3 5" xfId="34509" xr:uid="{00000000-0005-0000-0000-000030860000}"/>
    <cellStyle name="Normal 9 2 3 3 3 6" xfId="34510" xr:uid="{00000000-0005-0000-0000-000031860000}"/>
    <cellStyle name="Normal 9 2 3 3 4" xfId="34511" xr:uid="{00000000-0005-0000-0000-000032860000}"/>
    <cellStyle name="Normal 9 2 3 3 4 2" xfId="34512" xr:uid="{00000000-0005-0000-0000-000033860000}"/>
    <cellStyle name="Normal 9 2 3 3 4 2 2" xfId="34513" xr:uid="{00000000-0005-0000-0000-000034860000}"/>
    <cellStyle name="Normal 9 2 3 3 4 2 2 2" xfId="34514" xr:uid="{00000000-0005-0000-0000-000035860000}"/>
    <cellStyle name="Normal 9 2 3 3 4 2 3" xfId="34515" xr:uid="{00000000-0005-0000-0000-000036860000}"/>
    <cellStyle name="Normal 9 2 3 3 4 2 3 2" xfId="34516" xr:uid="{00000000-0005-0000-0000-000037860000}"/>
    <cellStyle name="Normal 9 2 3 3 4 2 4" xfId="34517" xr:uid="{00000000-0005-0000-0000-000038860000}"/>
    <cellStyle name="Normal 9 2 3 3 4 3" xfId="34518" xr:uid="{00000000-0005-0000-0000-000039860000}"/>
    <cellStyle name="Normal 9 2 3 3 4 3 2" xfId="34519" xr:uid="{00000000-0005-0000-0000-00003A860000}"/>
    <cellStyle name="Normal 9 2 3 3 4 4" xfId="34520" xr:uid="{00000000-0005-0000-0000-00003B860000}"/>
    <cellStyle name="Normal 9 2 3 3 4 4 2" xfId="34521" xr:uid="{00000000-0005-0000-0000-00003C860000}"/>
    <cellStyle name="Normal 9 2 3 3 4 5" xfId="34522" xr:uid="{00000000-0005-0000-0000-00003D860000}"/>
    <cellStyle name="Normal 9 2 3 3 4 6" xfId="34523" xr:uid="{00000000-0005-0000-0000-00003E860000}"/>
    <cellStyle name="Normal 9 2 3 3 5" xfId="34524" xr:uid="{00000000-0005-0000-0000-00003F860000}"/>
    <cellStyle name="Normal 9 2 3 3 5 2" xfId="34525" xr:uid="{00000000-0005-0000-0000-000040860000}"/>
    <cellStyle name="Normal 9 2 3 3 5 2 2" xfId="34526" xr:uid="{00000000-0005-0000-0000-000041860000}"/>
    <cellStyle name="Normal 9 2 3 3 5 3" xfId="34527" xr:uid="{00000000-0005-0000-0000-000042860000}"/>
    <cellStyle name="Normal 9 2 3 3 5 3 2" xfId="34528" xr:uid="{00000000-0005-0000-0000-000043860000}"/>
    <cellStyle name="Normal 9 2 3 3 5 4" xfId="34529" xr:uid="{00000000-0005-0000-0000-000044860000}"/>
    <cellStyle name="Normal 9 2 3 3 6" xfId="34530" xr:uid="{00000000-0005-0000-0000-000045860000}"/>
    <cellStyle name="Normal 9 2 3 3 6 2" xfId="34531" xr:uid="{00000000-0005-0000-0000-000046860000}"/>
    <cellStyle name="Normal 9 2 3 3 6 2 2" xfId="34532" xr:uid="{00000000-0005-0000-0000-000047860000}"/>
    <cellStyle name="Normal 9 2 3 3 6 3" xfId="34533" xr:uid="{00000000-0005-0000-0000-000048860000}"/>
    <cellStyle name="Normal 9 2 3 3 7" xfId="34534" xr:uid="{00000000-0005-0000-0000-000049860000}"/>
    <cellStyle name="Normal 9 2 3 3 7 2" xfId="34535" xr:uid="{00000000-0005-0000-0000-00004A860000}"/>
    <cellStyle name="Normal 9 2 3 3 8" xfId="34536" xr:uid="{00000000-0005-0000-0000-00004B860000}"/>
    <cellStyle name="Normal 9 2 3 3 8 2" xfId="34537" xr:uid="{00000000-0005-0000-0000-00004C860000}"/>
    <cellStyle name="Normal 9 2 3 3 9" xfId="34538" xr:uid="{00000000-0005-0000-0000-00004D860000}"/>
    <cellStyle name="Normal 9 2 3 4" xfId="34539" xr:uid="{00000000-0005-0000-0000-00004E860000}"/>
    <cellStyle name="Normal 9 2 3 4 10" xfId="34540" xr:uid="{00000000-0005-0000-0000-00004F860000}"/>
    <cellStyle name="Normal 9 2 3 4 2" xfId="34541" xr:uid="{00000000-0005-0000-0000-000050860000}"/>
    <cellStyle name="Normal 9 2 3 4 2 2" xfId="34542" xr:uid="{00000000-0005-0000-0000-000051860000}"/>
    <cellStyle name="Normal 9 2 3 4 2 2 2" xfId="34543" xr:uid="{00000000-0005-0000-0000-000052860000}"/>
    <cellStyle name="Normal 9 2 3 4 2 2 2 2" xfId="34544" xr:uid="{00000000-0005-0000-0000-000053860000}"/>
    <cellStyle name="Normal 9 2 3 4 2 2 2 2 2" xfId="34545" xr:uid="{00000000-0005-0000-0000-000054860000}"/>
    <cellStyle name="Normal 9 2 3 4 2 2 2 3" xfId="34546" xr:uid="{00000000-0005-0000-0000-000055860000}"/>
    <cellStyle name="Normal 9 2 3 4 2 2 2 3 2" xfId="34547" xr:uid="{00000000-0005-0000-0000-000056860000}"/>
    <cellStyle name="Normal 9 2 3 4 2 2 2 4" xfId="34548" xr:uid="{00000000-0005-0000-0000-000057860000}"/>
    <cellStyle name="Normal 9 2 3 4 2 2 3" xfId="34549" xr:uid="{00000000-0005-0000-0000-000058860000}"/>
    <cellStyle name="Normal 9 2 3 4 2 2 3 2" xfId="34550" xr:uid="{00000000-0005-0000-0000-000059860000}"/>
    <cellStyle name="Normal 9 2 3 4 2 2 4" xfId="34551" xr:uid="{00000000-0005-0000-0000-00005A860000}"/>
    <cellStyle name="Normal 9 2 3 4 2 2 4 2" xfId="34552" xr:uid="{00000000-0005-0000-0000-00005B860000}"/>
    <cellStyle name="Normal 9 2 3 4 2 2 5" xfId="34553" xr:uid="{00000000-0005-0000-0000-00005C860000}"/>
    <cellStyle name="Normal 9 2 3 4 2 2 6" xfId="34554" xr:uid="{00000000-0005-0000-0000-00005D860000}"/>
    <cellStyle name="Normal 9 2 3 4 2 3" xfId="34555" xr:uid="{00000000-0005-0000-0000-00005E860000}"/>
    <cellStyle name="Normal 9 2 3 4 2 3 2" xfId="34556" xr:uid="{00000000-0005-0000-0000-00005F860000}"/>
    <cellStyle name="Normal 9 2 3 4 2 3 2 2" xfId="34557" xr:uid="{00000000-0005-0000-0000-000060860000}"/>
    <cellStyle name="Normal 9 2 3 4 2 3 3" xfId="34558" xr:uid="{00000000-0005-0000-0000-000061860000}"/>
    <cellStyle name="Normal 9 2 3 4 2 3 3 2" xfId="34559" xr:uid="{00000000-0005-0000-0000-000062860000}"/>
    <cellStyle name="Normal 9 2 3 4 2 3 4" xfId="34560" xr:uid="{00000000-0005-0000-0000-000063860000}"/>
    <cellStyle name="Normal 9 2 3 4 2 4" xfId="34561" xr:uid="{00000000-0005-0000-0000-000064860000}"/>
    <cellStyle name="Normal 9 2 3 4 2 4 2" xfId="34562" xr:uid="{00000000-0005-0000-0000-000065860000}"/>
    <cellStyle name="Normal 9 2 3 4 2 5" xfId="34563" xr:uid="{00000000-0005-0000-0000-000066860000}"/>
    <cellStyle name="Normal 9 2 3 4 2 5 2" xfId="34564" xr:uid="{00000000-0005-0000-0000-000067860000}"/>
    <cellStyle name="Normal 9 2 3 4 2 6" xfId="34565" xr:uid="{00000000-0005-0000-0000-000068860000}"/>
    <cellStyle name="Normal 9 2 3 4 2 7" xfId="34566" xr:uid="{00000000-0005-0000-0000-000069860000}"/>
    <cellStyle name="Normal 9 2 3 4 3" xfId="34567" xr:uid="{00000000-0005-0000-0000-00006A860000}"/>
    <cellStyle name="Normal 9 2 3 4 3 2" xfId="34568" xr:uid="{00000000-0005-0000-0000-00006B860000}"/>
    <cellStyle name="Normal 9 2 3 4 3 2 2" xfId="34569" xr:uid="{00000000-0005-0000-0000-00006C860000}"/>
    <cellStyle name="Normal 9 2 3 4 3 2 2 2" xfId="34570" xr:uid="{00000000-0005-0000-0000-00006D860000}"/>
    <cellStyle name="Normal 9 2 3 4 3 2 3" xfId="34571" xr:uid="{00000000-0005-0000-0000-00006E860000}"/>
    <cellStyle name="Normal 9 2 3 4 3 2 3 2" xfId="34572" xr:uid="{00000000-0005-0000-0000-00006F860000}"/>
    <cellStyle name="Normal 9 2 3 4 3 2 4" xfId="34573" xr:uid="{00000000-0005-0000-0000-000070860000}"/>
    <cellStyle name="Normal 9 2 3 4 3 3" xfId="34574" xr:uid="{00000000-0005-0000-0000-000071860000}"/>
    <cellStyle name="Normal 9 2 3 4 3 3 2" xfId="34575" xr:uid="{00000000-0005-0000-0000-000072860000}"/>
    <cellStyle name="Normal 9 2 3 4 3 4" xfId="34576" xr:uid="{00000000-0005-0000-0000-000073860000}"/>
    <cellStyle name="Normal 9 2 3 4 3 4 2" xfId="34577" xr:uid="{00000000-0005-0000-0000-000074860000}"/>
    <cellStyle name="Normal 9 2 3 4 3 5" xfId="34578" xr:uid="{00000000-0005-0000-0000-000075860000}"/>
    <cellStyle name="Normal 9 2 3 4 3 6" xfId="34579" xr:uid="{00000000-0005-0000-0000-000076860000}"/>
    <cellStyle name="Normal 9 2 3 4 4" xfId="34580" xr:uid="{00000000-0005-0000-0000-000077860000}"/>
    <cellStyle name="Normal 9 2 3 4 4 2" xfId="34581" xr:uid="{00000000-0005-0000-0000-000078860000}"/>
    <cellStyle name="Normal 9 2 3 4 4 2 2" xfId="34582" xr:uid="{00000000-0005-0000-0000-000079860000}"/>
    <cellStyle name="Normal 9 2 3 4 4 2 2 2" xfId="34583" xr:uid="{00000000-0005-0000-0000-00007A860000}"/>
    <cellStyle name="Normal 9 2 3 4 4 2 3" xfId="34584" xr:uid="{00000000-0005-0000-0000-00007B860000}"/>
    <cellStyle name="Normal 9 2 3 4 4 2 3 2" xfId="34585" xr:uid="{00000000-0005-0000-0000-00007C860000}"/>
    <cellStyle name="Normal 9 2 3 4 4 2 4" xfId="34586" xr:uid="{00000000-0005-0000-0000-00007D860000}"/>
    <cellStyle name="Normal 9 2 3 4 4 3" xfId="34587" xr:uid="{00000000-0005-0000-0000-00007E860000}"/>
    <cellStyle name="Normal 9 2 3 4 4 3 2" xfId="34588" xr:uid="{00000000-0005-0000-0000-00007F860000}"/>
    <cellStyle name="Normal 9 2 3 4 4 4" xfId="34589" xr:uid="{00000000-0005-0000-0000-000080860000}"/>
    <cellStyle name="Normal 9 2 3 4 4 4 2" xfId="34590" xr:uid="{00000000-0005-0000-0000-000081860000}"/>
    <cellStyle name="Normal 9 2 3 4 4 5" xfId="34591" xr:uid="{00000000-0005-0000-0000-000082860000}"/>
    <cellStyle name="Normal 9 2 3 4 4 6" xfId="34592" xr:uid="{00000000-0005-0000-0000-000083860000}"/>
    <cellStyle name="Normal 9 2 3 4 5" xfId="34593" xr:uid="{00000000-0005-0000-0000-000084860000}"/>
    <cellStyle name="Normal 9 2 3 4 5 2" xfId="34594" xr:uid="{00000000-0005-0000-0000-000085860000}"/>
    <cellStyle name="Normal 9 2 3 4 5 2 2" xfId="34595" xr:uid="{00000000-0005-0000-0000-000086860000}"/>
    <cellStyle name="Normal 9 2 3 4 5 3" xfId="34596" xr:uid="{00000000-0005-0000-0000-000087860000}"/>
    <cellStyle name="Normal 9 2 3 4 5 3 2" xfId="34597" xr:uid="{00000000-0005-0000-0000-000088860000}"/>
    <cellStyle name="Normal 9 2 3 4 5 4" xfId="34598" xr:uid="{00000000-0005-0000-0000-000089860000}"/>
    <cellStyle name="Normal 9 2 3 4 6" xfId="34599" xr:uid="{00000000-0005-0000-0000-00008A860000}"/>
    <cellStyle name="Normal 9 2 3 4 6 2" xfId="34600" xr:uid="{00000000-0005-0000-0000-00008B860000}"/>
    <cellStyle name="Normal 9 2 3 4 6 2 2" xfId="34601" xr:uid="{00000000-0005-0000-0000-00008C860000}"/>
    <cellStyle name="Normal 9 2 3 4 6 3" xfId="34602" xr:uid="{00000000-0005-0000-0000-00008D860000}"/>
    <cellStyle name="Normal 9 2 3 4 7" xfId="34603" xr:uid="{00000000-0005-0000-0000-00008E860000}"/>
    <cellStyle name="Normal 9 2 3 4 7 2" xfId="34604" xr:uid="{00000000-0005-0000-0000-00008F860000}"/>
    <cellStyle name="Normal 9 2 3 4 8" xfId="34605" xr:uid="{00000000-0005-0000-0000-000090860000}"/>
    <cellStyle name="Normal 9 2 3 4 8 2" xfId="34606" xr:uid="{00000000-0005-0000-0000-000091860000}"/>
    <cellStyle name="Normal 9 2 3 4 9" xfId="34607" xr:uid="{00000000-0005-0000-0000-000092860000}"/>
    <cellStyle name="Normal 9 2 3 5" xfId="34608" xr:uid="{00000000-0005-0000-0000-000093860000}"/>
    <cellStyle name="Normal 9 2 3 5 10" xfId="34609" xr:uid="{00000000-0005-0000-0000-000094860000}"/>
    <cellStyle name="Normal 9 2 3 5 2" xfId="34610" xr:uid="{00000000-0005-0000-0000-000095860000}"/>
    <cellStyle name="Normal 9 2 3 5 2 2" xfId="34611" xr:uid="{00000000-0005-0000-0000-000096860000}"/>
    <cellStyle name="Normal 9 2 3 5 2 2 2" xfId="34612" xr:uid="{00000000-0005-0000-0000-000097860000}"/>
    <cellStyle name="Normal 9 2 3 5 2 2 2 2" xfId="34613" xr:uid="{00000000-0005-0000-0000-000098860000}"/>
    <cellStyle name="Normal 9 2 3 5 2 2 2 2 2" xfId="34614" xr:uid="{00000000-0005-0000-0000-000099860000}"/>
    <cellStyle name="Normal 9 2 3 5 2 2 2 3" xfId="34615" xr:uid="{00000000-0005-0000-0000-00009A860000}"/>
    <cellStyle name="Normal 9 2 3 5 2 2 2 3 2" xfId="34616" xr:uid="{00000000-0005-0000-0000-00009B860000}"/>
    <cellStyle name="Normal 9 2 3 5 2 2 2 4" xfId="34617" xr:uid="{00000000-0005-0000-0000-00009C860000}"/>
    <cellStyle name="Normal 9 2 3 5 2 2 3" xfId="34618" xr:uid="{00000000-0005-0000-0000-00009D860000}"/>
    <cellStyle name="Normal 9 2 3 5 2 2 3 2" xfId="34619" xr:uid="{00000000-0005-0000-0000-00009E860000}"/>
    <cellStyle name="Normal 9 2 3 5 2 2 4" xfId="34620" xr:uid="{00000000-0005-0000-0000-00009F860000}"/>
    <cellStyle name="Normal 9 2 3 5 2 2 4 2" xfId="34621" xr:uid="{00000000-0005-0000-0000-0000A0860000}"/>
    <cellStyle name="Normal 9 2 3 5 2 2 5" xfId="34622" xr:uid="{00000000-0005-0000-0000-0000A1860000}"/>
    <cellStyle name="Normal 9 2 3 5 2 2 6" xfId="34623" xr:uid="{00000000-0005-0000-0000-0000A2860000}"/>
    <cellStyle name="Normal 9 2 3 5 2 3" xfId="34624" xr:uid="{00000000-0005-0000-0000-0000A3860000}"/>
    <cellStyle name="Normal 9 2 3 5 2 3 2" xfId="34625" xr:uid="{00000000-0005-0000-0000-0000A4860000}"/>
    <cellStyle name="Normal 9 2 3 5 2 3 2 2" xfId="34626" xr:uid="{00000000-0005-0000-0000-0000A5860000}"/>
    <cellStyle name="Normal 9 2 3 5 2 3 3" xfId="34627" xr:uid="{00000000-0005-0000-0000-0000A6860000}"/>
    <cellStyle name="Normal 9 2 3 5 2 3 3 2" xfId="34628" xr:uid="{00000000-0005-0000-0000-0000A7860000}"/>
    <cellStyle name="Normal 9 2 3 5 2 3 4" xfId="34629" xr:uid="{00000000-0005-0000-0000-0000A8860000}"/>
    <cellStyle name="Normal 9 2 3 5 2 4" xfId="34630" xr:uid="{00000000-0005-0000-0000-0000A9860000}"/>
    <cellStyle name="Normal 9 2 3 5 2 4 2" xfId="34631" xr:uid="{00000000-0005-0000-0000-0000AA860000}"/>
    <cellStyle name="Normal 9 2 3 5 2 5" xfId="34632" xr:uid="{00000000-0005-0000-0000-0000AB860000}"/>
    <cellStyle name="Normal 9 2 3 5 2 5 2" xfId="34633" xr:uid="{00000000-0005-0000-0000-0000AC860000}"/>
    <cellStyle name="Normal 9 2 3 5 2 6" xfId="34634" xr:uid="{00000000-0005-0000-0000-0000AD860000}"/>
    <cellStyle name="Normal 9 2 3 5 2 7" xfId="34635" xr:uid="{00000000-0005-0000-0000-0000AE860000}"/>
    <cellStyle name="Normal 9 2 3 5 3" xfId="34636" xr:uid="{00000000-0005-0000-0000-0000AF860000}"/>
    <cellStyle name="Normal 9 2 3 5 3 2" xfId="34637" xr:uid="{00000000-0005-0000-0000-0000B0860000}"/>
    <cellStyle name="Normal 9 2 3 5 3 2 2" xfId="34638" xr:uid="{00000000-0005-0000-0000-0000B1860000}"/>
    <cellStyle name="Normal 9 2 3 5 3 2 2 2" xfId="34639" xr:uid="{00000000-0005-0000-0000-0000B2860000}"/>
    <cellStyle name="Normal 9 2 3 5 3 2 3" xfId="34640" xr:uid="{00000000-0005-0000-0000-0000B3860000}"/>
    <cellStyle name="Normal 9 2 3 5 3 2 3 2" xfId="34641" xr:uid="{00000000-0005-0000-0000-0000B4860000}"/>
    <cellStyle name="Normal 9 2 3 5 3 2 4" xfId="34642" xr:uid="{00000000-0005-0000-0000-0000B5860000}"/>
    <cellStyle name="Normal 9 2 3 5 3 3" xfId="34643" xr:uid="{00000000-0005-0000-0000-0000B6860000}"/>
    <cellStyle name="Normal 9 2 3 5 3 3 2" xfId="34644" xr:uid="{00000000-0005-0000-0000-0000B7860000}"/>
    <cellStyle name="Normal 9 2 3 5 3 4" xfId="34645" xr:uid="{00000000-0005-0000-0000-0000B8860000}"/>
    <cellStyle name="Normal 9 2 3 5 3 4 2" xfId="34646" xr:uid="{00000000-0005-0000-0000-0000B9860000}"/>
    <cellStyle name="Normal 9 2 3 5 3 5" xfId="34647" xr:uid="{00000000-0005-0000-0000-0000BA860000}"/>
    <cellStyle name="Normal 9 2 3 5 3 6" xfId="34648" xr:uid="{00000000-0005-0000-0000-0000BB860000}"/>
    <cellStyle name="Normal 9 2 3 5 4" xfId="34649" xr:uid="{00000000-0005-0000-0000-0000BC860000}"/>
    <cellStyle name="Normal 9 2 3 5 4 2" xfId="34650" xr:uid="{00000000-0005-0000-0000-0000BD860000}"/>
    <cellStyle name="Normal 9 2 3 5 4 2 2" xfId="34651" xr:uid="{00000000-0005-0000-0000-0000BE860000}"/>
    <cellStyle name="Normal 9 2 3 5 4 2 2 2" xfId="34652" xr:uid="{00000000-0005-0000-0000-0000BF860000}"/>
    <cellStyle name="Normal 9 2 3 5 4 2 3" xfId="34653" xr:uid="{00000000-0005-0000-0000-0000C0860000}"/>
    <cellStyle name="Normal 9 2 3 5 4 2 3 2" xfId="34654" xr:uid="{00000000-0005-0000-0000-0000C1860000}"/>
    <cellStyle name="Normal 9 2 3 5 4 2 4" xfId="34655" xr:uid="{00000000-0005-0000-0000-0000C2860000}"/>
    <cellStyle name="Normal 9 2 3 5 4 3" xfId="34656" xr:uid="{00000000-0005-0000-0000-0000C3860000}"/>
    <cellStyle name="Normal 9 2 3 5 4 3 2" xfId="34657" xr:uid="{00000000-0005-0000-0000-0000C4860000}"/>
    <cellStyle name="Normal 9 2 3 5 4 4" xfId="34658" xr:uid="{00000000-0005-0000-0000-0000C5860000}"/>
    <cellStyle name="Normal 9 2 3 5 4 4 2" xfId="34659" xr:uid="{00000000-0005-0000-0000-0000C6860000}"/>
    <cellStyle name="Normal 9 2 3 5 4 5" xfId="34660" xr:uid="{00000000-0005-0000-0000-0000C7860000}"/>
    <cellStyle name="Normal 9 2 3 5 4 6" xfId="34661" xr:uid="{00000000-0005-0000-0000-0000C8860000}"/>
    <cellStyle name="Normal 9 2 3 5 5" xfId="34662" xr:uid="{00000000-0005-0000-0000-0000C9860000}"/>
    <cellStyle name="Normal 9 2 3 5 5 2" xfId="34663" xr:uid="{00000000-0005-0000-0000-0000CA860000}"/>
    <cellStyle name="Normal 9 2 3 5 5 2 2" xfId="34664" xr:uid="{00000000-0005-0000-0000-0000CB860000}"/>
    <cellStyle name="Normal 9 2 3 5 5 3" xfId="34665" xr:uid="{00000000-0005-0000-0000-0000CC860000}"/>
    <cellStyle name="Normal 9 2 3 5 5 3 2" xfId="34666" xr:uid="{00000000-0005-0000-0000-0000CD860000}"/>
    <cellStyle name="Normal 9 2 3 5 5 4" xfId="34667" xr:uid="{00000000-0005-0000-0000-0000CE860000}"/>
    <cellStyle name="Normal 9 2 3 5 6" xfId="34668" xr:uid="{00000000-0005-0000-0000-0000CF860000}"/>
    <cellStyle name="Normal 9 2 3 5 6 2" xfId="34669" xr:uid="{00000000-0005-0000-0000-0000D0860000}"/>
    <cellStyle name="Normal 9 2 3 5 6 2 2" xfId="34670" xr:uid="{00000000-0005-0000-0000-0000D1860000}"/>
    <cellStyle name="Normal 9 2 3 5 6 3" xfId="34671" xr:uid="{00000000-0005-0000-0000-0000D2860000}"/>
    <cellStyle name="Normal 9 2 3 5 7" xfId="34672" xr:uid="{00000000-0005-0000-0000-0000D3860000}"/>
    <cellStyle name="Normal 9 2 3 5 7 2" xfId="34673" xr:uid="{00000000-0005-0000-0000-0000D4860000}"/>
    <cellStyle name="Normal 9 2 3 5 8" xfId="34674" xr:uid="{00000000-0005-0000-0000-0000D5860000}"/>
    <cellStyle name="Normal 9 2 3 5 8 2" xfId="34675" xr:uid="{00000000-0005-0000-0000-0000D6860000}"/>
    <cellStyle name="Normal 9 2 3 5 9" xfId="34676" xr:uid="{00000000-0005-0000-0000-0000D7860000}"/>
    <cellStyle name="Normal 9 2 3 6" xfId="34677" xr:uid="{00000000-0005-0000-0000-0000D8860000}"/>
    <cellStyle name="Normal 9 2 3 6 2" xfId="34678" xr:uid="{00000000-0005-0000-0000-0000D9860000}"/>
    <cellStyle name="Normal 9 2 3 6 2 2" xfId="34679" xr:uid="{00000000-0005-0000-0000-0000DA860000}"/>
    <cellStyle name="Normal 9 2 3 6 2 2 2" xfId="34680" xr:uid="{00000000-0005-0000-0000-0000DB860000}"/>
    <cellStyle name="Normal 9 2 3 6 2 2 2 2" xfId="34681" xr:uid="{00000000-0005-0000-0000-0000DC860000}"/>
    <cellStyle name="Normal 9 2 3 6 2 2 3" xfId="34682" xr:uid="{00000000-0005-0000-0000-0000DD860000}"/>
    <cellStyle name="Normal 9 2 3 6 2 2 3 2" xfId="34683" xr:uid="{00000000-0005-0000-0000-0000DE860000}"/>
    <cellStyle name="Normal 9 2 3 6 2 2 4" xfId="34684" xr:uid="{00000000-0005-0000-0000-0000DF860000}"/>
    <cellStyle name="Normal 9 2 3 6 2 3" xfId="34685" xr:uid="{00000000-0005-0000-0000-0000E0860000}"/>
    <cellStyle name="Normal 9 2 3 6 2 3 2" xfId="34686" xr:uid="{00000000-0005-0000-0000-0000E1860000}"/>
    <cellStyle name="Normal 9 2 3 6 2 4" xfId="34687" xr:uid="{00000000-0005-0000-0000-0000E2860000}"/>
    <cellStyle name="Normal 9 2 3 6 2 4 2" xfId="34688" xr:uid="{00000000-0005-0000-0000-0000E3860000}"/>
    <cellStyle name="Normal 9 2 3 6 2 5" xfId="34689" xr:uid="{00000000-0005-0000-0000-0000E4860000}"/>
    <cellStyle name="Normal 9 2 3 6 2 6" xfId="34690" xr:uid="{00000000-0005-0000-0000-0000E5860000}"/>
    <cellStyle name="Normal 9 2 3 6 3" xfId="34691" xr:uid="{00000000-0005-0000-0000-0000E6860000}"/>
    <cellStyle name="Normal 9 2 3 6 3 2" xfId="34692" xr:uid="{00000000-0005-0000-0000-0000E7860000}"/>
    <cellStyle name="Normal 9 2 3 6 3 2 2" xfId="34693" xr:uid="{00000000-0005-0000-0000-0000E8860000}"/>
    <cellStyle name="Normal 9 2 3 6 3 3" xfId="34694" xr:uid="{00000000-0005-0000-0000-0000E9860000}"/>
    <cellStyle name="Normal 9 2 3 6 3 3 2" xfId="34695" xr:uid="{00000000-0005-0000-0000-0000EA860000}"/>
    <cellStyle name="Normal 9 2 3 6 3 4" xfId="34696" xr:uid="{00000000-0005-0000-0000-0000EB860000}"/>
    <cellStyle name="Normal 9 2 3 6 4" xfId="34697" xr:uid="{00000000-0005-0000-0000-0000EC860000}"/>
    <cellStyle name="Normal 9 2 3 6 4 2" xfId="34698" xr:uid="{00000000-0005-0000-0000-0000ED860000}"/>
    <cellStyle name="Normal 9 2 3 6 5" xfId="34699" xr:uid="{00000000-0005-0000-0000-0000EE860000}"/>
    <cellStyle name="Normal 9 2 3 6 5 2" xfId="34700" xr:uid="{00000000-0005-0000-0000-0000EF860000}"/>
    <cellStyle name="Normal 9 2 3 6 6" xfId="34701" xr:uid="{00000000-0005-0000-0000-0000F0860000}"/>
    <cellStyle name="Normal 9 2 3 6 7" xfId="34702" xr:uid="{00000000-0005-0000-0000-0000F1860000}"/>
    <cellStyle name="Normal 9 2 3 7" xfId="34703" xr:uid="{00000000-0005-0000-0000-0000F2860000}"/>
    <cellStyle name="Normal 9 2 3 7 2" xfId="34704" xr:uid="{00000000-0005-0000-0000-0000F3860000}"/>
    <cellStyle name="Normal 9 2 3 7 2 2" xfId="34705" xr:uid="{00000000-0005-0000-0000-0000F4860000}"/>
    <cellStyle name="Normal 9 2 3 7 2 2 2" xfId="34706" xr:uid="{00000000-0005-0000-0000-0000F5860000}"/>
    <cellStyle name="Normal 9 2 3 7 2 3" xfId="34707" xr:uid="{00000000-0005-0000-0000-0000F6860000}"/>
    <cellStyle name="Normal 9 2 3 7 2 3 2" xfId="34708" xr:uid="{00000000-0005-0000-0000-0000F7860000}"/>
    <cellStyle name="Normal 9 2 3 7 2 4" xfId="34709" xr:uid="{00000000-0005-0000-0000-0000F8860000}"/>
    <cellStyle name="Normal 9 2 3 7 3" xfId="34710" xr:uid="{00000000-0005-0000-0000-0000F9860000}"/>
    <cellStyle name="Normal 9 2 3 7 3 2" xfId="34711" xr:uid="{00000000-0005-0000-0000-0000FA860000}"/>
    <cellStyle name="Normal 9 2 3 7 4" xfId="34712" xr:uid="{00000000-0005-0000-0000-0000FB860000}"/>
    <cellStyle name="Normal 9 2 3 7 4 2" xfId="34713" xr:uid="{00000000-0005-0000-0000-0000FC860000}"/>
    <cellStyle name="Normal 9 2 3 7 5" xfId="34714" xr:uid="{00000000-0005-0000-0000-0000FD860000}"/>
    <cellStyle name="Normal 9 2 3 7 6" xfId="34715" xr:uid="{00000000-0005-0000-0000-0000FE860000}"/>
    <cellStyle name="Normal 9 2 3 8" xfId="34716" xr:uid="{00000000-0005-0000-0000-0000FF860000}"/>
    <cellStyle name="Normal 9 2 3 8 2" xfId="34717" xr:uid="{00000000-0005-0000-0000-000000870000}"/>
    <cellStyle name="Normal 9 2 3 8 2 2" xfId="34718" xr:uid="{00000000-0005-0000-0000-000001870000}"/>
    <cellStyle name="Normal 9 2 3 8 2 2 2" xfId="34719" xr:uid="{00000000-0005-0000-0000-000002870000}"/>
    <cellStyle name="Normal 9 2 3 8 2 3" xfId="34720" xr:uid="{00000000-0005-0000-0000-000003870000}"/>
    <cellStyle name="Normal 9 2 3 8 2 3 2" xfId="34721" xr:uid="{00000000-0005-0000-0000-000004870000}"/>
    <cellStyle name="Normal 9 2 3 8 2 4" xfId="34722" xr:uid="{00000000-0005-0000-0000-000005870000}"/>
    <cellStyle name="Normal 9 2 3 8 3" xfId="34723" xr:uid="{00000000-0005-0000-0000-000006870000}"/>
    <cellStyle name="Normal 9 2 3 8 3 2" xfId="34724" xr:uid="{00000000-0005-0000-0000-000007870000}"/>
    <cellStyle name="Normal 9 2 3 8 4" xfId="34725" xr:uid="{00000000-0005-0000-0000-000008870000}"/>
    <cellStyle name="Normal 9 2 3 8 4 2" xfId="34726" xr:uid="{00000000-0005-0000-0000-000009870000}"/>
    <cellStyle name="Normal 9 2 3 8 5" xfId="34727" xr:uid="{00000000-0005-0000-0000-00000A870000}"/>
    <cellStyle name="Normal 9 2 3 8 6" xfId="34728" xr:uid="{00000000-0005-0000-0000-00000B870000}"/>
    <cellStyle name="Normal 9 2 3 9" xfId="34729" xr:uid="{00000000-0005-0000-0000-00000C870000}"/>
    <cellStyle name="Normal 9 2 3 9 2" xfId="34730" xr:uid="{00000000-0005-0000-0000-00000D870000}"/>
    <cellStyle name="Normal 9 2 3 9 2 2" xfId="34731" xr:uid="{00000000-0005-0000-0000-00000E870000}"/>
    <cellStyle name="Normal 9 2 3 9 3" xfId="34732" xr:uid="{00000000-0005-0000-0000-00000F870000}"/>
    <cellStyle name="Normal 9 2 3 9 3 2" xfId="34733" xr:uid="{00000000-0005-0000-0000-000010870000}"/>
    <cellStyle name="Normal 9 2 3 9 4" xfId="34734" xr:uid="{00000000-0005-0000-0000-000011870000}"/>
    <cellStyle name="Normal 9 2 4" xfId="34735" xr:uid="{00000000-0005-0000-0000-000012870000}"/>
    <cellStyle name="Normal 9 2 4 10" xfId="34736" xr:uid="{00000000-0005-0000-0000-000013870000}"/>
    <cellStyle name="Normal 9 2 4 11" xfId="34737" xr:uid="{00000000-0005-0000-0000-000014870000}"/>
    <cellStyle name="Normal 9 2 4 2" xfId="34738" xr:uid="{00000000-0005-0000-0000-000015870000}"/>
    <cellStyle name="Normal 9 2 4 2 10" xfId="34739" xr:uid="{00000000-0005-0000-0000-000016870000}"/>
    <cellStyle name="Normal 9 2 4 2 2" xfId="34740" xr:uid="{00000000-0005-0000-0000-000017870000}"/>
    <cellStyle name="Normal 9 2 4 2 2 2" xfId="34741" xr:uid="{00000000-0005-0000-0000-000018870000}"/>
    <cellStyle name="Normal 9 2 4 2 2 2 2" xfId="34742" xr:uid="{00000000-0005-0000-0000-000019870000}"/>
    <cellStyle name="Normal 9 2 4 2 2 2 2 2" xfId="34743" xr:uid="{00000000-0005-0000-0000-00001A870000}"/>
    <cellStyle name="Normal 9 2 4 2 2 2 2 2 2" xfId="34744" xr:uid="{00000000-0005-0000-0000-00001B870000}"/>
    <cellStyle name="Normal 9 2 4 2 2 2 2 3" xfId="34745" xr:uid="{00000000-0005-0000-0000-00001C870000}"/>
    <cellStyle name="Normal 9 2 4 2 2 2 2 3 2" xfId="34746" xr:uid="{00000000-0005-0000-0000-00001D870000}"/>
    <cellStyle name="Normal 9 2 4 2 2 2 2 4" xfId="34747" xr:uid="{00000000-0005-0000-0000-00001E870000}"/>
    <cellStyle name="Normal 9 2 4 2 2 2 3" xfId="34748" xr:uid="{00000000-0005-0000-0000-00001F870000}"/>
    <cellStyle name="Normal 9 2 4 2 2 2 3 2" xfId="34749" xr:uid="{00000000-0005-0000-0000-000020870000}"/>
    <cellStyle name="Normal 9 2 4 2 2 2 4" xfId="34750" xr:uid="{00000000-0005-0000-0000-000021870000}"/>
    <cellStyle name="Normal 9 2 4 2 2 2 4 2" xfId="34751" xr:uid="{00000000-0005-0000-0000-000022870000}"/>
    <cellStyle name="Normal 9 2 4 2 2 2 5" xfId="34752" xr:uid="{00000000-0005-0000-0000-000023870000}"/>
    <cellStyle name="Normal 9 2 4 2 2 2 6" xfId="34753" xr:uid="{00000000-0005-0000-0000-000024870000}"/>
    <cellStyle name="Normal 9 2 4 2 2 3" xfId="34754" xr:uid="{00000000-0005-0000-0000-000025870000}"/>
    <cellStyle name="Normal 9 2 4 2 2 3 2" xfId="34755" xr:uid="{00000000-0005-0000-0000-000026870000}"/>
    <cellStyle name="Normal 9 2 4 2 2 3 2 2" xfId="34756" xr:uid="{00000000-0005-0000-0000-000027870000}"/>
    <cellStyle name="Normal 9 2 4 2 2 3 3" xfId="34757" xr:uid="{00000000-0005-0000-0000-000028870000}"/>
    <cellStyle name="Normal 9 2 4 2 2 3 3 2" xfId="34758" xr:uid="{00000000-0005-0000-0000-000029870000}"/>
    <cellStyle name="Normal 9 2 4 2 2 3 4" xfId="34759" xr:uid="{00000000-0005-0000-0000-00002A870000}"/>
    <cellStyle name="Normal 9 2 4 2 2 4" xfId="34760" xr:uid="{00000000-0005-0000-0000-00002B870000}"/>
    <cellStyle name="Normal 9 2 4 2 2 4 2" xfId="34761" xr:uid="{00000000-0005-0000-0000-00002C870000}"/>
    <cellStyle name="Normal 9 2 4 2 2 5" xfId="34762" xr:uid="{00000000-0005-0000-0000-00002D870000}"/>
    <cellStyle name="Normal 9 2 4 2 2 5 2" xfId="34763" xr:uid="{00000000-0005-0000-0000-00002E870000}"/>
    <cellStyle name="Normal 9 2 4 2 2 6" xfId="34764" xr:uid="{00000000-0005-0000-0000-00002F870000}"/>
    <cellStyle name="Normal 9 2 4 2 2 7" xfId="34765" xr:uid="{00000000-0005-0000-0000-000030870000}"/>
    <cellStyle name="Normal 9 2 4 2 3" xfId="34766" xr:uid="{00000000-0005-0000-0000-000031870000}"/>
    <cellStyle name="Normal 9 2 4 2 3 2" xfId="34767" xr:uid="{00000000-0005-0000-0000-000032870000}"/>
    <cellStyle name="Normal 9 2 4 2 3 2 2" xfId="34768" xr:uid="{00000000-0005-0000-0000-000033870000}"/>
    <cellStyle name="Normal 9 2 4 2 3 2 2 2" xfId="34769" xr:uid="{00000000-0005-0000-0000-000034870000}"/>
    <cellStyle name="Normal 9 2 4 2 3 2 3" xfId="34770" xr:uid="{00000000-0005-0000-0000-000035870000}"/>
    <cellStyle name="Normal 9 2 4 2 3 2 3 2" xfId="34771" xr:uid="{00000000-0005-0000-0000-000036870000}"/>
    <cellStyle name="Normal 9 2 4 2 3 2 4" xfId="34772" xr:uid="{00000000-0005-0000-0000-000037870000}"/>
    <cellStyle name="Normal 9 2 4 2 3 3" xfId="34773" xr:uid="{00000000-0005-0000-0000-000038870000}"/>
    <cellStyle name="Normal 9 2 4 2 3 3 2" xfId="34774" xr:uid="{00000000-0005-0000-0000-000039870000}"/>
    <cellStyle name="Normal 9 2 4 2 3 4" xfId="34775" xr:uid="{00000000-0005-0000-0000-00003A870000}"/>
    <cellStyle name="Normal 9 2 4 2 3 4 2" xfId="34776" xr:uid="{00000000-0005-0000-0000-00003B870000}"/>
    <cellStyle name="Normal 9 2 4 2 3 5" xfId="34777" xr:uid="{00000000-0005-0000-0000-00003C870000}"/>
    <cellStyle name="Normal 9 2 4 2 3 6" xfId="34778" xr:uid="{00000000-0005-0000-0000-00003D870000}"/>
    <cellStyle name="Normal 9 2 4 2 4" xfId="34779" xr:uid="{00000000-0005-0000-0000-00003E870000}"/>
    <cellStyle name="Normal 9 2 4 2 4 2" xfId="34780" xr:uid="{00000000-0005-0000-0000-00003F870000}"/>
    <cellStyle name="Normal 9 2 4 2 4 2 2" xfId="34781" xr:uid="{00000000-0005-0000-0000-000040870000}"/>
    <cellStyle name="Normal 9 2 4 2 4 2 2 2" xfId="34782" xr:uid="{00000000-0005-0000-0000-000041870000}"/>
    <cellStyle name="Normal 9 2 4 2 4 2 3" xfId="34783" xr:uid="{00000000-0005-0000-0000-000042870000}"/>
    <cellStyle name="Normal 9 2 4 2 4 2 3 2" xfId="34784" xr:uid="{00000000-0005-0000-0000-000043870000}"/>
    <cellStyle name="Normal 9 2 4 2 4 2 4" xfId="34785" xr:uid="{00000000-0005-0000-0000-000044870000}"/>
    <cellStyle name="Normal 9 2 4 2 4 3" xfId="34786" xr:uid="{00000000-0005-0000-0000-000045870000}"/>
    <cellStyle name="Normal 9 2 4 2 4 3 2" xfId="34787" xr:uid="{00000000-0005-0000-0000-000046870000}"/>
    <cellStyle name="Normal 9 2 4 2 4 4" xfId="34788" xr:uid="{00000000-0005-0000-0000-000047870000}"/>
    <cellStyle name="Normal 9 2 4 2 4 4 2" xfId="34789" xr:uid="{00000000-0005-0000-0000-000048870000}"/>
    <cellStyle name="Normal 9 2 4 2 4 5" xfId="34790" xr:uid="{00000000-0005-0000-0000-000049870000}"/>
    <cellStyle name="Normal 9 2 4 2 4 6" xfId="34791" xr:uid="{00000000-0005-0000-0000-00004A870000}"/>
    <cellStyle name="Normal 9 2 4 2 5" xfId="34792" xr:uid="{00000000-0005-0000-0000-00004B870000}"/>
    <cellStyle name="Normal 9 2 4 2 5 2" xfId="34793" xr:uid="{00000000-0005-0000-0000-00004C870000}"/>
    <cellStyle name="Normal 9 2 4 2 5 2 2" xfId="34794" xr:uid="{00000000-0005-0000-0000-00004D870000}"/>
    <cellStyle name="Normal 9 2 4 2 5 3" xfId="34795" xr:uid="{00000000-0005-0000-0000-00004E870000}"/>
    <cellStyle name="Normal 9 2 4 2 5 3 2" xfId="34796" xr:uid="{00000000-0005-0000-0000-00004F870000}"/>
    <cellStyle name="Normal 9 2 4 2 5 4" xfId="34797" xr:uid="{00000000-0005-0000-0000-000050870000}"/>
    <cellStyle name="Normal 9 2 4 2 6" xfId="34798" xr:uid="{00000000-0005-0000-0000-000051870000}"/>
    <cellStyle name="Normal 9 2 4 2 6 2" xfId="34799" xr:uid="{00000000-0005-0000-0000-000052870000}"/>
    <cellStyle name="Normal 9 2 4 2 6 2 2" xfId="34800" xr:uid="{00000000-0005-0000-0000-000053870000}"/>
    <cellStyle name="Normal 9 2 4 2 6 3" xfId="34801" xr:uid="{00000000-0005-0000-0000-000054870000}"/>
    <cellStyle name="Normal 9 2 4 2 7" xfId="34802" xr:uid="{00000000-0005-0000-0000-000055870000}"/>
    <cellStyle name="Normal 9 2 4 2 7 2" xfId="34803" xr:uid="{00000000-0005-0000-0000-000056870000}"/>
    <cellStyle name="Normal 9 2 4 2 8" xfId="34804" xr:uid="{00000000-0005-0000-0000-000057870000}"/>
    <cellStyle name="Normal 9 2 4 2 8 2" xfId="34805" xr:uid="{00000000-0005-0000-0000-000058870000}"/>
    <cellStyle name="Normal 9 2 4 2 9" xfId="34806" xr:uid="{00000000-0005-0000-0000-000059870000}"/>
    <cellStyle name="Normal 9 2 4 3" xfId="34807" xr:uid="{00000000-0005-0000-0000-00005A870000}"/>
    <cellStyle name="Normal 9 2 4 3 2" xfId="34808" xr:uid="{00000000-0005-0000-0000-00005B870000}"/>
    <cellStyle name="Normal 9 2 4 3 2 2" xfId="34809" xr:uid="{00000000-0005-0000-0000-00005C870000}"/>
    <cellStyle name="Normal 9 2 4 3 2 2 2" xfId="34810" xr:uid="{00000000-0005-0000-0000-00005D870000}"/>
    <cellStyle name="Normal 9 2 4 3 2 2 2 2" xfId="34811" xr:uid="{00000000-0005-0000-0000-00005E870000}"/>
    <cellStyle name="Normal 9 2 4 3 2 2 3" xfId="34812" xr:uid="{00000000-0005-0000-0000-00005F870000}"/>
    <cellStyle name="Normal 9 2 4 3 2 2 3 2" xfId="34813" xr:uid="{00000000-0005-0000-0000-000060870000}"/>
    <cellStyle name="Normal 9 2 4 3 2 2 4" xfId="34814" xr:uid="{00000000-0005-0000-0000-000061870000}"/>
    <cellStyle name="Normal 9 2 4 3 2 3" xfId="34815" xr:uid="{00000000-0005-0000-0000-000062870000}"/>
    <cellStyle name="Normal 9 2 4 3 2 3 2" xfId="34816" xr:uid="{00000000-0005-0000-0000-000063870000}"/>
    <cellStyle name="Normal 9 2 4 3 2 4" xfId="34817" xr:uid="{00000000-0005-0000-0000-000064870000}"/>
    <cellStyle name="Normal 9 2 4 3 2 4 2" xfId="34818" xr:uid="{00000000-0005-0000-0000-000065870000}"/>
    <cellStyle name="Normal 9 2 4 3 2 5" xfId="34819" xr:uid="{00000000-0005-0000-0000-000066870000}"/>
    <cellStyle name="Normal 9 2 4 3 2 6" xfId="34820" xr:uid="{00000000-0005-0000-0000-000067870000}"/>
    <cellStyle name="Normal 9 2 4 3 3" xfId="34821" xr:uid="{00000000-0005-0000-0000-000068870000}"/>
    <cellStyle name="Normal 9 2 4 3 3 2" xfId="34822" xr:uid="{00000000-0005-0000-0000-000069870000}"/>
    <cellStyle name="Normal 9 2 4 3 3 2 2" xfId="34823" xr:uid="{00000000-0005-0000-0000-00006A870000}"/>
    <cellStyle name="Normal 9 2 4 3 3 3" xfId="34824" xr:uid="{00000000-0005-0000-0000-00006B870000}"/>
    <cellStyle name="Normal 9 2 4 3 3 3 2" xfId="34825" xr:uid="{00000000-0005-0000-0000-00006C870000}"/>
    <cellStyle name="Normal 9 2 4 3 3 4" xfId="34826" xr:uid="{00000000-0005-0000-0000-00006D870000}"/>
    <cellStyle name="Normal 9 2 4 3 4" xfId="34827" xr:uid="{00000000-0005-0000-0000-00006E870000}"/>
    <cellStyle name="Normal 9 2 4 3 4 2" xfId="34828" xr:uid="{00000000-0005-0000-0000-00006F870000}"/>
    <cellStyle name="Normal 9 2 4 3 5" xfId="34829" xr:uid="{00000000-0005-0000-0000-000070870000}"/>
    <cellStyle name="Normal 9 2 4 3 5 2" xfId="34830" xr:uid="{00000000-0005-0000-0000-000071870000}"/>
    <cellStyle name="Normal 9 2 4 3 6" xfId="34831" xr:uid="{00000000-0005-0000-0000-000072870000}"/>
    <cellStyle name="Normal 9 2 4 3 7" xfId="34832" xr:uid="{00000000-0005-0000-0000-000073870000}"/>
    <cellStyle name="Normal 9 2 4 4" xfId="34833" xr:uid="{00000000-0005-0000-0000-000074870000}"/>
    <cellStyle name="Normal 9 2 4 4 2" xfId="34834" xr:uid="{00000000-0005-0000-0000-000075870000}"/>
    <cellStyle name="Normal 9 2 4 4 2 2" xfId="34835" xr:uid="{00000000-0005-0000-0000-000076870000}"/>
    <cellStyle name="Normal 9 2 4 4 2 2 2" xfId="34836" xr:uid="{00000000-0005-0000-0000-000077870000}"/>
    <cellStyle name="Normal 9 2 4 4 2 3" xfId="34837" xr:uid="{00000000-0005-0000-0000-000078870000}"/>
    <cellStyle name="Normal 9 2 4 4 2 3 2" xfId="34838" xr:uid="{00000000-0005-0000-0000-000079870000}"/>
    <cellStyle name="Normal 9 2 4 4 2 4" xfId="34839" xr:uid="{00000000-0005-0000-0000-00007A870000}"/>
    <cellStyle name="Normal 9 2 4 4 3" xfId="34840" xr:uid="{00000000-0005-0000-0000-00007B870000}"/>
    <cellStyle name="Normal 9 2 4 4 3 2" xfId="34841" xr:uid="{00000000-0005-0000-0000-00007C870000}"/>
    <cellStyle name="Normal 9 2 4 4 4" xfId="34842" xr:uid="{00000000-0005-0000-0000-00007D870000}"/>
    <cellStyle name="Normal 9 2 4 4 4 2" xfId="34843" xr:uid="{00000000-0005-0000-0000-00007E870000}"/>
    <cellStyle name="Normal 9 2 4 4 5" xfId="34844" xr:uid="{00000000-0005-0000-0000-00007F870000}"/>
    <cellStyle name="Normal 9 2 4 4 6" xfId="34845" xr:uid="{00000000-0005-0000-0000-000080870000}"/>
    <cellStyle name="Normal 9 2 4 5" xfId="34846" xr:uid="{00000000-0005-0000-0000-000081870000}"/>
    <cellStyle name="Normal 9 2 4 5 2" xfId="34847" xr:uid="{00000000-0005-0000-0000-000082870000}"/>
    <cellStyle name="Normal 9 2 4 5 2 2" xfId="34848" xr:uid="{00000000-0005-0000-0000-000083870000}"/>
    <cellStyle name="Normal 9 2 4 5 2 2 2" xfId="34849" xr:uid="{00000000-0005-0000-0000-000084870000}"/>
    <cellStyle name="Normal 9 2 4 5 2 3" xfId="34850" xr:uid="{00000000-0005-0000-0000-000085870000}"/>
    <cellStyle name="Normal 9 2 4 5 2 3 2" xfId="34851" xr:uid="{00000000-0005-0000-0000-000086870000}"/>
    <cellStyle name="Normal 9 2 4 5 2 4" xfId="34852" xr:uid="{00000000-0005-0000-0000-000087870000}"/>
    <cellStyle name="Normal 9 2 4 5 3" xfId="34853" xr:uid="{00000000-0005-0000-0000-000088870000}"/>
    <cellStyle name="Normal 9 2 4 5 3 2" xfId="34854" xr:uid="{00000000-0005-0000-0000-000089870000}"/>
    <cellStyle name="Normal 9 2 4 5 4" xfId="34855" xr:uid="{00000000-0005-0000-0000-00008A870000}"/>
    <cellStyle name="Normal 9 2 4 5 4 2" xfId="34856" xr:uid="{00000000-0005-0000-0000-00008B870000}"/>
    <cellStyle name="Normal 9 2 4 5 5" xfId="34857" xr:uid="{00000000-0005-0000-0000-00008C870000}"/>
    <cellStyle name="Normal 9 2 4 5 6" xfId="34858" xr:uid="{00000000-0005-0000-0000-00008D870000}"/>
    <cellStyle name="Normal 9 2 4 6" xfId="34859" xr:uid="{00000000-0005-0000-0000-00008E870000}"/>
    <cellStyle name="Normal 9 2 4 6 2" xfId="34860" xr:uid="{00000000-0005-0000-0000-00008F870000}"/>
    <cellStyle name="Normal 9 2 4 6 2 2" xfId="34861" xr:uid="{00000000-0005-0000-0000-000090870000}"/>
    <cellStyle name="Normal 9 2 4 6 3" xfId="34862" xr:uid="{00000000-0005-0000-0000-000091870000}"/>
    <cellStyle name="Normal 9 2 4 6 3 2" xfId="34863" xr:uid="{00000000-0005-0000-0000-000092870000}"/>
    <cellStyle name="Normal 9 2 4 6 4" xfId="34864" xr:uid="{00000000-0005-0000-0000-000093870000}"/>
    <cellStyle name="Normal 9 2 4 7" xfId="34865" xr:uid="{00000000-0005-0000-0000-000094870000}"/>
    <cellStyle name="Normal 9 2 4 7 2" xfId="34866" xr:uid="{00000000-0005-0000-0000-000095870000}"/>
    <cellStyle name="Normal 9 2 4 7 2 2" xfId="34867" xr:uid="{00000000-0005-0000-0000-000096870000}"/>
    <cellStyle name="Normal 9 2 4 7 3" xfId="34868" xr:uid="{00000000-0005-0000-0000-000097870000}"/>
    <cellStyle name="Normal 9 2 4 8" xfId="34869" xr:uid="{00000000-0005-0000-0000-000098870000}"/>
    <cellStyle name="Normal 9 2 4 8 2" xfId="34870" xr:uid="{00000000-0005-0000-0000-000099870000}"/>
    <cellStyle name="Normal 9 2 4 9" xfId="34871" xr:uid="{00000000-0005-0000-0000-00009A870000}"/>
    <cellStyle name="Normal 9 2 4 9 2" xfId="34872" xr:uid="{00000000-0005-0000-0000-00009B870000}"/>
    <cellStyle name="Normal 9 2 5" xfId="34873" xr:uid="{00000000-0005-0000-0000-00009C870000}"/>
    <cellStyle name="Normal 9 2 5 10" xfId="34874" xr:uid="{00000000-0005-0000-0000-00009D870000}"/>
    <cellStyle name="Normal 9 2 5 2" xfId="34875" xr:uid="{00000000-0005-0000-0000-00009E870000}"/>
    <cellStyle name="Normal 9 2 5 2 2" xfId="34876" xr:uid="{00000000-0005-0000-0000-00009F870000}"/>
    <cellStyle name="Normal 9 2 5 2 2 2" xfId="34877" xr:uid="{00000000-0005-0000-0000-0000A0870000}"/>
    <cellStyle name="Normal 9 2 5 2 2 2 2" xfId="34878" xr:uid="{00000000-0005-0000-0000-0000A1870000}"/>
    <cellStyle name="Normal 9 2 5 2 2 2 2 2" xfId="34879" xr:uid="{00000000-0005-0000-0000-0000A2870000}"/>
    <cellStyle name="Normal 9 2 5 2 2 2 3" xfId="34880" xr:uid="{00000000-0005-0000-0000-0000A3870000}"/>
    <cellStyle name="Normal 9 2 5 2 2 2 3 2" xfId="34881" xr:uid="{00000000-0005-0000-0000-0000A4870000}"/>
    <cellStyle name="Normal 9 2 5 2 2 2 4" xfId="34882" xr:uid="{00000000-0005-0000-0000-0000A5870000}"/>
    <cellStyle name="Normal 9 2 5 2 2 3" xfId="34883" xr:uid="{00000000-0005-0000-0000-0000A6870000}"/>
    <cellStyle name="Normal 9 2 5 2 2 3 2" xfId="34884" xr:uid="{00000000-0005-0000-0000-0000A7870000}"/>
    <cellStyle name="Normal 9 2 5 2 2 4" xfId="34885" xr:uid="{00000000-0005-0000-0000-0000A8870000}"/>
    <cellStyle name="Normal 9 2 5 2 2 4 2" xfId="34886" xr:uid="{00000000-0005-0000-0000-0000A9870000}"/>
    <cellStyle name="Normal 9 2 5 2 2 5" xfId="34887" xr:uid="{00000000-0005-0000-0000-0000AA870000}"/>
    <cellStyle name="Normal 9 2 5 2 2 6" xfId="34888" xr:uid="{00000000-0005-0000-0000-0000AB870000}"/>
    <cellStyle name="Normal 9 2 5 2 3" xfId="34889" xr:uid="{00000000-0005-0000-0000-0000AC870000}"/>
    <cellStyle name="Normal 9 2 5 2 3 2" xfId="34890" xr:uid="{00000000-0005-0000-0000-0000AD870000}"/>
    <cellStyle name="Normal 9 2 5 2 3 2 2" xfId="34891" xr:uid="{00000000-0005-0000-0000-0000AE870000}"/>
    <cellStyle name="Normal 9 2 5 2 3 3" xfId="34892" xr:uid="{00000000-0005-0000-0000-0000AF870000}"/>
    <cellStyle name="Normal 9 2 5 2 3 3 2" xfId="34893" xr:uid="{00000000-0005-0000-0000-0000B0870000}"/>
    <cellStyle name="Normal 9 2 5 2 3 4" xfId="34894" xr:uid="{00000000-0005-0000-0000-0000B1870000}"/>
    <cellStyle name="Normal 9 2 5 2 4" xfId="34895" xr:uid="{00000000-0005-0000-0000-0000B2870000}"/>
    <cellStyle name="Normal 9 2 5 2 4 2" xfId="34896" xr:uid="{00000000-0005-0000-0000-0000B3870000}"/>
    <cellStyle name="Normal 9 2 5 2 5" xfId="34897" xr:uid="{00000000-0005-0000-0000-0000B4870000}"/>
    <cellStyle name="Normal 9 2 5 2 5 2" xfId="34898" xr:uid="{00000000-0005-0000-0000-0000B5870000}"/>
    <cellStyle name="Normal 9 2 5 2 6" xfId="34899" xr:uid="{00000000-0005-0000-0000-0000B6870000}"/>
    <cellStyle name="Normal 9 2 5 2 7" xfId="34900" xr:uid="{00000000-0005-0000-0000-0000B7870000}"/>
    <cellStyle name="Normal 9 2 5 3" xfId="34901" xr:uid="{00000000-0005-0000-0000-0000B8870000}"/>
    <cellStyle name="Normal 9 2 5 3 2" xfId="34902" xr:uid="{00000000-0005-0000-0000-0000B9870000}"/>
    <cellStyle name="Normal 9 2 5 3 2 2" xfId="34903" xr:uid="{00000000-0005-0000-0000-0000BA870000}"/>
    <cellStyle name="Normal 9 2 5 3 2 2 2" xfId="34904" xr:uid="{00000000-0005-0000-0000-0000BB870000}"/>
    <cellStyle name="Normal 9 2 5 3 2 3" xfId="34905" xr:uid="{00000000-0005-0000-0000-0000BC870000}"/>
    <cellStyle name="Normal 9 2 5 3 2 3 2" xfId="34906" xr:uid="{00000000-0005-0000-0000-0000BD870000}"/>
    <cellStyle name="Normal 9 2 5 3 2 4" xfId="34907" xr:uid="{00000000-0005-0000-0000-0000BE870000}"/>
    <cellStyle name="Normal 9 2 5 3 3" xfId="34908" xr:uid="{00000000-0005-0000-0000-0000BF870000}"/>
    <cellStyle name="Normal 9 2 5 3 3 2" xfId="34909" xr:uid="{00000000-0005-0000-0000-0000C0870000}"/>
    <cellStyle name="Normal 9 2 5 3 4" xfId="34910" xr:uid="{00000000-0005-0000-0000-0000C1870000}"/>
    <cellStyle name="Normal 9 2 5 3 4 2" xfId="34911" xr:uid="{00000000-0005-0000-0000-0000C2870000}"/>
    <cellStyle name="Normal 9 2 5 3 5" xfId="34912" xr:uid="{00000000-0005-0000-0000-0000C3870000}"/>
    <cellStyle name="Normal 9 2 5 3 6" xfId="34913" xr:uid="{00000000-0005-0000-0000-0000C4870000}"/>
    <cellStyle name="Normal 9 2 5 4" xfId="34914" xr:uid="{00000000-0005-0000-0000-0000C5870000}"/>
    <cellStyle name="Normal 9 2 5 4 2" xfId="34915" xr:uid="{00000000-0005-0000-0000-0000C6870000}"/>
    <cellStyle name="Normal 9 2 5 4 2 2" xfId="34916" xr:uid="{00000000-0005-0000-0000-0000C7870000}"/>
    <cellStyle name="Normal 9 2 5 4 2 2 2" xfId="34917" xr:uid="{00000000-0005-0000-0000-0000C8870000}"/>
    <cellStyle name="Normal 9 2 5 4 2 3" xfId="34918" xr:uid="{00000000-0005-0000-0000-0000C9870000}"/>
    <cellStyle name="Normal 9 2 5 4 2 3 2" xfId="34919" xr:uid="{00000000-0005-0000-0000-0000CA870000}"/>
    <cellStyle name="Normal 9 2 5 4 2 4" xfId="34920" xr:uid="{00000000-0005-0000-0000-0000CB870000}"/>
    <cellStyle name="Normal 9 2 5 4 3" xfId="34921" xr:uid="{00000000-0005-0000-0000-0000CC870000}"/>
    <cellStyle name="Normal 9 2 5 4 3 2" xfId="34922" xr:uid="{00000000-0005-0000-0000-0000CD870000}"/>
    <cellStyle name="Normal 9 2 5 4 4" xfId="34923" xr:uid="{00000000-0005-0000-0000-0000CE870000}"/>
    <cellStyle name="Normal 9 2 5 4 4 2" xfId="34924" xr:uid="{00000000-0005-0000-0000-0000CF870000}"/>
    <cellStyle name="Normal 9 2 5 4 5" xfId="34925" xr:uid="{00000000-0005-0000-0000-0000D0870000}"/>
    <cellStyle name="Normal 9 2 5 4 6" xfId="34926" xr:uid="{00000000-0005-0000-0000-0000D1870000}"/>
    <cellStyle name="Normal 9 2 5 5" xfId="34927" xr:uid="{00000000-0005-0000-0000-0000D2870000}"/>
    <cellStyle name="Normal 9 2 5 5 2" xfId="34928" xr:uid="{00000000-0005-0000-0000-0000D3870000}"/>
    <cellStyle name="Normal 9 2 5 5 2 2" xfId="34929" xr:uid="{00000000-0005-0000-0000-0000D4870000}"/>
    <cellStyle name="Normal 9 2 5 5 3" xfId="34930" xr:uid="{00000000-0005-0000-0000-0000D5870000}"/>
    <cellStyle name="Normal 9 2 5 5 3 2" xfId="34931" xr:uid="{00000000-0005-0000-0000-0000D6870000}"/>
    <cellStyle name="Normal 9 2 5 5 4" xfId="34932" xr:uid="{00000000-0005-0000-0000-0000D7870000}"/>
    <cellStyle name="Normal 9 2 5 6" xfId="34933" xr:uid="{00000000-0005-0000-0000-0000D8870000}"/>
    <cellStyle name="Normal 9 2 5 6 2" xfId="34934" xr:uid="{00000000-0005-0000-0000-0000D9870000}"/>
    <cellStyle name="Normal 9 2 5 6 2 2" xfId="34935" xr:uid="{00000000-0005-0000-0000-0000DA870000}"/>
    <cellStyle name="Normal 9 2 5 6 3" xfId="34936" xr:uid="{00000000-0005-0000-0000-0000DB870000}"/>
    <cellStyle name="Normal 9 2 5 7" xfId="34937" xr:uid="{00000000-0005-0000-0000-0000DC870000}"/>
    <cellStyle name="Normal 9 2 5 7 2" xfId="34938" xr:uid="{00000000-0005-0000-0000-0000DD870000}"/>
    <cellStyle name="Normal 9 2 5 8" xfId="34939" xr:uid="{00000000-0005-0000-0000-0000DE870000}"/>
    <cellStyle name="Normal 9 2 5 8 2" xfId="34940" xr:uid="{00000000-0005-0000-0000-0000DF870000}"/>
    <cellStyle name="Normal 9 2 5 9" xfId="34941" xr:uid="{00000000-0005-0000-0000-0000E0870000}"/>
    <cellStyle name="Normal 9 2 6" xfId="34942" xr:uid="{00000000-0005-0000-0000-0000E1870000}"/>
    <cellStyle name="Normal 9 2 6 10" xfId="34943" xr:uid="{00000000-0005-0000-0000-0000E2870000}"/>
    <cellStyle name="Normal 9 2 6 2" xfId="34944" xr:uid="{00000000-0005-0000-0000-0000E3870000}"/>
    <cellStyle name="Normal 9 2 6 2 2" xfId="34945" xr:uid="{00000000-0005-0000-0000-0000E4870000}"/>
    <cellStyle name="Normal 9 2 6 2 2 2" xfId="34946" xr:uid="{00000000-0005-0000-0000-0000E5870000}"/>
    <cellStyle name="Normal 9 2 6 2 2 2 2" xfId="34947" xr:uid="{00000000-0005-0000-0000-0000E6870000}"/>
    <cellStyle name="Normal 9 2 6 2 2 2 2 2" xfId="34948" xr:uid="{00000000-0005-0000-0000-0000E7870000}"/>
    <cellStyle name="Normal 9 2 6 2 2 2 3" xfId="34949" xr:uid="{00000000-0005-0000-0000-0000E8870000}"/>
    <cellStyle name="Normal 9 2 6 2 2 2 3 2" xfId="34950" xr:uid="{00000000-0005-0000-0000-0000E9870000}"/>
    <cellStyle name="Normal 9 2 6 2 2 2 4" xfId="34951" xr:uid="{00000000-0005-0000-0000-0000EA870000}"/>
    <cellStyle name="Normal 9 2 6 2 2 3" xfId="34952" xr:uid="{00000000-0005-0000-0000-0000EB870000}"/>
    <cellStyle name="Normal 9 2 6 2 2 3 2" xfId="34953" xr:uid="{00000000-0005-0000-0000-0000EC870000}"/>
    <cellStyle name="Normal 9 2 6 2 2 4" xfId="34954" xr:uid="{00000000-0005-0000-0000-0000ED870000}"/>
    <cellStyle name="Normal 9 2 6 2 2 4 2" xfId="34955" xr:uid="{00000000-0005-0000-0000-0000EE870000}"/>
    <cellStyle name="Normal 9 2 6 2 2 5" xfId="34956" xr:uid="{00000000-0005-0000-0000-0000EF870000}"/>
    <cellStyle name="Normal 9 2 6 2 2 6" xfId="34957" xr:uid="{00000000-0005-0000-0000-0000F0870000}"/>
    <cellStyle name="Normal 9 2 6 2 3" xfId="34958" xr:uid="{00000000-0005-0000-0000-0000F1870000}"/>
    <cellStyle name="Normal 9 2 6 2 3 2" xfId="34959" xr:uid="{00000000-0005-0000-0000-0000F2870000}"/>
    <cellStyle name="Normal 9 2 6 2 3 2 2" xfId="34960" xr:uid="{00000000-0005-0000-0000-0000F3870000}"/>
    <cellStyle name="Normal 9 2 6 2 3 3" xfId="34961" xr:uid="{00000000-0005-0000-0000-0000F4870000}"/>
    <cellStyle name="Normal 9 2 6 2 3 3 2" xfId="34962" xr:uid="{00000000-0005-0000-0000-0000F5870000}"/>
    <cellStyle name="Normal 9 2 6 2 3 4" xfId="34963" xr:uid="{00000000-0005-0000-0000-0000F6870000}"/>
    <cellStyle name="Normal 9 2 6 2 4" xfId="34964" xr:uid="{00000000-0005-0000-0000-0000F7870000}"/>
    <cellStyle name="Normal 9 2 6 2 4 2" xfId="34965" xr:uid="{00000000-0005-0000-0000-0000F8870000}"/>
    <cellStyle name="Normal 9 2 6 2 5" xfId="34966" xr:uid="{00000000-0005-0000-0000-0000F9870000}"/>
    <cellStyle name="Normal 9 2 6 2 5 2" xfId="34967" xr:uid="{00000000-0005-0000-0000-0000FA870000}"/>
    <cellStyle name="Normal 9 2 6 2 6" xfId="34968" xr:uid="{00000000-0005-0000-0000-0000FB870000}"/>
    <cellStyle name="Normal 9 2 6 2 7" xfId="34969" xr:uid="{00000000-0005-0000-0000-0000FC870000}"/>
    <cellStyle name="Normal 9 2 6 3" xfId="34970" xr:uid="{00000000-0005-0000-0000-0000FD870000}"/>
    <cellStyle name="Normal 9 2 6 3 2" xfId="34971" xr:uid="{00000000-0005-0000-0000-0000FE870000}"/>
    <cellStyle name="Normal 9 2 6 3 2 2" xfId="34972" xr:uid="{00000000-0005-0000-0000-0000FF870000}"/>
    <cellStyle name="Normal 9 2 6 3 2 2 2" xfId="34973" xr:uid="{00000000-0005-0000-0000-000000880000}"/>
    <cellStyle name="Normal 9 2 6 3 2 3" xfId="34974" xr:uid="{00000000-0005-0000-0000-000001880000}"/>
    <cellStyle name="Normal 9 2 6 3 2 3 2" xfId="34975" xr:uid="{00000000-0005-0000-0000-000002880000}"/>
    <cellStyle name="Normal 9 2 6 3 2 4" xfId="34976" xr:uid="{00000000-0005-0000-0000-000003880000}"/>
    <cellStyle name="Normal 9 2 6 3 3" xfId="34977" xr:uid="{00000000-0005-0000-0000-000004880000}"/>
    <cellStyle name="Normal 9 2 6 3 3 2" xfId="34978" xr:uid="{00000000-0005-0000-0000-000005880000}"/>
    <cellStyle name="Normal 9 2 6 3 4" xfId="34979" xr:uid="{00000000-0005-0000-0000-000006880000}"/>
    <cellStyle name="Normal 9 2 6 3 4 2" xfId="34980" xr:uid="{00000000-0005-0000-0000-000007880000}"/>
    <cellStyle name="Normal 9 2 6 3 5" xfId="34981" xr:uid="{00000000-0005-0000-0000-000008880000}"/>
    <cellStyle name="Normal 9 2 6 3 6" xfId="34982" xr:uid="{00000000-0005-0000-0000-000009880000}"/>
    <cellStyle name="Normal 9 2 6 4" xfId="34983" xr:uid="{00000000-0005-0000-0000-00000A880000}"/>
    <cellStyle name="Normal 9 2 6 4 2" xfId="34984" xr:uid="{00000000-0005-0000-0000-00000B880000}"/>
    <cellStyle name="Normal 9 2 6 4 2 2" xfId="34985" xr:uid="{00000000-0005-0000-0000-00000C880000}"/>
    <cellStyle name="Normal 9 2 6 4 2 2 2" xfId="34986" xr:uid="{00000000-0005-0000-0000-00000D880000}"/>
    <cellStyle name="Normal 9 2 6 4 2 3" xfId="34987" xr:uid="{00000000-0005-0000-0000-00000E880000}"/>
    <cellStyle name="Normal 9 2 6 4 2 3 2" xfId="34988" xr:uid="{00000000-0005-0000-0000-00000F880000}"/>
    <cellStyle name="Normal 9 2 6 4 2 4" xfId="34989" xr:uid="{00000000-0005-0000-0000-000010880000}"/>
    <cellStyle name="Normal 9 2 6 4 3" xfId="34990" xr:uid="{00000000-0005-0000-0000-000011880000}"/>
    <cellStyle name="Normal 9 2 6 4 3 2" xfId="34991" xr:uid="{00000000-0005-0000-0000-000012880000}"/>
    <cellStyle name="Normal 9 2 6 4 4" xfId="34992" xr:uid="{00000000-0005-0000-0000-000013880000}"/>
    <cellStyle name="Normal 9 2 6 4 4 2" xfId="34993" xr:uid="{00000000-0005-0000-0000-000014880000}"/>
    <cellStyle name="Normal 9 2 6 4 5" xfId="34994" xr:uid="{00000000-0005-0000-0000-000015880000}"/>
    <cellStyle name="Normal 9 2 6 4 6" xfId="34995" xr:uid="{00000000-0005-0000-0000-000016880000}"/>
    <cellStyle name="Normal 9 2 6 5" xfId="34996" xr:uid="{00000000-0005-0000-0000-000017880000}"/>
    <cellStyle name="Normal 9 2 6 5 2" xfId="34997" xr:uid="{00000000-0005-0000-0000-000018880000}"/>
    <cellStyle name="Normal 9 2 6 5 2 2" xfId="34998" xr:uid="{00000000-0005-0000-0000-000019880000}"/>
    <cellStyle name="Normal 9 2 6 5 3" xfId="34999" xr:uid="{00000000-0005-0000-0000-00001A880000}"/>
    <cellStyle name="Normal 9 2 6 5 3 2" xfId="35000" xr:uid="{00000000-0005-0000-0000-00001B880000}"/>
    <cellStyle name="Normal 9 2 6 5 4" xfId="35001" xr:uid="{00000000-0005-0000-0000-00001C880000}"/>
    <cellStyle name="Normal 9 2 6 6" xfId="35002" xr:uid="{00000000-0005-0000-0000-00001D880000}"/>
    <cellStyle name="Normal 9 2 6 6 2" xfId="35003" xr:uid="{00000000-0005-0000-0000-00001E880000}"/>
    <cellStyle name="Normal 9 2 6 6 2 2" xfId="35004" xr:uid="{00000000-0005-0000-0000-00001F880000}"/>
    <cellStyle name="Normal 9 2 6 6 3" xfId="35005" xr:uid="{00000000-0005-0000-0000-000020880000}"/>
    <cellStyle name="Normal 9 2 6 7" xfId="35006" xr:uid="{00000000-0005-0000-0000-000021880000}"/>
    <cellStyle name="Normal 9 2 6 7 2" xfId="35007" xr:uid="{00000000-0005-0000-0000-000022880000}"/>
    <cellStyle name="Normal 9 2 6 8" xfId="35008" xr:uid="{00000000-0005-0000-0000-000023880000}"/>
    <cellStyle name="Normal 9 2 6 8 2" xfId="35009" xr:uid="{00000000-0005-0000-0000-000024880000}"/>
    <cellStyle name="Normal 9 2 6 9" xfId="35010" xr:uid="{00000000-0005-0000-0000-000025880000}"/>
    <cellStyle name="Normal 9 2 7" xfId="35011" xr:uid="{00000000-0005-0000-0000-000026880000}"/>
    <cellStyle name="Normal 9 2 7 10" xfId="35012" xr:uid="{00000000-0005-0000-0000-000027880000}"/>
    <cellStyle name="Normal 9 2 7 2" xfId="35013" xr:uid="{00000000-0005-0000-0000-000028880000}"/>
    <cellStyle name="Normal 9 2 7 2 2" xfId="35014" xr:uid="{00000000-0005-0000-0000-000029880000}"/>
    <cellStyle name="Normal 9 2 7 2 2 2" xfId="35015" xr:uid="{00000000-0005-0000-0000-00002A880000}"/>
    <cellStyle name="Normal 9 2 7 2 2 2 2" xfId="35016" xr:uid="{00000000-0005-0000-0000-00002B880000}"/>
    <cellStyle name="Normal 9 2 7 2 2 2 2 2" xfId="35017" xr:uid="{00000000-0005-0000-0000-00002C880000}"/>
    <cellStyle name="Normal 9 2 7 2 2 2 3" xfId="35018" xr:uid="{00000000-0005-0000-0000-00002D880000}"/>
    <cellStyle name="Normal 9 2 7 2 2 2 3 2" xfId="35019" xr:uid="{00000000-0005-0000-0000-00002E880000}"/>
    <cellStyle name="Normal 9 2 7 2 2 2 4" xfId="35020" xr:uid="{00000000-0005-0000-0000-00002F880000}"/>
    <cellStyle name="Normal 9 2 7 2 2 3" xfId="35021" xr:uid="{00000000-0005-0000-0000-000030880000}"/>
    <cellStyle name="Normal 9 2 7 2 2 3 2" xfId="35022" xr:uid="{00000000-0005-0000-0000-000031880000}"/>
    <cellStyle name="Normal 9 2 7 2 2 4" xfId="35023" xr:uid="{00000000-0005-0000-0000-000032880000}"/>
    <cellStyle name="Normal 9 2 7 2 2 4 2" xfId="35024" xr:uid="{00000000-0005-0000-0000-000033880000}"/>
    <cellStyle name="Normal 9 2 7 2 2 5" xfId="35025" xr:uid="{00000000-0005-0000-0000-000034880000}"/>
    <cellStyle name="Normal 9 2 7 2 2 6" xfId="35026" xr:uid="{00000000-0005-0000-0000-000035880000}"/>
    <cellStyle name="Normal 9 2 7 2 3" xfId="35027" xr:uid="{00000000-0005-0000-0000-000036880000}"/>
    <cellStyle name="Normal 9 2 7 2 3 2" xfId="35028" xr:uid="{00000000-0005-0000-0000-000037880000}"/>
    <cellStyle name="Normal 9 2 7 2 3 2 2" xfId="35029" xr:uid="{00000000-0005-0000-0000-000038880000}"/>
    <cellStyle name="Normal 9 2 7 2 3 3" xfId="35030" xr:uid="{00000000-0005-0000-0000-000039880000}"/>
    <cellStyle name="Normal 9 2 7 2 3 3 2" xfId="35031" xr:uid="{00000000-0005-0000-0000-00003A880000}"/>
    <cellStyle name="Normal 9 2 7 2 3 4" xfId="35032" xr:uid="{00000000-0005-0000-0000-00003B880000}"/>
    <cellStyle name="Normal 9 2 7 2 4" xfId="35033" xr:uid="{00000000-0005-0000-0000-00003C880000}"/>
    <cellStyle name="Normal 9 2 7 2 4 2" xfId="35034" xr:uid="{00000000-0005-0000-0000-00003D880000}"/>
    <cellStyle name="Normal 9 2 7 2 5" xfId="35035" xr:uid="{00000000-0005-0000-0000-00003E880000}"/>
    <cellStyle name="Normal 9 2 7 2 5 2" xfId="35036" xr:uid="{00000000-0005-0000-0000-00003F880000}"/>
    <cellStyle name="Normal 9 2 7 2 6" xfId="35037" xr:uid="{00000000-0005-0000-0000-000040880000}"/>
    <cellStyle name="Normal 9 2 7 2 7" xfId="35038" xr:uid="{00000000-0005-0000-0000-000041880000}"/>
    <cellStyle name="Normal 9 2 7 3" xfId="35039" xr:uid="{00000000-0005-0000-0000-000042880000}"/>
    <cellStyle name="Normal 9 2 7 3 2" xfId="35040" xr:uid="{00000000-0005-0000-0000-000043880000}"/>
    <cellStyle name="Normal 9 2 7 3 2 2" xfId="35041" xr:uid="{00000000-0005-0000-0000-000044880000}"/>
    <cellStyle name="Normal 9 2 7 3 2 2 2" xfId="35042" xr:uid="{00000000-0005-0000-0000-000045880000}"/>
    <cellStyle name="Normal 9 2 7 3 2 3" xfId="35043" xr:uid="{00000000-0005-0000-0000-000046880000}"/>
    <cellStyle name="Normal 9 2 7 3 2 3 2" xfId="35044" xr:uid="{00000000-0005-0000-0000-000047880000}"/>
    <cellStyle name="Normal 9 2 7 3 2 4" xfId="35045" xr:uid="{00000000-0005-0000-0000-000048880000}"/>
    <cellStyle name="Normal 9 2 7 3 3" xfId="35046" xr:uid="{00000000-0005-0000-0000-000049880000}"/>
    <cellStyle name="Normal 9 2 7 3 3 2" xfId="35047" xr:uid="{00000000-0005-0000-0000-00004A880000}"/>
    <cellStyle name="Normal 9 2 7 3 4" xfId="35048" xr:uid="{00000000-0005-0000-0000-00004B880000}"/>
    <cellStyle name="Normal 9 2 7 3 4 2" xfId="35049" xr:uid="{00000000-0005-0000-0000-00004C880000}"/>
    <cellStyle name="Normal 9 2 7 3 5" xfId="35050" xr:uid="{00000000-0005-0000-0000-00004D880000}"/>
    <cellStyle name="Normal 9 2 7 3 6" xfId="35051" xr:uid="{00000000-0005-0000-0000-00004E880000}"/>
    <cellStyle name="Normal 9 2 7 4" xfId="35052" xr:uid="{00000000-0005-0000-0000-00004F880000}"/>
    <cellStyle name="Normal 9 2 7 4 2" xfId="35053" xr:uid="{00000000-0005-0000-0000-000050880000}"/>
    <cellStyle name="Normal 9 2 7 4 2 2" xfId="35054" xr:uid="{00000000-0005-0000-0000-000051880000}"/>
    <cellStyle name="Normal 9 2 7 4 2 2 2" xfId="35055" xr:uid="{00000000-0005-0000-0000-000052880000}"/>
    <cellStyle name="Normal 9 2 7 4 2 3" xfId="35056" xr:uid="{00000000-0005-0000-0000-000053880000}"/>
    <cellStyle name="Normal 9 2 7 4 2 3 2" xfId="35057" xr:uid="{00000000-0005-0000-0000-000054880000}"/>
    <cellStyle name="Normal 9 2 7 4 2 4" xfId="35058" xr:uid="{00000000-0005-0000-0000-000055880000}"/>
    <cellStyle name="Normal 9 2 7 4 3" xfId="35059" xr:uid="{00000000-0005-0000-0000-000056880000}"/>
    <cellStyle name="Normal 9 2 7 4 3 2" xfId="35060" xr:uid="{00000000-0005-0000-0000-000057880000}"/>
    <cellStyle name="Normal 9 2 7 4 4" xfId="35061" xr:uid="{00000000-0005-0000-0000-000058880000}"/>
    <cellStyle name="Normal 9 2 7 4 4 2" xfId="35062" xr:uid="{00000000-0005-0000-0000-000059880000}"/>
    <cellStyle name="Normal 9 2 7 4 5" xfId="35063" xr:uid="{00000000-0005-0000-0000-00005A880000}"/>
    <cellStyle name="Normal 9 2 7 4 6" xfId="35064" xr:uid="{00000000-0005-0000-0000-00005B880000}"/>
    <cellStyle name="Normal 9 2 7 5" xfId="35065" xr:uid="{00000000-0005-0000-0000-00005C880000}"/>
    <cellStyle name="Normal 9 2 7 5 2" xfId="35066" xr:uid="{00000000-0005-0000-0000-00005D880000}"/>
    <cellStyle name="Normal 9 2 7 5 2 2" xfId="35067" xr:uid="{00000000-0005-0000-0000-00005E880000}"/>
    <cellStyle name="Normal 9 2 7 5 3" xfId="35068" xr:uid="{00000000-0005-0000-0000-00005F880000}"/>
    <cellStyle name="Normal 9 2 7 5 3 2" xfId="35069" xr:uid="{00000000-0005-0000-0000-000060880000}"/>
    <cellStyle name="Normal 9 2 7 5 4" xfId="35070" xr:uid="{00000000-0005-0000-0000-000061880000}"/>
    <cellStyle name="Normal 9 2 7 6" xfId="35071" xr:uid="{00000000-0005-0000-0000-000062880000}"/>
    <cellStyle name="Normal 9 2 7 6 2" xfId="35072" xr:uid="{00000000-0005-0000-0000-000063880000}"/>
    <cellStyle name="Normal 9 2 7 6 2 2" xfId="35073" xr:uid="{00000000-0005-0000-0000-000064880000}"/>
    <cellStyle name="Normal 9 2 7 6 3" xfId="35074" xr:uid="{00000000-0005-0000-0000-000065880000}"/>
    <cellStyle name="Normal 9 2 7 7" xfId="35075" xr:uid="{00000000-0005-0000-0000-000066880000}"/>
    <cellStyle name="Normal 9 2 7 7 2" xfId="35076" xr:uid="{00000000-0005-0000-0000-000067880000}"/>
    <cellStyle name="Normal 9 2 7 8" xfId="35077" xr:uid="{00000000-0005-0000-0000-000068880000}"/>
    <cellStyle name="Normal 9 2 7 8 2" xfId="35078" xr:uid="{00000000-0005-0000-0000-000069880000}"/>
    <cellStyle name="Normal 9 2 7 9" xfId="35079" xr:uid="{00000000-0005-0000-0000-00006A880000}"/>
    <cellStyle name="Normal 9 2 8" xfId="35080" xr:uid="{00000000-0005-0000-0000-00006B880000}"/>
    <cellStyle name="Normal 9 2 8 2" xfId="35081" xr:uid="{00000000-0005-0000-0000-00006C880000}"/>
    <cellStyle name="Normal 9 2 8 2 2" xfId="35082" xr:uid="{00000000-0005-0000-0000-00006D880000}"/>
    <cellStyle name="Normal 9 2 8 2 2 2" xfId="35083" xr:uid="{00000000-0005-0000-0000-00006E880000}"/>
    <cellStyle name="Normal 9 2 8 2 2 2 2" xfId="35084" xr:uid="{00000000-0005-0000-0000-00006F880000}"/>
    <cellStyle name="Normal 9 2 8 2 2 3" xfId="35085" xr:uid="{00000000-0005-0000-0000-000070880000}"/>
    <cellStyle name="Normal 9 2 8 2 2 3 2" xfId="35086" xr:uid="{00000000-0005-0000-0000-000071880000}"/>
    <cellStyle name="Normal 9 2 8 2 2 4" xfId="35087" xr:uid="{00000000-0005-0000-0000-000072880000}"/>
    <cellStyle name="Normal 9 2 8 2 3" xfId="35088" xr:uid="{00000000-0005-0000-0000-000073880000}"/>
    <cellStyle name="Normal 9 2 8 2 3 2" xfId="35089" xr:uid="{00000000-0005-0000-0000-000074880000}"/>
    <cellStyle name="Normal 9 2 8 2 4" xfId="35090" xr:uid="{00000000-0005-0000-0000-000075880000}"/>
    <cellStyle name="Normal 9 2 8 2 4 2" xfId="35091" xr:uid="{00000000-0005-0000-0000-000076880000}"/>
    <cellStyle name="Normal 9 2 8 2 5" xfId="35092" xr:uid="{00000000-0005-0000-0000-000077880000}"/>
    <cellStyle name="Normal 9 2 8 2 6" xfId="35093" xr:uid="{00000000-0005-0000-0000-000078880000}"/>
    <cellStyle name="Normal 9 2 8 3" xfId="35094" xr:uid="{00000000-0005-0000-0000-000079880000}"/>
    <cellStyle name="Normal 9 2 8 3 2" xfId="35095" xr:uid="{00000000-0005-0000-0000-00007A880000}"/>
    <cellStyle name="Normal 9 2 8 3 2 2" xfId="35096" xr:uid="{00000000-0005-0000-0000-00007B880000}"/>
    <cellStyle name="Normal 9 2 8 3 3" xfId="35097" xr:uid="{00000000-0005-0000-0000-00007C880000}"/>
    <cellStyle name="Normal 9 2 8 3 3 2" xfId="35098" xr:uid="{00000000-0005-0000-0000-00007D880000}"/>
    <cellStyle name="Normal 9 2 8 3 4" xfId="35099" xr:uid="{00000000-0005-0000-0000-00007E880000}"/>
    <cellStyle name="Normal 9 2 8 4" xfId="35100" xr:uid="{00000000-0005-0000-0000-00007F880000}"/>
    <cellStyle name="Normal 9 2 8 4 2" xfId="35101" xr:uid="{00000000-0005-0000-0000-000080880000}"/>
    <cellStyle name="Normal 9 2 8 5" xfId="35102" xr:uid="{00000000-0005-0000-0000-000081880000}"/>
    <cellStyle name="Normal 9 2 8 5 2" xfId="35103" xr:uid="{00000000-0005-0000-0000-000082880000}"/>
    <cellStyle name="Normal 9 2 8 6" xfId="35104" xr:uid="{00000000-0005-0000-0000-000083880000}"/>
    <cellStyle name="Normal 9 2 8 7" xfId="35105" xr:uid="{00000000-0005-0000-0000-000084880000}"/>
    <cellStyle name="Normal 9 2 9" xfId="35106" xr:uid="{00000000-0005-0000-0000-000085880000}"/>
    <cellStyle name="Normal 9 2 9 2" xfId="35107" xr:uid="{00000000-0005-0000-0000-000086880000}"/>
    <cellStyle name="Normal 9 2 9 2 2" xfId="35108" xr:uid="{00000000-0005-0000-0000-000087880000}"/>
    <cellStyle name="Normal 9 2 9 2 2 2" xfId="35109" xr:uid="{00000000-0005-0000-0000-000088880000}"/>
    <cellStyle name="Normal 9 2 9 2 3" xfId="35110" xr:uid="{00000000-0005-0000-0000-000089880000}"/>
    <cellStyle name="Normal 9 2 9 2 3 2" xfId="35111" xr:uid="{00000000-0005-0000-0000-00008A880000}"/>
    <cellStyle name="Normal 9 2 9 2 4" xfId="35112" xr:uid="{00000000-0005-0000-0000-00008B880000}"/>
    <cellStyle name="Normal 9 2 9 3" xfId="35113" xr:uid="{00000000-0005-0000-0000-00008C880000}"/>
    <cellStyle name="Normal 9 2 9 3 2" xfId="35114" xr:uid="{00000000-0005-0000-0000-00008D880000}"/>
    <cellStyle name="Normal 9 2 9 4" xfId="35115" xr:uid="{00000000-0005-0000-0000-00008E880000}"/>
    <cellStyle name="Normal 9 2 9 4 2" xfId="35116" xr:uid="{00000000-0005-0000-0000-00008F880000}"/>
    <cellStyle name="Normal 9 2 9 5" xfId="35117" xr:uid="{00000000-0005-0000-0000-000090880000}"/>
    <cellStyle name="Normal 9 2 9 6" xfId="35118" xr:uid="{00000000-0005-0000-0000-000091880000}"/>
    <cellStyle name="Normal 9 3" xfId="2724" xr:uid="{00000000-0005-0000-0000-000092880000}"/>
    <cellStyle name="Normal 9 3 10" xfId="35119" xr:uid="{00000000-0005-0000-0000-000093880000}"/>
    <cellStyle name="Normal 9 3 10 2" xfId="35120" xr:uid="{00000000-0005-0000-0000-000094880000}"/>
    <cellStyle name="Normal 9 3 10 2 2" xfId="35121" xr:uid="{00000000-0005-0000-0000-000095880000}"/>
    <cellStyle name="Normal 9 3 10 3" xfId="35122" xr:uid="{00000000-0005-0000-0000-000096880000}"/>
    <cellStyle name="Normal 9 3 10 3 2" xfId="35123" xr:uid="{00000000-0005-0000-0000-000097880000}"/>
    <cellStyle name="Normal 9 3 10 4" xfId="35124" xr:uid="{00000000-0005-0000-0000-000098880000}"/>
    <cellStyle name="Normal 9 3 11" xfId="35125" xr:uid="{00000000-0005-0000-0000-000099880000}"/>
    <cellStyle name="Normal 9 3 11 2" xfId="35126" xr:uid="{00000000-0005-0000-0000-00009A880000}"/>
    <cellStyle name="Normal 9 3 11 2 2" xfId="35127" xr:uid="{00000000-0005-0000-0000-00009B880000}"/>
    <cellStyle name="Normal 9 3 11 3" xfId="35128" xr:uid="{00000000-0005-0000-0000-00009C880000}"/>
    <cellStyle name="Normal 9 3 12" xfId="35129" xr:uid="{00000000-0005-0000-0000-00009D880000}"/>
    <cellStyle name="Normal 9 3 12 2" xfId="35130" xr:uid="{00000000-0005-0000-0000-00009E880000}"/>
    <cellStyle name="Normal 9 3 12 2 2" xfId="35131" xr:uid="{00000000-0005-0000-0000-00009F880000}"/>
    <cellStyle name="Normal 9 3 12 3" xfId="35132" xr:uid="{00000000-0005-0000-0000-0000A0880000}"/>
    <cellStyle name="Normal 9 3 13" xfId="35133" xr:uid="{00000000-0005-0000-0000-0000A1880000}"/>
    <cellStyle name="Normal 9 3 13 2" xfId="35134" xr:uid="{00000000-0005-0000-0000-0000A2880000}"/>
    <cellStyle name="Normal 9 3 14" xfId="35135" xr:uid="{00000000-0005-0000-0000-0000A3880000}"/>
    <cellStyle name="Normal 9 3 15" xfId="35136" xr:uid="{00000000-0005-0000-0000-0000A4880000}"/>
    <cellStyle name="Normal 9 3 16" xfId="35137" xr:uid="{00000000-0005-0000-0000-0000A5880000}"/>
    <cellStyle name="Normal 9 3 17" xfId="35138" xr:uid="{00000000-0005-0000-0000-0000A6880000}"/>
    <cellStyle name="Normal 9 3 18" xfId="35139" xr:uid="{00000000-0005-0000-0000-0000A7880000}"/>
    <cellStyle name="Normal 9 3 2" xfId="4654" xr:uid="{00000000-0005-0000-0000-0000A8880000}"/>
    <cellStyle name="Normal 9 3 2 10" xfId="35140" xr:uid="{00000000-0005-0000-0000-0000A9880000}"/>
    <cellStyle name="Normal 9 3 2 10 2" xfId="35141" xr:uid="{00000000-0005-0000-0000-0000AA880000}"/>
    <cellStyle name="Normal 9 3 2 10 2 2" xfId="35142" xr:uid="{00000000-0005-0000-0000-0000AB880000}"/>
    <cellStyle name="Normal 9 3 2 10 3" xfId="35143" xr:uid="{00000000-0005-0000-0000-0000AC880000}"/>
    <cellStyle name="Normal 9 3 2 11" xfId="35144" xr:uid="{00000000-0005-0000-0000-0000AD880000}"/>
    <cellStyle name="Normal 9 3 2 11 2" xfId="35145" xr:uid="{00000000-0005-0000-0000-0000AE880000}"/>
    <cellStyle name="Normal 9 3 2 11 2 2" xfId="35146" xr:uid="{00000000-0005-0000-0000-0000AF880000}"/>
    <cellStyle name="Normal 9 3 2 11 3" xfId="35147" xr:uid="{00000000-0005-0000-0000-0000B0880000}"/>
    <cellStyle name="Normal 9 3 2 12" xfId="35148" xr:uid="{00000000-0005-0000-0000-0000B1880000}"/>
    <cellStyle name="Normal 9 3 2 12 2" xfId="35149" xr:uid="{00000000-0005-0000-0000-0000B2880000}"/>
    <cellStyle name="Normal 9 3 2 13" xfId="35150" xr:uid="{00000000-0005-0000-0000-0000B3880000}"/>
    <cellStyle name="Normal 9 3 2 14" xfId="35151" xr:uid="{00000000-0005-0000-0000-0000B4880000}"/>
    <cellStyle name="Normal 9 3 2 15" xfId="35152" xr:uid="{00000000-0005-0000-0000-0000B5880000}"/>
    <cellStyle name="Normal 9 3 2 16" xfId="35153" xr:uid="{00000000-0005-0000-0000-0000B6880000}"/>
    <cellStyle name="Normal 9 3 2 17" xfId="35154" xr:uid="{00000000-0005-0000-0000-0000B7880000}"/>
    <cellStyle name="Normal 9 3 2 2" xfId="35155" xr:uid="{00000000-0005-0000-0000-0000B8880000}"/>
    <cellStyle name="Normal 9 3 2 2 10" xfId="35156" xr:uid="{00000000-0005-0000-0000-0000B9880000}"/>
    <cellStyle name="Normal 9 3 2 2 11" xfId="35157" xr:uid="{00000000-0005-0000-0000-0000BA880000}"/>
    <cellStyle name="Normal 9 3 2 2 2" xfId="35158" xr:uid="{00000000-0005-0000-0000-0000BB880000}"/>
    <cellStyle name="Normal 9 3 2 2 2 10" xfId="35159" xr:uid="{00000000-0005-0000-0000-0000BC880000}"/>
    <cellStyle name="Normal 9 3 2 2 2 2" xfId="35160" xr:uid="{00000000-0005-0000-0000-0000BD880000}"/>
    <cellStyle name="Normal 9 3 2 2 2 2 2" xfId="35161" xr:uid="{00000000-0005-0000-0000-0000BE880000}"/>
    <cellStyle name="Normal 9 3 2 2 2 2 2 2" xfId="35162" xr:uid="{00000000-0005-0000-0000-0000BF880000}"/>
    <cellStyle name="Normal 9 3 2 2 2 2 2 2 2" xfId="35163" xr:uid="{00000000-0005-0000-0000-0000C0880000}"/>
    <cellStyle name="Normal 9 3 2 2 2 2 2 2 2 2" xfId="35164" xr:uid="{00000000-0005-0000-0000-0000C1880000}"/>
    <cellStyle name="Normal 9 3 2 2 2 2 2 2 3" xfId="35165" xr:uid="{00000000-0005-0000-0000-0000C2880000}"/>
    <cellStyle name="Normal 9 3 2 2 2 2 2 2 3 2" xfId="35166" xr:uid="{00000000-0005-0000-0000-0000C3880000}"/>
    <cellStyle name="Normal 9 3 2 2 2 2 2 2 4" xfId="35167" xr:uid="{00000000-0005-0000-0000-0000C4880000}"/>
    <cellStyle name="Normal 9 3 2 2 2 2 2 3" xfId="35168" xr:uid="{00000000-0005-0000-0000-0000C5880000}"/>
    <cellStyle name="Normal 9 3 2 2 2 2 2 3 2" xfId="35169" xr:uid="{00000000-0005-0000-0000-0000C6880000}"/>
    <cellStyle name="Normal 9 3 2 2 2 2 2 4" xfId="35170" xr:uid="{00000000-0005-0000-0000-0000C7880000}"/>
    <cellStyle name="Normal 9 3 2 2 2 2 2 4 2" xfId="35171" xr:uid="{00000000-0005-0000-0000-0000C8880000}"/>
    <cellStyle name="Normal 9 3 2 2 2 2 2 5" xfId="35172" xr:uid="{00000000-0005-0000-0000-0000C9880000}"/>
    <cellStyle name="Normal 9 3 2 2 2 2 2 6" xfId="35173" xr:uid="{00000000-0005-0000-0000-0000CA880000}"/>
    <cellStyle name="Normal 9 3 2 2 2 2 3" xfId="35174" xr:uid="{00000000-0005-0000-0000-0000CB880000}"/>
    <cellStyle name="Normal 9 3 2 2 2 2 3 2" xfId="35175" xr:uid="{00000000-0005-0000-0000-0000CC880000}"/>
    <cellStyle name="Normal 9 3 2 2 2 2 3 2 2" xfId="35176" xr:uid="{00000000-0005-0000-0000-0000CD880000}"/>
    <cellStyle name="Normal 9 3 2 2 2 2 3 3" xfId="35177" xr:uid="{00000000-0005-0000-0000-0000CE880000}"/>
    <cellStyle name="Normal 9 3 2 2 2 2 3 3 2" xfId="35178" xr:uid="{00000000-0005-0000-0000-0000CF880000}"/>
    <cellStyle name="Normal 9 3 2 2 2 2 3 4" xfId="35179" xr:uid="{00000000-0005-0000-0000-0000D0880000}"/>
    <cellStyle name="Normal 9 3 2 2 2 2 4" xfId="35180" xr:uid="{00000000-0005-0000-0000-0000D1880000}"/>
    <cellStyle name="Normal 9 3 2 2 2 2 4 2" xfId="35181" xr:uid="{00000000-0005-0000-0000-0000D2880000}"/>
    <cellStyle name="Normal 9 3 2 2 2 2 5" xfId="35182" xr:uid="{00000000-0005-0000-0000-0000D3880000}"/>
    <cellStyle name="Normal 9 3 2 2 2 2 5 2" xfId="35183" xr:uid="{00000000-0005-0000-0000-0000D4880000}"/>
    <cellStyle name="Normal 9 3 2 2 2 2 6" xfId="35184" xr:uid="{00000000-0005-0000-0000-0000D5880000}"/>
    <cellStyle name="Normal 9 3 2 2 2 2 7" xfId="35185" xr:uid="{00000000-0005-0000-0000-0000D6880000}"/>
    <cellStyle name="Normal 9 3 2 2 2 3" xfId="35186" xr:uid="{00000000-0005-0000-0000-0000D7880000}"/>
    <cellStyle name="Normal 9 3 2 2 2 3 2" xfId="35187" xr:uid="{00000000-0005-0000-0000-0000D8880000}"/>
    <cellStyle name="Normal 9 3 2 2 2 3 2 2" xfId="35188" xr:uid="{00000000-0005-0000-0000-0000D9880000}"/>
    <cellStyle name="Normal 9 3 2 2 2 3 2 2 2" xfId="35189" xr:uid="{00000000-0005-0000-0000-0000DA880000}"/>
    <cellStyle name="Normal 9 3 2 2 2 3 2 3" xfId="35190" xr:uid="{00000000-0005-0000-0000-0000DB880000}"/>
    <cellStyle name="Normal 9 3 2 2 2 3 2 3 2" xfId="35191" xr:uid="{00000000-0005-0000-0000-0000DC880000}"/>
    <cellStyle name="Normal 9 3 2 2 2 3 2 4" xfId="35192" xr:uid="{00000000-0005-0000-0000-0000DD880000}"/>
    <cellStyle name="Normal 9 3 2 2 2 3 3" xfId="35193" xr:uid="{00000000-0005-0000-0000-0000DE880000}"/>
    <cellStyle name="Normal 9 3 2 2 2 3 3 2" xfId="35194" xr:uid="{00000000-0005-0000-0000-0000DF880000}"/>
    <cellStyle name="Normal 9 3 2 2 2 3 4" xfId="35195" xr:uid="{00000000-0005-0000-0000-0000E0880000}"/>
    <cellStyle name="Normal 9 3 2 2 2 3 4 2" xfId="35196" xr:uid="{00000000-0005-0000-0000-0000E1880000}"/>
    <cellStyle name="Normal 9 3 2 2 2 3 5" xfId="35197" xr:uid="{00000000-0005-0000-0000-0000E2880000}"/>
    <cellStyle name="Normal 9 3 2 2 2 3 6" xfId="35198" xr:uid="{00000000-0005-0000-0000-0000E3880000}"/>
    <cellStyle name="Normal 9 3 2 2 2 4" xfId="35199" xr:uid="{00000000-0005-0000-0000-0000E4880000}"/>
    <cellStyle name="Normal 9 3 2 2 2 4 2" xfId="35200" xr:uid="{00000000-0005-0000-0000-0000E5880000}"/>
    <cellStyle name="Normal 9 3 2 2 2 4 2 2" xfId="35201" xr:uid="{00000000-0005-0000-0000-0000E6880000}"/>
    <cellStyle name="Normal 9 3 2 2 2 4 2 2 2" xfId="35202" xr:uid="{00000000-0005-0000-0000-0000E7880000}"/>
    <cellStyle name="Normal 9 3 2 2 2 4 2 3" xfId="35203" xr:uid="{00000000-0005-0000-0000-0000E8880000}"/>
    <cellStyle name="Normal 9 3 2 2 2 4 2 3 2" xfId="35204" xr:uid="{00000000-0005-0000-0000-0000E9880000}"/>
    <cellStyle name="Normal 9 3 2 2 2 4 2 4" xfId="35205" xr:uid="{00000000-0005-0000-0000-0000EA880000}"/>
    <cellStyle name="Normal 9 3 2 2 2 4 3" xfId="35206" xr:uid="{00000000-0005-0000-0000-0000EB880000}"/>
    <cellStyle name="Normal 9 3 2 2 2 4 3 2" xfId="35207" xr:uid="{00000000-0005-0000-0000-0000EC880000}"/>
    <cellStyle name="Normal 9 3 2 2 2 4 4" xfId="35208" xr:uid="{00000000-0005-0000-0000-0000ED880000}"/>
    <cellStyle name="Normal 9 3 2 2 2 4 4 2" xfId="35209" xr:uid="{00000000-0005-0000-0000-0000EE880000}"/>
    <cellStyle name="Normal 9 3 2 2 2 4 5" xfId="35210" xr:uid="{00000000-0005-0000-0000-0000EF880000}"/>
    <cellStyle name="Normal 9 3 2 2 2 4 6" xfId="35211" xr:uid="{00000000-0005-0000-0000-0000F0880000}"/>
    <cellStyle name="Normal 9 3 2 2 2 5" xfId="35212" xr:uid="{00000000-0005-0000-0000-0000F1880000}"/>
    <cellStyle name="Normal 9 3 2 2 2 5 2" xfId="35213" xr:uid="{00000000-0005-0000-0000-0000F2880000}"/>
    <cellStyle name="Normal 9 3 2 2 2 5 2 2" xfId="35214" xr:uid="{00000000-0005-0000-0000-0000F3880000}"/>
    <cellStyle name="Normal 9 3 2 2 2 5 3" xfId="35215" xr:uid="{00000000-0005-0000-0000-0000F4880000}"/>
    <cellStyle name="Normal 9 3 2 2 2 5 3 2" xfId="35216" xr:uid="{00000000-0005-0000-0000-0000F5880000}"/>
    <cellStyle name="Normal 9 3 2 2 2 5 4" xfId="35217" xr:uid="{00000000-0005-0000-0000-0000F6880000}"/>
    <cellStyle name="Normal 9 3 2 2 2 6" xfId="35218" xr:uid="{00000000-0005-0000-0000-0000F7880000}"/>
    <cellStyle name="Normal 9 3 2 2 2 6 2" xfId="35219" xr:uid="{00000000-0005-0000-0000-0000F8880000}"/>
    <cellStyle name="Normal 9 3 2 2 2 6 2 2" xfId="35220" xr:uid="{00000000-0005-0000-0000-0000F9880000}"/>
    <cellStyle name="Normal 9 3 2 2 2 6 3" xfId="35221" xr:uid="{00000000-0005-0000-0000-0000FA880000}"/>
    <cellStyle name="Normal 9 3 2 2 2 7" xfId="35222" xr:uid="{00000000-0005-0000-0000-0000FB880000}"/>
    <cellStyle name="Normal 9 3 2 2 2 7 2" xfId="35223" xr:uid="{00000000-0005-0000-0000-0000FC880000}"/>
    <cellStyle name="Normal 9 3 2 2 2 8" xfId="35224" xr:uid="{00000000-0005-0000-0000-0000FD880000}"/>
    <cellStyle name="Normal 9 3 2 2 2 8 2" xfId="35225" xr:uid="{00000000-0005-0000-0000-0000FE880000}"/>
    <cellStyle name="Normal 9 3 2 2 2 9" xfId="35226" xr:uid="{00000000-0005-0000-0000-0000FF880000}"/>
    <cellStyle name="Normal 9 3 2 2 3" xfId="35227" xr:uid="{00000000-0005-0000-0000-000000890000}"/>
    <cellStyle name="Normal 9 3 2 2 3 2" xfId="35228" xr:uid="{00000000-0005-0000-0000-000001890000}"/>
    <cellStyle name="Normal 9 3 2 2 3 2 2" xfId="35229" xr:uid="{00000000-0005-0000-0000-000002890000}"/>
    <cellStyle name="Normal 9 3 2 2 3 2 2 2" xfId="35230" xr:uid="{00000000-0005-0000-0000-000003890000}"/>
    <cellStyle name="Normal 9 3 2 2 3 2 2 2 2" xfId="35231" xr:uid="{00000000-0005-0000-0000-000004890000}"/>
    <cellStyle name="Normal 9 3 2 2 3 2 2 3" xfId="35232" xr:uid="{00000000-0005-0000-0000-000005890000}"/>
    <cellStyle name="Normal 9 3 2 2 3 2 2 3 2" xfId="35233" xr:uid="{00000000-0005-0000-0000-000006890000}"/>
    <cellStyle name="Normal 9 3 2 2 3 2 2 4" xfId="35234" xr:uid="{00000000-0005-0000-0000-000007890000}"/>
    <cellStyle name="Normal 9 3 2 2 3 2 3" xfId="35235" xr:uid="{00000000-0005-0000-0000-000008890000}"/>
    <cellStyle name="Normal 9 3 2 2 3 2 3 2" xfId="35236" xr:uid="{00000000-0005-0000-0000-000009890000}"/>
    <cellStyle name="Normal 9 3 2 2 3 2 4" xfId="35237" xr:uid="{00000000-0005-0000-0000-00000A890000}"/>
    <cellStyle name="Normal 9 3 2 2 3 2 4 2" xfId="35238" xr:uid="{00000000-0005-0000-0000-00000B890000}"/>
    <cellStyle name="Normal 9 3 2 2 3 2 5" xfId="35239" xr:uid="{00000000-0005-0000-0000-00000C890000}"/>
    <cellStyle name="Normal 9 3 2 2 3 2 6" xfId="35240" xr:uid="{00000000-0005-0000-0000-00000D890000}"/>
    <cellStyle name="Normal 9 3 2 2 3 3" xfId="35241" xr:uid="{00000000-0005-0000-0000-00000E890000}"/>
    <cellStyle name="Normal 9 3 2 2 3 3 2" xfId="35242" xr:uid="{00000000-0005-0000-0000-00000F890000}"/>
    <cellStyle name="Normal 9 3 2 2 3 3 2 2" xfId="35243" xr:uid="{00000000-0005-0000-0000-000010890000}"/>
    <cellStyle name="Normal 9 3 2 2 3 3 3" xfId="35244" xr:uid="{00000000-0005-0000-0000-000011890000}"/>
    <cellStyle name="Normal 9 3 2 2 3 3 3 2" xfId="35245" xr:uid="{00000000-0005-0000-0000-000012890000}"/>
    <cellStyle name="Normal 9 3 2 2 3 3 4" xfId="35246" xr:uid="{00000000-0005-0000-0000-000013890000}"/>
    <cellStyle name="Normal 9 3 2 2 3 4" xfId="35247" xr:uid="{00000000-0005-0000-0000-000014890000}"/>
    <cellStyle name="Normal 9 3 2 2 3 4 2" xfId="35248" xr:uid="{00000000-0005-0000-0000-000015890000}"/>
    <cellStyle name="Normal 9 3 2 2 3 5" xfId="35249" xr:uid="{00000000-0005-0000-0000-000016890000}"/>
    <cellStyle name="Normal 9 3 2 2 3 5 2" xfId="35250" xr:uid="{00000000-0005-0000-0000-000017890000}"/>
    <cellStyle name="Normal 9 3 2 2 3 6" xfId="35251" xr:uid="{00000000-0005-0000-0000-000018890000}"/>
    <cellStyle name="Normal 9 3 2 2 3 7" xfId="35252" xr:uid="{00000000-0005-0000-0000-000019890000}"/>
    <cellStyle name="Normal 9 3 2 2 4" xfId="35253" xr:uid="{00000000-0005-0000-0000-00001A890000}"/>
    <cellStyle name="Normal 9 3 2 2 4 2" xfId="35254" xr:uid="{00000000-0005-0000-0000-00001B890000}"/>
    <cellStyle name="Normal 9 3 2 2 4 2 2" xfId="35255" xr:uid="{00000000-0005-0000-0000-00001C890000}"/>
    <cellStyle name="Normal 9 3 2 2 4 2 2 2" xfId="35256" xr:uid="{00000000-0005-0000-0000-00001D890000}"/>
    <cellStyle name="Normal 9 3 2 2 4 2 3" xfId="35257" xr:uid="{00000000-0005-0000-0000-00001E890000}"/>
    <cellStyle name="Normal 9 3 2 2 4 2 3 2" xfId="35258" xr:uid="{00000000-0005-0000-0000-00001F890000}"/>
    <cellStyle name="Normal 9 3 2 2 4 2 4" xfId="35259" xr:uid="{00000000-0005-0000-0000-000020890000}"/>
    <cellStyle name="Normal 9 3 2 2 4 3" xfId="35260" xr:uid="{00000000-0005-0000-0000-000021890000}"/>
    <cellStyle name="Normal 9 3 2 2 4 3 2" xfId="35261" xr:uid="{00000000-0005-0000-0000-000022890000}"/>
    <cellStyle name="Normal 9 3 2 2 4 4" xfId="35262" xr:uid="{00000000-0005-0000-0000-000023890000}"/>
    <cellStyle name="Normal 9 3 2 2 4 4 2" xfId="35263" xr:uid="{00000000-0005-0000-0000-000024890000}"/>
    <cellStyle name="Normal 9 3 2 2 4 5" xfId="35264" xr:uid="{00000000-0005-0000-0000-000025890000}"/>
    <cellStyle name="Normal 9 3 2 2 4 6" xfId="35265" xr:uid="{00000000-0005-0000-0000-000026890000}"/>
    <cellStyle name="Normal 9 3 2 2 5" xfId="35266" xr:uid="{00000000-0005-0000-0000-000027890000}"/>
    <cellStyle name="Normal 9 3 2 2 5 2" xfId="35267" xr:uid="{00000000-0005-0000-0000-000028890000}"/>
    <cellStyle name="Normal 9 3 2 2 5 2 2" xfId="35268" xr:uid="{00000000-0005-0000-0000-000029890000}"/>
    <cellStyle name="Normal 9 3 2 2 5 2 2 2" xfId="35269" xr:uid="{00000000-0005-0000-0000-00002A890000}"/>
    <cellStyle name="Normal 9 3 2 2 5 2 3" xfId="35270" xr:uid="{00000000-0005-0000-0000-00002B890000}"/>
    <cellStyle name="Normal 9 3 2 2 5 2 3 2" xfId="35271" xr:uid="{00000000-0005-0000-0000-00002C890000}"/>
    <cellStyle name="Normal 9 3 2 2 5 2 4" xfId="35272" xr:uid="{00000000-0005-0000-0000-00002D890000}"/>
    <cellStyle name="Normal 9 3 2 2 5 3" xfId="35273" xr:uid="{00000000-0005-0000-0000-00002E890000}"/>
    <cellStyle name="Normal 9 3 2 2 5 3 2" xfId="35274" xr:uid="{00000000-0005-0000-0000-00002F890000}"/>
    <cellStyle name="Normal 9 3 2 2 5 4" xfId="35275" xr:uid="{00000000-0005-0000-0000-000030890000}"/>
    <cellStyle name="Normal 9 3 2 2 5 4 2" xfId="35276" xr:uid="{00000000-0005-0000-0000-000031890000}"/>
    <cellStyle name="Normal 9 3 2 2 5 5" xfId="35277" xr:uid="{00000000-0005-0000-0000-000032890000}"/>
    <cellStyle name="Normal 9 3 2 2 5 6" xfId="35278" xr:uid="{00000000-0005-0000-0000-000033890000}"/>
    <cellStyle name="Normal 9 3 2 2 6" xfId="35279" xr:uid="{00000000-0005-0000-0000-000034890000}"/>
    <cellStyle name="Normal 9 3 2 2 6 2" xfId="35280" xr:uid="{00000000-0005-0000-0000-000035890000}"/>
    <cellStyle name="Normal 9 3 2 2 6 2 2" xfId="35281" xr:uid="{00000000-0005-0000-0000-000036890000}"/>
    <cellStyle name="Normal 9 3 2 2 6 3" xfId="35282" xr:uid="{00000000-0005-0000-0000-000037890000}"/>
    <cellStyle name="Normal 9 3 2 2 6 3 2" xfId="35283" xr:uid="{00000000-0005-0000-0000-000038890000}"/>
    <cellStyle name="Normal 9 3 2 2 6 4" xfId="35284" xr:uid="{00000000-0005-0000-0000-000039890000}"/>
    <cellStyle name="Normal 9 3 2 2 7" xfId="35285" xr:uid="{00000000-0005-0000-0000-00003A890000}"/>
    <cellStyle name="Normal 9 3 2 2 7 2" xfId="35286" xr:uid="{00000000-0005-0000-0000-00003B890000}"/>
    <cellStyle name="Normal 9 3 2 2 7 2 2" xfId="35287" xr:uid="{00000000-0005-0000-0000-00003C890000}"/>
    <cellStyle name="Normal 9 3 2 2 7 3" xfId="35288" xr:uid="{00000000-0005-0000-0000-00003D890000}"/>
    <cellStyle name="Normal 9 3 2 2 8" xfId="35289" xr:uid="{00000000-0005-0000-0000-00003E890000}"/>
    <cellStyle name="Normal 9 3 2 2 8 2" xfId="35290" xr:uid="{00000000-0005-0000-0000-00003F890000}"/>
    <cellStyle name="Normal 9 3 2 2 9" xfId="35291" xr:uid="{00000000-0005-0000-0000-000040890000}"/>
    <cellStyle name="Normal 9 3 2 2 9 2" xfId="35292" xr:uid="{00000000-0005-0000-0000-000041890000}"/>
    <cellStyle name="Normal 9 3 2 3" xfId="35293" xr:uid="{00000000-0005-0000-0000-000042890000}"/>
    <cellStyle name="Normal 9 3 2 3 10" xfId="35294" xr:uid="{00000000-0005-0000-0000-000043890000}"/>
    <cellStyle name="Normal 9 3 2 3 2" xfId="35295" xr:uid="{00000000-0005-0000-0000-000044890000}"/>
    <cellStyle name="Normal 9 3 2 3 2 2" xfId="35296" xr:uid="{00000000-0005-0000-0000-000045890000}"/>
    <cellStyle name="Normal 9 3 2 3 2 2 2" xfId="35297" xr:uid="{00000000-0005-0000-0000-000046890000}"/>
    <cellStyle name="Normal 9 3 2 3 2 2 2 2" xfId="35298" xr:uid="{00000000-0005-0000-0000-000047890000}"/>
    <cellStyle name="Normal 9 3 2 3 2 2 2 2 2" xfId="35299" xr:uid="{00000000-0005-0000-0000-000048890000}"/>
    <cellStyle name="Normal 9 3 2 3 2 2 2 3" xfId="35300" xr:uid="{00000000-0005-0000-0000-000049890000}"/>
    <cellStyle name="Normal 9 3 2 3 2 2 2 3 2" xfId="35301" xr:uid="{00000000-0005-0000-0000-00004A890000}"/>
    <cellStyle name="Normal 9 3 2 3 2 2 2 4" xfId="35302" xr:uid="{00000000-0005-0000-0000-00004B890000}"/>
    <cellStyle name="Normal 9 3 2 3 2 2 3" xfId="35303" xr:uid="{00000000-0005-0000-0000-00004C890000}"/>
    <cellStyle name="Normal 9 3 2 3 2 2 3 2" xfId="35304" xr:uid="{00000000-0005-0000-0000-00004D890000}"/>
    <cellStyle name="Normal 9 3 2 3 2 2 4" xfId="35305" xr:uid="{00000000-0005-0000-0000-00004E890000}"/>
    <cellStyle name="Normal 9 3 2 3 2 2 4 2" xfId="35306" xr:uid="{00000000-0005-0000-0000-00004F890000}"/>
    <cellStyle name="Normal 9 3 2 3 2 2 5" xfId="35307" xr:uid="{00000000-0005-0000-0000-000050890000}"/>
    <cellStyle name="Normal 9 3 2 3 2 2 6" xfId="35308" xr:uid="{00000000-0005-0000-0000-000051890000}"/>
    <cellStyle name="Normal 9 3 2 3 2 3" xfId="35309" xr:uid="{00000000-0005-0000-0000-000052890000}"/>
    <cellStyle name="Normal 9 3 2 3 2 3 2" xfId="35310" xr:uid="{00000000-0005-0000-0000-000053890000}"/>
    <cellStyle name="Normal 9 3 2 3 2 3 2 2" xfId="35311" xr:uid="{00000000-0005-0000-0000-000054890000}"/>
    <cellStyle name="Normal 9 3 2 3 2 3 3" xfId="35312" xr:uid="{00000000-0005-0000-0000-000055890000}"/>
    <cellStyle name="Normal 9 3 2 3 2 3 3 2" xfId="35313" xr:uid="{00000000-0005-0000-0000-000056890000}"/>
    <cellStyle name="Normal 9 3 2 3 2 3 4" xfId="35314" xr:uid="{00000000-0005-0000-0000-000057890000}"/>
    <cellStyle name="Normal 9 3 2 3 2 4" xfId="35315" xr:uid="{00000000-0005-0000-0000-000058890000}"/>
    <cellStyle name="Normal 9 3 2 3 2 4 2" xfId="35316" xr:uid="{00000000-0005-0000-0000-000059890000}"/>
    <cellStyle name="Normal 9 3 2 3 2 5" xfId="35317" xr:uid="{00000000-0005-0000-0000-00005A890000}"/>
    <cellStyle name="Normal 9 3 2 3 2 5 2" xfId="35318" xr:uid="{00000000-0005-0000-0000-00005B890000}"/>
    <cellStyle name="Normal 9 3 2 3 2 6" xfId="35319" xr:uid="{00000000-0005-0000-0000-00005C890000}"/>
    <cellStyle name="Normal 9 3 2 3 2 7" xfId="35320" xr:uid="{00000000-0005-0000-0000-00005D890000}"/>
    <cellStyle name="Normal 9 3 2 3 3" xfId="35321" xr:uid="{00000000-0005-0000-0000-00005E890000}"/>
    <cellStyle name="Normal 9 3 2 3 3 2" xfId="35322" xr:uid="{00000000-0005-0000-0000-00005F890000}"/>
    <cellStyle name="Normal 9 3 2 3 3 2 2" xfId="35323" xr:uid="{00000000-0005-0000-0000-000060890000}"/>
    <cellStyle name="Normal 9 3 2 3 3 2 2 2" xfId="35324" xr:uid="{00000000-0005-0000-0000-000061890000}"/>
    <cellStyle name="Normal 9 3 2 3 3 2 3" xfId="35325" xr:uid="{00000000-0005-0000-0000-000062890000}"/>
    <cellStyle name="Normal 9 3 2 3 3 2 3 2" xfId="35326" xr:uid="{00000000-0005-0000-0000-000063890000}"/>
    <cellStyle name="Normal 9 3 2 3 3 2 4" xfId="35327" xr:uid="{00000000-0005-0000-0000-000064890000}"/>
    <cellStyle name="Normal 9 3 2 3 3 3" xfId="35328" xr:uid="{00000000-0005-0000-0000-000065890000}"/>
    <cellStyle name="Normal 9 3 2 3 3 3 2" xfId="35329" xr:uid="{00000000-0005-0000-0000-000066890000}"/>
    <cellStyle name="Normal 9 3 2 3 3 4" xfId="35330" xr:uid="{00000000-0005-0000-0000-000067890000}"/>
    <cellStyle name="Normal 9 3 2 3 3 4 2" xfId="35331" xr:uid="{00000000-0005-0000-0000-000068890000}"/>
    <cellStyle name="Normal 9 3 2 3 3 5" xfId="35332" xr:uid="{00000000-0005-0000-0000-000069890000}"/>
    <cellStyle name="Normal 9 3 2 3 3 6" xfId="35333" xr:uid="{00000000-0005-0000-0000-00006A890000}"/>
    <cellStyle name="Normal 9 3 2 3 4" xfId="35334" xr:uid="{00000000-0005-0000-0000-00006B890000}"/>
    <cellStyle name="Normal 9 3 2 3 4 2" xfId="35335" xr:uid="{00000000-0005-0000-0000-00006C890000}"/>
    <cellStyle name="Normal 9 3 2 3 4 2 2" xfId="35336" xr:uid="{00000000-0005-0000-0000-00006D890000}"/>
    <cellStyle name="Normal 9 3 2 3 4 2 2 2" xfId="35337" xr:uid="{00000000-0005-0000-0000-00006E890000}"/>
    <cellStyle name="Normal 9 3 2 3 4 2 3" xfId="35338" xr:uid="{00000000-0005-0000-0000-00006F890000}"/>
    <cellStyle name="Normal 9 3 2 3 4 2 3 2" xfId="35339" xr:uid="{00000000-0005-0000-0000-000070890000}"/>
    <cellStyle name="Normal 9 3 2 3 4 2 4" xfId="35340" xr:uid="{00000000-0005-0000-0000-000071890000}"/>
    <cellStyle name="Normal 9 3 2 3 4 3" xfId="35341" xr:uid="{00000000-0005-0000-0000-000072890000}"/>
    <cellStyle name="Normal 9 3 2 3 4 3 2" xfId="35342" xr:uid="{00000000-0005-0000-0000-000073890000}"/>
    <cellStyle name="Normal 9 3 2 3 4 4" xfId="35343" xr:uid="{00000000-0005-0000-0000-000074890000}"/>
    <cellStyle name="Normal 9 3 2 3 4 4 2" xfId="35344" xr:uid="{00000000-0005-0000-0000-000075890000}"/>
    <cellStyle name="Normal 9 3 2 3 4 5" xfId="35345" xr:uid="{00000000-0005-0000-0000-000076890000}"/>
    <cellStyle name="Normal 9 3 2 3 4 6" xfId="35346" xr:uid="{00000000-0005-0000-0000-000077890000}"/>
    <cellStyle name="Normal 9 3 2 3 5" xfId="35347" xr:uid="{00000000-0005-0000-0000-000078890000}"/>
    <cellStyle name="Normal 9 3 2 3 5 2" xfId="35348" xr:uid="{00000000-0005-0000-0000-000079890000}"/>
    <cellStyle name="Normal 9 3 2 3 5 2 2" xfId="35349" xr:uid="{00000000-0005-0000-0000-00007A890000}"/>
    <cellStyle name="Normal 9 3 2 3 5 3" xfId="35350" xr:uid="{00000000-0005-0000-0000-00007B890000}"/>
    <cellStyle name="Normal 9 3 2 3 5 3 2" xfId="35351" xr:uid="{00000000-0005-0000-0000-00007C890000}"/>
    <cellStyle name="Normal 9 3 2 3 5 4" xfId="35352" xr:uid="{00000000-0005-0000-0000-00007D890000}"/>
    <cellStyle name="Normal 9 3 2 3 6" xfId="35353" xr:uid="{00000000-0005-0000-0000-00007E890000}"/>
    <cellStyle name="Normal 9 3 2 3 6 2" xfId="35354" xr:uid="{00000000-0005-0000-0000-00007F890000}"/>
    <cellStyle name="Normal 9 3 2 3 6 2 2" xfId="35355" xr:uid="{00000000-0005-0000-0000-000080890000}"/>
    <cellStyle name="Normal 9 3 2 3 6 3" xfId="35356" xr:uid="{00000000-0005-0000-0000-000081890000}"/>
    <cellStyle name="Normal 9 3 2 3 7" xfId="35357" xr:uid="{00000000-0005-0000-0000-000082890000}"/>
    <cellStyle name="Normal 9 3 2 3 7 2" xfId="35358" xr:uid="{00000000-0005-0000-0000-000083890000}"/>
    <cellStyle name="Normal 9 3 2 3 8" xfId="35359" xr:uid="{00000000-0005-0000-0000-000084890000}"/>
    <cellStyle name="Normal 9 3 2 3 8 2" xfId="35360" xr:uid="{00000000-0005-0000-0000-000085890000}"/>
    <cellStyle name="Normal 9 3 2 3 9" xfId="35361" xr:uid="{00000000-0005-0000-0000-000086890000}"/>
    <cellStyle name="Normal 9 3 2 4" xfId="35362" xr:uid="{00000000-0005-0000-0000-000087890000}"/>
    <cellStyle name="Normal 9 3 2 4 10" xfId="35363" xr:uid="{00000000-0005-0000-0000-000088890000}"/>
    <cellStyle name="Normal 9 3 2 4 2" xfId="35364" xr:uid="{00000000-0005-0000-0000-000089890000}"/>
    <cellStyle name="Normal 9 3 2 4 2 2" xfId="35365" xr:uid="{00000000-0005-0000-0000-00008A890000}"/>
    <cellStyle name="Normal 9 3 2 4 2 2 2" xfId="35366" xr:uid="{00000000-0005-0000-0000-00008B890000}"/>
    <cellStyle name="Normal 9 3 2 4 2 2 2 2" xfId="35367" xr:uid="{00000000-0005-0000-0000-00008C890000}"/>
    <cellStyle name="Normal 9 3 2 4 2 2 2 2 2" xfId="35368" xr:uid="{00000000-0005-0000-0000-00008D890000}"/>
    <cellStyle name="Normal 9 3 2 4 2 2 2 3" xfId="35369" xr:uid="{00000000-0005-0000-0000-00008E890000}"/>
    <cellStyle name="Normal 9 3 2 4 2 2 2 3 2" xfId="35370" xr:uid="{00000000-0005-0000-0000-00008F890000}"/>
    <cellStyle name="Normal 9 3 2 4 2 2 2 4" xfId="35371" xr:uid="{00000000-0005-0000-0000-000090890000}"/>
    <cellStyle name="Normal 9 3 2 4 2 2 3" xfId="35372" xr:uid="{00000000-0005-0000-0000-000091890000}"/>
    <cellStyle name="Normal 9 3 2 4 2 2 3 2" xfId="35373" xr:uid="{00000000-0005-0000-0000-000092890000}"/>
    <cellStyle name="Normal 9 3 2 4 2 2 4" xfId="35374" xr:uid="{00000000-0005-0000-0000-000093890000}"/>
    <cellStyle name="Normal 9 3 2 4 2 2 4 2" xfId="35375" xr:uid="{00000000-0005-0000-0000-000094890000}"/>
    <cellStyle name="Normal 9 3 2 4 2 2 5" xfId="35376" xr:uid="{00000000-0005-0000-0000-000095890000}"/>
    <cellStyle name="Normal 9 3 2 4 2 2 6" xfId="35377" xr:uid="{00000000-0005-0000-0000-000096890000}"/>
    <cellStyle name="Normal 9 3 2 4 2 3" xfId="35378" xr:uid="{00000000-0005-0000-0000-000097890000}"/>
    <cellStyle name="Normal 9 3 2 4 2 3 2" xfId="35379" xr:uid="{00000000-0005-0000-0000-000098890000}"/>
    <cellStyle name="Normal 9 3 2 4 2 3 2 2" xfId="35380" xr:uid="{00000000-0005-0000-0000-000099890000}"/>
    <cellStyle name="Normal 9 3 2 4 2 3 3" xfId="35381" xr:uid="{00000000-0005-0000-0000-00009A890000}"/>
    <cellStyle name="Normal 9 3 2 4 2 3 3 2" xfId="35382" xr:uid="{00000000-0005-0000-0000-00009B890000}"/>
    <cellStyle name="Normal 9 3 2 4 2 3 4" xfId="35383" xr:uid="{00000000-0005-0000-0000-00009C890000}"/>
    <cellStyle name="Normal 9 3 2 4 2 4" xfId="35384" xr:uid="{00000000-0005-0000-0000-00009D890000}"/>
    <cellStyle name="Normal 9 3 2 4 2 4 2" xfId="35385" xr:uid="{00000000-0005-0000-0000-00009E890000}"/>
    <cellStyle name="Normal 9 3 2 4 2 5" xfId="35386" xr:uid="{00000000-0005-0000-0000-00009F890000}"/>
    <cellStyle name="Normal 9 3 2 4 2 5 2" xfId="35387" xr:uid="{00000000-0005-0000-0000-0000A0890000}"/>
    <cellStyle name="Normal 9 3 2 4 2 6" xfId="35388" xr:uid="{00000000-0005-0000-0000-0000A1890000}"/>
    <cellStyle name="Normal 9 3 2 4 2 7" xfId="35389" xr:uid="{00000000-0005-0000-0000-0000A2890000}"/>
    <cellStyle name="Normal 9 3 2 4 3" xfId="35390" xr:uid="{00000000-0005-0000-0000-0000A3890000}"/>
    <cellStyle name="Normal 9 3 2 4 3 2" xfId="35391" xr:uid="{00000000-0005-0000-0000-0000A4890000}"/>
    <cellStyle name="Normal 9 3 2 4 3 2 2" xfId="35392" xr:uid="{00000000-0005-0000-0000-0000A5890000}"/>
    <cellStyle name="Normal 9 3 2 4 3 2 2 2" xfId="35393" xr:uid="{00000000-0005-0000-0000-0000A6890000}"/>
    <cellStyle name="Normal 9 3 2 4 3 2 3" xfId="35394" xr:uid="{00000000-0005-0000-0000-0000A7890000}"/>
    <cellStyle name="Normal 9 3 2 4 3 2 3 2" xfId="35395" xr:uid="{00000000-0005-0000-0000-0000A8890000}"/>
    <cellStyle name="Normal 9 3 2 4 3 2 4" xfId="35396" xr:uid="{00000000-0005-0000-0000-0000A9890000}"/>
    <cellStyle name="Normal 9 3 2 4 3 3" xfId="35397" xr:uid="{00000000-0005-0000-0000-0000AA890000}"/>
    <cellStyle name="Normal 9 3 2 4 3 3 2" xfId="35398" xr:uid="{00000000-0005-0000-0000-0000AB890000}"/>
    <cellStyle name="Normal 9 3 2 4 3 4" xfId="35399" xr:uid="{00000000-0005-0000-0000-0000AC890000}"/>
    <cellStyle name="Normal 9 3 2 4 3 4 2" xfId="35400" xr:uid="{00000000-0005-0000-0000-0000AD890000}"/>
    <cellStyle name="Normal 9 3 2 4 3 5" xfId="35401" xr:uid="{00000000-0005-0000-0000-0000AE890000}"/>
    <cellStyle name="Normal 9 3 2 4 3 6" xfId="35402" xr:uid="{00000000-0005-0000-0000-0000AF890000}"/>
    <cellStyle name="Normal 9 3 2 4 4" xfId="35403" xr:uid="{00000000-0005-0000-0000-0000B0890000}"/>
    <cellStyle name="Normal 9 3 2 4 4 2" xfId="35404" xr:uid="{00000000-0005-0000-0000-0000B1890000}"/>
    <cellStyle name="Normal 9 3 2 4 4 2 2" xfId="35405" xr:uid="{00000000-0005-0000-0000-0000B2890000}"/>
    <cellStyle name="Normal 9 3 2 4 4 2 2 2" xfId="35406" xr:uid="{00000000-0005-0000-0000-0000B3890000}"/>
    <cellStyle name="Normal 9 3 2 4 4 2 3" xfId="35407" xr:uid="{00000000-0005-0000-0000-0000B4890000}"/>
    <cellStyle name="Normal 9 3 2 4 4 2 3 2" xfId="35408" xr:uid="{00000000-0005-0000-0000-0000B5890000}"/>
    <cellStyle name="Normal 9 3 2 4 4 2 4" xfId="35409" xr:uid="{00000000-0005-0000-0000-0000B6890000}"/>
    <cellStyle name="Normal 9 3 2 4 4 3" xfId="35410" xr:uid="{00000000-0005-0000-0000-0000B7890000}"/>
    <cellStyle name="Normal 9 3 2 4 4 3 2" xfId="35411" xr:uid="{00000000-0005-0000-0000-0000B8890000}"/>
    <cellStyle name="Normal 9 3 2 4 4 4" xfId="35412" xr:uid="{00000000-0005-0000-0000-0000B9890000}"/>
    <cellStyle name="Normal 9 3 2 4 4 4 2" xfId="35413" xr:uid="{00000000-0005-0000-0000-0000BA890000}"/>
    <cellStyle name="Normal 9 3 2 4 4 5" xfId="35414" xr:uid="{00000000-0005-0000-0000-0000BB890000}"/>
    <cellStyle name="Normal 9 3 2 4 4 6" xfId="35415" xr:uid="{00000000-0005-0000-0000-0000BC890000}"/>
    <cellStyle name="Normal 9 3 2 4 5" xfId="35416" xr:uid="{00000000-0005-0000-0000-0000BD890000}"/>
    <cellStyle name="Normal 9 3 2 4 5 2" xfId="35417" xr:uid="{00000000-0005-0000-0000-0000BE890000}"/>
    <cellStyle name="Normal 9 3 2 4 5 2 2" xfId="35418" xr:uid="{00000000-0005-0000-0000-0000BF890000}"/>
    <cellStyle name="Normal 9 3 2 4 5 3" xfId="35419" xr:uid="{00000000-0005-0000-0000-0000C0890000}"/>
    <cellStyle name="Normal 9 3 2 4 5 3 2" xfId="35420" xr:uid="{00000000-0005-0000-0000-0000C1890000}"/>
    <cellStyle name="Normal 9 3 2 4 5 4" xfId="35421" xr:uid="{00000000-0005-0000-0000-0000C2890000}"/>
    <cellStyle name="Normal 9 3 2 4 6" xfId="35422" xr:uid="{00000000-0005-0000-0000-0000C3890000}"/>
    <cellStyle name="Normal 9 3 2 4 6 2" xfId="35423" xr:uid="{00000000-0005-0000-0000-0000C4890000}"/>
    <cellStyle name="Normal 9 3 2 4 6 2 2" xfId="35424" xr:uid="{00000000-0005-0000-0000-0000C5890000}"/>
    <cellStyle name="Normal 9 3 2 4 6 3" xfId="35425" xr:uid="{00000000-0005-0000-0000-0000C6890000}"/>
    <cellStyle name="Normal 9 3 2 4 7" xfId="35426" xr:uid="{00000000-0005-0000-0000-0000C7890000}"/>
    <cellStyle name="Normal 9 3 2 4 7 2" xfId="35427" xr:uid="{00000000-0005-0000-0000-0000C8890000}"/>
    <cellStyle name="Normal 9 3 2 4 8" xfId="35428" xr:uid="{00000000-0005-0000-0000-0000C9890000}"/>
    <cellStyle name="Normal 9 3 2 4 8 2" xfId="35429" xr:uid="{00000000-0005-0000-0000-0000CA890000}"/>
    <cellStyle name="Normal 9 3 2 4 9" xfId="35430" xr:uid="{00000000-0005-0000-0000-0000CB890000}"/>
    <cellStyle name="Normal 9 3 2 5" xfId="35431" xr:uid="{00000000-0005-0000-0000-0000CC890000}"/>
    <cellStyle name="Normal 9 3 2 5 10" xfId="35432" xr:uid="{00000000-0005-0000-0000-0000CD890000}"/>
    <cellStyle name="Normal 9 3 2 5 2" xfId="35433" xr:uid="{00000000-0005-0000-0000-0000CE890000}"/>
    <cellStyle name="Normal 9 3 2 5 2 2" xfId="35434" xr:uid="{00000000-0005-0000-0000-0000CF890000}"/>
    <cellStyle name="Normal 9 3 2 5 2 2 2" xfId="35435" xr:uid="{00000000-0005-0000-0000-0000D0890000}"/>
    <cellStyle name="Normal 9 3 2 5 2 2 2 2" xfId="35436" xr:uid="{00000000-0005-0000-0000-0000D1890000}"/>
    <cellStyle name="Normal 9 3 2 5 2 2 2 2 2" xfId="35437" xr:uid="{00000000-0005-0000-0000-0000D2890000}"/>
    <cellStyle name="Normal 9 3 2 5 2 2 2 3" xfId="35438" xr:uid="{00000000-0005-0000-0000-0000D3890000}"/>
    <cellStyle name="Normal 9 3 2 5 2 2 2 3 2" xfId="35439" xr:uid="{00000000-0005-0000-0000-0000D4890000}"/>
    <cellStyle name="Normal 9 3 2 5 2 2 2 4" xfId="35440" xr:uid="{00000000-0005-0000-0000-0000D5890000}"/>
    <cellStyle name="Normal 9 3 2 5 2 2 3" xfId="35441" xr:uid="{00000000-0005-0000-0000-0000D6890000}"/>
    <cellStyle name="Normal 9 3 2 5 2 2 3 2" xfId="35442" xr:uid="{00000000-0005-0000-0000-0000D7890000}"/>
    <cellStyle name="Normal 9 3 2 5 2 2 4" xfId="35443" xr:uid="{00000000-0005-0000-0000-0000D8890000}"/>
    <cellStyle name="Normal 9 3 2 5 2 2 4 2" xfId="35444" xr:uid="{00000000-0005-0000-0000-0000D9890000}"/>
    <cellStyle name="Normal 9 3 2 5 2 2 5" xfId="35445" xr:uid="{00000000-0005-0000-0000-0000DA890000}"/>
    <cellStyle name="Normal 9 3 2 5 2 2 6" xfId="35446" xr:uid="{00000000-0005-0000-0000-0000DB890000}"/>
    <cellStyle name="Normal 9 3 2 5 2 3" xfId="35447" xr:uid="{00000000-0005-0000-0000-0000DC890000}"/>
    <cellStyle name="Normal 9 3 2 5 2 3 2" xfId="35448" xr:uid="{00000000-0005-0000-0000-0000DD890000}"/>
    <cellStyle name="Normal 9 3 2 5 2 3 2 2" xfId="35449" xr:uid="{00000000-0005-0000-0000-0000DE890000}"/>
    <cellStyle name="Normal 9 3 2 5 2 3 3" xfId="35450" xr:uid="{00000000-0005-0000-0000-0000DF890000}"/>
    <cellStyle name="Normal 9 3 2 5 2 3 3 2" xfId="35451" xr:uid="{00000000-0005-0000-0000-0000E0890000}"/>
    <cellStyle name="Normal 9 3 2 5 2 3 4" xfId="35452" xr:uid="{00000000-0005-0000-0000-0000E1890000}"/>
    <cellStyle name="Normal 9 3 2 5 2 4" xfId="35453" xr:uid="{00000000-0005-0000-0000-0000E2890000}"/>
    <cellStyle name="Normal 9 3 2 5 2 4 2" xfId="35454" xr:uid="{00000000-0005-0000-0000-0000E3890000}"/>
    <cellStyle name="Normal 9 3 2 5 2 5" xfId="35455" xr:uid="{00000000-0005-0000-0000-0000E4890000}"/>
    <cellStyle name="Normal 9 3 2 5 2 5 2" xfId="35456" xr:uid="{00000000-0005-0000-0000-0000E5890000}"/>
    <cellStyle name="Normal 9 3 2 5 2 6" xfId="35457" xr:uid="{00000000-0005-0000-0000-0000E6890000}"/>
    <cellStyle name="Normal 9 3 2 5 2 7" xfId="35458" xr:uid="{00000000-0005-0000-0000-0000E7890000}"/>
    <cellStyle name="Normal 9 3 2 5 3" xfId="35459" xr:uid="{00000000-0005-0000-0000-0000E8890000}"/>
    <cellStyle name="Normal 9 3 2 5 3 2" xfId="35460" xr:uid="{00000000-0005-0000-0000-0000E9890000}"/>
    <cellStyle name="Normal 9 3 2 5 3 2 2" xfId="35461" xr:uid="{00000000-0005-0000-0000-0000EA890000}"/>
    <cellStyle name="Normal 9 3 2 5 3 2 2 2" xfId="35462" xr:uid="{00000000-0005-0000-0000-0000EB890000}"/>
    <cellStyle name="Normal 9 3 2 5 3 2 3" xfId="35463" xr:uid="{00000000-0005-0000-0000-0000EC890000}"/>
    <cellStyle name="Normal 9 3 2 5 3 2 3 2" xfId="35464" xr:uid="{00000000-0005-0000-0000-0000ED890000}"/>
    <cellStyle name="Normal 9 3 2 5 3 2 4" xfId="35465" xr:uid="{00000000-0005-0000-0000-0000EE890000}"/>
    <cellStyle name="Normal 9 3 2 5 3 3" xfId="35466" xr:uid="{00000000-0005-0000-0000-0000EF890000}"/>
    <cellStyle name="Normal 9 3 2 5 3 3 2" xfId="35467" xr:uid="{00000000-0005-0000-0000-0000F0890000}"/>
    <cellStyle name="Normal 9 3 2 5 3 4" xfId="35468" xr:uid="{00000000-0005-0000-0000-0000F1890000}"/>
    <cellStyle name="Normal 9 3 2 5 3 4 2" xfId="35469" xr:uid="{00000000-0005-0000-0000-0000F2890000}"/>
    <cellStyle name="Normal 9 3 2 5 3 5" xfId="35470" xr:uid="{00000000-0005-0000-0000-0000F3890000}"/>
    <cellStyle name="Normal 9 3 2 5 3 6" xfId="35471" xr:uid="{00000000-0005-0000-0000-0000F4890000}"/>
    <cellStyle name="Normal 9 3 2 5 4" xfId="35472" xr:uid="{00000000-0005-0000-0000-0000F5890000}"/>
    <cellStyle name="Normal 9 3 2 5 4 2" xfId="35473" xr:uid="{00000000-0005-0000-0000-0000F6890000}"/>
    <cellStyle name="Normal 9 3 2 5 4 2 2" xfId="35474" xr:uid="{00000000-0005-0000-0000-0000F7890000}"/>
    <cellStyle name="Normal 9 3 2 5 4 2 2 2" xfId="35475" xr:uid="{00000000-0005-0000-0000-0000F8890000}"/>
    <cellStyle name="Normal 9 3 2 5 4 2 3" xfId="35476" xr:uid="{00000000-0005-0000-0000-0000F9890000}"/>
    <cellStyle name="Normal 9 3 2 5 4 2 3 2" xfId="35477" xr:uid="{00000000-0005-0000-0000-0000FA890000}"/>
    <cellStyle name="Normal 9 3 2 5 4 2 4" xfId="35478" xr:uid="{00000000-0005-0000-0000-0000FB890000}"/>
    <cellStyle name="Normal 9 3 2 5 4 3" xfId="35479" xr:uid="{00000000-0005-0000-0000-0000FC890000}"/>
    <cellStyle name="Normal 9 3 2 5 4 3 2" xfId="35480" xr:uid="{00000000-0005-0000-0000-0000FD890000}"/>
    <cellStyle name="Normal 9 3 2 5 4 4" xfId="35481" xr:uid="{00000000-0005-0000-0000-0000FE890000}"/>
    <cellStyle name="Normal 9 3 2 5 4 4 2" xfId="35482" xr:uid="{00000000-0005-0000-0000-0000FF890000}"/>
    <cellStyle name="Normal 9 3 2 5 4 5" xfId="35483" xr:uid="{00000000-0005-0000-0000-0000008A0000}"/>
    <cellStyle name="Normal 9 3 2 5 4 6" xfId="35484" xr:uid="{00000000-0005-0000-0000-0000018A0000}"/>
    <cellStyle name="Normal 9 3 2 5 5" xfId="35485" xr:uid="{00000000-0005-0000-0000-0000028A0000}"/>
    <cellStyle name="Normal 9 3 2 5 5 2" xfId="35486" xr:uid="{00000000-0005-0000-0000-0000038A0000}"/>
    <cellStyle name="Normal 9 3 2 5 5 2 2" xfId="35487" xr:uid="{00000000-0005-0000-0000-0000048A0000}"/>
    <cellStyle name="Normal 9 3 2 5 5 3" xfId="35488" xr:uid="{00000000-0005-0000-0000-0000058A0000}"/>
    <cellStyle name="Normal 9 3 2 5 5 3 2" xfId="35489" xr:uid="{00000000-0005-0000-0000-0000068A0000}"/>
    <cellStyle name="Normal 9 3 2 5 5 4" xfId="35490" xr:uid="{00000000-0005-0000-0000-0000078A0000}"/>
    <cellStyle name="Normal 9 3 2 5 6" xfId="35491" xr:uid="{00000000-0005-0000-0000-0000088A0000}"/>
    <cellStyle name="Normal 9 3 2 5 6 2" xfId="35492" xr:uid="{00000000-0005-0000-0000-0000098A0000}"/>
    <cellStyle name="Normal 9 3 2 5 6 2 2" xfId="35493" xr:uid="{00000000-0005-0000-0000-00000A8A0000}"/>
    <cellStyle name="Normal 9 3 2 5 6 3" xfId="35494" xr:uid="{00000000-0005-0000-0000-00000B8A0000}"/>
    <cellStyle name="Normal 9 3 2 5 7" xfId="35495" xr:uid="{00000000-0005-0000-0000-00000C8A0000}"/>
    <cellStyle name="Normal 9 3 2 5 7 2" xfId="35496" xr:uid="{00000000-0005-0000-0000-00000D8A0000}"/>
    <cellStyle name="Normal 9 3 2 5 8" xfId="35497" xr:uid="{00000000-0005-0000-0000-00000E8A0000}"/>
    <cellStyle name="Normal 9 3 2 5 8 2" xfId="35498" xr:uid="{00000000-0005-0000-0000-00000F8A0000}"/>
    <cellStyle name="Normal 9 3 2 5 9" xfId="35499" xr:uid="{00000000-0005-0000-0000-0000108A0000}"/>
    <cellStyle name="Normal 9 3 2 6" xfId="35500" xr:uid="{00000000-0005-0000-0000-0000118A0000}"/>
    <cellStyle name="Normal 9 3 2 6 2" xfId="35501" xr:uid="{00000000-0005-0000-0000-0000128A0000}"/>
    <cellStyle name="Normal 9 3 2 6 2 2" xfId="35502" xr:uid="{00000000-0005-0000-0000-0000138A0000}"/>
    <cellStyle name="Normal 9 3 2 6 2 2 2" xfId="35503" xr:uid="{00000000-0005-0000-0000-0000148A0000}"/>
    <cellStyle name="Normal 9 3 2 6 2 2 2 2" xfId="35504" xr:uid="{00000000-0005-0000-0000-0000158A0000}"/>
    <cellStyle name="Normal 9 3 2 6 2 2 3" xfId="35505" xr:uid="{00000000-0005-0000-0000-0000168A0000}"/>
    <cellStyle name="Normal 9 3 2 6 2 2 3 2" xfId="35506" xr:uid="{00000000-0005-0000-0000-0000178A0000}"/>
    <cellStyle name="Normal 9 3 2 6 2 2 4" xfId="35507" xr:uid="{00000000-0005-0000-0000-0000188A0000}"/>
    <cellStyle name="Normal 9 3 2 6 2 3" xfId="35508" xr:uid="{00000000-0005-0000-0000-0000198A0000}"/>
    <cellStyle name="Normal 9 3 2 6 2 3 2" xfId="35509" xr:uid="{00000000-0005-0000-0000-00001A8A0000}"/>
    <cellStyle name="Normal 9 3 2 6 2 4" xfId="35510" xr:uid="{00000000-0005-0000-0000-00001B8A0000}"/>
    <cellStyle name="Normal 9 3 2 6 2 4 2" xfId="35511" xr:uid="{00000000-0005-0000-0000-00001C8A0000}"/>
    <cellStyle name="Normal 9 3 2 6 2 5" xfId="35512" xr:uid="{00000000-0005-0000-0000-00001D8A0000}"/>
    <cellStyle name="Normal 9 3 2 6 2 6" xfId="35513" xr:uid="{00000000-0005-0000-0000-00001E8A0000}"/>
    <cellStyle name="Normal 9 3 2 6 3" xfId="35514" xr:uid="{00000000-0005-0000-0000-00001F8A0000}"/>
    <cellStyle name="Normal 9 3 2 6 3 2" xfId="35515" xr:uid="{00000000-0005-0000-0000-0000208A0000}"/>
    <cellStyle name="Normal 9 3 2 6 3 2 2" xfId="35516" xr:uid="{00000000-0005-0000-0000-0000218A0000}"/>
    <cellStyle name="Normal 9 3 2 6 3 3" xfId="35517" xr:uid="{00000000-0005-0000-0000-0000228A0000}"/>
    <cellStyle name="Normal 9 3 2 6 3 3 2" xfId="35518" xr:uid="{00000000-0005-0000-0000-0000238A0000}"/>
    <cellStyle name="Normal 9 3 2 6 3 4" xfId="35519" xr:uid="{00000000-0005-0000-0000-0000248A0000}"/>
    <cellStyle name="Normal 9 3 2 6 4" xfId="35520" xr:uid="{00000000-0005-0000-0000-0000258A0000}"/>
    <cellStyle name="Normal 9 3 2 6 4 2" xfId="35521" xr:uid="{00000000-0005-0000-0000-0000268A0000}"/>
    <cellStyle name="Normal 9 3 2 6 5" xfId="35522" xr:uid="{00000000-0005-0000-0000-0000278A0000}"/>
    <cellStyle name="Normal 9 3 2 6 5 2" xfId="35523" xr:uid="{00000000-0005-0000-0000-0000288A0000}"/>
    <cellStyle name="Normal 9 3 2 6 6" xfId="35524" xr:uid="{00000000-0005-0000-0000-0000298A0000}"/>
    <cellStyle name="Normal 9 3 2 6 7" xfId="35525" xr:uid="{00000000-0005-0000-0000-00002A8A0000}"/>
    <cellStyle name="Normal 9 3 2 7" xfId="35526" xr:uid="{00000000-0005-0000-0000-00002B8A0000}"/>
    <cellStyle name="Normal 9 3 2 7 2" xfId="35527" xr:uid="{00000000-0005-0000-0000-00002C8A0000}"/>
    <cellStyle name="Normal 9 3 2 7 2 2" xfId="35528" xr:uid="{00000000-0005-0000-0000-00002D8A0000}"/>
    <cellStyle name="Normal 9 3 2 7 2 2 2" xfId="35529" xr:uid="{00000000-0005-0000-0000-00002E8A0000}"/>
    <cellStyle name="Normal 9 3 2 7 2 3" xfId="35530" xr:uid="{00000000-0005-0000-0000-00002F8A0000}"/>
    <cellStyle name="Normal 9 3 2 7 2 3 2" xfId="35531" xr:uid="{00000000-0005-0000-0000-0000308A0000}"/>
    <cellStyle name="Normal 9 3 2 7 2 4" xfId="35532" xr:uid="{00000000-0005-0000-0000-0000318A0000}"/>
    <cellStyle name="Normal 9 3 2 7 3" xfId="35533" xr:uid="{00000000-0005-0000-0000-0000328A0000}"/>
    <cellStyle name="Normal 9 3 2 7 3 2" xfId="35534" xr:uid="{00000000-0005-0000-0000-0000338A0000}"/>
    <cellStyle name="Normal 9 3 2 7 4" xfId="35535" xr:uid="{00000000-0005-0000-0000-0000348A0000}"/>
    <cellStyle name="Normal 9 3 2 7 4 2" xfId="35536" xr:uid="{00000000-0005-0000-0000-0000358A0000}"/>
    <cellStyle name="Normal 9 3 2 7 5" xfId="35537" xr:uid="{00000000-0005-0000-0000-0000368A0000}"/>
    <cellStyle name="Normal 9 3 2 7 6" xfId="35538" xr:uid="{00000000-0005-0000-0000-0000378A0000}"/>
    <cellStyle name="Normal 9 3 2 8" xfId="35539" xr:uid="{00000000-0005-0000-0000-0000388A0000}"/>
    <cellStyle name="Normal 9 3 2 8 2" xfId="35540" xr:uid="{00000000-0005-0000-0000-0000398A0000}"/>
    <cellStyle name="Normal 9 3 2 8 2 2" xfId="35541" xr:uid="{00000000-0005-0000-0000-00003A8A0000}"/>
    <cellStyle name="Normal 9 3 2 8 2 2 2" xfId="35542" xr:uid="{00000000-0005-0000-0000-00003B8A0000}"/>
    <cellStyle name="Normal 9 3 2 8 2 3" xfId="35543" xr:uid="{00000000-0005-0000-0000-00003C8A0000}"/>
    <cellStyle name="Normal 9 3 2 8 2 3 2" xfId="35544" xr:uid="{00000000-0005-0000-0000-00003D8A0000}"/>
    <cellStyle name="Normal 9 3 2 8 2 4" xfId="35545" xr:uid="{00000000-0005-0000-0000-00003E8A0000}"/>
    <cellStyle name="Normal 9 3 2 8 3" xfId="35546" xr:uid="{00000000-0005-0000-0000-00003F8A0000}"/>
    <cellStyle name="Normal 9 3 2 8 3 2" xfId="35547" xr:uid="{00000000-0005-0000-0000-0000408A0000}"/>
    <cellStyle name="Normal 9 3 2 8 4" xfId="35548" xr:uid="{00000000-0005-0000-0000-0000418A0000}"/>
    <cellStyle name="Normal 9 3 2 8 4 2" xfId="35549" xr:uid="{00000000-0005-0000-0000-0000428A0000}"/>
    <cellStyle name="Normal 9 3 2 8 5" xfId="35550" xr:uid="{00000000-0005-0000-0000-0000438A0000}"/>
    <cellStyle name="Normal 9 3 2 8 6" xfId="35551" xr:uid="{00000000-0005-0000-0000-0000448A0000}"/>
    <cellStyle name="Normal 9 3 2 9" xfId="35552" xr:uid="{00000000-0005-0000-0000-0000458A0000}"/>
    <cellStyle name="Normal 9 3 2 9 2" xfId="35553" xr:uid="{00000000-0005-0000-0000-0000468A0000}"/>
    <cellStyle name="Normal 9 3 2 9 2 2" xfId="35554" xr:uid="{00000000-0005-0000-0000-0000478A0000}"/>
    <cellStyle name="Normal 9 3 2 9 3" xfId="35555" xr:uid="{00000000-0005-0000-0000-0000488A0000}"/>
    <cellStyle name="Normal 9 3 2 9 3 2" xfId="35556" xr:uid="{00000000-0005-0000-0000-0000498A0000}"/>
    <cellStyle name="Normal 9 3 2 9 4" xfId="35557" xr:uid="{00000000-0005-0000-0000-00004A8A0000}"/>
    <cellStyle name="Normal 9 3 3" xfId="4655" xr:uid="{00000000-0005-0000-0000-00004B8A0000}"/>
    <cellStyle name="Normal 9 3 3 10" xfId="35558" xr:uid="{00000000-0005-0000-0000-00004C8A0000}"/>
    <cellStyle name="Normal 9 3 3 11" xfId="35559" xr:uid="{00000000-0005-0000-0000-00004D8A0000}"/>
    <cellStyle name="Normal 9 3 3 12" xfId="35560" xr:uid="{00000000-0005-0000-0000-00004E8A0000}"/>
    <cellStyle name="Normal 9 3 3 13" xfId="35561" xr:uid="{00000000-0005-0000-0000-00004F8A0000}"/>
    <cellStyle name="Normal 9 3 3 14" xfId="35562" xr:uid="{00000000-0005-0000-0000-0000508A0000}"/>
    <cellStyle name="Normal 9 3 3 15" xfId="35563" xr:uid="{00000000-0005-0000-0000-0000518A0000}"/>
    <cellStyle name="Normal 9 3 3 2" xfId="35564" xr:uid="{00000000-0005-0000-0000-0000528A0000}"/>
    <cellStyle name="Normal 9 3 3 2 10" xfId="35565" xr:uid="{00000000-0005-0000-0000-0000538A0000}"/>
    <cellStyle name="Normal 9 3 3 2 11" xfId="35566" xr:uid="{00000000-0005-0000-0000-0000548A0000}"/>
    <cellStyle name="Normal 9 3 3 2 2" xfId="35567" xr:uid="{00000000-0005-0000-0000-0000558A0000}"/>
    <cellStyle name="Normal 9 3 3 2 2 2" xfId="35568" xr:uid="{00000000-0005-0000-0000-0000568A0000}"/>
    <cellStyle name="Normal 9 3 3 2 2 2 2" xfId="35569" xr:uid="{00000000-0005-0000-0000-0000578A0000}"/>
    <cellStyle name="Normal 9 3 3 2 2 2 2 2" xfId="35570" xr:uid="{00000000-0005-0000-0000-0000588A0000}"/>
    <cellStyle name="Normal 9 3 3 2 2 2 2 2 2" xfId="35571" xr:uid="{00000000-0005-0000-0000-0000598A0000}"/>
    <cellStyle name="Normal 9 3 3 2 2 2 2 3" xfId="35572" xr:uid="{00000000-0005-0000-0000-00005A8A0000}"/>
    <cellStyle name="Normal 9 3 3 2 2 2 2 3 2" xfId="35573" xr:uid="{00000000-0005-0000-0000-00005B8A0000}"/>
    <cellStyle name="Normal 9 3 3 2 2 2 2 4" xfId="35574" xr:uid="{00000000-0005-0000-0000-00005C8A0000}"/>
    <cellStyle name="Normal 9 3 3 2 2 2 3" xfId="35575" xr:uid="{00000000-0005-0000-0000-00005D8A0000}"/>
    <cellStyle name="Normal 9 3 3 2 2 2 3 2" xfId="35576" xr:uid="{00000000-0005-0000-0000-00005E8A0000}"/>
    <cellStyle name="Normal 9 3 3 2 2 2 4" xfId="35577" xr:uid="{00000000-0005-0000-0000-00005F8A0000}"/>
    <cellStyle name="Normal 9 3 3 2 2 2 4 2" xfId="35578" xr:uid="{00000000-0005-0000-0000-0000608A0000}"/>
    <cellStyle name="Normal 9 3 3 2 2 2 5" xfId="35579" xr:uid="{00000000-0005-0000-0000-0000618A0000}"/>
    <cellStyle name="Normal 9 3 3 2 2 2 6" xfId="35580" xr:uid="{00000000-0005-0000-0000-0000628A0000}"/>
    <cellStyle name="Normal 9 3 3 2 2 3" xfId="35581" xr:uid="{00000000-0005-0000-0000-0000638A0000}"/>
    <cellStyle name="Normal 9 3 3 2 2 3 2" xfId="35582" xr:uid="{00000000-0005-0000-0000-0000648A0000}"/>
    <cellStyle name="Normal 9 3 3 2 2 3 2 2" xfId="35583" xr:uid="{00000000-0005-0000-0000-0000658A0000}"/>
    <cellStyle name="Normal 9 3 3 2 2 3 3" xfId="35584" xr:uid="{00000000-0005-0000-0000-0000668A0000}"/>
    <cellStyle name="Normal 9 3 3 2 2 3 3 2" xfId="35585" xr:uid="{00000000-0005-0000-0000-0000678A0000}"/>
    <cellStyle name="Normal 9 3 3 2 2 3 4" xfId="35586" xr:uid="{00000000-0005-0000-0000-0000688A0000}"/>
    <cellStyle name="Normal 9 3 3 2 2 4" xfId="35587" xr:uid="{00000000-0005-0000-0000-0000698A0000}"/>
    <cellStyle name="Normal 9 3 3 2 2 4 2" xfId="35588" xr:uid="{00000000-0005-0000-0000-00006A8A0000}"/>
    <cellStyle name="Normal 9 3 3 2 2 5" xfId="35589" xr:uid="{00000000-0005-0000-0000-00006B8A0000}"/>
    <cellStyle name="Normal 9 3 3 2 2 5 2" xfId="35590" xr:uid="{00000000-0005-0000-0000-00006C8A0000}"/>
    <cellStyle name="Normal 9 3 3 2 2 6" xfId="35591" xr:uid="{00000000-0005-0000-0000-00006D8A0000}"/>
    <cellStyle name="Normal 9 3 3 2 2 7" xfId="35592" xr:uid="{00000000-0005-0000-0000-00006E8A0000}"/>
    <cellStyle name="Normal 9 3 3 2 3" xfId="35593" xr:uid="{00000000-0005-0000-0000-00006F8A0000}"/>
    <cellStyle name="Normal 9 3 3 2 3 2" xfId="35594" xr:uid="{00000000-0005-0000-0000-0000708A0000}"/>
    <cellStyle name="Normal 9 3 3 2 3 2 2" xfId="35595" xr:uid="{00000000-0005-0000-0000-0000718A0000}"/>
    <cellStyle name="Normal 9 3 3 2 3 2 2 2" xfId="35596" xr:uid="{00000000-0005-0000-0000-0000728A0000}"/>
    <cellStyle name="Normal 9 3 3 2 3 2 3" xfId="35597" xr:uid="{00000000-0005-0000-0000-0000738A0000}"/>
    <cellStyle name="Normal 9 3 3 2 3 2 3 2" xfId="35598" xr:uid="{00000000-0005-0000-0000-0000748A0000}"/>
    <cellStyle name="Normal 9 3 3 2 3 2 4" xfId="35599" xr:uid="{00000000-0005-0000-0000-0000758A0000}"/>
    <cellStyle name="Normal 9 3 3 2 3 3" xfId="35600" xr:uid="{00000000-0005-0000-0000-0000768A0000}"/>
    <cellStyle name="Normal 9 3 3 2 3 3 2" xfId="35601" xr:uid="{00000000-0005-0000-0000-0000778A0000}"/>
    <cellStyle name="Normal 9 3 3 2 3 4" xfId="35602" xr:uid="{00000000-0005-0000-0000-0000788A0000}"/>
    <cellStyle name="Normal 9 3 3 2 3 4 2" xfId="35603" xr:uid="{00000000-0005-0000-0000-0000798A0000}"/>
    <cellStyle name="Normal 9 3 3 2 3 5" xfId="35604" xr:uid="{00000000-0005-0000-0000-00007A8A0000}"/>
    <cellStyle name="Normal 9 3 3 2 3 6" xfId="35605" xr:uid="{00000000-0005-0000-0000-00007B8A0000}"/>
    <cellStyle name="Normal 9 3 3 2 4" xfId="35606" xr:uid="{00000000-0005-0000-0000-00007C8A0000}"/>
    <cellStyle name="Normal 9 3 3 2 4 2" xfId="35607" xr:uid="{00000000-0005-0000-0000-00007D8A0000}"/>
    <cellStyle name="Normal 9 3 3 2 4 2 2" xfId="35608" xr:uid="{00000000-0005-0000-0000-00007E8A0000}"/>
    <cellStyle name="Normal 9 3 3 2 4 2 2 2" xfId="35609" xr:uid="{00000000-0005-0000-0000-00007F8A0000}"/>
    <cellStyle name="Normal 9 3 3 2 4 2 3" xfId="35610" xr:uid="{00000000-0005-0000-0000-0000808A0000}"/>
    <cellStyle name="Normal 9 3 3 2 4 2 3 2" xfId="35611" xr:uid="{00000000-0005-0000-0000-0000818A0000}"/>
    <cellStyle name="Normal 9 3 3 2 4 2 4" xfId="35612" xr:uid="{00000000-0005-0000-0000-0000828A0000}"/>
    <cellStyle name="Normal 9 3 3 2 4 3" xfId="35613" xr:uid="{00000000-0005-0000-0000-0000838A0000}"/>
    <cellStyle name="Normal 9 3 3 2 4 3 2" xfId="35614" xr:uid="{00000000-0005-0000-0000-0000848A0000}"/>
    <cellStyle name="Normal 9 3 3 2 4 4" xfId="35615" xr:uid="{00000000-0005-0000-0000-0000858A0000}"/>
    <cellStyle name="Normal 9 3 3 2 4 4 2" xfId="35616" xr:uid="{00000000-0005-0000-0000-0000868A0000}"/>
    <cellStyle name="Normal 9 3 3 2 4 5" xfId="35617" xr:uid="{00000000-0005-0000-0000-0000878A0000}"/>
    <cellStyle name="Normal 9 3 3 2 4 6" xfId="35618" xr:uid="{00000000-0005-0000-0000-0000888A0000}"/>
    <cellStyle name="Normal 9 3 3 2 5" xfId="35619" xr:uid="{00000000-0005-0000-0000-0000898A0000}"/>
    <cellStyle name="Normal 9 3 3 2 5 2" xfId="35620" xr:uid="{00000000-0005-0000-0000-00008A8A0000}"/>
    <cellStyle name="Normal 9 3 3 2 5 2 2" xfId="35621" xr:uid="{00000000-0005-0000-0000-00008B8A0000}"/>
    <cellStyle name="Normal 9 3 3 2 5 3" xfId="35622" xr:uid="{00000000-0005-0000-0000-00008C8A0000}"/>
    <cellStyle name="Normal 9 3 3 2 5 3 2" xfId="35623" xr:uid="{00000000-0005-0000-0000-00008D8A0000}"/>
    <cellStyle name="Normal 9 3 3 2 5 4" xfId="35624" xr:uid="{00000000-0005-0000-0000-00008E8A0000}"/>
    <cellStyle name="Normal 9 3 3 2 6" xfId="35625" xr:uid="{00000000-0005-0000-0000-00008F8A0000}"/>
    <cellStyle name="Normal 9 3 3 2 6 2" xfId="35626" xr:uid="{00000000-0005-0000-0000-0000908A0000}"/>
    <cellStyle name="Normal 9 3 3 2 6 2 2" xfId="35627" xr:uid="{00000000-0005-0000-0000-0000918A0000}"/>
    <cellStyle name="Normal 9 3 3 2 6 3" xfId="35628" xr:uid="{00000000-0005-0000-0000-0000928A0000}"/>
    <cellStyle name="Normal 9 3 3 2 7" xfId="35629" xr:uid="{00000000-0005-0000-0000-0000938A0000}"/>
    <cellStyle name="Normal 9 3 3 2 7 2" xfId="35630" xr:uid="{00000000-0005-0000-0000-0000948A0000}"/>
    <cellStyle name="Normal 9 3 3 2 8" xfId="35631" xr:uid="{00000000-0005-0000-0000-0000958A0000}"/>
    <cellStyle name="Normal 9 3 3 2 8 2" xfId="35632" xr:uid="{00000000-0005-0000-0000-0000968A0000}"/>
    <cellStyle name="Normal 9 3 3 2 9" xfId="35633" xr:uid="{00000000-0005-0000-0000-0000978A0000}"/>
    <cellStyle name="Normal 9 3 3 3" xfId="35634" xr:uid="{00000000-0005-0000-0000-0000988A0000}"/>
    <cellStyle name="Normal 9 3 3 3 2" xfId="35635" xr:uid="{00000000-0005-0000-0000-0000998A0000}"/>
    <cellStyle name="Normal 9 3 3 3 2 2" xfId="35636" xr:uid="{00000000-0005-0000-0000-00009A8A0000}"/>
    <cellStyle name="Normal 9 3 3 3 2 2 2" xfId="35637" xr:uid="{00000000-0005-0000-0000-00009B8A0000}"/>
    <cellStyle name="Normal 9 3 3 3 2 2 2 2" xfId="35638" xr:uid="{00000000-0005-0000-0000-00009C8A0000}"/>
    <cellStyle name="Normal 9 3 3 3 2 2 3" xfId="35639" xr:uid="{00000000-0005-0000-0000-00009D8A0000}"/>
    <cellStyle name="Normal 9 3 3 3 2 2 3 2" xfId="35640" xr:uid="{00000000-0005-0000-0000-00009E8A0000}"/>
    <cellStyle name="Normal 9 3 3 3 2 2 4" xfId="35641" xr:uid="{00000000-0005-0000-0000-00009F8A0000}"/>
    <cellStyle name="Normal 9 3 3 3 2 3" xfId="35642" xr:uid="{00000000-0005-0000-0000-0000A08A0000}"/>
    <cellStyle name="Normal 9 3 3 3 2 3 2" xfId="35643" xr:uid="{00000000-0005-0000-0000-0000A18A0000}"/>
    <cellStyle name="Normal 9 3 3 3 2 4" xfId="35644" xr:uid="{00000000-0005-0000-0000-0000A28A0000}"/>
    <cellStyle name="Normal 9 3 3 3 2 4 2" xfId="35645" xr:uid="{00000000-0005-0000-0000-0000A38A0000}"/>
    <cellStyle name="Normal 9 3 3 3 2 5" xfId="35646" xr:uid="{00000000-0005-0000-0000-0000A48A0000}"/>
    <cellStyle name="Normal 9 3 3 3 2 6" xfId="35647" xr:uid="{00000000-0005-0000-0000-0000A58A0000}"/>
    <cellStyle name="Normal 9 3 3 3 3" xfId="35648" xr:uid="{00000000-0005-0000-0000-0000A68A0000}"/>
    <cellStyle name="Normal 9 3 3 3 3 2" xfId="35649" xr:uid="{00000000-0005-0000-0000-0000A78A0000}"/>
    <cellStyle name="Normal 9 3 3 3 3 2 2" xfId="35650" xr:uid="{00000000-0005-0000-0000-0000A88A0000}"/>
    <cellStyle name="Normal 9 3 3 3 3 3" xfId="35651" xr:uid="{00000000-0005-0000-0000-0000A98A0000}"/>
    <cellStyle name="Normal 9 3 3 3 3 3 2" xfId="35652" xr:uid="{00000000-0005-0000-0000-0000AA8A0000}"/>
    <cellStyle name="Normal 9 3 3 3 3 4" xfId="35653" xr:uid="{00000000-0005-0000-0000-0000AB8A0000}"/>
    <cellStyle name="Normal 9 3 3 3 4" xfId="35654" xr:uid="{00000000-0005-0000-0000-0000AC8A0000}"/>
    <cellStyle name="Normal 9 3 3 3 4 2" xfId="35655" xr:uid="{00000000-0005-0000-0000-0000AD8A0000}"/>
    <cellStyle name="Normal 9 3 3 3 5" xfId="35656" xr:uid="{00000000-0005-0000-0000-0000AE8A0000}"/>
    <cellStyle name="Normal 9 3 3 3 5 2" xfId="35657" xr:uid="{00000000-0005-0000-0000-0000AF8A0000}"/>
    <cellStyle name="Normal 9 3 3 3 6" xfId="35658" xr:uid="{00000000-0005-0000-0000-0000B08A0000}"/>
    <cellStyle name="Normal 9 3 3 3 7" xfId="35659" xr:uid="{00000000-0005-0000-0000-0000B18A0000}"/>
    <cellStyle name="Normal 9 3 3 4" xfId="35660" xr:uid="{00000000-0005-0000-0000-0000B28A0000}"/>
    <cellStyle name="Normal 9 3 3 4 2" xfId="35661" xr:uid="{00000000-0005-0000-0000-0000B38A0000}"/>
    <cellStyle name="Normal 9 3 3 4 2 2" xfId="35662" xr:uid="{00000000-0005-0000-0000-0000B48A0000}"/>
    <cellStyle name="Normal 9 3 3 4 2 2 2" xfId="35663" xr:uid="{00000000-0005-0000-0000-0000B58A0000}"/>
    <cellStyle name="Normal 9 3 3 4 2 3" xfId="35664" xr:uid="{00000000-0005-0000-0000-0000B68A0000}"/>
    <cellStyle name="Normal 9 3 3 4 2 3 2" xfId="35665" xr:uid="{00000000-0005-0000-0000-0000B78A0000}"/>
    <cellStyle name="Normal 9 3 3 4 2 4" xfId="35666" xr:uid="{00000000-0005-0000-0000-0000B88A0000}"/>
    <cellStyle name="Normal 9 3 3 4 3" xfId="35667" xr:uid="{00000000-0005-0000-0000-0000B98A0000}"/>
    <cellStyle name="Normal 9 3 3 4 3 2" xfId="35668" xr:uid="{00000000-0005-0000-0000-0000BA8A0000}"/>
    <cellStyle name="Normal 9 3 3 4 4" xfId="35669" xr:uid="{00000000-0005-0000-0000-0000BB8A0000}"/>
    <cellStyle name="Normal 9 3 3 4 4 2" xfId="35670" xr:uid="{00000000-0005-0000-0000-0000BC8A0000}"/>
    <cellStyle name="Normal 9 3 3 4 5" xfId="35671" xr:uid="{00000000-0005-0000-0000-0000BD8A0000}"/>
    <cellStyle name="Normal 9 3 3 4 6" xfId="35672" xr:uid="{00000000-0005-0000-0000-0000BE8A0000}"/>
    <cellStyle name="Normal 9 3 3 5" xfId="35673" xr:uid="{00000000-0005-0000-0000-0000BF8A0000}"/>
    <cellStyle name="Normal 9 3 3 5 2" xfId="35674" xr:uid="{00000000-0005-0000-0000-0000C08A0000}"/>
    <cellStyle name="Normal 9 3 3 5 2 2" xfId="35675" xr:uid="{00000000-0005-0000-0000-0000C18A0000}"/>
    <cellStyle name="Normal 9 3 3 5 2 2 2" xfId="35676" xr:uid="{00000000-0005-0000-0000-0000C28A0000}"/>
    <cellStyle name="Normal 9 3 3 5 2 3" xfId="35677" xr:uid="{00000000-0005-0000-0000-0000C38A0000}"/>
    <cellStyle name="Normal 9 3 3 5 2 3 2" xfId="35678" xr:uid="{00000000-0005-0000-0000-0000C48A0000}"/>
    <cellStyle name="Normal 9 3 3 5 2 4" xfId="35679" xr:uid="{00000000-0005-0000-0000-0000C58A0000}"/>
    <cellStyle name="Normal 9 3 3 5 3" xfId="35680" xr:uid="{00000000-0005-0000-0000-0000C68A0000}"/>
    <cellStyle name="Normal 9 3 3 5 3 2" xfId="35681" xr:uid="{00000000-0005-0000-0000-0000C78A0000}"/>
    <cellStyle name="Normal 9 3 3 5 4" xfId="35682" xr:uid="{00000000-0005-0000-0000-0000C88A0000}"/>
    <cellStyle name="Normal 9 3 3 5 4 2" xfId="35683" xr:uid="{00000000-0005-0000-0000-0000C98A0000}"/>
    <cellStyle name="Normal 9 3 3 5 5" xfId="35684" xr:uid="{00000000-0005-0000-0000-0000CA8A0000}"/>
    <cellStyle name="Normal 9 3 3 5 6" xfId="35685" xr:uid="{00000000-0005-0000-0000-0000CB8A0000}"/>
    <cellStyle name="Normal 9 3 3 6" xfId="35686" xr:uid="{00000000-0005-0000-0000-0000CC8A0000}"/>
    <cellStyle name="Normal 9 3 3 6 2" xfId="35687" xr:uid="{00000000-0005-0000-0000-0000CD8A0000}"/>
    <cellStyle name="Normal 9 3 3 6 2 2" xfId="35688" xr:uid="{00000000-0005-0000-0000-0000CE8A0000}"/>
    <cellStyle name="Normal 9 3 3 6 3" xfId="35689" xr:uid="{00000000-0005-0000-0000-0000CF8A0000}"/>
    <cellStyle name="Normal 9 3 3 6 3 2" xfId="35690" xr:uid="{00000000-0005-0000-0000-0000D08A0000}"/>
    <cellStyle name="Normal 9 3 3 6 4" xfId="35691" xr:uid="{00000000-0005-0000-0000-0000D18A0000}"/>
    <cellStyle name="Normal 9 3 3 7" xfId="35692" xr:uid="{00000000-0005-0000-0000-0000D28A0000}"/>
    <cellStyle name="Normal 9 3 3 7 2" xfId="35693" xr:uid="{00000000-0005-0000-0000-0000D38A0000}"/>
    <cellStyle name="Normal 9 3 3 7 2 2" xfId="35694" xr:uid="{00000000-0005-0000-0000-0000D48A0000}"/>
    <cellStyle name="Normal 9 3 3 7 3" xfId="35695" xr:uid="{00000000-0005-0000-0000-0000D58A0000}"/>
    <cellStyle name="Normal 9 3 3 8" xfId="35696" xr:uid="{00000000-0005-0000-0000-0000D68A0000}"/>
    <cellStyle name="Normal 9 3 3 8 2" xfId="35697" xr:uid="{00000000-0005-0000-0000-0000D78A0000}"/>
    <cellStyle name="Normal 9 3 3 9" xfId="35698" xr:uid="{00000000-0005-0000-0000-0000D88A0000}"/>
    <cellStyle name="Normal 9 3 3 9 2" xfId="35699" xr:uid="{00000000-0005-0000-0000-0000D98A0000}"/>
    <cellStyle name="Normal 9 3 4" xfId="35700" xr:uid="{00000000-0005-0000-0000-0000DA8A0000}"/>
    <cellStyle name="Normal 9 3 4 10" xfId="35701" xr:uid="{00000000-0005-0000-0000-0000DB8A0000}"/>
    <cellStyle name="Normal 9 3 4 2" xfId="35702" xr:uid="{00000000-0005-0000-0000-0000DC8A0000}"/>
    <cellStyle name="Normal 9 3 4 2 2" xfId="35703" xr:uid="{00000000-0005-0000-0000-0000DD8A0000}"/>
    <cellStyle name="Normal 9 3 4 2 2 2" xfId="35704" xr:uid="{00000000-0005-0000-0000-0000DE8A0000}"/>
    <cellStyle name="Normal 9 3 4 2 2 2 2" xfId="35705" xr:uid="{00000000-0005-0000-0000-0000DF8A0000}"/>
    <cellStyle name="Normal 9 3 4 2 2 2 2 2" xfId="35706" xr:uid="{00000000-0005-0000-0000-0000E08A0000}"/>
    <cellStyle name="Normal 9 3 4 2 2 2 3" xfId="35707" xr:uid="{00000000-0005-0000-0000-0000E18A0000}"/>
    <cellStyle name="Normal 9 3 4 2 2 2 3 2" xfId="35708" xr:uid="{00000000-0005-0000-0000-0000E28A0000}"/>
    <cellStyle name="Normal 9 3 4 2 2 2 4" xfId="35709" xr:uid="{00000000-0005-0000-0000-0000E38A0000}"/>
    <cellStyle name="Normal 9 3 4 2 2 3" xfId="35710" xr:uid="{00000000-0005-0000-0000-0000E48A0000}"/>
    <cellStyle name="Normal 9 3 4 2 2 3 2" xfId="35711" xr:uid="{00000000-0005-0000-0000-0000E58A0000}"/>
    <cellStyle name="Normal 9 3 4 2 2 4" xfId="35712" xr:uid="{00000000-0005-0000-0000-0000E68A0000}"/>
    <cellStyle name="Normal 9 3 4 2 2 4 2" xfId="35713" xr:uid="{00000000-0005-0000-0000-0000E78A0000}"/>
    <cellStyle name="Normal 9 3 4 2 2 5" xfId="35714" xr:uid="{00000000-0005-0000-0000-0000E88A0000}"/>
    <cellStyle name="Normal 9 3 4 2 2 6" xfId="35715" xr:uid="{00000000-0005-0000-0000-0000E98A0000}"/>
    <cellStyle name="Normal 9 3 4 2 3" xfId="35716" xr:uid="{00000000-0005-0000-0000-0000EA8A0000}"/>
    <cellStyle name="Normal 9 3 4 2 3 2" xfId="35717" xr:uid="{00000000-0005-0000-0000-0000EB8A0000}"/>
    <cellStyle name="Normal 9 3 4 2 3 2 2" xfId="35718" xr:uid="{00000000-0005-0000-0000-0000EC8A0000}"/>
    <cellStyle name="Normal 9 3 4 2 3 3" xfId="35719" xr:uid="{00000000-0005-0000-0000-0000ED8A0000}"/>
    <cellStyle name="Normal 9 3 4 2 3 3 2" xfId="35720" xr:uid="{00000000-0005-0000-0000-0000EE8A0000}"/>
    <cellStyle name="Normal 9 3 4 2 3 4" xfId="35721" xr:uid="{00000000-0005-0000-0000-0000EF8A0000}"/>
    <cellStyle name="Normal 9 3 4 2 4" xfId="35722" xr:uid="{00000000-0005-0000-0000-0000F08A0000}"/>
    <cellStyle name="Normal 9 3 4 2 4 2" xfId="35723" xr:uid="{00000000-0005-0000-0000-0000F18A0000}"/>
    <cellStyle name="Normal 9 3 4 2 5" xfId="35724" xr:uid="{00000000-0005-0000-0000-0000F28A0000}"/>
    <cellStyle name="Normal 9 3 4 2 5 2" xfId="35725" xr:uid="{00000000-0005-0000-0000-0000F38A0000}"/>
    <cellStyle name="Normal 9 3 4 2 6" xfId="35726" xr:uid="{00000000-0005-0000-0000-0000F48A0000}"/>
    <cellStyle name="Normal 9 3 4 2 7" xfId="35727" xr:uid="{00000000-0005-0000-0000-0000F58A0000}"/>
    <cellStyle name="Normal 9 3 4 3" xfId="35728" xr:uid="{00000000-0005-0000-0000-0000F68A0000}"/>
    <cellStyle name="Normal 9 3 4 3 2" xfId="35729" xr:uid="{00000000-0005-0000-0000-0000F78A0000}"/>
    <cellStyle name="Normal 9 3 4 3 2 2" xfId="35730" xr:uid="{00000000-0005-0000-0000-0000F88A0000}"/>
    <cellStyle name="Normal 9 3 4 3 2 2 2" xfId="35731" xr:uid="{00000000-0005-0000-0000-0000F98A0000}"/>
    <cellStyle name="Normal 9 3 4 3 2 3" xfId="35732" xr:uid="{00000000-0005-0000-0000-0000FA8A0000}"/>
    <cellStyle name="Normal 9 3 4 3 2 3 2" xfId="35733" xr:uid="{00000000-0005-0000-0000-0000FB8A0000}"/>
    <cellStyle name="Normal 9 3 4 3 2 4" xfId="35734" xr:uid="{00000000-0005-0000-0000-0000FC8A0000}"/>
    <cellStyle name="Normal 9 3 4 3 3" xfId="35735" xr:uid="{00000000-0005-0000-0000-0000FD8A0000}"/>
    <cellStyle name="Normal 9 3 4 3 3 2" xfId="35736" xr:uid="{00000000-0005-0000-0000-0000FE8A0000}"/>
    <cellStyle name="Normal 9 3 4 3 4" xfId="35737" xr:uid="{00000000-0005-0000-0000-0000FF8A0000}"/>
    <cellStyle name="Normal 9 3 4 3 4 2" xfId="35738" xr:uid="{00000000-0005-0000-0000-0000008B0000}"/>
    <cellStyle name="Normal 9 3 4 3 5" xfId="35739" xr:uid="{00000000-0005-0000-0000-0000018B0000}"/>
    <cellStyle name="Normal 9 3 4 3 6" xfId="35740" xr:uid="{00000000-0005-0000-0000-0000028B0000}"/>
    <cellStyle name="Normal 9 3 4 4" xfId="35741" xr:uid="{00000000-0005-0000-0000-0000038B0000}"/>
    <cellStyle name="Normal 9 3 4 4 2" xfId="35742" xr:uid="{00000000-0005-0000-0000-0000048B0000}"/>
    <cellStyle name="Normal 9 3 4 4 2 2" xfId="35743" xr:uid="{00000000-0005-0000-0000-0000058B0000}"/>
    <cellStyle name="Normal 9 3 4 4 2 2 2" xfId="35744" xr:uid="{00000000-0005-0000-0000-0000068B0000}"/>
    <cellStyle name="Normal 9 3 4 4 2 3" xfId="35745" xr:uid="{00000000-0005-0000-0000-0000078B0000}"/>
    <cellStyle name="Normal 9 3 4 4 2 3 2" xfId="35746" xr:uid="{00000000-0005-0000-0000-0000088B0000}"/>
    <cellStyle name="Normal 9 3 4 4 2 4" xfId="35747" xr:uid="{00000000-0005-0000-0000-0000098B0000}"/>
    <cellStyle name="Normal 9 3 4 4 3" xfId="35748" xr:uid="{00000000-0005-0000-0000-00000A8B0000}"/>
    <cellStyle name="Normal 9 3 4 4 3 2" xfId="35749" xr:uid="{00000000-0005-0000-0000-00000B8B0000}"/>
    <cellStyle name="Normal 9 3 4 4 4" xfId="35750" xr:uid="{00000000-0005-0000-0000-00000C8B0000}"/>
    <cellStyle name="Normal 9 3 4 4 4 2" xfId="35751" xr:uid="{00000000-0005-0000-0000-00000D8B0000}"/>
    <cellStyle name="Normal 9 3 4 4 5" xfId="35752" xr:uid="{00000000-0005-0000-0000-00000E8B0000}"/>
    <cellStyle name="Normal 9 3 4 4 6" xfId="35753" xr:uid="{00000000-0005-0000-0000-00000F8B0000}"/>
    <cellStyle name="Normal 9 3 4 5" xfId="35754" xr:uid="{00000000-0005-0000-0000-0000108B0000}"/>
    <cellStyle name="Normal 9 3 4 5 2" xfId="35755" xr:uid="{00000000-0005-0000-0000-0000118B0000}"/>
    <cellStyle name="Normal 9 3 4 5 2 2" xfId="35756" xr:uid="{00000000-0005-0000-0000-0000128B0000}"/>
    <cellStyle name="Normal 9 3 4 5 3" xfId="35757" xr:uid="{00000000-0005-0000-0000-0000138B0000}"/>
    <cellStyle name="Normal 9 3 4 5 3 2" xfId="35758" xr:uid="{00000000-0005-0000-0000-0000148B0000}"/>
    <cellStyle name="Normal 9 3 4 5 4" xfId="35759" xr:uid="{00000000-0005-0000-0000-0000158B0000}"/>
    <cellStyle name="Normal 9 3 4 6" xfId="35760" xr:uid="{00000000-0005-0000-0000-0000168B0000}"/>
    <cellStyle name="Normal 9 3 4 6 2" xfId="35761" xr:uid="{00000000-0005-0000-0000-0000178B0000}"/>
    <cellStyle name="Normal 9 3 4 6 2 2" xfId="35762" xr:uid="{00000000-0005-0000-0000-0000188B0000}"/>
    <cellStyle name="Normal 9 3 4 6 3" xfId="35763" xr:uid="{00000000-0005-0000-0000-0000198B0000}"/>
    <cellStyle name="Normal 9 3 4 7" xfId="35764" xr:uid="{00000000-0005-0000-0000-00001A8B0000}"/>
    <cellStyle name="Normal 9 3 4 7 2" xfId="35765" xr:uid="{00000000-0005-0000-0000-00001B8B0000}"/>
    <cellStyle name="Normal 9 3 4 8" xfId="35766" xr:uid="{00000000-0005-0000-0000-00001C8B0000}"/>
    <cellStyle name="Normal 9 3 4 8 2" xfId="35767" xr:uid="{00000000-0005-0000-0000-00001D8B0000}"/>
    <cellStyle name="Normal 9 3 4 9" xfId="35768" xr:uid="{00000000-0005-0000-0000-00001E8B0000}"/>
    <cellStyle name="Normal 9 3 5" xfId="35769" xr:uid="{00000000-0005-0000-0000-00001F8B0000}"/>
    <cellStyle name="Normal 9 3 5 10" xfId="35770" xr:uid="{00000000-0005-0000-0000-0000208B0000}"/>
    <cellStyle name="Normal 9 3 5 2" xfId="35771" xr:uid="{00000000-0005-0000-0000-0000218B0000}"/>
    <cellStyle name="Normal 9 3 5 2 2" xfId="35772" xr:uid="{00000000-0005-0000-0000-0000228B0000}"/>
    <cellStyle name="Normal 9 3 5 2 2 2" xfId="35773" xr:uid="{00000000-0005-0000-0000-0000238B0000}"/>
    <cellStyle name="Normal 9 3 5 2 2 2 2" xfId="35774" xr:uid="{00000000-0005-0000-0000-0000248B0000}"/>
    <cellStyle name="Normal 9 3 5 2 2 2 2 2" xfId="35775" xr:uid="{00000000-0005-0000-0000-0000258B0000}"/>
    <cellStyle name="Normal 9 3 5 2 2 2 3" xfId="35776" xr:uid="{00000000-0005-0000-0000-0000268B0000}"/>
    <cellStyle name="Normal 9 3 5 2 2 2 3 2" xfId="35777" xr:uid="{00000000-0005-0000-0000-0000278B0000}"/>
    <cellStyle name="Normal 9 3 5 2 2 2 4" xfId="35778" xr:uid="{00000000-0005-0000-0000-0000288B0000}"/>
    <cellStyle name="Normal 9 3 5 2 2 3" xfId="35779" xr:uid="{00000000-0005-0000-0000-0000298B0000}"/>
    <cellStyle name="Normal 9 3 5 2 2 3 2" xfId="35780" xr:uid="{00000000-0005-0000-0000-00002A8B0000}"/>
    <cellStyle name="Normal 9 3 5 2 2 4" xfId="35781" xr:uid="{00000000-0005-0000-0000-00002B8B0000}"/>
    <cellStyle name="Normal 9 3 5 2 2 4 2" xfId="35782" xr:uid="{00000000-0005-0000-0000-00002C8B0000}"/>
    <cellStyle name="Normal 9 3 5 2 2 5" xfId="35783" xr:uid="{00000000-0005-0000-0000-00002D8B0000}"/>
    <cellStyle name="Normal 9 3 5 2 2 6" xfId="35784" xr:uid="{00000000-0005-0000-0000-00002E8B0000}"/>
    <cellStyle name="Normal 9 3 5 2 3" xfId="35785" xr:uid="{00000000-0005-0000-0000-00002F8B0000}"/>
    <cellStyle name="Normal 9 3 5 2 3 2" xfId="35786" xr:uid="{00000000-0005-0000-0000-0000308B0000}"/>
    <cellStyle name="Normal 9 3 5 2 3 2 2" xfId="35787" xr:uid="{00000000-0005-0000-0000-0000318B0000}"/>
    <cellStyle name="Normal 9 3 5 2 3 3" xfId="35788" xr:uid="{00000000-0005-0000-0000-0000328B0000}"/>
    <cellStyle name="Normal 9 3 5 2 3 3 2" xfId="35789" xr:uid="{00000000-0005-0000-0000-0000338B0000}"/>
    <cellStyle name="Normal 9 3 5 2 3 4" xfId="35790" xr:uid="{00000000-0005-0000-0000-0000348B0000}"/>
    <cellStyle name="Normal 9 3 5 2 4" xfId="35791" xr:uid="{00000000-0005-0000-0000-0000358B0000}"/>
    <cellStyle name="Normal 9 3 5 2 4 2" xfId="35792" xr:uid="{00000000-0005-0000-0000-0000368B0000}"/>
    <cellStyle name="Normal 9 3 5 2 5" xfId="35793" xr:uid="{00000000-0005-0000-0000-0000378B0000}"/>
    <cellStyle name="Normal 9 3 5 2 5 2" xfId="35794" xr:uid="{00000000-0005-0000-0000-0000388B0000}"/>
    <cellStyle name="Normal 9 3 5 2 6" xfId="35795" xr:uid="{00000000-0005-0000-0000-0000398B0000}"/>
    <cellStyle name="Normal 9 3 5 2 7" xfId="35796" xr:uid="{00000000-0005-0000-0000-00003A8B0000}"/>
    <cellStyle name="Normal 9 3 5 3" xfId="35797" xr:uid="{00000000-0005-0000-0000-00003B8B0000}"/>
    <cellStyle name="Normal 9 3 5 3 2" xfId="35798" xr:uid="{00000000-0005-0000-0000-00003C8B0000}"/>
    <cellStyle name="Normal 9 3 5 3 2 2" xfId="35799" xr:uid="{00000000-0005-0000-0000-00003D8B0000}"/>
    <cellStyle name="Normal 9 3 5 3 2 2 2" xfId="35800" xr:uid="{00000000-0005-0000-0000-00003E8B0000}"/>
    <cellStyle name="Normal 9 3 5 3 2 3" xfId="35801" xr:uid="{00000000-0005-0000-0000-00003F8B0000}"/>
    <cellStyle name="Normal 9 3 5 3 2 3 2" xfId="35802" xr:uid="{00000000-0005-0000-0000-0000408B0000}"/>
    <cellStyle name="Normal 9 3 5 3 2 4" xfId="35803" xr:uid="{00000000-0005-0000-0000-0000418B0000}"/>
    <cellStyle name="Normal 9 3 5 3 3" xfId="35804" xr:uid="{00000000-0005-0000-0000-0000428B0000}"/>
    <cellStyle name="Normal 9 3 5 3 3 2" xfId="35805" xr:uid="{00000000-0005-0000-0000-0000438B0000}"/>
    <cellStyle name="Normal 9 3 5 3 4" xfId="35806" xr:uid="{00000000-0005-0000-0000-0000448B0000}"/>
    <cellStyle name="Normal 9 3 5 3 4 2" xfId="35807" xr:uid="{00000000-0005-0000-0000-0000458B0000}"/>
    <cellStyle name="Normal 9 3 5 3 5" xfId="35808" xr:uid="{00000000-0005-0000-0000-0000468B0000}"/>
    <cellStyle name="Normal 9 3 5 3 6" xfId="35809" xr:uid="{00000000-0005-0000-0000-0000478B0000}"/>
    <cellStyle name="Normal 9 3 5 4" xfId="35810" xr:uid="{00000000-0005-0000-0000-0000488B0000}"/>
    <cellStyle name="Normal 9 3 5 4 2" xfId="35811" xr:uid="{00000000-0005-0000-0000-0000498B0000}"/>
    <cellStyle name="Normal 9 3 5 4 2 2" xfId="35812" xr:uid="{00000000-0005-0000-0000-00004A8B0000}"/>
    <cellStyle name="Normal 9 3 5 4 2 2 2" xfId="35813" xr:uid="{00000000-0005-0000-0000-00004B8B0000}"/>
    <cellStyle name="Normal 9 3 5 4 2 3" xfId="35814" xr:uid="{00000000-0005-0000-0000-00004C8B0000}"/>
    <cellStyle name="Normal 9 3 5 4 2 3 2" xfId="35815" xr:uid="{00000000-0005-0000-0000-00004D8B0000}"/>
    <cellStyle name="Normal 9 3 5 4 2 4" xfId="35816" xr:uid="{00000000-0005-0000-0000-00004E8B0000}"/>
    <cellStyle name="Normal 9 3 5 4 3" xfId="35817" xr:uid="{00000000-0005-0000-0000-00004F8B0000}"/>
    <cellStyle name="Normal 9 3 5 4 3 2" xfId="35818" xr:uid="{00000000-0005-0000-0000-0000508B0000}"/>
    <cellStyle name="Normal 9 3 5 4 4" xfId="35819" xr:uid="{00000000-0005-0000-0000-0000518B0000}"/>
    <cellStyle name="Normal 9 3 5 4 4 2" xfId="35820" xr:uid="{00000000-0005-0000-0000-0000528B0000}"/>
    <cellStyle name="Normal 9 3 5 4 5" xfId="35821" xr:uid="{00000000-0005-0000-0000-0000538B0000}"/>
    <cellStyle name="Normal 9 3 5 4 6" xfId="35822" xr:uid="{00000000-0005-0000-0000-0000548B0000}"/>
    <cellStyle name="Normal 9 3 5 5" xfId="35823" xr:uid="{00000000-0005-0000-0000-0000558B0000}"/>
    <cellStyle name="Normal 9 3 5 5 2" xfId="35824" xr:uid="{00000000-0005-0000-0000-0000568B0000}"/>
    <cellStyle name="Normal 9 3 5 5 2 2" xfId="35825" xr:uid="{00000000-0005-0000-0000-0000578B0000}"/>
    <cellStyle name="Normal 9 3 5 5 3" xfId="35826" xr:uid="{00000000-0005-0000-0000-0000588B0000}"/>
    <cellStyle name="Normal 9 3 5 5 3 2" xfId="35827" xr:uid="{00000000-0005-0000-0000-0000598B0000}"/>
    <cellStyle name="Normal 9 3 5 5 4" xfId="35828" xr:uid="{00000000-0005-0000-0000-00005A8B0000}"/>
    <cellStyle name="Normal 9 3 5 6" xfId="35829" xr:uid="{00000000-0005-0000-0000-00005B8B0000}"/>
    <cellStyle name="Normal 9 3 5 6 2" xfId="35830" xr:uid="{00000000-0005-0000-0000-00005C8B0000}"/>
    <cellStyle name="Normal 9 3 5 6 2 2" xfId="35831" xr:uid="{00000000-0005-0000-0000-00005D8B0000}"/>
    <cellStyle name="Normal 9 3 5 6 3" xfId="35832" xr:uid="{00000000-0005-0000-0000-00005E8B0000}"/>
    <cellStyle name="Normal 9 3 5 7" xfId="35833" xr:uid="{00000000-0005-0000-0000-00005F8B0000}"/>
    <cellStyle name="Normal 9 3 5 7 2" xfId="35834" xr:uid="{00000000-0005-0000-0000-0000608B0000}"/>
    <cellStyle name="Normal 9 3 5 8" xfId="35835" xr:uid="{00000000-0005-0000-0000-0000618B0000}"/>
    <cellStyle name="Normal 9 3 5 8 2" xfId="35836" xr:uid="{00000000-0005-0000-0000-0000628B0000}"/>
    <cellStyle name="Normal 9 3 5 9" xfId="35837" xr:uid="{00000000-0005-0000-0000-0000638B0000}"/>
    <cellStyle name="Normal 9 3 6" xfId="35838" xr:uid="{00000000-0005-0000-0000-0000648B0000}"/>
    <cellStyle name="Normal 9 3 6 10" xfId="35839" xr:uid="{00000000-0005-0000-0000-0000658B0000}"/>
    <cellStyle name="Normal 9 3 6 2" xfId="35840" xr:uid="{00000000-0005-0000-0000-0000668B0000}"/>
    <cellStyle name="Normal 9 3 6 2 2" xfId="35841" xr:uid="{00000000-0005-0000-0000-0000678B0000}"/>
    <cellStyle name="Normal 9 3 6 2 2 2" xfId="35842" xr:uid="{00000000-0005-0000-0000-0000688B0000}"/>
    <cellStyle name="Normal 9 3 6 2 2 2 2" xfId="35843" xr:uid="{00000000-0005-0000-0000-0000698B0000}"/>
    <cellStyle name="Normal 9 3 6 2 2 2 2 2" xfId="35844" xr:uid="{00000000-0005-0000-0000-00006A8B0000}"/>
    <cellStyle name="Normal 9 3 6 2 2 2 3" xfId="35845" xr:uid="{00000000-0005-0000-0000-00006B8B0000}"/>
    <cellStyle name="Normal 9 3 6 2 2 2 3 2" xfId="35846" xr:uid="{00000000-0005-0000-0000-00006C8B0000}"/>
    <cellStyle name="Normal 9 3 6 2 2 2 4" xfId="35847" xr:uid="{00000000-0005-0000-0000-00006D8B0000}"/>
    <cellStyle name="Normal 9 3 6 2 2 3" xfId="35848" xr:uid="{00000000-0005-0000-0000-00006E8B0000}"/>
    <cellStyle name="Normal 9 3 6 2 2 3 2" xfId="35849" xr:uid="{00000000-0005-0000-0000-00006F8B0000}"/>
    <cellStyle name="Normal 9 3 6 2 2 4" xfId="35850" xr:uid="{00000000-0005-0000-0000-0000708B0000}"/>
    <cellStyle name="Normal 9 3 6 2 2 4 2" xfId="35851" xr:uid="{00000000-0005-0000-0000-0000718B0000}"/>
    <cellStyle name="Normal 9 3 6 2 2 5" xfId="35852" xr:uid="{00000000-0005-0000-0000-0000728B0000}"/>
    <cellStyle name="Normal 9 3 6 2 2 6" xfId="35853" xr:uid="{00000000-0005-0000-0000-0000738B0000}"/>
    <cellStyle name="Normal 9 3 6 2 3" xfId="35854" xr:uid="{00000000-0005-0000-0000-0000748B0000}"/>
    <cellStyle name="Normal 9 3 6 2 3 2" xfId="35855" xr:uid="{00000000-0005-0000-0000-0000758B0000}"/>
    <cellStyle name="Normal 9 3 6 2 3 2 2" xfId="35856" xr:uid="{00000000-0005-0000-0000-0000768B0000}"/>
    <cellStyle name="Normal 9 3 6 2 3 3" xfId="35857" xr:uid="{00000000-0005-0000-0000-0000778B0000}"/>
    <cellStyle name="Normal 9 3 6 2 3 3 2" xfId="35858" xr:uid="{00000000-0005-0000-0000-0000788B0000}"/>
    <cellStyle name="Normal 9 3 6 2 3 4" xfId="35859" xr:uid="{00000000-0005-0000-0000-0000798B0000}"/>
    <cellStyle name="Normal 9 3 6 2 4" xfId="35860" xr:uid="{00000000-0005-0000-0000-00007A8B0000}"/>
    <cellStyle name="Normal 9 3 6 2 4 2" xfId="35861" xr:uid="{00000000-0005-0000-0000-00007B8B0000}"/>
    <cellStyle name="Normal 9 3 6 2 5" xfId="35862" xr:uid="{00000000-0005-0000-0000-00007C8B0000}"/>
    <cellStyle name="Normal 9 3 6 2 5 2" xfId="35863" xr:uid="{00000000-0005-0000-0000-00007D8B0000}"/>
    <cellStyle name="Normal 9 3 6 2 6" xfId="35864" xr:uid="{00000000-0005-0000-0000-00007E8B0000}"/>
    <cellStyle name="Normal 9 3 6 2 7" xfId="35865" xr:uid="{00000000-0005-0000-0000-00007F8B0000}"/>
    <cellStyle name="Normal 9 3 6 3" xfId="35866" xr:uid="{00000000-0005-0000-0000-0000808B0000}"/>
    <cellStyle name="Normal 9 3 6 3 2" xfId="35867" xr:uid="{00000000-0005-0000-0000-0000818B0000}"/>
    <cellStyle name="Normal 9 3 6 3 2 2" xfId="35868" xr:uid="{00000000-0005-0000-0000-0000828B0000}"/>
    <cellStyle name="Normal 9 3 6 3 2 2 2" xfId="35869" xr:uid="{00000000-0005-0000-0000-0000838B0000}"/>
    <cellStyle name="Normal 9 3 6 3 2 3" xfId="35870" xr:uid="{00000000-0005-0000-0000-0000848B0000}"/>
    <cellStyle name="Normal 9 3 6 3 2 3 2" xfId="35871" xr:uid="{00000000-0005-0000-0000-0000858B0000}"/>
    <cellStyle name="Normal 9 3 6 3 2 4" xfId="35872" xr:uid="{00000000-0005-0000-0000-0000868B0000}"/>
    <cellStyle name="Normal 9 3 6 3 3" xfId="35873" xr:uid="{00000000-0005-0000-0000-0000878B0000}"/>
    <cellStyle name="Normal 9 3 6 3 3 2" xfId="35874" xr:uid="{00000000-0005-0000-0000-0000888B0000}"/>
    <cellStyle name="Normal 9 3 6 3 4" xfId="35875" xr:uid="{00000000-0005-0000-0000-0000898B0000}"/>
    <cellStyle name="Normal 9 3 6 3 4 2" xfId="35876" xr:uid="{00000000-0005-0000-0000-00008A8B0000}"/>
    <cellStyle name="Normal 9 3 6 3 5" xfId="35877" xr:uid="{00000000-0005-0000-0000-00008B8B0000}"/>
    <cellStyle name="Normal 9 3 6 3 6" xfId="35878" xr:uid="{00000000-0005-0000-0000-00008C8B0000}"/>
    <cellStyle name="Normal 9 3 6 4" xfId="35879" xr:uid="{00000000-0005-0000-0000-00008D8B0000}"/>
    <cellStyle name="Normal 9 3 6 4 2" xfId="35880" xr:uid="{00000000-0005-0000-0000-00008E8B0000}"/>
    <cellStyle name="Normal 9 3 6 4 2 2" xfId="35881" xr:uid="{00000000-0005-0000-0000-00008F8B0000}"/>
    <cellStyle name="Normal 9 3 6 4 2 2 2" xfId="35882" xr:uid="{00000000-0005-0000-0000-0000908B0000}"/>
    <cellStyle name="Normal 9 3 6 4 2 3" xfId="35883" xr:uid="{00000000-0005-0000-0000-0000918B0000}"/>
    <cellStyle name="Normal 9 3 6 4 2 3 2" xfId="35884" xr:uid="{00000000-0005-0000-0000-0000928B0000}"/>
    <cellStyle name="Normal 9 3 6 4 2 4" xfId="35885" xr:uid="{00000000-0005-0000-0000-0000938B0000}"/>
    <cellStyle name="Normal 9 3 6 4 3" xfId="35886" xr:uid="{00000000-0005-0000-0000-0000948B0000}"/>
    <cellStyle name="Normal 9 3 6 4 3 2" xfId="35887" xr:uid="{00000000-0005-0000-0000-0000958B0000}"/>
    <cellStyle name="Normal 9 3 6 4 4" xfId="35888" xr:uid="{00000000-0005-0000-0000-0000968B0000}"/>
    <cellStyle name="Normal 9 3 6 4 4 2" xfId="35889" xr:uid="{00000000-0005-0000-0000-0000978B0000}"/>
    <cellStyle name="Normal 9 3 6 4 5" xfId="35890" xr:uid="{00000000-0005-0000-0000-0000988B0000}"/>
    <cellStyle name="Normal 9 3 6 4 6" xfId="35891" xr:uid="{00000000-0005-0000-0000-0000998B0000}"/>
    <cellStyle name="Normal 9 3 6 5" xfId="35892" xr:uid="{00000000-0005-0000-0000-00009A8B0000}"/>
    <cellStyle name="Normal 9 3 6 5 2" xfId="35893" xr:uid="{00000000-0005-0000-0000-00009B8B0000}"/>
    <cellStyle name="Normal 9 3 6 5 2 2" xfId="35894" xr:uid="{00000000-0005-0000-0000-00009C8B0000}"/>
    <cellStyle name="Normal 9 3 6 5 3" xfId="35895" xr:uid="{00000000-0005-0000-0000-00009D8B0000}"/>
    <cellStyle name="Normal 9 3 6 5 3 2" xfId="35896" xr:uid="{00000000-0005-0000-0000-00009E8B0000}"/>
    <cellStyle name="Normal 9 3 6 5 4" xfId="35897" xr:uid="{00000000-0005-0000-0000-00009F8B0000}"/>
    <cellStyle name="Normal 9 3 6 6" xfId="35898" xr:uid="{00000000-0005-0000-0000-0000A08B0000}"/>
    <cellStyle name="Normal 9 3 6 6 2" xfId="35899" xr:uid="{00000000-0005-0000-0000-0000A18B0000}"/>
    <cellStyle name="Normal 9 3 6 6 2 2" xfId="35900" xr:uid="{00000000-0005-0000-0000-0000A28B0000}"/>
    <cellStyle name="Normal 9 3 6 6 3" xfId="35901" xr:uid="{00000000-0005-0000-0000-0000A38B0000}"/>
    <cellStyle name="Normal 9 3 6 7" xfId="35902" xr:uid="{00000000-0005-0000-0000-0000A48B0000}"/>
    <cellStyle name="Normal 9 3 6 7 2" xfId="35903" xr:uid="{00000000-0005-0000-0000-0000A58B0000}"/>
    <cellStyle name="Normal 9 3 6 8" xfId="35904" xr:uid="{00000000-0005-0000-0000-0000A68B0000}"/>
    <cellStyle name="Normal 9 3 6 8 2" xfId="35905" xr:uid="{00000000-0005-0000-0000-0000A78B0000}"/>
    <cellStyle name="Normal 9 3 6 9" xfId="35906" xr:uid="{00000000-0005-0000-0000-0000A88B0000}"/>
    <cellStyle name="Normal 9 3 7" xfId="35907" xr:uid="{00000000-0005-0000-0000-0000A98B0000}"/>
    <cellStyle name="Normal 9 3 7 2" xfId="35908" xr:uid="{00000000-0005-0000-0000-0000AA8B0000}"/>
    <cellStyle name="Normal 9 3 7 2 2" xfId="35909" xr:uid="{00000000-0005-0000-0000-0000AB8B0000}"/>
    <cellStyle name="Normal 9 3 7 2 2 2" xfId="35910" xr:uid="{00000000-0005-0000-0000-0000AC8B0000}"/>
    <cellStyle name="Normal 9 3 7 2 2 2 2" xfId="35911" xr:uid="{00000000-0005-0000-0000-0000AD8B0000}"/>
    <cellStyle name="Normal 9 3 7 2 2 3" xfId="35912" xr:uid="{00000000-0005-0000-0000-0000AE8B0000}"/>
    <cellStyle name="Normal 9 3 7 2 2 3 2" xfId="35913" xr:uid="{00000000-0005-0000-0000-0000AF8B0000}"/>
    <cellStyle name="Normal 9 3 7 2 2 4" xfId="35914" xr:uid="{00000000-0005-0000-0000-0000B08B0000}"/>
    <cellStyle name="Normal 9 3 7 2 3" xfId="35915" xr:uid="{00000000-0005-0000-0000-0000B18B0000}"/>
    <cellStyle name="Normal 9 3 7 2 3 2" xfId="35916" xr:uid="{00000000-0005-0000-0000-0000B28B0000}"/>
    <cellStyle name="Normal 9 3 7 2 4" xfId="35917" xr:uid="{00000000-0005-0000-0000-0000B38B0000}"/>
    <cellStyle name="Normal 9 3 7 2 4 2" xfId="35918" xr:uid="{00000000-0005-0000-0000-0000B48B0000}"/>
    <cellStyle name="Normal 9 3 7 2 5" xfId="35919" xr:uid="{00000000-0005-0000-0000-0000B58B0000}"/>
    <cellStyle name="Normal 9 3 7 2 6" xfId="35920" xr:uid="{00000000-0005-0000-0000-0000B68B0000}"/>
    <cellStyle name="Normal 9 3 7 3" xfId="35921" xr:uid="{00000000-0005-0000-0000-0000B78B0000}"/>
    <cellStyle name="Normal 9 3 7 3 2" xfId="35922" xr:uid="{00000000-0005-0000-0000-0000B88B0000}"/>
    <cellStyle name="Normal 9 3 7 3 2 2" xfId="35923" xr:uid="{00000000-0005-0000-0000-0000B98B0000}"/>
    <cellStyle name="Normal 9 3 7 3 3" xfId="35924" xr:uid="{00000000-0005-0000-0000-0000BA8B0000}"/>
    <cellStyle name="Normal 9 3 7 3 3 2" xfId="35925" xr:uid="{00000000-0005-0000-0000-0000BB8B0000}"/>
    <cellStyle name="Normal 9 3 7 3 4" xfId="35926" xr:uid="{00000000-0005-0000-0000-0000BC8B0000}"/>
    <cellStyle name="Normal 9 3 7 4" xfId="35927" xr:uid="{00000000-0005-0000-0000-0000BD8B0000}"/>
    <cellStyle name="Normal 9 3 7 4 2" xfId="35928" xr:uid="{00000000-0005-0000-0000-0000BE8B0000}"/>
    <cellStyle name="Normal 9 3 7 5" xfId="35929" xr:uid="{00000000-0005-0000-0000-0000BF8B0000}"/>
    <cellStyle name="Normal 9 3 7 5 2" xfId="35930" xr:uid="{00000000-0005-0000-0000-0000C08B0000}"/>
    <cellStyle name="Normal 9 3 7 6" xfId="35931" xr:uid="{00000000-0005-0000-0000-0000C18B0000}"/>
    <cellStyle name="Normal 9 3 7 7" xfId="35932" xr:uid="{00000000-0005-0000-0000-0000C28B0000}"/>
    <cellStyle name="Normal 9 3 8" xfId="35933" xr:uid="{00000000-0005-0000-0000-0000C38B0000}"/>
    <cellStyle name="Normal 9 3 8 2" xfId="35934" xr:uid="{00000000-0005-0000-0000-0000C48B0000}"/>
    <cellStyle name="Normal 9 3 8 2 2" xfId="35935" xr:uid="{00000000-0005-0000-0000-0000C58B0000}"/>
    <cellStyle name="Normal 9 3 8 2 2 2" xfId="35936" xr:uid="{00000000-0005-0000-0000-0000C68B0000}"/>
    <cellStyle name="Normal 9 3 8 2 3" xfId="35937" xr:uid="{00000000-0005-0000-0000-0000C78B0000}"/>
    <cellStyle name="Normal 9 3 8 2 3 2" xfId="35938" xr:uid="{00000000-0005-0000-0000-0000C88B0000}"/>
    <cellStyle name="Normal 9 3 8 2 4" xfId="35939" xr:uid="{00000000-0005-0000-0000-0000C98B0000}"/>
    <cellStyle name="Normal 9 3 8 3" xfId="35940" xr:uid="{00000000-0005-0000-0000-0000CA8B0000}"/>
    <cellStyle name="Normal 9 3 8 3 2" xfId="35941" xr:uid="{00000000-0005-0000-0000-0000CB8B0000}"/>
    <cellStyle name="Normal 9 3 8 4" xfId="35942" xr:uid="{00000000-0005-0000-0000-0000CC8B0000}"/>
    <cellStyle name="Normal 9 3 8 4 2" xfId="35943" xr:uid="{00000000-0005-0000-0000-0000CD8B0000}"/>
    <cellStyle name="Normal 9 3 8 5" xfId="35944" xr:uid="{00000000-0005-0000-0000-0000CE8B0000}"/>
    <cellStyle name="Normal 9 3 8 6" xfId="35945" xr:uid="{00000000-0005-0000-0000-0000CF8B0000}"/>
    <cellStyle name="Normal 9 3 9" xfId="35946" xr:uid="{00000000-0005-0000-0000-0000D08B0000}"/>
    <cellStyle name="Normal 9 3 9 2" xfId="35947" xr:uid="{00000000-0005-0000-0000-0000D18B0000}"/>
    <cellStyle name="Normal 9 3 9 2 2" xfId="35948" xr:uid="{00000000-0005-0000-0000-0000D28B0000}"/>
    <cellStyle name="Normal 9 3 9 2 2 2" xfId="35949" xr:uid="{00000000-0005-0000-0000-0000D38B0000}"/>
    <cellStyle name="Normal 9 3 9 2 3" xfId="35950" xr:uid="{00000000-0005-0000-0000-0000D48B0000}"/>
    <cellStyle name="Normal 9 3 9 2 3 2" xfId="35951" xr:uid="{00000000-0005-0000-0000-0000D58B0000}"/>
    <cellStyle name="Normal 9 3 9 2 4" xfId="35952" xr:uid="{00000000-0005-0000-0000-0000D68B0000}"/>
    <cellStyle name="Normal 9 3 9 3" xfId="35953" xr:uid="{00000000-0005-0000-0000-0000D78B0000}"/>
    <cellStyle name="Normal 9 3 9 3 2" xfId="35954" xr:uid="{00000000-0005-0000-0000-0000D88B0000}"/>
    <cellStyle name="Normal 9 3 9 4" xfId="35955" xr:uid="{00000000-0005-0000-0000-0000D98B0000}"/>
    <cellStyle name="Normal 9 3 9 4 2" xfId="35956" xr:uid="{00000000-0005-0000-0000-0000DA8B0000}"/>
    <cellStyle name="Normal 9 3 9 5" xfId="35957" xr:uid="{00000000-0005-0000-0000-0000DB8B0000}"/>
    <cellStyle name="Normal 9 3 9 6" xfId="35958" xr:uid="{00000000-0005-0000-0000-0000DC8B0000}"/>
    <cellStyle name="Normal 9 4" xfId="4656" xr:uid="{00000000-0005-0000-0000-0000DD8B0000}"/>
    <cellStyle name="Normal 9 4 10" xfId="35959" xr:uid="{00000000-0005-0000-0000-0000DE8B0000}"/>
    <cellStyle name="Normal 9 4 10 2" xfId="35960" xr:uid="{00000000-0005-0000-0000-0000DF8B0000}"/>
    <cellStyle name="Normal 9 4 10 2 2" xfId="35961" xr:uid="{00000000-0005-0000-0000-0000E08B0000}"/>
    <cellStyle name="Normal 9 4 10 3" xfId="35962" xr:uid="{00000000-0005-0000-0000-0000E18B0000}"/>
    <cellStyle name="Normal 9 4 11" xfId="35963" xr:uid="{00000000-0005-0000-0000-0000E28B0000}"/>
    <cellStyle name="Normal 9 4 11 2" xfId="35964" xr:uid="{00000000-0005-0000-0000-0000E38B0000}"/>
    <cellStyle name="Normal 9 4 11 2 2" xfId="35965" xr:uid="{00000000-0005-0000-0000-0000E48B0000}"/>
    <cellStyle name="Normal 9 4 11 3" xfId="35966" xr:uid="{00000000-0005-0000-0000-0000E58B0000}"/>
    <cellStyle name="Normal 9 4 12" xfId="35967" xr:uid="{00000000-0005-0000-0000-0000E68B0000}"/>
    <cellStyle name="Normal 9 4 12 2" xfId="35968" xr:uid="{00000000-0005-0000-0000-0000E78B0000}"/>
    <cellStyle name="Normal 9 4 13" xfId="35969" xr:uid="{00000000-0005-0000-0000-0000E88B0000}"/>
    <cellStyle name="Normal 9 4 14" xfId="35970" xr:uid="{00000000-0005-0000-0000-0000E98B0000}"/>
    <cellStyle name="Normal 9 4 15" xfId="35971" xr:uid="{00000000-0005-0000-0000-0000EA8B0000}"/>
    <cellStyle name="Normal 9 4 2" xfId="35972" xr:uid="{00000000-0005-0000-0000-0000EB8B0000}"/>
    <cellStyle name="Normal 9 4 2 10" xfId="35973" xr:uid="{00000000-0005-0000-0000-0000EC8B0000}"/>
    <cellStyle name="Normal 9 4 2 11" xfId="35974" xr:uid="{00000000-0005-0000-0000-0000ED8B0000}"/>
    <cellStyle name="Normal 9 4 2 2" xfId="35975" xr:uid="{00000000-0005-0000-0000-0000EE8B0000}"/>
    <cellStyle name="Normal 9 4 2 2 10" xfId="35976" xr:uid="{00000000-0005-0000-0000-0000EF8B0000}"/>
    <cellStyle name="Normal 9 4 2 2 2" xfId="35977" xr:uid="{00000000-0005-0000-0000-0000F08B0000}"/>
    <cellStyle name="Normal 9 4 2 2 2 2" xfId="35978" xr:uid="{00000000-0005-0000-0000-0000F18B0000}"/>
    <cellStyle name="Normal 9 4 2 2 2 2 2" xfId="35979" xr:uid="{00000000-0005-0000-0000-0000F28B0000}"/>
    <cellStyle name="Normal 9 4 2 2 2 2 2 2" xfId="35980" xr:uid="{00000000-0005-0000-0000-0000F38B0000}"/>
    <cellStyle name="Normal 9 4 2 2 2 2 2 2 2" xfId="35981" xr:uid="{00000000-0005-0000-0000-0000F48B0000}"/>
    <cellStyle name="Normal 9 4 2 2 2 2 2 3" xfId="35982" xr:uid="{00000000-0005-0000-0000-0000F58B0000}"/>
    <cellStyle name="Normal 9 4 2 2 2 2 2 3 2" xfId="35983" xr:uid="{00000000-0005-0000-0000-0000F68B0000}"/>
    <cellStyle name="Normal 9 4 2 2 2 2 2 4" xfId="35984" xr:uid="{00000000-0005-0000-0000-0000F78B0000}"/>
    <cellStyle name="Normal 9 4 2 2 2 2 3" xfId="35985" xr:uid="{00000000-0005-0000-0000-0000F88B0000}"/>
    <cellStyle name="Normal 9 4 2 2 2 2 3 2" xfId="35986" xr:uid="{00000000-0005-0000-0000-0000F98B0000}"/>
    <cellStyle name="Normal 9 4 2 2 2 2 4" xfId="35987" xr:uid="{00000000-0005-0000-0000-0000FA8B0000}"/>
    <cellStyle name="Normal 9 4 2 2 2 2 4 2" xfId="35988" xr:uid="{00000000-0005-0000-0000-0000FB8B0000}"/>
    <cellStyle name="Normal 9 4 2 2 2 2 5" xfId="35989" xr:uid="{00000000-0005-0000-0000-0000FC8B0000}"/>
    <cellStyle name="Normal 9 4 2 2 2 2 6" xfId="35990" xr:uid="{00000000-0005-0000-0000-0000FD8B0000}"/>
    <cellStyle name="Normal 9 4 2 2 2 3" xfId="35991" xr:uid="{00000000-0005-0000-0000-0000FE8B0000}"/>
    <cellStyle name="Normal 9 4 2 2 2 3 2" xfId="35992" xr:uid="{00000000-0005-0000-0000-0000FF8B0000}"/>
    <cellStyle name="Normal 9 4 2 2 2 3 2 2" xfId="35993" xr:uid="{00000000-0005-0000-0000-0000008C0000}"/>
    <cellStyle name="Normal 9 4 2 2 2 3 3" xfId="35994" xr:uid="{00000000-0005-0000-0000-0000018C0000}"/>
    <cellStyle name="Normal 9 4 2 2 2 3 3 2" xfId="35995" xr:uid="{00000000-0005-0000-0000-0000028C0000}"/>
    <cellStyle name="Normal 9 4 2 2 2 3 4" xfId="35996" xr:uid="{00000000-0005-0000-0000-0000038C0000}"/>
    <cellStyle name="Normal 9 4 2 2 2 4" xfId="35997" xr:uid="{00000000-0005-0000-0000-0000048C0000}"/>
    <cellStyle name="Normal 9 4 2 2 2 4 2" xfId="35998" xr:uid="{00000000-0005-0000-0000-0000058C0000}"/>
    <cellStyle name="Normal 9 4 2 2 2 5" xfId="35999" xr:uid="{00000000-0005-0000-0000-0000068C0000}"/>
    <cellStyle name="Normal 9 4 2 2 2 5 2" xfId="36000" xr:uid="{00000000-0005-0000-0000-0000078C0000}"/>
    <cellStyle name="Normal 9 4 2 2 2 6" xfId="36001" xr:uid="{00000000-0005-0000-0000-0000088C0000}"/>
    <cellStyle name="Normal 9 4 2 2 2 7" xfId="36002" xr:uid="{00000000-0005-0000-0000-0000098C0000}"/>
    <cellStyle name="Normal 9 4 2 2 3" xfId="36003" xr:uid="{00000000-0005-0000-0000-00000A8C0000}"/>
    <cellStyle name="Normal 9 4 2 2 3 2" xfId="36004" xr:uid="{00000000-0005-0000-0000-00000B8C0000}"/>
    <cellStyle name="Normal 9 4 2 2 3 2 2" xfId="36005" xr:uid="{00000000-0005-0000-0000-00000C8C0000}"/>
    <cellStyle name="Normal 9 4 2 2 3 2 2 2" xfId="36006" xr:uid="{00000000-0005-0000-0000-00000D8C0000}"/>
    <cellStyle name="Normal 9 4 2 2 3 2 3" xfId="36007" xr:uid="{00000000-0005-0000-0000-00000E8C0000}"/>
    <cellStyle name="Normal 9 4 2 2 3 2 3 2" xfId="36008" xr:uid="{00000000-0005-0000-0000-00000F8C0000}"/>
    <cellStyle name="Normal 9 4 2 2 3 2 4" xfId="36009" xr:uid="{00000000-0005-0000-0000-0000108C0000}"/>
    <cellStyle name="Normal 9 4 2 2 3 3" xfId="36010" xr:uid="{00000000-0005-0000-0000-0000118C0000}"/>
    <cellStyle name="Normal 9 4 2 2 3 3 2" xfId="36011" xr:uid="{00000000-0005-0000-0000-0000128C0000}"/>
    <cellStyle name="Normal 9 4 2 2 3 4" xfId="36012" xr:uid="{00000000-0005-0000-0000-0000138C0000}"/>
    <cellStyle name="Normal 9 4 2 2 3 4 2" xfId="36013" xr:uid="{00000000-0005-0000-0000-0000148C0000}"/>
    <cellStyle name="Normal 9 4 2 2 3 5" xfId="36014" xr:uid="{00000000-0005-0000-0000-0000158C0000}"/>
    <cellStyle name="Normal 9 4 2 2 3 6" xfId="36015" xr:uid="{00000000-0005-0000-0000-0000168C0000}"/>
    <cellStyle name="Normal 9 4 2 2 4" xfId="36016" xr:uid="{00000000-0005-0000-0000-0000178C0000}"/>
    <cellStyle name="Normal 9 4 2 2 4 2" xfId="36017" xr:uid="{00000000-0005-0000-0000-0000188C0000}"/>
    <cellStyle name="Normal 9 4 2 2 4 2 2" xfId="36018" xr:uid="{00000000-0005-0000-0000-0000198C0000}"/>
    <cellStyle name="Normal 9 4 2 2 4 2 2 2" xfId="36019" xr:uid="{00000000-0005-0000-0000-00001A8C0000}"/>
    <cellStyle name="Normal 9 4 2 2 4 2 3" xfId="36020" xr:uid="{00000000-0005-0000-0000-00001B8C0000}"/>
    <cellStyle name="Normal 9 4 2 2 4 2 3 2" xfId="36021" xr:uid="{00000000-0005-0000-0000-00001C8C0000}"/>
    <cellStyle name="Normal 9 4 2 2 4 2 4" xfId="36022" xr:uid="{00000000-0005-0000-0000-00001D8C0000}"/>
    <cellStyle name="Normal 9 4 2 2 4 3" xfId="36023" xr:uid="{00000000-0005-0000-0000-00001E8C0000}"/>
    <cellStyle name="Normal 9 4 2 2 4 3 2" xfId="36024" xr:uid="{00000000-0005-0000-0000-00001F8C0000}"/>
    <cellStyle name="Normal 9 4 2 2 4 4" xfId="36025" xr:uid="{00000000-0005-0000-0000-0000208C0000}"/>
    <cellStyle name="Normal 9 4 2 2 4 4 2" xfId="36026" xr:uid="{00000000-0005-0000-0000-0000218C0000}"/>
    <cellStyle name="Normal 9 4 2 2 4 5" xfId="36027" xr:uid="{00000000-0005-0000-0000-0000228C0000}"/>
    <cellStyle name="Normal 9 4 2 2 4 6" xfId="36028" xr:uid="{00000000-0005-0000-0000-0000238C0000}"/>
    <cellStyle name="Normal 9 4 2 2 5" xfId="36029" xr:uid="{00000000-0005-0000-0000-0000248C0000}"/>
    <cellStyle name="Normal 9 4 2 2 5 2" xfId="36030" xr:uid="{00000000-0005-0000-0000-0000258C0000}"/>
    <cellStyle name="Normal 9 4 2 2 5 2 2" xfId="36031" xr:uid="{00000000-0005-0000-0000-0000268C0000}"/>
    <cellStyle name="Normal 9 4 2 2 5 3" xfId="36032" xr:uid="{00000000-0005-0000-0000-0000278C0000}"/>
    <cellStyle name="Normal 9 4 2 2 5 3 2" xfId="36033" xr:uid="{00000000-0005-0000-0000-0000288C0000}"/>
    <cellStyle name="Normal 9 4 2 2 5 4" xfId="36034" xr:uid="{00000000-0005-0000-0000-0000298C0000}"/>
    <cellStyle name="Normal 9 4 2 2 6" xfId="36035" xr:uid="{00000000-0005-0000-0000-00002A8C0000}"/>
    <cellStyle name="Normal 9 4 2 2 6 2" xfId="36036" xr:uid="{00000000-0005-0000-0000-00002B8C0000}"/>
    <cellStyle name="Normal 9 4 2 2 6 2 2" xfId="36037" xr:uid="{00000000-0005-0000-0000-00002C8C0000}"/>
    <cellStyle name="Normal 9 4 2 2 6 3" xfId="36038" xr:uid="{00000000-0005-0000-0000-00002D8C0000}"/>
    <cellStyle name="Normal 9 4 2 2 7" xfId="36039" xr:uid="{00000000-0005-0000-0000-00002E8C0000}"/>
    <cellStyle name="Normal 9 4 2 2 7 2" xfId="36040" xr:uid="{00000000-0005-0000-0000-00002F8C0000}"/>
    <cellStyle name="Normal 9 4 2 2 8" xfId="36041" xr:uid="{00000000-0005-0000-0000-0000308C0000}"/>
    <cellStyle name="Normal 9 4 2 2 8 2" xfId="36042" xr:uid="{00000000-0005-0000-0000-0000318C0000}"/>
    <cellStyle name="Normal 9 4 2 2 9" xfId="36043" xr:uid="{00000000-0005-0000-0000-0000328C0000}"/>
    <cellStyle name="Normal 9 4 2 3" xfId="36044" xr:uid="{00000000-0005-0000-0000-0000338C0000}"/>
    <cellStyle name="Normal 9 4 2 3 2" xfId="36045" xr:uid="{00000000-0005-0000-0000-0000348C0000}"/>
    <cellStyle name="Normal 9 4 2 3 2 2" xfId="36046" xr:uid="{00000000-0005-0000-0000-0000358C0000}"/>
    <cellStyle name="Normal 9 4 2 3 2 2 2" xfId="36047" xr:uid="{00000000-0005-0000-0000-0000368C0000}"/>
    <cellStyle name="Normal 9 4 2 3 2 2 2 2" xfId="36048" xr:uid="{00000000-0005-0000-0000-0000378C0000}"/>
    <cellStyle name="Normal 9 4 2 3 2 2 3" xfId="36049" xr:uid="{00000000-0005-0000-0000-0000388C0000}"/>
    <cellStyle name="Normal 9 4 2 3 2 2 3 2" xfId="36050" xr:uid="{00000000-0005-0000-0000-0000398C0000}"/>
    <cellStyle name="Normal 9 4 2 3 2 2 4" xfId="36051" xr:uid="{00000000-0005-0000-0000-00003A8C0000}"/>
    <cellStyle name="Normal 9 4 2 3 2 3" xfId="36052" xr:uid="{00000000-0005-0000-0000-00003B8C0000}"/>
    <cellStyle name="Normal 9 4 2 3 2 3 2" xfId="36053" xr:uid="{00000000-0005-0000-0000-00003C8C0000}"/>
    <cellStyle name="Normal 9 4 2 3 2 4" xfId="36054" xr:uid="{00000000-0005-0000-0000-00003D8C0000}"/>
    <cellStyle name="Normal 9 4 2 3 2 4 2" xfId="36055" xr:uid="{00000000-0005-0000-0000-00003E8C0000}"/>
    <cellStyle name="Normal 9 4 2 3 2 5" xfId="36056" xr:uid="{00000000-0005-0000-0000-00003F8C0000}"/>
    <cellStyle name="Normal 9 4 2 3 2 6" xfId="36057" xr:uid="{00000000-0005-0000-0000-0000408C0000}"/>
    <cellStyle name="Normal 9 4 2 3 3" xfId="36058" xr:uid="{00000000-0005-0000-0000-0000418C0000}"/>
    <cellStyle name="Normal 9 4 2 3 3 2" xfId="36059" xr:uid="{00000000-0005-0000-0000-0000428C0000}"/>
    <cellStyle name="Normal 9 4 2 3 3 2 2" xfId="36060" xr:uid="{00000000-0005-0000-0000-0000438C0000}"/>
    <cellStyle name="Normal 9 4 2 3 3 3" xfId="36061" xr:uid="{00000000-0005-0000-0000-0000448C0000}"/>
    <cellStyle name="Normal 9 4 2 3 3 3 2" xfId="36062" xr:uid="{00000000-0005-0000-0000-0000458C0000}"/>
    <cellStyle name="Normal 9 4 2 3 3 4" xfId="36063" xr:uid="{00000000-0005-0000-0000-0000468C0000}"/>
    <cellStyle name="Normal 9 4 2 3 4" xfId="36064" xr:uid="{00000000-0005-0000-0000-0000478C0000}"/>
    <cellStyle name="Normal 9 4 2 3 4 2" xfId="36065" xr:uid="{00000000-0005-0000-0000-0000488C0000}"/>
    <cellStyle name="Normal 9 4 2 3 5" xfId="36066" xr:uid="{00000000-0005-0000-0000-0000498C0000}"/>
    <cellStyle name="Normal 9 4 2 3 5 2" xfId="36067" xr:uid="{00000000-0005-0000-0000-00004A8C0000}"/>
    <cellStyle name="Normal 9 4 2 3 6" xfId="36068" xr:uid="{00000000-0005-0000-0000-00004B8C0000}"/>
    <cellStyle name="Normal 9 4 2 3 7" xfId="36069" xr:uid="{00000000-0005-0000-0000-00004C8C0000}"/>
    <cellStyle name="Normal 9 4 2 4" xfId="36070" xr:uid="{00000000-0005-0000-0000-00004D8C0000}"/>
    <cellStyle name="Normal 9 4 2 4 2" xfId="36071" xr:uid="{00000000-0005-0000-0000-00004E8C0000}"/>
    <cellStyle name="Normal 9 4 2 4 2 2" xfId="36072" xr:uid="{00000000-0005-0000-0000-00004F8C0000}"/>
    <cellStyle name="Normal 9 4 2 4 2 2 2" xfId="36073" xr:uid="{00000000-0005-0000-0000-0000508C0000}"/>
    <cellStyle name="Normal 9 4 2 4 2 3" xfId="36074" xr:uid="{00000000-0005-0000-0000-0000518C0000}"/>
    <cellStyle name="Normal 9 4 2 4 2 3 2" xfId="36075" xr:uid="{00000000-0005-0000-0000-0000528C0000}"/>
    <cellStyle name="Normal 9 4 2 4 2 4" xfId="36076" xr:uid="{00000000-0005-0000-0000-0000538C0000}"/>
    <cellStyle name="Normal 9 4 2 4 3" xfId="36077" xr:uid="{00000000-0005-0000-0000-0000548C0000}"/>
    <cellStyle name="Normal 9 4 2 4 3 2" xfId="36078" xr:uid="{00000000-0005-0000-0000-0000558C0000}"/>
    <cellStyle name="Normal 9 4 2 4 4" xfId="36079" xr:uid="{00000000-0005-0000-0000-0000568C0000}"/>
    <cellStyle name="Normal 9 4 2 4 4 2" xfId="36080" xr:uid="{00000000-0005-0000-0000-0000578C0000}"/>
    <cellStyle name="Normal 9 4 2 4 5" xfId="36081" xr:uid="{00000000-0005-0000-0000-0000588C0000}"/>
    <cellStyle name="Normal 9 4 2 4 6" xfId="36082" xr:uid="{00000000-0005-0000-0000-0000598C0000}"/>
    <cellStyle name="Normal 9 4 2 5" xfId="36083" xr:uid="{00000000-0005-0000-0000-00005A8C0000}"/>
    <cellStyle name="Normal 9 4 2 5 2" xfId="36084" xr:uid="{00000000-0005-0000-0000-00005B8C0000}"/>
    <cellStyle name="Normal 9 4 2 5 2 2" xfId="36085" xr:uid="{00000000-0005-0000-0000-00005C8C0000}"/>
    <cellStyle name="Normal 9 4 2 5 2 2 2" xfId="36086" xr:uid="{00000000-0005-0000-0000-00005D8C0000}"/>
    <cellStyle name="Normal 9 4 2 5 2 3" xfId="36087" xr:uid="{00000000-0005-0000-0000-00005E8C0000}"/>
    <cellStyle name="Normal 9 4 2 5 2 3 2" xfId="36088" xr:uid="{00000000-0005-0000-0000-00005F8C0000}"/>
    <cellStyle name="Normal 9 4 2 5 2 4" xfId="36089" xr:uid="{00000000-0005-0000-0000-0000608C0000}"/>
    <cellStyle name="Normal 9 4 2 5 3" xfId="36090" xr:uid="{00000000-0005-0000-0000-0000618C0000}"/>
    <cellStyle name="Normal 9 4 2 5 3 2" xfId="36091" xr:uid="{00000000-0005-0000-0000-0000628C0000}"/>
    <cellStyle name="Normal 9 4 2 5 4" xfId="36092" xr:uid="{00000000-0005-0000-0000-0000638C0000}"/>
    <cellStyle name="Normal 9 4 2 5 4 2" xfId="36093" xr:uid="{00000000-0005-0000-0000-0000648C0000}"/>
    <cellStyle name="Normal 9 4 2 5 5" xfId="36094" xr:uid="{00000000-0005-0000-0000-0000658C0000}"/>
    <cellStyle name="Normal 9 4 2 5 6" xfId="36095" xr:uid="{00000000-0005-0000-0000-0000668C0000}"/>
    <cellStyle name="Normal 9 4 2 6" xfId="36096" xr:uid="{00000000-0005-0000-0000-0000678C0000}"/>
    <cellStyle name="Normal 9 4 2 6 2" xfId="36097" xr:uid="{00000000-0005-0000-0000-0000688C0000}"/>
    <cellStyle name="Normal 9 4 2 6 2 2" xfId="36098" xr:uid="{00000000-0005-0000-0000-0000698C0000}"/>
    <cellStyle name="Normal 9 4 2 6 3" xfId="36099" xr:uid="{00000000-0005-0000-0000-00006A8C0000}"/>
    <cellStyle name="Normal 9 4 2 6 3 2" xfId="36100" xr:uid="{00000000-0005-0000-0000-00006B8C0000}"/>
    <cellStyle name="Normal 9 4 2 6 4" xfId="36101" xr:uid="{00000000-0005-0000-0000-00006C8C0000}"/>
    <cellStyle name="Normal 9 4 2 7" xfId="36102" xr:uid="{00000000-0005-0000-0000-00006D8C0000}"/>
    <cellStyle name="Normal 9 4 2 7 2" xfId="36103" xr:uid="{00000000-0005-0000-0000-00006E8C0000}"/>
    <cellStyle name="Normal 9 4 2 7 2 2" xfId="36104" xr:uid="{00000000-0005-0000-0000-00006F8C0000}"/>
    <cellStyle name="Normal 9 4 2 7 3" xfId="36105" xr:uid="{00000000-0005-0000-0000-0000708C0000}"/>
    <cellStyle name="Normal 9 4 2 8" xfId="36106" xr:uid="{00000000-0005-0000-0000-0000718C0000}"/>
    <cellStyle name="Normal 9 4 2 8 2" xfId="36107" xr:uid="{00000000-0005-0000-0000-0000728C0000}"/>
    <cellStyle name="Normal 9 4 2 9" xfId="36108" xr:uid="{00000000-0005-0000-0000-0000738C0000}"/>
    <cellStyle name="Normal 9 4 2 9 2" xfId="36109" xr:uid="{00000000-0005-0000-0000-0000748C0000}"/>
    <cellStyle name="Normal 9 4 3" xfId="36110" xr:uid="{00000000-0005-0000-0000-0000758C0000}"/>
    <cellStyle name="Normal 9 4 3 10" xfId="36111" xr:uid="{00000000-0005-0000-0000-0000768C0000}"/>
    <cellStyle name="Normal 9 4 3 2" xfId="36112" xr:uid="{00000000-0005-0000-0000-0000778C0000}"/>
    <cellStyle name="Normal 9 4 3 2 2" xfId="36113" xr:uid="{00000000-0005-0000-0000-0000788C0000}"/>
    <cellStyle name="Normal 9 4 3 2 2 2" xfId="36114" xr:uid="{00000000-0005-0000-0000-0000798C0000}"/>
    <cellStyle name="Normal 9 4 3 2 2 2 2" xfId="36115" xr:uid="{00000000-0005-0000-0000-00007A8C0000}"/>
    <cellStyle name="Normal 9 4 3 2 2 2 2 2" xfId="36116" xr:uid="{00000000-0005-0000-0000-00007B8C0000}"/>
    <cellStyle name="Normal 9 4 3 2 2 2 3" xfId="36117" xr:uid="{00000000-0005-0000-0000-00007C8C0000}"/>
    <cellStyle name="Normal 9 4 3 2 2 2 3 2" xfId="36118" xr:uid="{00000000-0005-0000-0000-00007D8C0000}"/>
    <cellStyle name="Normal 9 4 3 2 2 2 4" xfId="36119" xr:uid="{00000000-0005-0000-0000-00007E8C0000}"/>
    <cellStyle name="Normal 9 4 3 2 2 3" xfId="36120" xr:uid="{00000000-0005-0000-0000-00007F8C0000}"/>
    <cellStyle name="Normal 9 4 3 2 2 3 2" xfId="36121" xr:uid="{00000000-0005-0000-0000-0000808C0000}"/>
    <cellStyle name="Normal 9 4 3 2 2 4" xfId="36122" xr:uid="{00000000-0005-0000-0000-0000818C0000}"/>
    <cellStyle name="Normal 9 4 3 2 2 4 2" xfId="36123" xr:uid="{00000000-0005-0000-0000-0000828C0000}"/>
    <cellStyle name="Normal 9 4 3 2 2 5" xfId="36124" xr:uid="{00000000-0005-0000-0000-0000838C0000}"/>
    <cellStyle name="Normal 9 4 3 2 2 6" xfId="36125" xr:uid="{00000000-0005-0000-0000-0000848C0000}"/>
    <cellStyle name="Normal 9 4 3 2 3" xfId="36126" xr:uid="{00000000-0005-0000-0000-0000858C0000}"/>
    <cellStyle name="Normal 9 4 3 2 3 2" xfId="36127" xr:uid="{00000000-0005-0000-0000-0000868C0000}"/>
    <cellStyle name="Normal 9 4 3 2 3 2 2" xfId="36128" xr:uid="{00000000-0005-0000-0000-0000878C0000}"/>
    <cellStyle name="Normal 9 4 3 2 3 3" xfId="36129" xr:uid="{00000000-0005-0000-0000-0000888C0000}"/>
    <cellStyle name="Normal 9 4 3 2 3 3 2" xfId="36130" xr:uid="{00000000-0005-0000-0000-0000898C0000}"/>
    <cellStyle name="Normal 9 4 3 2 3 4" xfId="36131" xr:uid="{00000000-0005-0000-0000-00008A8C0000}"/>
    <cellStyle name="Normal 9 4 3 2 4" xfId="36132" xr:uid="{00000000-0005-0000-0000-00008B8C0000}"/>
    <cellStyle name="Normal 9 4 3 2 4 2" xfId="36133" xr:uid="{00000000-0005-0000-0000-00008C8C0000}"/>
    <cellStyle name="Normal 9 4 3 2 5" xfId="36134" xr:uid="{00000000-0005-0000-0000-00008D8C0000}"/>
    <cellStyle name="Normal 9 4 3 2 5 2" xfId="36135" xr:uid="{00000000-0005-0000-0000-00008E8C0000}"/>
    <cellStyle name="Normal 9 4 3 2 6" xfId="36136" xr:uid="{00000000-0005-0000-0000-00008F8C0000}"/>
    <cellStyle name="Normal 9 4 3 2 7" xfId="36137" xr:uid="{00000000-0005-0000-0000-0000908C0000}"/>
    <cellStyle name="Normal 9 4 3 3" xfId="36138" xr:uid="{00000000-0005-0000-0000-0000918C0000}"/>
    <cellStyle name="Normal 9 4 3 3 2" xfId="36139" xr:uid="{00000000-0005-0000-0000-0000928C0000}"/>
    <cellStyle name="Normal 9 4 3 3 2 2" xfId="36140" xr:uid="{00000000-0005-0000-0000-0000938C0000}"/>
    <cellStyle name="Normal 9 4 3 3 2 2 2" xfId="36141" xr:uid="{00000000-0005-0000-0000-0000948C0000}"/>
    <cellStyle name="Normal 9 4 3 3 2 3" xfId="36142" xr:uid="{00000000-0005-0000-0000-0000958C0000}"/>
    <cellStyle name="Normal 9 4 3 3 2 3 2" xfId="36143" xr:uid="{00000000-0005-0000-0000-0000968C0000}"/>
    <cellStyle name="Normal 9 4 3 3 2 4" xfId="36144" xr:uid="{00000000-0005-0000-0000-0000978C0000}"/>
    <cellStyle name="Normal 9 4 3 3 3" xfId="36145" xr:uid="{00000000-0005-0000-0000-0000988C0000}"/>
    <cellStyle name="Normal 9 4 3 3 3 2" xfId="36146" xr:uid="{00000000-0005-0000-0000-0000998C0000}"/>
    <cellStyle name="Normal 9 4 3 3 4" xfId="36147" xr:uid="{00000000-0005-0000-0000-00009A8C0000}"/>
    <cellStyle name="Normal 9 4 3 3 4 2" xfId="36148" xr:uid="{00000000-0005-0000-0000-00009B8C0000}"/>
    <cellStyle name="Normal 9 4 3 3 5" xfId="36149" xr:uid="{00000000-0005-0000-0000-00009C8C0000}"/>
    <cellStyle name="Normal 9 4 3 3 6" xfId="36150" xr:uid="{00000000-0005-0000-0000-00009D8C0000}"/>
    <cellStyle name="Normal 9 4 3 4" xfId="36151" xr:uid="{00000000-0005-0000-0000-00009E8C0000}"/>
    <cellStyle name="Normal 9 4 3 4 2" xfId="36152" xr:uid="{00000000-0005-0000-0000-00009F8C0000}"/>
    <cellStyle name="Normal 9 4 3 4 2 2" xfId="36153" xr:uid="{00000000-0005-0000-0000-0000A08C0000}"/>
    <cellStyle name="Normal 9 4 3 4 2 2 2" xfId="36154" xr:uid="{00000000-0005-0000-0000-0000A18C0000}"/>
    <cellStyle name="Normal 9 4 3 4 2 3" xfId="36155" xr:uid="{00000000-0005-0000-0000-0000A28C0000}"/>
    <cellStyle name="Normal 9 4 3 4 2 3 2" xfId="36156" xr:uid="{00000000-0005-0000-0000-0000A38C0000}"/>
    <cellStyle name="Normal 9 4 3 4 2 4" xfId="36157" xr:uid="{00000000-0005-0000-0000-0000A48C0000}"/>
    <cellStyle name="Normal 9 4 3 4 3" xfId="36158" xr:uid="{00000000-0005-0000-0000-0000A58C0000}"/>
    <cellStyle name="Normal 9 4 3 4 3 2" xfId="36159" xr:uid="{00000000-0005-0000-0000-0000A68C0000}"/>
    <cellStyle name="Normal 9 4 3 4 4" xfId="36160" xr:uid="{00000000-0005-0000-0000-0000A78C0000}"/>
    <cellStyle name="Normal 9 4 3 4 4 2" xfId="36161" xr:uid="{00000000-0005-0000-0000-0000A88C0000}"/>
    <cellStyle name="Normal 9 4 3 4 5" xfId="36162" xr:uid="{00000000-0005-0000-0000-0000A98C0000}"/>
    <cellStyle name="Normal 9 4 3 4 6" xfId="36163" xr:uid="{00000000-0005-0000-0000-0000AA8C0000}"/>
    <cellStyle name="Normal 9 4 3 5" xfId="36164" xr:uid="{00000000-0005-0000-0000-0000AB8C0000}"/>
    <cellStyle name="Normal 9 4 3 5 2" xfId="36165" xr:uid="{00000000-0005-0000-0000-0000AC8C0000}"/>
    <cellStyle name="Normal 9 4 3 5 2 2" xfId="36166" xr:uid="{00000000-0005-0000-0000-0000AD8C0000}"/>
    <cellStyle name="Normal 9 4 3 5 3" xfId="36167" xr:uid="{00000000-0005-0000-0000-0000AE8C0000}"/>
    <cellStyle name="Normal 9 4 3 5 3 2" xfId="36168" xr:uid="{00000000-0005-0000-0000-0000AF8C0000}"/>
    <cellStyle name="Normal 9 4 3 5 4" xfId="36169" xr:uid="{00000000-0005-0000-0000-0000B08C0000}"/>
    <cellStyle name="Normal 9 4 3 6" xfId="36170" xr:uid="{00000000-0005-0000-0000-0000B18C0000}"/>
    <cellStyle name="Normal 9 4 3 6 2" xfId="36171" xr:uid="{00000000-0005-0000-0000-0000B28C0000}"/>
    <cellStyle name="Normal 9 4 3 6 2 2" xfId="36172" xr:uid="{00000000-0005-0000-0000-0000B38C0000}"/>
    <cellStyle name="Normal 9 4 3 6 3" xfId="36173" xr:uid="{00000000-0005-0000-0000-0000B48C0000}"/>
    <cellStyle name="Normal 9 4 3 7" xfId="36174" xr:uid="{00000000-0005-0000-0000-0000B58C0000}"/>
    <cellStyle name="Normal 9 4 3 7 2" xfId="36175" xr:uid="{00000000-0005-0000-0000-0000B68C0000}"/>
    <cellStyle name="Normal 9 4 3 8" xfId="36176" xr:uid="{00000000-0005-0000-0000-0000B78C0000}"/>
    <cellStyle name="Normal 9 4 3 8 2" xfId="36177" xr:uid="{00000000-0005-0000-0000-0000B88C0000}"/>
    <cellStyle name="Normal 9 4 3 9" xfId="36178" xr:uid="{00000000-0005-0000-0000-0000B98C0000}"/>
    <cellStyle name="Normal 9 4 4" xfId="36179" xr:uid="{00000000-0005-0000-0000-0000BA8C0000}"/>
    <cellStyle name="Normal 9 4 4 10" xfId="36180" xr:uid="{00000000-0005-0000-0000-0000BB8C0000}"/>
    <cellStyle name="Normal 9 4 4 2" xfId="36181" xr:uid="{00000000-0005-0000-0000-0000BC8C0000}"/>
    <cellStyle name="Normal 9 4 4 2 2" xfId="36182" xr:uid="{00000000-0005-0000-0000-0000BD8C0000}"/>
    <cellStyle name="Normal 9 4 4 2 2 2" xfId="36183" xr:uid="{00000000-0005-0000-0000-0000BE8C0000}"/>
    <cellStyle name="Normal 9 4 4 2 2 2 2" xfId="36184" xr:uid="{00000000-0005-0000-0000-0000BF8C0000}"/>
    <cellStyle name="Normal 9 4 4 2 2 2 2 2" xfId="36185" xr:uid="{00000000-0005-0000-0000-0000C08C0000}"/>
    <cellStyle name="Normal 9 4 4 2 2 2 3" xfId="36186" xr:uid="{00000000-0005-0000-0000-0000C18C0000}"/>
    <cellStyle name="Normal 9 4 4 2 2 2 3 2" xfId="36187" xr:uid="{00000000-0005-0000-0000-0000C28C0000}"/>
    <cellStyle name="Normal 9 4 4 2 2 2 4" xfId="36188" xr:uid="{00000000-0005-0000-0000-0000C38C0000}"/>
    <cellStyle name="Normal 9 4 4 2 2 3" xfId="36189" xr:uid="{00000000-0005-0000-0000-0000C48C0000}"/>
    <cellStyle name="Normal 9 4 4 2 2 3 2" xfId="36190" xr:uid="{00000000-0005-0000-0000-0000C58C0000}"/>
    <cellStyle name="Normal 9 4 4 2 2 4" xfId="36191" xr:uid="{00000000-0005-0000-0000-0000C68C0000}"/>
    <cellStyle name="Normal 9 4 4 2 2 4 2" xfId="36192" xr:uid="{00000000-0005-0000-0000-0000C78C0000}"/>
    <cellStyle name="Normal 9 4 4 2 2 5" xfId="36193" xr:uid="{00000000-0005-0000-0000-0000C88C0000}"/>
    <cellStyle name="Normal 9 4 4 2 2 6" xfId="36194" xr:uid="{00000000-0005-0000-0000-0000C98C0000}"/>
    <cellStyle name="Normal 9 4 4 2 3" xfId="36195" xr:uid="{00000000-0005-0000-0000-0000CA8C0000}"/>
    <cellStyle name="Normal 9 4 4 2 3 2" xfId="36196" xr:uid="{00000000-0005-0000-0000-0000CB8C0000}"/>
    <cellStyle name="Normal 9 4 4 2 3 2 2" xfId="36197" xr:uid="{00000000-0005-0000-0000-0000CC8C0000}"/>
    <cellStyle name="Normal 9 4 4 2 3 3" xfId="36198" xr:uid="{00000000-0005-0000-0000-0000CD8C0000}"/>
    <cellStyle name="Normal 9 4 4 2 3 3 2" xfId="36199" xr:uid="{00000000-0005-0000-0000-0000CE8C0000}"/>
    <cellStyle name="Normal 9 4 4 2 3 4" xfId="36200" xr:uid="{00000000-0005-0000-0000-0000CF8C0000}"/>
    <cellStyle name="Normal 9 4 4 2 4" xfId="36201" xr:uid="{00000000-0005-0000-0000-0000D08C0000}"/>
    <cellStyle name="Normal 9 4 4 2 4 2" xfId="36202" xr:uid="{00000000-0005-0000-0000-0000D18C0000}"/>
    <cellStyle name="Normal 9 4 4 2 5" xfId="36203" xr:uid="{00000000-0005-0000-0000-0000D28C0000}"/>
    <cellStyle name="Normal 9 4 4 2 5 2" xfId="36204" xr:uid="{00000000-0005-0000-0000-0000D38C0000}"/>
    <cellStyle name="Normal 9 4 4 2 6" xfId="36205" xr:uid="{00000000-0005-0000-0000-0000D48C0000}"/>
    <cellStyle name="Normal 9 4 4 2 7" xfId="36206" xr:uid="{00000000-0005-0000-0000-0000D58C0000}"/>
    <cellStyle name="Normal 9 4 4 3" xfId="36207" xr:uid="{00000000-0005-0000-0000-0000D68C0000}"/>
    <cellStyle name="Normal 9 4 4 3 2" xfId="36208" xr:uid="{00000000-0005-0000-0000-0000D78C0000}"/>
    <cellStyle name="Normal 9 4 4 3 2 2" xfId="36209" xr:uid="{00000000-0005-0000-0000-0000D88C0000}"/>
    <cellStyle name="Normal 9 4 4 3 2 2 2" xfId="36210" xr:uid="{00000000-0005-0000-0000-0000D98C0000}"/>
    <cellStyle name="Normal 9 4 4 3 2 3" xfId="36211" xr:uid="{00000000-0005-0000-0000-0000DA8C0000}"/>
    <cellStyle name="Normal 9 4 4 3 2 3 2" xfId="36212" xr:uid="{00000000-0005-0000-0000-0000DB8C0000}"/>
    <cellStyle name="Normal 9 4 4 3 2 4" xfId="36213" xr:uid="{00000000-0005-0000-0000-0000DC8C0000}"/>
    <cellStyle name="Normal 9 4 4 3 3" xfId="36214" xr:uid="{00000000-0005-0000-0000-0000DD8C0000}"/>
    <cellStyle name="Normal 9 4 4 3 3 2" xfId="36215" xr:uid="{00000000-0005-0000-0000-0000DE8C0000}"/>
    <cellStyle name="Normal 9 4 4 3 4" xfId="36216" xr:uid="{00000000-0005-0000-0000-0000DF8C0000}"/>
    <cellStyle name="Normal 9 4 4 3 4 2" xfId="36217" xr:uid="{00000000-0005-0000-0000-0000E08C0000}"/>
    <cellStyle name="Normal 9 4 4 3 5" xfId="36218" xr:uid="{00000000-0005-0000-0000-0000E18C0000}"/>
    <cellStyle name="Normal 9 4 4 3 6" xfId="36219" xr:uid="{00000000-0005-0000-0000-0000E28C0000}"/>
    <cellStyle name="Normal 9 4 4 4" xfId="36220" xr:uid="{00000000-0005-0000-0000-0000E38C0000}"/>
    <cellStyle name="Normal 9 4 4 4 2" xfId="36221" xr:uid="{00000000-0005-0000-0000-0000E48C0000}"/>
    <cellStyle name="Normal 9 4 4 4 2 2" xfId="36222" xr:uid="{00000000-0005-0000-0000-0000E58C0000}"/>
    <cellStyle name="Normal 9 4 4 4 2 2 2" xfId="36223" xr:uid="{00000000-0005-0000-0000-0000E68C0000}"/>
    <cellStyle name="Normal 9 4 4 4 2 3" xfId="36224" xr:uid="{00000000-0005-0000-0000-0000E78C0000}"/>
    <cellStyle name="Normal 9 4 4 4 2 3 2" xfId="36225" xr:uid="{00000000-0005-0000-0000-0000E88C0000}"/>
    <cellStyle name="Normal 9 4 4 4 2 4" xfId="36226" xr:uid="{00000000-0005-0000-0000-0000E98C0000}"/>
    <cellStyle name="Normal 9 4 4 4 3" xfId="36227" xr:uid="{00000000-0005-0000-0000-0000EA8C0000}"/>
    <cellStyle name="Normal 9 4 4 4 3 2" xfId="36228" xr:uid="{00000000-0005-0000-0000-0000EB8C0000}"/>
    <cellStyle name="Normal 9 4 4 4 4" xfId="36229" xr:uid="{00000000-0005-0000-0000-0000EC8C0000}"/>
    <cellStyle name="Normal 9 4 4 4 4 2" xfId="36230" xr:uid="{00000000-0005-0000-0000-0000ED8C0000}"/>
    <cellStyle name="Normal 9 4 4 4 5" xfId="36231" xr:uid="{00000000-0005-0000-0000-0000EE8C0000}"/>
    <cellStyle name="Normal 9 4 4 4 6" xfId="36232" xr:uid="{00000000-0005-0000-0000-0000EF8C0000}"/>
    <cellStyle name="Normal 9 4 4 5" xfId="36233" xr:uid="{00000000-0005-0000-0000-0000F08C0000}"/>
    <cellStyle name="Normal 9 4 4 5 2" xfId="36234" xr:uid="{00000000-0005-0000-0000-0000F18C0000}"/>
    <cellStyle name="Normal 9 4 4 5 2 2" xfId="36235" xr:uid="{00000000-0005-0000-0000-0000F28C0000}"/>
    <cellStyle name="Normal 9 4 4 5 3" xfId="36236" xr:uid="{00000000-0005-0000-0000-0000F38C0000}"/>
    <cellStyle name="Normal 9 4 4 5 3 2" xfId="36237" xr:uid="{00000000-0005-0000-0000-0000F48C0000}"/>
    <cellStyle name="Normal 9 4 4 5 4" xfId="36238" xr:uid="{00000000-0005-0000-0000-0000F58C0000}"/>
    <cellStyle name="Normal 9 4 4 6" xfId="36239" xr:uid="{00000000-0005-0000-0000-0000F68C0000}"/>
    <cellStyle name="Normal 9 4 4 6 2" xfId="36240" xr:uid="{00000000-0005-0000-0000-0000F78C0000}"/>
    <cellStyle name="Normal 9 4 4 6 2 2" xfId="36241" xr:uid="{00000000-0005-0000-0000-0000F88C0000}"/>
    <cellStyle name="Normal 9 4 4 6 3" xfId="36242" xr:uid="{00000000-0005-0000-0000-0000F98C0000}"/>
    <cellStyle name="Normal 9 4 4 7" xfId="36243" xr:uid="{00000000-0005-0000-0000-0000FA8C0000}"/>
    <cellStyle name="Normal 9 4 4 7 2" xfId="36244" xr:uid="{00000000-0005-0000-0000-0000FB8C0000}"/>
    <cellStyle name="Normal 9 4 4 8" xfId="36245" xr:uid="{00000000-0005-0000-0000-0000FC8C0000}"/>
    <cellStyle name="Normal 9 4 4 8 2" xfId="36246" xr:uid="{00000000-0005-0000-0000-0000FD8C0000}"/>
    <cellStyle name="Normal 9 4 4 9" xfId="36247" xr:uid="{00000000-0005-0000-0000-0000FE8C0000}"/>
    <cellStyle name="Normal 9 4 5" xfId="36248" xr:uid="{00000000-0005-0000-0000-0000FF8C0000}"/>
    <cellStyle name="Normal 9 4 5 10" xfId="36249" xr:uid="{00000000-0005-0000-0000-0000008D0000}"/>
    <cellStyle name="Normal 9 4 5 2" xfId="36250" xr:uid="{00000000-0005-0000-0000-0000018D0000}"/>
    <cellStyle name="Normal 9 4 5 2 2" xfId="36251" xr:uid="{00000000-0005-0000-0000-0000028D0000}"/>
    <cellStyle name="Normal 9 4 5 2 2 2" xfId="36252" xr:uid="{00000000-0005-0000-0000-0000038D0000}"/>
    <cellStyle name="Normal 9 4 5 2 2 2 2" xfId="36253" xr:uid="{00000000-0005-0000-0000-0000048D0000}"/>
    <cellStyle name="Normal 9 4 5 2 2 2 2 2" xfId="36254" xr:uid="{00000000-0005-0000-0000-0000058D0000}"/>
    <cellStyle name="Normal 9 4 5 2 2 2 3" xfId="36255" xr:uid="{00000000-0005-0000-0000-0000068D0000}"/>
    <cellStyle name="Normal 9 4 5 2 2 2 3 2" xfId="36256" xr:uid="{00000000-0005-0000-0000-0000078D0000}"/>
    <cellStyle name="Normal 9 4 5 2 2 2 4" xfId="36257" xr:uid="{00000000-0005-0000-0000-0000088D0000}"/>
    <cellStyle name="Normal 9 4 5 2 2 3" xfId="36258" xr:uid="{00000000-0005-0000-0000-0000098D0000}"/>
    <cellStyle name="Normal 9 4 5 2 2 3 2" xfId="36259" xr:uid="{00000000-0005-0000-0000-00000A8D0000}"/>
    <cellStyle name="Normal 9 4 5 2 2 4" xfId="36260" xr:uid="{00000000-0005-0000-0000-00000B8D0000}"/>
    <cellStyle name="Normal 9 4 5 2 2 4 2" xfId="36261" xr:uid="{00000000-0005-0000-0000-00000C8D0000}"/>
    <cellStyle name="Normal 9 4 5 2 2 5" xfId="36262" xr:uid="{00000000-0005-0000-0000-00000D8D0000}"/>
    <cellStyle name="Normal 9 4 5 2 2 6" xfId="36263" xr:uid="{00000000-0005-0000-0000-00000E8D0000}"/>
    <cellStyle name="Normal 9 4 5 2 3" xfId="36264" xr:uid="{00000000-0005-0000-0000-00000F8D0000}"/>
    <cellStyle name="Normal 9 4 5 2 3 2" xfId="36265" xr:uid="{00000000-0005-0000-0000-0000108D0000}"/>
    <cellStyle name="Normal 9 4 5 2 3 2 2" xfId="36266" xr:uid="{00000000-0005-0000-0000-0000118D0000}"/>
    <cellStyle name="Normal 9 4 5 2 3 3" xfId="36267" xr:uid="{00000000-0005-0000-0000-0000128D0000}"/>
    <cellStyle name="Normal 9 4 5 2 3 3 2" xfId="36268" xr:uid="{00000000-0005-0000-0000-0000138D0000}"/>
    <cellStyle name="Normal 9 4 5 2 3 4" xfId="36269" xr:uid="{00000000-0005-0000-0000-0000148D0000}"/>
    <cellStyle name="Normal 9 4 5 2 4" xfId="36270" xr:uid="{00000000-0005-0000-0000-0000158D0000}"/>
    <cellStyle name="Normal 9 4 5 2 4 2" xfId="36271" xr:uid="{00000000-0005-0000-0000-0000168D0000}"/>
    <cellStyle name="Normal 9 4 5 2 5" xfId="36272" xr:uid="{00000000-0005-0000-0000-0000178D0000}"/>
    <cellStyle name="Normal 9 4 5 2 5 2" xfId="36273" xr:uid="{00000000-0005-0000-0000-0000188D0000}"/>
    <cellStyle name="Normal 9 4 5 2 6" xfId="36274" xr:uid="{00000000-0005-0000-0000-0000198D0000}"/>
    <cellStyle name="Normal 9 4 5 2 7" xfId="36275" xr:uid="{00000000-0005-0000-0000-00001A8D0000}"/>
    <cellStyle name="Normal 9 4 5 3" xfId="36276" xr:uid="{00000000-0005-0000-0000-00001B8D0000}"/>
    <cellStyle name="Normal 9 4 5 3 2" xfId="36277" xr:uid="{00000000-0005-0000-0000-00001C8D0000}"/>
    <cellStyle name="Normal 9 4 5 3 2 2" xfId="36278" xr:uid="{00000000-0005-0000-0000-00001D8D0000}"/>
    <cellStyle name="Normal 9 4 5 3 2 2 2" xfId="36279" xr:uid="{00000000-0005-0000-0000-00001E8D0000}"/>
    <cellStyle name="Normal 9 4 5 3 2 3" xfId="36280" xr:uid="{00000000-0005-0000-0000-00001F8D0000}"/>
    <cellStyle name="Normal 9 4 5 3 2 3 2" xfId="36281" xr:uid="{00000000-0005-0000-0000-0000208D0000}"/>
    <cellStyle name="Normal 9 4 5 3 2 4" xfId="36282" xr:uid="{00000000-0005-0000-0000-0000218D0000}"/>
    <cellStyle name="Normal 9 4 5 3 3" xfId="36283" xr:uid="{00000000-0005-0000-0000-0000228D0000}"/>
    <cellStyle name="Normal 9 4 5 3 3 2" xfId="36284" xr:uid="{00000000-0005-0000-0000-0000238D0000}"/>
    <cellStyle name="Normal 9 4 5 3 4" xfId="36285" xr:uid="{00000000-0005-0000-0000-0000248D0000}"/>
    <cellStyle name="Normal 9 4 5 3 4 2" xfId="36286" xr:uid="{00000000-0005-0000-0000-0000258D0000}"/>
    <cellStyle name="Normal 9 4 5 3 5" xfId="36287" xr:uid="{00000000-0005-0000-0000-0000268D0000}"/>
    <cellStyle name="Normal 9 4 5 3 6" xfId="36288" xr:uid="{00000000-0005-0000-0000-0000278D0000}"/>
    <cellStyle name="Normal 9 4 5 4" xfId="36289" xr:uid="{00000000-0005-0000-0000-0000288D0000}"/>
    <cellStyle name="Normal 9 4 5 4 2" xfId="36290" xr:uid="{00000000-0005-0000-0000-0000298D0000}"/>
    <cellStyle name="Normal 9 4 5 4 2 2" xfId="36291" xr:uid="{00000000-0005-0000-0000-00002A8D0000}"/>
    <cellStyle name="Normal 9 4 5 4 2 2 2" xfId="36292" xr:uid="{00000000-0005-0000-0000-00002B8D0000}"/>
    <cellStyle name="Normal 9 4 5 4 2 3" xfId="36293" xr:uid="{00000000-0005-0000-0000-00002C8D0000}"/>
    <cellStyle name="Normal 9 4 5 4 2 3 2" xfId="36294" xr:uid="{00000000-0005-0000-0000-00002D8D0000}"/>
    <cellStyle name="Normal 9 4 5 4 2 4" xfId="36295" xr:uid="{00000000-0005-0000-0000-00002E8D0000}"/>
    <cellStyle name="Normal 9 4 5 4 3" xfId="36296" xr:uid="{00000000-0005-0000-0000-00002F8D0000}"/>
    <cellStyle name="Normal 9 4 5 4 3 2" xfId="36297" xr:uid="{00000000-0005-0000-0000-0000308D0000}"/>
    <cellStyle name="Normal 9 4 5 4 4" xfId="36298" xr:uid="{00000000-0005-0000-0000-0000318D0000}"/>
    <cellStyle name="Normal 9 4 5 4 4 2" xfId="36299" xr:uid="{00000000-0005-0000-0000-0000328D0000}"/>
    <cellStyle name="Normal 9 4 5 4 5" xfId="36300" xr:uid="{00000000-0005-0000-0000-0000338D0000}"/>
    <cellStyle name="Normal 9 4 5 4 6" xfId="36301" xr:uid="{00000000-0005-0000-0000-0000348D0000}"/>
    <cellStyle name="Normal 9 4 5 5" xfId="36302" xr:uid="{00000000-0005-0000-0000-0000358D0000}"/>
    <cellStyle name="Normal 9 4 5 5 2" xfId="36303" xr:uid="{00000000-0005-0000-0000-0000368D0000}"/>
    <cellStyle name="Normal 9 4 5 5 2 2" xfId="36304" xr:uid="{00000000-0005-0000-0000-0000378D0000}"/>
    <cellStyle name="Normal 9 4 5 5 3" xfId="36305" xr:uid="{00000000-0005-0000-0000-0000388D0000}"/>
    <cellStyle name="Normal 9 4 5 5 3 2" xfId="36306" xr:uid="{00000000-0005-0000-0000-0000398D0000}"/>
    <cellStyle name="Normal 9 4 5 5 4" xfId="36307" xr:uid="{00000000-0005-0000-0000-00003A8D0000}"/>
    <cellStyle name="Normal 9 4 5 6" xfId="36308" xr:uid="{00000000-0005-0000-0000-00003B8D0000}"/>
    <cellStyle name="Normal 9 4 5 6 2" xfId="36309" xr:uid="{00000000-0005-0000-0000-00003C8D0000}"/>
    <cellStyle name="Normal 9 4 5 6 2 2" xfId="36310" xr:uid="{00000000-0005-0000-0000-00003D8D0000}"/>
    <cellStyle name="Normal 9 4 5 6 3" xfId="36311" xr:uid="{00000000-0005-0000-0000-00003E8D0000}"/>
    <cellStyle name="Normal 9 4 5 7" xfId="36312" xr:uid="{00000000-0005-0000-0000-00003F8D0000}"/>
    <cellStyle name="Normal 9 4 5 7 2" xfId="36313" xr:uid="{00000000-0005-0000-0000-0000408D0000}"/>
    <cellStyle name="Normal 9 4 5 8" xfId="36314" xr:uid="{00000000-0005-0000-0000-0000418D0000}"/>
    <cellStyle name="Normal 9 4 5 8 2" xfId="36315" xr:uid="{00000000-0005-0000-0000-0000428D0000}"/>
    <cellStyle name="Normal 9 4 5 9" xfId="36316" xr:uid="{00000000-0005-0000-0000-0000438D0000}"/>
    <cellStyle name="Normal 9 4 6" xfId="36317" xr:uid="{00000000-0005-0000-0000-0000448D0000}"/>
    <cellStyle name="Normal 9 4 6 2" xfId="36318" xr:uid="{00000000-0005-0000-0000-0000458D0000}"/>
    <cellStyle name="Normal 9 4 6 2 2" xfId="36319" xr:uid="{00000000-0005-0000-0000-0000468D0000}"/>
    <cellStyle name="Normal 9 4 6 2 2 2" xfId="36320" xr:uid="{00000000-0005-0000-0000-0000478D0000}"/>
    <cellStyle name="Normal 9 4 6 2 2 2 2" xfId="36321" xr:uid="{00000000-0005-0000-0000-0000488D0000}"/>
    <cellStyle name="Normal 9 4 6 2 2 3" xfId="36322" xr:uid="{00000000-0005-0000-0000-0000498D0000}"/>
    <cellStyle name="Normal 9 4 6 2 2 3 2" xfId="36323" xr:uid="{00000000-0005-0000-0000-00004A8D0000}"/>
    <cellStyle name="Normal 9 4 6 2 2 4" xfId="36324" xr:uid="{00000000-0005-0000-0000-00004B8D0000}"/>
    <cellStyle name="Normal 9 4 6 2 3" xfId="36325" xr:uid="{00000000-0005-0000-0000-00004C8D0000}"/>
    <cellStyle name="Normal 9 4 6 2 3 2" xfId="36326" xr:uid="{00000000-0005-0000-0000-00004D8D0000}"/>
    <cellStyle name="Normal 9 4 6 2 4" xfId="36327" xr:uid="{00000000-0005-0000-0000-00004E8D0000}"/>
    <cellStyle name="Normal 9 4 6 2 4 2" xfId="36328" xr:uid="{00000000-0005-0000-0000-00004F8D0000}"/>
    <cellStyle name="Normal 9 4 6 2 5" xfId="36329" xr:uid="{00000000-0005-0000-0000-0000508D0000}"/>
    <cellStyle name="Normal 9 4 6 2 6" xfId="36330" xr:uid="{00000000-0005-0000-0000-0000518D0000}"/>
    <cellStyle name="Normal 9 4 6 3" xfId="36331" xr:uid="{00000000-0005-0000-0000-0000528D0000}"/>
    <cellStyle name="Normal 9 4 6 3 2" xfId="36332" xr:uid="{00000000-0005-0000-0000-0000538D0000}"/>
    <cellStyle name="Normal 9 4 6 3 2 2" xfId="36333" xr:uid="{00000000-0005-0000-0000-0000548D0000}"/>
    <cellStyle name="Normal 9 4 6 3 3" xfId="36334" xr:uid="{00000000-0005-0000-0000-0000558D0000}"/>
    <cellStyle name="Normal 9 4 6 3 3 2" xfId="36335" xr:uid="{00000000-0005-0000-0000-0000568D0000}"/>
    <cellStyle name="Normal 9 4 6 3 4" xfId="36336" xr:uid="{00000000-0005-0000-0000-0000578D0000}"/>
    <cellStyle name="Normal 9 4 6 4" xfId="36337" xr:uid="{00000000-0005-0000-0000-0000588D0000}"/>
    <cellStyle name="Normal 9 4 6 4 2" xfId="36338" xr:uid="{00000000-0005-0000-0000-0000598D0000}"/>
    <cellStyle name="Normal 9 4 6 5" xfId="36339" xr:uid="{00000000-0005-0000-0000-00005A8D0000}"/>
    <cellStyle name="Normal 9 4 6 5 2" xfId="36340" xr:uid="{00000000-0005-0000-0000-00005B8D0000}"/>
    <cellStyle name="Normal 9 4 6 6" xfId="36341" xr:uid="{00000000-0005-0000-0000-00005C8D0000}"/>
    <cellStyle name="Normal 9 4 6 7" xfId="36342" xr:uid="{00000000-0005-0000-0000-00005D8D0000}"/>
    <cellStyle name="Normal 9 4 7" xfId="36343" xr:uid="{00000000-0005-0000-0000-00005E8D0000}"/>
    <cellStyle name="Normal 9 4 7 2" xfId="36344" xr:uid="{00000000-0005-0000-0000-00005F8D0000}"/>
    <cellStyle name="Normal 9 4 7 2 2" xfId="36345" xr:uid="{00000000-0005-0000-0000-0000608D0000}"/>
    <cellStyle name="Normal 9 4 7 2 2 2" xfId="36346" xr:uid="{00000000-0005-0000-0000-0000618D0000}"/>
    <cellStyle name="Normal 9 4 7 2 3" xfId="36347" xr:uid="{00000000-0005-0000-0000-0000628D0000}"/>
    <cellStyle name="Normal 9 4 7 2 3 2" xfId="36348" xr:uid="{00000000-0005-0000-0000-0000638D0000}"/>
    <cellStyle name="Normal 9 4 7 2 4" xfId="36349" xr:uid="{00000000-0005-0000-0000-0000648D0000}"/>
    <cellStyle name="Normal 9 4 7 3" xfId="36350" xr:uid="{00000000-0005-0000-0000-0000658D0000}"/>
    <cellStyle name="Normal 9 4 7 3 2" xfId="36351" xr:uid="{00000000-0005-0000-0000-0000668D0000}"/>
    <cellStyle name="Normal 9 4 7 4" xfId="36352" xr:uid="{00000000-0005-0000-0000-0000678D0000}"/>
    <cellStyle name="Normal 9 4 7 4 2" xfId="36353" xr:uid="{00000000-0005-0000-0000-0000688D0000}"/>
    <cellStyle name="Normal 9 4 7 5" xfId="36354" xr:uid="{00000000-0005-0000-0000-0000698D0000}"/>
    <cellStyle name="Normal 9 4 7 6" xfId="36355" xr:uid="{00000000-0005-0000-0000-00006A8D0000}"/>
    <cellStyle name="Normal 9 4 8" xfId="36356" xr:uid="{00000000-0005-0000-0000-00006B8D0000}"/>
    <cellStyle name="Normal 9 4 8 2" xfId="36357" xr:uid="{00000000-0005-0000-0000-00006C8D0000}"/>
    <cellStyle name="Normal 9 4 8 2 2" xfId="36358" xr:uid="{00000000-0005-0000-0000-00006D8D0000}"/>
    <cellStyle name="Normal 9 4 8 2 2 2" xfId="36359" xr:uid="{00000000-0005-0000-0000-00006E8D0000}"/>
    <cellStyle name="Normal 9 4 8 2 3" xfId="36360" xr:uid="{00000000-0005-0000-0000-00006F8D0000}"/>
    <cellStyle name="Normal 9 4 8 2 3 2" xfId="36361" xr:uid="{00000000-0005-0000-0000-0000708D0000}"/>
    <cellStyle name="Normal 9 4 8 2 4" xfId="36362" xr:uid="{00000000-0005-0000-0000-0000718D0000}"/>
    <cellStyle name="Normal 9 4 8 3" xfId="36363" xr:uid="{00000000-0005-0000-0000-0000728D0000}"/>
    <cellStyle name="Normal 9 4 8 3 2" xfId="36364" xr:uid="{00000000-0005-0000-0000-0000738D0000}"/>
    <cellStyle name="Normal 9 4 8 4" xfId="36365" xr:uid="{00000000-0005-0000-0000-0000748D0000}"/>
    <cellStyle name="Normal 9 4 8 4 2" xfId="36366" xr:uid="{00000000-0005-0000-0000-0000758D0000}"/>
    <cellStyle name="Normal 9 4 8 5" xfId="36367" xr:uid="{00000000-0005-0000-0000-0000768D0000}"/>
    <cellStyle name="Normal 9 4 8 6" xfId="36368" xr:uid="{00000000-0005-0000-0000-0000778D0000}"/>
    <cellStyle name="Normal 9 4 9" xfId="36369" xr:uid="{00000000-0005-0000-0000-0000788D0000}"/>
    <cellStyle name="Normal 9 4 9 2" xfId="36370" xr:uid="{00000000-0005-0000-0000-0000798D0000}"/>
    <cellStyle name="Normal 9 4 9 2 2" xfId="36371" xr:uid="{00000000-0005-0000-0000-00007A8D0000}"/>
    <cellStyle name="Normal 9 4 9 3" xfId="36372" xr:uid="{00000000-0005-0000-0000-00007B8D0000}"/>
    <cellStyle name="Normal 9 4 9 3 2" xfId="36373" xr:uid="{00000000-0005-0000-0000-00007C8D0000}"/>
    <cellStyle name="Normal 9 4 9 4" xfId="36374" xr:uid="{00000000-0005-0000-0000-00007D8D0000}"/>
    <cellStyle name="Normal 9 5" xfId="4657" xr:uid="{00000000-0005-0000-0000-00007E8D0000}"/>
    <cellStyle name="Normal 9 5 10" xfId="36375" xr:uid="{00000000-0005-0000-0000-00007F8D0000}"/>
    <cellStyle name="Normal 9 5 11" xfId="36376" xr:uid="{00000000-0005-0000-0000-0000808D0000}"/>
    <cellStyle name="Normal 9 5 12" xfId="36377" xr:uid="{00000000-0005-0000-0000-0000818D0000}"/>
    <cellStyle name="Normal 9 5 13" xfId="36378" xr:uid="{00000000-0005-0000-0000-0000828D0000}"/>
    <cellStyle name="Normal 9 5 14" xfId="36379" xr:uid="{00000000-0005-0000-0000-0000838D0000}"/>
    <cellStyle name="Normal 9 5 15" xfId="36380" xr:uid="{00000000-0005-0000-0000-0000848D0000}"/>
    <cellStyle name="Normal 9 5 2" xfId="36381" xr:uid="{00000000-0005-0000-0000-0000858D0000}"/>
    <cellStyle name="Normal 9 5 2 10" xfId="36382" xr:uid="{00000000-0005-0000-0000-0000868D0000}"/>
    <cellStyle name="Normal 9 5 2 11" xfId="36383" xr:uid="{00000000-0005-0000-0000-0000878D0000}"/>
    <cellStyle name="Normal 9 5 2 2" xfId="36384" xr:uid="{00000000-0005-0000-0000-0000888D0000}"/>
    <cellStyle name="Normal 9 5 2 2 2" xfId="36385" xr:uid="{00000000-0005-0000-0000-0000898D0000}"/>
    <cellStyle name="Normal 9 5 2 2 2 2" xfId="36386" xr:uid="{00000000-0005-0000-0000-00008A8D0000}"/>
    <cellStyle name="Normal 9 5 2 2 2 2 2" xfId="36387" xr:uid="{00000000-0005-0000-0000-00008B8D0000}"/>
    <cellStyle name="Normal 9 5 2 2 2 2 2 2" xfId="36388" xr:uid="{00000000-0005-0000-0000-00008C8D0000}"/>
    <cellStyle name="Normal 9 5 2 2 2 2 3" xfId="36389" xr:uid="{00000000-0005-0000-0000-00008D8D0000}"/>
    <cellStyle name="Normal 9 5 2 2 2 2 3 2" xfId="36390" xr:uid="{00000000-0005-0000-0000-00008E8D0000}"/>
    <cellStyle name="Normal 9 5 2 2 2 2 4" xfId="36391" xr:uid="{00000000-0005-0000-0000-00008F8D0000}"/>
    <cellStyle name="Normal 9 5 2 2 2 3" xfId="36392" xr:uid="{00000000-0005-0000-0000-0000908D0000}"/>
    <cellStyle name="Normal 9 5 2 2 2 3 2" xfId="36393" xr:uid="{00000000-0005-0000-0000-0000918D0000}"/>
    <cellStyle name="Normal 9 5 2 2 2 4" xfId="36394" xr:uid="{00000000-0005-0000-0000-0000928D0000}"/>
    <cellStyle name="Normal 9 5 2 2 2 4 2" xfId="36395" xr:uid="{00000000-0005-0000-0000-0000938D0000}"/>
    <cellStyle name="Normal 9 5 2 2 2 5" xfId="36396" xr:uid="{00000000-0005-0000-0000-0000948D0000}"/>
    <cellStyle name="Normal 9 5 2 2 2 6" xfId="36397" xr:uid="{00000000-0005-0000-0000-0000958D0000}"/>
    <cellStyle name="Normal 9 5 2 2 3" xfId="36398" xr:uid="{00000000-0005-0000-0000-0000968D0000}"/>
    <cellStyle name="Normal 9 5 2 2 3 2" xfId="36399" xr:uid="{00000000-0005-0000-0000-0000978D0000}"/>
    <cellStyle name="Normal 9 5 2 2 3 2 2" xfId="36400" xr:uid="{00000000-0005-0000-0000-0000988D0000}"/>
    <cellStyle name="Normal 9 5 2 2 3 3" xfId="36401" xr:uid="{00000000-0005-0000-0000-0000998D0000}"/>
    <cellStyle name="Normal 9 5 2 2 3 3 2" xfId="36402" xr:uid="{00000000-0005-0000-0000-00009A8D0000}"/>
    <cellStyle name="Normal 9 5 2 2 3 4" xfId="36403" xr:uid="{00000000-0005-0000-0000-00009B8D0000}"/>
    <cellStyle name="Normal 9 5 2 2 4" xfId="36404" xr:uid="{00000000-0005-0000-0000-00009C8D0000}"/>
    <cellStyle name="Normal 9 5 2 2 4 2" xfId="36405" xr:uid="{00000000-0005-0000-0000-00009D8D0000}"/>
    <cellStyle name="Normal 9 5 2 2 5" xfId="36406" xr:uid="{00000000-0005-0000-0000-00009E8D0000}"/>
    <cellStyle name="Normal 9 5 2 2 5 2" xfId="36407" xr:uid="{00000000-0005-0000-0000-00009F8D0000}"/>
    <cellStyle name="Normal 9 5 2 2 6" xfId="36408" xr:uid="{00000000-0005-0000-0000-0000A08D0000}"/>
    <cellStyle name="Normal 9 5 2 2 7" xfId="36409" xr:uid="{00000000-0005-0000-0000-0000A18D0000}"/>
    <cellStyle name="Normal 9 5 2 3" xfId="36410" xr:uid="{00000000-0005-0000-0000-0000A28D0000}"/>
    <cellStyle name="Normal 9 5 2 3 2" xfId="36411" xr:uid="{00000000-0005-0000-0000-0000A38D0000}"/>
    <cellStyle name="Normal 9 5 2 3 2 2" xfId="36412" xr:uid="{00000000-0005-0000-0000-0000A48D0000}"/>
    <cellStyle name="Normal 9 5 2 3 2 2 2" xfId="36413" xr:uid="{00000000-0005-0000-0000-0000A58D0000}"/>
    <cellStyle name="Normal 9 5 2 3 2 3" xfId="36414" xr:uid="{00000000-0005-0000-0000-0000A68D0000}"/>
    <cellStyle name="Normal 9 5 2 3 2 3 2" xfId="36415" xr:uid="{00000000-0005-0000-0000-0000A78D0000}"/>
    <cellStyle name="Normal 9 5 2 3 2 4" xfId="36416" xr:uid="{00000000-0005-0000-0000-0000A88D0000}"/>
    <cellStyle name="Normal 9 5 2 3 3" xfId="36417" xr:uid="{00000000-0005-0000-0000-0000A98D0000}"/>
    <cellStyle name="Normal 9 5 2 3 3 2" xfId="36418" xr:uid="{00000000-0005-0000-0000-0000AA8D0000}"/>
    <cellStyle name="Normal 9 5 2 3 4" xfId="36419" xr:uid="{00000000-0005-0000-0000-0000AB8D0000}"/>
    <cellStyle name="Normal 9 5 2 3 4 2" xfId="36420" xr:uid="{00000000-0005-0000-0000-0000AC8D0000}"/>
    <cellStyle name="Normal 9 5 2 3 5" xfId="36421" xr:uid="{00000000-0005-0000-0000-0000AD8D0000}"/>
    <cellStyle name="Normal 9 5 2 3 6" xfId="36422" xr:uid="{00000000-0005-0000-0000-0000AE8D0000}"/>
    <cellStyle name="Normal 9 5 2 4" xfId="36423" xr:uid="{00000000-0005-0000-0000-0000AF8D0000}"/>
    <cellStyle name="Normal 9 5 2 4 2" xfId="36424" xr:uid="{00000000-0005-0000-0000-0000B08D0000}"/>
    <cellStyle name="Normal 9 5 2 4 2 2" xfId="36425" xr:uid="{00000000-0005-0000-0000-0000B18D0000}"/>
    <cellStyle name="Normal 9 5 2 4 2 2 2" xfId="36426" xr:uid="{00000000-0005-0000-0000-0000B28D0000}"/>
    <cellStyle name="Normal 9 5 2 4 2 3" xfId="36427" xr:uid="{00000000-0005-0000-0000-0000B38D0000}"/>
    <cellStyle name="Normal 9 5 2 4 2 3 2" xfId="36428" xr:uid="{00000000-0005-0000-0000-0000B48D0000}"/>
    <cellStyle name="Normal 9 5 2 4 2 4" xfId="36429" xr:uid="{00000000-0005-0000-0000-0000B58D0000}"/>
    <cellStyle name="Normal 9 5 2 4 3" xfId="36430" xr:uid="{00000000-0005-0000-0000-0000B68D0000}"/>
    <cellStyle name="Normal 9 5 2 4 3 2" xfId="36431" xr:uid="{00000000-0005-0000-0000-0000B78D0000}"/>
    <cellStyle name="Normal 9 5 2 4 4" xfId="36432" xr:uid="{00000000-0005-0000-0000-0000B88D0000}"/>
    <cellStyle name="Normal 9 5 2 4 4 2" xfId="36433" xr:uid="{00000000-0005-0000-0000-0000B98D0000}"/>
    <cellStyle name="Normal 9 5 2 4 5" xfId="36434" xr:uid="{00000000-0005-0000-0000-0000BA8D0000}"/>
    <cellStyle name="Normal 9 5 2 4 6" xfId="36435" xr:uid="{00000000-0005-0000-0000-0000BB8D0000}"/>
    <cellStyle name="Normal 9 5 2 5" xfId="36436" xr:uid="{00000000-0005-0000-0000-0000BC8D0000}"/>
    <cellStyle name="Normal 9 5 2 5 2" xfId="36437" xr:uid="{00000000-0005-0000-0000-0000BD8D0000}"/>
    <cellStyle name="Normal 9 5 2 5 2 2" xfId="36438" xr:uid="{00000000-0005-0000-0000-0000BE8D0000}"/>
    <cellStyle name="Normal 9 5 2 5 3" xfId="36439" xr:uid="{00000000-0005-0000-0000-0000BF8D0000}"/>
    <cellStyle name="Normal 9 5 2 5 3 2" xfId="36440" xr:uid="{00000000-0005-0000-0000-0000C08D0000}"/>
    <cellStyle name="Normal 9 5 2 5 4" xfId="36441" xr:uid="{00000000-0005-0000-0000-0000C18D0000}"/>
    <cellStyle name="Normal 9 5 2 6" xfId="36442" xr:uid="{00000000-0005-0000-0000-0000C28D0000}"/>
    <cellStyle name="Normal 9 5 2 6 2" xfId="36443" xr:uid="{00000000-0005-0000-0000-0000C38D0000}"/>
    <cellStyle name="Normal 9 5 2 6 2 2" xfId="36444" xr:uid="{00000000-0005-0000-0000-0000C48D0000}"/>
    <cellStyle name="Normal 9 5 2 6 3" xfId="36445" xr:uid="{00000000-0005-0000-0000-0000C58D0000}"/>
    <cellStyle name="Normal 9 5 2 7" xfId="36446" xr:uid="{00000000-0005-0000-0000-0000C68D0000}"/>
    <cellStyle name="Normal 9 5 2 7 2" xfId="36447" xr:uid="{00000000-0005-0000-0000-0000C78D0000}"/>
    <cellStyle name="Normal 9 5 2 8" xfId="36448" xr:uid="{00000000-0005-0000-0000-0000C88D0000}"/>
    <cellStyle name="Normal 9 5 2 8 2" xfId="36449" xr:uid="{00000000-0005-0000-0000-0000C98D0000}"/>
    <cellStyle name="Normal 9 5 2 9" xfId="36450" xr:uid="{00000000-0005-0000-0000-0000CA8D0000}"/>
    <cellStyle name="Normal 9 5 3" xfId="36451" xr:uid="{00000000-0005-0000-0000-0000CB8D0000}"/>
    <cellStyle name="Normal 9 5 3 2" xfId="36452" xr:uid="{00000000-0005-0000-0000-0000CC8D0000}"/>
    <cellStyle name="Normal 9 5 3 2 2" xfId="36453" xr:uid="{00000000-0005-0000-0000-0000CD8D0000}"/>
    <cellStyle name="Normal 9 5 3 2 2 2" xfId="36454" xr:uid="{00000000-0005-0000-0000-0000CE8D0000}"/>
    <cellStyle name="Normal 9 5 3 2 2 2 2" xfId="36455" xr:uid="{00000000-0005-0000-0000-0000CF8D0000}"/>
    <cellStyle name="Normal 9 5 3 2 2 3" xfId="36456" xr:uid="{00000000-0005-0000-0000-0000D08D0000}"/>
    <cellStyle name="Normal 9 5 3 2 2 3 2" xfId="36457" xr:uid="{00000000-0005-0000-0000-0000D18D0000}"/>
    <cellStyle name="Normal 9 5 3 2 2 4" xfId="36458" xr:uid="{00000000-0005-0000-0000-0000D28D0000}"/>
    <cellStyle name="Normal 9 5 3 2 3" xfId="36459" xr:uid="{00000000-0005-0000-0000-0000D38D0000}"/>
    <cellStyle name="Normal 9 5 3 2 3 2" xfId="36460" xr:uid="{00000000-0005-0000-0000-0000D48D0000}"/>
    <cellStyle name="Normal 9 5 3 2 4" xfId="36461" xr:uid="{00000000-0005-0000-0000-0000D58D0000}"/>
    <cellStyle name="Normal 9 5 3 2 4 2" xfId="36462" xr:uid="{00000000-0005-0000-0000-0000D68D0000}"/>
    <cellStyle name="Normal 9 5 3 2 5" xfId="36463" xr:uid="{00000000-0005-0000-0000-0000D78D0000}"/>
    <cellStyle name="Normal 9 5 3 2 6" xfId="36464" xr:uid="{00000000-0005-0000-0000-0000D88D0000}"/>
    <cellStyle name="Normal 9 5 3 3" xfId="36465" xr:uid="{00000000-0005-0000-0000-0000D98D0000}"/>
    <cellStyle name="Normal 9 5 3 3 2" xfId="36466" xr:uid="{00000000-0005-0000-0000-0000DA8D0000}"/>
    <cellStyle name="Normal 9 5 3 3 2 2" xfId="36467" xr:uid="{00000000-0005-0000-0000-0000DB8D0000}"/>
    <cellStyle name="Normal 9 5 3 3 3" xfId="36468" xr:uid="{00000000-0005-0000-0000-0000DC8D0000}"/>
    <cellStyle name="Normal 9 5 3 3 3 2" xfId="36469" xr:uid="{00000000-0005-0000-0000-0000DD8D0000}"/>
    <cellStyle name="Normal 9 5 3 3 4" xfId="36470" xr:uid="{00000000-0005-0000-0000-0000DE8D0000}"/>
    <cellStyle name="Normal 9 5 3 4" xfId="36471" xr:uid="{00000000-0005-0000-0000-0000DF8D0000}"/>
    <cellStyle name="Normal 9 5 3 4 2" xfId="36472" xr:uid="{00000000-0005-0000-0000-0000E08D0000}"/>
    <cellStyle name="Normal 9 5 3 5" xfId="36473" xr:uid="{00000000-0005-0000-0000-0000E18D0000}"/>
    <cellStyle name="Normal 9 5 3 5 2" xfId="36474" xr:uid="{00000000-0005-0000-0000-0000E28D0000}"/>
    <cellStyle name="Normal 9 5 3 6" xfId="36475" xr:uid="{00000000-0005-0000-0000-0000E38D0000}"/>
    <cellStyle name="Normal 9 5 3 7" xfId="36476" xr:uid="{00000000-0005-0000-0000-0000E48D0000}"/>
    <cellStyle name="Normal 9 5 4" xfId="36477" xr:uid="{00000000-0005-0000-0000-0000E58D0000}"/>
    <cellStyle name="Normal 9 5 4 2" xfId="36478" xr:uid="{00000000-0005-0000-0000-0000E68D0000}"/>
    <cellStyle name="Normal 9 5 4 2 2" xfId="36479" xr:uid="{00000000-0005-0000-0000-0000E78D0000}"/>
    <cellStyle name="Normal 9 5 4 2 2 2" xfId="36480" xr:uid="{00000000-0005-0000-0000-0000E88D0000}"/>
    <cellStyle name="Normal 9 5 4 2 3" xfId="36481" xr:uid="{00000000-0005-0000-0000-0000E98D0000}"/>
    <cellStyle name="Normal 9 5 4 2 3 2" xfId="36482" xr:uid="{00000000-0005-0000-0000-0000EA8D0000}"/>
    <cellStyle name="Normal 9 5 4 2 4" xfId="36483" xr:uid="{00000000-0005-0000-0000-0000EB8D0000}"/>
    <cellStyle name="Normal 9 5 4 3" xfId="36484" xr:uid="{00000000-0005-0000-0000-0000EC8D0000}"/>
    <cellStyle name="Normal 9 5 4 3 2" xfId="36485" xr:uid="{00000000-0005-0000-0000-0000ED8D0000}"/>
    <cellStyle name="Normal 9 5 4 4" xfId="36486" xr:uid="{00000000-0005-0000-0000-0000EE8D0000}"/>
    <cellStyle name="Normal 9 5 4 4 2" xfId="36487" xr:uid="{00000000-0005-0000-0000-0000EF8D0000}"/>
    <cellStyle name="Normal 9 5 4 5" xfId="36488" xr:uid="{00000000-0005-0000-0000-0000F08D0000}"/>
    <cellStyle name="Normal 9 5 4 6" xfId="36489" xr:uid="{00000000-0005-0000-0000-0000F18D0000}"/>
    <cellStyle name="Normal 9 5 5" xfId="36490" xr:uid="{00000000-0005-0000-0000-0000F28D0000}"/>
    <cellStyle name="Normal 9 5 5 2" xfId="36491" xr:uid="{00000000-0005-0000-0000-0000F38D0000}"/>
    <cellStyle name="Normal 9 5 5 2 2" xfId="36492" xr:uid="{00000000-0005-0000-0000-0000F48D0000}"/>
    <cellStyle name="Normal 9 5 5 2 2 2" xfId="36493" xr:uid="{00000000-0005-0000-0000-0000F58D0000}"/>
    <cellStyle name="Normal 9 5 5 2 3" xfId="36494" xr:uid="{00000000-0005-0000-0000-0000F68D0000}"/>
    <cellStyle name="Normal 9 5 5 2 3 2" xfId="36495" xr:uid="{00000000-0005-0000-0000-0000F78D0000}"/>
    <cellStyle name="Normal 9 5 5 2 4" xfId="36496" xr:uid="{00000000-0005-0000-0000-0000F88D0000}"/>
    <cellStyle name="Normal 9 5 5 3" xfId="36497" xr:uid="{00000000-0005-0000-0000-0000F98D0000}"/>
    <cellStyle name="Normal 9 5 5 3 2" xfId="36498" xr:uid="{00000000-0005-0000-0000-0000FA8D0000}"/>
    <cellStyle name="Normal 9 5 5 4" xfId="36499" xr:uid="{00000000-0005-0000-0000-0000FB8D0000}"/>
    <cellStyle name="Normal 9 5 5 4 2" xfId="36500" xr:uid="{00000000-0005-0000-0000-0000FC8D0000}"/>
    <cellStyle name="Normal 9 5 5 5" xfId="36501" xr:uid="{00000000-0005-0000-0000-0000FD8D0000}"/>
    <cellStyle name="Normal 9 5 5 6" xfId="36502" xr:uid="{00000000-0005-0000-0000-0000FE8D0000}"/>
    <cellStyle name="Normal 9 5 6" xfId="36503" xr:uid="{00000000-0005-0000-0000-0000FF8D0000}"/>
    <cellStyle name="Normal 9 5 6 2" xfId="36504" xr:uid="{00000000-0005-0000-0000-0000008E0000}"/>
    <cellStyle name="Normal 9 5 6 2 2" xfId="36505" xr:uid="{00000000-0005-0000-0000-0000018E0000}"/>
    <cellStyle name="Normal 9 5 6 3" xfId="36506" xr:uid="{00000000-0005-0000-0000-0000028E0000}"/>
    <cellStyle name="Normal 9 5 6 3 2" xfId="36507" xr:uid="{00000000-0005-0000-0000-0000038E0000}"/>
    <cellStyle name="Normal 9 5 6 4" xfId="36508" xr:uid="{00000000-0005-0000-0000-0000048E0000}"/>
    <cellStyle name="Normal 9 5 7" xfId="36509" xr:uid="{00000000-0005-0000-0000-0000058E0000}"/>
    <cellStyle name="Normal 9 5 7 2" xfId="36510" xr:uid="{00000000-0005-0000-0000-0000068E0000}"/>
    <cellStyle name="Normal 9 5 7 2 2" xfId="36511" xr:uid="{00000000-0005-0000-0000-0000078E0000}"/>
    <cellStyle name="Normal 9 5 7 3" xfId="36512" xr:uid="{00000000-0005-0000-0000-0000088E0000}"/>
    <cellStyle name="Normal 9 5 8" xfId="36513" xr:uid="{00000000-0005-0000-0000-0000098E0000}"/>
    <cellStyle name="Normal 9 5 8 2" xfId="36514" xr:uid="{00000000-0005-0000-0000-00000A8E0000}"/>
    <cellStyle name="Normal 9 5 9" xfId="36515" xr:uid="{00000000-0005-0000-0000-00000B8E0000}"/>
    <cellStyle name="Normal 9 5 9 2" xfId="36516" xr:uid="{00000000-0005-0000-0000-00000C8E0000}"/>
    <cellStyle name="Normal 9 6" xfId="36517" xr:uid="{00000000-0005-0000-0000-00000D8E0000}"/>
    <cellStyle name="Normal 9 6 10" xfId="36518" xr:uid="{00000000-0005-0000-0000-00000E8E0000}"/>
    <cellStyle name="Normal 9 6 2" xfId="36519" xr:uid="{00000000-0005-0000-0000-00000F8E0000}"/>
    <cellStyle name="Normal 9 6 2 2" xfId="36520" xr:uid="{00000000-0005-0000-0000-0000108E0000}"/>
    <cellStyle name="Normal 9 6 2 2 2" xfId="36521" xr:uid="{00000000-0005-0000-0000-0000118E0000}"/>
    <cellStyle name="Normal 9 6 2 2 2 2" xfId="36522" xr:uid="{00000000-0005-0000-0000-0000128E0000}"/>
    <cellStyle name="Normal 9 6 2 2 2 2 2" xfId="36523" xr:uid="{00000000-0005-0000-0000-0000138E0000}"/>
    <cellStyle name="Normal 9 6 2 2 2 3" xfId="36524" xr:uid="{00000000-0005-0000-0000-0000148E0000}"/>
    <cellStyle name="Normal 9 6 2 2 2 3 2" xfId="36525" xr:uid="{00000000-0005-0000-0000-0000158E0000}"/>
    <cellStyle name="Normal 9 6 2 2 2 4" xfId="36526" xr:uid="{00000000-0005-0000-0000-0000168E0000}"/>
    <cellStyle name="Normal 9 6 2 2 3" xfId="36527" xr:uid="{00000000-0005-0000-0000-0000178E0000}"/>
    <cellStyle name="Normal 9 6 2 2 3 2" xfId="36528" xr:uid="{00000000-0005-0000-0000-0000188E0000}"/>
    <cellStyle name="Normal 9 6 2 2 4" xfId="36529" xr:uid="{00000000-0005-0000-0000-0000198E0000}"/>
    <cellStyle name="Normal 9 6 2 2 4 2" xfId="36530" xr:uid="{00000000-0005-0000-0000-00001A8E0000}"/>
    <cellStyle name="Normal 9 6 2 2 5" xfId="36531" xr:uid="{00000000-0005-0000-0000-00001B8E0000}"/>
    <cellStyle name="Normal 9 6 2 2 6" xfId="36532" xr:uid="{00000000-0005-0000-0000-00001C8E0000}"/>
    <cellStyle name="Normal 9 6 2 3" xfId="36533" xr:uid="{00000000-0005-0000-0000-00001D8E0000}"/>
    <cellStyle name="Normal 9 6 2 3 2" xfId="36534" xr:uid="{00000000-0005-0000-0000-00001E8E0000}"/>
    <cellStyle name="Normal 9 6 2 3 2 2" xfId="36535" xr:uid="{00000000-0005-0000-0000-00001F8E0000}"/>
    <cellStyle name="Normal 9 6 2 3 3" xfId="36536" xr:uid="{00000000-0005-0000-0000-0000208E0000}"/>
    <cellStyle name="Normal 9 6 2 3 3 2" xfId="36537" xr:uid="{00000000-0005-0000-0000-0000218E0000}"/>
    <cellStyle name="Normal 9 6 2 3 4" xfId="36538" xr:uid="{00000000-0005-0000-0000-0000228E0000}"/>
    <cellStyle name="Normal 9 6 2 4" xfId="36539" xr:uid="{00000000-0005-0000-0000-0000238E0000}"/>
    <cellStyle name="Normal 9 6 2 4 2" xfId="36540" xr:uid="{00000000-0005-0000-0000-0000248E0000}"/>
    <cellStyle name="Normal 9 6 2 5" xfId="36541" xr:uid="{00000000-0005-0000-0000-0000258E0000}"/>
    <cellStyle name="Normal 9 6 2 5 2" xfId="36542" xr:uid="{00000000-0005-0000-0000-0000268E0000}"/>
    <cellStyle name="Normal 9 6 2 6" xfId="36543" xr:uid="{00000000-0005-0000-0000-0000278E0000}"/>
    <cellStyle name="Normal 9 6 2 7" xfId="36544" xr:uid="{00000000-0005-0000-0000-0000288E0000}"/>
    <cellStyle name="Normal 9 6 3" xfId="36545" xr:uid="{00000000-0005-0000-0000-0000298E0000}"/>
    <cellStyle name="Normal 9 6 3 2" xfId="36546" xr:uid="{00000000-0005-0000-0000-00002A8E0000}"/>
    <cellStyle name="Normal 9 6 3 2 2" xfId="36547" xr:uid="{00000000-0005-0000-0000-00002B8E0000}"/>
    <cellStyle name="Normal 9 6 3 2 2 2" xfId="36548" xr:uid="{00000000-0005-0000-0000-00002C8E0000}"/>
    <cellStyle name="Normal 9 6 3 2 3" xfId="36549" xr:uid="{00000000-0005-0000-0000-00002D8E0000}"/>
    <cellStyle name="Normal 9 6 3 2 3 2" xfId="36550" xr:uid="{00000000-0005-0000-0000-00002E8E0000}"/>
    <cellStyle name="Normal 9 6 3 2 4" xfId="36551" xr:uid="{00000000-0005-0000-0000-00002F8E0000}"/>
    <cellStyle name="Normal 9 6 3 3" xfId="36552" xr:uid="{00000000-0005-0000-0000-0000308E0000}"/>
    <cellStyle name="Normal 9 6 3 3 2" xfId="36553" xr:uid="{00000000-0005-0000-0000-0000318E0000}"/>
    <cellStyle name="Normal 9 6 3 4" xfId="36554" xr:uid="{00000000-0005-0000-0000-0000328E0000}"/>
    <cellStyle name="Normal 9 6 3 4 2" xfId="36555" xr:uid="{00000000-0005-0000-0000-0000338E0000}"/>
    <cellStyle name="Normal 9 6 3 5" xfId="36556" xr:uid="{00000000-0005-0000-0000-0000348E0000}"/>
    <cellStyle name="Normal 9 6 3 6" xfId="36557" xr:uid="{00000000-0005-0000-0000-0000358E0000}"/>
    <cellStyle name="Normal 9 6 4" xfId="36558" xr:uid="{00000000-0005-0000-0000-0000368E0000}"/>
    <cellStyle name="Normal 9 6 4 2" xfId="36559" xr:uid="{00000000-0005-0000-0000-0000378E0000}"/>
    <cellStyle name="Normal 9 6 4 2 2" xfId="36560" xr:uid="{00000000-0005-0000-0000-0000388E0000}"/>
    <cellStyle name="Normal 9 6 4 2 2 2" xfId="36561" xr:uid="{00000000-0005-0000-0000-0000398E0000}"/>
    <cellStyle name="Normal 9 6 4 2 3" xfId="36562" xr:uid="{00000000-0005-0000-0000-00003A8E0000}"/>
    <cellStyle name="Normal 9 6 4 2 3 2" xfId="36563" xr:uid="{00000000-0005-0000-0000-00003B8E0000}"/>
    <cellStyle name="Normal 9 6 4 2 4" xfId="36564" xr:uid="{00000000-0005-0000-0000-00003C8E0000}"/>
    <cellStyle name="Normal 9 6 4 3" xfId="36565" xr:uid="{00000000-0005-0000-0000-00003D8E0000}"/>
    <cellStyle name="Normal 9 6 4 3 2" xfId="36566" xr:uid="{00000000-0005-0000-0000-00003E8E0000}"/>
    <cellStyle name="Normal 9 6 4 4" xfId="36567" xr:uid="{00000000-0005-0000-0000-00003F8E0000}"/>
    <cellStyle name="Normal 9 6 4 4 2" xfId="36568" xr:uid="{00000000-0005-0000-0000-0000408E0000}"/>
    <cellStyle name="Normal 9 6 4 5" xfId="36569" xr:uid="{00000000-0005-0000-0000-0000418E0000}"/>
    <cellStyle name="Normal 9 6 4 6" xfId="36570" xr:uid="{00000000-0005-0000-0000-0000428E0000}"/>
    <cellStyle name="Normal 9 6 5" xfId="36571" xr:uid="{00000000-0005-0000-0000-0000438E0000}"/>
    <cellStyle name="Normal 9 6 5 2" xfId="36572" xr:uid="{00000000-0005-0000-0000-0000448E0000}"/>
    <cellStyle name="Normal 9 6 5 2 2" xfId="36573" xr:uid="{00000000-0005-0000-0000-0000458E0000}"/>
    <cellStyle name="Normal 9 6 5 3" xfId="36574" xr:uid="{00000000-0005-0000-0000-0000468E0000}"/>
    <cellStyle name="Normal 9 6 5 3 2" xfId="36575" xr:uid="{00000000-0005-0000-0000-0000478E0000}"/>
    <cellStyle name="Normal 9 6 5 4" xfId="36576" xr:uid="{00000000-0005-0000-0000-0000488E0000}"/>
    <cellStyle name="Normal 9 6 6" xfId="36577" xr:uid="{00000000-0005-0000-0000-0000498E0000}"/>
    <cellStyle name="Normal 9 6 6 2" xfId="36578" xr:uid="{00000000-0005-0000-0000-00004A8E0000}"/>
    <cellStyle name="Normal 9 6 6 2 2" xfId="36579" xr:uid="{00000000-0005-0000-0000-00004B8E0000}"/>
    <cellStyle name="Normal 9 6 6 3" xfId="36580" xr:uid="{00000000-0005-0000-0000-00004C8E0000}"/>
    <cellStyle name="Normal 9 6 7" xfId="36581" xr:uid="{00000000-0005-0000-0000-00004D8E0000}"/>
    <cellStyle name="Normal 9 6 7 2" xfId="36582" xr:uid="{00000000-0005-0000-0000-00004E8E0000}"/>
    <cellStyle name="Normal 9 6 8" xfId="36583" xr:uid="{00000000-0005-0000-0000-00004F8E0000}"/>
    <cellStyle name="Normal 9 6 8 2" xfId="36584" xr:uid="{00000000-0005-0000-0000-0000508E0000}"/>
    <cellStyle name="Normal 9 6 9" xfId="36585" xr:uid="{00000000-0005-0000-0000-0000518E0000}"/>
    <cellStyle name="Normal 9 7" xfId="36586" xr:uid="{00000000-0005-0000-0000-0000528E0000}"/>
    <cellStyle name="Normal 9 7 10" xfId="36587" xr:uid="{00000000-0005-0000-0000-0000538E0000}"/>
    <cellStyle name="Normal 9 7 2" xfId="36588" xr:uid="{00000000-0005-0000-0000-0000548E0000}"/>
    <cellStyle name="Normal 9 7 2 2" xfId="36589" xr:uid="{00000000-0005-0000-0000-0000558E0000}"/>
    <cellStyle name="Normal 9 7 2 2 2" xfId="36590" xr:uid="{00000000-0005-0000-0000-0000568E0000}"/>
    <cellStyle name="Normal 9 7 2 2 2 2" xfId="36591" xr:uid="{00000000-0005-0000-0000-0000578E0000}"/>
    <cellStyle name="Normal 9 7 2 2 2 2 2" xfId="36592" xr:uid="{00000000-0005-0000-0000-0000588E0000}"/>
    <cellStyle name="Normal 9 7 2 2 2 3" xfId="36593" xr:uid="{00000000-0005-0000-0000-0000598E0000}"/>
    <cellStyle name="Normal 9 7 2 2 2 3 2" xfId="36594" xr:uid="{00000000-0005-0000-0000-00005A8E0000}"/>
    <cellStyle name="Normal 9 7 2 2 2 4" xfId="36595" xr:uid="{00000000-0005-0000-0000-00005B8E0000}"/>
    <cellStyle name="Normal 9 7 2 2 3" xfId="36596" xr:uid="{00000000-0005-0000-0000-00005C8E0000}"/>
    <cellStyle name="Normal 9 7 2 2 3 2" xfId="36597" xr:uid="{00000000-0005-0000-0000-00005D8E0000}"/>
    <cellStyle name="Normal 9 7 2 2 4" xfId="36598" xr:uid="{00000000-0005-0000-0000-00005E8E0000}"/>
    <cellStyle name="Normal 9 7 2 2 4 2" xfId="36599" xr:uid="{00000000-0005-0000-0000-00005F8E0000}"/>
    <cellStyle name="Normal 9 7 2 2 5" xfId="36600" xr:uid="{00000000-0005-0000-0000-0000608E0000}"/>
    <cellStyle name="Normal 9 7 2 2 6" xfId="36601" xr:uid="{00000000-0005-0000-0000-0000618E0000}"/>
    <cellStyle name="Normal 9 7 2 3" xfId="36602" xr:uid="{00000000-0005-0000-0000-0000628E0000}"/>
    <cellStyle name="Normal 9 7 2 3 2" xfId="36603" xr:uid="{00000000-0005-0000-0000-0000638E0000}"/>
    <cellStyle name="Normal 9 7 2 3 2 2" xfId="36604" xr:uid="{00000000-0005-0000-0000-0000648E0000}"/>
    <cellStyle name="Normal 9 7 2 3 3" xfId="36605" xr:uid="{00000000-0005-0000-0000-0000658E0000}"/>
    <cellStyle name="Normal 9 7 2 3 3 2" xfId="36606" xr:uid="{00000000-0005-0000-0000-0000668E0000}"/>
    <cellStyle name="Normal 9 7 2 3 4" xfId="36607" xr:uid="{00000000-0005-0000-0000-0000678E0000}"/>
    <cellStyle name="Normal 9 7 2 4" xfId="36608" xr:uid="{00000000-0005-0000-0000-0000688E0000}"/>
    <cellStyle name="Normal 9 7 2 4 2" xfId="36609" xr:uid="{00000000-0005-0000-0000-0000698E0000}"/>
    <cellStyle name="Normal 9 7 2 5" xfId="36610" xr:uid="{00000000-0005-0000-0000-00006A8E0000}"/>
    <cellStyle name="Normal 9 7 2 5 2" xfId="36611" xr:uid="{00000000-0005-0000-0000-00006B8E0000}"/>
    <cellStyle name="Normal 9 7 2 6" xfId="36612" xr:uid="{00000000-0005-0000-0000-00006C8E0000}"/>
    <cellStyle name="Normal 9 7 2 7" xfId="36613" xr:uid="{00000000-0005-0000-0000-00006D8E0000}"/>
    <cellStyle name="Normal 9 7 3" xfId="36614" xr:uid="{00000000-0005-0000-0000-00006E8E0000}"/>
    <cellStyle name="Normal 9 7 3 2" xfId="36615" xr:uid="{00000000-0005-0000-0000-00006F8E0000}"/>
    <cellStyle name="Normal 9 7 3 2 2" xfId="36616" xr:uid="{00000000-0005-0000-0000-0000708E0000}"/>
    <cellStyle name="Normal 9 7 3 2 2 2" xfId="36617" xr:uid="{00000000-0005-0000-0000-0000718E0000}"/>
    <cellStyle name="Normal 9 7 3 2 3" xfId="36618" xr:uid="{00000000-0005-0000-0000-0000728E0000}"/>
    <cellStyle name="Normal 9 7 3 2 3 2" xfId="36619" xr:uid="{00000000-0005-0000-0000-0000738E0000}"/>
    <cellStyle name="Normal 9 7 3 2 4" xfId="36620" xr:uid="{00000000-0005-0000-0000-0000748E0000}"/>
    <cellStyle name="Normal 9 7 3 3" xfId="36621" xr:uid="{00000000-0005-0000-0000-0000758E0000}"/>
    <cellStyle name="Normal 9 7 3 3 2" xfId="36622" xr:uid="{00000000-0005-0000-0000-0000768E0000}"/>
    <cellStyle name="Normal 9 7 3 4" xfId="36623" xr:uid="{00000000-0005-0000-0000-0000778E0000}"/>
    <cellStyle name="Normal 9 7 3 4 2" xfId="36624" xr:uid="{00000000-0005-0000-0000-0000788E0000}"/>
    <cellStyle name="Normal 9 7 3 5" xfId="36625" xr:uid="{00000000-0005-0000-0000-0000798E0000}"/>
    <cellStyle name="Normal 9 7 3 6" xfId="36626" xr:uid="{00000000-0005-0000-0000-00007A8E0000}"/>
    <cellStyle name="Normal 9 7 4" xfId="36627" xr:uid="{00000000-0005-0000-0000-00007B8E0000}"/>
    <cellStyle name="Normal 9 7 4 2" xfId="36628" xr:uid="{00000000-0005-0000-0000-00007C8E0000}"/>
    <cellStyle name="Normal 9 7 4 2 2" xfId="36629" xr:uid="{00000000-0005-0000-0000-00007D8E0000}"/>
    <cellStyle name="Normal 9 7 4 2 2 2" xfId="36630" xr:uid="{00000000-0005-0000-0000-00007E8E0000}"/>
    <cellStyle name="Normal 9 7 4 2 3" xfId="36631" xr:uid="{00000000-0005-0000-0000-00007F8E0000}"/>
    <cellStyle name="Normal 9 7 4 2 3 2" xfId="36632" xr:uid="{00000000-0005-0000-0000-0000808E0000}"/>
    <cellStyle name="Normal 9 7 4 2 4" xfId="36633" xr:uid="{00000000-0005-0000-0000-0000818E0000}"/>
    <cellStyle name="Normal 9 7 4 3" xfId="36634" xr:uid="{00000000-0005-0000-0000-0000828E0000}"/>
    <cellStyle name="Normal 9 7 4 3 2" xfId="36635" xr:uid="{00000000-0005-0000-0000-0000838E0000}"/>
    <cellStyle name="Normal 9 7 4 4" xfId="36636" xr:uid="{00000000-0005-0000-0000-0000848E0000}"/>
    <cellStyle name="Normal 9 7 4 4 2" xfId="36637" xr:uid="{00000000-0005-0000-0000-0000858E0000}"/>
    <cellStyle name="Normal 9 7 4 5" xfId="36638" xr:uid="{00000000-0005-0000-0000-0000868E0000}"/>
    <cellStyle name="Normal 9 7 4 6" xfId="36639" xr:uid="{00000000-0005-0000-0000-0000878E0000}"/>
    <cellStyle name="Normal 9 7 5" xfId="36640" xr:uid="{00000000-0005-0000-0000-0000888E0000}"/>
    <cellStyle name="Normal 9 7 5 2" xfId="36641" xr:uid="{00000000-0005-0000-0000-0000898E0000}"/>
    <cellStyle name="Normal 9 7 5 2 2" xfId="36642" xr:uid="{00000000-0005-0000-0000-00008A8E0000}"/>
    <cellStyle name="Normal 9 7 5 3" xfId="36643" xr:uid="{00000000-0005-0000-0000-00008B8E0000}"/>
    <cellStyle name="Normal 9 7 5 3 2" xfId="36644" xr:uid="{00000000-0005-0000-0000-00008C8E0000}"/>
    <cellStyle name="Normal 9 7 5 4" xfId="36645" xr:uid="{00000000-0005-0000-0000-00008D8E0000}"/>
    <cellStyle name="Normal 9 7 6" xfId="36646" xr:uid="{00000000-0005-0000-0000-00008E8E0000}"/>
    <cellStyle name="Normal 9 7 6 2" xfId="36647" xr:uid="{00000000-0005-0000-0000-00008F8E0000}"/>
    <cellStyle name="Normal 9 7 6 2 2" xfId="36648" xr:uid="{00000000-0005-0000-0000-0000908E0000}"/>
    <cellStyle name="Normal 9 7 6 3" xfId="36649" xr:uid="{00000000-0005-0000-0000-0000918E0000}"/>
    <cellStyle name="Normal 9 7 7" xfId="36650" xr:uid="{00000000-0005-0000-0000-0000928E0000}"/>
    <cellStyle name="Normal 9 7 7 2" xfId="36651" xr:uid="{00000000-0005-0000-0000-0000938E0000}"/>
    <cellStyle name="Normal 9 7 8" xfId="36652" xr:uid="{00000000-0005-0000-0000-0000948E0000}"/>
    <cellStyle name="Normal 9 7 8 2" xfId="36653" xr:uid="{00000000-0005-0000-0000-0000958E0000}"/>
    <cellStyle name="Normal 9 7 9" xfId="36654" xr:uid="{00000000-0005-0000-0000-0000968E0000}"/>
    <cellStyle name="Normal 9 8" xfId="36655" xr:uid="{00000000-0005-0000-0000-0000978E0000}"/>
    <cellStyle name="Normal 9 8 10" xfId="36656" xr:uid="{00000000-0005-0000-0000-0000988E0000}"/>
    <cellStyle name="Normal 9 8 2" xfId="36657" xr:uid="{00000000-0005-0000-0000-0000998E0000}"/>
    <cellStyle name="Normal 9 8 2 2" xfId="36658" xr:uid="{00000000-0005-0000-0000-00009A8E0000}"/>
    <cellStyle name="Normal 9 8 2 2 2" xfId="36659" xr:uid="{00000000-0005-0000-0000-00009B8E0000}"/>
    <cellStyle name="Normal 9 8 2 2 2 2" xfId="36660" xr:uid="{00000000-0005-0000-0000-00009C8E0000}"/>
    <cellStyle name="Normal 9 8 2 2 2 2 2" xfId="36661" xr:uid="{00000000-0005-0000-0000-00009D8E0000}"/>
    <cellStyle name="Normal 9 8 2 2 2 3" xfId="36662" xr:uid="{00000000-0005-0000-0000-00009E8E0000}"/>
    <cellStyle name="Normal 9 8 2 2 2 3 2" xfId="36663" xr:uid="{00000000-0005-0000-0000-00009F8E0000}"/>
    <cellStyle name="Normal 9 8 2 2 2 4" xfId="36664" xr:uid="{00000000-0005-0000-0000-0000A08E0000}"/>
    <cellStyle name="Normal 9 8 2 2 3" xfId="36665" xr:uid="{00000000-0005-0000-0000-0000A18E0000}"/>
    <cellStyle name="Normal 9 8 2 2 3 2" xfId="36666" xr:uid="{00000000-0005-0000-0000-0000A28E0000}"/>
    <cellStyle name="Normal 9 8 2 2 4" xfId="36667" xr:uid="{00000000-0005-0000-0000-0000A38E0000}"/>
    <cellStyle name="Normal 9 8 2 2 4 2" xfId="36668" xr:uid="{00000000-0005-0000-0000-0000A48E0000}"/>
    <cellStyle name="Normal 9 8 2 2 5" xfId="36669" xr:uid="{00000000-0005-0000-0000-0000A58E0000}"/>
    <cellStyle name="Normal 9 8 2 2 6" xfId="36670" xr:uid="{00000000-0005-0000-0000-0000A68E0000}"/>
    <cellStyle name="Normal 9 8 2 3" xfId="36671" xr:uid="{00000000-0005-0000-0000-0000A78E0000}"/>
    <cellStyle name="Normal 9 8 2 3 2" xfId="36672" xr:uid="{00000000-0005-0000-0000-0000A88E0000}"/>
    <cellStyle name="Normal 9 8 2 3 2 2" xfId="36673" xr:uid="{00000000-0005-0000-0000-0000A98E0000}"/>
    <cellStyle name="Normal 9 8 2 3 3" xfId="36674" xr:uid="{00000000-0005-0000-0000-0000AA8E0000}"/>
    <cellStyle name="Normal 9 8 2 3 3 2" xfId="36675" xr:uid="{00000000-0005-0000-0000-0000AB8E0000}"/>
    <cellStyle name="Normal 9 8 2 3 4" xfId="36676" xr:uid="{00000000-0005-0000-0000-0000AC8E0000}"/>
    <cellStyle name="Normal 9 8 2 4" xfId="36677" xr:uid="{00000000-0005-0000-0000-0000AD8E0000}"/>
    <cellStyle name="Normal 9 8 2 4 2" xfId="36678" xr:uid="{00000000-0005-0000-0000-0000AE8E0000}"/>
    <cellStyle name="Normal 9 8 2 5" xfId="36679" xr:uid="{00000000-0005-0000-0000-0000AF8E0000}"/>
    <cellStyle name="Normal 9 8 2 5 2" xfId="36680" xr:uid="{00000000-0005-0000-0000-0000B08E0000}"/>
    <cellStyle name="Normal 9 8 2 6" xfId="36681" xr:uid="{00000000-0005-0000-0000-0000B18E0000}"/>
    <cellStyle name="Normal 9 8 2 7" xfId="36682" xr:uid="{00000000-0005-0000-0000-0000B28E0000}"/>
    <cellStyle name="Normal 9 8 3" xfId="36683" xr:uid="{00000000-0005-0000-0000-0000B38E0000}"/>
    <cellStyle name="Normal 9 8 3 2" xfId="36684" xr:uid="{00000000-0005-0000-0000-0000B48E0000}"/>
    <cellStyle name="Normal 9 8 3 2 2" xfId="36685" xr:uid="{00000000-0005-0000-0000-0000B58E0000}"/>
    <cellStyle name="Normal 9 8 3 2 2 2" xfId="36686" xr:uid="{00000000-0005-0000-0000-0000B68E0000}"/>
    <cellStyle name="Normal 9 8 3 2 3" xfId="36687" xr:uid="{00000000-0005-0000-0000-0000B78E0000}"/>
    <cellStyle name="Normal 9 8 3 2 3 2" xfId="36688" xr:uid="{00000000-0005-0000-0000-0000B88E0000}"/>
    <cellStyle name="Normal 9 8 3 2 4" xfId="36689" xr:uid="{00000000-0005-0000-0000-0000B98E0000}"/>
    <cellStyle name="Normal 9 8 3 3" xfId="36690" xr:uid="{00000000-0005-0000-0000-0000BA8E0000}"/>
    <cellStyle name="Normal 9 8 3 3 2" xfId="36691" xr:uid="{00000000-0005-0000-0000-0000BB8E0000}"/>
    <cellStyle name="Normal 9 8 3 4" xfId="36692" xr:uid="{00000000-0005-0000-0000-0000BC8E0000}"/>
    <cellStyle name="Normal 9 8 3 4 2" xfId="36693" xr:uid="{00000000-0005-0000-0000-0000BD8E0000}"/>
    <cellStyle name="Normal 9 8 3 5" xfId="36694" xr:uid="{00000000-0005-0000-0000-0000BE8E0000}"/>
    <cellStyle name="Normal 9 8 3 6" xfId="36695" xr:uid="{00000000-0005-0000-0000-0000BF8E0000}"/>
    <cellStyle name="Normal 9 8 4" xfId="36696" xr:uid="{00000000-0005-0000-0000-0000C08E0000}"/>
    <cellStyle name="Normal 9 8 4 2" xfId="36697" xr:uid="{00000000-0005-0000-0000-0000C18E0000}"/>
    <cellStyle name="Normal 9 8 4 2 2" xfId="36698" xr:uid="{00000000-0005-0000-0000-0000C28E0000}"/>
    <cellStyle name="Normal 9 8 4 2 2 2" xfId="36699" xr:uid="{00000000-0005-0000-0000-0000C38E0000}"/>
    <cellStyle name="Normal 9 8 4 2 3" xfId="36700" xr:uid="{00000000-0005-0000-0000-0000C48E0000}"/>
    <cellStyle name="Normal 9 8 4 2 3 2" xfId="36701" xr:uid="{00000000-0005-0000-0000-0000C58E0000}"/>
    <cellStyle name="Normal 9 8 4 2 4" xfId="36702" xr:uid="{00000000-0005-0000-0000-0000C68E0000}"/>
    <cellStyle name="Normal 9 8 4 3" xfId="36703" xr:uid="{00000000-0005-0000-0000-0000C78E0000}"/>
    <cellStyle name="Normal 9 8 4 3 2" xfId="36704" xr:uid="{00000000-0005-0000-0000-0000C88E0000}"/>
    <cellStyle name="Normal 9 8 4 4" xfId="36705" xr:uid="{00000000-0005-0000-0000-0000C98E0000}"/>
    <cellStyle name="Normal 9 8 4 4 2" xfId="36706" xr:uid="{00000000-0005-0000-0000-0000CA8E0000}"/>
    <cellStyle name="Normal 9 8 4 5" xfId="36707" xr:uid="{00000000-0005-0000-0000-0000CB8E0000}"/>
    <cellStyle name="Normal 9 8 4 6" xfId="36708" xr:uid="{00000000-0005-0000-0000-0000CC8E0000}"/>
    <cellStyle name="Normal 9 8 5" xfId="36709" xr:uid="{00000000-0005-0000-0000-0000CD8E0000}"/>
    <cellStyle name="Normal 9 8 5 2" xfId="36710" xr:uid="{00000000-0005-0000-0000-0000CE8E0000}"/>
    <cellStyle name="Normal 9 8 5 2 2" xfId="36711" xr:uid="{00000000-0005-0000-0000-0000CF8E0000}"/>
    <cellStyle name="Normal 9 8 5 3" xfId="36712" xr:uid="{00000000-0005-0000-0000-0000D08E0000}"/>
    <cellStyle name="Normal 9 8 5 3 2" xfId="36713" xr:uid="{00000000-0005-0000-0000-0000D18E0000}"/>
    <cellStyle name="Normal 9 8 5 4" xfId="36714" xr:uid="{00000000-0005-0000-0000-0000D28E0000}"/>
    <cellStyle name="Normal 9 8 6" xfId="36715" xr:uid="{00000000-0005-0000-0000-0000D38E0000}"/>
    <cellStyle name="Normal 9 8 6 2" xfId="36716" xr:uid="{00000000-0005-0000-0000-0000D48E0000}"/>
    <cellStyle name="Normal 9 8 6 2 2" xfId="36717" xr:uid="{00000000-0005-0000-0000-0000D58E0000}"/>
    <cellStyle name="Normal 9 8 6 3" xfId="36718" xr:uid="{00000000-0005-0000-0000-0000D68E0000}"/>
    <cellStyle name="Normal 9 8 7" xfId="36719" xr:uid="{00000000-0005-0000-0000-0000D78E0000}"/>
    <cellStyle name="Normal 9 8 7 2" xfId="36720" xr:uid="{00000000-0005-0000-0000-0000D88E0000}"/>
    <cellStyle name="Normal 9 8 8" xfId="36721" xr:uid="{00000000-0005-0000-0000-0000D98E0000}"/>
    <cellStyle name="Normal 9 8 8 2" xfId="36722" xr:uid="{00000000-0005-0000-0000-0000DA8E0000}"/>
    <cellStyle name="Normal 9 8 9" xfId="36723" xr:uid="{00000000-0005-0000-0000-0000DB8E0000}"/>
    <cellStyle name="Normal 9 9" xfId="36724" xr:uid="{00000000-0005-0000-0000-0000DC8E0000}"/>
    <cellStyle name="Normal 9 9 2" xfId="36725" xr:uid="{00000000-0005-0000-0000-0000DD8E0000}"/>
    <cellStyle name="Normal 9 9 2 2" xfId="36726" xr:uid="{00000000-0005-0000-0000-0000DE8E0000}"/>
    <cellStyle name="Normal 9 9 2 2 2" xfId="36727" xr:uid="{00000000-0005-0000-0000-0000DF8E0000}"/>
    <cellStyle name="Normal 9 9 2 2 2 2" xfId="36728" xr:uid="{00000000-0005-0000-0000-0000E08E0000}"/>
    <cellStyle name="Normal 9 9 2 2 3" xfId="36729" xr:uid="{00000000-0005-0000-0000-0000E18E0000}"/>
    <cellStyle name="Normal 9 9 2 2 3 2" xfId="36730" xr:uid="{00000000-0005-0000-0000-0000E28E0000}"/>
    <cellStyle name="Normal 9 9 2 2 4" xfId="36731" xr:uid="{00000000-0005-0000-0000-0000E38E0000}"/>
    <cellStyle name="Normal 9 9 2 3" xfId="36732" xr:uid="{00000000-0005-0000-0000-0000E48E0000}"/>
    <cellStyle name="Normal 9 9 2 3 2" xfId="36733" xr:uid="{00000000-0005-0000-0000-0000E58E0000}"/>
    <cellStyle name="Normal 9 9 2 4" xfId="36734" xr:uid="{00000000-0005-0000-0000-0000E68E0000}"/>
    <cellStyle name="Normal 9 9 2 4 2" xfId="36735" xr:uid="{00000000-0005-0000-0000-0000E78E0000}"/>
    <cellStyle name="Normal 9 9 2 5" xfId="36736" xr:uid="{00000000-0005-0000-0000-0000E88E0000}"/>
    <cellStyle name="Normal 9 9 2 6" xfId="36737" xr:uid="{00000000-0005-0000-0000-0000E98E0000}"/>
    <cellStyle name="Normal 9 9 3" xfId="36738" xr:uid="{00000000-0005-0000-0000-0000EA8E0000}"/>
    <cellStyle name="Normal 9 9 3 2" xfId="36739" xr:uid="{00000000-0005-0000-0000-0000EB8E0000}"/>
    <cellStyle name="Normal 9 9 3 2 2" xfId="36740" xr:uid="{00000000-0005-0000-0000-0000EC8E0000}"/>
    <cellStyle name="Normal 9 9 3 2 2 2" xfId="36741" xr:uid="{00000000-0005-0000-0000-0000ED8E0000}"/>
    <cellStyle name="Normal 9 9 3 2 3" xfId="36742" xr:uid="{00000000-0005-0000-0000-0000EE8E0000}"/>
    <cellStyle name="Normal 9 9 3 2 3 2" xfId="36743" xr:uid="{00000000-0005-0000-0000-0000EF8E0000}"/>
    <cellStyle name="Normal 9 9 3 2 4" xfId="36744" xr:uid="{00000000-0005-0000-0000-0000F08E0000}"/>
    <cellStyle name="Normal 9 9 3 3" xfId="36745" xr:uid="{00000000-0005-0000-0000-0000F18E0000}"/>
    <cellStyle name="Normal 9 9 3 3 2" xfId="36746" xr:uid="{00000000-0005-0000-0000-0000F28E0000}"/>
    <cellStyle name="Normal 9 9 3 4" xfId="36747" xr:uid="{00000000-0005-0000-0000-0000F38E0000}"/>
    <cellStyle name="Normal 9 9 3 4 2" xfId="36748" xr:uid="{00000000-0005-0000-0000-0000F48E0000}"/>
    <cellStyle name="Normal 9 9 3 5" xfId="36749" xr:uid="{00000000-0005-0000-0000-0000F58E0000}"/>
    <cellStyle name="Normal 9 9 3 6" xfId="36750" xr:uid="{00000000-0005-0000-0000-0000F68E0000}"/>
    <cellStyle name="Normal 9 9 4" xfId="36751" xr:uid="{00000000-0005-0000-0000-0000F78E0000}"/>
    <cellStyle name="Normal 9 9 4 2" xfId="36752" xr:uid="{00000000-0005-0000-0000-0000F88E0000}"/>
    <cellStyle name="Normal 9 9 4 2 2" xfId="36753" xr:uid="{00000000-0005-0000-0000-0000F98E0000}"/>
    <cellStyle name="Normal 9 9 4 3" xfId="36754" xr:uid="{00000000-0005-0000-0000-0000FA8E0000}"/>
    <cellStyle name="Normal 9 9 4 3 2" xfId="36755" xr:uid="{00000000-0005-0000-0000-0000FB8E0000}"/>
    <cellStyle name="Normal 9 9 4 4" xfId="36756" xr:uid="{00000000-0005-0000-0000-0000FC8E0000}"/>
    <cellStyle name="Normal 9 9 5" xfId="36757" xr:uid="{00000000-0005-0000-0000-0000FD8E0000}"/>
    <cellStyle name="Normal 9 9 5 2" xfId="36758" xr:uid="{00000000-0005-0000-0000-0000FE8E0000}"/>
    <cellStyle name="Normal 9 9 5 2 2" xfId="36759" xr:uid="{00000000-0005-0000-0000-0000FF8E0000}"/>
    <cellStyle name="Normal 9 9 5 3" xfId="36760" xr:uid="{00000000-0005-0000-0000-0000008F0000}"/>
    <cellStyle name="Normal 9 9 6" xfId="36761" xr:uid="{00000000-0005-0000-0000-0000018F0000}"/>
    <cellStyle name="Normal 9 9 6 2" xfId="36762" xr:uid="{00000000-0005-0000-0000-0000028F0000}"/>
    <cellStyle name="Normal 9 9 7" xfId="36763" xr:uid="{00000000-0005-0000-0000-0000038F0000}"/>
    <cellStyle name="Normal 9 9 7 2" xfId="36764" xr:uid="{00000000-0005-0000-0000-0000048F0000}"/>
    <cellStyle name="Normal 9 9 8" xfId="36765" xr:uid="{00000000-0005-0000-0000-0000058F0000}"/>
    <cellStyle name="Normal 9 9 9" xfId="36766" xr:uid="{00000000-0005-0000-0000-0000068F0000}"/>
    <cellStyle name="Normal 90" xfId="36767" xr:uid="{00000000-0005-0000-0000-0000078F0000}"/>
    <cellStyle name="Normal 91" xfId="36768" xr:uid="{00000000-0005-0000-0000-0000088F0000}"/>
    <cellStyle name="Normal 92" xfId="36769" xr:uid="{00000000-0005-0000-0000-0000098F0000}"/>
    <cellStyle name="Normal 93" xfId="36770" xr:uid="{00000000-0005-0000-0000-00000A8F0000}"/>
    <cellStyle name="Normal 94" xfId="36771" xr:uid="{00000000-0005-0000-0000-00000B8F0000}"/>
    <cellStyle name="Normal 95" xfId="36772" xr:uid="{00000000-0005-0000-0000-00000C8F0000}"/>
    <cellStyle name="Normal 96" xfId="36773" xr:uid="{00000000-0005-0000-0000-00000D8F0000}"/>
    <cellStyle name="Normal 97" xfId="36774" xr:uid="{00000000-0005-0000-0000-00000E8F0000}"/>
    <cellStyle name="Normal 98" xfId="36775" xr:uid="{00000000-0005-0000-0000-00000F8F0000}"/>
    <cellStyle name="Normal 99" xfId="36776" xr:uid="{00000000-0005-0000-0000-0000108F0000}"/>
    <cellStyle name="Normal_Sheet1" xfId="39123" xr:uid="{00000000-0005-0000-0000-0000118F0000}"/>
    <cellStyle name="Normal_Sheet2" xfId="4" xr:uid="{00000000-0005-0000-0000-0000128F0000}"/>
    <cellStyle name="Note" xfId="2806" builtinId="10" customBuiltin="1"/>
    <cellStyle name="Note 10" xfId="1996" xr:uid="{00000000-0005-0000-0000-0000148F0000}"/>
    <cellStyle name="Note 10 2" xfId="2725" xr:uid="{00000000-0005-0000-0000-0000158F0000}"/>
    <cellStyle name="Note 10 2 2" xfId="36778" xr:uid="{00000000-0005-0000-0000-0000168F0000}"/>
    <cellStyle name="Note 10 2 3" xfId="36779" xr:uid="{00000000-0005-0000-0000-0000178F0000}"/>
    <cellStyle name="Note 10 2 4" xfId="36777" xr:uid="{00000000-0005-0000-0000-0000188F0000}"/>
    <cellStyle name="Note 10 2 5" xfId="4283" xr:uid="{00000000-0005-0000-0000-0000198F0000}"/>
    <cellStyle name="Note 10 3" xfId="4025" xr:uid="{00000000-0005-0000-0000-00001A8F0000}"/>
    <cellStyle name="Note 10 3 2" xfId="36781" xr:uid="{00000000-0005-0000-0000-00001B8F0000}"/>
    <cellStyle name="Note 10 3 3" xfId="36780" xr:uid="{00000000-0005-0000-0000-00001C8F0000}"/>
    <cellStyle name="Note 10 4" xfId="36782" xr:uid="{00000000-0005-0000-0000-00001D8F0000}"/>
    <cellStyle name="Note 10 5" xfId="36783" xr:uid="{00000000-0005-0000-0000-00001E8F0000}"/>
    <cellStyle name="Note 10 6" xfId="36784" xr:uid="{00000000-0005-0000-0000-00001F8F0000}"/>
    <cellStyle name="Note 10 7" xfId="36785" xr:uid="{00000000-0005-0000-0000-0000208F0000}"/>
    <cellStyle name="Note 11" xfId="1997" xr:uid="{00000000-0005-0000-0000-0000218F0000}"/>
    <cellStyle name="Note 11 2" xfId="36787" xr:uid="{00000000-0005-0000-0000-0000228F0000}"/>
    <cellStyle name="Note 11 2 2" xfId="36788" xr:uid="{00000000-0005-0000-0000-0000238F0000}"/>
    <cellStyle name="Note 11 2 3" xfId="36789" xr:uid="{00000000-0005-0000-0000-0000248F0000}"/>
    <cellStyle name="Note 11 3" xfId="36790" xr:uid="{00000000-0005-0000-0000-0000258F0000}"/>
    <cellStyle name="Note 11 3 2" xfId="36791" xr:uid="{00000000-0005-0000-0000-0000268F0000}"/>
    <cellStyle name="Note 11 4" xfId="36792" xr:uid="{00000000-0005-0000-0000-0000278F0000}"/>
    <cellStyle name="Note 11 5" xfId="36793" xr:uid="{00000000-0005-0000-0000-0000288F0000}"/>
    <cellStyle name="Note 11 6" xfId="36794" xr:uid="{00000000-0005-0000-0000-0000298F0000}"/>
    <cellStyle name="Note 11 7" xfId="36786" xr:uid="{00000000-0005-0000-0000-00002A8F0000}"/>
    <cellStyle name="Note 12" xfId="1998" xr:uid="{00000000-0005-0000-0000-00002B8F0000}"/>
    <cellStyle name="Note 12 2" xfId="36796" xr:uid="{00000000-0005-0000-0000-00002C8F0000}"/>
    <cellStyle name="Note 12 2 2" xfId="36797" xr:uid="{00000000-0005-0000-0000-00002D8F0000}"/>
    <cellStyle name="Note 12 3" xfId="36798" xr:uid="{00000000-0005-0000-0000-00002E8F0000}"/>
    <cellStyle name="Note 12 4" xfId="36799" xr:uid="{00000000-0005-0000-0000-00002F8F0000}"/>
    <cellStyle name="Note 12 5" xfId="36795" xr:uid="{00000000-0005-0000-0000-0000308F0000}"/>
    <cellStyle name="Note 13" xfId="1999" xr:uid="{00000000-0005-0000-0000-0000318F0000}"/>
    <cellStyle name="Note 13 10" xfId="36801" xr:uid="{00000000-0005-0000-0000-0000328F0000}"/>
    <cellStyle name="Note 13 10 2" xfId="36802" xr:uid="{00000000-0005-0000-0000-0000338F0000}"/>
    <cellStyle name="Note 13 10 2 2" xfId="36803" xr:uid="{00000000-0005-0000-0000-0000348F0000}"/>
    <cellStyle name="Note 13 10 3" xfId="36804" xr:uid="{00000000-0005-0000-0000-0000358F0000}"/>
    <cellStyle name="Note 13 11" xfId="36805" xr:uid="{00000000-0005-0000-0000-0000368F0000}"/>
    <cellStyle name="Note 13 11 2" xfId="36806" xr:uid="{00000000-0005-0000-0000-0000378F0000}"/>
    <cellStyle name="Note 13 11 2 2" xfId="36807" xr:uid="{00000000-0005-0000-0000-0000388F0000}"/>
    <cellStyle name="Note 13 11 3" xfId="36808" xr:uid="{00000000-0005-0000-0000-0000398F0000}"/>
    <cellStyle name="Note 13 12" xfId="36809" xr:uid="{00000000-0005-0000-0000-00003A8F0000}"/>
    <cellStyle name="Note 13 12 2" xfId="36810" xr:uid="{00000000-0005-0000-0000-00003B8F0000}"/>
    <cellStyle name="Note 13 13" xfId="36811" xr:uid="{00000000-0005-0000-0000-00003C8F0000}"/>
    <cellStyle name="Note 13 14" xfId="36812" xr:uid="{00000000-0005-0000-0000-00003D8F0000}"/>
    <cellStyle name="Note 13 15" xfId="36800" xr:uid="{00000000-0005-0000-0000-00003E8F0000}"/>
    <cellStyle name="Note 13 2" xfId="36813" xr:uid="{00000000-0005-0000-0000-00003F8F0000}"/>
    <cellStyle name="Note 13 2 10" xfId="36814" xr:uid="{00000000-0005-0000-0000-0000408F0000}"/>
    <cellStyle name="Note 13 2 11" xfId="36815" xr:uid="{00000000-0005-0000-0000-0000418F0000}"/>
    <cellStyle name="Note 13 2 2" xfId="36816" xr:uid="{00000000-0005-0000-0000-0000428F0000}"/>
    <cellStyle name="Note 13 2 2 10" xfId="36817" xr:uid="{00000000-0005-0000-0000-0000438F0000}"/>
    <cellStyle name="Note 13 2 2 2" xfId="36818" xr:uid="{00000000-0005-0000-0000-0000448F0000}"/>
    <cellStyle name="Note 13 2 2 2 2" xfId="36819" xr:uid="{00000000-0005-0000-0000-0000458F0000}"/>
    <cellStyle name="Note 13 2 2 2 2 2" xfId="36820" xr:uid="{00000000-0005-0000-0000-0000468F0000}"/>
    <cellStyle name="Note 13 2 2 2 2 2 2" xfId="36821" xr:uid="{00000000-0005-0000-0000-0000478F0000}"/>
    <cellStyle name="Note 13 2 2 2 2 2 2 2" xfId="36822" xr:uid="{00000000-0005-0000-0000-0000488F0000}"/>
    <cellStyle name="Note 13 2 2 2 2 2 3" xfId="36823" xr:uid="{00000000-0005-0000-0000-0000498F0000}"/>
    <cellStyle name="Note 13 2 2 2 2 2 3 2" xfId="36824" xr:uid="{00000000-0005-0000-0000-00004A8F0000}"/>
    <cellStyle name="Note 13 2 2 2 2 2 4" xfId="36825" xr:uid="{00000000-0005-0000-0000-00004B8F0000}"/>
    <cellStyle name="Note 13 2 2 2 2 3" xfId="36826" xr:uid="{00000000-0005-0000-0000-00004C8F0000}"/>
    <cellStyle name="Note 13 2 2 2 2 3 2" xfId="36827" xr:uid="{00000000-0005-0000-0000-00004D8F0000}"/>
    <cellStyle name="Note 13 2 2 2 2 4" xfId="36828" xr:uid="{00000000-0005-0000-0000-00004E8F0000}"/>
    <cellStyle name="Note 13 2 2 2 2 4 2" xfId="36829" xr:uid="{00000000-0005-0000-0000-00004F8F0000}"/>
    <cellStyle name="Note 13 2 2 2 2 5" xfId="36830" xr:uid="{00000000-0005-0000-0000-0000508F0000}"/>
    <cellStyle name="Note 13 2 2 2 2 6" xfId="36831" xr:uid="{00000000-0005-0000-0000-0000518F0000}"/>
    <cellStyle name="Note 13 2 2 2 3" xfId="36832" xr:uid="{00000000-0005-0000-0000-0000528F0000}"/>
    <cellStyle name="Note 13 2 2 2 3 2" xfId="36833" xr:uid="{00000000-0005-0000-0000-0000538F0000}"/>
    <cellStyle name="Note 13 2 2 2 3 2 2" xfId="36834" xr:uid="{00000000-0005-0000-0000-0000548F0000}"/>
    <cellStyle name="Note 13 2 2 2 3 3" xfId="36835" xr:uid="{00000000-0005-0000-0000-0000558F0000}"/>
    <cellStyle name="Note 13 2 2 2 3 3 2" xfId="36836" xr:uid="{00000000-0005-0000-0000-0000568F0000}"/>
    <cellStyle name="Note 13 2 2 2 3 4" xfId="36837" xr:uid="{00000000-0005-0000-0000-0000578F0000}"/>
    <cellStyle name="Note 13 2 2 2 4" xfId="36838" xr:uid="{00000000-0005-0000-0000-0000588F0000}"/>
    <cellStyle name="Note 13 2 2 2 4 2" xfId="36839" xr:uid="{00000000-0005-0000-0000-0000598F0000}"/>
    <cellStyle name="Note 13 2 2 2 5" xfId="36840" xr:uid="{00000000-0005-0000-0000-00005A8F0000}"/>
    <cellStyle name="Note 13 2 2 2 5 2" xfId="36841" xr:uid="{00000000-0005-0000-0000-00005B8F0000}"/>
    <cellStyle name="Note 13 2 2 2 6" xfId="36842" xr:uid="{00000000-0005-0000-0000-00005C8F0000}"/>
    <cellStyle name="Note 13 2 2 2 7" xfId="36843" xr:uid="{00000000-0005-0000-0000-00005D8F0000}"/>
    <cellStyle name="Note 13 2 2 3" xfId="36844" xr:uid="{00000000-0005-0000-0000-00005E8F0000}"/>
    <cellStyle name="Note 13 2 2 3 2" xfId="36845" xr:uid="{00000000-0005-0000-0000-00005F8F0000}"/>
    <cellStyle name="Note 13 2 2 3 2 2" xfId="36846" xr:uid="{00000000-0005-0000-0000-0000608F0000}"/>
    <cellStyle name="Note 13 2 2 3 2 2 2" xfId="36847" xr:uid="{00000000-0005-0000-0000-0000618F0000}"/>
    <cellStyle name="Note 13 2 2 3 2 3" xfId="36848" xr:uid="{00000000-0005-0000-0000-0000628F0000}"/>
    <cellStyle name="Note 13 2 2 3 2 3 2" xfId="36849" xr:uid="{00000000-0005-0000-0000-0000638F0000}"/>
    <cellStyle name="Note 13 2 2 3 2 4" xfId="36850" xr:uid="{00000000-0005-0000-0000-0000648F0000}"/>
    <cellStyle name="Note 13 2 2 3 3" xfId="36851" xr:uid="{00000000-0005-0000-0000-0000658F0000}"/>
    <cellStyle name="Note 13 2 2 3 3 2" xfId="36852" xr:uid="{00000000-0005-0000-0000-0000668F0000}"/>
    <cellStyle name="Note 13 2 2 3 4" xfId="36853" xr:uid="{00000000-0005-0000-0000-0000678F0000}"/>
    <cellStyle name="Note 13 2 2 3 4 2" xfId="36854" xr:uid="{00000000-0005-0000-0000-0000688F0000}"/>
    <cellStyle name="Note 13 2 2 3 5" xfId="36855" xr:uid="{00000000-0005-0000-0000-0000698F0000}"/>
    <cellStyle name="Note 13 2 2 3 6" xfId="36856" xr:uid="{00000000-0005-0000-0000-00006A8F0000}"/>
    <cellStyle name="Note 13 2 2 4" xfId="36857" xr:uid="{00000000-0005-0000-0000-00006B8F0000}"/>
    <cellStyle name="Note 13 2 2 4 2" xfId="36858" xr:uid="{00000000-0005-0000-0000-00006C8F0000}"/>
    <cellStyle name="Note 13 2 2 4 2 2" xfId="36859" xr:uid="{00000000-0005-0000-0000-00006D8F0000}"/>
    <cellStyle name="Note 13 2 2 4 2 2 2" xfId="36860" xr:uid="{00000000-0005-0000-0000-00006E8F0000}"/>
    <cellStyle name="Note 13 2 2 4 2 3" xfId="36861" xr:uid="{00000000-0005-0000-0000-00006F8F0000}"/>
    <cellStyle name="Note 13 2 2 4 2 3 2" xfId="36862" xr:uid="{00000000-0005-0000-0000-0000708F0000}"/>
    <cellStyle name="Note 13 2 2 4 2 4" xfId="36863" xr:uid="{00000000-0005-0000-0000-0000718F0000}"/>
    <cellStyle name="Note 13 2 2 4 3" xfId="36864" xr:uid="{00000000-0005-0000-0000-0000728F0000}"/>
    <cellStyle name="Note 13 2 2 4 3 2" xfId="36865" xr:uid="{00000000-0005-0000-0000-0000738F0000}"/>
    <cellStyle name="Note 13 2 2 4 4" xfId="36866" xr:uid="{00000000-0005-0000-0000-0000748F0000}"/>
    <cellStyle name="Note 13 2 2 4 4 2" xfId="36867" xr:uid="{00000000-0005-0000-0000-0000758F0000}"/>
    <cellStyle name="Note 13 2 2 4 5" xfId="36868" xr:uid="{00000000-0005-0000-0000-0000768F0000}"/>
    <cellStyle name="Note 13 2 2 4 6" xfId="36869" xr:uid="{00000000-0005-0000-0000-0000778F0000}"/>
    <cellStyle name="Note 13 2 2 5" xfId="36870" xr:uid="{00000000-0005-0000-0000-0000788F0000}"/>
    <cellStyle name="Note 13 2 2 5 2" xfId="36871" xr:uid="{00000000-0005-0000-0000-0000798F0000}"/>
    <cellStyle name="Note 13 2 2 5 2 2" xfId="36872" xr:uid="{00000000-0005-0000-0000-00007A8F0000}"/>
    <cellStyle name="Note 13 2 2 5 3" xfId="36873" xr:uid="{00000000-0005-0000-0000-00007B8F0000}"/>
    <cellStyle name="Note 13 2 2 5 3 2" xfId="36874" xr:uid="{00000000-0005-0000-0000-00007C8F0000}"/>
    <cellStyle name="Note 13 2 2 5 4" xfId="36875" xr:uid="{00000000-0005-0000-0000-00007D8F0000}"/>
    <cellStyle name="Note 13 2 2 6" xfId="36876" xr:uid="{00000000-0005-0000-0000-00007E8F0000}"/>
    <cellStyle name="Note 13 2 2 6 2" xfId="36877" xr:uid="{00000000-0005-0000-0000-00007F8F0000}"/>
    <cellStyle name="Note 13 2 2 6 2 2" xfId="36878" xr:uid="{00000000-0005-0000-0000-0000808F0000}"/>
    <cellStyle name="Note 13 2 2 6 3" xfId="36879" xr:uid="{00000000-0005-0000-0000-0000818F0000}"/>
    <cellStyle name="Note 13 2 2 7" xfId="36880" xr:uid="{00000000-0005-0000-0000-0000828F0000}"/>
    <cellStyle name="Note 13 2 2 7 2" xfId="36881" xr:uid="{00000000-0005-0000-0000-0000838F0000}"/>
    <cellStyle name="Note 13 2 2 8" xfId="36882" xr:uid="{00000000-0005-0000-0000-0000848F0000}"/>
    <cellStyle name="Note 13 2 2 8 2" xfId="36883" xr:uid="{00000000-0005-0000-0000-0000858F0000}"/>
    <cellStyle name="Note 13 2 2 9" xfId="36884" xr:uid="{00000000-0005-0000-0000-0000868F0000}"/>
    <cellStyle name="Note 13 2 3" xfId="36885" xr:uid="{00000000-0005-0000-0000-0000878F0000}"/>
    <cellStyle name="Note 13 2 3 2" xfId="36886" xr:uid="{00000000-0005-0000-0000-0000888F0000}"/>
    <cellStyle name="Note 13 2 3 2 2" xfId="36887" xr:uid="{00000000-0005-0000-0000-0000898F0000}"/>
    <cellStyle name="Note 13 2 3 2 2 2" xfId="36888" xr:uid="{00000000-0005-0000-0000-00008A8F0000}"/>
    <cellStyle name="Note 13 2 3 2 2 2 2" xfId="36889" xr:uid="{00000000-0005-0000-0000-00008B8F0000}"/>
    <cellStyle name="Note 13 2 3 2 2 3" xfId="36890" xr:uid="{00000000-0005-0000-0000-00008C8F0000}"/>
    <cellStyle name="Note 13 2 3 2 2 3 2" xfId="36891" xr:uid="{00000000-0005-0000-0000-00008D8F0000}"/>
    <cellStyle name="Note 13 2 3 2 2 4" xfId="36892" xr:uid="{00000000-0005-0000-0000-00008E8F0000}"/>
    <cellStyle name="Note 13 2 3 2 3" xfId="36893" xr:uid="{00000000-0005-0000-0000-00008F8F0000}"/>
    <cellStyle name="Note 13 2 3 2 3 2" xfId="36894" xr:uid="{00000000-0005-0000-0000-0000908F0000}"/>
    <cellStyle name="Note 13 2 3 2 4" xfId="36895" xr:uid="{00000000-0005-0000-0000-0000918F0000}"/>
    <cellStyle name="Note 13 2 3 2 4 2" xfId="36896" xr:uid="{00000000-0005-0000-0000-0000928F0000}"/>
    <cellStyle name="Note 13 2 3 2 5" xfId="36897" xr:uid="{00000000-0005-0000-0000-0000938F0000}"/>
    <cellStyle name="Note 13 2 3 2 6" xfId="36898" xr:uid="{00000000-0005-0000-0000-0000948F0000}"/>
    <cellStyle name="Note 13 2 3 3" xfId="36899" xr:uid="{00000000-0005-0000-0000-0000958F0000}"/>
    <cellStyle name="Note 13 2 3 3 2" xfId="36900" xr:uid="{00000000-0005-0000-0000-0000968F0000}"/>
    <cellStyle name="Note 13 2 3 3 2 2" xfId="36901" xr:uid="{00000000-0005-0000-0000-0000978F0000}"/>
    <cellStyle name="Note 13 2 3 3 3" xfId="36902" xr:uid="{00000000-0005-0000-0000-0000988F0000}"/>
    <cellStyle name="Note 13 2 3 3 3 2" xfId="36903" xr:uid="{00000000-0005-0000-0000-0000998F0000}"/>
    <cellStyle name="Note 13 2 3 3 4" xfId="36904" xr:uid="{00000000-0005-0000-0000-00009A8F0000}"/>
    <cellStyle name="Note 13 2 3 4" xfId="36905" xr:uid="{00000000-0005-0000-0000-00009B8F0000}"/>
    <cellStyle name="Note 13 2 3 4 2" xfId="36906" xr:uid="{00000000-0005-0000-0000-00009C8F0000}"/>
    <cellStyle name="Note 13 2 3 5" xfId="36907" xr:uid="{00000000-0005-0000-0000-00009D8F0000}"/>
    <cellStyle name="Note 13 2 3 5 2" xfId="36908" xr:uid="{00000000-0005-0000-0000-00009E8F0000}"/>
    <cellStyle name="Note 13 2 3 6" xfId="36909" xr:uid="{00000000-0005-0000-0000-00009F8F0000}"/>
    <cellStyle name="Note 13 2 3 7" xfId="36910" xr:uid="{00000000-0005-0000-0000-0000A08F0000}"/>
    <cellStyle name="Note 13 2 4" xfId="36911" xr:uid="{00000000-0005-0000-0000-0000A18F0000}"/>
    <cellStyle name="Note 13 2 4 2" xfId="36912" xr:uid="{00000000-0005-0000-0000-0000A28F0000}"/>
    <cellStyle name="Note 13 2 4 2 2" xfId="36913" xr:uid="{00000000-0005-0000-0000-0000A38F0000}"/>
    <cellStyle name="Note 13 2 4 2 2 2" xfId="36914" xr:uid="{00000000-0005-0000-0000-0000A48F0000}"/>
    <cellStyle name="Note 13 2 4 2 3" xfId="36915" xr:uid="{00000000-0005-0000-0000-0000A58F0000}"/>
    <cellStyle name="Note 13 2 4 2 3 2" xfId="36916" xr:uid="{00000000-0005-0000-0000-0000A68F0000}"/>
    <cellStyle name="Note 13 2 4 2 4" xfId="36917" xr:uid="{00000000-0005-0000-0000-0000A78F0000}"/>
    <cellStyle name="Note 13 2 4 3" xfId="36918" xr:uid="{00000000-0005-0000-0000-0000A88F0000}"/>
    <cellStyle name="Note 13 2 4 3 2" xfId="36919" xr:uid="{00000000-0005-0000-0000-0000A98F0000}"/>
    <cellStyle name="Note 13 2 4 4" xfId="36920" xr:uid="{00000000-0005-0000-0000-0000AA8F0000}"/>
    <cellStyle name="Note 13 2 4 4 2" xfId="36921" xr:uid="{00000000-0005-0000-0000-0000AB8F0000}"/>
    <cellStyle name="Note 13 2 4 5" xfId="36922" xr:uid="{00000000-0005-0000-0000-0000AC8F0000}"/>
    <cellStyle name="Note 13 2 4 6" xfId="36923" xr:uid="{00000000-0005-0000-0000-0000AD8F0000}"/>
    <cellStyle name="Note 13 2 5" xfId="36924" xr:uid="{00000000-0005-0000-0000-0000AE8F0000}"/>
    <cellStyle name="Note 13 2 5 2" xfId="36925" xr:uid="{00000000-0005-0000-0000-0000AF8F0000}"/>
    <cellStyle name="Note 13 2 5 2 2" xfId="36926" xr:uid="{00000000-0005-0000-0000-0000B08F0000}"/>
    <cellStyle name="Note 13 2 5 2 2 2" xfId="36927" xr:uid="{00000000-0005-0000-0000-0000B18F0000}"/>
    <cellStyle name="Note 13 2 5 2 3" xfId="36928" xr:uid="{00000000-0005-0000-0000-0000B28F0000}"/>
    <cellStyle name="Note 13 2 5 2 3 2" xfId="36929" xr:uid="{00000000-0005-0000-0000-0000B38F0000}"/>
    <cellStyle name="Note 13 2 5 2 4" xfId="36930" xr:uid="{00000000-0005-0000-0000-0000B48F0000}"/>
    <cellStyle name="Note 13 2 5 3" xfId="36931" xr:uid="{00000000-0005-0000-0000-0000B58F0000}"/>
    <cellStyle name="Note 13 2 5 3 2" xfId="36932" xr:uid="{00000000-0005-0000-0000-0000B68F0000}"/>
    <cellStyle name="Note 13 2 5 4" xfId="36933" xr:uid="{00000000-0005-0000-0000-0000B78F0000}"/>
    <cellStyle name="Note 13 2 5 4 2" xfId="36934" xr:uid="{00000000-0005-0000-0000-0000B88F0000}"/>
    <cellStyle name="Note 13 2 5 5" xfId="36935" xr:uid="{00000000-0005-0000-0000-0000B98F0000}"/>
    <cellStyle name="Note 13 2 5 6" xfId="36936" xr:uid="{00000000-0005-0000-0000-0000BA8F0000}"/>
    <cellStyle name="Note 13 2 6" xfId="36937" xr:uid="{00000000-0005-0000-0000-0000BB8F0000}"/>
    <cellStyle name="Note 13 2 6 2" xfId="36938" xr:uid="{00000000-0005-0000-0000-0000BC8F0000}"/>
    <cellStyle name="Note 13 2 6 2 2" xfId="36939" xr:uid="{00000000-0005-0000-0000-0000BD8F0000}"/>
    <cellStyle name="Note 13 2 6 3" xfId="36940" xr:uid="{00000000-0005-0000-0000-0000BE8F0000}"/>
    <cellStyle name="Note 13 2 6 3 2" xfId="36941" xr:uid="{00000000-0005-0000-0000-0000BF8F0000}"/>
    <cellStyle name="Note 13 2 6 4" xfId="36942" xr:uid="{00000000-0005-0000-0000-0000C08F0000}"/>
    <cellStyle name="Note 13 2 7" xfId="36943" xr:uid="{00000000-0005-0000-0000-0000C18F0000}"/>
    <cellStyle name="Note 13 2 7 2" xfId="36944" xr:uid="{00000000-0005-0000-0000-0000C28F0000}"/>
    <cellStyle name="Note 13 2 7 2 2" xfId="36945" xr:uid="{00000000-0005-0000-0000-0000C38F0000}"/>
    <cellStyle name="Note 13 2 7 3" xfId="36946" xr:uid="{00000000-0005-0000-0000-0000C48F0000}"/>
    <cellStyle name="Note 13 2 8" xfId="36947" xr:uid="{00000000-0005-0000-0000-0000C58F0000}"/>
    <cellStyle name="Note 13 2 8 2" xfId="36948" xr:uid="{00000000-0005-0000-0000-0000C68F0000}"/>
    <cellStyle name="Note 13 2 9" xfId="36949" xr:uid="{00000000-0005-0000-0000-0000C78F0000}"/>
    <cellStyle name="Note 13 2 9 2" xfId="36950" xr:uid="{00000000-0005-0000-0000-0000C88F0000}"/>
    <cellStyle name="Note 13 3" xfId="36951" xr:uid="{00000000-0005-0000-0000-0000C98F0000}"/>
    <cellStyle name="Note 13 3 10" xfId="36952" xr:uid="{00000000-0005-0000-0000-0000CA8F0000}"/>
    <cellStyle name="Note 13 3 2" xfId="36953" xr:uid="{00000000-0005-0000-0000-0000CB8F0000}"/>
    <cellStyle name="Note 13 3 2 2" xfId="36954" xr:uid="{00000000-0005-0000-0000-0000CC8F0000}"/>
    <cellStyle name="Note 13 3 2 2 2" xfId="36955" xr:uid="{00000000-0005-0000-0000-0000CD8F0000}"/>
    <cellStyle name="Note 13 3 2 2 2 2" xfId="36956" xr:uid="{00000000-0005-0000-0000-0000CE8F0000}"/>
    <cellStyle name="Note 13 3 2 2 2 2 2" xfId="36957" xr:uid="{00000000-0005-0000-0000-0000CF8F0000}"/>
    <cellStyle name="Note 13 3 2 2 2 3" xfId="36958" xr:uid="{00000000-0005-0000-0000-0000D08F0000}"/>
    <cellStyle name="Note 13 3 2 2 2 3 2" xfId="36959" xr:uid="{00000000-0005-0000-0000-0000D18F0000}"/>
    <cellStyle name="Note 13 3 2 2 2 4" xfId="36960" xr:uid="{00000000-0005-0000-0000-0000D28F0000}"/>
    <cellStyle name="Note 13 3 2 2 3" xfId="36961" xr:uid="{00000000-0005-0000-0000-0000D38F0000}"/>
    <cellStyle name="Note 13 3 2 2 3 2" xfId="36962" xr:uid="{00000000-0005-0000-0000-0000D48F0000}"/>
    <cellStyle name="Note 13 3 2 2 4" xfId="36963" xr:uid="{00000000-0005-0000-0000-0000D58F0000}"/>
    <cellStyle name="Note 13 3 2 2 4 2" xfId="36964" xr:uid="{00000000-0005-0000-0000-0000D68F0000}"/>
    <cellStyle name="Note 13 3 2 2 5" xfId="36965" xr:uid="{00000000-0005-0000-0000-0000D78F0000}"/>
    <cellStyle name="Note 13 3 2 2 6" xfId="36966" xr:uid="{00000000-0005-0000-0000-0000D88F0000}"/>
    <cellStyle name="Note 13 3 2 3" xfId="36967" xr:uid="{00000000-0005-0000-0000-0000D98F0000}"/>
    <cellStyle name="Note 13 3 2 3 2" xfId="36968" xr:uid="{00000000-0005-0000-0000-0000DA8F0000}"/>
    <cellStyle name="Note 13 3 2 3 2 2" xfId="36969" xr:uid="{00000000-0005-0000-0000-0000DB8F0000}"/>
    <cellStyle name="Note 13 3 2 3 3" xfId="36970" xr:uid="{00000000-0005-0000-0000-0000DC8F0000}"/>
    <cellStyle name="Note 13 3 2 3 3 2" xfId="36971" xr:uid="{00000000-0005-0000-0000-0000DD8F0000}"/>
    <cellStyle name="Note 13 3 2 3 4" xfId="36972" xr:uid="{00000000-0005-0000-0000-0000DE8F0000}"/>
    <cellStyle name="Note 13 3 2 4" xfId="36973" xr:uid="{00000000-0005-0000-0000-0000DF8F0000}"/>
    <cellStyle name="Note 13 3 2 4 2" xfId="36974" xr:uid="{00000000-0005-0000-0000-0000E08F0000}"/>
    <cellStyle name="Note 13 3 2 5" xfId="36975" xr:uid="{00000000-0005-0000-0000-0000E18F0000}"/>
    <cellStyle name="Note 13 3 2 5 2" xfId="36976" xr:uid="{00000000-0005-0000-0000-0000E28F0000}"/>
    <cellStyle name="Note 13 3 2 6" xfId="36977" xr:uid="{00000000-0005-0000-0000-0000E38F0000}"/>
    <cellStyle name="Note 13 3 2 7" xfId="36978" xr:uid="{00000000-0005-0000-0000-0000E48F0000}"/>
    <cellStyle name="Note 13 3 3" xfId="36979" xr:uid="{00000000-0005-0000-0000-0000E58F0000}"/>
    <cellStyle name="Note 13 3 3 2" xfId="36980" xr:uid="{00000000-0005-0000-0000-0000E68F0000}"/>
    <cellStyle name="Note 13 3 3 2 2" xfId="36981" xr:uid="{00000000-0005-0000-0000-0000E78F0000}"/>
    <cellStyle name="Note 13 3 3 2 2 2" xfId="36982" xr:uid="{00000000-0005-0000-0000-0000E88F0000}"/>
    <cellStyle name="Note 13 3 3 2 3" xfId="36983" xr:uid="{00000000-0005-0000-0000-0000E98F0000}"/>
    <cellStyle name="Note 13 3 3 2 3 2" xfId="36984" xr:uid="{00000000-0005-0000-0000-0000EA8F0000}"/>
    <cellStyle name="Note 13 3 3 2 4" xfId="36985" xr:uid="{00000000-0005-0000-0000-0000EB8F0000}"/>
    <cellStyle name="Note 13 3 3 3" xfId="36986" xr:uid="{00000000-0005-0000-0000-0000EC8F0000}"/>
    <cellStyle name="Note 13 3 3 3 2" xfId="36987" xr:uid="{00000000-0005-0000-0000-0000ED8F0000}"/>
    <cellStyle name="Note 13 3 3 4" xfId="36988" xr:uid="{00000000-0005-0000-0000-0000EE8F0000}"/>
    <cellStyle name="Note 13 3 3 4 2" xfId="36989" xr:uid="{00000000-0005-0000-0000-0000EF8F0000}"/>
    <cellStyle name="Note 13 3 3 5" xfId="36990" xr:uid="{00000000-0005-0000-0000-0000F08F0000}"/>
    <cellStyle name="Note 13 3 3 6" xfId="36991" xr:uid="{00000000-0005-0000-0000-0000F18F0000}"/>
    <cellStyle name="Note 13 3 4" xfId="36992" xr:uid="{00000000-0005-0000-0000-0000F28F0000}"/>
    <cellStyle name="Note 13 3 4 2" xfId="36993" xr:uid="{00000000-0005-0000-0000-0000F38F0000}"/>
    <cellStyle name="Note 13 3 4 2 2" xfId="36994" xr:uid="{00000000-0005-0000-0000-0000F48F0000}"/>
    <cellStyle name="Note 13 3 4 2 2 2" xfId="36995" xr:uid="{00000000-0005-0000-0000-0000F58F0000}"/>
    <cellStyle name="Note 13 3 4 2 3" xfId="36996" xr:uid="{00000000-0005-0000-0000-0000F68F0000}"/>
    <cellStyle name="Note 13 3 4 2 3 2" xfId="36997" xr:uid="{00000000-0005-0000-0000-0000F78F0000}"/>
    <cellStyle name="Note 13 3 4 2 4" xfId="36998" xr:uid="{00000000-0005-0000-0000-0000F88F0000}"/>
    <cellStyle name="Note 13 3 4 3" xfId="36999" xr:uid="{00000000-0005-0000-0000-0000F98F0000}"/>
    <cellStyle name="Note 13 3 4 3 2" xfId="37000" xr:uid="{00000000-0005-0000-0000-0000FA8F0000}"/>
    <cellStyle name="Note 13 3 4 4" xfId="37001" xr:uid="{00000000-0005-0000-0000-0000FB8F0000}"/>
    <cellStyle name="Note 13 3 4 4 2" xfId="37002" xr:uid="{00000000-0005-0000-0000-0000FC8F0000}"/>
    <cellStyle name="Note 13 3 4 5" xfId="37003" xr:uid="{00000000-0005-0000-0000-0000FD8F0000}"/>
    <cellStyle name="Note 13 3 4 6" xfId="37004" xr:uid="{00000000-0005-0000-0000-0000FE8F0000}"/>
    <cellStyle name="Note 13 3 5" xfId="37005" xr:uid="{00000000-0005-0000-0000-0000FF8F0000}"/>
    <cellStyle name="Note 13 3 5 2" xfId="37006" xr:uid="{00000000-0005-0000-0000-000000900000}"/>
    <cellStyle name="Note 13 3 5 2 2" xfId="37007" xr:uid="{00000000-0005-0000-0000-000001900000}"/>
    <cellStyle name="Note 13 3 5 3" xfId="37008" xr:uid="{00000000-0005-0000-0000-000002900000}"/>
    <cellStyle name="Note 13 3 5 3 2" xfId="37009" xr:uid="{00000000-0005-0000-0000-000003900000}"/>
    <cellStyle name="Note 13 3 5 4" xfId="37010" xr:uid="{00000000-0005-0000-0000-000004900000}"/>
    <cellStyle name="Note 13 3 6" xfId="37011" xr:uid="{00000000-0005-0000-0000-000005900000}"/>
    <cellStyle name="Note 13 3 6 2" xfId="37012" xr:uid="{00000000-0005-0000-0000-000006900000}"/>
    <cellStyle name="Note 13 3 6 2 2" xfId="37013" xr:uid="{00000000-0005-0000-0000-000007900000}"/>
    <cellStyle name="Note 13 3 6 3" xfId="37014" xr:uid="{00000000-0005-0000-0000-000008900000}"/>
    <cellStyle name="Note 13 3 7" xfId="37015" xr:uid="{00000000-0005-0000-0000-000009900000}"/>
    <cellStyle name="Note 13 3 7 2" xfId="37016" xr:uid="{00000000-0005-0000-0000-00000A900000}"/>
    <cellStyle name="Note 13 3 8" xfId="37017" xr:uid="{00000000-0005-0000-0000-00000B900000}"/>
    <cellStyle name="Note 13 3 8 2" xfId="37018" xr:uid="{00000000-0005-0000-0000-00000C900000}"/>
    <cellStyle name="Note 13 3 9" xfId="37019" xr:uid="{00000000-0005-0000-0000-00000D900000}"/>
    <cellStyle name="Note 13 4" xfId="37020" xr:uid="{00000000-0005-0000-0000-00000E900000}"/>
    <cellStyle name="Note 13 4 10" xfId="37021" xr:uid="{00000000-0005-0000-0000-00000F900000}"/>
    <cellStyle name="Note 13 4 2" xfId="37022" xr:uid="{00000000-0005-0000-0000-000010900000}"/>
    <cellStyle name="Note 13 4 2 2" xfId="37023" xr:uid="{00000000-0005-0000-0000-000011900000}"/>
    <cellStyle name="Note 13 4 2 2 2" xfId="37024" xr:uid="{00000000-0005-0000-0000-000012900000}"/>
    <cellStyle name="Note 13 4 2 2 2 2" xfId="37025" xr:uid="{00000000-0005-0000-0000-000013900000}"/>
    <cellStyle name="Note 13 4 2 2 2 2 2" xfId="37026" xr:uid="{00000000-0005-0000-0000-000014900000}"/>
    <cellStyle name="Note 13 4 2 2 2 3" xfId="37027" xr:uid="{00000000-0005-0000-0000-000015900000}"/>
    <cellStyle name="Note 13 4 2 2 2 3 2" xfId="37028" xr:uid="{00000000-0005-0000-0000-000016900000}"/>
    <cellStyle name="Note 13 4 2 2 2 4" xfId="37029" xr:uid="{00000000-0005-0000-0000-000017900000}"/>
    <cellStyle name="Note 13 4 2 2 3" xfId="37030" xr:uid="{00000000-0005-0000-0000-000018900000}"/>
    <cellStyle name="Note 13 4 2 2 3 2" xfId="37031" xr:uid="{00000000-0005-0000-0000-000019900000}"/>
    <cellStyle name="Note 13 4 2 2 4" xfId="37032" xr:uid="{00000000-0005-0000-0000-00001A900000}"/>
    <cellStyle name="Note 13 4 2 2 4 2" xfId="37033" xr:uid="{00000000-0005-0000-0000-00001B900000}"/>
    <cellStyle name="Note 13 4 2 2 5" xfId="37034" xr:uid="{00000000-0005-0000-0000-00001C900000}"/>
    <cellStyle name="Note 13 4 2 2 6" xfId="37035" xr:uid="{00000000-0005-0000-0000-00001D900000}"/>
    <cellStyle name="Note 13 4 2 3" xfId="37036" xr:uid="{00000000-0005-0000-0000-00001E900000}"/>
    <cellStyle name="Note 13 4 2 3 2" xfId="37037" xr:uid="{00000000-0005-0000-0000-00001F900000}"/>
    <cellStyle name="Note 13 4 2 3 2 2" xfId="37038" xr:uid="{00000000-0005-0000-0000-000020900000}"/>
    <cellStyle name="Note 13 4 2 3 3" xfId="37039" xr:uid="{00000000-0005-0000-0000-000021900000}"/>
    <cellStyle name="Note 13 4 2 3 3 2" xfId="37040" xr:uid="{00000000-0005-0000-0000-000022900000}"/>
    <cellStyle name="Note 13 4 2 3 4" xfId="37041" xr:uid="{00000000-0005-0000-0000-000023900000}"/>
    <cellStyle name="Note 13 4 2 4" xfId="37042" xr:uid="{00000000-0005-0000-0000-000024900000}"/>
    <cellStyle name="Note 13 4 2 4 2" xfId="37043" xr:uid="{00000000-0005-0000-0000-000025900000}"/>
    <cellStyle name="Note 13 4 2 5" xfId="37044" xr:uid="{00000000-0005-0000-0000-000026900000}"/>
    <cellStyle name="Note 13 4 2 5 2" xfId="37045" xr:uid="{00000000-0005-0000-0000-000027900000}"/>
    <cellStyle name="Note 13 4 2 6" xfId="37046" xr:uid="{00000000-0005-0000-0000-000028900000}"/>
    <cellStyle name="Note 13 4 2 7" xfId="37047" xr:uid="{00000000-0005-0000-0000-000029900000}"/>
    <cellStyle name="Note 13 4 3" xfId="37048" xr:uid="{00000000-0005-0000-0000-00002A900000}"/>
    <cellStyle name="Note 13 4 3 2" xfId="37049" xr:uid="{00000000-0005-0000-0000-00002B900000}"/>
    <cellStyle name="Note 13 4 3 2 2" xfId="37050" xr:uid="{00000000-0005-0000-0000-00002C900000}"/>
    <cellStyle name="Note 13 4 3 2 2 2" xfId="37051" xr:uid="{00000000-0005-0000-0000-00002D900000}"/>
    <cellStyle name="Note 13 4 3 2 3" xfId="37052" xr:uid="{00000000-0005-0000-0000-00002E900000}"/>
    <cellStyle name="Note 13 4 3 2 3 2" xfId="37053" xr:uid="{00000000-0005-0000-0000-00002F900000}"/>
    <cellStyle name="Note 13 4 3 2 4" xfId="37054" xr:uid="{00000000-0005-0000-0000-000030900000}"/>
    <cellStyle name="Note 13 4 3 3" xfId="37055" xr:uid="{00000000-0005-0000-0000-000031900000}"/>
    <cellStyle name="Note 13 4 3 3 2" xfId="37056" xr:uid="{00000000-0005-0000-0000-000032900000}"/>
    <cellStyle name="Note 13 4 3 4" xfId="37057" xr:uid="{00000000-0005-0000-0000-000033900000}"/>
    <cellStyle name="Note 13 4 3 4 2" xfId="37058" xr:uid="{00000000-0005-0000-0000-000034900000}"/>
    <cellStyle name="Note 13 4 3 5" xfId="37059" xr:uid="{00000000-0005-0000-0000-000035900000}"/>
    <cellStyle name="Note 13 4 3 6" xfId="37060" xr:uid="{00000000-0005-0000-0000-000036900000}"/>
    <cellStyle name="Note 13 4 4" xfId="37061" xr:uid="{00000000-0005-0000-0000-000037900000}"/>
    <cellStyle name="Note 13 4 4 2" xfId="37062" xr:uid="{00000000-0005-0000-0000-000038900000}"/>
    <cellStyle name="Note 13 4 4 2 2" xfId="37063" xr:uid="{00000000-0005-0000-0000-000039900000}"/>
    <cellStyle name="Note 13 4 4 2 2 2" xfId="37064" xr:uid="{00000000-0005-0000-0000-00003A900000}"/>
    <cellStyle name="Note 13 4 4 2 3" xfId="37065" xr:uid="{00000000-0005-0000-0000-00003B900000}"/>
    <cellStyle name="Note 13 4 4 2 3 2" xfId="37066" xr:uid="{00000000-0005-0000-0000-00003C900000}"/>
    <cellStyle name="Note 13 4 4 2 4" xfId="37067" xr:uid="{00000000-0005-0000-0000-00003D900000}"/>
    <cellStyle name="Note 13 4 4 3" xfId="37068" xr:uid="{00000000-0005-0000-0000-00003E900000}"/>
    <cellStyle name="Note 13 4 4 3 2" xfId="37069" xr:uid="{00000000-0005-0000-0000-00003F900000}"/>
    <cellStyle name="Note 13 4 4 4" xfId="37070" xr:uid="{00000000-0005-0000-0000-000040900000}"/>
    <cellStyle name="Note 13 4 4 4 2" xfId="37071" xr:uid="{00000000-0005-0000-0000-000041900000}"/>
    <cellStyle name="Note 13 4 4 5" xfId="37072" xr:uid="{00000000-0005-0000-0000-000042900000}"/>
    <cellStyle name="Note 13 4 4 6" xfId="37073" xr:uid="{00000000-0005-0000-0000-000043900000}"/>
    <cellStyle name="Note 13 4 5" xfId="37074" xr:uid="{00000000-0005-0000-0000-000044900000}"/>
    <cellStyle name="Note 13 4 5 2" xfId="37075" xr:uid="{00000000-0005-0000-0000-000045900000}"/>
    <cellStyle name="Note 13 4 5 2 2" xfId="37076" xr:uid="{00000000-0005-0000-0000-000046900000}"/>
    <cellStyle name="Note 13 4 5 3" xfId="37077" xr:uid="{00000000-0005-0000-0000-000047900000}"/>
    <cellStyle name="Note 13 4 5 3 2" xfId="37078" xr:uid="{00000000-0005-0000-0000-000048900000}"/>
    <cellStyle name="Note 13 4 5 4" xfId="37079" xr:uid="{00000000-0005-0000-0000-000049900000}"/>
    <cellStyle name="Note 13 4 6" xfId="37080" xr:uid="{00000000-0005-0000-0000-00004A900000}"/>
    <cellStyle name="Note 13 4 6 2" xfId="37081" xr:uid="{00000000-0005-0000-0000-00004B900000}"/>
    <cellStyle name="Note 13 4 6 2 2" xfId="37082" xr:uid="{00000000-0005-0000-0000-00004C900000}"/>
    <cellStyle name="Note 13 4 6 3" xfId="37083" xr:uid="{00000000-0005-0000-0000-00004D900000}"/>
    <cellStyle name="Note 13 4 7" xfId="37084" xr:uid="{00000000-0005-0000-0000-00004E900000}"/>
    <cellStyle name="Note 13 4 7 2" xfId="37085" xr:uid="{00000000-0005-0000-0000-00004F900000}"/>
    <cellStyle name="Note 13 4 8" xfId="37086" xr:uid="{00000000-0005-0000-0000-000050900000}"/>
    <cellStyle name="Note 13 4 8 2" xfId="37087" xr:uid="{00000000-0005-0000-0000-000051900000}"/>
    <cellStyle name="Note 13 4 9" xfId="37088" xr:uid="{00000000-0005-0000-0000-000052900000}"/>
    <cellStyle name="Note 13 5" xfId="37089" xr:uid="{00000000-0005-0000-0000-000053900000}"/>
    <cellStyle name="Note 13 5 10" xfId="37090" xr:uid="{00000000-0005-0000-0000-000054900000}"/>
    <cellStyle name="Note 13 5 2" xfId="37091" xr:uid="{00000000-0005-0000-0000-000055900000}"/>
    <cellStyle name="Note 13 5 2 2" xfId="37092" xr:uid="{00000000-0005-0000-0000-000056900000}"/>
    <cellStyle name="Note 13 5 2 2 2" xfId="37093" xr:uid="{00000000-0005-0000-0000-000057900000}"/>
    <cellStyle name="Note 13 5 2 2 2 2" xfId="37094" xr:uid="{00000000-0005-0000-0000-000058900000}"/>
    <cellStyle name="Note 13 5 2 2 2 2 2" xfId="37095" xr:uid="{00000000-0005-0000-0000-000059900000}"/>
    <cellStyle name="Note 13 5 2 2 2 3" xfId="37096" xr:uid="{00000000-0005-0000-0000-00005A900000}"/>
    <cellStyle name="Note 13 5 2 2 2 3 2" xfId="37097" xr:uid="{00000000-0005-0000-0000-00005B900000}"/>
    <cellStyle name="Note 13 5 2 2 2 4" xfId="37098" xr:uid="{00000000-0005-0000-0000-00005C900000}"/>
    <cellStyle name="Note 13 5 2 2 3" xfId="37099" xr:uid="{00000000-0005-0000-0000-00005D900000}"/>
    <cellStyle name="Note 13 5 2 2 3 2" xfId="37100" xr:uid="{00000000-0005-0000-0000-00005E900000}"/>
    <cellStyle name="Note 13 5 2 2 4" xfId="37101" xr:uid="{00000000-0005-0000-0000-00005F900000}"/>
    <cellStyle name="Note 13 5 2 2 4 2" xfId="37102" xr:uid="{00000000-0005-0000-0000-000060900000}"/>
    <cellStyle name="Note 13 5 2 2 5" xfId="37103" xr:uid="{00000000-0005-0000-0000-000061900000}"/>
    <cellStyle name="Note 13 5 2 2 6" xfId="37104" xr:uid="{00000000-0005-0000-0000-000062900000}"/>
    <cellStyle name="Note 13 5 2 3" xfId="37105" xr:uid="{00000000-0005-0000-0000-000063900000}"/>
    <cellStyle name="Note 13 5 2 3 2" xfId="37106" xr:uid="{00000000-0005-0000-0000-000064900000}"/>
    <cellStyle name="Note 13 5 2 3 2 2" xfId="37107" xr:uid="{00000000-0005-0000-0000-000065900000}"/>
    <cellStyle name="Note 13 5 2 3 3" xfId="37108" xr:uid="{00000000-0005-0000-0000-000066900000}"/>
    <cellStyle name="Note 13 5 2 3 3 2" xfId="37109" xr:uid="{00000000-0005-0000-0000-000067900000}"/>
    <cellStyle name="Note 13 5 2 3 4" xfId="37110" xr:uid="{00000000-0005-0000-0000-000068900000}"/>
    <cellStyle name="Note 13 5 2 4" xfId="37111" xr:uid="{00000000-0005-0000-0000-000069900000}"/>
    <cellStyle name="Note 13 5 2 4 2" xfId="37112" xr:uid="{00000000-0005-0000-0000-00006A900000}"/>
    <cellStyle name="Note 13 5 2 5" xfId="37113" xr:uid="{00000000-0005-0000-0000-00006B900000}"/>
    <cellStyle name="Note 13 5 2 5 2" xfId="37114" xr:uid="{00000000-0005-0000-0000-00006C900000}"/>
    <cellStyle name="Note 13 5 2 6" xfId="37115" xr:uid="{00000000-0005-0000-0000-00006D900000}"/>
    <cellStyle name="Note 13 5 2 7" xfId="37116" xr:uid="{00000000-0005-0000-0000-00006E900000}"/>
    <cellStyle name="Note 13 5 3" xfId="37117" xr:uid="{00000000-0005-0000-0000-00006F900000}"/>
    <cellStyle name="Note 13 5 3 2" xfId="37118" xr:uid="{00000000-0005-0000-0000-000070900000}"/>
    <cellStyle name="Note 13 5 3 2 2" xfId="37119" xr:uid="{00000000-0005-0000-0000-000071900000}"/>
    <cellStyle name="Note 13 5 3 2 2 2" xfId="37120" xr:uid="{00000000-0005-0000-0000-000072900000}"/>
    <cellStyle name="Note 13 5 3 2 3" xfId="37121" xr:uid="{00000000-0005-0000-0000-000073900000}"/>
    <cellStyle name="Note 13 5 3 2 3 2" xfId="37122" xr:uid="{00000000-0005-0000-0000-000074900000}"/>
    <cellStyle name="Note 13 5 3 2 4" xfId="37123" xr:uid="{00000000-0005-0000-0000-000075900000}"/>
    <cellStyle name="Note 13 5 3 3" xfId="37124" xr:uid="{00000000-0005-0000-0000-000076900000}"/>
    <cellStyle name="Note 13 5 3 3 2" xfId="37125" xr:uid="{00000000-0005-0000-0000-000077900000}"/>
    <cellStyle name="Note 13 5 3 4" xfId="37126" xr:uid="{00000000-0005-0000-0000-000078900000}"/>
    <cellStyle name="Note 13 5 3 4 2" xfId="37127" xr:uid="{00000000-0005-0000-0000-000079900000}"/>
    <cellStyle name="Note 13 5 3 5" xfId="37128" xr:uid="{00000000-0005-0000-0000-00007A900000}"/>
    <cellStyle name="Note 13 5 3 6" xfId="37129" xr:uid="{00000000-0005-0000-0000-00007B900000}"/>
    <cellStyle name="Note 13 5 4" xfId="37130" xr:uid="{00000000-0005-0000-0000-00007C900000}"/>
    <cellStyle name="Note 13 5 4 2" xfId="37131" xr:uid="{00000000-0005-0000-0000-00007D900000}"/>
    <cellStyle name="Note 13 5 4 2 2" xfId="37132" xr:uid="{00000000-0005-0000-0000-00007E900000}"/>
    <cellStyle name="Note 13 5 4 2 2 2" xfId="37133" xr:uid="{00000000-0005-0000-0000-00007F900000}"/>
    <cellStyle name="Note 13 5 4 2 3" xfId="37134" xr:uid="{00000000-0005-0000-0000-000080900000}"/>
    <cellStyle name="Note 13 5 4 2 3 2" xfId="37135" xr:uid="{00000000-0005-0000-0000-000081900000}"/>
    <cellStyle name="Note 13 5 4 2 4" xfId="37136" xr:uid="{00000000-0005-0000-0000-000082900000}"/>
    <cellStyle name="Note 13 5 4 3" xfId="37137" xr:uid="{00000000-0005-0000-0000-000083900000}"/>
    <cellStyle name="Note 13 5 4 3 2" xfId="37138" xr:uid="{00000000-0005-0000-0000-000084900000}"/>
    <cellStyle name="Note 13 5 4 4" xfId="37139" xr:uid="{00000000-0005-0000-0000-000085900000}"/>
    <cellStyle name="Note 13 5 4 4 2" xfId="37140" xr:uid="{00000000-0005-0000-0000-000086900000}"/>
    <cellStyle name="Note 13 5 4 5" xfId="37141" xr:uid="{00000000-0005-0000-0000-000087900000}"/>
    <cellStyle name="Note 13 5 4 6" xfId="37142" xr:uid="{00000000-0005-0000-0000-000088900000}"/>
    <cellStyle name="Note 13 5 5" xfId="37143" xr:uid="{00000000-0005-0000-0000-000089900000}"/>
    <cellStyle name="Note 13 5 5 2" xfId="37144" xr:uid="{00000000-0005-0000-0000-00008A900000}"/>
    <cellStyle name="Note 13 5 5 2 2" xfId="37145" xr:uid="{00000000-0005-0000-0000-00008B900000}"/>
    <cellStyle name="Note 13 5 5 3" xfId="37146" xr:uid="{00000000-0005-0000-0000-00008C900000}"/>
    <cellStyle name="Note 13 5 5 3 2" xfId="37147" xr:uid="{00000000-0005-0000-0000-00008D900000}"/>
    <cellStyle name="Note 13 5 5 4" xfId="37148" xr:uid="{00000000-0005-0000-0000-00008E900000}"/>
    <cellStyle name="Note 13 5 6" xfId="37149" xr:uid="{00000000-0005-0000-0000-00008F900000}"/>
    <cellStyle name="Note 13 5 6 2" xfId="37150" xr:uid="{00000000-0005-0000-0000-000090900000}"/>
    <cellStyle name="Note 13 5 6 2 2" xfId="37151" xr:uid="{00000000-0005-0000-0000-000091900000}"/>
    <cellStyle name="Note 13 5 6 3" xfId="37152" xr:uid="{00000000-0005-0000-0000-000092900000}"/>
    <cellStyle name="Note 13 5 7" xfId="37153" xr:uid="{00000000-0005-0000-0000-000093900000}"/>
    <cellStyle name="Note 13 5 7 2" xfId="37154" xr:uid="{00000000-0005-0000-0000-000094900000}"/>
    <cellStyle name="Note 13 5 8" xfId="37155" xr:uid="{00000000-0005-0000-0000-000095900000}"/>
    <cellStyle name="Note 13 5 8 2" xfId="37156" xr:uid="{00000000-0005-0000-0000-000096900000}"/>
    <cellStyle name="Note 13 5 9" xfId="37157" xr:uid="{00000000-0005-0000-0000-000097900000}"/>
    <cellStyle name="Note 13 6" xfId="37158" xr:uid="{00000000-0005-0000-0000-000098900000}"/>
    <cellStyle name="Note 13 6 2" xfId="37159" xr:uid="{00000000-0005-0000-0000-000099900000}"/>
    <cellStyle name="Note 13 6 2 2" xfId="37160" xr:uid="{00000000-0005-0000-0000-00009A900000}"/>
    <cellStyle name="Note 13 6 2 2 2" xfId="37161" xr:uid="{00000000-0005-0000-0000-00009B900000}"/>
    <cellStyle name="Note 13 6 2 2 2 2" xfId="37162" xr:uid="{00000000-0005-0000-0000-00009C900000}"/>
    <cellStyle name="Note 13 6 2 2 3" xfId="37163" xr:uid="{00000000-0005-0000-0000-00009D900000}"/>
    <cellStyle name="Note 13 6 2 2 3 2" xfId="37164" xr:uid="{00000000-0005-0000-0000-00009E900000}"/>
    <cellStyle name="Note 13 6 2 2 4" xfId="37165" xr:uid="{00000000-0005-0000-0000-00009F900000}"/>
    <cellStyle name="Note 13 6 2 3" xfId="37166" xr:uid="{00000000-0005-0000-0000-0000A0900000}"/>
    <cellStyle name="Note 13 6 2 3 2" xfId="37167" xr:uid="{00000000-0005-0000-0000-0000A1900000}"/>
    <cellStyle name="Note 13 6 2 4" xfId="37168" xr:uid="{00000000-0005-0000-0000-0000A2900000}"/>
    <cellStyle name="Note 13 6 2 4 2" xfId="37169" xr:uid="{00000000-0005-0000-0000-0000A3900000}"/>
    <cellStyle name="Note 13 6 2 5" xfId="37170" xr:uid="{00000000-0005-0000-0000-0000A4900000}"/>
    <cellStyle name="Note 13 6 2 6" xfId="37171" xr:uid="{00000000-0005-0000-0000-0000A5900000}"/>
    <cellStyle name="Note 13 6 3" xfId="37172" xr:uid="{00000000-0005-0000-0000-0000A6900000}"/>
    <cellStyle name="Note 13 6 3 2" xfId="37173" xr:uid="{00000000-0005-0000-0000-0000A7900000}"/>
    <cellStyle name="Note 13 6 3 2 2" xfId="37174" xr:uid="{00000000-0005-0000-0000-0000A8900000}"/>
    <cellStyle name="Note 13 6 3 3" xfId="37175" xr:uid="{00000000-0005-0000-0000-0000A9900000}"/>
    <cellStyle name="Note 13 6 3 3 2" xfId="37176" xr:uid="{00000000-0005-0000-0000-0000AA900000}"/>
    <cellStyle name="Note 13 6 3 4" xfId="37177" xr:uid="{00000000-0005-0000-0000-0000AB900000}"/>
    <cellStyle name="Note 13 6 4" xfId="37178" xr:uid="{00000000-0005-0000-0000-0000AC900000}"/>
    <cellStyle name="Note 13 6 4 2" xfId="37179" xr:uid="{00000000-0005-0000-0000-0000AD900000}"/>
    <cellStyle name="Note 13 6 5" xfId="37180" xr:uid="{00000000-0005-0000-0000-0000AE900000}"/>
    <cellStyle name="Note 13 6 5 2" xfId="37181" xr:uid="{00000000-0005-0000-0000-0000AF900000}"/>
    <cellStyle name="Note 13 6 6" xfId="37182" xr:uid="{00000000-0005-0000-0000-0000B0900000}"/>
    <cellStyle name="Note 13 6 7" xfId="37183" xr:uid="{00000000-0005-0000-0000-0000B1900000}"/>
    <cellStyle name="Note 13 7" xfId="37184" xr:uid="{00000000-0005-0000-0000-0000B2900000}"/>
    <cellStyle name="Note 13 7 2" xfId="37185" xr:uid="{00000000-0005-0000-0000-0000B3900000}"/>
    <cellStyle name="Note 13 7 2 2" xfId="37186" xr:uid="{00000000-0005-0000-0000-0000B4900000}"/>
    <cellStyle name="Note 13 7 2 2 2" xfId="37187" xr:uid="{00000000-0005-0000-0000-0000B5900000}"/>
    <cellStyle name="Note 13 7 2 3" xfId="37188" xr:uid="{00000000-0005-0000-0000-0000B6900000}"/>
    <cellStyle name="Note 13 7 2 3 2" xfId="37189" xr:uid="{00000000-0005-0000-0000-0000B7900000}"/>
    <cellStyle name="Note 13 7 2 4" xfId="37190" xr:uid="{00000000-0005-0000-0000-0000B8900000}"/>
    <cellStyle name="Note 13 7 3" xfId="37191" xr:uid="{00000000-0005-0000-0000-0000B9900000}"/>
    <cellStyle name="Note 13 7 3 2" xfId="37192" xr:uid="{00000000-0005-0000-0000-0000BA900000}"/>
    <cellStyle name="Note 13 7 4" xfId="37193" xr:uid="{00000000-0005-0000-0000-0000BB900000}"/>
    <cellStyle name="Note 13 7 4 2" xfId="37194" xr:uid="{00000000-0005-0000-0000-0000BC900000}"/>
    <cellStyle name="Note 13 7 5" xfId="37195" xr:uid="{00000000-0005-0000-0000-0000BD900000}"/>
    <cellStyle name="Note 13 7 6" xfId="37196" xr:uid="{00000000-0005-0000-0000-0000BE900000}"/>
    <cellStyle name="Note 13 8" xfId="37197" xr:uid="{00000000-0005-0000-0000-0000BF900000}"/>
    <cellStyle name="Note 13 8 2" xfId="37198" xr:uid="{00000000-0005-0000-0000-0000C0900000}"/>
    <cellStyle name="Note 13 8 2 2" xfId="37199" xr:uid="{00000000-0005-0000-0000-0000C1900000}"/>
    <cellStyle name="Note 13 8 2 2 2" xfId="37200" xr:uid="{00000000-0005-0000-0000-0000C2900000}"/>
    <cellStyle name="Note 13 8 2 3" xfId="37201" xr:uid="{00000000-0005-0000-0000-0000C3900000}"/>
    <cellStyle name="Note 13 8 2 3 2" xfId="37202" xr:uid="{00000000-0005-0000-0000-0000C4900000}"/>
    <cellStyle name="Note 13 8 2 4" xfId="37203" xr:uid="{00000000-0005-0000-0000-0000C5900000}"/>
    <cellStyle name="Note 13 8 3" xfId="37204" xr:uid="{00000000-0005-0000-0000-0000C6900000}"/>
    <cellStyle name="Note 13 8 3 2" xfId="37205" xr:uid="{00000000-0005-0000-0000-0000C7900000}"/>
    <cellStyle name="Note 13 8 4" xfId="37206" xr:uid="{00000000-0005-0000-0000-0000C8900000}"/>
    <cellStyle name="Note 13 8 4 2" xfId="37207" xr:uid="{00000000-0005-0000-0000-0000C9900000}"/>
    <cellStyle name="Note 13 8 5" xfId="37208" xr:uid="{00000000-0005-0000-0000-0000CA900000}"/>
    <cellStyle name="Note 13 8 6" xfId="37209" xr:uid="{00000000-0005-0000-0000-0000CB900000}"/>
    <cellStyle name="Note 13 9" xfId="37210" xr:uid="{00000000-0005-0000-0000-0000CC900000}"/>
    <cellStyle name="Note 13 9 2" xfId="37211" xr:uid="{00000000-0005-0000-0000-0000CD900000}"/>
    <cellStyle name="Note 13 9 2 2" xfId="37212" xr:uid="{00000000-0005-0000-0000-0000CE900000}"/>
    <cellStyle name="Note 13 9 3" xfId="37213" xr:uid="{00000000-0005-0000-0000-0000CF900000}"/>
    <cellStyle name="Note 13 9 3 2" xfId="37214" xr:uid="{00000000-0005-0000-0000-0000D0900000}"/>
    <cellStyle name="Note 13 9 4" xfId="37215" xr:uid="{00000000-0005-0000-0000-0000D1900000}"/>
    <cellStyle name="Note 14" xfId="2000" xr:uid="{00000000-0005-0000-0000-0000D2900000}"/>
    <cellStyle name="Note 14 2" xfId="37217" xr:uid="{00000000-0005-0000-0000-0000D3900000}"/>
    <cellStyle name="Note 14 3" xfId="37216" xr:uid="{00000000-0005-0000-0000-0000D4900000}"/>
    <cellStyle name="Note 15" xfId="2001" xr:uid="{00000000-0005-0000-0000-0000D5900000}"/>
    <cellStyle name="Note 15 2" xfId="37218" xr:uid="{00000000-0005-0000-0000-0000D6900000}"/>
    <cellStyle name="Note 16" xfId="2002" xr:uid="{00000000-0005-0000-0000-0000D7900000}"/>
    <cellStyle name="Note 16 2" xfId="37219" xr:uid="{00000000-0005-0000-0000-0000D8900000}"/>
    <cellStyle name="Note 17" xfId="2003" xr:uid="{00000000-0005-0000-0000-0000D9900000}"/>
    <cellStyle name="Note 17 2" xfId="37220" xr:uid="{00000000-0005-0000-0000-0000DA900000}"/>
    <cellStyle name="Note 18" xfId="2004" xr:uid="{00000000-0005-0000-0000-0000DB900000}"/>
    <cellStyle name="Note 18 2" xfId="37221" xr:uid="{00000000-0005-0000-0000-0000DC900000}"/>
    <cellStyle name="Note 19" xfId="2005" xr:uid="{00000000-0005-0000-0000-0000DD900000}"/>
    <cellStyle name="Note 19 2" xfId="37222" xr:uid="{00000000-0005-0000-0000-0000DE900000}"/>
    <cellStyle name="Note 2" xfId="2006" xr:uid="{00000000-0005-0000-0000-0000DF900000}"/>
    <cellStyle name="Note 2 10" xfId="2007" xr:uid="{00000000-0005-0000-0000-0000E0900000}"/>
    <cellStyle name="Note 2 10 2" xfId="37223" xr:uid="{00000000-0005-0000-0000-0000E1900000}"/>
    <cellStyle name="Note 2 11" xfId="2008" xr:uid="{00000000-0005-0000-0000-0000E2900000}"/>
    <cellStyle name="Note 2 11 2" xfId="37224" xr:uid="{00000000-0005-0000-0000-0000E3900000}"/>
    <cellStyle name="Note 2 12" xfId="2009" xr:uid="{00000000-0005-0000-0000-0000E4900000}"/>
    <cellStyle name="Note 2 12 2" xfId="37225" xr:uid="{00000000-0005-0000-0000-0000E5900000}"/>
    <cellStyle name="Note 2 13" xfId="2010" xr:uid="{00000000-0005-0000-0000-0000E6900000}"/>
    <cellStyle name="Note 2 13 2" xfId="37226" xr:uid="{00000000-0005-0000-0000-0000E7900000}"/>
    <cellStyle name="Note 2 14" xfId="2011" xr:uid="{00000000-0005-0000-0000-0000E8900000}"/>
    <cellStyle name="Note 2 14 2" xfId="37227" xr:uid="{00000000-0005-0000-0000-0000E9900000}"/>
    <cellStyle name="Note 2 15" xfId="2012" xr:uid="{00000000-0005-0000-0000-0000EA900000}"/>
    <cellStyle name="Note 2 15 2" xfId="37228" xr:uid="{00000000-0005-0000-0000-0000EB900000}"/>
    <cellStyle name="Note 2 16" xfId="2013" xr:uid="{00000000-0005-0000-0000-0000EC900000}"/>
    <cellStyle name="Note 2 16 2" xfId="37229" xr:uid="{00000000-0005-0000-0000-0000ED900000}"/>
    <cellStyle name="Note 2 17" xfId="2014" xr:uid="{00000000-0005-0000-0000-0000EE900000}"/>
    <cellStyle name="Note 2 17 2" xfId="37230" xr:uid="{00000000-0005-0000-0000-0000EF900000}"/>
    <cellStyle name="Note 2 18" xfId="2015" xr:uid="{00000000-0005-0000-0000-0000F0900000}"/>
    <cellStyle name="Note 2 18 2" xfId="37231" xr:uid="{00000000-0005-0000-0000-0000F1900000}"/>
    <cellStyle name="Note 2 19" xfId="2016" xr:uid="{00000000-0005-0000-0000-0000F2900000}"/>
    <cellStyle name="Note 2 19 2" xfId="37232" xr:uid="{00000000-0005-0000-0000-0000F3900000}"/>
    <cellStyle name="Note 2 2" xfId="2017" xr:uid="{00000000-0005-0000-0000-0000F4900000}"/>
    <cellStyle name="Note 2 2 10" xfId="37233" xr:uid="{00000000-0005-0000-0000-0000F5900000}"/>
    <cellStyle name="Note 2 2 2" xfId="2516" xr:uid="{00000000-0005-0000-0000-0000F6900000}"/>
    <cellStyle name="Note 2 2 2 2" xfId="2726" xr:uid="{00000000-0005-0000-0000-0000F7900000}"/>
    <cellStyle name="Note 2 2 2 2 2" xfId="37234" xr:uid="{00000000-0005-0000-0000-0000F8900000}"/>
    <cellStyle name="Note 2 2 2 2 3" xfId="37235" xr:uid="{00000000-0005-0000-0000-0000F9900000}"/>
    <cellStyle name="Note 2 2 2 2 4" xfId="37236" xr:uid="{00000000-0005-0000-0000-0000FA900000}"/>
    <cellStyle name="Note 2 2 2 3" xfId="4658" xr:uid="{00000000-0005-0000-0000-0000FB900000}"/>
    <cellStyle name="Note 2 2 2 3 2" xfId="37237" xr:uid="{00000000-0005-0000-0000-0000FC900000}"/>
    <cellStyle name="Note 2 2 2 3 2 2" xfId="37238" xr:uid="{00000000-0005-0000-0000-0000FD900000}"/>
    <cellStyle name="Note 2 2 2 3 3" xfId="37239" xr:uid="{00000000-0005-0000-0000-0000FE900000}"/>
    <cellStyle name="Note 2 2 2 3 4" xfId="37240" xr:uid="{00000000-0005-0000-0000-0000FF900000}"/>
    <cellStyle name="Note 2 2 2 3 5" xfId="37241" xr:uid="{00000000-0005-0000-0000-000000910000}"/>
    <cellStyle name="Note 2 2 2 4" xfId="37242" xr:uid="{00000000-0005-0000-0000-000001910000}"/>
    <cellStyle name="Note 2 2 2 5" xfId="37243" xr:uid="{00000000-0005-0000-0000-000002910000}"/>
    <cellStyle name="Note 2 2 2 6" xfId="37244" xr:uid="{00000000-0005-0000-0000-000003910000}"/>
    <cellStyle name="Note 2 2 2 7" xfId="38872" xr:uid="{00000000-0005-0000-0000-000004910000}"/>
    <cellStyle name="Note 2 2 3" xfId="2438" xr:uid="{00000000-0005-0000-0000-000005910000}"/>
    <cellStyle name="Note 2 2 3 2" xfId="37245" xr:uid="{00000000-0005-0000-0000-000006910000}"/>
    <cellStyle name="Note 2 2 3 2 2" xfId="37246" xr:uid="{00000000-0005-0000-0000-000007910000}"/>
    <cellStyle name="Note 2 2 3 3" xfId="37247" xr:uid="{00000000-0005-0000-0000-000008910000}"/>
    <cellStyle name="Note 2 2 3 4" xfId="37248" xr:uid="{00000000-0005-0000-0000-000009910000}"/>
    <cellStyle name="Note 2 2 3 5" xfId="37249" xr:uid="{00000000-0005-0000-0000-00000A910000}"/>
    <cellStyle name="Note 2 2 3 6" xfId="37250" xr:uid="{00000000-0005-0000-0000-00000B910000}"/>
    <cellStyle name="Note 2 2 3 7" xfId="37251" xr:uid="{00000000-0005-0000-0000-00000C910000}"/>
    <cellStyle name="Note 2 2 3 8" xfId="4659" xr:uid="{00000000-0005-0000-0000-00000D910000}"/>
    <cellStyle name="Note 2 2 3 9" xfId="4285" xr:uid="{00000000-0005-0000-0000-00000E910000}"/>
    <cellStyle name="Note 2 2 4" xfId="3897" xr:uid="{00000000-0005-0000-0000-00000F910000}"/>
    <cellStyle name="Note 2 2 4 2" xfId="37252" xr:uid="{00000000-0005-0000-0000-000010910000}"/>
    <cellStyle name="Note 2 2 4 3" xfId="37253" xr:uid="{00000000-0005-0000-0000-000011910000}"/>
    <cellStyle name="Note 2 2 4 4" xfId="37254" xr:uid="{00000000-0005-0000-0000-000012910000}"/>
    <cellStyle name="Note 2 2 5" xfId="4660" xr:uid="{00000000-0005-0000-0000-000013910000}"/>
    <cellStyle name="Note 2 2 5 2" xfId="37255" xr:uid="{00000000-0005-0000-0000-000014910000}"/>
    <cellStyle name="Note 2 2 5 2 2" xfId="37256" xr:uid="{00000000-0005-0000-0000-000015910000}"/>
    <cellStyle name="Note 2 2 5 3" xfId="37257" xr:uid="{00000000-0005-0000-0000-000016910000}"/>
    <cellStyle name="Note 2 2 5 4" xfId="37258" xr:uid="{00000000-0005-0000-0000-000017910000}"/>
    <cellStyle name="Note 2 2 5 5" xfId="37259" xr:uid="{00000000-0005-0000-0000-000018910000}"/>
    <cellStyle name="Note 2 2 6" xfId="37260" xr:uid="{00000000-0005-0000-0000-000019910000}"/>
    <cellStyle name="Note 2 2 7" xfId="37261" xr:uid="{00000000-0005-0000-0000-00001A910000}"/>
    <cellStyle name="Note 2 2 8" xfId="37262" xr:uid="{00000000-0005-0000-0000-00001B910000}"/>
    <cellStyle name="Note 2 2 9" xfId="37263" xr:uid="{00000000-0005-0000-0000-00001C910000}"/>
    <cellStyle name="Note 2 20" xfId="2018" xr:uid="{00000000-0005-0000-0000-00001D910000}"/>
    <cellStyle name="Note 2 20 2" xfId="37264" xr:uid="{00000000-0005-0000-0000-00001E910000}"/>
    <cellStyle name="Note 2 21" xfId="2019" xr:uid="{00000000-0005-0000-0000-00001F910000}"/>
    <cellStyle name="Note 2 21 2" xfId="37265" xr:uid="{00000000-0005-0000-0000-000020910000}"/>
    <cellStyle name="Note 2 22" xfId="2020" xr:uid="{00000000-0005-0000-0000-000021910000}"/>
    <cellStyle name="Note 2 22 2" xfId="37266" xr:uid="{00000000-0005-0000-0000-000022910000}"/>
    <cellStyle name="Note 2 23" xfId="2361" xr:uid="{00000000-0005-0000-0000-000023910000}"/>
    <cellStyle name="Note 2 23 2" xfId="37267" xr:uid="{00000000-0005-0000-0000-000024910000}"/>
    <cellStyle name="Note 2 23 3" xfId="4284" xr:uid="{00000000-0005-0000-0000-000025910000}"/>
    <cellStyle name="Note 2 24" xfId="3850" xr:uid="{00000000-0005-0000-0000-000026910000}"/>
    <cellStyle name="Note 2 24 2" xfId="37268" xr:uid="{00000000-0005-0000-0000-000027910000}"/>
    <cellStyle name="Note 2 25" xfId="37269" xr:uid="{00000000-0005-0000-0000-000028910000}"/>
    <cellStyle name="Note 2 26" xfId="37270" xr:uid="{00000000-0005-0000-0000-000029910000}"/>
    <cellStyle name="Note 2 27" xfId="37271" xr:uid="{00000000-0005-0000-0000-00002A910000}"/>
    <cellStyle name="Note 2 28" xfId="37272" xr:uid="{00000000-0005-0000-0000-00002B910000}"/>
    <cellStyle name="Note 2 29" xfId="37273" xr:uid="{00000000-0005-0000-0000-00002C910000}"/>
    <cellStyle name="Note 2 3" xfId="2021" xr:uid="{00000000-0005-0000-0000-00002D910000}"/>
    <cellStyle name="Note 2 3 10" xfId="37274" xr:uid="{00000000-0005-0000-0000-00002E910000}"/>
    <cellStyle name="Note 2 3 11" xfId="38846" xr:uid="{00000000-0005-0000-0000-00002F910000}"/>
    <cellStyle name="Note 2 3 2" xfId="2022" xr:uid="{00000000-0005-0000-0000-000030910000}"/>
    <cellStyle name="Note 2 3 2 2" xfId="2727" xr:uid="{00000000-0005-0000-0000-000031910000}"/>
    <cellStyle name="Note 2 3 2 2 2" xfId="37275" xr:uid="{00000000-0005-0000-0000-000032910000}"/>
    <cellStyle name="Note 2 3 2 2 3" xfId="4287" xr:uid="{00000000-0005-0000-0000-000033910000}"/>
    <cellStyle name="Note 2 3 2 3" xfId="4026" xr:uid="{00000000-0005-0000-0000-000034910000}"/>
    <cellStyle name="Note 2 3 2 3 2" xfId="37276" xr:uid="{00000000-0005-0000-0000-000035910000}"/>
    <cellStyle name="Note 2 3 2 4" xfId="37277" xr:uid="{00000000-0005-0000-0000-000036910000}"/>
    <cellStyle name="Note 2 3 2 5" xfId="37278" xr:uid="{00000000-0005-0000-0000-000037910000}"/>
    <cellStyle name="Note 2 3 2 6" xfId="37279" xr:uid="{00000000-0005-0000-0000-000038910000}"/>
    <cellStyle name="Note 2 3 3" xfId="2464" xr:uid="{00000000-0005-0000-0000-000039910000}"/>
    <cellStyle name="Note 2 3 3 2" xfId="37280" xr:uid="{00000000-0005-0000-0000-00003A910000}"/>
    <cellStyle name="Note 2 3 3 2 2" xfId="37281" xr:uid="{00000000-0005-0000-0000-00003B910000}"/>
    <cellStyle name="Note 2 3 3 3" xfId="37282" xr:uid="{00000000-0005-0000-0000-00003C910000}"/>
    <cellStyle name="Note 2 3 3 4" xfId="37283" xr:uid="{00000000-0005-0000-0000-00003D910000}"/>
    <cellStyle name="Note 2 3 3 5" xfId="37284" xr:uid="{00000000-0005-0000-0000-00003E910000}"/>
    <cellStyle name="Note 2 3 3 6" xfId="4661" xr:uid="{00000000-0005-0000-0000-00003F910000}"/>
    <cellStyle name="Note 2 3 3 7" xfId="4286" xr:uid="{00000000-0005-0000-0000-000040910000}"/>
    <cellStyle name="Note 2 3 4" xfId="3922" xr:uid="{00000000-0005-0000-0000-000041910000}"/>
    <cellStyle name="Note 2 3 4 2" xfId="37286" xr:uid="{00000000-0005-0000-0000-000042910000}"/>
    <cellStyle name="Note 2 3 4 3" xfId="37285" xr:uid="{00000000-0005-0000-0000-000043910000}"/>
    <cellStyle name="Note 2 3 5" xfId="37287" xr:uid="{00000000-0005-0000-0000-000044910000}"/>
    <cellStyle name="Note 2 3 6" xfId="37288" xr:uid="{00000000-0005-0000-0000-000045910000}"/>
    <cellStyle name="Note 2 3 7" xfId="37289" xr:uid="{00000000-0005-0000-0000-000046910000}"/>
    <cellStyle name="Note 2 3 8" xfId="37290" xr:uid="{00000000-0005-0000-0000-000047910000}"/>
    <cellStyle name="Note 2 3 9" xfId="37291" xr:uid="{00000000-0005-0000-0000-000048910000}"/>
    <cellStyle name="Note 2 4" xfId="2023" xr:uid="{00000000-0005-0000-0000-000049910000}"/>
    <cellStyle name="Note 2 4 2" xfId="2728" xr:uid="{00000000-0005-0000-0000-00004A910000}"/>
    <cellStyle name="Note 2 4 2 2" xfId="37293" xr:uid="{00000000-0005-0000-0000-00004B910000}"/>
    <cellStyle name="Note 2 4 2 3" xfId="37294" xr:uid="{00000000-0005-0000-0000-00004C910000}"/>
    <cellStyle name="Note 2 4 2 4" xfId="37292" xr:uid="{00000000-0005-0000-0000-00004D910000}"/>
    <cellStyle name="Note 2 4 2 5" xfId="4288" xr:uid="{00000000-0005-0000-0000-00004E910000}"/>
    <cellStyle name="Note 2 4 3" xfId="4027" xr:uid="{00000000-0005-0000-0000-00004F910000}"/>
    <cellStyle name="Note 2 4 3 2" xfId="37296" xr:uid="{00000000-0005-0000-0000-000050910000}"/>
    <cellStyle name="Note 2 4 3 3" xfId="37295" xr:uid="{00000000-0005-0000-0000-000051910000}"/>
    <cellStyle name="Note 2 4 4" xfId="37297" xr:uid="{00000000-0005-0000-0000-000052910000}"/>
    <cellStyle name="Note 2 4 5" xfId="37298" xr:uid="{00000000-0005-0000-0000-000053910000}"/>
    <cellStyle name="Note 2 4 6" xfId="37299" xr:uid="{00000000-0005-0000-0000-000054910000}"/>
    <cellStyle name="Note 2 4 7" xfId="37300" xr:uid="{00000000-0005-0000-0000-000055910000}"/>
    <cellStyle name="Note 2 4 8" xfId="38997" xr:uid="{00000000-0005-0000-0000-000056910000}"/>
    <cellStyle name="Note 2 5" xfId="2024" xr:uid="{00000000-0005-0000-0000-000057910000}"/>
    <cellStyle name="Note 2 5 2" xfId="37301" xr:uid="{00000000-0005-0000-0000-000058910000}"/>
    <cellStyle name="Note 2 5 2 2" xfId="37302" xr:uid="{00000000-0005-0000-0000-000059910000}"/>
    <cellStyle name="Note 2 5 3" xfId="37303" xr:uid="{00000000-0005-0000-0000-00005A910000}"/>
    <cellStyle name="Note 2 5 4" xfId="37304" xr:uid="{00000000-0005-0000-0000-00005B910000}"/>
    <cellStyle name="Note 2 5 5" xfId="37305" xr:uid="{00000000-0005-0000-0000-00005C910000}"/>
    <cellStyle name="Note 2 5 6" xfId="37306" xr:uid="{00000000-0005-0000-0000-00005D910000}"/>
    <cellStyle name="Note 2 5 7" xfId="4662" xr:uid="{00000000-0005-0000-0000-00005E910000}"/>
    <cellStyle name="Note 2 6" xfId="2025" xr:uid="{00000000-0005-0000-0000-00005F910000}"/>
    <cellStyle name="Note 2 6 2" xfId="37308" xr:uid="{00000000-0005-0000-0000-000060910000}"/>
    <cellStyle name="Note 2 6 2 2" xfId="37309" xr:uid="{00000000-0005-0000-0000-000061910000}"/>
    <cellStyle name="Note 2 6 3" xfId="37310" xr:uid="{00000000-0005-0000-0000-000062910000}"/>
    <cellStyle name="Note 2 6 4" xfId="37307" xr:uid="{00000000-0005-0000-0000-000063910000}"/>
    <cellStyle name="Note 2 7" xfId="2026" xr:uid="{00000000-0005-0000-0000-000064910000}"/>
    <cellStyle name="Note 2 7 2" xfId="37312" xr:uid="{00000000-0005-0000-0000-000065910000}"/>
    <cellStyle name="Note 2 7 2 2" xfId="37313" xr:uid="{00000000-0005-0000-0000-000066910000}"/>
    <cellStyle name="Note 2 7 3" xfId="37314" xr:uid="{00000000-0005-0000-0000-000067910000}"/>
    <cellStyle name="Note 2 7 4" xfId="37311" xr:uid="{00000000-0005-0000-0000-000068910000}"/>
    <cellStyle name="Note 2 8" xfId="2027" xr:uid="{00000000-0005-0000-0000-000069910000}"/>
    <cellStyle name="Note 2 8 2" xfId="37316" xr:uid="{00000000-0005-0000-0000-00006A910000}"/>
    <cellStyle name="Note 2 8 2 2" xfId="37317" xr:uid="{00000000-0005-0000-0000-00006B910000}"/>
    <cellStyle name="Note 2 8 3" xfId="37318" xr:uid="{00000000-0005-0000-0000-00006C910000}"/>
    <cellStyle name="Note 2 8 4" xfId="37315" xr:uid="{00000000-0005-0000-0000-00006D910000}"/>
    <cellStyle name="Note 2 9" xfId="2028" xr:uid="{00000000-0005-0000-0000-00006E910000}"/>
    <cellStyle name="Note 2 9 2" xfId="37320" xr:uid="{00000000-0005-0000-0000-00006F910000}"/>
    <cellStyle name="Note 2 9 3" xfId="37319" xr:uid="{00000000-0005-0000-0000-000070910000}"/>
    <cellStyle name="Note 20" xfId="2029" xr:uid="{00000000-0005-0000-0000-000071910000}"/>
    <cellStyle name="Note 20 2" xfId="37321" xr:uid="{00000000-0005-0000-0000-000072910000}"/>
    <cellStyle name="Note 21" xfId="2030" xr:uid="{00000000-0005-0000-0000-000073910000}"/>
    <cellStyle name="Note 21 2" xfId="37322" xr:uid="{00000000-0005-0000-0000-000074910000}"/>
    <cellStyle name="Note 22" xfId="2031" xr:uid="{00000000-0005-0000-0000-000075910000}"/>
    <cellStyle name="Note 22 2" xfId="37323" xr:uid="{00000000-0005-0000-0000-000076910000}"/>
    <cellStyle name="Note 23" xfId="2032" xr:uid="{00000000-0005-0000-0000-000077910000}"/>
    <cellStyle name="Note 23 2" xfId="39091" xr:uid="{00000000-0005-0000-0000-000078910000}"/>
    <cellStyle name="Note 24" xfId="2033" xr:uid="{00000000-0005-0000-0000-000079910000}"/>
    <cellStyle name="Note 25" xfId="2034" xr:uid="{00000000-0005-0000-0000-00007A910000}"/>
    <cellStyle name="Note 26" xfId="2035" xr:uid="{00000000-0005-0000-0000-00007B910000}"/>
    <cellStyle name="Note 27" xfId="2036" xr:uid="{00000000-0005-0000-0000-00007C910000}"/>
    <cellStyle name="Note 28" xfId="2037" xr:uid="{00000000-0005-0000-0000-00007D910000}"/>
    <cellStyle name="Note 29" xfId="2038" xr:uid="{00000000-0005-0000-0000-00007E910000}"/>
    <cellStyle name="Note 3" xfId="2039" xr:uid="{00000000-0005-0000-0000-00007F910000}"/>
    <cellStyle name="Note 3 10" xfId="37324" xr:uid="{00000000-0005-0000-0000-000080910000}"/>
    <cellStyle name="Note 3 11" xfId="37325" xr:uid="{00000000-0005-0000-0000-000081910000}"/>
    <cellStyle name="Note 3 12" xfId="37326" xr:uid="{00000000-0005-0000-0000-000082910000}"/>
    <cellStyle name="Note 3 2" xfId="2437" xr:uid="{00000000-0005-0000-0000-000083910000}"/>
    <cellStyle name="Note 3 2 2" xfId="2729" xr:uid="{00000000-0005-0000-0000-000084910000}"/>
    <cellStyle name="Note 3 2 2 2" xfId="37327" xr:uid="{00000000-0005-0000-0000-000085910000}"/>
    <cellStyle name="Note 3 2 2 2 2" xfId="37328" xr:uid="{00000000-0005-0000-0000-000086910000}"/>
    <cellStyle name="Note 3 2 2 3" xfId="37329" xr:uid="{00000000-0005-0000-0000-000087910000}"/>
    <cellStyle name="Note 3 2 2 3 2" xfId="37330" xr:uid="{00000000-0005-0000-0000-000088910000}"/>
    <cellStyle name="Note 3 2 2 4" xfId="37331" xr:uid="{00000000-0005-0000-0000-000089910000}"/>
    <cellStyle name="Note 3 2 2 5" xfId="37332" xr:uid="{00000000-0005-0000-0000-00008A910000}"/>
    <cellStyle name="Note 3 2 2 6" xfId="37333" xr:uid="{00000000-0005-0000-0000-00008B910000}"/>
    <cellStyle name="Note 3 2 3" xfId="4663" xr:uid="{00000000-0005-0000-0000-00008C910000}"/>
    <cellStyle name="Note 3 2 3 2" xfId="37334" xr:uid="{00000000-0005-0000-0000-00008D910000}"/>
    <cellStyle name="Note 3 2 3 2 2" xfId="37335" xr:uid="{00000000-0005-0000-0000-00008E910000}"/>
    <cellStyle name="Note 3 2 3 3" xfId="37336" xr:uid="{00000000-0005-0000-0000-00008F910000}"/>
    <cellStyle name="Note 3 2 3 4" xfId="37337" xr:uid="{00000000-0005-0000-0000-000090910000}"/>
    <cellStyle name="Note 3 2 3 5" xfId="37338" xr:uid="{00000000-0005-0000-0000-000091910000}"/>
    <cellStyle name="Note 3 2 4" xfId="37339" xr:uid="{00000000-0005-0000-0000-000092910000}"/>
    <cellStyle name="Note 3 2 5" xfId="37340" xr:uid="{00000000-0005-0000-0000-000093910000}"/>
    <cellStyle name="Note 3 2 6" xfId="37341" xr:uid="{00000000-0005-0000-0000-000094910000}"/>
    <cellStyle name="Note 3 2 7" xfId="37342" xr:uid="{00000000-0005-0000-0000-000095910000}"/>
    <cellStyle name="Note 3 3" xfId="2477" xr:uid="{00000000-0005-0000-0000-000096910000}"/>
    <cellStyle name="Note 3 3 2" xfId="2730" xr:uid="{00000000-0005-0000-0000-000097910000}"/>
    <cellStyle name="Note 3 3 2 2" xfId="37343" xr:uid="{00000000-0005-0000-0000-000098910000}"/>
    <cellStyle name="Note 3 3 2 3" xfId="38998" xr:uid="{00000000-0005-0000-0000-000099910000}"/>
    <cellStyle name="Note 3 3 3" xfId="37344" xr:uid="{00000000-0005-0000-0000-00009A910000}"/>
    <cellStyle name="Note 3 3 4" xfId="37345" xr:uid="{00000000-0005-0000-0000-00009B910000}"/>
    <cellStyle name="Note 3 3 5" xfId="37346" xr:uid="{00000000-0005-0000-0000-00009C910000}"/>
    <cellStyle name="Note 3 3 6" xfId="37347" xr:uid="{00000000-0005-0000-0000-00009D910000}"/>
    <cellStyle name="Note 3 3 7" xfId="37348" xr:uid="{00000000-0005-0000-0000-00009E910000}"/>
    <cellStyle name="Note 3 3 8" xfId="38859" xr:uid="{00000000-0005-0000-0000-00009F910000}"/>
    <cellStyle name="Note 3 4" xfId="2385" xr:uid="{00000000-0005-0000-0000-0000A0910000}"/>
    <cellStyle name="Note 3 4 2" xfId="37349" xr:uid="{00000000-0005-0000-0000-0000A1910000}"/>
    <cellStyle name="Note 3 4 3" xfId="37350" xr:uid="{00000000-0005-0000-0000-0000A2910000}"/>
    <cellStyle name="Note 3 4 4" xfId="37351" xr:uid="{00000000-0005-0000-0000-0000A3910000}"/>
    <cellStyle name="Note 3 4 5" xfId="37352" xr:uid="{00000000-0005-0000-0000-0000A4910000}"/>
    <cellStyle name="Note 3 4 6" xfId="4664" xr:uid="{00000000-0005-0000-0000-0000A5910000}"/>
    <cellStyle name="Note 3 4 7" xfId="4289" xr:uid="{00000000-0005-0000-0000-0000A6910000}"/>
    <cellStyle name="Note 3 5" xfId="3858" xr:uid="{00000000-0005-0000-0000-0000A7910000}"/>
    <cellStyle name="Note 3 5 2" xfId="37353" xr:uid="{00000000-0005-0000-0000-0000A8910000}"/>
    <cellStyle name="Note 3 6" xfId="37354" xr:uid="{00000000-0005-0000-0000-0000A9910000}"/>
    <cellStyle name="Note 3 7" xfId="37355" xr:uid="{00000000-0005-0000-0000-0000AA910000}"/>
    <cellStyle name="Note 3 8" xfId="37356" xr:uid="{00000000-0005-0000-0000-0000AB910000}"/>
    <cellStyle name="Note 3 9" xfId="37357" xr:uid="{00000000-0005-0000-0000-0000AC910000}"/>
    <cellStyle name="Note 30" xfId="2040" xr:uid="{00000000-0005-0000-0000-0000AD910000}"/>
    <cellStyle name="Note 31" xfId="2041" xr:uid="{00000000-0005-0000-0000-0000AE910000}"/>
    <cellStyle name="Note 32" xfId="4060" xr:uid="{00000000-0005-0000-0000-0000AF910000}"/>
    <cellStyle name="Note 4" xfId="2042" xr:uid="{00000000-0005-0000-0000-0000B0910000}"/>
    <cellStyle name="Note 4 2" xfId="2478" xr:uid="{00000000-0005-0000-0000-0000B1910000}"/>
    <cellStyle name="Note 4 2 2" xfId="2732" xr:uid="{00000000-0005-0000-0000-0000B2910000}"/>
    <cellStyle name="Note 4 2 2 2" xfId="37358" xr:uid="{00000000-0005-0000-0000-0000B3910000}"/>
    <cellStyle name="Note 4 2 2 3" xfId="37359" xr:uid="{00000000-0005-0000-0000-0000B4910000}"/>
    <cellStyle name="Note 4 2 2 4" xfId="39000" xr:uid="{00000000-0005-0000-0000-0000B5910000}"/>
    <cellStyle name="Note 4 2 3" xfId="37360" xr:uid="{00000000-0005-0000-0000-0000B6910000}"/>
    <cellStyle name="Note 4 2 3 2" xfId="37361" xr:uid="{00000000-0005-0000-0000-0000B7910000}"/>
    <cellStyle name="Note 4 2 4" xfId="37362" xr:uid="{00000000-0005-0000-0000-0000B8910000}"/>
    <cellStyle name="Note 4 2 5" xfId="37363" xr:uid="{00000000-0005-0000-0000-0000B9910000}"/>
    <cellStyle name="Note 4 2 6" xfId="37364" xr:uid="{00000000-0005-0000-0000-0000BA910000}"/>
    <cellStyle name="Note 4 2 7" xfId="37365" xr:uid="{00000000-0005-0000-0000-0000BB910000}"/>
    <cellStyle name="Note 4 2 8" xfId="37366" xr:uid="{00000000-0005-0000-0000-0000BC910000}"/>
    <cellStyle name="Note 4 3" xfId="2733" xr:uid="{00000000-0005-0000-0000-0000BD910000}"/>
    <cellStyle name="Note 4 3 2" xfId="37367" xr:uid="{00000000-0005-0000-0000-0000BE910000}"/>
    <cellStyle name="Note 4 3 2 2" xfId="37368" xr:uid="{00000000-0005-0000-0000-0000BF910000}"/>
    <cellStyle name="Note 4 3 3" xfId="37369" xr:uid="{00000000-0005-0000-0000-0000C0910000}"/>
    <cellStyle name="Note 4 3 3 2" xfId="37370" xr:uid="{00000000-0005-0000-0000-0000C1910000}"/>
    <cellStyle name="Note 4 3 4" xfId="37371" xr:uid="{00000000-0005-0000-0000-0000C2910000}"/>
    <cellStyle name="Note 4 3 5" xfId="37372" xr:uid="{00000000-0005-0000-0000-0000C3910000}"/>
    <cellStyle name="Note 4 3 6" xfId="37373" xr:uid="{00000000-0005-0000-0000-0000C4910000}"/>
    <cellStyle name="Note 4 4" xfId="2731" xr:uid="{00000000-0005-0000-0000-0000C5910000}"/>
    <cellStyle name="Note 4 4 2" xfId="37375" xr:uid="{00000000-0005-0000-0000-0000C6910000}"/>
    <cellStyle name="Note 4 4 3" xfId="38999" xr:uid="{00000000-0005-0000-0000-0000C7910000}"/>
    <cellStyle name="Note 4 4 4" xfId="37374" xr:uid="{00000000-0005-0000-0000-0000C8910000}"/>
    <cellStyle name="Note 4 5" xfId="2387" xr:uid="{00000000-0005-0000-0000-0000C9910000}"/>
    <cellStyle name="Note 4 5 2" xfId="37377" xr:uid="{00000000-0005-0000-0000-0000CA910000}"/>
    <cellStyle name="Note 4 5 3" xfId="37376" xr:uid="{00000000-0005-0000-0000-0000CB910000}"/>
    <cellStyle name="Note 4 5 4" xfId="4290" xr:uid="{00000000-0005-0000-0000-0000CC910000}"/>
    <cellStyle name="Note 4 6" xfId="3859" xr:uid="{00000000-0005-0000-0000-0000CD910000}"/>
    <cellStyle name="Note 4 6 2" xfId="37378" xr:uid="{00000000-0005-0000-0000-0000CE910000}"/>
    <cellStyle name="Note 4 7" xfId="37379" xr:uid="{00000000-0005-0000-0000-0000CF910000}"/>
    <cellStyle name="Note 4 8" xfId="37380" xr:uid="{00000000-0005-0000-0000-0000D0910000}"/>
    <cellStyle name="Note 4 9" xfId="37381" xr:uid="{00000000-0005-0000-0000-0000D1910000}"/>
    <cellStyle name="Note 5" xfId="2043" xr:uid="{00000000-0005-0000-0000-0000D2910000}"/>
    <cellStyle name="Note 5 2" xfId="2491" xr:uid="{00000000-0005-0000-0000-0000D3910000}"/>
    <cellStyle name="Note 5 2 2" xfId="2735" xr:uid="{00000000-0005-0000-0000-0000D4910000}"/>
    <cellStyle name="Note 5 2 2 2" xfId="37382" xr:uid="{00000000-0005-0000-0000-0000D5910000}"/>
    <cellStyle name="Note 5 2 2 3" xfId="37383" xr:uid="{00000000-0005-0000-0000-0000D6910000}"/>
    <cellStyle name="Note 5 2 2 4" xfId="39002" xr:uid="{00000000-0005-0000-0000-0000D7910000}"/>
    <cellStyle name="Note 5 2 3" xfId="37384" xr:uid="{00000000-0005-0000-0000-0000D8910000}"/>
    <cellStyle name="Note 5 2 3 2" xfId="37385" xr:uid="{00000000-0005-0000-0000-0000D9910000}"/>
    <cellStyle name="Note 5 2 4" xfId="37386" xr:uid="{00000000-0005-0000-0000-0000DA910000}"/>
    <cellStyle name="Note 5 2 5" xfId="37387" xr:uid="{00000000-0005-0000-0000-0000DB910000}"/>
    <cellStyle name="Note 5 2 6" xfId="37388" xr:uid="{00000000-0005-0000-0000-0000DC910000}"/>
    <cellStyle name="Note 5 2 7" xfId="37389" xr:uid="{00000000-0005-0000-0000-0000DD910000}"/>
    <cellStyle name="Note 5 2 8" xfId="37390" xr:uid="{00000000-0005-0000-0000-0000DE910000}"/>
    <cellStyle name="Note 5 3" xfId="2734" xr:uid="{00000000-0005-0000-0000-0000DF910000}"/>
    <cellStyle name="Note 5 3 2" xfId="37391" xr:uid="{00000000-0005-0000-0000-0000E0910000}"/>
    <cellStyle name="Note 5 3 3" xfId="37392" xr:uid="{00000000-0005-0000-0000-0000E1910000}"/>
    <cellStyle name="Note 5 3 4" xfId="37393" xr:uid="{00000000-0005-0000-0000-0000E2910000}"/>
    <cellStyle name="Note 5 3 5" xfId="39001" xr:uid="{00000000-0005-0000-0000-0000E3910000}"/>
    <cellStyle name="Note 5 4" xfId="2400" xr:uid="{00000000-0005-0000-0000-0000E4910000}"/>
    <cellStyle name="Note 5 4 2" xfId="37395" xr:uid="{00000000-0005-0000-0000-0000E5910000}"/>
    <cellStyle name="Note 5 4 3" xfId="37394" xr:uid="{00000000-0005-0000-0000-0000E6910000}"/>
    <cellStyle name="Note 5 4 4" xfId="4291" xr:uid="{00000000-0005-0000-0000-0000E7910000}"/>
    <cellStyle name="Note 5 5" xfId="3872" xr:uid="{00000000-0005-0000-0000-0000E8910000}"/>
    <cellStyle name="Note 5 5 2" xfId="37396" xr:uid="{00000000-0005-0000-0000-0000E9910000}"/>
    <cellStyle name="Note 5 6" xfId="37397" xr:uid="{00000000-0005-0000-0000-0000EA910000}"/>
    <cellStyle name="Note 5 7" xfId="37398" xr:uid="{00000000-0005-0000-0000-0000EB910000}"/>
    <cellStyle name="Note 5 8" xfId="37399" xr:uid="{00000000-0005-0000-0000-0000EC910000}"/>
    <cellStyle name="Note 6" xfId="2044" xr:uid="{00000000-0005-0000-0000-0000ED910000}"/>
    <cellStyle name="Note 6 2" xfId="2736" xr:uid="{00000000-0005-0000-0000-0000EE910000}"/>
    <cellStyle name="Note 6 2 2" xfId="37400" xr:uid="{00000000-0005-0000-0000-0000EF910000}"/>
    <cellStyle name="Note 6 2 2 2" xfId="37401" xr:uid="{00000000-0005-0000-0000-0000F0910000}"/>
    <cellStyle name="Note 6 2 3" xfId="37402" xr:uid="{00000000-0005-0000-0000-0000F1910000}"/>
    <cellStyle name="Note 6 2 4" xfId="37403" xr:uid="{00000000-0005-0000-0000-0000F2910000}"/>
    <cellStyle name="Note 6 2 5" xfId="37404" xr:uid="{00000000-0005-0000-0000-0000F3910000}"/>
    <cellStyle name="Note 6 2 6" xfId="37405" xr:uid="{00000000-0005-0000-0000-0000F4910000}"/>
    <cellStyle name="Note 6 2 7" xfId="37406" xr:uid="{00000000-0005-0000-0000-0000F5910000}"/>
    <cellStyle name="Note 6 2 8" xfId="4665" xr:uid="{00000000-0005-0000-0000-0000F6910000}"/>
    <cellStyle name="Note 6 2 9" xfId="4292" xr:uid="{00000000-0005-0000-0000-0000F7910000}"/>
    <cellStyle name="Note 6 3" xfId="4028" xr:uid="{00000000-0005-0000-0000-0000F8910000}"/>
    <cellStyle name="Note 6 3 2" xfId="37408" xr:uid="{00000000-0005-0000-0000-0000F9910000}"/>
    <cellStyle name="Note 6 3 3" xfId="37409" xr:uid="{00000000-0005-0000-0000-0000FA910000}"/>
    <cellStyle name="Note 6 3 4" xfId="37407" xr:uid="{00000000-0005-0000-0000-0000FB910000}"/>
    <cellStyle name="Note 6 4" xfId="37410" xr:uid="{00000000-0005-0000-0000-0000FC910000}"/>
    <cellStyle name="Note 6 4 2" xfId="37411" xr:uid="{00000000-0005-0000-0000-0000FD910000}"/>
    <cellStyle name="Note 6 5" xfId="37412" xr:uid="{00000000-0005-0000-0000-0000FE910000}"/>
    <cellStyle name="Note 6 6" xfId="37413" xr:uid="{00000000-0005-0000-0000-0000FF910000}"/>
    <cellStyle name="Note 6 7" xfId="37414" xr:uid="{00000000-0005-0000-0000-000000920000}"/>
    <cellStyle name="Note 6 8" xfId="39003" xr:uid="{00000000-0005-0000-0000-000001920000}"/>
    <cellStyle name="Note 7" xfId="2045" xr:uid="{00000000-0005-0000-0000-000002920000}"/>
    <cellStyle name="Note 7 2" xfId="2737" xr:uid="{00000000-0005-0000-0000-000003920000}"/>
    <cellStyle name="Note 7 2 2" xfId="37416" xr:uid="{00000000-0005-0000-0000-000004920000}"/>
    <cellStyle name="Note 7 2 3" xfId="37417" xr:uid="{00000000-0005-0000-0000-000005920000}"/>
    <cellStyle name="Note 7 2 4" xfId="37418" xr:uid="{00000000-0005-0000-0000-000006920000}"/>
    <cellStyle name="Note 7 2 5" xfId="37419" xr:uid="{00000000-0005-0000-0000-000007920000}"/>
    <cellStyle name="Note 7 2 6" xfId="37415" xr:uid="{00000000-0005-0000-0000-000008920000}"/>
    <cellStyle name="Note 7 2 7" xfId="4293" xr:uid="{00000000-0005-0000-0000-000009920000}"/>
    <cellStyle name="Note 7 3" xfId="4029" xr:uid="{00000000-0005-0000-0000-00000A920000}"/>
    <cellStyle name="Note 7 3 2" xfId="37421" xr:uid="{00000000-0005-0000-0000-00000B920000}"/>
    <cellStyle name="Note 7 3 3" xfId="37420" xr:uid="{00000000-0005-0000-0000-00000C920000}"/>
    <cellStyle name="Note 7 4" xfId="37422" xr:uid="{00000000-0005-0000-0000-00000D920000}"/>
    <cellStyle name="Note 7 5" xfId="37423" xr:uid="{00000000-0005-0000-0000-00000E920000}"/>
    <cellStyle name="Note 7 6" xfId="37424" xr:uid="{00000000-0005-0000-0000-00000F920000}"/>
    <cellStyle name="Note 7 7" xfId="37425" xr:uid="{00000000-0005-0000-0000-000010920000}"/>
    <cellStyle name="Note 7 8" xfId="39004" xr:uid="{00000000-0005-0000-0000-000011920000}"/>
    <cellStyle name="Note 8" xfId="2046" xr:uid="{00000000-0005-0000-0000-000012920000}"/>
    <cellStyle name="Note 8 2" xfId="2738" xr:uid="{00000000-0005-0000-0000-000013920000}"/>
    <cellStyle name="Note 8 2 2" xfId="37427" xr:uid="{00000000-0005-0000-0000-000014920000}"/>
    <cellStyle name="Note 8 2 3" xfId="37428" xr:uid="{00000000-0005-0000-0000-000015920000}"/>
    <cellStyle name="Note 8 2 4" xfId="37426" xr:uid="{00000000-0005-0000-0000-000016920000}"/>
    <cellStyle name="Note 8 2 5" xfId="4294" xr:uid="{00000000-0005-0000-0000-000017920000}"/>
    <cellStyle name="Note 8 3" xfId="4030" xr:uid="{00000000-0005-0000-0000-000018920000}"/>
    <cellStyle name="Note 8 3 2" xfId="37430" xr:uid="{00000000-0005-0000-0000-000019920000}"/>
    <cellStyle name="Note 8 3 3" xfId="37429" xr:uid="{00000000-0005-0000-0000-00001A920000}"/>
    <cellStyle name="Note 8 4" xfId="37431" xr:uid="{00000000-0005-0000-0000-00001B920000}"/>
    <cellStyle name="Note 8 5" xfId="37432" xr:uid="{00000000-0005-0000-0000-00001C920000}"/>
    <cellStyle name="Note 8 6" xfId="37433" xr:uid="{00000000-0005-0000-0000-00001D920000}"/>
    <cellStyle name="Note 8 7" xfId="37434" xr:uid="{00000000-0005-0000-0000-00001E920000}"/>
    <cellStyle name="Note 8 8" xfId="37435" xr:uid="{00000000-0005-0000-0000-00001F920000}"/>
    <cellStyle name="Note 8 9" xfId="39005" xr:uid="{00000000-0005-0000-0000-000020920000}"/>
    <cellStyle name="Note 9" xfId="2047" xr:uid="{00000000-0005-0000-0000-000021920000}"/>
    <cellStyle name="Note 9 2" xfId="2739" xr:uid="{00000000-0005-0000-0000-000022920000}"/>
    <cellStyle name="Note 9 2 2" xfId="37437" xr:uid="{00000000-0005-0000-0000-000023920000}"/>
    <cellStyle name="Note 9 2 3" xfId="37438" xr:uid="{00000000-0005-0000-0000-000024920000}"/>
    <cellStyle name="Note 9 2 4" xfId="37436" xr:uid="{00000000-0005-0000-0000-000025920000}"/>
    <cellStyle name="Note 9 2 5" xfId="4295" xr:uid="{00000000-0005-0000-0000-000026920000}"/>
    <cellStyle name="Note 9 3" xfId="4031" xr:uid="{00000000-0005-0000-0000-000027920000}"/>
    <cellStyle name="Note 9 3 2" xfId="37440" xr:uid="{00000000-0005-0000-0000-000028920000}"/>
    <cellStyle name="Note 9 3 3" xfId="37439" xr:uid="{00000000-0005-0000-0000-000029920000}"/>
    <cellStyle name="Note 9 4" xfId="37441" xr:uid="{00000000-0005-0000-0000-00002A920000}"/>
    <cellStyle name="Note 9 5" xfId="37442" xr:uid="{00000000-0005-0000-0000-00002B920000}"/>
    <cellStyle name="Note 9 6" xfId="37443" xr:uid="{00000000-0005-0000-0000-00002C920000}"/>
    <cellStyle name="Note 9 7" xfId="37444" xr:uid="{00000000-0005-0000-0000-00002D920000}"/>
    <cellStyle name="Note 9 8" xfId="37445" xr:uid="{00000000-0005-0000-0000-00002E920000}"/>
    <cellStyle name="Note 9 9" xfId="39006" xr:uid="{00000000-0005-0000-0000-00002F920000}"/>
    <cellStyle name="Notiz 2" xfId="37446" xr:uid="{00000000-0005-0000-0000-000030920000}"/>
    <cellStyle name="Notiz 2 2" xfId="37447" xr:uid="{00000000-0005-0000-0000-000031920000}"/>
    <cellStyle name="Notiz 2 2 2" xfId="37448" xr:uid="{00000000-0005-0000-0000-000032920000}"/>
    <cellStyle name="Notiz 2 2 3" xfId="37449" xr:uid="{00000000-0005-0000-0000-000033920000}"/>
    <cellStyle name="Notiz 2 3" xfId="37450" xr:uid="{00000000-0005-0000-0000-000034920000}"/>
    <cellStyle name="Notiz 2 4" xfId="37451" xr:uid="{00000000-0005-0000-0000-000035920000}"/>
    <cellStyle name="Notiz 3" xfId="37452" xr:uid="{00000000-0005-0000-0000-000036920000}"/>
    <cellStyle name="Output" xfId="2801" builtinId="21" customBuiltin="1"/>
    <cellStyle name="Output 10" xfId="2048" xr:uid="{00000000-0005-0000-0000-000038920000}"/>
    <cellStyle name="Output 10 2" xfId="37454" xr:uid="{00000000-0005-0000-0000-000039920000}"/>
    <cellStyle name="Output 10 2 2" xfId="37455" xr:uid="{00000000-0005-0000-0000-00003A920000}"/>
    <cellStyle name="Output 10 3" xfId="37456" xr:uid="{00000000-0005-0000-0000-00003B920000}"/>
    <cellStyle name="Output 10 4" xfId="37453" xr:uid="{00000000-0005-0000-0000-00003C920000}"/>
    <cellStyle name="Output 11" xfId="2049" xr:uid="{00000000-0005-0000-0000-00003D920000}"/>
    <cellStyle name="Output 11 2" xfId="37458" xr:uid="{00000000-0005-0000-0000-00003E920000}"/>
    <cellStyle name="Output 11 3" xfId="37457" xr:uid="{00000000-0005-0000-0000-00003F920000}"/>
    <cellStyle name="Output 12" xfId="2050" xr:uid="{00000000-0005-0000-0000-000040920000}"/>
    <cellStyle name="Output 12 2" xfId="37460" xr:uid="{00000000-0005-0000-0000-000041920000}"/>
    <cellStyle name="Output 12 3" xfId="37459" xr:uid="{00000000-0005-0000-0000-000042920000}"/>
    <cellStyle name="Output 13" xfId="2051" xr:uid="{00000000-0005-0000-0000-000043920000}"/>
    <cellStyle name="Output 13 2" xfId="37461" xr:uid="{00000000-0005-0000-0000-000044920000}"/>
    <cellStyle name="Output 14" xfId="2052" xr:uid="{00000000-0005-0000-0000-000045920000}"/>
    <cellStyle name="Output 14 2" xfId="37462" xr:uid="{00000000-0005-0000-0000-000046920000}"/>
    <cellStyle name="Output 15" xfId="2053" xr:uid="{00000000-0005-0000-0000-000047920000}"/>
    <cellStyle name="Output 15 2" xfId="37463" xr:uid="{00000000-0005-0000-0000-000048920000}"/>
    <cellStyle name="Output 16" xfId="2054" xr:uid="{00000000-0005-0000-0000-000049920000}"/>
    <cellStyle name="Output 16 2" xfId="37464" xr:uid="{00000000-0005-0000-0000-00004A920000}"/>
    <cellStyle name="Output 17" xfId="2055" xr:uid="{00000000-0005-0000-0000-00004B920000}"/>
    <cellStyle name="Output 17 2" xfId="37465" xr:uid="{00000000-0005-0000-0000-00004C920000}"/>
    <cellStyle name="Output 18" xfId="2056" xr:uid="{00000000-0005-0000-0000-00004D920000}"/>
    <cellStyle name="Output 18 2" xfId="37466" xr:uid="{00000000-0005-0000-0000-00004E920000}"/>
    <cellStyle name="Output 19" xfId="2057" xr:uid="{00000000-0005-0000-0000-00004F920000}"/>
    <cellStyle name="Output 19 2" xfId="37467" xr:uid="{00000000-0005-0000-0000-000050920000}"/>
    <cellStyle name="Output 2" xfId="2058" xr:uid="{00000000-0005-0000-0000-000051920000}"/>
    <cellStyle name="Output 2 10" xfId="2059" xr:uid="{00000000-0005-0000-0000-000052920000}"/>
    <cellStyle name="Output 2 10 2" xfId="37468" xr:uid="{00000000-0005-0000-0000-000053920000}"/>
    <cellStyle name="Output 2 11" xfId="2060" xr:uid="{00000000-0005-0000-0000-000054920000}"/>
    <cellStyle name="Output 2 12" xfId="2061" xr:uid="{00000000-0005-0000-0000-000055920000}"/>
    <cellStyle name="Output 2 13" xfId="2062" xr:uid="{00000000-0005-0000-0000-000056920000}"/>
    <cellStyle name="Output 2 14" xfId="2063" xr:uid="{00000000-0005-0000-0000-000057920000}"/>
    <cellStyle name="Output 2 15" xfId="2064" xr:uid="{00000000-0005-0000-0000-000058920000}"/>
    <cellStyle name="Output 2 16" xfId="2065" xr:uid="{00000000-0005-0000-0000-000059920000}"/>
    <cellStyle name="Output 2 17" xfId="2066" xr:uid="{00000000-0005-0000-0000-00005A920000}"/>
    <cellStyle name="Output 2 18" xfId="2067" xr:uid="{00000000-0005-0000-0000-00005B920000}"/>
    <cellStyle name="Output 2 19" xfId="2068" xr:uid="{00000000-0005-0000-0000-00005C920000}"/>
    <cellStyle name="Output 2 2" xfId="2069" xr:uid="{00000000-0005-0000-0000-00005D920000}"/>
    <cellStyle name="Output 2 2 2" xfId="37469" xr:uid="{00000000-0005-0000-0000-00005E920000}"/>
    <cellStyle name="Output 2 2 2 2" xfId="37470" xr:uid="{00000000-0005-0000-0000-00005F920000}"/>
    <cellStyle name="Output 2 2 3" xfId="37471" xr:uid="{00000000-0005-0000-0000-000060920000}"/>
    <cellStyle name="Output 2 2 3 2" xfId="37472" xr:uid="{00000000-0005-0000-0000-000061920000}"/>
    <cellStyle name="Output 2 2 4" xfId="37473" xr:uid="{00000000-0005-0000-0000-000062920000}"/>
    <cellStyle name="Output 2 2 5" xfId="37474" xr:uid="{00000000-0005-0000-0000-000063920000}"/>
    <cellStyle name="Output 2 2 6" xfId="37475" xr:uid="{00000000-0005-0000-0000-000064920000}"/>
    <cellStyle name="Output 2 2 7" xfId="37476" xr:uid="{00000000-0005-0000-0000-000065920000}"/>
    <cellStyle name="Output 2 2 8" xfId="4666" xr:uid="{00000000-0005-0000-0000-000066920000}"/>
    <cellStyle name="Output 2 20" xfId="2070" xr:uid="{00000000-0005-0000-0000-000067920000}"/>
    <cellStyle name="Output 2 21" xfId="2071" xr:uid="{00000000-0005-0000-0000-000068920000}"/>
    <cellStyle name="Output 2 22" xfId="2072" xr:uid="{00000000-0005-0000-0000-000069920000}"/>
    <cellStyle name="Output 2 23" xfId="2362" xr:uid="{00000000-0005-0000-0000-00006A920000}"/>
    <cellStyle name="Output 2 23 2" xfId="4296" xr:uid="{00000000-0005-0000-0000-00006B920000}"/>
    <cellStyle name="Output 2 24" xfId="3851" xr:uid="{00000000-0005-0000-0000-00006C920000}"/>
    <cellStyle name="Output 2 3" xfId="2073" xr:uid="{00000000-0005-0000-0000-00006D920000}"/>
    <cellStyle name="Output 2 3 2" xfId="37477" xr:uid="{00000000-0005-0000-0000-00006E920000}"/>
    <cellStyle name="Output 2 3 3" xfId="37478" xr:uid="{00000000-0005-0000-0000-00006F920000}"/>
    <cellStyle name="Output 2 3 4" xfId="37479" xr:uid="{00000000-0005-0000-0000-000070920000}"/>
    <cellStyle name="Output 2 3 5" xfId="4667" xr:uid="{00000000-0005-0000-0000-000071920000}"/>
    <cellStyle name="Output 2 4" xfId="2074" xr:uid="{00000000-0005-0000-0000-000072920000}"/>
    <cellStyle name="Output 2 4 2" xfId="37480" xr:uid="{00000000-0005-0000-0000-000073920000}"/>
    <cellStyle name="Output 2 5" xfId="2075" xr:uid="{00000000-0005-0000-0000-000074920000}"/>
    <cellStyle name="Output 2 5 2" xfId="37481" xr:uid="{00000000-0005-0000-0000-000075920000}"/>
    <cellStyle name="Output 2 6" xfId="2076" xr:uid="{00000000-0005-0000-0000-000076920000}"/>
    <cellStyle name="Output 2 6 2" xfId="37482" xr:uid="{00000000-0005-0000-0000-000077920000}"/>
    <cellStyle name="Output 2 7" xfId="2077" xr:uid="{00000000-0005-0000-0000-000078920000}"/>
    <cellStyle name="Output 2 7 2" xfId="37483" xr:uid="{00000000-0005-0000-0000-000079920000}"/>
    <cellStyle name="Output 2 8" xfId="2078" xr:uid="{00000000-0005-0000-0000-00007A920000}"/>
    <cellStyle name="Output 2 8 2" xfId="37484" xr:uid="{00000000-0005-0000-0000-00007B920000}"/>
    <cellStyle name="Output 2 9" xfId="2079" xr:uid="{00000000-0005-0000-0000-00007C920000}"/>
    <cellStyle name="Output 2 9 2" xfId="37485" xr:uid="{00000000-0005-0000-0000-00007D920000}"/>
    <cellStyle name="Output 20" xfId="2080" xr:uid="{00000000-0005-0000-0000-00007E920000}"/>
    <cellStyle name="Output 20 2" xfId="37486" xr:uid="{00000000-0005-0000-0000-00007F920000}"/>
    <cellStyle name="Output 21" xfId="2081" xr:uid="{00000000-0005-0000-0000-000080920000}"/>
    <cellStyle name="Output 21 2" xfId="37487" xr:uid="{00000000-0005-0000-0000-000081920000}"/>
    <cellStyle name="Output 22" xfId="2082" xr:uid="{00000000-0005-0000-0000-000082920000}"/>
    <cellStyle name="Output 22 2" xfId="37488" xr:uid="{00000000-0005-0000-0000-000083920000}"/>
    <cellStyle name="Output 23" xfId="2083" xr:uid="{00000000-0005-0000-0000-000084920000}"/>
    <cellStyle name="Output 23 2" xfId="37489" xr:uid="{00000000-0005-0000-0000-000085920000}"/>
    <cellStyle name="Output 24" xfId="2084" xr:uid="{00000000-0005-0000-0000-000086920000}"/>
    <cellStyle name="Output 24 2" xfId="37490" xr:uid="{00000000-0005-0000-0000-000087920000}"/>
    <cellStyle name="Output 25" xfId="2085" xr:uid="{00000000-0005-0000-0000-000088920000}"/>
    <cellStyle name="Output 25 2" xfId="37491" xr:uid="{00000000-0005-0000-0000-000089920000}"/>
    <cellStyle name="Output 26" xfId="2086" xr:uid="{00000000-0005-0000-0000-00008A920000}"/>
    <cellStyle name="Output 26 2" xfId="37492" xr:uid="{00000000-0005-0000-0000-00008B920000}"/>
    <cellStyle name="Output 27" xfId="2087" xr:uid="{00000000-0005-0000-0000-00008C920000}"/>
    <cellStyle name="Output 28" xfId="2088" xr:uid="{00000000-0005-0000-0000-00008D920000}"/>
    <cellStyle name="Output 29" xfId="2089" xr:uid="{00000000-0005-0000-0000-00008E920000}"/>
    <cellStyle name="Output 3" xfId="2090" xr:uid="{00000000-0005-0000-0000-00008F920000}"/>
    <cellStyle name="Output 3 2" xfId="37493" xr:uid="{00000000-0005-0000-0000-000090920000}"/>
    <cellStyle name="Output 3 2 2" xfId="37494" xr:uid="{00000000-0005-0000-0000-000091920000}"/>
    <cellStyle name="Output 3 2 3" xfId="37495" xr:uid="{00000000-0005-0000-0000-000092920000}"/>
    <cellStyle name="Output 3 3" xfId="37496" xr:uid="{00000000-0005-0000-0000-000093920000}"/>
    <cellStyle name="Output 3 3 2" xfId="37497" xr:uid="{00000000-0005-0000-0000-000094920000}"/>
    <cellStyle name="Output 3 4" xfId="37498" xr:uid="{00000000-0005-0000-0000-000095920000}"/>
    <cellStyle name="Output 3 5" xfId="37499" xr:uid="{00000000-0005-0000-0000-000096920000}"/>
    <cellStyle name="Output 3 6" xfId="37500" xr:uid="{00000000-0005-0000-0000-000097920000}"/>
    <cellStyle name="Output 3 7" xfId="37501" xr:uid="{00000000-0005-0000-0000-000098920000}"/>
    <cellStyle name="Output 3 8" xfId="37502" xr:uid="{00000000-0005-0000-0000-000099920000}"/>
    <cellStyle name="Output 3 9" xfId="37503" xr:uid="{00000000-0005-0000-0000-00009A920000}"/>
    <cellStyle name="Output 30" xfId="2091" xr:uid="{00000000-0005-0000-0000-00009B920000}"/>
    <cellStyle name="Output 31" xfId="2092" xr:uid="{00000000-0005-0000-0000-00009C920000}"/>
    <cellStyle name="Output 32" xfId="2294" xr:uid="{00000000-0005-0000-0000-00009D920000}"/>
    <cellStyle name="Output 32 2" xfId="4055" xr:uid="{00000000-0005-0000-0000-00009E920000}"/>
    <cellStyle name="Output 33" xfId="3783" xr:uid="{00000000-0005-0000-0000-00009F920000}"/>
    <cellStyle name="Output 4" xfId="2093" xr:uid="{00000000-0005-0000-0000-0000A0920000}"/>
    <cellStyle name="Output 4 2" xfId="2740" xr:uid="{00000000-0005-0000-0000-0000A1920000}"/>
    <cellStyle name="Output 4 2 2" xfId="37505" xr:uid="{00000000-0005-0000-0000-0000A2920000}"/>
    <cellStyle name="Output 4 2 3" xfId="37506" xr:uid="{00000000-0005-0000-0000-0000A3920000}"/>
    <cellStyle name="Output 4 2 4" xfId="37504" xr:uid="{00000000-0005-0000-0000-0000A4920000}"/>
    <cellStyle name="Output 4 2 5" xfId="4297" xr:uid="{00000000-0005-0000-0000-0000A5920000}"/>
    <cellStyle name="Output 4 3" xfId="4032" xr:uid="{00000000-0005-0000-0000-0000A6920000}"/>
    <cellStyle name="Output 4 3 2" xfId="37508" xr:uid="{00000000-0005-0000-0000-0000A7920000}"/>
    <cellStyle name="Output 4 3 3" xfId="37507" xr:uid="{00000000-0005-0000-0000-0000A8920000}"/>
    <cellStyle name="Output 4 4" xfId="37509" xr:uid="{00000000-0005-0000-0000-0000A9920000}"/>
    <cellStyle name="Output 4 5" xfId="37510" xr:uid="{00000000-0005-0000-0000-0000AA920000}"/>
    <cellStyle name="Output 4 6" xfId="37511" xr:uid="{00000000-0005-0000-0000-0000AB920000}"/>
    <cellStyle name="Output 4 7" xfId="37512" xr:uid="{00000000-0005-0000-0000-0000AC920000}"/>
    <cellStyle name="Output 5" xfId="2094" xr:uid="{00000000-0005-0000-0000-0000AD920000}"/>
    <cellStyle name="Output 5 2" xfId="37513" xr:uid="{00000000-0005-0000-0000-0000AE920000}"/>
    <cellStyle name="Output 5 2 2" xfId="37514" xr:uid="{00000000-0005-0000-0000-0000AF920000}"/>
    <cellStyle name="Output 5 2 3" xfId="37515" xr:uid="{00000000-0005-0000-0000-0000B0920000}"/>
    <cellStyle name="Output 5 3" xfId="37516" xr:uid="{00000000-0005-0000-0000-0000B1920000}"/>
    <cellStyle name="Output 5 3 2" xfId="37517" xr:uid="{00000000-0005-0000-0000-0000B2920000}"/>
    <cellStyle name="Output 5 4" xfId="37518" xr:uid="{00000000-0005-0000-0000-0000B3920000}"/>
    <cellStyle name="Output 5 5" xfId="37519" xr:uid="{00000000-0005-0000-0000-0000B4920000}"/>
    <cellStyle name="Output 5 6" xfId="37520" xr:uid="{00000000-0005-0000-0000-0000B5920000}"/>
    <cellStyle name="Output 5 7" xfId="37521" xr:uid="{00000000-0005-0000-0000-0000B6920000}"/>
    <cellStyle name="Output 6" xfId="2095" xr:uid="{00000000-0005-0000-0000-0000B7920000}"/>
    <cellStyle name="Output 6 2" xfId="37522" xr:uid="{00000000-0005-0000-0000-0000B8920000}"/>
    <cellStyle name="Output 6 2 2" xfId="37523" xr:uid="{00000000-0005-0000-0000-0000B9920000}"/>
    <cellStyle name="Output 6 2 3" xfId="37524" xr:uid="{00000000-0005-0000-0000-0000BA920000}"/>
    <cellStyle name="Output 6 3" xfId="37525" xr:uid="{00000000-0005-0000-0000-0000BB920000}"/>
    <cellStyle name="Output 6 3 2" xfId="37526" xr:uid="{00000000-0005-0000-0000-0000BC920000}"/>
    <cellStyle name="Output 6 4" xfId="37527" xr:uid="{00000000-0005-0000-0000-0000BD920000}"/>
    <cellStyle name="Output 6 5" xfId="37528" xr:uid="{00000000-0005-0000-0000-0000BE920000}"/>
    <cellStyle name="Output 6 6" xfId="37529" xr:uid="{00000000-0005-0000-0000-0000BF920000}"/>
    <cellStyle name="Output 7" xfId="2096" xr:uid="{00000000-0005-0000-0000-0000C0920000}"/>
    <cellStyle name="Output 7 2" xfId="37531" xr:uid="{00000000-0005-0000-0000-0000C1920000}"/>
    <cellStyle name="Output 7 2 2" xfId="37532" xr:uid="{00000000-0005-0000-0000-0000C2920000}"/>
    <cellStyle name="Output 7 3" xfId="37533" xr:uid="{00000000-0005-0000-0000-0000C3920000}"/>
    <cellStyle name="Output 7 4" xfId="37534" xr:uid="{00000000-0005-0000-0000-0000C4920000}"/>
    <cellStyle name="Output 7 5" xfId="37530" xr:uid="{00000000-0005-0000-0000-0000C5920000}"/>
    <cellStyle name="Output 8" xfId="2097" xr:uid="{00000000-0005-0000-0000-0000C6920000}"/>
    <cellStyle name="Output 8 2" xfId="37536" xr:uid="{00000000-0005-0000-0000-0000C7920000}"/>
    <cellStyle name="Output 8 2 2" xfId="37537" xr:uid="{00000000-0005-0000-0000-0000C8920000}"/>
    <cellStyle name="Output 8 3" xfId="37538" xr:uid="{00000000-0005-0000-0000-0000C9920000}"/>
    <cellStyle name="Output 8 4" xfId="37535" xr:uid="{00000000-0005-0000-0000-0000CA920000}"/>
    <cellStyle name="Output 9" xfId="2098" xr:uid="{00000000-0005-0000-0000-0000CB920000}"/>
    <cellStyle name="Output 9 2" xfId="37540" xr:uid="{00000000-0005-0000-0000-0000CC920000}"/>
    <cellStyle name="Output 9 2 2" xfId="37541" xr:uid="{00000000-0005-0000-0000-0000CD920000}"/>
    <cellStyle name="Output 9 3" xfId="37542" xr:uid="{00000000-0005-0000-0000-0000CE920000}"/>
    <cellStyle name="Output 9 4" xfId="37539" xr:uid="{00000000-0005-0000-0000-0000CF920000}"/>
    <cellStyle name="OUTPUT AMOUNTS" xfId="2099" xr:uid="{00000000-0005-0000-0000-0000D0920000}"/>
    <cellStyle name="OUTPUT COLUMN HEADINGS" xfId="2100" xr:uid="{00000000-0005-0000-0000-0000D1920000}"/>
    <cellStyle name="OUTPUT LINE ITEMS" xfId="2101" xr:uid="{00000000-0005-0000-0000-0000D2920000}"/>
    <cellStyle name="OUTPUT REPORT HEADING" xfId="2102" xr:uid="{00000000-0005-0000-0000-0000D3920000}"/>
    <cellStyle name="Output Report Title" xfId="2103" xr:uid="{00000000-0005-0000-0000-0000D4920000}"/>
    <cellStyle name="Percent" xfId="2" builtinId="5"/>
    <cellStyle name="Percent [0]" xfId="37543" xr:uid="{00000000-0005-0000-0000-0000D6920000}"/>
    <cellStyle name="Percent [0] 1" xfId="37544" xr:uid="{00000000-0005-0000-0000-0000D7920000}"/>
    <cellStyle name="Percent [0] 2" xfId="37545" xr:uid="{00000000-0005-0000-0000-0000D8920000}"/>
    <cellStyle name="Percent [0] 3" xfId="37546" xr:uid="{00000000-0005-0000-0000-0000D9920000}"/>
    <cellStyle name="Percent [0] 4" xfId="37547" xr:uid="{00000000-0005-0000-0000-0000DA920000}"/>
    <cellStyle name="Percent [0] 5" xfId="37548" xr:uid="{00000000-0005-0000-0000-0000DB920000}"/>
    <cellStyle name="Percent [00]" xfId="37549" xr:uid="{00000000-0005-0000-0000-0000DC920000}"/>
    <cellStyle name="Percent [00] 1" xfId="37550" xr:uid="{00000000-0005-0000-0000-0000DD920000}"/>
    <cellStyle name="Percent [00] 2" xfId="37551" xr:uid="{00000000-0005-0000-0000-0000DE920000}"/>
    <cellStyle name="Percent [00] 3" xfId="37552" xr:uid="{00000000-0005-0000-0000-0000DF920000}"/>
    <cellStyle name="Percent [00] 4" xfId="37553" xr:uid="{00000000-0005-0000-0000-0000E0920000}"/>
    <cellStyle name="Percent [00] 5" xfId="37554" xr:uid="{00000000-0005-0000-0000-0000E1920000}"/>
    <cellStyle name="Percent [2]" xfId="37555" xr:uid="{00000000-0005-0000-0000-0000E2920000}"/>
    <cellStyle name="Percent [2] 1" xfId="37556" xr:uid="{00000000-0005-0000-0000-0000E3920000}"/>
    <cellStyle name="Percent [2] 2" xfId="37557" xr:uid="{00000000-0005-0000-0000-0000E4920000}"/>
    <cellStyle name="Percent [2] 3" xfId="37558" xr:uid="{00000000-0005-0000-0000-0000E5920000}"/>
    <cellStyle name="Percent [2] 4" xfId="37559" xr:uid="{00000000-0005-0000-0000-0000E6920000}"/>
    <cellStyle name="Percent [2] 5" xfId="37560" xr:uid="{00000000-0005-0000-0000-0000E7920000}"/>
    <cellStyle name="Percent 10" xfId="37561" xr:uid="{00000000-0005-0000-0000-0000E8920000}"/>
    <cellStyle name="Percent 10 2" xfId="37562" xr:uid="{00000000-0005-0000-0000-0000E9920000}"/>
    <cellStyle name="Percent 10 2 2" xfId="37563" xr:uid="{00000000-0005-0000-0000-0000EA920000}"/>
    <cellStyle name="Percent 10 3" xfId="37564" xr:uid="{00000000-0005-0000-0000-0000EB920000}"/>
    <cellStyle name="Percent 10 3 2" xfId="37565" xr:uid="{00000000-0005-0000-0000-0000EC920000}"/>
    <cellStyle name="Percent 10 4" xfId="37566" xr:uid="{00000000-0005-0000-0000-0000ED920000}"/>
    <cellStyle name="Percent 10 5" xfId="37567" xr:uid="{00000000-0005-0000-0000-0000EE920000}"/>
    <cellStyle name="Percent 11" xfId="37568" xr:uid="{00000000-0005-0000-0000-0000EF920000}"/>
    <cellStyle name="Percent 11 2" xfId="37569" xr:uid="{00000000-0005-0000-0000-0000F0920000}"/>
    <cellStyle name="Percent 11 2 2" xfId="37570" xr:uid="{00000000-0005-0000-0000-0000F1920000}"/>
    <cellStyle name="Percent 11 3" xfId="37571" xr:uid="{00000000-0005-0000-0000-0000F2920000}"/>
    <cellStyle name="Percent 11 3 2" xfId="37572" xr:uid="{00000000-0005-0000-0000-0000F3920000}"/>
    <cellStyle name="Percent 11 4" xfId="37573" xr:uid="{00000000-0005-0000-0000-0000F4920000}"/>
    <cellStyle name="Percent 11 5" xfId="37574" xr:uid="{00000000-0005-0000-0000-0000F5920000}"/>
    <cellStyle name="Percent 12" xfId="37575" xr:uid="{00000000-0005-0000-0000-0000F6920000}"/>
    <cellStyle name="Percent 13" xfId="37576" xr:uid="{00000000-0005-0000-0000-0000F7920000}"/>
    <cellStyle name="Percent 14" xfId="37577" xr:uid="{00000000-0005-0000-0000-0000F8920000}"/>
    <cellStyle name="Percent 15" xfId="37578" xr:uid="{00000000-0005-0000-0000-0000F9920000}"/>
    <cellStyle name="Percent 16" xfId="37579" xr:uid="{00000000-0005-0000-0000-0000FA920000}"/>
    <cellStyle name="Percent 17" xfId="37580" xr:uid="{00000000-0005-0000-0000-0000FB920000}"/>
    <cellStyle name="Percent 18" xfId="37581" xr:uid="{00000000-0005-0000-0000-0000FC920000}"/>
    <cellStyle name="Percent 19" xfId="37582" xr:uid="{00000000-0005-0000-0000-0000FD920000}"/>
    <cellStyle name="Percent 2" xfId="2369" xr:uid="{00000000-0005-0000-0000-0000FE920000}"/>
    <cellStyle name="Percent 2 10" xfId="37583" xr:uid="{00000000-0005-0000-0000-0000FF920000}"/>
    <cellStyle name="Percent 2 100" xfId="37584" xr:uid="{00000000-0005-0000-0000-000000930000}"/>
    <cellStyle name="Percent 2 101" xfId="37585" xr:uid="{00000000-0005-0000-0000-000001930000}"/>
    <cellStyle name="Percent 2 102" xfId="37586" xr:uid="{00000000-0005-0000-0000-000002930000}"/>
    <cellStyle name="Percent 2 103" xfId="37587" xr:uid="{00000000-0005-0000-0000-000003930000}"/>
    <cellStyle name="Percent 2 104" xfId="37588" xr:uid="{00000000-0005-0000-0000-000004930000}"/>
    <cellStyle name="Percent 2 105" xfId="37589" xr:uid="{00000000-0005-0000-0000-000005930000}"/>
    <cellStyle name="Percent 2 106" xfId="37590" xr:uid="{00000000-0005-0000-0000-000006930000}"/>
    <cellStyle name="Percent 2 107" xfId="37591" xr:uid="{00000000-0005-0000-0000-000007930000}"/>
    <cellStyle name="Percent 2 108" xfId="37592" xr:uid="{00000000-0005-0000-0000-000008930000}"/>
    <cellStyle name="Percent 2 109" xfId="37593" xr:uid="{00000000-0005-0000-0000-000009930000}"/>
    <cellStyle name="Percent 2 11" xfId="37594" xr:uid="{00000000-0005-0000-0000-00000A930000}"/>
    <cellStyle name="Percent 2 110" xfId="37595" xr:uid="{00000000-0005-0000-0000-00000B930000}"/>
    <cellStyle name="Percent 2 111" xfId="37596" xr:uid="{00000000-0005-0000-0000-00000C930000}"/>
    <cellStyle name="Percent 2 112" xfId="37597" xr:uid="{00000000-0005-0000-0000-00000D930000}"/>
    <cellStyle name="Percent 2 113" xfId="37598" xr:uid="{00000000-0005-0000-0000-00000E930000}"/>
    <cellStyle name="Percent 2 114" xfId="37599" xr:uid="{00000000-0005-0000-0000-00000F930000}"/>
    <cellStyle name="Percent 2 115" xfId="37600" xr:uid="{00000000-0005-0000-0000-000010930000}"/>
    <cellStyle name="Percent 2 116" xfId="37601" xr:uid="{00000000-0005-0000-0000-000011930000}"/>
    <cellStyle name="Percent 2 117" xfId="37602" xr:uid="{00000000-0005-0000-0000-000012930000}"/>
    <cellStyle name="Percent 2 118" xfId="37603" xr:uid="{00000000-0005-0000-0000-000013930000}"/>
    <cellStyle name="Percent 2 119" xfId="37604" xr:uid="{00000000-0005-0000-0000-000014930000}"/>
    <cellStyle name="Percent 2 12" xfId="37605" xr:uid="{00000000-0005-0000-0000-000015930000}"/>
    <cellStyle name="Percent 2 120" xfId="37606" xr:uid="{00000000-0005-0000-0000-000016930000}"/>
    <cellStyle name="Percent 2 13" xfId="37607" xr:uid="{00000000-0005-0000-0000-000017930000}"/>
    <cellStyle name="Percent 2 14" xfId="37608" xr:uid="{00000000-0005-0000-0000-000018930000}"/>
    <cellStyle name="Percent 2 15" xfId="37609" xr:uid="{00000000-0005-0000-0000-000019930000}"/>
    <cellStyle name="Percent 2 16" xfId="37610" xr:uid="{00000000-0005-0000-0000-00001A930000}"/>
    <cellStyle name="Percent 2 17" xfId="37611" xr:uid="{00000000-0005-0000-0000-00001B930000}"/>
    <cellStyle name="Percent 2 18" xfId="37612" xr:uid="{00000000-0005-0000-0000-00001C930000}"/>
    <cellStyle name="Percent 2 19" xfId="37613" xr:uid="{00000000-0005-0000-0000-00001D930000}"/>
    <cellStyle name="Percent 2 2" xfId="2741" xr:uid="{00000000-0005-0000-0000-00001E930000}"/>
    <cellStyle name="Percent 2 2 2" xfId="2874" xr:uid="{00000000-0005-0000-0000-00001F930000}"/>
    <cellStyle name="Percent 2 2 2 2" xfId="37615" xr:uid="{00000000-0005-0000-0000-000020930000}"/>
    <cellStyle name="Percent 2 2 2 3" xfId="37614" xr:uid="{00000000-0005-0000-0000-000021930000}"/>
    <cellStyle name="Percent 2 2 3" xfId="4033" xr:uid="{00000000-0005-0000-0000-000022930000}"/>
    <cellStyle name="Percent 2 2 3 2" xfId="37617" xr:uid="{00000000-0005-0000-0000-000023930000}"/>
    <cellStyle name="Percent 2 2 3 3" xfId="37616" xr:uid="{00000000-0005-0000-0000-000024930000}"/>
    <cellStyle name="Percent 2 2 4" xfId="37618" xr:uid="{00000000-0005-0000-0000-000025930000}"/>
    <cellStyle name="Percent 2 2 5" xfId="37619" xr:uid="{00000000-0005-0000-0000-000026930000}"/>
    <cellStyle name="Percent 2 20" xfId="37620" xr:uid="{00000000-0005-0000-0000-000027930000}"/>
    <cellStyle name="Percent 2 21" xfId="37621" xr:uid="{00000000-0005-0000-0000-000028930000}"/>
    <cellStyle name="Percent 2 22" xfId="37622" xr:uid="{00000000-0005-0000-0000-000029930000}"/>
    <cellStyle name="Percent 2 23" xfId="37623" xr:uid="{00000000-0005-0000-0000-00002A930000}"/>
    <cellStyle name="Percent 2 24" xfId="37624" xr:uid="{00000000-0005-0000-0000-00002B930000}"/>
    <cellStyle name="Percent 2 25" xfId="37625" xr:uid="{00000000-0005-0000-0000-00002C930000}"/>
    <cellStyle name="Percent 2 26" xfId="37626" xr:uid="{00000000-0005-0000-0000-00002D930000}"/>
    <cellStyle name="Percent 2 27" xfId="37627" xr:uid="{00000000-0005-0000-0000-00002E930000}"/>
    <cellStyle name="Percent 2 28" xfId="37628" xr:uid="{00000000-0005-0000-0000-00002F930000}"/>
    <cellStyle name="Percent 2 29" xfId="37629" xr:uid="{00000000-0005-0000-0000-000030930000}"/>
    <cellStyle name="Percent 2 3" xfId="3024" xr:uid="{00000000-0005-0000-0000-000031930000}"/>
    <cellStyle name="Percent 2 3 2" xfId="37630" xr:uid="{00000000-0005-0000-0000-000032930000}"/>
    <cellStyle name="Percent 2 3 2 2" xfId="37631" xr:uid="{00000000-0005-0000-0000-000033930000}"/>
    <cellStyle name="Percent 2 3 3" xfId="37632" xr:uid="{00000000-0005-0000-0000-000034930000}"/>
    <cellStyle name="Percent 2 3 3 2" xfId="37633" xr:uid="{00000000-0005-0000-0000-000035930000}"/>
    <cellStyle name="Percent 2 3 4" xfId="37634" xr:uid="{00000000-0005-0000-0000-000036930000}"/>
    <cellStyle name="Percent 2 3 5" xfId="4668" xr:uid="{00000000-0005-0000-0000-000037930000}"/>
    <cellStyle name="Percent 2 30" xfId="37635" xr:uid="{00000000-0005-0000-0000-000038930000}"/>
    <cellStyle name="Percent 2 31" xfId="37636" xr:uid="{00000000-0005-0000-0000-000039930000}"/>
    <cellStyle name="Percent 2 32" xfId="37637" xr:uid="{00000000-0005-0000-0000-00003A930000}"/>
    <cellStyle name="Percent 2 33" xfId="37638" xr:uid="{00000000-0005-0000-0000-00003B930000}"/>
    <cellStyle name="Percent 2 34" xfId="37639" xr:uid="{00000000-0005-0000-0000-00003C930000}"/>
    <cellStyle name="Percent 2 35" xfId="37640" xr:uid="{00000000-0005-0000-0000-00003D930000}"/>
    <cellStyle name="Percent 2 36" xfId="37641" xr:uid="{00000000-0005-0000-0000-00003E930000}"/>
    <cellStyle name="Percent 2 37" xfId="37642" xr:uid="{00000000-0005-0000-0000-00003F930000}"/>
    <cellStyle name="Percent 2 38" xfId="37643" xr:uid="{00000000-0005-0000-0000-000040930000}"/>
    <cellStyle name="Percent 2 39" xfId="37644" xr:uid="{00000000-0005-0000-0000-000041930000}"/>
    <cellStyle name="Percent 2 4" xfId="3025" xr:uid="{00000000-0005-0000-0000-000042930000}"/>
    <cellStyle name="Percent 2 4 2" xfId="37646" xr:uid="{00000000-0005-0000-0000-000043930000}"/>
    <cellStyle name="Percent 2 4 3" xfId="37645" xr:uid="{00000000-0005-0000-0000-000044930000}"/>
    <cellStyle name="Percent 2 40" xfId="37647" xr:uid="{00000000-0005-0000-0000-000045930000}"/>
    <cellStyle name="Percent 2 41" xfId="37648" xr:uid="{00000000-0005-0000-0000-000046930000}"/>
    <cellStyle name="Percent 2 42" xfId="37649" xr:uid="{00000000-0005-0000-0000-000047930000}"/>
    <cellStyle name="Percent 2 43" xfId="37650" xr:uid="{00000000-0005-0000-0000-000048930000}"/>
    <cellStyle name="Percent 2 44" xfId="37651" xr:uid="{00000000-0005-0000-0000-000049930000}"/>
    <cellStyle name="Percent 2 45" xfId="37652" xr:uid="{00000000-0005-0000-0000-00004A930000}"/>
    <cellStyle name="Percent 2 46" xfId="37653" xr:uid="{00000000-0005-0000-0000-00004B930000}"/>
    <cellStyle name="Percent 2 47" xfId="37654" xr:uid="{00000000-0005-0000-0000-00004C930000}"/>
    <cellStyle name="Percent 2 48" xfId="37655" xr:uid="{00000000-0005-0000-0000-00004D930000}"/>
    <cellStyle name="Percent 2 49" xfId="37656" xr:uid="{00000000-0005-0000-0000-00004E930000}"/>
    <cellStyle name="Percent 2 5" xfId="3026" xr:uid="{00000000-0005-0000-0000-00004F930000}"/>
    <cellStyle name="Percent 2 5 2" xfId="37657" xr:uid="{00000000-0005-0000-0000-000050930000}"/>
    <cellStyle name="Percent 2 50" xfId="37658" xr:uid="{00000000-0005-0000-0000-000051930000}"/>
    <cellStyle name="Percent 2 51" xfId="37659" xr:uid="{00000000-0005-0000-0000-000052930000}"/>
    <cellStyle name="Percent 2 52" xfId="37660" xr:uid="{00000000-0005-0000-0000-000053930000}"/>
    <cellStyle name="Percent 2 53" xfId="37661" xr:uid="{00000000-0005-0000-0000-000054930000}"/>
    <cellStyle name="Percent 2 54" xfId="37662" xr:uid="{00000000-0005-0000-0000-000055930000}"/>
    <cellStyle name="Percent 2 55" xfId="37663" xr:uid="{00000000-0005-0000-0000-000056930000}"/>
    <cellStyle name="Percent 2 56" xfId="37664" xr:uid="{00000000-0005-0000-0000-000057930000}"/>
    <cellStyle name="Percent 2 57" xfId="37665" xr:uid="{00000000-0005-0000-0000-000058930000}"/>
    <cellStyle name="Percent 2 58" xfId="37666" xr:uid="{00000000-0005-0000-0000-000059930000}"/>
    <cellStyle name="Percent 2 59" xfId="37667" xr:uid="{00000000-0005-0000-0000-00005A930000}"/>
    <cellStyle name="Percent 2 6" xfId="4358" xr:uid="{00000000-0005-0000-0000-00005B930000}"/>
    <cellStyle name="Percent 2 6 2" xfId="37668" xr:uid="{00000000-0005-0000-0000-00005C930000}"/>
    <cellStyle name="Percent 2 60" xfId="37669" xr:uid="{00000000-0005-0000-0000-00005D930000}"/>
    <cellStyle name="Percent 2 61" xfId="37670" xr:uid="{00000000-0005-0000-0000-00005E930000}"/>
    <cellStyle name="Percent 2 62" xfId="37671" xr:uid="{00000000-0005-0000-0000-00005F930000}"/>
    <cellStyle name="Percent 2 63" xfId="37672" xr:uid="{00000000-0005-0000-0000-000060930000}"/>
    <cellStyle name="Percent 2 64" xfId="37673" xr:uid="{00000000-0005-0000-0000-000061930000}"/>
    <cellStyle name="Percent 2 65" xfId="37674" xr:uid="{00000000-0005-0000-0000-000062930000}"/>
    <cellStyle name="Percent 2 66" xfId="37675" xr:uid="{00000000-0005-0000-0000-000063930000}"/>
    <cellStyle name="Percent 2 67" xfId="37676" xr:uid="{00000000-0005-0000-0000-000064930000}"/>
    <cellStyle name="Percent 2 68" xfId="37677" xr:uid="{00000000-0005-0000-0000-000065930000}"/>
    <cellStyle name="Percent 2 69" xfId="37678" xr:uid="{00000000-0005-0000-0000-000066930000}"/>
    <cellStyle name="Percent 2 7" xfId="37679" xr:uid="{00000000-0005-0000-0000-000067930000}"/>
    <cellStyle name="Percent 2 70" xfId="37680" xr:uid="{00000000-0005-0000-0000-000068930000}"/>
    <cellStyle name="Percent 2 71" xfId="37681" xr:uid="{00000000-0005-0000-0000-000069930000}"/>
    <cellStyle name="Percent 2 72" xfId="37682" xr:uid="{00000000-0005-0000-0000-00006A930000}"/>
    <cellStyle name="Percent 2 73" xfId="37683" xr:uid="{00000000-0005-0000-0000-00006B930000}"/>
    <cellStyle name="Percent 2 74" xfId="37684" xr:uid="{00000000-0005-0000-0000-00006C930000}"/>
    <cellStyle name="Percent 2 75" xfId="37685" xr:uid="{00000000-0005-0000-0000-00006D930000}"/>
    <cellStyle name="Percent 2 76" xfId="37686" xr:uid="{00000000-0005-0000-0000-00006E930000}"/>
    <cellStyle name="Percent 2 77" xfId="37687" xr:uid="{00000000-0005-0000-0000-00006F930000}"/>
    <cellStyle name="Percent 2 78" xfId="37688" xr:uid="{00000000-0005-0000-0000-000070930000}"/>
    <cellStyle name="Percent 2 79" xfId="37689" xr:uid="{00000000-0005-0000-0000-000071930000}"/>
    <cellStyle name="Percent 2 8" xfId="37690" xr:uid="{00000000-0005-0000-0000-000072930000}"/>
    <cellStyle name="Percent 2 80" xfId="37691" xr:uid="{00000000-0005-0000-0000-000073930000}"/>
    <cellStyle name="Percent 2 81" xfId="37692" xr:uid="{00000000-0005-0000-0000-000074930000}"/>
    <cellStyle name="Percent 2 82" xfId="37693" xr:uid="{00000000-0005-0000-0000-000075930000}"/>
    <cellStyle name="Percent 2 83" xfId="37694" xr:uid="{00000000-0005-0000-0000-000076930000}"/>
    <cellStyle name="Percent 2 84" xfId="37695" xr:uid="{00000000-0005-0000-0000-000077930000}"/>
    <cellStyle name="Percent 2 85" xfId="37696" xr:uid="{00000000-0005-0000-0000-000078930000}"/>
    <cellStyle name="Percent 2 86" xfId="37697" xr:uid="{00000000-0005-0000-0000-000079930000}"/>
    <cellStyle name="Percent 2 87" xfId="37698" xr:uid="{00000000-0005-0000-0000-00007A930000}"/>
    <cellStyle name="Percent 2 88" xfId="37699" xr:uid="{00000000-0005-0000-0000-00007B930000}"/>
    <cellStyle name="Percent 2 89" xfId="37700" xr:uid="{00000000-0005-0000-0000-00007C930000}"/>
    <cellStyle name="Percent 2 9" xfId="37701" xr:uid="{00000000-0005-0000-0000-00007D930000}"/>
    <cellStyle name="Percent 2 90" xfId="37702" xr:uid="{00000000-0005-0000-0000-00007E930000}"/>
    <cellStyle name="Percent 2 91" xfId="37703" xr:uid="{00000000-0005-0000-0000-00007F930000}"/>
    <cellStyle name="Percent 2 92" xfId="37704" xr:uid="{00000000-0005-0000-0000-000080930000}"/>
    <cellStyle name="Percent 2 93" xfId="37705" xr:uid="{00000000-0005-0000-0000-000081930000}"/>
    <cellStyle name="Percent 2 94" xfId="37706" xr:uid="{00000000-0005-0000-0000-000082930000}"/>
    <cellStyle name="Percent 2 95" xfId="37707" xr:uid="{00000000-0005-0000-0000-000083930000}"/>
    <cellStyle name="Percent 2 96" xfId="37708" xr:uid="{00000000-0005-0000-0000-000084930000}"/>
    <cellStyle name="Percent 2 97" xfId="37709" xr:uid="{00000000-0005-0000-0000-000085930000}"/>
    <cellStyle name="Percent 2 98" xfId="37710" xr:uid="{00000000-0005-0000-0000-000086930000}"/>
    <cellStyle name="Percent 2 99" xfId="37711" xr:uid="{00000000-0005-0000-0000-000087930000}"/>
    <cellStyle name="Percent 20" xfId="37712" xr:uid="{00000000-0005-0000-0000-000088930000}"/>
    <cellStyle name="Percent 21" xfId="37713" xr:uid="{00000000-0005-0000-0000-000089930000}"/>
    <cellStyle name="Percent 22" xfId="37714" xr:uid="{00000000-0005-0000-0000-00008A930000}"/>
    <cellStyle name="Percent 23" xfId="37715" xr:uid="{00000000-0005-0000-0000-00008B930000}"/>
    <cellStyle name="Percent 24" xfId="37716" xr:uid="{00000000-0005-0000-0000-00008C930000}"/>
    <cellStyle name="Percent 25" xfId="37717" xr:uid="{00000000-0005-0000-0000-00008D930000}"/>
    <cellStyle name="Percent 26" xfId="37718" xr:uid="{00000000-0005-0000-0000-00008E930000}"/>
    <cellStyle name="Percent 27" xfId="37719" xr:uid="{00000000-0005-0000-0000-00008F930000}"/>
    <cellStyle name="Percent 28" xfId="37720" xr:uid="{00000000-0005-0000-0000-000090930000}"/>
    <cellStyle name="Percent 29" xfId="37721" xr:uid="{00000000-0005-0000-0000-000091930000}"/>
    <cellStyle name="Percent 3" xfId="2936" xr:uid="{00000000-0005-0000-0000-000092930000}"/>
    <cellStyle name="Percent 3 2" xfId="2956" xr:uid="{00000000-0005-0000-0000-000093930000}"/>
    <cellStyle name="Percent 3 2 2" xfId="3027" xr:uid="{00000000-0005-0000-0000-000094930000}"/>
    <cellStyle name="Percent 3 2 3" xfId="37723" xr:uid="{00000000-0005-0000-0000-000095930000}"/>
    <cellStyle name="Percent 3 3" xfId="3028" xr:uid="{00000000-0005-0000-0000-000096930000}"/>
    <cellStyle name="Percent 3 3 2" xfId="37724" xr:uid="{00000000-0005-0000-0000-000097930000}"/>
    <cellStyle name="Percent 3 4" xfId="37725" xr:uid="{00000000-0005-0000-0000-000098930000}"/>
    <cellStyle name="Percent 3 5" xfId="37726" xr:uid="{00000000-0005-0000-0000-000099930000}"/>
    <cellStyle name="Percent 3 6" xfId="37722" xr:uid="{00000000-0005-0000-0000-00009A930000}"/>
    <cellStyle name="Percent 30" xfId="37727" xr:uid="{00000000-0005-0000-0000-00009B930000}"/>
    <cellStyle name="Percent 31" xfId="37728" xr:uid="{00000000-0005-0000-0000-00009C930000}"/>
    <cellStyle name="Percent 32" xfId="37729" xr:uid="{00000000-0005-0000-0000-00009D930000}"/>
    <cellStyle name="Percent 33" xfId="38839" xr:uid="{00000000-0005-0000-0000-00009E930000}"/>
    <cellStyle name="Percent 34" xfId="39015" xr:uid="{00000000-0005-0000-0000-00009F930000}"/>
    <cellStyle name="Percent 35" xfId="39020" xr:uid="{00000000-0005-0000-0000-0000A0930000}"/>
    <cellStyle name="Percent 36" xfId="39033" xr:uid="{00000000-0005-0000-0000-0000A1930000}"/>
    <cellStyle name="Percent 37" xfId="39037" xr:uid="{00000000-0005-0000-0000-0000A2930000}"/>
    <cellStyle name="Percent 38" xfId="39041" xr:uid="{00000000-0005-0000-0000-0000A3930000}"/>
    <cellStyle name="Percent 39" xfId="39045" xr:uid="{00000000-0005-0000-0000-0000A4930000}"/>
    <cellStyle name="Percent 4" xfId="2957" xr:uid="{00000000-0005-0000-0000-0000A5930000}"/>
    <cellStyle name="Percent 4 2" xfId="3029" xr:uid="{00000000-0005-0000-0000-0000A6930000}"/>
    <cellStyle name="Percent 4 2 2" xfId="37732" xr:uid="{00000000-0005-0000-0000-0000A7930000}"/>
    <cellStyle name="Percent 4 2 2 2" xfId="37733" xr:uid="{00000000-0005-0000-0000-0000A8930000}"/>
    <cellStyle name="Percent 4 2 2 2 2" xfId="37734" xr:uid="{00000000-0005-0000-0000-0000A9930000}"/>
    <cellStyle name="Percent 4 2 2 3" xfId="37735" xr:uid="{00000000-0005-0000-0000-0000AA930000}"/>
    <cellStyle name="Percent 4 2 2 3 2" xfId="37736" xr:uid="{00000000-0005-0000-0000-0000AB930000}"/>
    <cellStyle name="Percent 4 2 2 4" xfId="37737" xr:uid="{00000000-0005-0000-0000-0000AC930000}"/>
    <cellStyle name="Percent 4 2 3" xfId="37738" xr:uid="{00000000-0005-0000-0000-0000AD930000}"/>
    <cellStyle name="Percent 4 2 3 2" xfId="37739" xr:uid="{00000000-0005-0000-0000-0000AE930000}"/>
    <cellStyle name="Percent 4 2 3 2 2" xfId="37740" xr:uid="{00000000-0005-0000-0000-0000AF930000}"/>
    <cellStyle name="Percent 4 2 3 3" xfId="37741" xr:uid="{00000000-0005-0000-0000-0000B0930000}"/>
    <cellStyle name="Percent 4 2 4" xfId="37742" xr:uid="{00000000-0005-0000-0000-0000B1930000}"/>
    <cellStyle name="Percent 4 2 4 2" xfId="37743" xr:uid="{00000000-0005-0000-0000-0000B2930000}"/>
    <cellStyle name="Percent 4 2 5" xfId="37744" xr:uid="{00000000-0005-0000-0000-0000B3930000}"/>
    <cellStyle name="Percent 4 2 5 2" xfId="37745" xr:uid="{00000000-0005-0000-0000-0000B4930000}"/>
    <cellStyle name="Percent 4 2 6" xfId="37746" xr:uid="{00000000-0005-0000-0000-0000B5930000}"/>
    <cellStyle name="Percent 4 2 7" xfId="37747" xr:uid="{00000000-0005-0000-0000-0000B6930000}"/>
    <cellStyle name="Percent 4 2 8" xfId="37731" xr:uid="{00000000-0005-0000-0000-0000B7930000}"/>
    <cellStyle name="Percent 4 3" xfId="37730" xr:uid="{00000000-0005-0000-0000-0000B8930000}"/>
    <cellStyle name="Percent 40" xfId="39052" xr:uid="{00000000-0005-0000-0000-0000B9930000}"/>
    <cellStyle name="Percent 41" xfId="39056" xr:uid="{00000000-0005-0000-0000-0000BA930000}"/>
    <cellStyle name="Percent 42" xfId="39061" xr:uid="{00000000-0005-0000-0000-0000BB930000}"/>
    <cellStyle name="Percent 43" xfId="39064" xr:uid="{00000000-0005-0000-0000-0000BC930000}"/>
    <cellStyle name="Percent 44" xfId="39071" xr:uid="{00000000-0005-0000-0000-0000BD930000}"/>
    <cellStyle name="Percent 45" xfId="39072" xr:uid="{00000000-0005-0000-0000-0000BE930000}"/>
    <cellStyle name="Percent 46" xfId="39082" xr:uid="{00000000-0005-0000-0000-0000BF930000}"/>
    <cellStyle name="Percent 5" xfId="2958" xr:uid="{00000000-0005-0000-0000-0000C0930000}"/>
    <cellStyle name="Percent 5 2" xfId="3030" xr:uid="{00000000-0005-0000-0000-0000C1930000}"/>
    <cellStyle name="Percent 5 2 2" xfId="37750" xr:uid="{00000000-0005-0000-0000-0000C2930000}"/>
    <cellStyle name="Percent 5 2 2 2" xfId="37751" xr:uid="{00000000-0005-0000-0000-0000C3930000}"/>
    <cellStyle name="Percent 5 2 2 2 2" xfId="37752" xr:uid="{00000000-0005-0000-0000-0000C4930000}"/>
    <cellStyle name="Percent 5 2 2 3" xfId="37753" xr:uid="{00000000-0005-0000-0000-0000C5930000}"/>
    <cellStyle name="Percent 5 2 2 3 2" xfId="37754" xr:uid="{00000000-0005-0000-0000-0000C6930000}"/>
    <cellStyle name="Percent 5 2 2 4" xfId="37755" xr:uid="{00000000-0005-0000-0000-0000C7930000}"/>
    <cellStyle name="Percent 5 2 3" xfId="37756" xr:uid="{00000000-0005-0000-0000-0000C8930000}"/>
    <cellStyle name="Percent 5 2 3 2" xfId="37757" xr:uid="{00000000-0005-0000-0000-0000C9930000}"/>
    <cellStyle name="Percent 5 2 3 2 2" xfId="37758" xr:uid="{00000000-0005-0000-0000-0000CA930000}"/>
    <cellStyle name="Percent 5 2 3 3" xfId="37759" xr:uid="{00000000-0005-0000-0000-0000CB930000}"/>
    <cellStyle name="Percent 5 2 4" xfId="37760" xr:uid="{00000000-0005-0000-0000-0000CC930000}"/>
    <cellStyle name="Percent 5 2 4 2" xfId="37761" xr:uid="{00000000-0005-0000-0000-0000CD930000}"/>
    <cellStyle name="Percent 5 2 5" xfId="37762" xr:uid="{00000000-0005-0000-0000-0000CE930000}"/>
    <cellStyle name="Percent 5 2 5 2" xfId="37763" xr:uid="{00000000-0005-0000-0000-0000CF930000}"/>
    <cellStyle name="Percent 5 2 6" xfId="37764" xr:uid="{00000000-0005-0000-0000-0000D0930000}"/>
    <cellStyle name="Percent 5 2 7" xfId="37765" xr:uid="{00000000-0005-0000-0000-0000D1930000}"/>
    <cellStyle name="Percent 5 2 8" xfId="37749" xr:uid="{00000000-0005-0000-0000-0000D2930000}"/>
    <cellStyle name="Percent 5 3" xfId="37748" xr:uid="{00000000-0005-0000-0000-0000D3930000}"/>
    <cellStyle name="Percent 6" xfId="4041" xr:uid="{00000000-0005-0000-0000-0000D4930000}"/>
    <cellStyle name="Percent 6 2" xfId="37767" xr:uid="{00000000-0005-0000-0000-0000D5930000}"/>
    <cellStyle name="Percent 6 2 2" xfId="37768" xr:uid="{00000000-0005-0000-0000-0000D6930000}"/>
    <cellStyle name="Percent 6 3" xfId="37769" xr:uid="{00000000-0005-0000-0000-0000D7930000}"/>
    <cellStyle name="Percent 6 3 2" xfId="37770" xr:uid="{00000000-0005-0000-0000-0000D8930000}"/>
    <cellStyle name="Percent 6 4" xfId="37771" xr:uid="{00000000-0005-0000-0000-0000D9930000}"/>
    <cellStyle name="Percent 6 5" xfId="37772" xr:uid="{00000000-0005-0000-0000-0000DA930000}"/>
    <cellStyle name="Percent 6 6" xfId="37766" xr:uid="{00000000-0005-0000-0000-0000DB930000}"/>
    <cellStyle name="Percent 7" xfId="2104" xr:uid="{00000000-0005-0000-0000-0000DC930000}"/>
    <cellStyle name="Percent 7 2" xfId="37774" xr:uid="{00000000-0005-0000-0000-0000DD930000}"/>
    <cellStyle name="Percent 7 2 2" xfId="37775" xr:uid="{00000000-0005-0000-0000-0000DE930000}"/>
    <cellStyle name="Percent 7 3" xfId="37776" xr:uid="{00000000-0005-0000-0000-0000DF930000}"/>
    <cellStyle name="Percent 7 3 2" xfId="37777" xr:uid="{00000000-0005-0000-0000-0000E0930000}"/>
    <cellStyle name="Percent 7 4" xfId="37778" xr:uid="{00000000-0005-0000-0000-0000E1930000}"/>
    <cellStyle name="Percent 7 5" xfId="37779" xr:uid="{00000000-0005-0000-0000-0000E2930000}"/>
    <cellStyle name="Percent 7 6" xfId="37773" xr:uid="{00000000-0005-0000-0000-0000E3930000}"/>
    <cellStyle name="Percent 8" xfId="37780" xr:uid="{00000000-0005-0000-0000-0000E4930000}"/>
    <cellStyle name="Percent 8 2" xfId="37781" xr:uid="{00000000-0005-0000-0000-0000E5930000}"/>
    <cellStyle name="Percent 8 2 2" xfId="37782" xr:uid="{00000000-0005-0000-0000-0000E6930000}"/>
    <cellStyle name="Percent 8 3" xfId="37783" xr:uid="{00000000-0005-0000-0000-0000E7930000}"/>
    <cellStyle name="Percent 8 3 2" xfId="37784" xr:uid="{00000000-0005-0000-0000-0000E8930000}"/>
    <cellStyle name="Percent 8 4" xfId="37785" xr:uid="{00000000-0005-0000-0000-0000E9930000}"/>
    <cellStyle name="Percent 8 5" xfId="37786" xr:uid="{00000000-0005-0000-0000-0000EA930000}"/>
    <cellStyle name="Percent 9" xfId="37787" xr:uid="{00000000-0005-0000-0000-0000EB930000}"/>
    <cellStyle name="Percent 9 2" xfId="37788" xr:uid="{00000000-0005-0000-0000-0000EC930000}"/>
    <cellStyle name="Percent 9 2 2" xfId="37789" xr:uid="{00000000-0005-0000-0000-0000ED930000}"/>
    <cellStyle name="Percent 9 3" xfId="37790" xr:uid="{00000000-0005-0000-0000-0000EE930000}"/>
    <cellStyle name="Percent 9 3 2" xfId="37791" xr:uid="{00000000-0005-0000-0000-0000EF930000}"/>
    <cellStyle name="Percent 9 4" xfId="37792" xr:uid="{00000000-0005-0000-0000-0000F0930000}"/>
    <cellStyle name="Percent 9 5" xfId="37793" xr:uid="{00000000-0005-0000-0000-0000F1930000}"/>
    <cellStyle name="Percent.0" xfId="37794" xr:uid="{00000000-0005-0000-0000-0000F2930000}"/>
    <cellStyle name="Percent.0 2" xfId="37795" xr:uid="{00000000-0005-0000-0000-0000F3930000}"/>
    <cellStyle name="Percent.00" xfId="37796" xr:uid="{00000000-0005-0000-0000-0000F4930000}"/>
    <cellStyle name="Percent.00 2" xfId="37797" xr:uid="{00000000-0005-0000-0000-0000F5930000}"/>
    <cellStyle name="PrePop Currency (0)" xfId="37798" xr:uid="{00000000-0005-0000-0000-0000F6930000}"/>
    <cellStyle name="PrePop Currency (0) 1" xfId="37799" xr:uid="{00000000-0005-0000-0000-0000F7930000}"/>
    <cellStyle name="PrePop Currency (0) 2" xfId="37800" xr:uid="{00000000-0005-0000-0000-0000F8930000}"/>
    <cellStyle name="PrePop Currency (0) 3" xfId="37801" xr:uid="{00000000-0005-0000-0000-0000F9930000}"/>
    <cellStyle name="PrePop Currency (0) 4" xfId="37802" xr:uid="{00000000-0005-0000-0000-0000FA930000}"/>
    <cellStyle name="PrePop Currency (0) 5" xfId="37803" xr:uid="{00000000-0005-0000-0000-0000FB930000}"/>
    <cellStyle name="PrePop Currency (2)" xfId="37804" xr:uid="{00000000-0005-0000-0000-0000FC930000}"/>
    <cellStyle name="PrePop Currency (2) 1" xfId="37805" xr:uid="{00000000-0005-0000-0000-0000FD930000}"/>
    <cellStyle name="PrePop Currency (2) 2" xfId="37806" xr:uid="{00000000-0005-0000-0000-0000FE930000}"/>
    <cellStyle name="PrePop Currency (2) 3" xfId="37807" xr:uid="{00000000-0005-0000-0000-0000FF930000}"/>
    <cellStyle name="PrePop Currency (2) 4" xfId="37808" xr:uid="{00000000-0005-0000-0000-000000940000}"/>
    <cellStyle name="PrePop Currency (2) 5" xfId="37809" xr:uid="{00000000-0005-0000-0000-000001940000}"/>
    <cellStyle name="PrePop Units (0)" xfId="37810" xr:uid="{00000000-0005-0000-0000-000002940000}"/>
    <cellStyle name="PrePop Units (0) 1" xfId="37811" xr:uid="{00000000-0005-0000-0000-000003940000}"/>
    <cellStyle name="PrePop Units (0) 2" xfId="37812" xr:uid="{00000000-0005-0000-0000-000004940000}"/>
    <cellStyle name="PrePop Units (0) 3" xfId="37813" xr:uid="{00000000-0005-0000-0000-000005940000}"/>
    <cellStyle name="PrePop Units (0) 4" xfId="37814" xr:uid="{00000000-0005-0000-0000-000006940000}"/>
    <cellStyle name="PrePop Units (0) 5" xfId="37815" xr:uid="{00000000-0005-0000-0000-000007940000}"/>
    <cellStyle name="PrePop Units (1)" xfId="37816" xr:uid="{00000000-0005-0000-0000-000008940000}"/>
    <cellStyle name="PrePop Units (1) 1" xfId="37817" xr:uid="{00000000-0005-0000-0000-000009940000}"/>
    <cellStyle name="PrePop Units (1) 2" xfId="37818" xr:uid="{00000000-0005-0000-0000-00000A940000}"/>
    <cellStyle name="PrePop Units (1) 3" xfId="37819" xr:uid="{00000000-0005-0000-0000-00000B940000}"/>
    <cellStyle name="PrePop Units (1) 4" xfId="37820" xr:uid="{00000000-0005-0000-0000-00000C940000}"/>
    <cellStyle name="PrePop Units (1) 5" xfId="37821" xr:uid="{00000000-0005-0000-0000-00000D940000}"/>
    <cellStyle name="PrePop Units (2)" xfId="37822" xr:uid="{00000000-0005-0000-0000-00000E940000}"/>
    <cellStyle name="PrePop Units (2) 1" xfId="37823" xr:uid="{00000000-0005-0000-0000-00000F940000}"/>
    <cellStyle name="PrePop Units (2) 2" xfId="37824" xr:uid="{00000000-0005-0000-0000-000010940000}"/>
    <cellStyle name="PrePop Units (2) 3" xfId="37825" xr:uid="{00000000-0005-0000-0000-000011940000}"/>
    <cellStyle name="PrePop Units (2) 4" xfId="37826" xr:uid="{00000000-0005-0000-0000-000012940000}"/>
    <cellStyle name="PrePop Units (2) 5" xfId="37827" xr:uid="{00000000-0005-0000-0000-000013940000}"/>
    <cellStyle name="RED POSTED" xfId="37828" xr:uid="{00000000-0005-0000-0000-000014940000}"/>
    <cellStyle name="Revenue" xfId="37829" xr:uid="{00000000-0005-0000-0000-000015940000}"/>
    <cellStyle name="Revenue 2" xfId="37830" xr:uid="{00000000-0005-0000-0000-000016940000}"/>
    <cellStyle name="Revenue_Development" xfId="37831" xr:uid="{00000000-0005-0000-0000-000017940000}"/>
    <cellStyle name="SAPBEXchaText" xfId="37832" xr:uid="{00000000-0005-0000-0000-000018940000}"/>
    <cellStyle name="SAPBEXchaText 2" xfId="37833" xr:uid="{00000000-0005-0000-0000-000019940000}"/>
    <cellStyle name="SAPBEXstdData" xfId="37834" xr:uid="{00000000-0005-0000-0000-00001A940000}"/>
    <cellStyle name="SAPBEXstdData 2" xfId="37835" xr:uid="{00000000-0005-0000-0000-00001B940000}"/>
    <cellStyle name="SAPBEXstdItem" xfId="37836" xr:uid="{00000000-0005-0000-0000-00001C940000}"/>
    <cellStyle name="SAPBEXstdItem 2" xfId="37837" xr:uid="{00000000-0005-0000-0000-00001D940000}"/>
    <cellStyle name="Satisfaisant" xfId="37838" xr:uid="{00000000-0005-0000-0000-00001E940000}"/>
    <cellStyle name="Satisfaisant 2" xfId="37839" xr:uid="{00000000-0005-0000-0000-00001F940000}"/>
    <cellStyle name="Schlecht 2" xfId="37840" xr:uid="{00000000-0005-0000-0000-000020940000}"/>
    <cellStyle name="Schlecht 2 2" xfId="37841" xr:uid="{00000000-0005-0000-0000-000021940000}"/>
    <cellStyle name="Sortie" xfId="37842" xr:uid="{00000000-0005-0000-0000-000022940000}"/>
    <cellStyle name="Sortie 2" xfId="37843" xr:uid="{00000000-0005-0000-0000-000023940000}"/>
    <cellStyle name="Sortie 2 2" xfId="37844" xr:uid="{00000000-0005-0000-0000-000024940000}"/>
    <cellStyle name="Sortie 3" xfId="37845" xr:uid="{00000000-0005-0000-0000-000025940000}"/>
    <cellStyle name="Standard 10" xfId="37846" xr:uid="{00000000-0005-0000-0000-000026940000}"/>
    <cellStyle name="Standard 10 2" xfId="37847" xr:uid="{00000000-0005-0000-0000-000027940000}"/>
    <cellStyle name="Standard 10 2 2" xfId="37848" xr:uid="{00000000-0005-0000-0000-000028940000}"/>
    <cellStyle name="Standard 10 3" xfId="37849" xr:uid="{00000000-0005-0000-0000-000029940000}"/>
    <cellStyle name="Standard 11" xfId="37850" xr:uid="{00000000-0005-0000-0000-00002A940000}"/>
    <cellStyle name="Standard 11 2" xfId="37851" xr:uid="{00000000-0005-0000-0000-00002B940000}"/>
    <cellStyle name="Standard 11 2 2" xfId="37852" xr:uid="{00000000-0005-0000-0000-00002C940000}"/>
    <cellStyle name="Standard 11 3" xfId="37853" xr:uid="{00000000-0005-0000-0000-00002D940000}"/>
    <cellStyle name="Standard 12" xfId="37854" xr:uid="{00000000-0005-0000-0000-00002E940000}"/>
    <cellStyle name="Standard 12 2" xfId="37855" xr:uid="{00000000-0005-0000-0000-00002F940000}"/>
    <cellStyle name="Standard 13" xfId="37856" xr:uid="{00000000-0005-0000-0000-000030940000}"/>
    <cellStyle name="Standard 13 2" xfId="37857" xr:uid="{00000000-0005-0000-0000-000031940000}"/>
    <cellStyle name="Standard 14" xfId="37858" xr:uid="{00000000-0005-0000-0000-000032940000}"/>
    <cellStyle name="Standard 15" xfId="37859" xr:uid="{00000000-0005-0000-0000-000033940000}"/>
    <cellStyle name="Standard 15 2" xfId="37860" xr:uid="{00000000-0005-0000-0000-000034940000}"/>
    <cellStyle name="Standard 16" xfId="37861" xr:uid="{00000000-0005-0000-0000-000035940000}"/>
    <cellStyle name="Standard 16 2" xfId="37862" xr:uid="{00000000-0005-0000-0000-000036940000}"/>
    <cellStyle name="Standard 17" xfId="37863" xr:uid="{00000000-0005-0000-0000-000037940000}"/>
    <cellStyle name="Standard 17 2" xfId="37864" xr:uid="{00000000-0005-0000-0000-000038940000}"/>
    <cellStyle name="Standard 18" xfId="37865" xr:uid="{00000000-0005-0000-0000-000039940000}"/>
    <cellStyle name="Standard 18 2" xfId="37866" xr:uid="{00000000-0005-0000-0000-00003A940000}"/>
    <cellStyle name="Standard 19" xfId="37867" xr:uid="{00000000-0005-0000-0000-00003B940000}"/>
    <cellStyle name="Standard 19 2" xfId="37868" xr:uid="{00000000-0005-0000-0000-00003C940000}"/>
    <cellStyle name="Standard 2" xfId="2742" xr:uid="{00000000-0005-0000-0000-00003D940000}"/>
    <cellStyle name="Standard 2 2" xfId="2743" xr:uid="{00000000-0005-0000-0000-00003E940000}"/>
    <cellStyle name="Standard 2 2 2" xfId="37869" xr:uid="{00000000-0005-0000-0000-00003F940000}"/>
    <cellStyle name="Standard 2 2 2 2" xfId="37870" xr:uid="{00000000-0005-0000-0000-000040940000}"/>
    <cellStyle name="Standard 2 2 2 2 2" xfId="37871" xr:uid="{00000000-0005-0000-0000-000041940000}"/>
    <cellStyle name="Standard 2 2 2 2 2 2" xfId="37872" xr:uid="{00000000-0005-0000-0000-000042940000}"/>
    <cellStyle name="Standard 2 2 2 2 3" xfId="37873" xr:uid="{00000000-0005-0000-0000-000043940000}"/>
    <cellStyle name="Standard 2 2 2 2 3 2" xfId="37874" xr:uid="{00000000-0005-0000-0000-000044940000}"/>
    <cellStyle name="Standard 2 2 2 2 4" xfId="37875" xr:uid="{00000000-0005-0000-0000-000045940000}"/>
    <cellStyle name="Standard 2 2 2 3" xfId="37876" xr:uid="{00000000-0005-0000-0000-000046940000}"/>
    <cellStyle name="Standard 2 2 2 3 2" xfId="37877" xr:uid="{00000000-0005-0000-0000-000047940000}"/>
    <cellStyle name="Standard 2 2 2 4" xfId="37878" xr:uid="{00000000-0005-0000-0000-000048940000}"/>
    <cellStyle name="Standard 2 2 2 4 2" xfId="37879" xr:uid="{00000000-0005-0000-0000-000049940000}"/>
    <cellStyle name="Standard 2 2 2 5" xfId="37880" xr:uid="{00000000-0005-0000-0000-00004A940000}"/>
    <cellStyle name="Standard 2 2 2 6" xfId="37881" xr:uid="{00000000-0005-0000-0000-00004B940000}"/>
    <cellStyle name="Standard 2 2 3" xfId="37882" xr:uid="{00000000-0005-0000-0000-00004C940000}"/>
    <cellStyle name="Standard 2 2 3 2" xfId="37883" xr:uid="{00000000-0005-0000-0000-00004D940000}"/>
    <cellStyle name="Standard 2 2 3 2 2" xfId="37884" xr:uid="{00000000-0005-0000-0000-00004E940000}"/>
    <cellStyle name="Standard 2 2 3 3" xfId="37885" xr:uid="{00000000-0005-0000-0000-00004F940000}"/>
    <cellStyle name="Standard 2 2 3 3 2" xfId="37886" xr:uid="{00000000-0005-0000-0000-000050940000}"/>
    <cellStyle name="Standard 2 2 3 4" xfId="37887" xr:uid="{00000000-0005-0000-0000-000051940000}"/>
    <cellStyle name="Standard 2 2 4" xfId="37888" xr:uid="{00000000-0005-0000-0000-000052940000}"/>
    <cellStyle name="Standard 2 2 4 2" xfId="37889" xr:uid="{00000000-0005-0000-0000-000053940000}"/>
    <cellStyle name="Standard 2 2 5" xfId="37890" xr:uid="{00000000-0005-0000-0000-000054940000}"/>
    <cellStyle name="Standard 2 2 5 2" xfId="37891" xr:uid="{00000000-0005-0000-0000-000055940000}"/>
    <cellStyle name="Standard 2 2 6" xfId="37892" xr:uid="{00000000-0005-0000-0000-000056940000}"/>
    <cellStyle name="Standard 2 2 7" xfId="37893" xr:uid="{00000000-0005-0000-0000-000057940000}"/>
    <cellStyle name="Standard 2 2 8" xfId="37894" xr:uid="{00000000-0005-0000-0000-000058940000}"/>
    <cellStyle name="Standard 2 3" xfId="37895" xr:uid="{00000000-0005-0000-0000-000059940000}"/>
    <cellStyle name="Standard 2 3 2" xfId="37896" xr:uid="{00000000-0005-0000-0000-00005A940000}"/>
    <cellStyle name="Standard 2 3 2 2" xfId="37897" xr:uid="{00000000-0005-0000-0000-00005B940000}"/>
    <cellStyle name="Standard 2 3 2 2 2" xfId="37898" xr:uid="{00000000-0005-0000-0000-00005C940000}"/>
    <cellStyle name="Standard 2 3 2 3" xfId="37899" xr:uid="{00000000-0005-0000-0000-00005D940000}"/>
    <cellStyle name="Standard 2 3 2 3 2" xfId="37900" xr:uid="{00000000-0005-0000-0000-00005E940000}"/>
    <cellStyle name="Standard 2 3 2 4" xfId="37901" xr:uid="{00000000-0005-0000-0000-00005F940000}"/>
    <cellStyle name="Standard 2 3 2 5" xfId="37902" xr:uid="{00000000-0005-0000-0000-000060940000}"/>
    <cellStyle name="Standard 2 3 3" xfId="37903" xr:uid="{00000000-0005-0000-0000-000061940000}"/>
    <cellStyle name="Standard 2 3 3 2" xfId="37904" xr:uid="{00000000-0005-0000-0000-000062940000}"/>
    <cellStyle name="Standard 2 3 4" xfId="37905" xr:uid="{00000000-0005-0000-0000-000063940000}"/>
    <cellStyle name="Standard 2 3 4 2" xfId="37906" xr:uid="{00000000-0005-0000-0000-000064940000}"/>
    <cellStyle name="Standard 2 3 5" xfId="37907" xr:uid="{00000000-0005-0000-0000-000065940000}"/>
    <cellStyle name="Standard 2 3 6" xfId="37908" xr:uid="{00000000-0005-0000-0000-000066940000}"/>
    <cellStyle name="Standard 2 3 7" xfId="37909" xr:uid="{00000000-0005-0000-0000-000067940000}"/>
    <cellStyle name="Standard 2 4" xfId="37910" xr:uid="{00000000-0005-0000-0000-000068940000}"/>
    <cellStyle name="Standard 2 4 2" xfId="37911" xr:uid="{00000000-0005-0000-0000-000069940000}"/>
    <cellStyle name="Standard 2 4 2 2" xfId="37912" xr:uid="{00000000-0005-0000-0000-00006A940000}"/>
    <cellStyle name="Standard 2 4 3" xfId="37913" xr:uid="{00000000-0005-0000-0000-00006B940000}"/>
    <cellStyle name="Standard 2 4 3 2" xfId="37914" xr:uid="{00000000-0005-0000-0000-00006C940000}"/>
    <cellStyle name="Standard 2 4 4" xfId="37915" xr:uid="{00000000-0005-0000-0000-00006D940000}"/>
    <cellStyle name="Standard 2 5" xfId="37916" xr:uid="{00000000-0005-0000-0000-00006E940000}"/>
    <cellStyle name="Standard 2 5 2" xfId="37917" xr:uid="{00000000-0005-0000-0000-00006F940000}"/>
    <cellStyle name="Standard 2 5 3" xfId="37918" xr:uid="{00000000-0005-0000-0000-000070940000}"/>
    <cellStyle name="Standard 2 6" xfId="37919" xr:uid="{00000000-0005-0000-0000-000071940000}"/>
    <cellStyle name="Standard 2 6 2" xfId="37920" xr:uid="{00000000-0005-0000-0000-000072940000}"/>
    <cellStyle name="Standard 2 6 3" xfId="37921" xr:uid="{00000000-0005-0000-0000-000073940000}"/>
    <cellStyle name="Standard 2 7" xfId="37922" xr:uid="{00000000-0005-0000-0000-000074940000}"/>
    <cellStyle name="Standard 2 7 2" xfId="37923" xr:uid="{00000000-0005-0000-0000-000075940000}"/>
    <cellStyle name="Standard 2 8" xfId="37924" xr:uid="{00000000-0005-0000-0000-000076940000}"/>
    <cellStyle name="Standard 2 9" xfId="37925" xr:uid="{00000000-0005-0000-0000-000077940000}"/>
    <cellStyle name="Standard 20" xfId="37926" xr:uid="{00000000-0005-0000-0000-000078940000}"/>
    <cellStyle name="Standard 20 2" xfId="37927" xr:uid="{00000000-0005-0000-0000-000079940000}"/>
    <cellStyle name="Standard 21" xfId="37928" xr:uid="{00000000-0005-0000-0000-00007A940000}"/>
    <cellStyle name="Standard 21 2" xfId="37929" xr:uid="{00000000-0005-0000-0000-00007B940000}"/>
    <cellStyle name="Standard 22" xfId="37930" xr:uid="{00000000-0005-0000-0000-00007C940000}"/>
    <cellStyle name="Standard 22 2" xfId="37931" xr:uid="{00000000-0005-0000-0000-00007D940000}"/>
    <cellStyle name="Standard 23" xfId="37932" xr:uid="{00000000-0005-0000-0000-00007E940000}"/>
    <cellStyle name="Standard 23 2" xfId="37933" xr:uid="{00000000-0005-0000-0000-00007F940000}"/>
    <cellStyle name="Standard 24" xfId="37934" xr:uid="{00000000-0005-0000-0000-000080940000}"/>
    <cellStyle name="Standard 24 2" xfId="37935" xr:uid="{00000000-0005-0000-0000-000081940000}"/>
    <cellStyle name="Standard 3" xfId="37936" xr:uid="{00000000-0005-0000-0000-000082940000}"/>
    <cellStyle name="Standard 3 2" xfId="2744" xr:uid="{00000000-0005-0000-0000-000083940000}"/>
    <cellStyle name="Standard 3 2 2" xfId="2745" xr:uid="{00000000-0005-0000-0000-000084940000}"/>
    <cellStyle name="Standard 3 2 2 2" xfId="37937" xr:uid="{00000000-0005-0000-0000-000085940000}"/>
    <cellStyle name="Standard 3 2 2 2 2" xfId="37938" xr:uid="{00000000-0005-0000-0000-000086940000}"/>
    <cellStyle name="Standard 3 2 2 2 2 2" xfId="37939" xr:uid="{00000000-0005-0000-0000-000087940000}"/>
    <cellStyle name="Standard 3 2 2 2 3" xfId="37940" xr:uid="{00000000-0005-0000-0000-000088940000}"/>
    <cellStyle name="Standard 3 2 2 2 3 2" xfId="37941" xr:uid="{00000000-0005-0000-0000-000089940000}"/>
    <cellStyle name="Standard 3 2 2 2 4" xfId="37942" xr:uid="{00000000-0005-0000-0000-00008A940000}"/>
    <cellStyle name="Standard 3 2 2 3" xfId="37943" xr:uid="{00000000-0005-0000-0000-00008B940000}"/>
    <cellStyle name="Standard 3 2 2 3 2" xfId="37944" xr:uid="{00000000-0005-0000-0000-00008C940000}"/>
    <cellStyle name="Standard 3 2 2 4" xfId="37945" xr:uid="{00000000-0005-0000-0000-00008D940000}"/>
    <cellStyle name="Standard 3 2 2 4 2" xfId="37946" xr:uid="{00000000-0005-0000-0000-00008E940000}"/>
    <cellStyle name="Standard 3 2 2 5" xfId="37947" xr:uid="{00000000-0005-0000-0000-00008F940000}"/>
    <cellStyle name="Standard 3 2 2 6" xfId="37948" xr:uid="{00000000-0005-0000-0000-000090940000}"/>
    <cellStyle name="Standard 3 2 3" xfId="37949" xr:uid="{00000000-0005-0000-0000-000091940000}"/>
    <cellStyle name="Standard 3 2 3 2" xfId="37950" xr:uid="{00000000-0005-0000-0000-000092940000}"/>
    <cellStyle name="Standard 3 2 3 2 2" xfId="37951" xr:uid="{00000000-0005-0000-0000-000093940000}"/>
    <cellStyle name="Standard 3 2 3 3" xfId="37952" xr:uid="{00000000-0005-0000-0000-000094940000}"/>
    <cellStyle name="Standard 3 2 3 3 2" xfId="37953" xr:uid="{00000000-0005-0000-0000-000095940000}"/>
    <cellStyle name="Standard 3 2 3 4" xfId="37954" xr:uid="{00000000-0005-0000-0000-000096940000}"/>
    <cellStyle name="Standard 3 2 4" xfId="37955" xr:uid="{00000000-0005-0000-0000-000097940000}"/>
    <cellStyle name="Standard 3 2 4 2" xfId="37956" xr:uid="{00000000-0005-0000-0000-000098940000}"/>
    <cellStyle name="Standard 3 2 4 3" xfId="37957" xr:uid="{00000000-0005-0000-0000-000099940000}"/>
    <cellStyle name="Standard 3 2 5" xfId="37958" xr:uid="{00000000-0005-0000-0000-00009A940000}"/>
    <cellStyle name="Standard 3 2 5 2" xfId="37959" xr:uid="{00000000-0005-0000-0000-00009B940000}"/>
    <cellStyle name="Standard 3 2 5 3" xfId="37960" xr:uid="{00000000-0005-0000-0000-00009C940000}"/>
    <cellStyle name="Standard 3 2 6" xfId="37961" xr:uid="{00000000-0005-0000-0000-00009D940000}"/>
    <cellStyle name="Standard 3 2 7" xfId="37962" xr:uid="{00000000-0005-0000-0000-00009E940000}"/>
    <cellStyle name="Standard 3 3" xfId="37963" xr:uid="{00000000-0005-0000-0000-00009F940000}"/>
    <cellStyle name="Standard 3 3 2" xfId="37964" xr:uid="{00000000-0005-0000-0000-0000A0940000}"/>
    <cellStyle name="Standard 3 3 2 2" xfId="37965" xr:uid="{00000000-0005-0000-0000-0000A1940000}"/>
    <cellStyle name="Standard 3 3 2 2 2" xfId="37966" xr:uid="{00000000-0005-0000-0000-0000A2940000}"/>
    <cellStyle name="Standard 3 3 2 3" xfId="37967" xr:uid="{00000000-0005-0000-0000-0000A3940000}"/>
    <cellStyle name="Standard 3 3 2 3 2" xfId="37968" xr:uid="{00000000-0005-0000-0000-0000A4940000}"/>
    <cellStyle name="Standard 3 3 2 4" xfId="37969" xr:uid="{00000000-0005-0000-0000-0000A5940000}"/>
    <cellStyle name="Standard 3 3 3" xfId="37970" xr:uid="{00000000-0005-0000-0000-0000A6940000}"/>
    <cellStyle name="Standard 3 3 3 2" xfId="37971" xr:uid="{00000000-0005-0000-0000-0000A7940000}"/>
    <cellStyle name="Standard 3 3 4" xfId="37972" xr:uid="{00000000-0005-0000-0000-0000A8940000}"/>
    <cellStyle name="Standard 3 3 4 2" xfId="37973" xr:uid="{00000000-0005-0000-0000-0000A9940000}"/>
    <cellStyle name="Standard 3 3 5" xfId="37974" xr:uid="{00000000-0005-0000-0000-0000AA940000}"/>
    <cellStyle name="Standard 3 3 6" xfId="37975" xr:uid="{00000000-0005-0000-0000-0000AB940000}"/>
    <cellStyle name="Standard 3 4" xfId="37976" xr:uid="{00000000-0005-0000-0000-0000AC940000}"/>
    <cellStyle name="Standard 3 4 2" xfId="37977" xr:uid="{00000000-0005-0000-0000-0000AD940000}"/>
    <cellStyle name="Standard 3 4 2 2" xfId="37978" xr:uid="{00000000-0005-0000-0000-0000AE940000}"/>
    <cellStyle name="Standard 3 4 3" xfId="37979" xr:uid="{00000000-0005-0000-0000-0000AF940000}"/>
    <cellStyle name="Standard 3 4 3 2" xfId="37980" xr:uid="{00000000-0005-0000-0000-0000B0940000}"/>
    <cellStyle name="Standard 3 4 4" xfId="37981" xr:uid="{00000000-0005-0000-0000-0000B1940000}"/>
    <cellStyle name="Standard 3 4 5" xfId="37982" xr:uid="{00000000-0005-0000-0000-0000B2940000}"/>
    <cellStyle name="Standard 3 5" xfId="37983" xr:uid="{00000000-0005-0000-0000-0000B3940000}"/>
    <cellStyle name="Standard 3 5 2" xfId="37984" xr:uid="{00000000-0005-0000-0000-0000B4940000}"/>
    <cellStyle name="Standard 3 6" xfId="37985" xr:uid="{00000000-0005-0000-0000-0000B5940000}"/>
    <cellStyle name="Standard 3 6 2" xfId="37986" xr:uid="{00000000-0005-0000-0000-0000B6940000}"/>
    <cellStyle name="Standard 3 7" xfId="37987" xr:uid="{00000000-0005-0000-0000-0000B7940000}"/>
    <cellStyle name="Standard 3 8" xfId="37988" xr:uid="{00000000-0005-0000-0000-0000B8940000}"/>
    <cellStyle name="Standard 4" xfId="2746" xr:uid="{00000000-0005-0000-0000-0000B9940000}"/>
    <cellStyle name="Standard 4 2" xfId="2747" xr:uid="{00000000-0005-0000-0000-0000BA940000}"/>
    <cellStyle name="Standard 4 2 2" xfId="37989" xr:uid="{00000000-0005-0000-0000-0000BB940000}"/>
    <cellStyle name="Standard 4 2 2 2" xfId="37990" xr:uid="{00000000-0005-0000-0000-0000BC940000}"/>
    <cellStyle name="Standard 4 2 3" xfId="37991" xr:uid="{00000000-0005-0000-0000-0000BD940000}"/>
    <cellStyle name="Standard 4 2 4" xfId="37992" xr:uid="{00000000-0005-0000-0000-0000BE940000}"/>
    <cellStyle name="Standard 4 2 5" xfId="37993" xr:uid="{00000000-0005-0000-0000-0000BF940000}"/>
    <cellStyle name="Standard 4 3" xfId="37994" xr:uid="{00000000-0005-0000-0000-0000C0940000}"/>
    <cellStyle name="Standard 4 3 2" xfId="37995" xr:uid="{00000000-0005-0000-0000-0000C1940000}"/>
    <cellStyle name="Standard 4 4" xfId="37996" xr:uid="{00000000-0005-0000-0000-0000C2940000}"/>
    <cellStyle name="Standard 4 5" xfId="37997" xr:uid="{00000000-0005-0000-0000-0000C3940000}"/>
    <cellStyle name="Standard 4 6" xfId="37998" xr:uid="{00000000-0005-0000-0000-0000C4940000}"/>
    <cellStyle name="Standard 5" xfId="37999" xr:uid="{00000000-0005-0000-0000-0000C5940000}"/>
    <cellStyle name="Standard 5 2" xfId="38000" xr:uid="{00000000-0005-0000-0000-0000C6940000}"/>
    <cellStyle name="Standard 5 2 2" xfId="38001" xr:uid="{00000000-0005-0000-0000-0000C7940000}"/>
    <cellStyle name="Standard 5 3" xfId="38002" xr:uid="{00000000-0005-0000-0000-0000C8940000}"/>
    <cellStyle name="Standard 6" xfId="38003" xr:uid="{00000000-0005-0000-0000-0000C9940000}"/>
    <cellStyle name="Standard 6 2" xfId="38004" xr:uid="{00000000-0005-0000-0000-0000CA940000}"/>
    <cellStyle name="Standard 6 2 2" xfId="38005" xr:uid="{00000000-0005-0000-0000-0000CB940000}"/>
    <cellStyle name="Standard 6 3" xfId="38006" xr:uid="{00000000-0005-0000-0000-0000CC940000}"/>
    <cellStyle name="Standard 7" xfId="38007" xr:uid="{00000000-0005-0000-0000-0000CD940000}"/>
    <cellStyle name="Standard 7 2" xfId="38008" xr:uid="{00000000-0005-0000-0000-0000CE940000}"/>
    <cellStyle name="Standard 7 2 2" xfId="38009" xr:uid="{00000000-0005-0000-0000-0000CF940000}"/>
    <cellStyle name="Standard 7 3" xfId="38010" xr:uid="{00000000-0005-0000-0000-0000D0940000}"/>
    <cellStyle name="Standard 8" xfId="38011" xr:uid="{00000000-0005-0000-0000-0000D1940000}"/>
    <cellStyle name="Standard 8 2" xfId="38012" xr:uid="{00000000-0005-0000-0000-0000D2940000}"/>
    <cellStyle name="Standard 8 2 2" xfId="38013" xr:uid="{00000000-0005-0000-0000-0000D3940000}"/>
    <cellStyle name="Standard 8 3" xfId="38014" xr:uid="{00000000-0005-0000-0000-0000D4940000}"/>
    <cellStyle name="Standard 9" xfId="38015" xr:uid="{00000000-0005-0000-0000-0000D5940000}"/>
    <cellStyle name="Standard 9 2" xfId="38016" xr:uid="{00000000-0005-0000-0000-0000D6940000}"/>
    <cellStyle name="Standard 9 2 2" xfId="38017" xr:uid="{00000000-0005-0000-0000-0000D7940000}"/>
    <cellStyle name="Standard 9 3" xfId="38018" xr:uid="{00000000-0005-0000-0000-0000D8940000}"/>
    <cellStyle name="Standard_51922-4 PLUS Thekendisplay" xfId="2748" xr:uid="{00000000-0005-0000-0000-0000D9940000}"/>
    <cellStyle name="Stil 1" xfId="2749" xr:uid="{00000000-0005-0000-0000-0000DA940000}"/>
    <cellStyle name="Stil 1 2" xfId="38019" xr:uid="{00000000-0005-0000-0000-0000DB940000}"/>
    <cellStyle name="Stil 1 3" xfId="38020" xr:uid="{00000000-0005-0000-0000-0000DC940000}"/>
    <cellStyle name="Stil 1 4" xfId="38021" xr:uid="{00000000-0005-0000-0000-0000DD940000}"/>
    <cellStyle name="Stil 1 5" xfId="38022" xr:uid="{00000000-0005-0000-0000-0000DE940000}"/>
    <cellStyle name="Stil 1 6" xfId="38023" xr:uid="{00000000-0005-0000-0000-0000DF940000}"/>
    <cellStyle name="Style 1" xfId="2105" xr:uid="{00000000-0005-0000-0000-0000E0940000}"/>
    <cellStyle name="Style 1 10" xfId="38025" xr:uid="{00000000-0005-0000-0000-0000E1940000}"/>
    <cellStyle name="Style 1 10 2" xfId="38026" xr:uid="{00000000-0005-0000-0000-0000E2940000}"/>
    <cellStyle name="Style 1 100" xfId="38027" xr:uid="{00000000-0005-0000-0000-0000E3940000}"/>
    <cellStyle name="Style 1 100 2" xfId="38028" xr:uid="{00000000-0005-0000-0000-0000E4940000}"/>
    <cellStyle name="Style 1 101" xfId="38029" xr:uid="{00000000-0005-0000-0000-0000E5940000}"/>
    <cellStyle name="Style 1 101 2" xfId="38030" xr:uid="{00000000-0005-0000-0000-0000E6940000}"/>
    <cellStyle name="Style 1 102" xfId="38031" xr:uid="{00000000-0005-0000-0000-0000E7940000}"/>
    <cellStyle name="Style 1 102 2" xfId="38032" xr:uid="{00000000-0005-0000-0000-0000E8940000}"/>
    <cellStyle name="Style 1 103" xfId="38033" xr:uid="{00000000-0005-0000-0000-0000E9940000}"/>
    <cellStyle name="Style 1 103 2" xfId="38034" xr:uid="{00000000-0005-0000-0000-0000EA940000}"/>
    <cellStyle name="Style 1 104" xfId="38035" xr:uid="{00000000-0005-0000-0000-0000EB940000}"/>
    <cellStyle name="Style 1 104 2" xfId="38036" xr:uid="{00000000-0005-0000-0000-0000EC940000}"/>
    <cellStyle name="Style 1 105" xfId="38037" xr:uid="{00000000-0005-0000-0000-0000ED940000}"/>
    <cellStyle name="Style 1 105 2" xfId="38038" xr:uid="{00000000-0005-0000-0000-0000EE940000}"/>
    <cellStyle name="Style 1 106" xfId="38039" xr:uid="{00000000-0005-0000-0000-0000EF940000}"/>
    <cellStyle name="Style 1 106 2" xfId="38040" xr:uid="{00000000-0005-0000-0000-0000F0940000}"/>
    <cellStyle name="Style 1 107" xfId="38041" xr:uid="{00000000-0005-0000-0000-0000F1940000}"/>
    <cellStyle name="Style 1 107 2" xfId="38042" xr:uid="{00000000-0005-0000-0000-0000F2940000}"/>
    <cellStyle name="Style 1 108" xfId="38043" xr:uid="{00000000-0005-0000-0000-0000F3940000}"/>
    <cellStyle name="Style 1 108 2" xfId="38044" xr:uid="{00000000-0005-0000-0000-0000F4940000}"/>
    <cellStyle name="Style 1 109" xfId="38045" xr:uid="{00000000-0005-0000-0000-0000F5940000}"/>
    <cellStyle name="Style 1 109 2" xfId="38046" xr:uid="{00000000-0005-0000-0000-0000F6940000}"/>
    <cellStyle name="Style 1 11" xfId="38047" xr:uid="{00000000-0005-0000-0000-0000F7940000}"/>
    <cellStyle name="Style 1 11 2" xfId="38048" xr:uid="{00000000-0005-0000-0000-0000F8940000}"/>
    <cellStyle name="Style 1 110" xfId="38049" xr:uid="{00000000-0005-0000-0000-0000F9940000}"/>
    <cellStyle name="Style 1 110 2" xfId="38050" xr:uid="{00000000-0005-0000-0000-0000FA940000}"/>
    <cellStyle name="Style 1 111" xfId="38051" xr:uid="{00000000-0005-0000-0000-0000FB940000}"/>
    <cellStyle name="Style 1 111 2" xfId="38052" xr:uid="{00000000-0005-0000-0000-0000FC940000}"/>
    <cellStyle name="Style 1 112" xfId="38053" xr:uid="{00000000-0005-0000-0000-0000FD940000}"/>
    <cellStyle name="Style 1 112 2" xfId="38054" xr:uid="{00000000-0005-0000-0000-0000FE940000}"/>
    <cellStyle name="Style 1 113" xfId="38055" xr:uid="{00000000-0005-0000-0000-0000FF940000}"/>
    <cellStyle name="Style 1 113 2" xfId="38056" xr:uid="{00000000-0005-0000-0000-000000950000}"/>
    <cellStyle name="Style 1 114" xfId="38057" xr:uid="{00000000-0005-0000-0000-000001950000}"/>
    <cellStyle name="Style 1 115" xfId="38058" xr:uid="{00000000-0005-0000-0000-000002950000}"/>
    <cellStyle name="Style 1 116" xfId="38059" xr:uid="{00000000-0005-0000-0000-000003950000}"/>
    <cellStyle name="Style 1 117" xfId="38060" xr:uid="{00000000-0005-0000-0000-000004950000}"/>
    <cellStyle name="Style 1 118" xfId="38061" xr:uid="{00000000-0005-0000-0000-000005950000}"/>
    <cellStyle name="Style 1 119" xfId="38062" xr:uid="{00000000-0005-0000-0000-000006950000}"/>
    <cellStyle name="Style 1 12" xfId="38063" xr:uid="{00000000-0005-0000-0000-000007950000}"/>
    <cellStyle name="Style 1 12 2" xfId="38064" xr:uid="{00000000-0005-0000-0000-000008950000}"/>
    <cellStyle name="Style 1 120" xfId="38065" xr:uid="{00000000-0005-0000-0000-000009950000}"/>
    <cellStyle name="Style 1 121" xfId="38024" xr:uid="{00000000-0005-0000-0000-00000A950000}"/>
    <cellStyle name="Style 1 13" xfId="38066" xr:uid="{00000000-0005-0000-0000-00000B950000}"/>
    <cellStyle name="Style 1 13 2" xfId="38067" xr:uid="{00000000-0005-0000-0000-00000C950000}"/>
    <cellStyle name="Style 1 14" xfId="38068" xr:uid="{00000000-0005-0000-0000-00000D950000}"/>
    <cellStyle name="Style 1 14 2" xfId="38069" xr:uid="{00000000-0005-0000-0000-00000E950000}"/>
    <cellStyle name="Style 1 15" xfId="38070" xr:uid="{00000000-0005-0000-0000-00000F950000}"/>
    <cellStyle name="Style 1 15 2" xfId="38071" xr:uid="{00000000-0005-0000-0000-000010950000}"/>
    <cellStyle name="Style 1 16" xfId="38072" xr:uid="{00000000-0005-0000-0000-000011950000}"/>
    <cellStyle name="Style 1 16 2" xfId="38073" xr:uid="{00000000-0005-0000-0000-000012950000}"/>
    <cellStyle name="Style 1 17" xfId="38074" xr:uid="{00000000-0005-0000-0000-000013950000}"/>
    <cellStyle name="Style 1 17 2" xfId="38075" xr:uid="{00000000-0005-0000-0000-000014950000}"/>
    <cellStyle name="Style 1 18" xfId="38076" xr:uid="{00000000-0005-0000-0000-000015950000}"/>
    <cellStyle name="Style 1 18 2" xfId="38077" xr:uid="{00000000-0005-0000-0000-000016950000}"/>
    <cellStyle name="Style 1 19" xfId="38078" xr:uid="{00000000-0005-0000-0000-000017950000}"/>
    <cellStyle name="Style 1 19 2" xfId="38079" xr:uid="{00000000-0005-0000-0000-000018950000}"/>
    <cellStyle name="Style 1 2" xfId="38080" xr:uid="{00000000-0005-0000-0000-000019950000}"/>
    <cellStyle name="Style 1 2 10" xfId="38081" xr:uid="{00000000-0005-0000-0000-00001A950000}"/>
    <cellStyle name="Style 1 2 10 2" xfId="38082" xr:uid="{00000000-0005-0000-0000-00001B950000}"/>
    <cellStyle name="Style 1 2 100" xfId="38083" xr:uid="{00000000-0005-0000-0000-00001C950000}"/>
    <cellStyle name="Style 1 2 100 2" xfId="38084" xr:uid="{00000000-0005-0000-0000-00001D950000}"/>
    <cellStyle name="Style 1 2 101" xfId="38085" xr:uid="{00000000-0005-0000-0000-00001E950000}"/>
    <cellStyle name="Style 1 2 101 2" xfId="38086" xr:uid="{00000000-0005-0000-0000-00001F950000}"/>
    <cellStyle name="Style 1 2 102" xfId="38087" xr:uid="{00000000-0005-0000-0000-000020950000}"/>
    <cellStyle name="Style 1 2 102 2" xfId="38088" xr:uid="{00000000-0005-0000-0000-000021950000}"/>
    <cellStyle name="Style 1 2 103" xfId="38089" xr:uid="{00000000-0005-0000-0000-000022950000}"/>
    <cellStyle name="Style 1 2 103 2" xfId="38090" xr:uid="{00000000-0005-0000-0000-000023950000}"/>
    <cellStyle name="Style 1 2 104" xfId="38091" xr:uid="{00000000-0005-0000-0000-000024950000}"/>
    <cellStyle name="Style 1 2 104 2" xfId="38092" xr:uid="{00000000-0005-0000-0000-000025950000}"/>
    <cellStyle name="Style 1 2 105" xfId="38093" xr:uid="{00000000-0005-0000-0000-000026950000}"/>
    <cellStyle name="Style 1 2 105 2" xfId="38094" xr:uid="{00000000-0005-0000-0000-000027950000}"/>
    <cellStyle name="Style 1 2 106" xfId="38095" xr:uid="{00000000-0005-0000-0000-000028950000}"/>
    <cellStyle name="Style 1 2 106 2" xfId="38096" xr:uid="{00000000-0005-0000-0000-000029950000}"/>
    <cellStyle name="Style 1 2 107" xfId="38097" xr:uid="{00000000-0005-0000-0000-00002A950000}"/>
    <cellStyle name="Style 1 2 107 2" xfId="38098" xr:uid="{00000000-0005-0000-0000-00002B950000}"/>
    <cellStyle name="Style 1 2 108" xfId="38099" xr:uid="{00000000-0005-0000-0000-00002C950000}"/>
    <cellStyle name="Style 1 2 108 2" xfId="38100" xr:uid="{00000000-0005-0000-0000-00002D950000}"/>
    <cellStyle name="Style 1 2 109" xfId="38101" xr:uid="{00000000-0005-0000-0000-00002E950000}"/>
    <cellStyle name="Style 1 2 109 2" xfId="38102" xr:uid="{00000000-0005-0000-0000-00002F950000}"/>
    <cellStyle name="Style 1 2 11" xfId="38103" xr:uid="{00000000-0005-0000-0000-000030950000}"/>
    <cellStyle name="Style 1 2 11 2" xfId="38104" xr:uid="{00000000-0005-0000-0000-000031950000}"/>
    <cellStyle name="Style 1 2 110" xfId="38105" xr:uid="{00000000-0005-0000-0000-000032950000}"/>
    <cellStyle name="Style 1 2 110 2" xfId="38106" xr:uid="{00000000-0005-0000-0000-000033950000}"/>
    <cellStyle name="Style 1 2 111" xfId="38107" xr:uid="{00000000-0005-0000-0000-000034950000}"/>
    <cellStyle name="Style 1 2 111 2" xfId="38108" xr:uid="{00000000-0005-0000-0000-000035950000}"/>
    <cellStyle name="Style 1 2 112" xfId="38109" xr:uid="{00000000-0005-0000-0000-000036950000}"/>
    <cellStyle name="Style 1 2 112 2" xfId="38110" xr:uid="{00000000-0005-0000-0000-000037950000}"/>
    <cellStyle name="Style 1 2 113" xfId="38111" xr:uid="{00000000-0005-0000-0000-000038950000}"/>
    <cellStyle name="Style 1 2 12" xfId="38112" xr:uid="{00000000-0005-0000-0000-000039950000}"/>
    <cellStyle name="Style 1 2 12 2" xfId="38113" xr:uid="{00000000-0005-0000-0000-00003A950000}"/>
    <cellStyle name="Style 1 2 13" xfId="38114" xr:uid="{00000000-0005-0000-0000-00003B950000}"/>
    <cellStyle name="Style 1 2 13 2" xfId="38115" xr:uid="{00000000-0005-0000-0000-00003C950000}"/>
    <cellStyle name="Style 1 2 14" xfId="38116" xr:uid="{00000000-0005-0000-0000-00003D950000}"/>
    <cellStyle name="Style 1 2 14 2" xfId="38117" xr:uid="{00000000-0005-0000-0000-00003E950000}"/>
    <cellStyle name="Style 1 2 15" xfId="38118" xr:uid="{00000000-0005-0000-0000-00003F950000}"/>
    <cellStyle name="Style 1 2 15 2" xfId="38119" xr:uid="{00000000-0005-0000-0000-000040950000}"/>
    <cellStyle name="Style 1 2 16" xfId="38120" xr:uid="{00000000-0005-0000-0000-000041950000}"/>
    <cellStyle name="Style 1 2 16 2" xfId="38121" xr:uid="{00000000-0005-0000-0000-000042950000}"/>
    <cellStyle name="Style 1 2 17" xfId="38122" xr:uid="{00000000-0005-0000-0000-000043950000}"/>
    <cellStyle name="Style 1 2 17 2" xfId="38123" xr:uid="{00000000-0005-0000-0000-000044950000}"/>
    <cellStyle name="Style 1 2 18" xfId="38124" xr:uid="{00000000-0005-0000-0000-000045950000}"/>
    <cellStyle name="Style 1 2 18 2" xfId="38125" xr:uid="{00000000-0005-0000-0000-000046950000}"/>
    <cellStyle name="Style 1 2 19" xfId="38126" xr:uid="{00000000-0005-0000-0000-000047950000}"/>
    <cellStyle name="Style 1 2 19 2" xfId="38127" xr:uid="{00000000-0005-0000-0000-000048950000}"/>
    <cellStyle name="Style 1 2 2" xfId="38128" xr:uid="{00000000-0005-0000-0000-000049950000}"/>
    <cellStyle name="Style 1 2 2 2" xfId="38129" xr:uid="{00000000-0005-0000-0000-00004A950000}"/>
    <cellStyle name="Style 1 2 20" xfId="38130" xr:uid="{00000000-0005-0000-0000-00004B950000}"/>
    <cellStyle name="Style 1 2 20 2" xfId="38131" xr:uid="{00000000-0005-0000-0000-00004C950000}"/>
    <cellStyle name="Style 1 2 21" xfId="38132" xr:uid="{00000000-0005-0000-0000-00004D950000}"/>
    <cellStyle name="Style 1 2 21 2" xfId="38133" xr:uid="{00000000-0005-0000-0000-00004E950000}"/>
    <cellStyle name="Style 1 2 22" xfId="38134" xr:uid="{00000000-0005-0000-0000-00004F950000}"/>
    <cellStyle name="Style 1 2 22 2" xfId="38135" xr:uid="{00000000-0005-0000-0000-000050950000}"/>
    <cellStyle name="Style 1 2 23" xfId="38136" xr:uid="{00000000-0005-0000-0000-000051950000}"/>
    <cellStyle name="Style 1 2 23 2" xfId="38137" xr:uid="{00000000-0005-0000-0000-000052950000}"/>
    <cellStyle name="Style 1 2 24" xfId="38138" xr:uid="{00000000-0005-0000-0000-000053950000}"/>
    <cellStyle name="Style 1 2 24 2" xfId="38139" xr:uid="{00000000-0005-0000-0000-000054950000}"/>
    <cellStyle name="Style 1 2 25" xfId="38140" xr:uid="{00000000-0005-0000-0000-000055950000}"/>
    <cellStyle name="Style 1 2 25 2" xfId="38141" xr:uid="{00000000-0005-0000-0000-000056950000}"/>
    <cellStyle name="Style 1 2 26" xfId="38142" xr:uid="{00000000-0005-0000-0000-000057950000}"/>
    <cellStyle name="Style 1 2 26 2" xfId="38143" xr:uid="{00000000-0005-0000-0000-000058950000}"/>
    <cellStyle name="Style 1 2 27" xfId="38144" xr:uid="{00000000-0005-0000-0000-000059950000}"/>
    <cellStyle name="Style 1 2 27 2" xfId="38145" xr:uid="{00000000-0005-0000-0000-00005A950000}"/>
    <cellStyle name="Style 1 2 28" xfId="38146" xr:uid="{00000000-0005-0000-0000-00005B950000}"/>
    <cellStyle name="Style 1 2 28 2" xfId="38147" xr:uid="{00000000-0005-0000-0000-00005C950000}"/>
    <cellStyle name="Style 1 2 29" xfId="38148" xr:uid="{00000000-0005-0000-0000-00005D950000}"/>
    <cellStyle name="Style 1 2 29 2" xfId="38149" xr:uid="{00000000-0005-0000-0000-00005E950000}"/>
    <cellStyle name="Style 1 2 3" xfId="38150" xr:uid="{00000000-0005-0000-0000-00005F950000}"/>
    <cellStyle name="Style 1 2 3 2" xfId="38151" xr:uid="{00000000-0005-0000-0000-000060950000}"/>
    <cellStyle name="Style 1 2 30" xfId="38152" xr:uid="{00000000-0005-0000-0000-000061950000}"/>
    <cellStyle name="Style 1 2 30 2" xfId="38153" xr:uid="{00000000-0005-0000-0000-000062950000}"/>
    <cellStyle name="Style 1 2 31" xfId="38154" xr:uid="{00000000-0005-0000-0000-000063950000}"/>
    <cellStyle name="Style 1 2 31 2" xfId="38155" xr:uid="{00000000-0005-0000-0000-000064950000}"/>
    <cellStyle name="Style 1 2 32" xfId="38156" xr:uid="{00000000-0005-0000-0000-000065950000}"/>
    <cellStyle name="Style 1 2 32 2" xfId="38157" xr:uid="{00000000-0005-0000-0000-000066950000}"/>
    <cellStyle name="Style 1 2 33" xfId="38158" xr:uid="{00000000-0005-0000-0000-000067950000}"/>
    <cellStyle name="Style 1 2 33 2" xfId="38159" xr:uid="{00000000-0005-0000-0000-000068950000}"/>
    <cellStyle name="Style 1 2 34" xfId="38160" xr:uid="{00000000-0005-0000-0000-000069950000}"/>
    <cellStyle name="Style 1 2 34 2" xfId="38161" xr:uid="{00000000-0005-0000-0000-00006A950000}"/>
    <cellStyle name="Style 1 2 35" xfId="38162" xr:uid="{00000000-0005-0000-0000-00006B950000}"/>
    <cellStyle name="Style 1 2 35 2" xfId="38163" xr:uid="{00000000-0005-0000-0000-00006C950000}"/>
    <cellStyle name="Style 1 2 36" xfId="38164" xr:uid="{00000000-0005-0000-0000-00006D950000}"/>
    <cellStyle name="Style 1 2 36 2" xfId="38165" xr:uid="{00000000-0005-0000-0000-00006E950000}"/>
    <cellStyle name="Style 1 2 37" xfId="38166" xr:uid="{00000000-0005-0000-0000-00006F950000}"/>
    <cellStyle name="Style 1 2 37 2" xfId="38167" xr:uid="{00000000-0005-0000-0000-000070950000}"/>
    <cellStyle name="Style 1 2 38" xfId="38168" xr:uid="{00000000-0005-0000-0000-000071950000}"/>
    <cellStyle name="Style 1 2 38 2" xfId="38169" xr:uid="{00000000-0005-0000-0000-000072950000}"/>
    <cellStyle name="Style 1 2 39" xfId="38170" xr:uid="{00000000-0005-0000-0000-000073950000}"/>
    <cellStyle name="Style 1 2 39 2" xfId="38171" xr:uid="{00000000-0005-0000-0000-000074950000}"/>
    <cellStyle name="Style 1 2 4" xfId="38172" xr:uid="{00000000-0005-0000-0000-000075950000}"/>
    <cellStyle name="Style 1 2 4 2" xfId="38173" xr:uid="{00000000-0005-0000-0000-000076950000}"/>
    <cellStyle name="Style 1 2 40" xfId="38174" xr:uid="{00000000-0005-0000-0000-000077950000}"/>
    <cellStyle name="Style 1 2 40 2" xfId="38175" xr:uid="{00000000-0005-0000-0000-000078950000}"/>
    <cellStyle name="Style 1 2 41" xfId="38176" xr:uid="{00000000-0005-0000-0000-000079950000}"/>
    <cellStyle name="Style 1 2 41 2" xfId="38177" xr:uid="{00000000-0005-0000-0000-00007A950000}"/>
    <cellStyle name="Style 1 2 42" xfId="38178" xr:uid="{00000000-0005-0000-0000-00007B950000}"/>
    <cellStyle name="Style 1 2 42 2" xfId="38179" xr:uid="{00000000-0005-0000-0000-00007C950000}"/>
    <cellStyle name="Style 1 2 43" xfId="38180" xr:uid="{00000000-0005-0000-0000-00007D950000}"/>
    <cellStyle name="Style 1 2 43 2" xfId="38181" xr:uid="{00000000-0005-0000-0000-00007E950000}"/>
    <cellStyle name="Style 1 2 44" xfId="38182" xr:uid="{00000000-0005-0000-0000-00007F950000}"/>
    <cellStyle name="Style 1 2 44 2" xfId="38183" xr:uid="{00000000-0005-0000-0000-000080950000}"/>
    <cellStyle name="Style 1 2 45" xfId="38184" xr:uid="{00000000-0005-0000-0000-000081950000}"/>
    <cellStyle name="Style 1 2 45 2" xfId="38185" xr:uid="{00000000-0005-0000-0000-000082950000}"/>
    <cellStyle name="Style 1 2 46" xfId="38186" xr:uid="{00000000-0005-0000-0000-000083950000}"/>
    <cellStyle name="Style 1 2 46 2" xfId="38187" xr:uid="{00000000-0005-0000-0000-000084950000}"/>
    <cellStyle name="Style 1 2 47" xfId="38188" xr:uid="{00000000-0005-0000-0000-000085950000}"/>
    <cellStyle name="Style 1 2 47 2" xfId="38189" xr:uid="{00000000-0005-0000-0000-000086950000}"/>
    <cellStyle name="Style 1 2 48" xfId="38190" xr:uid="{00000000-0005-0000-0000-000087950000}"/>
    <cellStyle name="Style 1 2 48 2" xfId="38191" xr:uid="{00000000-0005-0000-0000-000088950000}"/>
    <cellStyle name="Style 1 2 49" xfId="38192" xr:uid="{00000000-0005-0000-0000-000089950000}"/>
    <cellStyle name="Style 1 2 49 2" xfId="38193" xr:uid="{00000000-0005-0000-0000-00008A950000}"/>
    <cellStyle name="Style 1 2 5" xfId="38194" xr:uid="{00000000-0005-0000-0000-00008B950000}"/>
    <cellStyle name="Style 1 2 5 2" xfId="38195" xr:uid="{00000000-0005-0000-0000-00008C950000}"/>
    <cellStyle name="Style 1 2 50" xfId="38196" xr:uid="{00000000-0005-0000-0000-00008D950000}"/>
    <cellStyle name="Style 1 2 50 2" xfId="38197" xr:uid="{00000000-0005-0000-0000-00008E950000}"/>
    <cellStyle name="Style 1 2 51" xfId="38198" xr:uid="{00000000-0005-0000-0000-00008F950000}"/>
    <cellStyle name="Style 1 2 51 2" xfId="38199" xr:uid="{00000000-0005-0000-0000-000090950000}"/>
    <cellStyle name="Style 1 2 52" xfId="38200" xr:uid="{00000000-0005-0000-0000-000091950000}"/>
    <cellStyle name="Style 1 2 52 2" xfId="38201" xr:uid="{00000000-0005-0000-0000-000092950000}"/>
    <cellStyle name="Style 1 2 53" xfId="38202" xr:uid="{00000000-0005-0000-0000-000093950000}"/>
    <cellStyle name="Style 1 2 53 2" xfId="38203" xr:uid="{00000000-0005-0000-0000-000094950000}"/>
    <cellStyle name="Style 1 2 54" xfId="38204" xr:uid="{00000000-0005-0000-0000-000095950000}"/>
    <cellStyle name="Style 1 2 54 2" xfId="38205" xr:uid="{00000000-0005-0000-0000-000096950000}"/>
    <cellStyle name="Style 1 2 55" xfId="38206" xr:uid="{00000000-0005-0000-0000-000097950000}"/>
    <cellStyle name="Style 1 2 55 2" xfId="38207" xr:uid="{00000000-0005-0000-0000-000098950000}"/>
    <cellStyle name="Style 1 2 56" xfId="38208" xr:uid="{00000000-0005-0000-0000-000099950000}"/>
    <cellStyle name="Style 1 2 56 2" xfId="38209" xr:uid="{00000000-0005-0000-0000-00009A950000}"/>
    <cellStyle name="Style 1 2 57" xfId="38210" xr:uid="{00000000-0005-0000-0000-00009B950000}"/>
    <cellStyle name="Style 1 2 57 2" xfId="38211" xr:uid="{00000000-0005-0000-0000-00009C950000}"/>
    <cellStyle name="Style 1 2 58" xfId="38212" xr:uid="{00000000-0005-0000-0000-00009D950000}"/>
    <cellStyle name="Style 1 2 58 2" xfId="38213" xr:uid="{00000000-0005-0000-0000-00009E950000}"/>
    <cellStyle name="Style 1 2 59" xfId="38214" xr:uid="{00000000-0005-0000-0000-00009F950000}"/>
    <cellStyle name="Style 1 2 59 2" xfId="38215" xr:uid="{00000000-0005-0000-0000-0000A0950000}"/>
    <cellStyle name="Style 1 2 6" xfId="38216" xr:uid="{00000000-0005-0000-0000-0000A1950000}"/>
    <cellStyle name="Style 1 2 6 2" xfId="38217" xr:uid="{00000000-0005-0000-0000-0000A2950000}"/>
    <cellStyle name="Style 1 2 60" xfId="38218" xr:uid="{00000000-0005-0000-0000-0000A3950000}"/>
    <cellStyle name="Style 1 2 60 2" xfId="38219" xr:uid="{00000000-0005-0000-0000-0000A4950000}"/>
    <cellStyle name="Style 1 2 61" xfId="38220" xr:uid="{00000000-0005-0000-0000-0000A5950000}"/>
    <cellStyle name="Style 1 2 61 2" xfId="38221" xr:uid="{00000000-0005-0000-0000-0000A6950000}"/>
    <cellStyle name="Style 1 2 62" xfId="38222" xr:uid="{00000000-0005-0000-0000-0000A7950000}"/>
    <cellStyle name="Style 1 2 62 2" xfId="38223" xr:uid="{00000000-0005-0000-0000-0000A8950000}"/>
    <cellStyle name="Style 1 2 63" xfId="38224" xr:uid="{00000000-0005-0000-0000-0000A9950000}"/>
    <cellStyle name="Style 1 2 63 2" xfId="38225" xr:uid="{00000000-0005-0000-0000-0000AA950000}"/>
    <cellStyle name="Style 1 2 64" xfId="38226" xr:uid="{00000000-0005-0000-0000-0000AB950000}"/>
    <cellStyle name="Style 1 2 64 2" xfId="38227" xr:uid="{00000000-0005-0000-0000-0000AC950000}"/>
    <cellStyle name="Style 1 2 65" xfId="38228" xr:uid="{00000000-0005-0000-0000-0000AD950000}"/>
    <cellStyle name="Style 1 2 65 2" xfId="38229" xr:uid="{00000000-0005-0000-0000-0000AE950000}"/>
    <cellStyle name="Style 1 2 66" xfId="38230" xr:uid="{00000000-0005-0000-0000-0000AF950000}"/>
    <cellStyle name="Style 1 2 66 2" xfId="38231" xr:uid="{00000000-0005-0000-0000-0000B0950000}"/>
    <cellStyle name="Style 1 2 67" xfId="38232" xr:uid="{00000000-0005-0000-0000-0000B1950000}"/>
    <cellStyle name="Style 1 2 67 2" xfId="38233" xr:uid="{00000000-0005-0000-0000-0000B2950000}"/>
    <cellStyle name="Style 1 2 68" xfId="38234" xr:uid="{00000000-0005-0000-0000-0000B3950000}"/>
    <cellStyle name="Style 1 2 68 2" xfId="38235" xr:uid="{00000000-0005-0000-0000-0000B4950000}"/>
    <cellStyle name="Style 1 2 69" xfId="38236" xr:uid="{00000000-0005-0000-0000-0000B5950000}"/>
    <cellStyle name="Style 1 2 69 2" xfId="38237" xr:uid="{00000000-0005-0000-0000-0000B6950000}"/>
    <cellStyle name="Style 1 2 7" xfId="38238" xr:uid="{00000000-0005-0000-0000-0000B7950000}"/>
    <cellStyle name="Style 1 2 7 2" xfId="38239" xr:uid="{00000000-0005-0000-0000-0000B8950000}"/>
    <cellStyle name="Style 1 2 70" xfId="38240" xr:uid="{00000000-0005-0000-0000-0000B9950000}"/>
    <cellStyle name="Style 1 2 70 2" xfId="38241" xr:uid="{00000000-0005-0000-0000-0000BA950000}"/>
    <cellStyle name="Style 1 2 71" xfId="38242" xr:uid="{00000000-0005-0000-0000-0000BB950000}"/>
    <cellStyle name="Style 1 2 71 2" xfId="38243" xr:uid="{00000000-0005-0000-0000-0000BC950000}"/>
    <cellStyle name="Style 1 2 72" xfId="38244" xr:uid="{00000000-0005-0000-0000-0000BD950000}"/>
    <cellStyle name="Style 1 2 72 2" xfId="38245" xr:uid="{00000000-0005-0000-0000-0000BE950000}"/>
    <cellStyle name="Style 1 2 73" xfId="38246" xr:uid="{00000000-0005-0000-0000-0000BF950000}"/>
    <cellStyle name="Style 1 2 73 2" xfId="38247" xr:uid="{00000000-0005-0000-0000-0000C0950000}"/>
    <cellStyle name="Style 1 2 74" xfId="38248" xr:uid="{00000000-0005-0000-0000-0000C1950000}"/>
    <cellStyle name="Style 1 2 74 2" xfId="38249" xr:uid="{00000000-0005-0000-0000-0000C2950000}"/>
    <cellStyle name="Style 1 2 75" xfId="38250" xr:uid="{00000000-0005-0000-0000-0000C3950000}"/>
    <cellStyle name="Style 1 2 75 2" xfId="38251" xr:uid="{00000000-0005-0000-0000-0000C4950000}"/>
    <cellStyle name="Style 1 2 76" xfId="38252" xr:uid="{00000000-0005-0000-0000-0000C5950000}"/>
    <cellStyle name="Style 1 2 76 2" xfId="38253" xr:uid="{00000000-0005-0000-0000-0000C6950000}"/>
    <cellStyle name="Style 1 2 77" xfId="38254" xr:uid="{00000000-0005-0000-0000-0000C7950000}"/>
    <cellStyle name="Style 1 2 77 2" xfId="38255" xr:uid="{00000000-0005-0000-0000-0000C8950000}"/>
    <cellStyle name="Style 1 2 78" xfId="38256" xr:uid="{00000000-0005-0000-0000-0000C9950000}"/>
    <cellStyle name="Style 1 2 78 2" xfId="38257" xr:uid="{00000000-0005-0000-0000-0000CA950000}"/>
    <cellStyle name="Style 1 2 79" xfId="38258" xr:uid="{00000000-0005-0000-0000-0000CB950000}"/>
    <cellStyle name="Style 1 2 79 2" xfId="38259" xr:uid="{00000000-0005-0000-0000-0000CC950000}"/>
    <cellStyle name="Style 1 2 8" xfId="38260" xr:uid="{00000000-0005-0000-0000-0000CD950000}"/>
    <cellStyle name="Style 1 2 8 2" xfId="38261" xr:uid="{00000000-0005-0000-0000-0000CE950000}"/>
    <cellStyle name="Style 1 2 80" xfId="38262" xr:uid="{00000000-0005-0000-0000-0000CF950000}"/>
    <cellStyle name="Style 1 2 80 2" xfId="38263" xr:uid="{00000000-0005-0000-0000-0000D0950000}"/>
    <cellStyle name="Style 1 2 81" xfId="38264" xr:uid="{00000000-0005-0000-0000-0000D1950000}"/>
    <cellStyle name="Style 1 2 81 2" xfId="38265" xr:uid="{00000000-0005-0000-0000-0000D2950000}"/>
    <cellStyle name="Style 1 2 82" xfId="38266" xr:uid="{00000000-0005-0000-0000-0000D3950000}"/>
    <cellStyle name="Style 1 2 82 2" xfId="38267" xr:uid="{00000000-0005-0000-0000-0000D4950000}"/>
    <cellStyle name="Style 1 2 83" xfId="38268" xr:uid="{00000000-0005-0000-0000-0000D5950000}"/>
    <cellStyle name="Style 1 2 83 2" xfId="38269" xr:uid="{00000000-0005-0000-0000-0000D6950000}"/>
    <cellStyle name="Style 1 2 84" xfId="38270" xr:uid="{00000000-0005-0000-0000-0000D7950000}"/>
    <cellStyle name="Style 1 2 84 2" xfId="38271" xr:uid="{00000000-0005-0000-0000-0000D8950000}"/>
    <cellStyle name="Style 1 2 85" xfId="38272" xr:uid="{00000000-0005-0000-0000-0000D9950000}"/>
    <cellStyle name="Style 1 2 85 2" xfId="38273" xr:uid="{00000000-0005-0000-0000-0000DA950000}"/>
    <cellStyle name="Style 1 2 86" xfId="38274" xr:uid="{00000000-0005-0000-0000-0000DB950000}"/>
    <cellStyle name="Style 1 2 86 2" xfId="38275" xr:uid="{00000000-0005-0000-0000-0000DC950000}"/>
    <cellStyle name="Style 1 2 87" xfId="38276" xr:uid="{00000000-0005-0000-0000-0000DD950000}"/>
    <cellStyle name="Style 1 2 87 2" xfId="38277" xr:uid="{00000000-0005-0000-0000-0000DE950000}"/>
    <cellStyle name="Style 1 2 88" xfId="38278" xr:uid="{00000000-0005-0000-0000-0000DF950000}"/>
    <cellStyle name="Style 1 2 88 2" xfId="38279" xr:uid="{00000000-0005-0000-0000-0000E0950000}"/>
    <cellStyle name="Style 1 2 89" xfId="38280" xr:uid="{00000000-0005-0000-0000-0000E1950000}"/>
    <cellStyle name="Style 1 2 89 2" xfId="38281" xr:uid="{00000000-0005-0000-0000-0000E2950000}"/>
    <cellStyle name="Style 1 2 9" xfId="38282" xr:uid="{00000000-0005-0000-0000-0000E3950000}"/>
    <cellStyle name="Style 1 2 9 2" xfId="38283" xr:uid="{00000000-0005-0000-0000-0000E4950000}"/>
    <cellStyle name="Style 1 2 90" xfId="38284" xr:uid="{00000000-0005-0000-0000-0000E5950000}"/>
    <cellStyle name="Style 1 2 90 2" xfId="38285" xr:uid="{00000000-0005-0000-0000-0000E6950000}"/>
    <cellStyle name="Style 1 2 91" xfId="38286" xr:uid="{00000000-0005-0000-0000-0000E7950000}"/>
    <cellStyle name="Style 1 2 91 2" xfId="38287" xr:uid="{00000000-0005-0000-0000-0000E8950000}"/>
    <cellStyle name="Style 1 2 92" xfId="38288" xr:uid="{00000000-0005-0000-0000-0000E9950000}"/>
    <cellStyle name="Style 1 2 92 2" xfId="38289" xr:uid="{00000000-0005-0000-0000-0000EA950000}"/>
    <cellStyle name="Style 1 2 93" xfId="38290" xr:uid="{00000000-0005-0000-0000-0000EB950000}"/>
    <cellStyle name="Style 1 2 93 2" xfId="38291" xr:uid="{00000000-0005-0000-0000-0000EC950000}"/>
    <cellStyle name="Style 1 2 94" xfId="38292" xr:uid="{00000000-0005-0000-0000-0000ED950000}"/>
    <cellStyle name="Style 1 2 94 2" xfId="38293" xr:uid="{00000000-0005-0000-0000-0000EE950000}"/>
    <cellStyle name="Style 1 2 95" xfId="38294" xr:uid="{00000000-0005-0000-0000-0000EF950000}"/>
    <cellStyle name="Style 1 2 95 2" xfId="38295" xr:uid="{00000000-0005-0000-0000-0000F0950000}"/>
    <cellStyle name="Style 1 2 96" xfId="38296" xr:uid="{00000000-0005-0000-0000-0000F1950000}"/>
    <cellStyle name="Style 1 2 96 2" xfId="38297" xr:uid="{00000000-0005-0000-0000-0000F2950000}"/>
    <cellStyle name="Style 1 2 97" xfId="38298" xr:uid="{00000000-0005-0000-0000-0000F3950000}"/>
    <cellStyle name="Style 1 2 97 2" xfId="38299" xr:uid="{00000000-0005-0000-0000-0000F4950000}"/>
    <cellStyle name="Style 1 2 98" xfId="38300" xr:uid="{00000000-0005-0000-0000-0000F5950000}"/>
    <cellStyle name="Style 1 2 98 2" xfId="38301" xr:uid="{00000000-0005-0000-0000-0000F6950000}"/>
    <cellStyle name="Style 1 2 99" xfId="38302" xr:uid="{00000000-0005-0000-0000-0000F7950000}"/>
    <cellStyle name="Style 1 2 99 2" xfId="38303" xr:uid="{00000000-0005-0000-0000-0000F8950000}"/>
    <cellStyle name="Style 1 20" xfId="38304" xr:uid="{00000000-0005-0000-0000-0000F9950000}"/>
    <cellStyle name="Style 1 20 2" xfId="38305" xr:uid="{00000000-0005-0000-0000-0000FA950000}"/>
    <cellStyle name="Style 1 21" xfId="38306" xr:uid="{00000000-0005-0000-0000-0000FB950000}"/>
    <cellStyle name="Style 1 21 2" xfId="38307" xr:uid="{00000000-0005-0000-0000-0000FC950000}"/>
    <cellStyle name="Style 1 22" xfId="38308" xr:uid="{00000000-0005-0000-0000-0000FD950000}"/>
    <cellStyle name="Style 1 22 2" xfId="38309" xr:uid="{00000000-0005-0000-0000-0000FE950000}"/>
    <cellStyle name="Style 1 23" xfId="38310" xr:uid="{00000000-0005-0000-0000-0000FF950000}"/>
    <cellStyle name="Style 1 23 2" xfId="38311" xr:uid="{00000000-0005-0000-0000-000000960000}"/>
    <cellStyle name="Style 1 24" xfId="38312" xr:uid="{00000000-0005-0000-0000-000001960000}"/>
    <cellStyle name="Style 1 24 2" xfId="38313" xr:uid="{00000000-0005-0000-0000-000002960000}"/>
    <cellStyle name="Style 1 25" xfId="38314" xr:uid="{00000000-0005-0000-0000-000003960000}"/>
    <cellStyle name="Style 1 25 2" xfId="38315" xr:uid="{00000000-0005-0000-0000-000004960000}"/>
    <cellStyle name="Style 1 26" xfId="38316" xr:uid="{00000000-0005-0000-0000-000005960000}"/>
    <cellStyle name="Style 1 26 2" xfId="38317" xr:uid="{00000000-0005-0000-0000-000006960000}"/>
    <cellStyle name="Style 1 27" xfId="38318" xr:uid="{00000000-0005-0000-0000-000007960000}"/>
    <cellStyle name="Style 1 27 2" xfId="38319" xr:uid="{00000000-0005-0000-0000-000008960000}"/>
    <cellStyle name="Style 1 28" xfId="38320" xr:uid="{00000000-0005-0000-0000-000009960000}"/>
    <cellStyle name="Style 1 28 2" xfId="38321" xr:uid="{00000000-0005-0000-0000-00000A960000}"/>
    <cellStyle name="Style 1 29" xfId="38322" xr:uid="{00000000-0005-0000-0000-00000B960000}"/>
    <cellStyle name="Style 1 29 2" xfId="38323" xr:uid="{00000000-0005-0000-0000-00000C960000}"/>
    <cellStyle name="Style 1 3" xfId="38324" xr:uid="{00000000-0005-0000-0000-00000D960000}"/>
    <cellStyle name="Style 1 3 2" xfId="38325" xr:uid="{00000000-0005-0000-0000-00000E960000}"/>
    <cellStyle name="Style 1 3 2 2" xfId="38326" xr:uid="{00000000-0005-0000-0000-00000F960000}"/>
    <cellStyle name="Style 1 3 3" xfId="38327" xr:uid="{00000000-0005-0000-0000-000010960000}"/>
    <cellStyle name="Style 1 30" xfId="38328" xr:uid="{00000000-0005-0000-0000-000011960000}"/>
    <cellStyle name="Style 1 30 2" xfId="38329" xr:uid="{00000000-0005-0000-0000-000012960000}"/>
    <cellStyle name="Style 1 31" xfId="38330" xr:uid="{00000000-0005-0000-0000-000013960000}"/>
    <cellStyle name="Style 1 31 2" xfId="38331" xr:uid="{00000000-0005-0000-0000-000014960000}"/>
    <cellStyle name="Style 1 32" xfId="38332" xr:uid="{00000000-0005-0000-0000-000015960000}"/>
    <cellStyle name="Style 1 32 2" xfId="38333" xr:uid="{00000000-0005-0000-0000-000016960000}"/>
    <cellStyle name="Style 1 33" xfId="38334" xr:uid="{00000000-0005-0000-0000-000017960000}"/>
    <cellStyle name="Style 1 33 2" xfId="38335" xr:uid="{00000000-0005-0000-0000-000018960000}"/>
    <cellStyle name="Style 1 34" xfId="38336" xr:uid="{00000000-0005-0000-0000-000019960000}"/>
    <cellStyle name="Style 1 34 2" xfId="38337" xr:uid="{00000000-0005-0000-0000-00001A960000}"/>
    <cellStyle name="Style 1 35" xfId="38338" xr:uid="{00000000-0005-0000-0000-00001B960000}"/>
    <cellStyle name="Style 1 35 2" xfId="38339" xr:uid="{00000000-0005-0000-0000-00001C960000}"/>
    <cellStyle name="Style 1 36" xfId="38340" xr:uid="{00000000-0005-0000-0000-00001D960000}"/>
    <cellStyle name="Style 1 36 2" xfId="38341" xr:uid="{00000000-0005-0000-0000-00001E960000}"/>
    <cellStyle name="Style 1 37" xfId="38342" xr:uid="{00000000-0005-0000-0000-00001F960000}"/>
    <cellStyle name="Style 1 37 2" xfId="38343" xr:uid="{00000000-0005-0000-0000-000020960000}"/>
    <cellStyle name="Style 1 38" xfId="38344" xr:uid="{00000000-0005-0000-0000-000021960000}"/>
    <cellStyle name="Style 1 38 2" xfId="38345" xr:uid="{00000000-0005-0000-0000-000022960000}"/>
    <cellStyle name="Style 1 39" xfId="38346" xr:uid="{00000000-0005-0000-0000-000023960000}"/>
    <cellStyle name="Style 1 39 2" xfId="38347" xr:uid="{00000000-0005-0000-0000-000024960000}"/>
    <cellStyle name="Style 1 4" xfId="38348" xr:uid="{00000000-0005-0000-0000-000025960000}"/>
    <cellStyle name="Style 1 4 2" xfId="38349" xr:uid="{00000000-0005-0000-0000-000026960000}"/>
    <cellStyle name="Style 1 40" xfId="38350" xr:uid="{00000000-0005-0000-0000-000027960000}"/>
    <cellStyle name="Style 1 40 2" xfId="38351" xr:uid="{00000000-0005-0000-0000-000028960000}"/>
    <cellStyle name="Style 1 41" xfId="38352" xr:uid="{00000000-0005-0000-0000-000029960000}"/>
    <cellStyle name="Style 1 41 2" xfId="38353" xr:uid="{00000000-0005-0000-0000-00002A960000}"/>
    <cellStyle name="Style 1 42" xfId="38354" xr:uid="{00000000-0005-0000-0000-00002B960000}"/>
    <cellStyle name="Style 1 42 2" xfId="38355" xr:uid="{00000000-0005-0000-0000-00002C960000}"/>
    <cellStyle name="Style 1 43" xfId="38356" xr:uid="{00000000-0005-0000-0000-00002D960000}"/>
    <cellStyle name="Style 1 43 2" xfId="38357" xr:uid="{00000000-0005-0000-0000-00002E960000}"/>
    <cellStyle name="Style 1 44" xfId="38358" xr:uid="{00000000-0005-0000-0000-00002F960000}"/>
    <cellStyle name="Style 1 44 2" xfId="38359" xr:uid="{00000000-0005-0000-0000-000030960000}"/>
    <cellStyle name="Style 1 45" xfId="38360" xr:uid="{00000000-0005-0000-0000-000031960000}"/>
    <cellStyle name="Style 1 45 2" xfId="38361" xr:uid="{00000000-0005-0000-0000-000032960000}"/>
    <cellStyle name="Style 1 46" xfId="38362" xr:uid="{00000000-0005-0000-0000-000033960000}"/>
    <cellStyle name="Style 1 46 2" xfId="38363" xr:uid="{00000000-0005-0000-0000-000034960000}"/>
    <cellStyle name="Style 1 47" xfId="38364" xr:uid="{00000000-0005-0000-0000-000035960000}"/>
    <cellStyle name="Style 1 47 2" xfId="38365" xr:uid="{00000000-0005-0000-0000-000036960000}"/>
    <cellStyle name="Style 1 48" xfId="38366" xr:uid="{00000000-0005-0000-0000-000037960000}"/>
    <cellStyle name="Style 1 48 2" xfId="38367" xr:uid="{00000000-0005-0000-0000-000038960000}"/>
    <cellStyle name="Style 1 49" xfId="38368" xr:uid="{00000000-0005-0000-0000-000039960000}"/>
    <cellStyle name="Style 1 49 2" xfId="38369" xr:uid="{00000000-0005-0000-0000-00003A960000}"/>
    <cellStyle name="Style 1 5" xfId="38370" xr:uid="{00000000-0005-0000-0000-00003B960000}"/>
    <cellStyle name="Style 1 5 2" xfId="38371" xr:uid="{00000000-0005-0000-0000-00003C960000}"/>
    <cellStyle name="Style 1 50" xfId="38372" xr:uid="{00000000-0005-0000-0000-00003D960000}"/>
    <cellStyle name="Style 1 50 2" xfId="38373" xr:uid="{00000000-0005-0000-0000-00003E960000}"/>
    <cellStyle name="Style 1 51" xfId="38374" xr:uid="{00000000-0005-0000-0000-00003F960000}"/>
    <cellStyle name="Style 1 51 2" xfId="38375" xr:uid="{00000000-0005-0000-0000-000040960000}"/>
    <cellStyle name="Style 1 52" xfId="38376" xr:uid="{00000000-0005-0000-0000-000041960000}"/>
    <cellStyle name="Style 1 52 2" xfId="38377" xr:uid="{00000000-0005-0000-0000-000042960000}"/>
    <cellStyle name="Style 1 53" xfId="38378" xr:uid="{00000000-0005-0000-0000-000043960000}"/>
    <cellStyle name="Style 1 53 2" xfId="38379" xr:uid="{00000000-0005-0000-0000-000044960000}"/>
    <cellStyle name="Style 1 54" xfId="38380" xr:uid="{00000000-0005-0000-0000-000045960000}"/>
    <cellStyle name="Style 1 54 2" xfId="38381" xr:uid="{00000000-0005-0000-0000-000046960000}"/>
    <cellStyle name="Style 1 55" xfId="38382" xr:uid="{00000000-0005-0000-0000-000047960000}"/>
    <cellStyle name="Style 1 55 2" xfId="38383" xr:uid="{00000000-0005-0000-0000-000048960000}"/>
    <cellStyle name="Style 1 56" xfId="38384" xr:uid="{00000000-0005-0000-0000-000049960000}"/>
    <cellStyle name="Style 1 56 2" xfId="38385" xr:uid="{00000000-0005-0000-0000-00004A960000}"/>
    <cellStyle name="Style 1 57" xfId="38386" xr:uid="{00000000-0005-0000-0000-00004B960000}"/>
    <cellStyle name="Style 1 57 2" xfId="38387" xr:uid="{00000000-0005-0000-0000-00004C960000}"/>
    <cellStyle name="Style 1 58" xfId="38388" xr:uid="{00000000-0005-0000-0000-00004D960000}"/>
    <cellStyle name="Style 1 58 2" xfId="38389" xr:uid="{00000000-0005-0000-0000-00004E960000}"/>
    <cellStyle name="Style 1 59" xfId="38390" xr:uid="{00000000-0005-0000-0000-00004F960000}"/>
    <cellStyle name="Style 1 59 2" xfId="38391" xr:uid="{00000000-0005-0000-0000-000050960000}"/>
    <cellStyle name="Style 1 6" xfId="38392" xr:uid="{00000000-0005-0000-0000-000051960000}"/>
    <cellStyle name="Style 1 6 2" xfId="38393" xr:uid="{00000000-0005-0000-0000-000052960000}"/>
    <cellStyle name="Style 1 60" xfId="38394" xr:uid="{00000000-0005-0000-0000-000053960000}"/>
    <cellStyle name="Style 1 60 2" xfId="38395" xr:uid="{00000000-0005-0000-0000-000054960000}"/>
    <cellStyle name="Style 1 61" xfId="38396" xr:uid="{00000000-0005-0000-0000-000055960000}"/>
    <cellStyle name="Style 1 61 2" xfId="38397" xr:uid="{00000000-0005-0000-0000-000056960000}"/>
    <cellStyle name="Style 1 62" xfId="38398" xr:uid="{00000000-0005-0000-0000-000057960000}"/>
    <cellStyle name="Style 1 62 2" xfId="38399" xr:uid="{00000000-0005-0000-0000-000058960000}"/>
    <cellStyle name="Style 1 63" xfId="38400" xr:uid="{00000000-0005-0000-0000-000059960000}"/>
    <cellStyle name="Style 1 63 2" xfId="38401" xr:uid="{00000000-0005-0000-0000-00005A960000}"/>
    <cellStyle name="Style 1 64" xfId="38402" xr:uid="{00000000-0005-0000-0000-00005B960000}"/>
    <cellStyle name="Style 1 64 2" xfId="38403" xr:uid="{00000000-0005-0000-0000-00005C960000}"/>
    <cellStyle name="Style 1 65" xfId="38404" xr:uid="{00000000-0005-0000-0000-00005D960000}"/>
    <cellStyle name="Style 1 65 2" xfId="38405" xr:uid="{00000000-0005-0000-0000-00005E960000}"/>
    <cellStyle name="Style 1 66" xfId="38406" xr:uid="{00000000-0005-0000-0000-00005F960000}"/>
    <cellStyle name="Style 1 66 2" xfId="38407" xr:uid="{00000000-0005-0000-0000-000060960000}"/>
    <cellStyle name="Style 1 67" xfId="38408" xr:uid="{00000000-0005-0000-0000-000061960000}"/>
    <cellStyle name="Style 1 67 2" xfId="38409" xr:uid="{00000000-0005-0000-0000-000062960000}"/>
    <cellStyle name="Style 1 68" xfId="38410" xr:uid="{00000000-0005-0000-0000-000063960000}"/>
    <cellStyle name="Style 1 68 2" xfId="38411" xr:uid="{00000000-0005-0000-0000-000064960000}"/>
    <cellStyle name="Style 1 69" xfId="38412" xr:uid="{00000000-0005-0000-0000-000065960000}"/>
    <cellStyle name="Style 1 69 2" xfId="38413" xr:uid="{00000000-0005-0000-0000-000066960000}"/>
    <cellStyle name="Style 1 7" xfId="38414" xr:uid="{00000000-0005-0000-0000-000067960000}"/>
    <cellStyle name="Style 1 7 2" xfId="38415" xr:uid="{00000000-0005-0000-0000-000068960000}"/>
    <cellStyle name="Style 1 70" xfId="38416" xr:uid="{00000000-0005-0000-0000-000069960000}"/>
    <cellStyle name="Style 1 70 2" xfId="38417" xr:uid="{00000000-0005-0000-0000-00006A960000}"/>
    <cellStyle name="Style 1 71" xfId="38418" xr:uid="{00000000-0005-0000-0000-00006B960000}"/>
    <cellStyle name="Style 1 71 2" xfId="38419" xr:uid="{00000000-0005-0000-0000-00006C960000}"/>
    <cellStyle name="Style 1 72" xfId="38420" xr:uid="{00000000-0005-0000-0000-00006D960000}"/>
    <cellStyle name="Style 1 72 2" xfId="38421" xr:uid="{00000000-0005-0000-0000-00006E960000}"/>
    <cellStyle name="Style 1 73" xfId="38422" xr:uid="{00000000-0005-0000-0000-00006F960000}"/>
    <cellStyle name="Style 1 73 2" xfId="38423" xr:uid="{00000000-0005-0000-0000-000070960000}"/>
    <cellStyle name="Style 1 74" xfId="38424" xr:uid="{00000000-0005-0000-0000-000071960000}"/>
    <cellStyle name="Style 1 74 2" xfId="38425" xr:uid="{00000000-0005-0000-0000-000072960000}"/>
    <cellStyle name="Style 1 75" xfId="38426" xr:uid="{00000000-0005-0000-0000-000073960000}"/>
    <cellStyle name="Style 1 75 2" xfId="38427" xr:uid="{00000000-0005-0000-0000-000074960000}"/>
    <cellStyle name="Style 1 76" xfId="38428" xr:uid="{00000000-0005-0000-0000-000075960000}"/>
    <cellStyle name="Style 1 76 2" xfId="38429" xr:uid="{00000000-0005-0000-0000-000076960000}"/>
    <cellStyle name="Style 1 77" xfId="38430" xr:uid="{00000000-0005-0000-0000-000077960000}"/>
    <cellStyle name="Style 1 77 2" xfId="38431" xr:uid="{00000000-0005-0000-0000-000078960000}"/>
    <cellStyle name="Style 1 78" xfId="38432" xr:uid="{00000000-0005-0000-0000-000079960000}"/>
    <cellStyle name="Style 1 78 2" xfId="38433" xr:uid="{00000000-0005-0000-0000-00007A960000}"/>
    <cellStyle name="Style 1 79" xfId="38434" xr:uid="{00000000-0005-0000-0000-00007B960000}"/>
    <cellStyle name="Style 1 79 2" xfId="38435" xr:uid="{00000000-0005-0000-0000-00007C960000}"/>
    <cellStyle name="Style 1 8" xfId="38436" xr:uid="{00000000-0005-0000-0000-00007D960000}"/>
    <cellStyle name="Style 1 8 2" xfId="38437" xr:uid="{00000000-0005-0000-0000-00007E960000}"/>
    <cellStyle name="Style 1 80" xfId="38438" xr:uid="{00000000-0005-0000-0000-00007F960000}"/>
    <cellStyle name="Style 1 80 2" xfId="38439" xr:uid="{00000000-0005-0000-0000-000080960000}"/>
    <cellStyle name="Style 1 81" xfId="38440" xr:uid="{00000000-0005-0000-0000-000081960000}"/>
    <cellStyle name="Style 1 81 2" xfId="38441" xr:uid="{00000000-0005-0000-0000-000082960000}"/>
    <cellStyle name="Style 1 82" xfId="38442" xr:uid="{00000000-0005-0000-0000-000083960000}"/>
    <cellStyle name="Style 1 82 2" xfId="38443" xr:uid="{00000000-0005-0000-0000-000084960000}"/>
    <cellStyle name="Style 1 83" xfId="38444" xr:uid="{00000000-0005-0000-0000-000085960000}"/>
    <cellStyle name="Style 1 83 2" xfId="38445" xr:uid="{00000000-0005-0000-0000-000086960000}"/>
    <cellStyle name="Style 1 84" xfId="38446" xr:uid="{00000000-0005-0000-0000-000087960000}"/>
    <cellStyle name="Style 1 84 2" xfId="38447" xr:uid="{00000000-0005-0000-0000-000088960000}"/>
    <cellStyle name="Style 1 85" xfId="38448" xr:uid="{00000000-0005-0000-0000-000089960000}"/>
    <cellStyle name="Style 1 85 2" xfId="38449" xr:uid="{00000000-0005-0000-0000-00008A960000}"/>
    <cellStyle name="Style 1 86" xfId="38450" xr:uid="{00000000-0005-0000-0000-00008B960000}"/>
    <cellStyle name="Style 1 86 2" xfId="38451" xr:uid="{00000000-0005-0000-0000-00008C960000}"/>
    <cellStyle name="Style 1 87" xfId="38452" xr:uid="{00000000-0005-0000-0000-00008D960000}"/>
    <cellStyle name="Style 1 87 2" xfId="38453" xr:uid="{00000000-0005-0000-0000-00008E960000}"/>
    <cellStyle name="Style 1 88" xfId="38454" xr:uid="{00000000-0005-0000-0000-00008F960000}"/>
    <cellStyle name="Style 1 88 2" xfId="38455" xr:uid="{00000000-0005-0000-0000-000090960000}"/>
    <cellStyle name="Style 1 89" xfId="38456" xr:uid="{00000000-0005-0000-0000-000091960000}"/>
    <cellStyle name="Style 1 89 2" xfId="38457" xr:uid="{00000000-0005-0000-0000-000092960000}"/>
    <cellStyle name="Style 1 9" xfId="38458" xr:uid="{00000000-0005-0000-0000-000093960000}"/>
    <cellStyle name="Style 1 9 2" xfId="38459" xr:uid="{00000000-0005-0000-0000-000094960000}"/>
    <cellStyle name="Style 1 90" xfId="38460" xr:uid="{00000000-0005-0000-0000-000095960000}"/>
    <cellStyle name="Style 1 90 2" xfId="38461" xr:uid="{00000000-0005-0000-0000-000096960000}"/>
    <cellStyle name="Style 1 91" xfId="38462" xr:uid="{00000000-0005-0000-0000-000097960000}"/>
    <cellStyle name="Style 1 91 2" xfId="38463" xr:uid="{00000000-0005-0000-0000-000098960000}"/>
    <cellStyle name="Style 1 92" xfId="38464" xr:uid="{00000000-0005-0000-0000-000099960000}"/>
    <cellStyle name="Style 1 92 2" xfId="38465" xr:uid="{00000000-0005-0000-0000-00009A960000}"/>
    <cellStyle name="Style 1 93" xfId="38466" xr:uid="{00000000-0005-0000-0000-00009B960000}"/>
    <cellStyle name="Style 1 93 2" xfId="38467" xr:uid="{00000000-0005-0000-0000-00009C960000}"/>
    <cellStyle name="Style 1 94" xfId="38468" xr:uid="{00000000-0005-0000-0000-00009D960000}"/>
    <cellStyle name="Style 1 94 2" xfId="38469" xr:uid="{00000000-0005-0000-0000-00009E960000}"/>
    <cellStyle name="Style 1 95" xfId="38470" xr:uid="{00000000-0005-0000-0000-00009F960000}"/>
    <cellStyle name="Style 1 95 2" xfId="38471" xr:uid="{00000000-0005-0000-0000-0000A0960000}"/>
    <cellStyle name="Style 1 96" xfId="38472" xr:uid="{00000000-0005-0000-0000-0000A1960000}"/>
    <cellStyle name="Style 1 96 2" xfId="38473" xr:uid="{00000000-0005-0000-0000-0000A2960000}"/>
    <cellStyle name="Style 1 97" xfId="38474" xr:uid="{00000000-0005-0000-0000-0000A3960000}"/>
    <cellStyle name="Style 1 97 2" xfId="38475" xr:uid="{00000000-0005-0000-0000-0000A4960000}"/>
    <cellStyle name="Style 1 98" xfId="38476" xr:uid="{00000000-0005-0000-0000-0000A5960000}"/>
    <cellStyle name="Style 1 98 2" xfId="38477" xr:uid="{00000000-0005-0000-0000-0000A6960000}"/>
    <cellStyle name="Style 1 99" xfId="38478" xr:uid="{00000000-0005-0000-0000-0000A7960000}"/>
    <cellStyle name="Style 1 99 2" xfId="38479" xr:uid="{00000000-0005-0000-0000-0000A8960000}"/>
    <cellStyle name="Style 1_Development" xfId="38480" xr:uid="{00000000-0005-0000-0000-0000A9960000}"/>
    <cellStyle name="Text" xfId="38481" xr:uid="{00000000-0005-0000-0000-0000AA960000}"/>
    <cellStyle name="Text 2" xfId="38482" xr:uid="{00000000-0005-0000-0000-0000AB960000}"/>
    <cellStyle name="Text Indent A" xfId="38483" xr:uid="{00000000-0005-0000-0000-0000AC960000}"/>
    <cellStyle name="Text Indent A 1" xfId="38484" xr:uid="{00000000-0005-0000-0000-0000AD960000}"/>
    <cellStyle name="Text Indent A 2" xfId="38485" xr:uid="{00000000-0005-0000-0000-0000AE960000}"/>
    <cellStyle name="Text Indent A 3" xfId="38486" xr:uid="{00000000-0005-0000-0000-0000AF960000}"/>
    <cellStyle name="Text Indent A 4" xfId="38487" xr:uid="{00000000-0005-0000-0000-0000B0960000}"/>
    <cellStyle name="Text Indent A 5" xfId="38488" xr:uid="{00000000-0005-0000-0000-0000B1960000}"/>
    <cellStyle name="Text Indent B" xfId="38489" xr:uid="{00000000-0005-0000-0000-0000B2960000}"/>
    <cellStyle name="Text Indent B 1" xfId="38490" xr:uid="{00000000-0005-0000-0000-0000B3960000}"/>
    <cellStyle name="Text Indent B 2" xfId="38491" xr:uid="{00000000-0005-0000-0000-0000B4960000}"/>
    <cellStyle name="Text Indent B 3" xfId="38492" xr:uid="{00000000-0005-0000-0000-0000B5960000}"/>
    <cellStyle name="Text Indent B 4" xfId="38493" xr:uid="{00000000-0005-0000-0000-0000B6960000}"/>
    <cellStyle name="Text Indent B 5" xfId="38494" xr:uid="{00000000-0005-0000-0000-0000B7960000}"/>
    <cellStyle name="Text Indent C" xfId="38495" xr:uid="{00000000-0005-0000-0000-0000B8960000}"/>
    <cellStyle name="Text Indent C 1" xfId="38496" xr:uid="{00000000-0005-0000-0000-0000B9960000}"/>
    <cellStyle name="Text Indent C 2" xfId="38497" xr:uid="{00000000-0005-0000-0000-0000BA960000}"/>
    <cellStyle name="Text Indent C 3" xfId="38498" xr:uid="{00000000-0005-0000-0000-0000BB960000}"/>
    <cellStyle name="Text Indent C 4" xfId="38499" xr:uid="{00000000-0005-0000-0000-0000BC960000}"/>
    <cellStyle name="Text Indent C 5" xfId="38500" xr:uid="{00000000-0005-0000-0000-0000BD960000}"/>
    <cellStyle name="Texte explicatif" xfId="38501" xr:uid="{00000000-0005-0000-0000-0000BE960000}"/>
    <cellStyle name="Texte explicatif 2" xfId="38502" xr:uid="{00000000-0005-0000-0000-0000BF960000}"/>
    <cellStyle name="Title 10" xfId="2106" xr:uid="{00000000-0005-0000-0000-0000C0960000}"/>
    <cellStyle name="Title 10 2" xfId="38504" xr:uid="{00000000-0005-0000-0000-0000C1960000}"/>
    <cellStyle name="Title 10 3" xfId="38503" xr:uid="{00000000-0005-0000-0000-0000C2960000}"/>
    <cellStyle name="Title 11" xfId="2107" xr:uid="{00000000-0005-0000-0000-0000C3960000}"/>
    <cellStyle name="Title 11 2" xfId="38506" xr:uid="{00000000-0005-0000-0000-0000C4960000}"/>
    <cellStyle name="Title 11 3" xfId="38505" xr:uid="{00000000-0005-0000-0000-0000C5960000}"/>
    <cellStyle name="Title 12" xfId="2108" xr:uid="{00000000-0005-0000-0000-0000C6960000}"/>
    <cellStyle name="Title 12 2" xfId="38508" xr:uid="{00000000-0005-0000-0000-0000C7960000}"/>
    <cellStyle name="Title 12 3" xfId="38507" xr:uid="{00000000-0005-0000-0000-0000C8960000}"/>
    <cellStyle name="Title 13" xfId="2109" xr:uid="{00000000-0005-0000-0000-0000C9960000}"/>
    <cellStyle name="Title 13 2" xfId="38510" xr:uid="{00000000-0005-0000-0000-0000CA960000}"/>
    <cellStyle name="Title 13 3" xfId="38509" xr:uid="{00000000-0005-0000-0000-0000CB960000}"/>
    <cellStyle name="Title 14" xfId="2110" xr:uid="{00000000-0005-0000-0000-0000CC960000}"/>
    <cellStyle name="Title 14 2" xfId="38511" xr:uid="{00000000-0005-0000-0000-0000CD960000}"/>
    <cellStyle name="Title 15" xfId="2111" xr:uid="{00000000-0005-0000-0000-0000CE960000}"/>
    <cellStyle name="Title 15 2" xfId="38512" xr:uid="{00000000-0005-0000-0000-0000CF960000}"/>
    <cellStyle name="Title 16" xfId="2112" xr:uid="{00000000-0005-0000-0000-0000D0960000}"/>
    <cellStyle name="Title 16 2" xfId="38513" xr:uid="{00000000-0005-0000-0000-0000D1960000}"/>
    <cellStyle name="Title 17" xfId="2113" xr:uid="{00000000-0005-0000-0000-0000D2960000}"/>
    <cellStyle name="Title 17 2" xfId="38514" xr:uid="{00000000-0005-0000-0000-0000D3960000}"/>
    <cellStyle name="Title 18" xfId="2114" xr:uid="{00000000-0005-0000-0000-0000D4960000}"/>
    <cellStyle name="Title 18 2" xfId="38515" xr:uid="{00000000-0005-0000-0000-0000D5960000}"/>
    <cellStyle name="Title 19" xfId="2115" xr:uid="{00000000-0005-0000-0000-0000D6960000}"/>
    <cellStyle name="Title 19 2" xfId="38516" xr:uid="{00000000-0005-0000-0000-0000D7960000}"/>
    <cellStyle name="Title 2" xfId="2116" xr:uid="{00000000-0005-0000-0000-0000D8960000}"/>
    <cellStyle name="Title 2 10" xfId="2117" xr:uid="{00000000-0005-0000-0000-0000D9960000}"/>
    <cellStyle name="Title 2 10 2" xfId="38517" xr:uid="{00000000-0005-0000-0000-0000DA960000}"/>
    <cellStyle name="Title 2 11" xfId="2118" xr:uid="{00000000-0005-0000-0000-0000DB960000}"/>
    <cellStyle name="Title 2 11 2" xfId="38518" xr:uid="{00000000-0005-0000-0000-0000DC960000}"/>
    <cellStyle name="Title 2 12" xfId="2119" xr:uid="{00000000-0005-0000-0000-0000DD960000}"/>
    <cellStyle name="Title 2 12 2" xfId="38519" xr:uid="{00000000-0005-0000-0000-0000DE960000}"/>
    <cellStyle name="Title 2 13" xfId="2120" xr:uid="{00000000-0005-0000-0000-0000DF960000}"/>
    <cellStyle name="Title 2 13 2" xfId="38520" xr:uid="{00000000-0005-0000-0000-0000E0960000}"/>
    <cellStyle name="Title 2 14" xfId="2121" xr:uid="{00000000-0005-0000-0000-0000E1960000}"/>
    <cellStyle name="Title 2 14 2" xfId="38521" xr:uid="{00000000-0005-0000-0000-0000E2960000}"/>
    <cellStyle name="Title 2 15" xfId="2122" xr:uid="{00000000-0005-0000-0000-0000E3960000}"/>
    <cellStyle name="Title 2 15 2" xfId="38522" xr:uid="{00000000-0005-0000-0000-0000E4960000}"/>
    <cellStyle name="Title 2 16" xfId="2123" xr:uid="{00000000-0005-0000-0000-0000E5960000}"/>
    <cellStyle name="Title 2 16 2" xfId="38523" xr:uid="{00000000-0005-0000-0000-0000E6960000}"/>
    <cellStyle name="Title 2 17" xfId="2124" xr:uid="{00000000-0005-0000-0000-0000E7960000}"/>
    <cellStyle name="Title 2 18" xfId="2125" xr:uid="{00000000-0005-0000-0000-0000E8960000}"/>
    <cellStyle name="Title 2 19" xfId="2126" xr:uid="{00000000-0005-0000-0000-0000E9960000}"/>
    <cellStyle name="Title 2 2" xfId="2127" xr:uid="{00000000-0005-0000-0000-0000EA960000}"/>
    <cellStyle name="Title 2 2 2" xfId="38525" xr:uid="{00000000-0005-0000-0000-0000EB960000}"/>
    <cellStyle name="Title 2 2 2 2" xfId="38526" xr:uid="{00000000-0005-0000-0000-0000EC960000}"/>
    <cellStyle name="Title 2 2 3" xfId="38527" xr:uid="{00000000-0005-0000-0000-0000ED960000}"/>
    <cellStyle name="Title 2 2 4" xfId="38524" xr:uid="{00000000-0005-0000-0000-0000EE960000}"/>
    <cellStyle name="Title 2 20" xfId="2128" xr:uid="{00000000-0005-0000-0000-0000EF960000}"/>
    <cellStyle name="Title 2 21" xfId="2129" xr:uid="{00000000-0005-0000-0000-0000F0960000}"/>
    <cellStyle name="Title 2 22" xfId="2130" xr:uid="{00000000-0005-0000-0000-0000F1960000}"/>
    <cellStyle name="Title 2 23" xfId="2363" xr:uid="{00000000-0005-0000-0000-0000F2960000}"/>
    <cellStyle name="Title 2 23 2" xfId="4298" xr:uid="{00000000-0005-0000-0000-0000F3960000}"/>
    <cellStyle name="Title 2 24" xfId="3852" xr:uid="{00000000-0005-0000-0000-0000F4960000}"/>
    <cellStyle name="Title 2 3" xfId="2131" xr:uid="{00000000-0005-0000-0000-0000F5960000}"/>
    <cellStyle name="Title 2 3 2" xfId="38529" xr:uid="{00000000-0005-0000-0000-0000F6960000}"/>
    <cellStyle name="Title 2 3 2 2" xfId="38530" xr:uid="{00000000-0005-0000-0000-0000F7960000}"/>
    <cellStyle name="Title 2 3 3" xfId="38531" xr:uid="{00000000-0005-0000-0000-0000F8960000}"/>
    <cellStyle name="Title 2 3 4" xfId="38528" xr:uid="{00000000-0005-0000-0000-0000F9960000}"/>
    <cellStyle name="Title 2 4" xfId="2132" xr:uid="{00000000-0005-0000-0000-0000FA960000}"/>
    <cellStyle name="Title 2 4 2" xfId="38533" xr:uid="{00000000-0005-0000-0000-0000FB960000}"/>
    <cellStyle name="Title 2 4 2 2" xfId="38534" xr:uid="{00000000-0005-0000-0000-0000FC960000}"/>
    <cellStyle name="Title 2 4 3" xfId="38535" xr:uid="{00000000-0005-0000-0000-0000FD960000}"/>
    <cellStyle name="Title 2 4 4" xfId="38532" xr:uid="{00000000-0005-0000-0000-0000FE960000}"/>
    <cellStyle name="Title 2 5" xfId="2133" xr:uid="{00000000-0005-0000-0000-0000FF960000}"/>
    <cellStyle name="Title 2 5 2" xfId="38537" xr:uid="{00000000-0005-0000-0000-000000970000}"/>
    <cellStyle name="Title 2 5 2 2" xfId="38538" xr:uid="{00000000-0005-0000-0000-000001970000}"/>
    <cellStyle name="Title 2 5 3" xfId="38539" xr:uid="{00000000-0005-0000-0000-000002970000}"/>
    <cellStyle name="Title 2 5 4" xfId="38536" xr:uid="{00000000-0005-0000-0000-000003970000}"/>
    <cellStyle name="Title 2 6" xfId="2134" xr:uid="{00000000-0005-0000-0000-000004970000}"/>
    <cellStyle name="Title 2 6 2" xfId="38541" xr:uid="{00000000-0005-0000-0000-000005970000}"/>
    <cellStyle name="Title 2 6 2 2" xfId="38542" xr:uid="{00000000-0005-0000-0000-000006970000}"/>
    <cellStyle name="Title 2 6 3" xfId="38543" xr:uid="{00000000-0005-0000-0000-000007970000}"/>
    <cellStyle name="Title 2 6 4" xfId="38540" xr:uid="{00000000-0005-0000-0000-000008970000}"/>
    <cellStyle name="Title 2 7" xfId="2135" xr:uid="{00000000-0005-0000-0000-000009970000}"/>
    <cellStyle name="Title 2 7 2" xfId="38545" xr:uid="{00000000-0005-0000-0000-00000A970000}"/>
    <cellStyle name="Title 2 7 2 2" xfId="38546" xr:uid="{00000000-0005-0000-0000-00000B970000}"/>
    <cellStyle name="Title 2 7 3" xfId="38547" xr:uid="{00000000-0005-0000-0000-00000C970000}"/>
    <cellStyle name="Title 2 7 4" xfId="38544" xr:uid="{00000000-0005-0000-0000-00000D970000}"/>
    <cellStyle name="Title 2 8" xfId="2136" xr:uid="{00000000-0005-0000-0000-00000E970000}"/>
    <cellStyle name="Title 2 8 2" xfId="38549" xr:uid="{00000000-0005-0000-0000-00000F970000}"/>
    <cellStyle name="Title 2 8 3" xfId="38548" xr:uid="{00000000-0005-0000-0000-000010970000}"/>
    <cellStyle name="Title 2 9" xfId="2137" xr:uid="{00000000-0005-0000-0000-000011970000}"/>
    <cellStyle name="Title 2 9 2" xfId="38550" xr:uid="{00000000-0005-0000-0000-000012970000}"/>
    <cellStyle name="Title 20" xfId="2138" xr:uid="{00000000-0005-0000-0000-000013970000}"/>
    <cellStyle name="Title 20 2" xfId="38551" xr:uid="{00000000-0005-0000-0000-000014970000}"/>
    <cellStyle name="Title 21" xfId="2139" xr:uid="{00000000-0005-0000-0000-000015970000}"/>
    <cellStyle name="Title 21 2" xfId="38552" xr:uid="{00000000-0005-0000-0000-000016970000}"/>
    <cellStyle name="Title 22" xfId="2140" xr:uid="{00000000-0005-0000-0000-000017970000}"/>
    <cellStyle name="Title 22 2" xfId="38553" xr:uid="{00000000-0005-0000-0000-000018970000}"/>
    <cellStyle name="Title 23" xfId="2141" xr:uid="{00000000-0005-0000-0000-000019970000}"/>
    <cellStyle name="Title 23 2" xfId="38554" xr:uid="{00000000-0005-0000-0000-00001A970000}"/>
    <cellStyle name="Title 24" xfId="2142" xr:uid="{00000000-0005-0000-0000-00001B970000}"/>
    <cellStyle name="Title 24 2" xfId="38555" xr:uid="{00000000-0005-0000-0000-00001C970000}"/>
    <cellStyle name="Title 25" xfId="2143" xr:uid="{00000000-0005-0000-0000-00001D970000}"/>
    <cellStyle name="Title 25 2" xfId="38556" xr:uid="{00000000-0005-0000-0000-00001E970000}"/>
    <cellStyle name="Title 26" xfId="2144" xr:uid="{00000000-0005-0000-0000-00001F970000}"/>
    <cellStyle name="Title 26 2" xfId="38557" xr:uid="{00000000-0005-0000-0000-000020970000}"/>
    <cellStyle name="Title 27" xfId="2145" xr:uid="{00000000-0005-0000-0000-000021970000}"/>
    <cellStyle name="Title 27 2" xfId="38558" xr:uid="{00000000-0005-0000-0000-000022970000}"/>
    <cellStyle name="Title 28" xfId="2146" xr:uid="{00000000-0005-0000-0000-000023970000}"/>
    <cellStyle name="Title 28 2" xfId="38559" xr:uid="{00000000-0005-0000-0000-000024970000}"/>
    <cellStyle name="Title 29" xfId="2147" xr:uid="{00000000-0005-0000-0000-000025970000}"/>
    <cellStyle name="Title 29 2" xfId="38560" xr:uid="{00000000-0005-0000-0000-000026970000}"/>
    <cellStyle name="Title 3" xfId="2148" xr:uid="{00000000-0005-0000-0000-000027970000}"/>
    <cellStyle name="Title 3 2" xfId="38561" xr:uid="{00000000-0005-0000-0000-000028970000}"/>
    <cellStyle name="Title 3 3" xfId="38562" xr:uid="{00000000-0005-0000-0000-000029970000}"/>
    <cellStyle name="Title 3 4" xfId="38563" xr:uid="{00000000-0005-0000-0000-00002A970000}"/>
    <cellStyle name="Title 3 5" xfId="38564" xr:uid="{00000000-0005-0000-0000-00002B970000}"/>
    <cellStyle name="Title 3 6" xfId="38565" xr:uid="{00000000-0005-0000-0000-00002C970000}"/>
    <cellStyle name="Title 30" xfId="2149" xr:uid="{00000000-0005-0000-0000-00002D970000}"/>
    <cellStyle name="Title 30 2" xfId="39084" xr:uid="{00000000-0005-0000-0000-00002E970000}"/>
    <cellStyle name="Title 31" xfId="2150" xr:uid="{00000000-0005-0000-0000-00002F970000}"/>
    <cellStyle name="Title 32" xfId="2864" xr:uid="{00000000-0005-0000-0000-000030970000}"/>
    <cellStyle name="Title 4" xfId="2151" xr:uid="{00000000-0005-0000-0000-000031970000}"/>
    <cellStyle name="Title 4 2" xfId="38566" xr:uid="{00000000-0005-0000-0000-000032970000}"/>
    <cellStyle name="Title 4 2 2" xfId="38567" xr:uid="{00000000-0005-0000-0000-000033970000}"/>
    <cellStyle name="Title 4 3" xfId="38568" xr:uid="{00000000-0005-0000-0000-000034970000}"/>
    <cellStyle name="Title 4 3 2" xfId="38569" xr:uid="{00000000-0005-0000-0000-000035970000}"/>
    <cellStyle name="Title 4 4" xfId="38570" xr:uid="{00000000-0005-0000-0000-000036970000}"/>
    <cellStyle name="Title 4 5" xfId="38571" xr:uid="{00000000-0005-0000-0000-000037970000}"/>
    <cellStyle name="Title 4 6" xfId="38572" xr:uid="{00000000-0005-0000-0000-000038970000}"/>
    <cellStyle name="Title 5" xfId="2152" xr:uid="{00000000-0005-0000-0000-000039970000}"/>
    <cellStyle name="Title 5 2" xfId="38573" xr:uid="{00000000-0005-0000-0000-00003A970000}"/>
    <cellStyle name="Title 5 3" xfId="38574" xr:uid="{00000000-0005-0000-0000-00003B970000}"/>
    <cellStyle name="Title 5 4" xfId="38575" xr:uid="{00000000-0005-0000-0000-00003C970000}"/>
    <cellStyle name="Title 5 5" xfId="38576" xr:uid="{00000000-0005-0000-0000-00003D970000}"/>
    <cellStyle name="Title 6" xfId="2153" xr:uid="{00000000-0005-0000-0000-00003E970000}"/>
    <cellStyle name="Title 6 2" xfId="38578" xr:uid="{00000000-0005-0000-0000-00003F970000}"/>
    <cellStyle name="Title 6 3" xfId="38579" xr:uid="{00000000-0005-0000-0000-000040970000}"/>
    <cellStyle name="Title 6 4" xfId="38577" xr:uid="{00000000-0005-0000-0000-000041970000}"/>
    <cellStyle name="Title 7" xfId="2154" xr:uid="{00000000-0005-0000-0000-000042970000}"/>
    <cellStyle name="Title 7 2" xfId="38581" xr:uid="{00000000-0005-0000-0000-000043970000}"/>
    <cellStyle name="Title 7 3" xfId="38580" xr:uid="{00000000-0005-0000-0000-000044970000}"/>
    <cellStyle name="Title 8" xfId="2155" xr:uid="{00000000-0005-0000-0000-000045970000}"/>
    <cellStyle name="Title 8 2" xfId="38583" xr:uid="{00000000-0005-0000-0000-000046970000}"/>
    <cellStyle name="Title 8 3" xfId="38582" xr:uid="{00000000-0005-0000-0000-000047970000}"/>
    <cellStyle name="Title 9" xfId="2156" xr:uid="{00000000-0005-0000-0000-000048970000}"/>
    <cellStyle name="Title 9 2" xfId="38585" xr:uid="{00000000-0005-0000-0000-000049970000}"/>
    <cellStyle name="Title 9 3" xfId="38584" xr:uid="{00000000-0005-0000-0000-00004A970000}"/>
    <cellStyle name="Titre" xfId="38586" xr:uid="{00000000-0005-0000-0000-00004B970000}"/>
    <cellStyle name="Titre 2" xfId="38587" xr:uid="{00000000-0005-0000-0000-00004C970000}"/>
    <cellStyle name="Titre 2 2" xfId="38588" xr:uid="{00000000-0005-0000-0000-00004D970000}"/>
    <cellStyle name="Titre 3" xfId="38589" xr:uid="{00000000-0005-0000-0000-00004E970000}"/>
    <cellStyle name="Titre 1" xfId="38590" xr:uid="{00000000-0005-0000-0000-00004F970000}"/>
    <cellStyle name="Titre 1 2" xfId="38591" xr:uid="{00000000-0005-0000-0000-000050970000}"/>
    <cellStyle name="Titre 2" xfId="38592" xr:uid="{00000000-0005-0000-0000-000051970000}"/>
    <cellStyle name="Titre 2 2" xfId="38593" xr:uid="{00000000-0005-0000-0000-000052970000}"/>
    <cellStyle name="Titre 3" xfId="38594" xr:uid="{00000000-0005-0000-0000-000053970000}"/>
    <cellStyle name="Titre 3 2" xfId="38595" xr:uid="{00000000-0005-0000-0000-000054970000}"/>
    <cellStyle name="Titre 4" xfId="38596" xr:uid="{00000000-0005-0000-0000-000055970000}"/>
    <cellStyle name="Titre 4 2" xfId="38597" xr:uid="{00000000-0005-0000-0000-000056970000}"/>
    <cellStyle name="Total" xfId="2808" builtinId="25" customBuiltin="1"/>
    <cellStyle name="Total 10" xfId="2157" xr:uid="{00000000-0005-0000-0000-000058970000}"/>
    <cellStyle name="Total 10 2" xfId="38599" xr:uid="{00000000-0005-0000-0000-000059970000}"/>
    <cellStyle name="Total 10 2 2" xfId="38600" xr:uid="{00000000-0005-0000-0000-00005A970000}"/>
    <cellStyle name="Total 10 3" xfId="38601" xr:uid="{00000000-0005-0000-0000-00005B970000}"/>
    <cellStyle name="Total 10 4" xfId="38598" xr:uid="{00000000-0005-0000-0000-00005C970000}"/>
    <cellStyle name="Total 11" xfId="2158" xr:uid="{00000000-0005-0000-0000-00005D970000}"/>
    <cellStyle name="Total 11 2" xfId="38603" xr:uid="{00000000-0005-0000-0000-00005E970000}"/>
    <cellStyle name="Total 11 3" xfId="38602" xr:uid="{00000000-0005-0000-0000-00005F970000}"/>
    <cellStyle name="Total 12" xfId="2159" xr:uid="{00000000-0005-0000-0000-000060970000}"/>
    <cellStyle name="Total 12 2" xfId="38605" xr:uid="{00000000-0005-0000-0000-000061970000}"/>
    <cellStyle name="Total 12 3" xfId="38604" xr:uid="{00000000-0005-0000-0000-000062970000}"/>
    <cellStyle name="Total 13" xfId="2160" xr:uid="{00000000-0005-0000-0000-000063970000}"/>
    <cellStyle name="Total 13 2" xfId="38606" xr:uid="{00000000-0005-0000-0000-000064970000}"/>
    <cellStyle name="Total 14" xfId="2161" xr:uid="{00000000-0005-0000-0000-000065970000}"/>
    <cellStyle name="Total 14 2" xfId="38607" xr:uid="{00000000-0005-0000-0000-000066970000}"/>
    <cellStyle name="Total 15" xfId="2162" xr:uid="{00000000-0005-0000-0000-000067970000}"/>
    <cellStyle name="Total 15 2" xfId="38608" xr:uid="{00000000-0005-0000-0000-000068970000}"/>
    <cellStyle name="Total 16" xfId="2163" xr:uid="{00000000-0005-0000-0000-000069970000}"/>
    <cellStyle name="Total 16 2" xfId="38609" xr:uid="{00000000-0005-0000-0000-00006A970000}"/>
    <cellStyle name="Total 17" xfId="2164" xr:uid="{00000000-0005-0000-0000-00006B970000}"/>
    <cellStyle name="Total 17 2" xfId="38610" xr:uid="{00000000-0005-0000-0000-00006C970000}"/>
    <cellStyle name="Total 18" xfId="2165" xr:uid="{00000000-0005-0000-0000-00006D970000}"/>
    <cellStyle name="Total 18 2" xfId="38611" xr:uid="{00000000-0005-0000-0000-00006E970000}"/>
    <cellStyle name="Total 19" xfId="2166" xr:uid="{00000000-0005-0000-0000-00006F970000}"/>
    <cellStyle name="Total 19 2" xfId="38612" xr:uid="{00000000-0005-0000-0000-000070970000}"/>
    <cellStyle name="Total 2" xfId="2167" xr:uid="{00000000-0005-0000-0000-000071970000}"/>
    <cellStyle name="Total 2 10" xfId="2168" xr:uid="{00000000-0005-0000-0000-000072970000}"/>
    <cellStyle name="Total 2 10 2" xfId="38613" xr:uid="{00000000-0005-0000-0000-000073970000}"/>
    <cellStyle name="Total 2 11" xfId="2169" xr:uid="{00000000-0005-0000-0000-000074970000}"/>
    <cellStyle name="Total 2 12" xfId="2170" xr:uid="{00000000-0005-0000-0000-000075970000}"/>
    <cellStyle name="Total 2 13" xfId="2171" xr:uid="{00000000-0005-0000-0000-000076970000}"/>
    <cellStyle name="Total 2 14" xfId="2172" xr:uid="{00000000-0005-0000-0000-000077970000}"/>
    <cellStyle name="Total 2 15" xfId="2173" xr:uid="{00000000-0005-0000-0000-000078970000}"/>
    <cellStyle name="Total 2 16" xfId="2174" xr:uid="{00000000-0005-0000-0000-000079970000}"/>
    <cellStyle name="Total 2 17" xfId="2175" xr:uid="{00000000-0005-0000-0000-00007A970000}"/>
    <cellStyle name="Total 2 18" xfId="2176" xr:uid="{00000000-0005-0000-0000-00007B970000}"/>
    <cellStyle name="Total 2 19" xfId="2177" xr:uid="{00000000-0005-0000-0000-00007C970000}"/>
    <cellStyle name="Total 2 2" xfId="2178" xr:uid="{00000000-0005-0000-0000-00007D970000}"/>
    <cellStyle name="Total 2 2 2" xfId="38614" xr:uid="{00000000-0005-0000-0000-00007E970000}"/>
    <cellStyle name="Total 2 2 3" xfId="38615" xr:uid="{00000000-0005-0000-0000-00007F970000}"/>
    <cellStyle name="Total 2 2 4" xfId="38616" xr:uid="{00000000-0005-0000-0000-000080970000}"/>
    <cellStyle name="Total 2 2 5" xfId="38617" xr:uid="{00000000-0005-0000-0000-000081970000}"/>
    <cellStyle name="Total 2 2 6" xfId="38618" xr:uid="{00000000-0005-0000-0000-000082970000}"/>
    <cellStyle name="Total 2 2 7" xfId="38619" xr:uid="{00000000-0005-0000-0000-000083970000}"/>
    <cellStyle name="Total 2 2 8" xfId="4669" xr:uid="{00000000-0005-0000-0000-000084970000}"/>
    <cellStyle name="Total 2 20" xfId="2179" xr:uid="{00000000-0005-0000-0000-000085970000}"/>
    <cellStyle name="Total 2 21" xfId="2180" xr:uid="{00000000-0005-0000-0000-000086970000}"/>
    <cellStyle name="Total 2 22" xfId="2181" xr:uid="{00000000-0005-0000-0000-000087970000}"/>
    <cellStyle name="Total 2 23" xfId="2364" xr:uid="{00000000-0005-0000-0000-000088970000}"/>
    <cellStyle name="Total 2 23 2" xfId="4299" xr:uid="{00000000-0005-0000-0000-000089970000}"/>
    <cellStyle name="Total 2 24" xfId="3853" xr:uid="{00000000-0005-0000-0000-00008A970000}"/>
    <cellStyle name="Total 2 3" xfId="2182" xr:uid="{00000000-0005-0000-0000-00008B970000}"/>
    <cellStyle name="Total 2 3 2" xfId="38620" xr:uid="{00000000-0005-0000-0000-00008C970000}"/>
    <cellStyle name="Total 2 3 3" xfId="38621" xr:uid="{00000000-0005-0000-0000-00008D970000}"/>
    <cellStyle name="Total 2 3 4" xfId="38622" xr:uid="{00000000-0005-0000-0000-00008E970000}"/>
    <cellStyle name="Total 2 3 5" xfId="4670" xr:uid="{00000000-0005-0000-0000-00008F970000}"/>
    <cellStyle name="Total 2 4" xfId="2183" xr:uid="{00000000-0005-0000-0000-000090970000}"/>
    <cellStyle name="Total 2 4 2" xfId="38623" xr:uid="{00000000-0005-0000-0000-000091970000}"/>
    <cellStyle name="Total 2 5" xfId="2184" xr:uid="{00000000-0005-0000-0000-000092970000}"/>
    <cellStyle name="Total 2 5 2" xfId="38624" xr:uid="{00000000-0005-0000-0000-000093970000}"/>
    <cellStyle name="Total 2 6" xfId="2185" xr:uid="{00000000-0005-0000-0000-000094970000}"/>
    <cellStyle name="Total 2 6 2" xfId="38625" xr:uid="{00000000-0005-0000-0000-000095970000}"/>
    <cellStyle name="Total 2 7" xfId="2186" xr:uid="{00000000-0005-0000-0000-000096970000}"/>
    <cellStyle name="Total 2 7 2" xfId="38626" xr:uid="{00000000-0005-0000-0000-000097970000}"/>
    <cellStyle name="Total 2 8" xfId="2187" xr:uid="{00000000-0005-0000-0000-000098970000}"/>
    <cellStyle name="Total 2 8 2" xfId="38627" xr:uid="{00000000-0005-0000-0000-000099970000}"/>
    <cellStyle name="Total 2 9" xfId="2188" xr:uid="{00000000-0005-0000-0000-00009A970000}"/>
    <cellStyle name="Total 2 9 2" xfId="38628" xr:uid="{00000000-0005-0000-0000-00009B970000}"/>
    <cellStyle name="Total 20" xfId="2189" xr:uid="{00000000-0005-0000-0000-00009C970000}"/>
    <cellStyle name="Total 20 2" xfId="38629" xr:uid="{00000000-0005-0000-0000-00009D970000}"/>
    <cellStyle name="Total 21" xfId="2190" xr:uid="{00000000-0005-0000-0000-00009E970000}"/>
    <cellStyle name="Total 21 2" xfId="38630" xr:uid="{00000000-0005-0000-0000-00009F970000}"/>
    <cellStyle name="Total 22" xfId="2191" xr:uid="{00000000-0005-0000-0000-0000A0970000}"/>
    <cellStyle name="Total 22 2" xfId="38631" xr:uid="{00000000-0005-0000-0000-0000A1970000}"/>
    <cellStyle name="Total 23" xfId="2192" xr:uid="{00000000-0005-0000-0000-0000A2970000}"/>
    <cellStyle name="Total 23 2" xfId="38632" xr:uid="{00000000-0005-0000-0000-0000A3970000}"/>
    <cellStyle name="Total 24" xfId="2193" xr:uid="{00000000-0005-0000-0000-0000A4970000}"/>
    <cellStyle name="Total 24 2" xfId="38633" xr:uid="{00000000-0005-0000-0000-0000A5970000}"/>
    <cellStyle name="Total 25" xfId="2194" xr:uid="{00000000-0005-0000-0000-0000A6970000}"/>
    <cellStyle name="Total 25 2" xfId="38634" xr:uid="{00000000-0005-0000-0000-0000A7970000}"/>
    <cellStyle name="Total 26" xfId="2195" xr:uid="{00000000-0005-0000-0000-0000A8970000}"/>
    <cellStyle name="Total 26 2" xfId="38635" xr:uid="{00000000-0005-0000-0000-0000A9970000}"/>
    <cellStyle name="Total 27" xfId="2196" xr:uid="{00000000-0005-0000-0000-0000AA970000}"/>
    <cellStyle name="Total 28" xfId="2197" xr:uid="{00000000-0005-0000-0000-0000AB970000}"/>
    <cellStyle name="Total 29" xfId="2198" xr:uid="{00000000-0005-0000-0000-0000AC970000}"/>
    <cellStyle name="Total 3" xfId="2199" xr:uid="{00000000-0005-0000-0000-0000AD970000}"/>
    <cellStyle name="Total 3 2" xfId="38636" xr:uid="{00000000-0005-0000-0000-0000AE970000}"/>
    <cellStyle name="Total 3 2 2" xfId="38637" xr:uid="{00000000-0005-0000-0000-0000AF970000}"/>
    <cellStyle name="Total 3 2 3" xfId="38638" xr:uid="{00000000-0005-0000-0000-0000B0970000}"/>
    <cellStyle name="Total 3 3" xfId="38639" xr:uid="{00000000-0005-0000-0000-0000B1970000}"/>
    <cellStyle name="Total 3 3 2" xfId="38640" xr:uid="{00000000-0005-0000-0000-0000B2970000}"/>
    <cellStyle name="Total 3 4" xfId="38641" xr:uid="{00000000-0005-0000-0000-0000B3970000}"/>
    <cellStyle name="Total 3 5" xfId="38642" xr:uid="{00000000-0005-0000-0000-0000B4970000}"/>
    <cellStyle name="Total 3 6" xfId="38643" xr:uid="{00000000-0005-0000-0000-0000B5970000}"/>
    <cellStyle name="Total 3 7" xfId="38644" xr:uid="{00000000-0005-0000-0000-0000B6970000}"/>
    <cellStyle name="Total 3 8" xfId="38645" xr:uid="{00000000-0005-0000-0000-0000B7970000}"/>
    <cellStyle name="Total 3 9" xfId="38646" xr:uid="{00000000-0005-0000-0000-0000B8970000}"/>
    <cellStyle name="Total 30" xfId="2200" xr:uid="{00000000-0005-0000-0000-0000B9970000}"/>
    <cellStyle name="Total 31" xfId="2201" xr:uid="{00000000-0005-0000-0000-0000BA970000}"/>
    <cellStyle name="Total 32" xfId="2300" xr:uid="{00000000-0005-0000-0000-0000BB970000}"/>
    <cellStyle name="Total 32 2" xfId="4062" xr:uid="{00000000-0005-0000-0000-0000BC970000}"/>
    <cellStyle name="Total 33" xfId="3789" xr:uid="{00000000-0005-0000-0000-0000BD970000}"/>
    <cellStyle name="Total 4" xfId="2202" xr:uid="{00000000-0005-0000-0000-0000BE970000}"/>
    <cellStyle name="Total 4 2" xfId="2750" xr:uid="{00000000-0005-0000-0000-0000BF970000}"/>
    <cellStyle name="Total 4 2 2" xfId="38648" xr:uid="{00000000-0005-0000-0000-0000C0970000}"/>
    <cellStyle name="Total 4 2 3" xfId="38649" xr:uid="{00000000-0005-0000-0000-0000C1970000}"/>
    <cellStyle name="Total 4 2 4" xfId="38647" xr:uid="{00000000-0005-0000-0000-0000C2970000}"/>
    <cellStyle name="Total 4 2 5" xfId="4300" xr:uid="{00000000-0005-0000-0000-0000C3970000}"/>
    <cellStyle name="Total 4 3" xfId="4034" xr:uid="{00000000-0005-0000-0000-0000C4970000}"/>
    <cellStyle name="Total 4 3 2" xfId="38651" xr:uid="{00000000-0005-0000-0000-0000C5970000}"/>
    <cellStyle name="Total 4 3 3" xfId="38650" xr:uid="{00000000-0005-0000-0000-0000C6970000}"/>
    <cellStyle name="Total 4 4" xfId="38652" xr:uid="{00000000-0005-0000-0000-0000C7970000}"/>
    <cellStyle name="Total 4 5" xfId="38653" xr:uid="{00000000-0005-0000-0000-0000C8970000}"/>
    <cellStyle name="Total 4 6" xfId="38654" xr:uid="{00000000-0005-0000-0000-0000C9970000}"/>
    <cellStyle name="Total 4 7" xfId="38655" xr:uid="{00000000-0005-0000-0000-0000CA970000}"/>
    <cellStyle name="Total 5" xfId="2203" xr:uid="{00000000-0005-0000-0000-0000CB970000}"/>
    <cellStyle name="Total 5 2" xfId="38656" xr:uid="{00000000-0005-0000-0000-0000CC970000}"/>
    <cellStyle name="Total 5 2 2" xfId="38657" xr:uid="{00000000-0005-0000-0000-0000CD970000}"/>
    <cellStyle name="Total 5 2 3" xfId="38658" xr:uid="{00000000-0005-0000-0000-0000CE970000}"/>
    <cellStyle name="Total 5 3" xfId="38659" xr:uid="{00000000-0005-0000-0000-0000CF970000}"/>
    <cellStyle name="Total 5 3 2" xfId="38660" xr:uid="{00000000-0005-0000-0000-0000D0970000}"/>
    <cellStyle name="Total 5 4" xfId="38661" xr:uid="{00000000-0005-0000-0000-0000D1970000}"/>
    <cellStyle name="Total 5 5" xfId="38662" xr:uid="{00000000-0005-0000-0000-0000D2970000}"/>
    <cellStyle name="Total 5 6" xfId="38663" xr:uid="{00000000-0005-0000-0000-0000D3970000}"/>
    <cellStyle name="Total 5 7" xfId="38664" xr:uid="{00000000-0005-0000-0000-0000D4970000}"/>
    <cellStyle name="Total 6" xfId="2204" xr:uid="{00000000-0005-0000-0000-0000D5970000}"/>
    <cellStyle name="Total 6 2" xfId="38665" xr:uid="{00000000-0005-0000-0000-0000D6970000}"/>
    <cellStyle name="Total 6 2 2" xfId="38666" xr:uid="{00000000-0005-0000-0000-0000D7970000}"/>
    <cellStyle name="Total 6 2 3" xfId="38667" xr:uid="{00000000-0005-0000-0000-0000D8970000}"/>
    <cellStyle name="Total 6 3" xfId="38668" xr:uid="{00000000-0005-0000-0000-0000D9970000}"/>
    <cellStyle name="Total 6 3 2" xfId="38669" xr:uid="{00000000-0005-0000-0000-0000DA970000}"/>
    <cellStyle name="Total 6 4" xfId="38670" xr:uid="{00000000-0005-0000-0000-0000DB970000}"/>
    <cellStyle name="Total 6 5" xfId="38671" xr:uid="{00000000-0005-0000-0000-0000DC970000}"/>
    <cellStyle name="Total 6 6" xfId="38672" xr:uid="{00000000-0005-0000-0000-0000DD970000}"/>
    <cellStyle name="Total 7" xfId="2205" xr:uid="{00000000-0005-0000-0000-0000DE970000}"/>
    <cellStyle name="Total 7 2" xfId="38674" xr:uid="{00000000-0005-0000-0000-0000DF970000}"/>
    <cellStyle name="Total 7 2 2" xfId="38675" xr:uid="{00000000-0005-0000-0000-0000E0970000}"/>
    <cellStyle name="Total 7 3" xfId="38676" xr:uid="{00000000-0005-0000-0000-0000E1970000}"/>
    <cellStyle name="Total 7 4" xfId="38677" xr:uid="{00000000-0005-0000-0000-0000E2970000}"/>
    <cellStyle name="Total 7 5" xfId="38673" xr:uid="{00000000-0005-0000-0000-0000E3970000}"/>
    <cellStyle name="Total 8" xfId="2206" xr:uid="{00000000-0005-0000-0000-0000E4970000}"/>
    <cellStyle name="Total 8 2" xfId="38679" xr:uid="{00000000-0005-0000-0000-0000E5970000}"/>
    <cellStyle name="Total 8 2 2" xfId="38680" xr:uid="{00000000-0005-0000-0000-0000E6970000}"/>
    <cellStyle name="Total 8 3" xfId="38681" xr:uid="{00000000-0005-0000-0000-0000E7970000}"/>
    <cellStyle name="Total 8 4" xfId="38678" xr:uid="{00000000-0005-0000-0000-0000E8970000}"/>
    <cellStyle name="Total 9" xfId="2207" xr:uid="{00000000-0005-0000-0000-0000E9970000}"/>
    <cellStyle name="Total 9 2" xfId="38683" xr:uid="{00000000-0005-0000-0000-0000EA970000}"/>
    <cellStyle name="Total 9 2 2" xfId="38684" xr:uid="{00000000-0005-0000-0000-0000EB970000}"/>
    <cellStyle name="Total 9 3" xfId="38685" xr:uid="{00000000-0005-0000-0000-0000EC970000}"/>
    <cellStyle name="Total 9 4" xfId="38682" xr:uid="{00000000-0005-0000-0000-0000ED970000}"/>
    <cellStyle name="Überschrift 1 2" xfId="38686" xr:uid="{00000000-0005-0000-0000-0000EE970000}"/>
    <cellStyle name="Überschrift 1 2 2" xfId="38687" xr:uid="{00000000-0005-0000-0000-0000EF970000}"/>
    <cellStyle name="Überschrift 2 2" xfId="38688" xr:uid="{00000000-0005-0000-0000-0000F0970000}"/>
    <cellStyle name="Überschrift 2 2 2" xfId="38689" xr:uid="{00000000-0005-0000-0000-0000F1970000}"/>
    <cellStyle name="Überschrift 3 2" xfId="38690" xr:uid="{00000000-0005-0000-0000-0000F2970000}"/>
    <cellStyle name="Überschrift 3 2 2" xfId="38691" xr:uid="{00000000-0005-0000-0000-0000F3970000}"/>
    <cellStyle name="Überschrift 4 2" xfId="38692" xr:uid="{00000000-0005-0000-0000-0000F4970000}"/>
    <cellStyle name="Überschrift 4 2 2" xfId="38693" xr:uid="{00000000-0005-0000-0000-0000F5970000}"/>
    <cellStyle name="Überschrift 5" xfId="38694" xr:uid="{00000000-0005-0000-0000-0000F6970000}"/>
    <cellStyle name="Vérification" xfId="38695" xr:uid="{00000000-0005-0000-0000-0000F7970000}"/>
    <cellStyle name="Vérification 2" xfId="38696" xr:uid="{00000000-0005-0000-0000-0000F8970000}"/>
    <cellStyle name="Verknüpfte Zelle 2" xfId="38697" xr:uid="{00000000-0005-0000-0000-0000F9970000}"/>
    <cellStyle name="Verknüpfte Zelle 2 2" xfId="38698" xr:uid="{00000000-0005-0000-0000-0000FA970000}"/>
    <cellStyle name="Warnender Text 2" xfId="38699" xr:uid="{00000000-0005-0000-0000-0000FB970000}"/>
    <cellStyle name="Warnender Text 2 2" xfId="38700" xr:uid="{00000000-0005-0000-0000-0000FC970000}"/>
    <cellStyle name="Warning Text" xfId="2805" builtinId="11" customBuiltin="1"/>
    <cellStyle name="Warning Text 10" xfId="2208" xr:uid="{00000000-0005-0000-0000-0000FE970000}"/>
    <cellStyle name="Warning Text 10 2" xfId="38702" xr:uid="{00000000-0005-0000-0000-0000FF970000}"/>
    <cellStyle name="Warning Text 10 3" xfId="38701" xr:uid="{00000000-0005-0000-0000-000000980000}"/>
    <cellStyle name="Warning Text 11" xfId="2209" xr:uid="{00000000-0005-0000-0000-000001980000}"/>
    <cellStyle name="Warning Text 11 2" xfId="38704" xr:uid="{00000000-0005-0000-0000-000002980000}"/>
    <cellStyle name="Warning Text 11 3" xfId="38703" xr:uid="{00000000-0005-0000-0000-000003980000}"/>
    <cellStyle name="Warning Text 12" xfId="2210" xr:uid="{00000000-0005-0000-0000-000004980000}"/>
    <cellStyle name="Warning Text 12 2" xfId="38705" xr:uid="{00000000-0005-0000-0000-000005980000}"/>
    <cellStyle name="Warning Text 13" xfId="2211" xr:uid="{00000000-0005-0000-0000-000006980000}"/>
    <cellStyle name="Warning Text 13 2" xfId="38706" xr:uid="{00000000-0005-0000-0000-000007980000}"/>
    <cellStyle name="Warning Text 14" xfId="2212" xr:uid="{00000000-0005-0000-0000-000008980000}"/>
    <cellStyle name="Warning Text 14 2" xfId="38707" xr:uid="{00000000-0005-0000-0000-000009980000}"/>
    <cellStyle name="Warning Text 15" xfId="2213" xr:uid="{00000000-0005-0000-0000-00000A980000}"/>
    <cellStyle name="Warning Text 15 2" xfId="38708" xr:uid="{00000000-0005-0000-0000-00000B980000}"/>
    <cellStyle name="Warning Text 16" xfId="2214" xr:uid="{00000000-0005-0000-0000-00000C980000}"/>
    <cellStyle name="Warning Text 16 2" xfId="38709" xr:uid="{00000000-0005-0000-0000-00000D980000}"/>
    <cellStyle name="Warning Text 17" xfId="2215" xr:uid="{00000000-0005-0000-0000-00000E980000}"/>
    <cellStyle name="Warning Text 17 2" xfId="38710" xr:uid="{00000000-0005-0000-0000-00000F980000}"/>
    <cellStyle name="Warning Text 18" xfId="2216" xr:uid="{00000000-0005-0000-0000-000010980000}"/>
    <cellStyle name="Warning Text 18 2" xfId="38711" xr:uid="{00000000-0005-0000-0000-000011980000}"/>
    <cellStyle name="Warning Text 19" xfId="2217" xr:uid="{00000000-0005-0000-0000-000012980000}"/>
    <cellStyle name="Warning Text 19 2" xfId="38712" xr:uid="{00000000-0005-0000-0000-000013980000}"/>
    <cellStyle name="Warning Text 2" xfId="2218" xr:uid="{00000000-0005-0000-0000-000014980000}"/>
    <cellStyle name="Warning Text 2 10" xfId="2219" xr:uid="{00000000-0005-0000-0000-000015980000}"/>
    <cellStyle name="Warning Text 2 11" xfId="2220" xr:uid="{00000000-0005-0000-0000-000016980000}"/>
    <cellStyle name="Warning Text 2 12" xfId="2221" xr:uid="{00000000-0005-0000-0000-000017980000}"/>
    <cellStyle name="Warning Text 2 13" xfId="2222" xr:uid="{00000000-0005-0000-0000-000018980000}"/>
    <cellStyle name="Warning Text 2 14" xfId="2223" xr:uid="{00000000-0005-0000-0000-000019980000}"/>
    <cellStyle name="Warning Text 2 15" xfId="2224" xr:uid="{00000000-0005-0000-0000-00001A980000}"/>
    <cellStyle name="Warning Text 2 16" xfId="2225" xr:uid="{00000000-0005-0000-0000-00001B980000}"/>
    <cellStyle name="Warning Text 2 17" xfId="2226" xr:uid="{00000000-0005-0000-0000-00001C980000}"/>
    <cellStyle name="Warning Text 2 18" xfId="2227" xr:uid="{00000000-0005-0000-0000-00001D980000}"/>
    <cellStyle name="Warning Text 2 19" xfId="2228" xr:uid="{00000000-0005-0000-0000-00001E980000}"/>
    <cellStyle name="Warning Text 2 2" xfId="2229" xr:uid="{00000000-0005-0000-0000-00001F980000}"/>
    <cellStyle name="Warning Text 2 2 2" xfId="38713" xr:uid="{00000000-0005-0000-0000-000020980000}"/>
    <cellStyle name="Warning Text 2 2 3" xfId="38714" xr:uid="{00000000-0005-0000-0000-000021980000}"/>
    <cellStyle name="Warning Text 2 2 4" xfId="38715" xr:uid="{00000000-0005-0000-0000-000022980000}"/>
    <cellStyle name="Warning Text 2 2 5" xfId="38716" xr:uid="{00000000-0005-0000-0000-000023980000}"/>
    <cellStyle name="Warning Text 2 2 6" xfId="38717" xr:uid="{00000000-0005-0000-0000-000024980000}"/>
    <cellStyle name="Warning Text 2 2 7" xfId="4671" xr:uid="{00000000-0005-0000-0000-000025980000}"/>
    <cellStyle name="Warning Text 2 20" xfId="2230" xr:uid="{00000000-0005-0000-0000-000026980000}"/>
    <cellStyle name="Warning Text 2 21" xfId="2231" xr:uid="{00000000-0005-0000-0000-000027980000}"/>
    <cellStyle name="Warning Text 2 22" xfId="2232" xr:uid="{00000000-0005-0000-0000-000028980000}"/>
    <cellStyle name="Warning Text 2 23" xfId="2365" xr:uid="{00000000-0005-0000-0000-000029980000}"/>
    <cellStyle name="Warning Text 2 23 2" xfId="4301" xr:uid="{00000000-0005-0000-0000-00002A980000}"/>
    <cellStyle name="Warning Text 2 24" xfId="3854" xr:uid="{00000000-0005-0000-0000-00002B980000}"/>
    <cellStyle name="Warning Text 2 3" xfId="2233" xr:uid="{00000000-0005-0000-0000-00002C980000}"/>
    <cellStyle name="Warning Text 2 3 2" xfId="38718" xr:uid="{00000000-0005-0000-0000-00002D980000}"/>
    <cellStyle name="Warning Text 2 3 3" xfId="38719" xr:uid="{00000000-0005-0000-0000-00002E980000}"/>
    <cellStyle name="Warning Text 2 3 4" xfId="38720" xr:uid="{00000000-0005-0000-0000-00002F980000}"/>
    <cellStyle name="Warning Text 2 3 5" xfId="4672" xr:uid="{00000000-0005-0000-0000-000030980000}"/>
    <cellStyle name="Warning Text 2 4" xfId="2234" xr:uid="{00000000-0005-0000-0000-000031980000}"/>
    <cellStyle name="Warning Text 2 4 2" xfId="38721" xr:uid="{00000000-0005-0000-0000-000032980000}"/>
    <cellStyle name="Warning Text 2 5" xfId="2235" xr:uid="{00000000-0005-0000-0000-000033980000}"/>
    <cellStyle name="Warning Text 2 5 2" xfId="38722" xr:uid="{00000000-0005-0000-0000-000034980000}"/>
    <cellStyle name="Warning Text 2 6" xfId="2236" xr:uid="{00000000-0005-0000-0000-000035980000}"/>
    <cellStyle name="Warning Text 2 6 2" xfId="38723" xr:uid="{00000000-0005-0000-0000-000036980000}"/>
    <cellStyle name="Warning Text 2 7" xfId="2237" xr:uid="{00000000-0005-0000-0000-000037980000}"/>
    <cellStyle name="Warning Text 2 7 2" xfId="38724" xr:uid="{00000000-0005-0000-0000-000038980000}"/>
    <cellStyle name="Warning Text 2 8" xfId="2238" xr:uid="{00000000-0005-0000-0000-000039980000}"/>
    <cellStyle name="Warning Text 2 8 2" xfId="38725" xr:uid="{00000000-0005-0000-0000-00003A980000}"/>
    <cellStyle name="Warning Text 2 9" xfId="2239" xr:uid="{00000000-0005-0000-0000-00003B980000}"/>
    <cellStyle name="Warning Text 2 9 2" xfId="38726" xr:uid="{00000000-0005-0000-0000-00003C980000}"/>
    <cellStyle name="Warning Text 20" xfId="2240" xr:uid="{00000000-0005-0000-0000-00003D980000}"/>
    <cellStyle name="Warning Text 20 2" xfId="38727" xr:uid="{00000000-0005-0000-0000-00003E980000}"/>
    <cellStyle name="Warning Text 21" xfId="2241" xr:uid="{00000000-0005-0000-0000-00003F980000}"/>
    <cellStyle name="Warning Text 21 2" xfId="38728" xr:uid="{00000000-0005-0000-0000-000040980000}"/>
    <cellStyle name="Warning Text 22" xfId="2242" xr:uid="{00000000-0005-0000-0000-000041980000}"/>
    <cellStyle name="Warning Text 22 2" xfId="38729" xr:uid="{00000000-0005-0000-0000-000042980000}"/>
    <cellStyle name="Warning Text 23" xfId="2243" xr:uid="{00000000-0005-0000-0000-000043980000}"/>
    <cellStyle name="Warning Text 23 2" xfId="38730" xr:uid="{00000000-0005-0000-0000-000044980000}"/>
    <cellStyle name="Warning Text 24" xfId="2244" xr:uid="{00000000-0005-0000-0000-000045980000}"/>
    <cellStyle name="Warning Text 24 2" xfId="38731" xr:uid="{00000000-0005-0000-0000-000046980000}"/>
    <cellStyle name="Warning Text 25" xfId="2245" xr:uid="{00000000-0005-0000-0000-000047980000}"/>
    <cellStyle name="Warning Text 25 2" xfId="38732" xr:uid="{00000000-0005-0000-0000-000048980000}"/>
    <cellStyle name="Warning Text 26" xfId="2246" xr:uid="{00000000-0005-0000-0000-000049980000}"/>
    <cellStyle name="Warning Text 26 2" xfId="38733" xr:uid="{00000000-0005-0000-0000-00004A980000}"/>
    <cellStyle name="Warning Text 27" xfId="2247" xr:uid="{00000000-0005-0000-0000-00004B980000}"/>
    <cellStyle name="Warning Text 28" xfId="2248" xr:uid="{00000000-0005-0000-0000-00004C980000}"/>
    <cellStyle name="Warning Text 29" xfId="2249" xr:uid="{00000000-0005-0000-0000-00004D980000}"/>
    <cellStyle name="Warning Text 3" xfId="2250" xr:uid="{00000000-0005-0000-0000-00004E980000}"/>
    <cellStyle name="Warning Text 3 2" xfId="38734" xr:uid="{00000000-0005-0000-0000-00004F980000}"/>
    <cellStyle name="Warning Text 3 2 2" xfId="38735" xr:uid="{00000000-0005-0000-0000-000050980000}"/>
    <cellStyle name="Warning Text 3 3" xfId="38736" xr:uid="{00000000-0005-0000-0000-000051980000}"/>
    <cellStyle name="Warning Text 3 3 2" xfId="38737" xr:uid="{00000000-0005-0000-0000-000052980000}"/>
    <cellStyle name="Warning Text 3 4" xfId="38738" xr:uid="{00000000-0005-0000-0000-000053980000}"/>
    <cellStyle name="Warning Text 3 5" xfId="38739" xr:uid="{00000000-0005-0000-0000-000054980000}"/>
    <cellStyle name="Warning Text 3 6" xfId="38740" xr:uid="{00000000-0005-0000-0000-000055980000}"/>
    <cellStyle name="Warning Text 3 7" xfId="38741" xr:uid="{00000000-0005-0000-0000-000056980000}"/>
    <cellStyle name="Warning Text 3 8" xfId="38742" xr:uid="{00000000-0005-0000-0000-000057980000}"/>
    <cellStyle name="Warning Text 30" xfId="2251" xr:uid="{00000000-0005-0000-0000-000058980000}"/>
    <cellStyle name="Warning Text 31" xfId="2252" xr:uid="{00000000-0005-0000-0000-000059980000}"/>
    <cellStyle name="Warning Text 32" xfId="2298" xr:uid="{00000000-0005-0000-0000-00005A980000}"/>
    <cellStyle name="Warning Text 32 2" xfId="4059" xr:uid="{00000000-0005-0000-0000-00005B980000}"/>
    <cellStyle name="Warning Text 33" xfId="3787" xr:uid="{00000000-0005-0000-0000-00005C980000}"/>
    <cellStyle name="Warning Text 4" xfId="2253" xr:uid="{00000000-0005-0000-0000-00005D980000}"/>
    <cellStyle name="Warning Text 4 2" xfId="2751" xr:uid="{00000000-0005-0000-0000-00005E980000}"/>
    <cellStyle name="Warning Text 4 2 2" xfId="38744" xr:uid="{00000000-0005-0000-0000-00005F980000}"/>
    <cellStyle name="Warning Text 4 2 3" xfId="38743" xr:uid="{00000000-0005-0000-0000-000060980000}"/>
    <cellStyle name="Warning Text 4 2 4" xfId="4302" xr:uid="{00000000-0005-0000-0000-000061980000}"/>
    <cellStyle name="Warning Text 4 3" xfId="4035" xr:uid="{00000000-0005-0000-0000-000062980000}"/>
    <cellStyle name="Warning Text 4 3 2" xfId="38746" xr:uid="{00000000-0005-0000-0000-000063980000}"/>
    <cellStyle name="Warning Text 4 3 3" xfId="38745" xr:uid="{00000000-0005-0000-0000-000064980000}"/>
    <cellStyle name="Warning Text 4 4" xfId="38747" xr:uid="{00000000-0005-0000-0000-000065980000}"/>
    <cellStyle name="Warning Text 4 5" xfId="38748" xr:uid="{00000000-0005-0000-0000-000066980000}"/>
    <cellStyle name="Warning Text 4 6" xfId="38749" xr:uid="{00000000-0005-0000-0000-000067980000}"/>
    <cellStyle name="Warning Text 5" xfId="2254" xr:uid="{00000000-0005-0000-0000-000068980000}"/>
    <cellStyle name="Warning Text 5 2" xfId="38750" xr:uid="{00000000-0005-0000-0000-000069980000}"/>
    <cellStyle name="Warning Text 5 2 2" xfId="38751" xr:uid="{00000000-0005-0000-0000-00006A980000}"/>
    <cellStyle name="Warning Text 5 3" xfId="38752" xr:uid="{00000000-0005-0000-0000-00006B980000}"/>
    <cellStyle name="Warning Text 5 3 2" xfId="38753" xr:uid="{00000000-0005-0000-0000-00006C980000}"/>
    <cellStyle name="Warning Text 5 4" xfId="38754" xr:uid="{00000000-0005-0000-0000-00006D980000}"/>
    <cellStyle name="Warning Text 5 5" xfId="38755" xr:uid="{00000000-0005-0000-0000-00006E980000}"/>
    <cellStyle name="Warning Text 5 6" xfId="38756" xr:uid="{00000000-0005-0000-0000-00006F980000}"/>
    <cellStyle name="Warning Text 6" xfId="2255" xr:uid="{00000000-0005-0000-0000-000070980000}"/>
    <cellStyle name="Warning Text 6 2" xfId="38757" xr:uid="{00000000-0005-0000-0000-000071980000}"/>
    <cellStyle name="Warning Text 6 2 2" xfId="38758" xr:uid="{00000000-0005-0000-0000-000072980000}"/>
    <cellStyle name="Warning Text 6 3" xfId="38759" xr:uid="{00000000-0005-0000-0000-000073980000}"/>
    <cellStyle name="Warning Text 6 3 2" xfId="38760" xr:uid="{00000000-0005-0000-0000-000074980000}"/>
    <cellStyle name="Warning Text 6 4" xfId="38761" xr:uid="{00000000-0005-0000-0000-000075980000}"/>
    <cellStyle name="Warning Text 6 5" xfId="38762" xr:uid="{00000000-0005-0000-0000-000076980000}"/>
    <cellStyle name="Warning Text 7" xfId="2256" xr:uid="{00000000-0005-0000-0000-000077980000}"/>
    <cellStyle name="Warning Text 7 2" xfId="38764" xr:uid="{00000000-0005-0000-0000-000078980000}"/>
    <cellStyle name="Warning Text 7 3" xfId="38765" xr:uid="{00000000-0005-0000-0000-000079980000}"/>
    <cellStyle name="Warning Text 7 4" xfId="38763" xr:uid="{00000000-0005-0000-0000-00007A980000}"/>
    <cellStyle name="Warning Text 8" xfId="2257" xr:uid="{00000000-0005-0000-0000-00007B980000}"/>
    <cellStyle name="Warning Text 8 2" xfId="38767" xr:uid="{00000000-0005-0000-0000-00007C980000}"/>
    <cellStyle name="Warning Text 8 3" xfId="38766" xr:uid="{00000000-0005-0000-0000-00007D980000}"/>
    <cellStyle name="Warning Text 9" xfId="2258" xr:uid="{00000000-0005-0000-0000-00007E980000}"/>
    <cellStyle name="Warning Text 9 2" xfId="38769" xr:uid="{00000000-0005-0000-0000-00007F980000}"/>
    <cellStyle name="Warning Text 9 3" xfId="38768" xr:uid="{00000000-0005-0000-0000-000080980000}"/>
    <cellStyle name="White" xfId="38770" xr:uid="{00000000-0005-0000-0000-000081980000}"/>
    <cellStyle name="White 2" xfId="38771" xr:uid="{00000000-0005-0000-0000-000082980000}"/>
    <cellStyle name="White 2 2" xfId="38772" xr:uid="{00000000-0005-0000-0000-000083980000}"/>
    <cellStyle name="White 3" xfId="38773" xr:uid="{00000000-0005-0000-0000-000084980000}"/>
    <cellStyle name="White_Development" xfId="38774" xr:uid="{00000000-0005-0000-0000-000085980000}"/>
    <cellStyle name="Zelle überprüfen 2" xfId="38775" xr:uid="{00000000-0005-0000-0000-000086980000}"/>
    <cellStyle name="Zelle überprüfen 2 2" xfId="38776" xr:uid="{00000000-0005-0000-0000-000087980000}"/>
    <cellStyle name="一般 2" xfId="38777" xr:uid="{00000000-0005-0000-0000-000088980000}"/>
    <cellStyle name="一般_007226CE-104BOM英國230 V(不含雷射) (1)" xfId="38778" xr:uid="{00000000-0005-0000-0000-000089980000}"/>
    <cellStyle name="中等" xfId="2259" xr:uid="{00000000-0005-0000-0000-00008A980000}"/>
    <cellStyle name="備註" xfId="2260" xr:uid="{00000000-0005-0000-0000-00008B980000}"/>
    <cellStyle name="千分位[0]_BOM LIST" xfId="38779" xr:uid="{00000000-0005-0000-0000-00008C980000}"/>
    <cellStyle name="千分位_BOM LIST" xfId="38780" xr:uid="{00000000-0005-0000-0000-00008D980000}"/>
    <cellStyle name="卡" xfId="38781" xr:uid="{00000000-0005-0000-0000-00008E980000}"/>
    <cellStyle name="卡 2" xfId="38782" xr:uid="{00000000-0005-0000-0000-00008F980000}"/>
    <cellStyle name="卡 上" xfId="38783" xr:uid="{00000000-0005-0000-0000-000090980000}"/>
    <cellStyle name="卡 上 2" xfId="38784" xr:uid="{00000000-0005-0000-0000-000091980000}"/>
    <cellStyle name="卡 下" xfId="38785" xr:uid="{00000000-0005-0000-0000-000092980000}"/>
    <cellStyle name="卡 下 2" xfId="38786" xr:uid="{00000000-0005-0000-0000-000093980000}"/>
    <cellStyle name="卡 右" xfId="38787" xr:uid="{00000000-0005-0000-0000-000094980000}"/>
    <cellStyle name="卡 右 2" xfId="38788" xr:uid="{00000000-0005-0000-0000-000095980000}"/>
    <cellStyle name="卡 右上" xfId="38789" xr:uid="{00000000-0005-0000-0000-000096980000}"/>
    <cellStyle name="卡 右上 2" xfId="38790" xr:uid="{00000000-0005-0000-0000-000097980000}"/>
    <cellStyle name="卡 右下" xfId="38791" xr:uid="{00000000-0005-0000-0000-000098980000}"/>
    <cellStyle name="卡 右下 2" xfId="38792" xr:uid="{00000000-0005-0000-0000-000099980000}"/>
    <cellStyle name="卡 左" xfId="38793" xr:uid="{00000000-0005-0000-0000-00009A980000}"/>
    <cellStyle name="卡 左 2" xfId="38794" xr:uid="{00000000-0005-0000-0000-00009B980000}"/>
    <cellStyle name="卡 左上" xfId="38795" xr:uid="{00000000-0005-0000-0000-00009C980000}"/>
    <cellStyle name="卡 左上 2" xfId="38796" xr:uid="{00000000-0005-0000-0000-00009D980000}"/>
    <cellStyle name="卡 左下" xfId="38797" xr:uid="{00000000-0005-0000-0000-00009E980000}"/>
    <cellStyle name="卡 左下 2" xfId="38798" xr:uid="{00000000-0005-0000-0000-00009F980000}"/>
    <cellStyle name="卡_26 Dec 3" xfId="38799" xr:uid="{00000000-0005-0000-0000-0000A0980000}"/>
    <cellStyle name="卡_26 Dec 3 2" xfId="38800" xr:uid="{00000000-0005-0000-0000-0000A1980000}"/>
    <cellStyle name="合計" xfId="2261" xr:uid="{00000000-0005-0000-0000-0000A2980000}"/>
    <cellStyle name="壞" xfId="2262" xr:uid="{00000000-0005-0000-0000-0000A3980000}"/>
    <cellStyle name="好" xfId="2263" xr:uid="{00000000-0005-0000-0000-0000A4980000}"/>
    <cellStyle name="常规 2" xfId="2752" xr:uid="{00000000-0005-0000-0000-0000A5980000}"/>
    <cellStyle name="常规 2 2" xfId="38801" xr:uid="{00000000-0005-0000-0000-0000A6980000}"/>
    <cellStyle name="常规 2 2 2" xfId="38802" xr:uid="{00000000-0005-0000-0000-0000A7980000}"/>
    <cellStyle name="常规 2 2 3" xfId="38803" xr:uid="{00000000-0005-0000-0000-0000A8980000}"/>
    <cellStyle name="常规 2 3" xfId="38804" xr:uid="{00000000-0005-0000-0000-0000A9980000}"/>
    <cellStyle name="常规 2 3 2" xfId="38805" xr:uid="{00000000-0005-0000-0000-0000AA980000}"/>
    <cellStyle name="常规 2 4" xfId="38806" xr:uid="{00000000-0005-0000-0000-0000AB980000}"/>
    <cellStyle name="常规 2 5" xfId="38807" xr:uid="{00000000-0005-0000-0000-0000AC980000}"/>
    <cellStyle name="常规 2 6" xfId="38808" xr:uid="{00000000-0005-0000-0000-0000AD980000}"/>
    <cellStyle name="常规 2 7" xfId="38809" xr:uid="{00000000-0005-0000-0000-0000AE980000}"/>
    <cellStyle name="常规 2 8" xfId="38810" xr:uid="{00000000-0005-0000-0000-0000AF980000}"/>
    <cellStyle name="常规 3" xfId="38811" xr:uid="{00000000-0005-0000-0000-0000B0980000}"/>
    <cellStyle name="常规 3 2" xfId="2753" xr:uid="{00000000-0005-0000-0000-0000B1980000}"/>
    <cellStyle name="常规 3 2 2" xfId="38812" xr:uid="{00000000-0005-0000-0000-0000B2980000}"/>
    <cellStyle name="常规 3 2 3" xfId="38813" xr:uid="{00000000-0005-0000-0000-0000B3980000}"/>
    <cellStyle name="常规 3 2 4" xfId="38814" xr:uid="{00000000-0005-0000-0000-0000B4980000}"/>
    <cellStyle name="常规 7" xfId="38815" xr:uid="{00000000-0005-0000-0000-0000B5980000}"/>
    <cellStyle name="常规 7 2" xfId="38816" xr:uid="{00000000-0005-0000-0000-0000B6980000}"/>
    <cellStyle name="常规_511191001泡水报价" xfId="2264" xr:uid="{00000000-0005-0000-0000-0000B7980000}"/>
    <cellStyle name="標準_00 クボタ向け部品表と価格【原本】" xfId="38817" xr:uid="{00000000-0005-0000-0000-0000B8980000}"/>
    <cellStyle name="標題 1 1" xfId="2265" xr:uid="{00000000-0005-0000-0000-0000B9980000}"/>
    <cellStyle name="標題 2" xfId="2266" xr:uid="{00000000-0005-0000-0000-0000BA980000}"/>
    <cellStyle name="標題 2 1" xfId="2267" xr:uid="{00000000-0005-0000-0000-0000BB980000}"/>
    <cellStyle name="標題 3" xfId="2268" xr:uid="{00000000-0005-0000-0000-0000BC980000}"/>
    <cellStyle name="標題 4" xfId="2269" xr:uid="{00000000-0005-0000-0000-0000BD980000}"/>
    <cellStyle name="檢查儲存格" xfId="2270" xr:uid="{00000000-0005-0000-0000-0000BE980000}"/>
    <cellStyle name="欄標簽" xfId="38818" xr:uid="{00000000-0005-0000-0000-0000BF980000}"/>
    <cellStyle name="欄標簽 2" xfId="38819" xr:uid="{00000000-0005-0000-0000-0000C0980000}"/>
    <cellStyle name="背景" xfId="38820" xr:uid="{00000000-0005-0000-0000-0000C1980000}"/>
    <cellStyle name="背景 2" xfId="38821" xr:uid="{00000000-0005-0000-0000-0000C2980000}"/>
    <cellStyle name="計算方式" xfId="2271" xr:uid="{00000000-0005-0000-0000-0000C3980000}"/>
    <cellStyle name="說明文字" xfId="2272" xr:uid="{00000000-0005-0000-0000-0000C4980000}"/>
    <cellStyle name="警告文字" xfId="2273" xr:uid="{00000000-0005-0000-0000-0000C5980000}"/>
    <cellStyle name="貨幣 [0]_BOM LIST" xfId="38822" xr:uid="{00000000-0005-0000-0000-0000C6980000}"/>
    <cellStyle name="貨幣_Milestone update" xfId="38823" xr:uid="{00000000-0005-0000-0000-0000C7980000}"/>
    <cellStyle name="超連結_Milestone update" xfId="38824" xr:uid="{00000000-0005-0000-0000-0000C8980000}"/>
    <cellStyle name="輔色1" xfId="2274" xr:uid="{00000000-0005-0000-0000-0000C9980000}"/>
    <cellStyle name="輔色2" xfId="2275" xr:uid="{00000000-0005-0000-0000-0000CA980000}"/>
    <cellStyle name="輔色3" xfId="2276" xr:uid="{00000000-0005-0000-0000-0000CB980000}"/>
    <cellStyle name="輔色4" xfId="2277" xr:uid="{00000000-0005-0000-0000-0000CC980000}"/>
    <cellStyle name="輔色5" xfId="2278" xr:uid="{00000000-0005-0000-0000-0000CD980000}"/>
    <cellStyle name="輔色6" xfId="2279" xr:uid="{00000000-0005-0000-0000-0000CE980000}"/>
    <cellStyle name="輸入" xfId="2280" xr:uid="{00000000-0005-0000-0000-0000CF980000}"/>
    <cellStyle name="輸出" xfId="2281" xr:uid="{00000000-0005-0000-0000-0000D0980000}"/>
    <cellStyle name="連結的儲存格" xfId="2282" xr:uid="{00000000-0005-0000-0000-0000D1980000}"/>
    <cellStyle name="鍵入" xfId="38825" xr:uid="{00000000-0005-0000-0000-0000D2980000}"/>
    <cellStyle name="隨後的超連結_Milestone update" xfId="38826" xr:uid="{00000000-0005-0000-0000-0000D3980000}"/>
  </cellStyles>
  <dxfs count="213">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ont>
        <color rgb="FF9C0006"/>
      </font>
      <fill>
        <patternFill>
          <bgColor rgb="FFFFC7CE"/>
        </patternFill>
      </fill>
    </dxf>
    <dxf>
      <fill>
        <patternFill>
          <bgColor theme="1"/>
        </patternFill>
      </fill>
    </dxf>
    <dxf>
      <font>
        <color rgb="FF9C0006"/>
      </font>
      <fill>
        <patternFill>
          <bgColor rgb="FFFFC7CE"/>
        </patternFill>
      </fill>
    </dxf>
    <dxf>
      <fill>
        <patternFill>
          <bgColor theme="1"/>
        </patternFill>
      </fill>
    </dxf>
    <dxf>
      <fill>
        <patternFill>
          <bgColor theme="1"/>
        </patternFill>
      </fill>
    </dxf>
    <dxf>
      <font>
        <color rgb="FF9C0006"/>
      </font>
      <fill>
        <patternFill>
          <bgColor rgb="FFFFC7CE"/>
        </patternFill>
      </fill>
    </dxf>
    <dxf>
      <fill>
        <patternFill>
          <bgColor rgb="FFFF0000"/>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ont>
        <color rgb="FF9C0006"/>
      </font>
      <fill>
        <patternFill>
          <bgColor rgb="FFFFC7CE"/>
        </patternFill>
      </fill>
    </dxf>
    <dxf>
      <font>
        <color rgb="FF9C0006"/>
      </font>
      <fill>
        <patternFill>
          <bgColor rgb="FFFFC7CE"/>
        </patternFill>
      </fill>
    </dxf>
    <dxf>
      <fill>
        <patternFill>
          <bgColor theme="1"/>
        </patternFill>
      </fill>
    </dxf>
    <dxf>
      <font>
        <color rgb="FF9C0006"/>
      </font>
      <fill>
        <patternFill>
          <bgColor rgb="FFFFC7CE"/>
        </patternFill>
      </fill>
    </dxf>
    <dxf>
      <fill>
        <patternFill>
          <bgColor theme="1"/>
        </patternFill>
      </fill>
    </dxf>
    <dxf>
      <font>
        <color rgb="FF9C0006"/>
      </font>
      <fill>
        <patternFill>
          <bgColor rgb="FFFFC7CE"/>
        </patternFill>
      </fill>
    </dxf>
    <dxf>
      <font>
        <color rgb="FF9C0006"/>
      </font>
      <fill>
        <patternFill>
          <bgColor rgb="FFFFC7CE"/>
        </patternFill>
      </fill>
    </dxf>
    <dxf>
      <fill>
        <patternFill>
          <bgColor theme="1"/>
        </patternFill>
      </fill>
    </dxf>
    <dxf>
      <fill>
        <patternFill>
          <bgColor theme="1"/>
        </patternFill>
      </fill>
    </dxf>
    <dxf>
      <font>
        <color rgb="FF9C0006"/>
      </font>
      <fill>
        <patternFill>
          <bgColor rgb="FFFFC7CE"/>
        </patternFill>
      </fill>
    </dxf>
    <dxf>
      <font>
        <color rgb="FF9C0006"/>
      </font>
      <fill>
        <patternFill>
          <bgColor rgb="FFFFC7CE"/>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ont>
        <color rgb="FF9C0006"/>
      </font>
      <fill>
        <patternFill>
          <bgColor rgb="FFFFC7CE"/>
        </patternFill>
      </fill>
    </dxf>
    <dxf>
      <fill>
        <patternFill>
          <bgColor theme="1"/>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ont>
        <color rgb="FF9C0006"/>
      </font>
      <fill>
        <patternFill>
          <bgColor rgb="FFFFC7CE"/>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A50021"/>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1419225</xdr:colOff>
      <xdr:row>0</xdr:row>
      <xdr:rowOff>28575</xdr:rowOff>
    </xdr:from>
    <xdr:to>
      <xdr:col>1</xdr:col>
      <xdr:colOff>3905885</xdr:colOff>
      <xdr:row>3</xdr:row>
      <xdr:rowOff>187842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 y="28575"/>
          <a:ext cx="4876800" cy="864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tiaus.sharepoint.com/Users/csavannah/AppData/Local/Microsoft/Windows/INetCache/Content.Outlook/IDDVBT97/2016%20vs%202017%20Std%20Cost%20Variance%20by%202017%20Volume_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tiaus.sharepoint.com/Users/adeng/APPDATA/LOCAL/TEMP/wz3d6d/HK%20Volume%20Build%20V2.1_ANZ_0921%20-%2017TP%204%20-%20rese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tiaus.sharepoint.com/Documents%20and%20Settings/snogueira/Local%20Settings/Temporary%20Internet%20Files/Content.Outlook/944CW9FU/Reece%20Profit%20by%20Account%2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 Summary"/>
      <sheetName val="Vol Build"/>
      <sheetName val="2017 Costs_AUS"/>
      <sheetName val="SKU Data AUS"/>
      <sheetName val="NZ Summary"/>
      <sheetName val="Vol Build NZ"/>
      <sheetName val="2017 Costs_NZ"/>
      <sheetName val="2017 Costs_AUS prev"/>
      <sheetName val="SKU Data_NZ"/>
      <sheetName val="Channels"/>
      <sheetName val="TORCH"/>
    </sheetNames>
    <sheetDataSet>
      <sheetData sheetId="0"/>
      <sheetData sheetId="1"/>
      <sheetData sheetId="2"/>
      <sheetData sheetId="3"/>
      <sheetData sheetId="4"/>
      <sheetData sheetId="5"/>
      <sheetData sheetId="6">
        <row r="3">
          <cell r="A3" t="str">
            <v>000900581</v>
          </cell>
          <cell r="B3" t="str">
            <v>ACC019 VAC BAG SUITS RBV2200, RBV2400VP</v>
          </cell>
          <cell r="C3" t="str">
            <v>OPE Accessories</v>
          </cell>
          <cell r="D3" t="str">
            <v>900060</v>
          </cell>
          <cell r="E3" t="str">
            <v>RG-AC</v>
          </cell>
          <cell r="F3">
            <v>0</v>
          </cell>
          <cell r="G3">
            <v>0.28676470588235292</v>
          </cell>
          <cell r="H3">
            <v>5.735294117647058</v>
          </cell>
          <cell r="I3">
            <v>5.735294117647058</v>
          </cell>
          <cell r="J3">
            <v>6.02</v>
          </cell>
          <cell r="K3">
            <v>5.37</v>
          </cell>
          <cell r="L3" t="str">
            <v>Yes</v>
          </cell>
        </row>
        <row r="4">
          <cell r="A4" t="str">
            <v>099980028</v>
          </cell>
          <cell r="B4" t="str">
            <v>ACC-032 GBV2400 DUST BAG</v>
          </cell>
          <cell r="C4" t="str">
            <v>OPE Accessories</v>
          </cell>
          <cell r="D4" t="str">
            <v>900060</v>
          </cell>
          <cell r="E4" t="str">
            <v>HL-AC</v>
          </cell>
          <cell r="F4">
            <v>0</v>
          </cell>
          <cell r="G4">
            <v>0.14558823529411766</v>
          </cell>
          <cell r="H4">
            <v>2.9117647058823528</v>
          </cell>
          <cell r="I4">
            <v>2.9117647058823528</v>
          </cell>
          <cell r="J4">
            <v>3.06</v>
          </cell>
          <cell r="K4">
            <v>3.25</v>
          </cell>
          <cell r="L4" t="str">
            <v>Yes</v>
          </cell>
        </row>
        <row r="5">
          <cell r="A5" t="str">
            <v>2268-40</v>
          </cell>
          <cell r="B5" t="str">
            <v>LaserTempGun (Electrician)Alkaline 12to1</v>
          </cell>
          <cell r="C5" t="str">
            <v>Milwaukee Tools</v>
          </cell>
          <cell r="D5" t="str">
            <v>900060</v>
          </cell>
          <cell r="E5" t="str">
            <v>ML-TL</v>
          </cell>
          <cell r="F5">
            <v>0</v>
          </cell>
          <cell r="G5">
            <v>0.18496212121212122</v>
          </cell>
          <cell r="H5">
            <v>50.579638882580063</v>
          </cell>
          <cell r="I5">
            <v>50.579638882580063</v>
          </cell>
          <cell r="J5">
            <v>50.76</v>
          </cell>
          <cell r="K5">
            <v>53.89</v>
          </cell>
          <cell r="L5" t="str">
            <v>Yes</v>
          </cell>
        </row>
        <row r="6">
          <cell r="A6" t="str">
            <v>2309-40</v>
          </cell>
          <cell r="B6" t="str">
            <v>Milw MSpector Camera Alkaline(AAA)</v>
          </cell>
          <cell r="C6" t="str">
            <v>Milwaukee Tools</v>
          </cell>
          <cell r="D6" t="str">
            <v>900050</v>
          </cell>
          <cell r="E6" t="str">
            <v>ML-TL</v>
          </cell>
          <cell r="F6">
            <v>0</v>
          </cell>
          <cell r="G6">
            <v>1.0380527210884354</v>
          </cell>
          <cell r="H6">
            <v>77.201437165775388</v>
          </cell>
          <cell r="I6">
            <v>77.201437165775388</v>
          </cell>
          <cell r="J6">
            <v>78.239999999999995</v>
          </cell>
          <cell r="K6">
            <v>80.66</v>
          </cell>
          <cell r="L6" t="str">
            <v>Yes</v>
          </cell>
        </row>
        <row r="7">
          <cell r="A7" t="str">
            <v>30000</v>
          </cell>
          <cell r="B7" t="str">
            <v>VAX PRO-MULTI</v>
          </cell>
          <cell r="C7" t="str">
            <v>Floorcare</v>
          </cell>
          <cell r="D7" t="str">
            <v>900060</v>
          </cell>
          <cell r="E7" t="str">
            <v>VX-MA</v>
          </cell>
          <cell r="F7">
            <v>0</v>
          </cell>
          <cell r="G7">
            <v>7.1598240469208214</v>
          </cell>
          <cell r="H7">
            <v>79.397058823529406</v>
          </cell>
          <cell r="I7">
            <v>79.397058823529406</v>
          </cell>
          <cell r="J7">
            <v>86.56</v>
          </cell>
          <cell r="K7">
            <v>96.9</v>
          </cell>
          <cell r="L7" t="str">
            <v>Yes</v>
          </cell>
        </row>
        <row r="8">
          <cell r="A8" t="str">
            <v>30100</v>
          </cell>
          <cell r="B8" t="str">
            <v>30000 Bag and Filter Pack</v>
          </cell>
          <cell r="C8" t="str">
            <v>Floorcare</v>
          </cell>
          <cell r="D8" t="str">
            <v>900060</v>
          </cell>
          <cell r="E8" t="str">
            <v>VX-AC</v>
          </cell>
          <cell r="F8">
            <v>0</v>
          </cell>
          <cell r="G8">
            <v>0.11397058823529412</v>
          </cell>
          <cell r="H8">
            <v>2.2794117647058822</v>
          </cell>
          <cell r="I8">
            <v>2.2794117647058822</v>
          </cell>
          <cell r="J8">
            <v>2.39</v>
          </cell>
          <cell r="K8">
            <v>2.54</v>
          </cell>
          <cell r="L8" t="str">
            <v>Yes</v>
          </cell>
        </row>
        <row r="9">
          <cell r="A9" t="str">
            <v>30200</v>
          </cell>
          <cell r="B9" t="str">
            <v>30000 Filter Pack</v>
          </cell>
          <cell r="C9" t="str">
            <v>Floorcare</v>
          </cell>
          <cell r="D9" t="str">
            <v>900060</v>
          </cell>
          <cell r="E9" t="str">
            <v>VX-AC</v>
          </cell>
          <cell r="F9">
            <v>0</v>
          </cell>
          <cell r="G9">
            <v>0.22205882352941175</v>
          </cell>
          <cell r="H9">
            <v>4.4411764705882346</v>
          </cell>
          <cell r="I9">
            <v>4.4411764705882346</v>
          </cell>
          <cell r="J9">
            <v>4.66</v>
          </cell>
          <cell r="K9">
            <v>4.95</v>
          </cell>
          <cell r="L9" t="str">
            <v>No</v>
          </cell>
        </row>
        <row r="10">
          <cell r="A10" t="str">
            <v>30300</v>
          </cell>
          <cell r="B10" t="str">
            <v>30000 Hepa Pack</v>
          </cell>
          <cell r="C10" t="str">
            <v>Floorcare</v>
          </cell>
          <cell r="D10" t="str">
            <v>900060</v>
          </cell>
          <cell r="E10" t="str">
            <v>VX-AC</v>
          </cell>
          <cell r="F10">
            <v>0</v>
          </cell>
          <cell r="G10">
            <v>0.1985294117647059</v>
          </cell>
          <cell r="H10">
            <v>3.9705882352941178</v>
          </cell>
          <cell r="I10">
            <v>3.9705882352941178</v>
          </cell>
          <cell r="J10">
            <v>4.17</v>
          </cell>
          <cell r="K10">
            <v>4.43</v>
          </cell>
          <cell r="L10" t="str">
            <v>No</v>
          </cell>
        </row>
        <row r="11">
          <cell r="A11" t="str">
            <v>30400</v>
          </cell>
          <cell r="B11" t="str">
            <v>30000 BAG Pack ONLY</v>
          </cell>
          <cell r="C11" t="str">
            <v>Floorcare</v>
          </cell>
          <cell r="D11" t="str">
            <v>900060</v>
          </cell>
          <cell r="E11" t="str">
            <v>VX-AC</v>
          </cell>
          <cell r="F11">
            <v>0</v>
          </cell>
          <cell r="G11">
            <v>0.1051470588235294</v>
          </cell>
          <cell r="H11">
            <v>2.1029411764705879</v>
          </cell>
          <cell r="I11">
            <v>2.1029411764705879</v>
          </cell>
          <cell r="J11">
            <v>2.21</v>
          </cell>
          <cell r="K11">
            <v>2.46</v>
          </cell>
          <cell r="L11" t="str">
            <v>Yes</v>
          </cell>
        </row>
        <row r="12">
          <cell r="A12" t="str">
            <v>48034405</v>
          </cell>
          <cell r="B12" t="str">
            <v>SHOCKWAVE 3/8" SQUARE x 1/4" HEX ADAPTER</v>
          </cell>
          <cell r="C12" t="str">
            <v>Milwaukee Acc</v>
          </cell>
          <cell r="D12" t="str">
            <v>900060</v>
          </cell>
          <cell r="E12" t="str">
            <v>ML-AC</v>
          </cell>
          <cell r="F12">
            <v>0</v>
          </cell>
          <cell r="G12">
            <v>0.3007210046180635</v>
          </cell>
          <cell r="H12">
            <v>6.0144200923612701</v>
          </cell>
          <cell r="I12">
            <v>6.0144200923612701</v>
          </cell>
          <cell r="J12">
            <v>6.32</v>
          </cell>
          <cell r="K12">
            <v>6.71</v>
          </cell>
          <cell r="L12" t="str">
            <v>Yes</v>
          </cell>
        </row>
        <row r="13">
          <cell r="A13" t="str">
            <v>48034410</v>
          </cell>
          <cell r="B13" t="str">
            <v>SHOCKWAVE 1/2" SQUARE x 1/4" HEX IMPACT"</v>
          </cell>
          <cell r="C13" t="str">
            <v>Milwaukee Acc</v>
          </cell>
          <cell r="D13" t="str">
            <v>900060</v>
          </cell>
          <cell r="E13" t="str">
            <v>ML-AC</v>
          </cell>
          <cell r="F13">
            <v>0</v>
          </cell>
          <cell r="G13">
            <v>0.3007210046180635</v>
          </cell>
          <cell r="H13">
            <v>6.0144200923612701</v>
          </cell>
          <cell r="I13">
            <v>6.0144200923612701</v>
          </cell>
          <cell r="J13">
            <v>6.32</v>
          </cell>
          <cell r="K13">
            <v>6.71</v>
          </cell>
          <cell r="L13" t="str">
            <v>Yes</v>
          </cell>
        </row>
        <row r="14">
          <cell r="A14" t="str">
            <v>48081093</v>
          </cell>
          <cell r="B14" t="str">
            <v>C18PCG 600ml Alum. Conversion Kit</v>
          </cell>
          <cell r="C14" t="str">
            <v>Milwaukee Acc</v>
          </cell>
          <cell r="D14" t="str">
            <v>900050</v>
          </cell>
          <cell r="E14" t="str">
            <v>ML-AC</v>
          </cell>
          <cell r="F14">
            <v>0</v>
          </cell>
          <cell r="G14">
            <v>0.99088463680926919</v>
          </cell>
          <cell r="H14">
            <v>19.817692736185382</v>
          </cell>
          <cell r="I14">
            <v>19.817692736185382</v>
          </cell>
          <cell r="J14">
            <v>20.81</v>
          </cell>
          <cell r="K14">
            <v>22.18</v>
          </cell>
          <cell r="L14" t="str">
            <v>Yes</v>
          </cell>
        </row>
        <row r="15">
          <cell r="A15" t="str">
            <v>48081094</v>
          </cell>
          <cell r="B15" t="str">
            <v>C18PCG 600ml Clear Conversion Kit</v>
          </cell>
          <cell r="C15" t="str">
            <v>Milwaukee Acc</v>
          </cell>
          <cell r="D15" t="str">
            <v>900050</v>
          </cell>
          <cell r="E15" t="str">
            <v>ML-AC</v>
          </cell>
          <cell r="F15">
            <v>0</v>
          </cell>
          <cell r="G15">
            <v>2.092432430926916</v>
          </cell>
          <cell r="H15">
            <v>41.84864861853832</v>
          </cell>
          <cell r="I15">
            <v>41.84864861853832</v>
          </cell>
          <cell r="J15">
            <v>43.94</v>
          </cell>
          <cell r="K15">
            <v>76.3</v>
          </cell>
          <cell r="L15" t="str">
            <v>Yes</v>
          </cell>
        </row>
        <row r="16">
          <cell r="A16" t="str">
            <v>48130623</v>
          </cell>
          <cell r="B16" t="str">
            <v>Ship Auger Bit 5/8 - 16 x 150mm</v>
          </cell>
          <cell r="C16" t="str">
            <v>Milwaukee Acc</v>
          </cell>
          <cell r="D16" t="str">
            <v>900060</v>
          </cell>
          <cell r="E16" t="str">
            <v>ML-AC</v>
          </cell>
          <cell r="F16">
            <v>0</v>
          </cell>
          <cell r="G16">
            <v>0.20301470588235296</v>
          </cell>
          <cell r="H16">
            <v>4.0602941176470591</v>
          </cell>
          <cell r="I16">
            <v>4.0602941176470591</v>
          </cell>
          <cell r="J16">
            <v>4.26</v>
          </cell>
          <cell r="K16">
            <v>4.53</v>
          </cell>
          <cell r="L16" t="str">
            <v>Yes</v>
          </cell>
        </row>
        <row r="17">
          <cell r="A17" t="str">
            <v>48130683</v>
          </cell>
          <cell r="B17" t="str">
            <v>Ship Auger Bit 11/16 - 18 x 150mm</v>
          </cell>
          <cell r="C17" t="str">
            <v>Milwaukee Acc</v>
          </cell>
          <cell r="D17" t="str">
            <v>900060</v>
          </cell>
          <cell r="E17" t="str">
            <v>ML-AC</v>
          </cell>
          <cell r="F17">
            <v>0</v>
          </cell>
          <cell r="G17">
            <v>0.20576491407373762</v>
          </cell>
          <cell r="H17">
            <v>4.1152982814747521</v>
          </cell>
          <cell r="I17">
            <v>4.1152982814747521</v>
          </cell>
          <cell r="J17">
            <v>4.32</v>
          </cell>
          <cell r="K17">
            <v>4.59</v>
          </cell>
          <cell r="L17" t="str">
            <v>Yes</v>
          </cell>
        </row>
        <row r="18">
          <cell r="A18" t="str">
            <v>48130753</v>
          </cell>
          <cell r="B18" t="str">
            <v>Ship Auger Bit 3/4 - 19 x 150mm</v>
          </cell>
          <cell r="C18" t="str">
            <v>Milwaukee Acc</v>
          </cell>
          <cell r="D18" t="str">
            <v>900060</v>
          </cell>
          <cell r="E18" t="str">
            <v>ML-AC</v>
          </cell>
          <cell r="F18">
            <v>0</v>
          </cell>
          <cell r="G18">
            <v>0.21433823529411763</v>
          </cell>
          <cell r="H18">
            <v>4.2867647058823524</v>
          </cell>
          <cell r="I18">
            <v>4.2867647058823524</v>
          </cell>
          <cell r="J18">
            <v>4.5</v>
          </cell>
          <cell r="K18">
            <v>4.79</v>
          </cell>
          <cell r="L18" t="str">
            <v>Yes</v>
          </cell>
        </row>
        <row r="19">
          <cell r="A19" t="str">
            <v>48130813</v>
          </cell>
          <cell r="B19" t="str">
            <v>Ship Auger Bit 13/16 - 21 x 150mm</v>
          </cell>
          <cell r="C19" t="str">
            <v>Milwaukee Acc</v>
          </cell>
          <cell r="D19" t="str">
            <v>900060</v>
          </cell>
          <cell r="E19" t="str">
            <v>ML-AC</v>
          </cell>
          <cell r="F19">
            <v>0</v>
          </cell>
          <cell r="G19">
            <v>0.22590430766901354</v>
          </cell>
          <cell r="H19">
            <v>4.5180861533802705</v>
          </cell>
          <cell r="I19">
            <v>4.5180861533802705</v>
          </cell>
          <cell r="J19">
            <v>4.74</v>
          </cell>
          <cell r="K19">
            <v>5.04</v>
          </cell>
          <cell r="L19" t="str">
            <v>Yes</v>
          </cell>
        </row>
        <row r="20">
          <cell r="A20" t="str">
            <v>48130933</v>
          </cell>
          <cell r="B20" t="str">
            <v>Ship Auger Bit 15/16 - 24 x 150mm</v>
          </cell>
          <cell r="C20" t="str">
            <v>Milwaukee Acc</v>
          </cell>
          <cell r="D20" t="str">
            <v>900060</v>
          </cell>
          <cell r="E20" t="str">
            <v>ML-AC</v>
          </cell>
          <cell r="F20">
            <v>0</v>
          </cell>
          <cell r="G20">
            <v>0.27435252479370126</v>
          </cell>
          <cell r="H20">
            <v>5.4870504958740254</v>
          </cell>
          <cell r="I20">
            <v>5.4870504958740254</v>
          </cell>
          <cell r="J20">
            <v>5.76</v>
          </cell>
          <cell r="K20">
            <v>6.12</v>
          </cell>
          <cell r="L20" t="str">
            <v>Yes</v>
          </cell>
        </row>
        <row r="21">
          <cell r="A21" t="str">
            <v>48131003</v>
          </cell>
          <cell r="B21" t="str">
            <v>Ship Auger Bit 1 - 25 x 150mm</v>
          </cell>
          <cell r="C21" t="str">
            <v>Milwaukee Acc</v>
          </cell>
          <cell r="D21" t="str">
            <v>900060</v>
          </cell>
          <cell r="E21" t="str">
            <v>ML-AC</v>
          </cell>
          <cell r="F21">
            <v>0</v>
          </cell>
          <cell r="G21">
            <v>0.29991218108865175</v>
          </cell>
          <cell r="H21">
            <v>5.9982436217730344</v>
          </cell>
          <cell r="I21">
            <v>5.9982436217730344</v>
          </cell>
          <cell r="J21">
            <v>6.3</v>
          </cell>
          <cell r="K21">
            <v>6.55</v>
          </cell>
          <cell r="L21" t="str">
            <v>Yes</v>
          </cell>
        </row>
        <row r="22">
          <cell r="A22" t="str">
            <v>48131063</v>
          </cell>
          <cell r="B22" t="str">
            <v>Ship Auger Bit 1 1/16 - 27 x 150mm</v>
          </cell>
          <cell r="C22" t="str">
            <v>Milwaukee Acc</v>
          </cell>
          <cell r="D22" t="str">
            <v>900060</v>
          </cell>
          <cell r="E22" t="str">
            <v>ML-AC</v>
          </cell>
          <cell r="F22">
            <v>0</v>
          </cell>
          <cell r="G22">
            <v>0.32118413581648886</v>
          </cell>
          <cell r="H22">
            <v>6.4236827163297763</v>
          </cell>
          <cell r="I22">
            <v>6.4236827163297763</v>
          </cell>
          <cell r="J22">
            <v>6.74</v>
          </cell>
          <cell r="K22">
            <v>7.17</v>
          </cell>
          <cell r="L22" t="str">
            <v>Yes</v>
          </cell>
        </row>
        <row r="23">
          <cell r="A23" t="str">
            <v>48131123</v>
          </cell>
          <cell r="B23" t="str">
            <v>Ship Auger Bit 1 1/8 - 29 x 150mm</v>
          </cell>
          <cell r="C23" t="str">
            <v>Milwaukee Acc</v>
          </cell>
          <cell r="D23" t="str">
            <v>900060</v>
          </cell>
          <cell r="E23" t="str">
            <v>ML-AC</v>
          </cell>
          <cell r="F23">
            <v>0</v>
          </cell>
          <cell r="G23">
            <v>0.34577257930199107</v>
          </cell>
          <cell r="H23">
            <v>6.9154515860398211</v>
          </cell>
          <cell r="I23">
            <v>6.9154515860398211</v>
          </cell>
          <cell r="J23">
            <v>7.26</v>
          </cell>
          <cell r="K23">
            <v>8.1199999999999992</v>
          </cell>
          <cell r="L23" t="str">
            <v>Yes</v>
          </cell>
        </row>
        <row r="24">
          <cell r="A24" t="str">
            <v>48131253</v>
          </cell>
          <cell r="B24" t="str">
            <v>Ship Auger Bit 1 1/4 - 32 x 150mm</v>
          </cell>
          <cell r="C24" t="str">
            <v>Milwaukee Acc</v>
          </cell>
          <cell r="D24" t="str">
            <v>900060</v>
          </cell>
          <cell r="E24" t="str">
            <v>ML-AC</v>
          </cell>
          <cell r="F24">
            <v>0</v>
          </cell>
          <cell r="G24">
            <v>0.43943371943371945</v>
          </cell>
          <cell r="H24">
            <v>8.788674388674389</v>
          </cell>
          <cell r="I24">
            <v>8.788674388674389</v>
          </cell>
          <cell r="J24">
            <v>9.23</v>
          </cell>
          <cell r="K24">
            <v>9.81</v>
          </cell>
          <cell r="L24" t="str">
            <v>Yes</v>
          </cell>
        </row>
        <row r="25">
          <cell r="A25" t="str">
            <v>48131373</v>
          </cell>
          <cell r="B25" t="str">
            <v>Ship Auger Bit 1 3/8 - 35 x 150mm</v>
          </cell>
          <cell r="C25" t="str">
            <v>Milwaukee Acc</v>
          </cell>
          <cell r="D25" t="str">
            <v>900060</v>
          </cell>
          <cell r="E25" t="str">
            <v>ML-AC</v>
          </cell>
          <cell r="F25">
            <v>0</v>
          </cell>
          <cell r="G25">
            <v>0.52072100461806359</v>
          </cell>
          <cell r="H25">
            <v>10.41442009236127</v>
          </cell>
          <cell r="I25">
            <v>10.41442009236127</v>
          </cell>
          <cell r="J25">
            <v>10.94</v>
          </cell>
          <cell r="K25">
            <v>11.62</v>
          </cell>
          <cell r="L25" t="str">
            <v>Yes</v>
          </cell>
        </row>
        <row r="26">
          <cell r="A26" t="str">
            <v>48131503</v>
          </cell>
          <cell r="B26" t="str">
            <v>Ship Auger Bit 1 1/2 - 38 x 150mm</v>
          </cell>
          <cell r="C26" t="str">
            <v>Milwaukee Acc</v>
          </cell>
          <cell r="D26" t="str">
            <v>900060</v>
          </cell>
          <cell r="E26" t="str">
            <v>ML-AC</v>
          </cell>
          <cell r="F26">
            <v>0</v>
          </cell>
          <cell r="G26">
            <v>0.59885314936785528</v>
          </cell>
          <cell r="H26">
            <v>11.977062987357105</v>
          </cell>
          <cell r="I26">
            <v>11.977062987357105</v>
          </cell>
          <cell r="J26">
            <v>12.58</v>
          </cell>
          <cell r="K26">
            <v>13.35</v>
          </cell>
          <cell r="L26" t="str">
            <v>Yes</v>
          </cell>
        </row>
        <row r="27">
          <cell r="A27" t="str">
            <v>48135560</v>
          </cell>
          <cell r="B27" t="str">
            <v>Ship Auger Bit 9/16 - 14 x 460mm</v>
          </cell>
          <cell r="C27" t="str">
            <v>Milwaukee Acc</v>
          </cell>
          <cell r="D27" t="str">
            <v>900060</v>
          </cell>
          <cell r="E27" t="str">
            <v>ML-AC</v>
          </cell>
          <cell r="F27">
            <v>0</v>
          </cell>
          <cell r="G27">
            <v>0.33153645241880542</v>
          </cell>
          <cell r="H27">
            <v>6.6307290483761081</v>
          </cell>
          <cell r="I27">
            <v>6.6307290483761081</v>
          </cell>
          <cell r="J27">
            <v>6.96</v>
          </cell>
          <cell r="K27">
            <v>7.4</v>
          </cell>
          <cell r="L27" t="str">
            <v>Yes</v>
          </cell>
        </row>
        <row r="28">
          <cell r="A28" t="str">
            <v>48135620</v>
          </cell>
          <cell r="B28" t="str">
            <v>Ship Auger Bit 5/8 - 16 x 460mm</v>
          </cell>
          <cell r="C28" t="str">
            <v>Milwaukee Acc</v>
          </cell>
          <cell r="D28" t="str">
            <v>900060</v>
          </cell>
          <cell r="E28" t="str">
            <v>ML-AC</v>
          </cell>
          <cell r="F28">
            <v>0</v>
          </cell>
          <cell r="G28">
            <v>0.34245609054432591</v>
          </cell>
          <cell r="H28">
            <v>6.8491218108865173</v>
          </cell>
          <cell r="I28">
            <v>6.8491218108865173</v>
          </cell>
          <cell r="J28">
            <v>7.19</v>
          </cell>
          <cell r="K28">
            <v>7.83</v>
          </cell>
          <cell r="L28" t="str">
            <v>Yes</v>
          </cell>
        </row>
        <row r="29">
          <cell r="A29" t="str">
            <v>48135680</v>
          </cell>
          <cell r="B29" t="str">
            <v>Ship Auger Bit 11/16 - 18 x 460mm</v>
          </cell>
          <cell r="C29" t="str">
            <v>Milwaukee Acc</v>
          </cell>
          <cell r="D29" t="str">
            <v>900060</v>
          </cell>
          <cell r="E29" t="str">
            <v>ML-AC</v>
          </cell>
          <cell r="F29">
            <v>0</v>
          </cell>
          <cell r="G29">
            <v>0.38402982814747527</v>
          </cell>
          <cell r="H29">
            <v>7.6805965629495052</v>
          </cell>
          <cell r="I29">
            <v>7.6805965629495052</v>
          </cell>
          <cell r="J29">
            <v>8.06</v>
          </cell>
          <cell r="K29">
            <v>9.02</v>
          </cell>
          <cell r="L29" t="str">
            <v>Yes</v>
          </cell>
        </row>
        <row r="30">
          <cell r="A30" t="str">
            <v>48135750</v>
          </cell>
          <cell r="B30" t="str">
            <v>Ship Auger Bit 3/4 - 19 x 460mm</v>
          </cell>
          <cell r="C30" t="str">
            <v>Milwaukee Acc</v>
          </cell>
          <cell r="D30" t="str">
            <v>900060</v>
          </cell>
          <cell r="E30" t="str">
            <v>ML-AC</v>
          </cell>
          <cell r="F30">
            <v>0</v>
          </cell>
          <cell r="G30">
            <v>0.42398487773487781</v>
          </cell>
          <cell r="H30">
            <v>8.4796975546975553</v>
          </cell>
          <cell r="I30">
            <v>8.4796975546975553</v>
          </cell>
          <cell r="J30">
            <v>8.9</v>
          </cell>
          <cell r="K30">
            <v>9.19</v>
          </cell>
          <cell r="L30" t="str">
            <v>Yes</v>
          </cell>
        </row>
        <row r="31">
          <cell r="A31" t="str">
            <v>48135810</v>
          </cell>
          <cell r="B31" t="str">
            <v>Ship Auger Bit 13/16 - 21 x 460mm</v>
          </cell>
          <cell r="C31" t="str">
            <v>Milwaukee Acc</v>
          </cell>
          <cell r="D31" t="str">
            <v>900060</v>
          </cell>
          <cell r="E31" t="str">
            <v>ML-AC</v>
          </cell>
          <cell r="F31">
            <v>0</v>
          </cell>
          <cell r="G31">
            <v>0.43126428949958373</v>
          </cell>
          <cell r="H31">
            <v>8.6252857899916737</v>
          </cell>
          <cell r="I31">
            <v>8.6252857899916737</v>
          </cell>
          <cell r="J31">
            <v>9.06</v>
          </cell>
          <cell r="K31">
            <v>10.14</v>
          </cell>
          <cell r="L31" t="str">
            <v>Yes</v>
          </cell>
        </row>
        <row r="32">
          <cell r="A32" t="str">
            <v>48135870</v>
          </cell>
          <cell r="B32" t="str">
            <v>Ship Auger Bit 7/8 - 22 x 460mm</v>
          </cell>
          <cell r="C32" t="str">
            <v>Milwaukee Acc</v>
          </cell>
          <cell r="D32" t="str">
            <v>900060</v>
          </cell>
          <cell r="E32" t="str">
            <v>ML-AC</v>
          </cell>
          <cell r="F32">
            <v>0</v>
          </cell>
          <cell r="G32">
            <v>0.46660998183057018</v>
          </cell>
          <cell r="H32">
            <v>9.3321996366114028</v>
          </cell>
          <cell r="I32">
            <v>9.3321996366114028</v>
          </cell>
          <cell r="J32">
            <v>9.8000000000000007</v>
          </cell>
          <cell r="K32">
            <v>10.61</v>
          </cell>
          <cell r="L32" t="str">
            <v>Yes</v>
          </cell>
        </row>
        <row r="33">
          <cell r="A33" t="str">
            <v>48135930</v>
          </cell>
          <cell r="B33" t="str">
            <v>Ship Auger Bit 15/16 - 24 x 460mm</v>
          </cell>
          <cell r="C33" t="str">
            <v>Milwaukee Acc</v>
          </cell>
          <cell r="D33" t="str">
            <v>900060</v>
          </cell>
          <cell r="E33" t="str">
            <v>ML-AC</v>
          </cell>
          <cell r="F33">
            <v>0</v>
          </cell>
          <cell r="G33">
            <v>0.51255157468392765</v>
          </cell>
          <cell r="H33">
            <v>10.251031493678553</v>
          </cell>
          <cell r="I33">
            <v>10.251031493678553</v>
          </cell>
          <cell r="J33">
            <v>10.76</v>
          </cell>
          <cell r="K33">
            <v>12.04</v>
          </cell>
          <cell r="L33" t="str">
            <v>Yes</v>
          </cell>
        </row>
        <row r="34">
          <cell r="A34" t="str">
            <v>48136000</v>
          </cell>
          <cell r="B34" t="str">
            <v>Ship Auger Bit 1 - 25 x 460mm</v>
          </cell>
          <cell r="C34" t="str">
            <v>Milwaukee Acc</v>
          </cell>
          <cell r="D34" t="str">
            <v>900060</v>
          </cell>
          <cell r="E34" t="str">
            <v>ML-AC</v>
          </cell>
          <cell r="F34">
            <v>0</v>
          </cell>
          <cell r="G34">
            <v>0.5749923347717466</v>
          </cell>
          <cell r="H34">
            <v>11.499846695434931</v>
          </cell>
          <cell r="I34">
            <v>11.499846695434931</v>
          </cell>
          <cell r="J34">
            <v>12.07</v>
          </cell>
          <cell r="K34">
            <v>12.83</v>
          </cell>
          <cell r="L34" t="str">
            <v>Yes</v>
          </cell>
        </row>
        <row r="35">
          <cell r="A35" t="str">
            <v>48136010</v>
          </cell>
          <cell r="B35" t="str">
            <v>Ship Auger Bit 1 1/16 - 27 x 460mm</v>
          </cell>
          <cell r="C35" t="str">
            <v>Milwaukee Acc</v>
          </cell>
          <cell r="D35" t="str">
            <v>900060</v>
          </cell>
          <cell r="E35" t="str">
            <v>ML-AC</v>
          </cell>
          <cell r="F35">
            <v>0</v>
          </cell>
          <cell r="G35">
            <v>0.62699958361723074</v>
          </cell>
          <cell r="H35">
            <v>12.539991672344614</v>
          </cell>
          <cell r="I35">
            <v>12.539991672344614</v>
          </cell>
          <cell r="J35">
            <v>13.17</v>
          </cell>
          <cell r="K35">
            <v>13.99</v>
          </cell>
          <cell r="L35" t="str">
            <v>Yes</v>
          </cell>
        </row>
        <row r="36">
          <cell r="A36" t="str">
            <v>48136120</v>
          </cell>
          <cell r="B36" t="str">
            <v>Ship Auger Bit 1 1/8 - 29 x 460mm</v>
          </cell>
          <cell r="C36" t="str">
            <v>Milwaukee Acc</v>
          </cell>
          <cell r="D36" t="str">
            <v>900060</v>
          </cell>
          <cell r="E36" t="str">
            <v>ML-AC</v>
          </cell>
          <cell r="F36">
            <v>0</v>
          </cell>
          <cell r="G36">
            <v>0.68483098644863372</v>
          </cell>
          <cell r="H36">
            <v>13.696619728972673</v>
          </cell>
          <cell r="I36">
            <v>13.696619728972673</v>
          </cell>
          <cell r="J36">
            <v>14.38</v>
          </cell>
          <cell r="K36">
            <v>15.27</v>
          </cell>
          <cell r="L36" t="str">
            <v>Yes</v>
          </cell>
        </row>
        <row r="37">
          <cell r="A37" t="str">
            <v>48136250</v>
          </cell>
          <cell r="B37" t="str">
            <v>Ship Auger Bit 1 1/4 - 32 x 460mm</v>
          </cell>
          <cell r="C37" t="str">
            <v>Milwaukee Acc</v>
          </cell>
          <cell r="D37" t="str">
            <v>900060</v>
          </cell>
          <cell r="E37" t="str">
            <v>ML-AC</v>
          </cell>
          <cell r="F37">
            <v>0</v>
          </cell>
          <cell r="G37">
            <v>0.76296313119842551</v>
          </cell>
          <cell r="H37">
            <v>15.259262623968509</v>
          </cell>
          <cell r="I37">
            <v>15.259262623968509</v>
          </cell>
          <cell r="J37">
            <v>16.02</v>
          </cell>
          <cell r="K37">
            <v>17.03</v>
          </cell>
          <cell r="L37" t="str">
            <v>Yes</v>
          </cell>
        </row>
        <row r="38">
          <cell r="A38" t="str">
            <v>48136370</v>
          </cell>
          <cell r="B38" t="str">
            <v>Ship Auger Bit 1 3/8 - 35 x 460mm</v>
          </cell>
          <cell r="C38" t="str">
            <v>Milwaukee Acc</v>
          </cell>
          <cell r="D38" t="str">
            <v>900060</v>
          </cell>
          <cell r="E38" t="str">
            <v>ML-AC</v>
          </cell>
          <cell r="F38">
            <v>0</v>
          </cell>
          <cell r="G38">
            <v>0.91275787341963821</v>
          </cell>
          <cell r="H38">
            <v>18.255157468392763</v>
          </cell>
          <cell r="I38">
            <v>18.255157468392763</v>
          </cell>
          <cell r="J38">
            <v>19.170000000000002</v>
          </cell>
          <cell r="K38">
            <v>20.36</v>
          </cell>
          <cell r="L38" t="str">
            <v>Yes</v>
          </cell>
        </row>
        <row r="39">
          <cell r="A39" t="str">
            <v>48136500</v>
          </cell>
          <cell r="B39" t="str">
            <v>Ship Auger Bit 1 1/2 - 38 x 460mm</v>
          </cell>
          <cell r="C39" t="str">
            <v>Milwaukee Acc</v>
          </cell>
          <cell r="D39" t="str">
            <v>900060</v>
          </cell>
          <cell r="E39" t="str">
            <v>ML-AC</v>
          </cell>
          <cell r="F39">
            <v>0</v>
          </cell>
          <cell r="G39">
            <v>1.058346108713756</v>
          </cell>
          <cell r="H39">
            <v>21.166922174275118</v>
          </cell>
          <cell r="I39">
            <v>21.166922174275118</v>
          </cell>
          <cell r="J39">
            <v>22.23</v>
          </cell>
          <cell r="K39">
            <v>23.61</v>
          </cell>
          <cell r="L39" t="str">
            <v>Yes</v>
          </cell>
        </row>
        <row r="40">
          <cell r="A40" t="str">
            <v>48220050</v>
          </cell>
          <cell r="B40" t="str">
            <v>Mil 300mm (12 Inch) High Tension Hacksaw</v>
          </cell>
          <cell r="C40" t="str">
            <v>Milwaukee Handtools</v>
          </cell>
          <cell r="D40" t="str">
            <v>900060</v>
          </cell>
          <cell r="E40" t="str">
            <v>PH-TL</v>
          </cell>
          <cell r="F40">
            <v>0</v>
          </cell>
          <cell r="G40">
            <v>0.67164726701491417</v>
          </cell>
          <cell r="H40">
            <v>13.432945340298282</v>
          </cell>
          <cell r="I40">
            <v>13.432945340298282</v>
          </cell>
          <cell r="J40">
            <v>14.1</v>
          </cell>
          <cell r="K40">
            <v>14.98</v>
          </cell>
          <cell r="L40" t="str">
            <v>Yes</v>
          </cell>
        </row>
        <row r="41">
          <cell r="A41" t="str">
            <v>48220212</v>
          </cell>
          <cell r="B41" t="str">
            <v>Mil 12 Inch PVC Saw</v>
          </cell>
          <cell r="C41" t="str">
            <v>Milwaukee Handtools</v>
          </cell>
          <cell r="D41" t="str">
            <v>900060</v>
          </cell>
          <cell r="E41" t="str">
            <v>PH-TL</v>
          </cell>
          <cell r="F41">
            <v>0</v>
          </cell>
          <cell r="G41">
            <v>0.37262510409569233</v>
          </cell>
          <cell r="H41">
            <v>7.4525020819138463</v>
          </cell>
          <cell r="I41">
            <v>7.4525020819138463</v>
          </cell>
          <cell r="J41">
            <v>7.83</v>
          </cell>
          <cell r="K41">
            <v>8.43</v>
          </cell>
          <cell r="L41" t="str">
            <v>Yes</v>
          </cell>
        </row>
        <row r="42">
          <cell r="A42" t="str">
            <v>48220222</v>
          </cell>
          <cell r="B42" t="str">
            <v>Mil 12 Inch PVC Saw Blade</v>
          </cell>
          <cell r="C42" t="str">
            <v>Milwaukee Handtools</v>
          </cell>
          <cell r="D42" t="str">
            <v>900060</v>
          </cell>
          <cell r="E42" t="str">
            <v>PH-TL</v>
          </cell>
          <cell r="F42">
            <v>0</v>
          </cell>
          <cell r="G42">
            <v>0.24669117647058827</v>
          </cell>
          <cell r="H42">
            <v>4.9338235294117654</v>
          </cell>
          <cell r="I42">
            <v>4.9338235294117654</v>
          </cell>
          <cell r="J42">
            <v>5.18</v>
          </cell>
          <cell r="K42">
            <v>5.63</v>
          </cell>
          <cell r="L42" t="str">
            <v>Yes</v>
          </cell>
        </row>
        <row r="43">
          <cell r="A43" t="str">
            <v>48220304</v>
          </cell>
          <cell r="B43" t="str">
            <v>MILWAUKEE RASPING JAB SAW</v>
          </cell>
          <cell r="C43" t="str">
            <v>Milwaukee Handtools</v>
          </cell>
          <cell r="D43" t="str">
            <v>900060</v>
          </cell>
          <cell r="E43" t="str">
            <v>PH-TL</v>
          </cell>
          <cell r="F43">
            <v>0</v>
          </cell>
          <cell r="G43">
            <v>0.15125000000000002</v>
          </cell>
          <cell r="H43">
            <v>3.0250000000000004</v>
          </cell>
          <cell r="I43">
            <v>3.0250000000000004</v>
          </cell>
          <cell r="J43">
            <v>3.18</v>
          </cell>
          <cell r="K43">
            <v>3.38</v>
          </cell>
          <cell r="L43" t="str">
            <v>Yes</v>
          </cell>
        </row>
        <row r="44">
          <cell r="A44" t="str">
            <v>48221010</v>
          </cell>
          <cell r="B44" t="str">
            <v>Mil Hand Stapler and Nail Gun</v>
          </cell>
          <cell r="C44" t="str">
            <v>Milwaukee Handtools</v>
          </cell>
          <cell r="D44" t="str">
            <v>900060</v>
          </cell>
          <cell r="E44" t="str">
            <v>PH-TL</v>
          </cell>
          <cell r="F44">
            <v>0</v>
          </cell>
          <cell r="G44">
            <v>0.92633611552729223</v>
          </cell>
          <cell r="H44">
            <v>18.526722310545843</v>
          </cell>
          <cell r="I44">
            <v>18.526722310545843</v>
          </cell>
          <cell r="J44">
            <v>19.45</v>
          </cell>
          <cell r="K44">
            <v>20.74</v>
          </cell>
          <cell r="L44" t="str">
            <v>Yes</v>
          </cell>
        </row>
        <row r="45">
          <cell r="A45" t="str">
            <v>48221020</v>
          </cell>
          <cell r="B45" t="str">
            <v>Mil Hammer Tacker</v>
          </cell>
          <cell r="C45" t="str">
            <v>Milwaukee Handtools</v>
          </cell>
          <cell r="D45" t="str">
            <v>900060</v>
          </cell>
          <cell r="E45" t="str">
            <v>PH-TL</v>
          </cell>
          <cell r="F45">
            <v>0</v>
          </cell>
          <cell r="G45">
            <v>1.3466006132182604</v>
          </cell>
          <cell r="H45">
            <v>26.932012264365206</v>
          </cell>
          <cell r="I45">
            <v>26.932012264365206</v>
          </cell>
          <cell r="J45">
            <v>28.28</v>
          </cell>
          <cell r="K45">
            <v>30.11</v>
          </cell>
          <cell r="L45" t="str">
            <v>Yes</v>
          </cell>
        </row>
        <row r="46">
          <cell r="A46" t="str">
            <v>48221910</v>
          </cell>
          <cell r="B46" t="str">
            <v>MILWAUKEE SIDE SLIDING UTILITY KNIFE</v>
          </cell>
          <cell r="C46" t="str">
            <v>Milwaukee Handtools</v>
          </cell>
          <cell r="D46" t="str">
            <v>900060</v>
          </cell>
          <cell r="E46" t="str">
            <v>PH-TL</v>
          </cell>
          <cell r="F46">
            <v>0</v>
          </cell>
          <cell r="G46">
            <v>0.20867647058823535</v>
          </cell>
          <cell r="H46">
            <v>4.173529411764707</v>
          </cell>
          <cell r="I46">
            <v>4.173529411764707</v>
          </cell>
          <cell r="J46">
            <v>4.38</v>
          </cell>
          <cell r="K46">
            <v>4.66</v>
          </cell>
          <cell r="L46" t="str">
            <v>Yes</v>
          </cell>
        </row>
        <row r="47">
          <cell r="A47" t="str">
            <v>48221915</v>
          </cell>
          <cell r="B47" t="str">
            <v>Mil Self Retracting Safety Knife</v>
          </cell>
          <cell r="C47" t="str">
            <v>Milwaukee Handtools</v>
          </cell>
          <cell r="D47" t="str">
            <v>900060</v>
          </cell>
          <cell r="E47" t="str">
            <v>PH-TL</v>
          </cell>
          <cell r="F47">
            <v>0</v>
          </cell>
          <cell r="G47">
            <v>0.27958437429025668</v>
          </cell>
          <cell r="H47">
            <v>5.5916874858051333</v>
          </cell>
          <cell r="I47">
            <v>5.5916874858051333</v>
          </cell>
          <cell r="J47">
            <v>5.87</v>
          </cell>
          <cell r="K47">
            <v>6.35</v>
          </cell>
          <cell r="L47" t="str">
            <v>Yes</v>
          </cell>
        </row>
        <row r="48">
          <cell r="A48" t="str">
            <v>48221960</v>
          </cell>
          <cell r="B48" t="str">
            <v>Mil 9mm Snap Off Knife Precision Blade</v>
          </cell>
          <cell r="C48" t="str">
            <v>Milwaukee Handtools</v>
          </cell>
          <cell r="D48" t="str">
            <v>900060</v>
          </cell>
          <cell r="E48" t="str">
            <v>PH-TL</v>
          </cell>
          <cell r="F48">
            <v>0</v>
          </cell>
          <cell r="G48">
            <v>0.1102644030585207</v>
          </cell>
          <cell r="H48">
            <v>2.205288061170414</v>
          </cell>
          <cell r="I48">
            <v>2.205288061170414</v>
          </cell>
          <cell r="J48">
            <v>2.3199999999999998</v>
          </cell>
          <cell r="K48">
            <v>2.46</v>
          </cell>
          <cell r="L48" t="str">
            <v>Yes</v>
          </cell>
        </row>
        <row r="49">
          <cell r="A49" t="str">
            <v>48221961</v>
          </cell>
          <cell r="B49" t="str">
            <v>Mil 18mm Snap Off Knife W/Precision Blad</v>
          </cell>
          <cell r="C49" t="str">
            <v>Milwaukee Handtools</v>
          </cell>
          <cell r="D49" t="str">
            <v>900060</v>
          </cell>
          <cell r="E49" t="str">
            <v>PH-TL</v>
          </cell>
          <cell r="F49">
            <v>0</v>
          </cell>
          <cell r="G49">
            <v>0.17836692785222197</v>
          </cell>
          <cell r="H49">
            <v>3.5673385570444394</v>
          </cell>
          <cell r="I49">
            <v>3.5673385570444394</v>
          </cell>
          <cell r="J49">
            <v>3.75</v>
          </cell>
          <cell r="K49">
            <v>4.09</v>
          </cell>
          <cell r="L49" t="str">
            <v>Yes</v>
          </cell>
        </row>
        <row r="50">
          <cell r="A50" t="str">
            <v>48221962</v>
          </cell>
          <cell r="B50" t="str">
            <v>Mil 25mm Snap Off Knife Precision Blade</v>
          </cell>
          <cell r="C50" t="str">
            <v>Milwaukee Handtools</v>
          </cell>
          <cell r="D50" t="str">
            <v>900060</v>
          </cell>
          <cell r="E50" t="str">
            <v>PH-TL</v>
          </cell>
          <cell r="F50">
            <v>0</v>
          </cell>
          <cell r="G50">
            <v>0.19025673783026725</v>
          </cell>
          <cell r="H50">
            <v>3.8051347566053448</v>
          </cell>
          <cell r="I50">
            <v>3.8051347566053448</v>
          </cell>
          <cell r="J50">
            <v>4</v>
          </cell>
          <cell r="K50">
            <v>4.3499999999999996</v>
          </cell>
          <cell r="L50" t="str">
            <v>Yes</v>
          </cell>
        </row>
        <row r="51">
          <cell r="A51" t="str">
            <v>48221963</v>
          </cell>
          <cell r="B51" t="str">
            <v>Mil 9mm Snap Off Knife</v>
          </cell>
          <cell r="C51" t="str">
            <v>Milwaukee Handtools</v>
          </cell>
          <cell r="D51" t="str">
            <v>900060</v>
          </cell>
          <cell r="E51" t="str">
            <v>PH-TL</v>
          </cell>
          <cell r="F51">
            <v>0</v>
          </cell>
          <cell r="G51">
            <v>0.10306618593383302</v>
          </cell>
          <cell r="H51">
            <v>2.0613237186766602</v>
          </cell>
          <cell r="I51">
            <v>2.0613237186766602</v>
          </cell>
          <cell r="J51">
            <v>2.16</v>
          </cell>
          <cell r="K51">
            <v>2.2999999999999998</v>
          </cell>
          <cell r="L51" t="str">
            <v>Yes</v>
          </cell>
        </row>
        <row r="52">
          <cell r="A52" t="str">
            <v>48221964</v>
          </cell>
          <cell r="B52" t="str">
            <v>Mil 18mm Snap Off Knife</v>
          </cell>
          <cell r="C52" t="str">
            <v>Milwaukee Handtools</v>
          </cell>
          <cell r="D52" t="str">
            <v>900060</v>
          </cell>
          <cell r="E52" t="str">
            <v>PH-TL</v>
          </cell>
          <cell r="F52">
            <v>0</v>
          </cell>
          <cell r="G52">
            <v>0.14067595957301843</v>
          </cell>
          <cell r="H52">
            <v>2.8135191914603683</v>
          </cell>
          <cell r="I52">
            <v>2.8135191914603683</v>
          </cell>
          <cell r="J52">
            <v>2.95</v>
          </cell>
          <cell r="K52">
            <v>3.13</v>
          </cell>
          <cell r="L52" t="str">
            <v>Yes</v>
          </cell>
        </row>
        <row r="53">
          <cell r="A53" t="str">
            <v>48221965</v>
          </cell>
          <cell r="B53" t="str">
            <v>Mil 25mm Snap Off Knife</v>
          </cell>
          <cell r="C53" t="str">
            <v>Milwaukee Handtools</v>
          </cell>
          <cell r="D53" t="str">
            <v>900060</v>
          </cell>
          <cell r="E53" t="str">
            <v>PH-TL</v>
          </cell>
          <cell r="F53">
            <v>0</v>
          </cell>
          <cell r="G53">
            <v>0.16599203194791431</v>
          </cell>
          <cell r="H53">
            <v>3.319840638958286</v>
          </cell>
          <cell r="I53">
            <v>3.319840638958286</v>
          </cell>
          <cell r="J53">
            <v>3.49</v>
          </cell>
          <cell r="K53">
            <v>3.71</v>
          </cell>
          <cell r="L53" t="str">
            <v>Yes</v>
          </cell>
        </row>
        <row r="54">
          <cell r="A54" t="str">
            <v>48221985</v>
          </cell>
          <cell r="B54" t="str">
            <v>Mil FASTBACK Hawk Bill Folding Knife</v>
          </cell>
          <cell r="C54" t="str">
            <v>Milwaukee Handtools</v>
          </cell>
          <cell r="D54" t="str">
            <v>900060</v>
          </cell>
          <cell r="E54" t="str">
            <v>PH-TL</v>
          </cell>
          <cell r="F54">
            <v>0</v>
          </cell>
          <cell r="G54">
            <v>0.43161764705882355</v>
          </cell>
          <cell r="H54">
            <v>8.632352941176471</v>
          </cell>
          <cell r="I54">
            <v>8.632352941176471</v>
          </cell>
          <cell r="J54">
            <v>9.06</v>
          </cell>
          <cell r="K54">
            <v>9.6300000000000008</v>
          </cell>
          <cell r="L54" t="str">
            <v>No</v>
          </cell>
        </row>
        <row r="55">
          <cell r="A55" t="str">
            <v>48221990</v>
          </cell>
          <cell r="B55" t="str">
            <v>Mil FASTBACK Folding Pocket Knife</v>
          </cell>
          <cell r="C55" t="str">
            <v>Milwaukee Handtools</v>
          </cell>
          <cell r="D55" t="str">
            <v>900060</v>
          </cell>
          <cell r="E55" t="str">
            <v>PH-TL</v>
          </cell>
          <cell r="F55">
            <v>0</v>
          </cell>
          <cell r="G55">
            <v>0.41911764705882359</v>
          </cell>
          <cell r="H55">
            <v>8.382352941176471</v>
          </cell>
          <cell r="I55">
            <v>8.382352941176471</v>
          </cell>
          <cell r="J55">
            <v>8.8000000000000007</v>
          </cell>
          <cell r="K55">
            <v>9.35</v>
          </cell>
          <cell r="L55" t="str">
            <v>No</v>
          </cell>
        </row>
        <row r="56">
          <cell r="A56" t="str">
            <v>48221994</v>
          </cell>
          <cell r="B56" t="str">
            <v>3" HARDLINE Smooth Blade Pocket Knife</v>
          </cell>
          <cell r="C56" t="str">
            <v>Milwaukee Handtools</v>
          </cell>
          <cell r="D56" t="str">
            <v>900050</v>
          </cell>
          <cell r="E56" t="str">
            <v>PH-TL</v>
          </cell>
          <cell r="F56">
            <v>0</v>
          </cell>
          <cell r="G56">
            <v>1.0622465743053979</v>
          </cell>
          <cell r="H56">
            <v>21.244931486107959</v>
          </cell>
          <cell r="I56">
            <v>21.244931486107959</v>
          </cell>
          <cell r="J56">
            <v>22.31</v>
          </cell>
          <cell r="K56">
            <v>23.71</v>
          </cell>
          <cell r="L56" t="str">
            <v>Yes</v>
          </cell>
        </row>
        <row r="57">
          <cell r="A57" t="str">
            <v>48221997</v>
          </cell>
          <cell r="B57" t="str">
            <v>2.5" HARDLINE Smooth Blade Pocket Knife</v>
          </cell>
          <cell r="C57" t="str">
            <v>Milwaukee Handtools</v>
          </cell>
          <cell r="D57" t="str">
            <v>900050</v>
          </cell>
          <cell r="E57" t="str">
            <v>PH-TL</v>
          </cell>
          <cell r="F57">
            <v>0</v>
          </cell>
          <cell r="G57">
            <v>0.99050382315088203</v>
          </cell>
          <cell r="H57">
            <v>19.810076463017641</v>
          </cell>
          <cell r="I57">
            <v>19.810076463017641</v>
          </cell>
          <cell r="J57">
            <v>20.8</v>
          </cell>
          <cell r="K57">
            <v>22.1</v>
          </cell>
          <cell r="L57" t="str">
            <v>Yes</v>
          </cell>
        </row>
        <row r="58">
          <cell r="A58" t="str">
            <v>48221998</v>
          </cell>
          <cell r="B58" t="str">
            <v>3" HARDLINE Serrated Blade Pocket Knife</v>
          </cell>
          <cell r="C58" t="str">
            <v>Milwaukee Handtools</v>
          </cell>
          <cell r="D58" t="str">
            <v>900050</v>
          </cell>
          <cell r="E58" t="str">
            <v>PH-TL</v>
          </cell>
          <cell r="F58">
            <v>0</v>
          </cell>
          <cell r="G58">
            <v>1.0743789272465745</v>
          </cell>
          <cell r="H58">
            <v>21.487578544931488</v>
          </cell>
          <cell r="I58">
            <v>21.487578544931488</v>
          </cell>
          <cell r="J58">
            <v>22.56</v>
          </cell>
          <cell r="K58">
            <v>23.97</v>
          </cell>
          <cell r="L58" t="str">
            <v>Yes</v>
          </cell>
        </row>
        <row r="59">
          <cell r="A59" t="str">
            <v>48221999</v>
          </cell>
          <cell r="B59" t="str">
            <v>3.5" HARDLINE Smooth Blade Pocket Knife</v>
          </cell>
          <cell r="C59" t="str">
            <v>Milwaukee Handtools</v>
          </cell>
          <cell r="D59" t="str">
            <v>900050</v>
          </cell>
          <cell r="E59" t="str">
            <v>PH-TL</v>
          </cell>
          <cell r="F59">
            <v>0</v>
          </cell>
          <cell r="G59">
            <v>1.1316440495116966</v>
          </cell>
          <cell r="H59">
            <v>22.632880990233932</v>
          </cell>
          <cell r="I59">
            <v>22.632880990233932</v>
          </cell>
          <cell r="J59">
            <v>23.76</v>
          </cell>
          <cell r="K59">
            <v>25.25</v>
          </cell>
          <cell r="L59" t="str">
            <v>Yes</v>
          </cell>
        </row>
        <row r="60">
          <cell r="A60" t="str">
            <v>48222002</v>
          </cell>
          <cell r="B60" t="str">
            <v>Mil 2 Pc. Screwdriver Demolition Set</v>
          </cell>
          <cell r="C60" t="str">
            <v>Milwaukee Handtools</v>
          </cell>
          <cell r="D60" t="str">
            <v>900060</v>
          </cell>
          <cell r="E60" t="str">
            <v>PH-TL</v>
          </cell>
          <cell r="F60">
            <v>0</v>
          </cell>
          <cell r="G60">
            <v>0.34904014308426079</v>
          </cell>
          <cell r="H60">
            <v>6.9808028616852154</v>
          </cell>
          <cell r="I60">
            <v>6.9808028616852154</v>
          </cell>
          <cell r="J60">
            <v>7.33</v>
          </cell>
          <cell r="K60">
            <v>7.79</v>
          </cell>
          <cell r="L60" t="str">
            <v>Yes</v>
          </cell>
        </row>
        <row r="61">
          <cell r="A61" t="str">
            <v>48222006</v>
          </cell>
          <cell r="B61" t="str">
            <v>Mil 6 Pc Screwdriver Set</v>
          </cell>
          <cell r="C61" t="str">
            <v>Milwaukee Handtools</v>
          </cell>
          <cell r="D61" t="str">
            <v>900060</v>
          </cell>
          <cell r="E61" t="str">
            <v>PH-TL</v>
          </cell>
          <cell r="F61">
            <v>0</v>
          </cell>
          <cell r="G61">
            <v>0.75345190779014326</v>
          </cell>
          <cell r="H61">
            <v>15.069038155802865</v>
          </cell>
          <cell r="I61">
            <v>15.069038155802865</v>
          </cell>
          <cell r="J61">
            <v>15.82</v>
          </cell>
          <cell r="K61">
            <v>16.91</v>
          </cell>
          <cell r="L61" t="str">
            <v>Yes</v>
          </cell>
        </row>
        <row r="62">
          <cell r="A62" t="str">
            <v>48222011</v>
          </cell>
          <cell r="B62" t="str">
            <v>Mil 1 Philips Screwdriver 3</v>
          </cell>
          <cell r="C62" t="str">
            <v>Milwaukee Handtools</v>
          </cell>
          <cell r="D62" t="str">
            <v>900060</v>
          </cell>
          <cell r="E62" t="str">
            <v>PH-TL</v>
          </cell>
          <cell r="F62">
            <v>0</v>
          </cell>
          <cell r="G62">
            <v>0.13146661367249604</v>
          </cell>
          <cell r="H62">
            <v>2.6293322734499207</v>
          </cell>
          <cell r="I62">
            <v>2.6293322734499207</v>
          </cell>
          <cell r="J62">
            <v>2.76</v>
          </cell>
          <cell r="K62">
            <v>2.94</v>
          </cell>
          <cell r="L62" t="str">
            <v>Yes</v>
          </cell>
        </row>
        <row r="63">
          <cell r="A63" t="str">
            <v>48222012</v>
          </cell>
          <cell r="B63" t="str">
            <v>Mil 2 Philips Screwdriver 4</v>
          </cell>
          <cell r="C63" t="str">
            <v>Milwaukee Handtools</v>
          </cell>
          <cell r="D63" t="str">
            <v>900060</v>
          </cell>
          <cell r="E63" t="str">
            <v>PH-TL</v>
          </cell>
          <cell r="F63">
            <v>0</v>
          </cell>
          <cell r="G63">
            <v>0.14845190779014311</v>
          </cell>
          <cell r="H63">
            <v>2.969038155802862</v>
          </cell>
          <cell r="I63">
            <v>2.969038155802862</v>
          </cell>
          <cell r="J63">
            <v>3.12</v>
          </cell>
          <cell r="K63">
            <v>3.31</v>
          </cell>
          <cell r="L63" t="str">
            <v>Yes</v>
          </cell>
        </row>
        <row r="64">
          <cell r="A64" t="str">
            <v>48222013</v>
          </cell>
          <cell r="B64" t="str">
            <v>Mil 3Philips Screwdriver 6</v>
          </cell>
          <cell r="C64" t="str">
            <v>Milwaukee Handtools</v>
          </cell>
          <cell r="D64" t="str">
            <v>900060</v>
          </cell>
          <cell r="E64" t="str">
            <v>PH-TL</v>
          </cell>
          <cell r="F64">
            <v>0</v>
          </cell>
          <cell r="G64">
            <v>0.1719077901430843</v>
          </cell>
          <cell r="H64">
            <v>3.4381558028616857</v>
          </cell>
          <cell r="I64">
            <v>3.4381558028616857</v>
          </cell>
          <cell r="J64">
            <v>3.61</v>
          </cell>
          <cell r="K64">
            <v>3.84</v>
          </cell>
          <cell r="L64" t="str">
            <v>Yes</v>
          </cell>
        </row>
        <row r="65">
          <cell r="A65" t="str">
            <v>48222018</v>
          </cell>
          <cell r="B65" t="str">
            <v>Mil 8 pcs Screwdriver</v>
          </cell>
          <cell r="C65" t="str">
            <v>Milwaukee Handtools</v>
          </cell>
          <cell r="D65" t="str">
            <v>900060</v>
          </cell>
          <cell r="E65" t="str">
            <v>PH-TL</v>
          </cell>
          <cell r="F65">
            <v>0</v>
          </cell>
          <cell r="G65">
            <v>0.85120400863047918</v>
          </cell>
          <cell r="H65">
            <v>17.024080172609583</v>
          </cell>
          <cell r="I65">
            <v>17.024080172609583</v>
          </cell>
          <cell r="J65">
            <v>17.88</v>
          </cell>
          <cell r="K65">
            <v>19.100000000000001</v>
          </cell>
          <cell r="L65" t="str">
            <v>Yes</v>
          </cell>
        </row>
        <row r="66">
          <cell r="A66" t="str">
            <v>48222021</v>
          </cell>
          <cell r="B66" t="str">
            <v>Mil 1/4 Slotted Demolition S/driver 4</v>
          </cell>
          <cell r="C66" t="str">
            <v>Milwaukee Handtools</v>
          </cell>
          <cell r="D66" t="str">
            <v>900060</v>
          </cell>
          <cell r="E66" t="str">
            <v>PH-TL</v>
          </cell>
          <cell r="F66">
            <v>0</v>
          </cell>
          <cell r="G66">
            <v>0.15573131955484898</v>
          </cell>
          <cell r="H66">
            <v>3.1146263910969796</v>
          </cell>
          <cell r="I66">
            <v>3.1146263910969796</v>
          </cell>
          <cell r="J66">
            <v>3.27</v>
          </cell>
          <cell r="K66">
            <v>3.48</v>
          </cell>
          <cell r="L66" t="str">
            <v>Yes</v>
          </cell>
        </row>
        <row r="67">
          <cell r="A67" t="str">
            <v>48222022</v>
          </cell>
          <cell r="B67" t="str">
            <v>Mil 5/16 Slotted Demolition Sd/river 6</v>
          </cell>
          <cell r="C67" t="str">
            <v>Milwaukee Handtools</v>
          </cell>
          <cell r="D67" t="str">
            <v>900060</v>
          </cell>
          <cell r="E67" t="str">
            <v>PH-TL</v>
          </cell>
          <cell r="F67">
            <v>0</v>
          </cell>
          <cell r="G67">
            <v>0.18323131955484898</v>
          </cell>
          <cell r="H67">
            <v>3.6646263910969794</v>
          </cell>
          <cell r="I67">
            <v>3.6646263910969794</v>
          </cell>
          <cell r="J67">
            <v>3.85</v>
          </cell>
          <cell r="K67">
            <v>4.09</v>
          </cell>
          <cell r="L67" t="str">
            <v>Yes</v>
          </cell>
        </row>
        <row r="68">
          <cell r="A68" t="str">
            <v>48222023</v>
          </cell>
          <cell r="B68" t="str">
            <v>Mil 3/8 Slotted Demolition S/driver 8</v>
          </cell>
          <cell r="C68" t="str">
            <v>Milwaukee Handtools</v>
          </cell>
          <cell r="D68" t="str">
            <v>900060</v>
          </cell>
          <cell r="E68" t="str">
            <v>PH-TL</v>
          </cell>
          <cell r="F68">
            <v>0</v>
          </cell>
          <cell r="G68">
            <v>0.2018342607313196</v>
          </cell>
          <cell r="H68">
            <v>4.0366852146263916</v>
          </cell>
          <cell r="I68">
            <v>4.0366852146263916</v>
          </cell>
          <cell r="J68">
            <v>4.24</v>
          </cell>
          <cell r="K68">
            <v>4.5</v>
          </cell>
          <cell r="L68" t="str">
            <v>Yes</v>
          </cell>
        </row>
        <row r="69">
          <cell r="A69" t="str">
            <v>48222031</v>
          </cell>
          <cell r="B69" t="str">
            <v>Mil 3/16 Cabinet Screwdriver 3</v>
          </cell>
          <cell r="C69" t="str">
            <v>Milwaukee Handtools</v>
          </cell>
          <cell r="D69" t="str">
            <v>900060</v>
          </cell>
          <cell r="E69" t="str">
            <v>PH-TL</v>
          </cell>
          <cell r="F69">
            <v>0</v>
          </cell>
          <cell r="G69">
            <v>0.10315779014308429</v>
          </cell>
          <cell r="H69">
            <v>2.0631558028616857</v>
          </cell>
          <cell r="I69">
            <v>2.0631558028616857</v>
          </cell>
          <cell r="J69">
            <v>2.17</v>
          </cell>
          <cell r="K69">
            <v>2.2999999999999998</v>
          </cell>
          <cell r="L69" t="str">
            <v>Yes</v>
          </cell>
        </row>
        <row r="70">
          <cell r="A70" t="str">
            <v>48222032</v>
          </cell>
          <cell r="B70" t="str">
            <v>Mil 3/16 Cabinet Screwdriver 6</v>
          </cell>
          <cell r="C70" t="str">
            <v>Milwaukee Handtools</v>
          </cell>
          <cell r="D70" t="str">
            <v>900060</v>
          </cell>
          <cell r="E70" t="str">
            <v>PH-TL</v>
          </cell>
          <cell r="F70">
            <v>0</v>
          </cell>
          <cell r="G70">
            <v>0.11124602543720193</v>
          </cell>
          <cell r="H70">
            <v>2.2249205087440385</v>
          </cell>
          <cell r="I70">
            <v>2.2249205087440385</v>
          </cell>
          <cell r="J70">
            <v>2.34</v>
          </cell>
          <cell r="K70">
            <v>2.48</v>
          </cell>
          <cell r="L70" t="str">
            <v>Yes</v>
          </cell>
        </row>
        <row r="71">
          <cell r="A71" t="str">
            <v>48222033</v>
          </cell>
          <cell r="B71" t="str">
            <v>Mil 3/16 Cabinet Screwdriver 8</v>
          </cell>
          <cell r="C71" t="str">
            <v>Milwaukee Handtools</v>
          </cell>
          <cell r="D71" t="str">
            <v>900060</v>
          </cell>
          <cell r="E71" t="str">
            <v>PH-TL</v>
          </cell>
          <cell r="F71">
            <v>0</v>
          </cell>
          <cell r="G71">
            <v>0.11529014308426073</v>
          </cell>
          <cell r="H71">
            <v>2.3058028616852146</v>
          </cell>
          <cell r="I71">
            <v>2.3058028616852146</v>
          </cell>
          <cell r="J71">
            <v>2.42</v>
          </cell>
          <cell r="K71">
            <v>2.58</v>
          </cell>
          <cell r="L71" t="str">
            <v>Yes</v>
          </cell>
        </row>
        <row r="72">
          <cell r="A72" t="str">
            <v>48222051</v>
          </cell>
          <cell r="B72" t="str">
            <v>Mil 1 Square Scredriver 4</v>
          </cell>
          <cell r="C72" t="str">
            <v>Milwaukee Handtools</v>
          </cell>
          <cell r="D72" t="str">
            <v>900060</v>
          </cell>
          <cell r="E72" t="str">
            <v>PH-TL</v>
          </cell>
          <cell r="F72">
            <v>0</v>
          </cell>
          <cell r="G72">
            <v>0.14845190779014311</v>
          </cell>
          <cell r="H72">
            <v>2.969038155802862</v>
          </cell>
          <cell r="I72">
            <v>2.969038155802862</v>
          </cell>
          <cell r="J72">
            <v>3.12</v>
          </cell>
          <cell r="K72">
            <v>3.31</v>
          </cell>
          <cell r="L72" t="str">
            <v>Yes</v>
          </cell>
        </row>
        <row r="73">
          <cell r="A73" t="str">
            <v>48222052</v>
          </cell>
          <cell r="B73" t="str">
            <v>Mil 2 Square Scredriver 4</v>
          </cell>
          <cell r="C73" t="str">
            <v>Milwaukee Handtools</v>
          </cell>
          <cell r="D73" t="str">
            <v>900060</v>
          </cell>
          <cell r="E73" t="str">
            <v>PH-TL</v>
          </cell>
          <cell r="F73">
            <v>0</v>
          </cell>
          <cell r="G73">
            <v>0.14845190779014311</v>
          </cell>
          <cell r="H73">
            <v>2.969038155802862</v>
          </cell>
          <cell r="I73">
            <v>2.969038155802862</v>
          </cell>
          <cell r="J73">
            <v>3.12</v>
          </cell>
          <cell r="K73">
            <v>3.31</v>
          </cell>
          <cell r="L73" t="str">
            <v>Yes</v>
          </cell>
        </row>
        <row r="74">
          <cell r="A74" t="str">
            <v>48222053</v>
          </cell>
          <cell r="B74" t="str">
            <v>Mil 3 Square Scredriver 6</v>
          </cell>
          <cell r="C74" t="str">
            <v>Milwaukee Handtools</v>
          </cell>
          <cell r="D74" t="str">
            <v>900060</v>
          </cell>
          <cell r="E74" t="str">
            <v>PH-TL</v>
          </cell>
          <cell r="F74">
            <v>0</v>
          </cell>
          <cell r="G74">
            <v>0.17352543720190783</v>
          </cell>
          <cell r="H74">
            <v>3.4705087440381561</v>
          </cell>
          <cell r="I74">
            <v>3.4705087440381561</v>
          </cell>
          <cell r="J74">
            <v>3.64</v>
          </cell>
          <cell r="K74">
            <v>3.87</v>
          </cell>
          <cell r="L74" t="str">
            <v>Yes</v>
          </cell>
        </row>
        <row r="75">
          <cell r="A75" t="str">
            <v>48222102</v>
          </cell>
          <cell r="B75" t="str">
            <v>Mil 10 in 1 Square Mulit-bit Driver</v>
          </cell>
          <cell r="C75" t="str">
            <v>Milwaukee Handtools</v>
          </cell>
          <cell r="D75" t="str">
            <v>900060</v>
          </cell>
          <cell r="E75" t="str">
            <v>PH-TL</v>
          </cell>
          <cell r="F75">
            <v>0</v>
          </cell>
          <cell r="G75">
            <v>0.36191573926868054</v>
          </cell>
          <cell r="H75">
            <v>7.2383147853736105</v>
          </cell>
          <cell r="I75">
            <v>7.2383147853736105</v>
          </cell>
          <cell r="J75">
            <v>7.6</v>
          </cell>
          <cell r="K75">
            <v>8.19</v>
          </cell>
          <cell r="L75" t="str">
            <v>Yes</v>
          </cell>
        </row>
        <row r="76">
          <cell r="A76" t="str">
            <v>48222103</v>
          </cell>
          <cell r="B76" t="str">
            <v>Mil 10 in 1 TORX Key Driver</v>
          </cell>
          <cell r="C76" t="str">
            <v>Milwaukee Handtools</v>
          </cell>
          <cell r="D76" t="str">
            <v>900060</v>
          </cell>
          <cell r="E76" t="str">
            <v>PH-TL</v>
          </cell>
          <cell r="F76">
            <v>0</v>
          </cell>
          <cell r="G76">
            <v>0.36191573926868054</v>
          </cell>
          <cell r="H76">
            <v>7.2383147853736105</v>
          </cell>
          <cell r="I76">
            <v>7.2383147853736105</v>
          </cell>
          <cell r="J76">
            <v>7.6</v>
          </cell>
          <cell r="K76">
            <v>8.43</v>
          </cell>
          <cell r="L76" t="str">
            <v>Yes</v>
          </cell>
        </row>
        <row r="77">
          <cell r="A77" t="str">
            <v>48222106</v>
          </cell>
          <cell r="B77" t="str">
            <v>Mil 10 in 1 Metric Hex Key Driver</v>
          </cell>
          <cell r="C77" t="str">
            <v>Milwaukee Handtools</v>
          </cell>
          <cell r="D77" t="str">
            <v>900060</v>
          </cell>
          <cell r="E77" t="str">
            <v>PH-TL</v>
          </cell>
          <cell r="F77">
            <v>0</v>
          </cell>
          <cell r="G77">
            <v>0.36191573926868054</v>
          </cell>
          <cell r="H77">
            <v>7.2383147853736105</v>
          </cell>
          <cell r="I77">
            <v>7.2383147853736105</v>
          </cell>
          <cell r="J77">
            <v>7.6</v>
          </cell>
          <cell r="K77">
            <v>8.43</v>
          </cell>
          <cell r="L77" t="str">
            <v>Yes</v>
          </cell>
        </row>
        <row r="78">
          <cell r="A78" t="str">
            <v>48222204</v>
          </cell>
          <cell r="B78" t="str">
            <v>Mil 4 pc. Insulated Screwdriver Kit</v>
          </cell>
          <cell r="C78" t="str">
            <v>Milwaukee Handtools</v>
          </cell>
          <cell r="D78" t="str">
            <v>900060</v>
          </cell>
          <cell r="E78" t="str">
            <v>PH-TL</v>
          </cell>
          <cell r="F78">
            <v>0</v>
          </cell>
          <cell r="G78">
            <v>0.97783329548035458</v>
          </cell>
          <cell r="H78">
            <v>19.556665909607091</v>
          </cell>
          <cell r="I78">
            <v>19.556665909607091</v>
          </cell>
          <cell r="J78">
            <v>20.53</v>
          </cell>
          <cell r="K78">
            <v>21.82</v>
          </cell>
          <cell r="L78" t="str">
            <v>Yes</v>
          </cell>
        </row>
        <row r="79">
          <cell r="A79" t="str">
            <v>48222211</v>
          </cell>
          <cell r="B79" t="str">
            <v>Mil 1 Philips Insulated S/driver 3</v>
          </cell>
          <cell r="C79" t="str">
            <v>Milwaukee Handtools</v>
          </cell>
          <cell r="D79" t="str">
            <v>900060</v>
          </cell>
          <cell r="E79" t="str">
            <v>PH-TL</v>
          </cell>
          <cell r="F79">
            <v>0</v>
          </cell>
          <cell r="G79">
            <v>0.14845190779014311</v>
          </cell>
          <cell r="H79">
            <v>2.969038155802862</v>
          </cell>
          <cell r="I79">
            <v>2.969038155802862</v>
          </cell>
          <cell r="J79">
            <v>3.12</v>
          </cell>
          <cell r="K79">
            <v>3.31</v>
          </cell>
          <cell r="L79" t="str">
            <v>Yes</v>
          </cell>
        </row>
        <row r="80">
          <cell r="A80" t="str">
            <v>48222212</v>
          </cell>
          <cell r="B80" t="str">
            <v>Mil 2 Philips Insulated Sd/river 4</v>
          </cell>
          <cell r="C80" t="str">
            <v>Milwaukee Handtools</v>
          </cell>
          <cell r="D80" t="str">
            <v>900060</v>
          </cell>
          <cell r="E80" t="str">
            <v>PH-TL</v>
          </cell>
          <cell r="F80">
            <v>0</v>
          </cell>
          <cell r="G80">
            <v>0.16705484896661368</v>
          </cell>
          <cell r="H80">
            <v>3.3410969793322733</v>
          </cell>
          <cell r="I80">
            <v>3.3410969793322733</v>
          </cell>
          <cell r="J80">
            <v>3.51</v>
          </cell>
          <cell r="K80">
            <v>3.72</v>
          </cell>
          <cell r="L80" t="str">
            <v>Yes</v>
          </cell>
        </row>
        <row r="81">
          <cell r="A81" t="str">
            <v>48222213</v>
          </cell>
          <cell r="B81" t="str">
            <v>Mil 3Philips Insulated S/driver 6</v>
          </cell>
          <cell r="C81" t="str">
            <v>Milwaukee Handtools</v>
          </cell>
          <cell r="D81" t="str">
            <v>900060</v>
          </cell>
          <cell r="E81" t="str">
            <v>PH-TL</v>
          </cell>
          <cell r="F81">
            <v>0</v>
          </cell>
          <cell r="G81">
            <v>0.20102543720190777</v>
          </cell>
          <cell r="H81">
            <v>4.0205087440381551</v>
          </cell>
          <cell r="I81">
            <v>4.0205087440381551</v>
          </cell>
          <cell r="J81">
            <v>4.22</v>
          </cell>
          <cell r="K81">
            <v>4.4800000000000004</v>
          </cell>
          <cell r="L81" t="str">
            <v>Yes</v>
          </cell>
        </row>
        <row r="82">
          <cell r="A82" t="str">
            <v>48222221</v>
          </cell>
          <cell r="B82" t="str">
            <v>Mil 1/4 Slotted Insulated S/driver 6</v>
          </cell>
          <cell r="C82" t="str">
            <v>Milwaukee Handtools</v>
          </cell>
          <cell r="D82" t="str">
            <v>900060</v>
          </cell>
          <cell r="E82" t="str">
            <v>PH-TL</v>
          </cell>
          <cell r="F82">
            <v>0</v>
          </cell>
          <cell r="G82">
            <v>0.17352941176470588</v>
          </cell>
          <cell r="H82">
            <v>3.4705882352941173</v>
          </cell>
          <cell r="I82">
            <v>3.4705882352941173</v>
          </cell>
          <cell r="J82">
            <v>3.64</v>
          </cell>
          <cell r="K82">
            <v>3.87</v>
          </cell>
          <cell r="L82" t="str">
            <v>No</v>
          </cell>
        </row>
        <row r="83">
          <cell r="A83" t="str">
            <v>48222222</v>
          </cell>
          <cell r="B83" t="str">
            <v>Mil 5/16 Slotted Insulated S/driver 7</v>
          </cell>
          <cell r="C83" t="str">
            <v>Milwaukee Handtools</v>
          </cell>
          <cell r="D83" t="str">
            <v>900060</v>
          </cell>
          <cell r="E83" t="str">
            <v>PH-TL</v>
          </cell>
          <cell r="F83">
            <v>0</v>
          </cell>
          <cell r="G83">
            <v>0.20506955484896663</v>
          </cell>
          <cell r="H83">
            <v>4.1013910969793326</v>
          </cell>
          <cell r="I83">
            <v>4.1013910969793326</v>
          </cell>
          <cell r="J83">
            <v>4.3099999999999996</v>
          </cell>
          <cell r="K83">
            <v>4.58</v>
          </cell>
          <cell r="L83" t="str">
            <v>Yes</v>
          </cell>
        </row>
        <row r="84">
          <cell r="A84" t="str">
            <v>48222223</v>
          </cell>
          <cell r="B84" t="str">
            <v>Mil 3/8 Slotted insulated S/driver 8</v>
          </cell>
          <cell r="C84" t="str">
            <v>Milwaukee Handtools</v>
          </cell>
          <cell r="D84" t="str">
            <v>900060</v>
          </cell>
          <cell r="E84" t="str">
            <v>PH-TL</v>
          </cell>
          <cell r="F84">
            <v>0</v>
          </cell>
          <cell r="G84">
            <v>0.23499602543720194</v>
          </cell>
          <cell r="H84">
            <v>4.6999205087440385</v>
          </cell>
          <cell r="I84">
            <v>4.6999205087440385</v>
          </cell>
          <cell r="J84">
            <v>4.93</v>
          </cell>
          <cell r="K84">
            <v>5.25</v>
          </cell>
          <cell r="L84" t="str">
            <v>Yes</v>
          </cell>
        </row>
        <row r="85">
          <cell r="A85" t="str">
            <v>48222224</v>
          </cell>
          <cell r="B85" t="str">
            <v>Mil 3/8 Slotted insulated S/driver 10</v>
          </cell>
          <cell r="C85" t="str">
            <v>Milwaukee Handtools</v>
          </cell>
          <cell r="D85" t="str">
            <v>900060</v>
          </cell>
          <cell r="E85" t="str">
            <v>PH-TL</v>
          </cell>
          <cell r="F85">
            <v>0</v>
          </cell>
          <cell r="G85">
            <v>0.26087837837837841</v>
          </cell>
          <cell r="H85">
            <v>5.2175675675675679</v>
          </cell>
          <cell r="I85">
            <v>5.2175675675675679</v>
          </cell>
          <cell r="J85">
            <v>5.48</v>
          </cell>
          <cell r="K85">
            <v>5.82</v>
          </cell>
          <cell r="L85" t="str">
            <v>Yes</v>
          </cell>
        </row>
        <row r="86">
          <cell r="A86" t="str">
            <v>48222231</v>
          </cell>
          <cell r="B86" t="str">
            <v>Mil 3/16 Cabinet insulated S/driver 4</v>
          </cell>
          <cell r="C86" t="str">
            <v>Milwaukee Handtools</v>
          </cell>
          <cell r="D86" t="str">
            <v>900060</v>
          </cell>
          <cell r="E86" t="str">
            <v>PH-TL</v>
          </cell>
          <cell r="F86">
            <v>0</v>
          </cell>
          <cell r="G86">
            <v>0.15734896661367254</v>
          </cell>
          <cell r="H86">
            <v>3.1469793322734505</v>
          </cell>
          <cell r="I86">
            <v>3.1469793322734505</v>
          </cell>
          <cell r="J86">
            <v>3.3</v>
          </cell>
          <cell r="K86">
            <v>3.51</v>
          </cell>
          <cell r="L86" t="str">
            <v>Yes</v>
          </cell>
        </row>
        <row r="87">
          <cell r="A87" t="str">
            <v>48222232</v>
          </cell>
          <cell r="B87" t="str">
            <v>Mil 3/16 Cabinet insulated S/driver 6</v>
          </cell>
          <cell r="C87" t="str">
            <v>Milwaukee Handtools</v>
          </cell>
          <cell r="D87" t="str">
            <v>900060</v>
          </cell>
          <cell r="E87" t="str">
            <v>PH-TL</v>
          </cell>
          <cell r="F87">
            <v>0</v>
          </cell>
          <cell r="G87">
            <v>0.1630107313195549</v>
          </cell>
          <cell r="H87">
            <v>3.2602146263910976</v>
          </cell>
          <cell r="I87">
            <v>3.2602146263910976</v>
          </cell>
          <cell r="J87">
            <v>3.42</v>
          </cell>
          <cell r="K87">
            <v>3.64</v>
          </cell>
          <cell r="L87" t="str">
            <v>Yes</v>
          </cell>
        </row>
        <row r="88">
          <cell r="A88" t="str">
            <v>48222233</v>
          </cell>
          <cell r="B88" t="str">
            <v>Mil 3/16 Cabinet insulated S/driver 8</v>
          </cell>
          <cell r="C88" t="str">
            <v>Milwaukee Handtools</v>
          </cell>
          <cell r="D88" t="str">
            <v>900060</v>
          </cell>
          <cell r="E88" t="str">
            <v>PH-TL</v>
          </cell>
          <cell r="F88">
            <v>0</v>
          </cell>
          <cell r="G88">
            <v>0.16867249602543721</v>
          </cell>
          <cell r="H88">
            <v>3.3734499205087443</v>
          </cell>
          <cell r="I88">
            <v>3.3734499205087443</v>
          </cell>
          <cell r="J88">
            <v>3.54</v>
          </cell>
          <cell r="K88">
            <v>3.76</v>
          </cell>
          <cell r="L88" t="str">
            <v>Yes</v>
          </cell>
        </row>
        <row r="89">
          <cell r="A89" t="str">
            <v>48222251</v>
          </cell>
          <cell r="B89" t="str">
            <v>Mil 1 Square Insulated S/driver 3</v>
          </cell>
          <cell r="C89" t="str">
            <v>Milwaukee Handtools</v>
          </cell>
          <cell r="D89" t="str">
            <v>900060</v>
          </cell>
          <cell r="E89" t="str">
            <v>PH-TL</v>
          </cell>
          <cell r="F89">
            <v>0</v>
          </cell>
          <cell r="G89">
            <v>0.14845190779014311</v>
          </cell>
          <cell r="H89">
            <v>2.969038155802862</v>
          </cell>
          <cell r="I89">
            <v>2.969038155802862</v>
          </cell>
          <cell r="J89">
            <v>3.12</v>
          </cell>
          <cell r="K89">
            <v>3.31</v>
          </cell>
          <cell r="L89" t="str">
            <v>Yes</v>
          </cell>
        </row>
        <row r="90">
          <cell r="A90" t="str">
            <v>48222252</v>
          </cell>
          <cell r="B90" t="str">
            <v>Mil 2 Square Insulated S/driver 4</v>
          </cell>
          <cell r="C90" t="str">
            <v>Milwaukee Handtools</v>
          </cell>
          <cell r="D90" t="str">
            <v>900060</v>
          </cell>
          <cell r="E90" t="str">
            <v>PH-TL</v>
          </cell>
          <cell r="F90">
            <v>0</v>
          </cell>
          <cell r="G90">
            <v>0.16705484896661368</v>
          </cell>
          <cell r="H90">
            <v>3.3410969793322733</v>
          </cell>
          <cell r="I90">
            <v>3.3410969793322733</v>
          </cell>
          <cell r="J90">
            <v>3.51</v>
          </cell>
          <cell r="K90">
            <v>3.72</v>
          </cell>
          <cell r="L90" t="str">
            <v>Yes</v>
          </cell>
        </row>
        <row r="91">
          <cell r="A91" t="str">
            <v>48222253</v>
          </cell>
          <cell r="B91" t="str">
            <v>Mil 3 Square Insulated S/driver 6</v>
          </cell>
          <cell r="C91" t="str">
            <v>Milwaukee Handtools</v>
          </cell>
          <cell r="D91" t="str">
            <v>900060</v>
          </cell>
          <cell r="E91" t="str">
            <v>PH-TL</v>
          </cell>
          <cell r="F91">
            <v>0</v>
          </cell>
          <cell r="G91">
            <v>0.20102543720190777</v>
          </cell>
          <cell r="H91">
            <v>4.0205087440381551</v>
          </cell>
          <cell r="I91">
            <v>4.0205087440381551</v>
          </cell>
          <cell r="J91">
            <v>4.22</v>
          </cell>
          <cell r="K91">
            <v>4.4800000000000004</v>
          </cell>
          <cell r="L91" t="str">
            <v>Yes</v>
          </cell>
        </row>
        <row r="92">
          <cell r="A92" t="str">
            <v>48222302</v>
          </cell>
          <cell r="B92" t="str">
            <v>Mil 10 in 1 Ratchet Sq Multi- Bit Driver</v>
          </cell>
          <cell r="C92" t="str">
            <v>Milwaukee Handtools</v>
          </cell>
          <cell r="D92" t="str">
            <v>900060</v>
          </cell>
          <cell r="E92" t="str">
            <v>PH-TL</v>
          </cell>
          <cell r="F92">
            <v>0</v>
          </cell>
          <cell r="G92">
            <v>0.50588632750397466</v>
          </cell>
          <cell r="H92">
            <v>10.117726550079492</v>
          </cell>
          <cell r="I92">
            <v>10.117726550079492</v>
          </cell>
          <cell r="J92">
            <v>10.62</v>
          </cell>
          <cell r="K92">
            <v>11.4</v>
          </cell>
          <cell r="L92" t="str">
            <v>Yes</v>
          </cell>
        </row>
        <row r="93">
          <cell r="A93" t="str">
            <v>48222502</v>
          </cell>
          <cell r="B93" t="str">
            <v>Mil 2 pc. Magnetic Nut Driver Set</v>
          </cell>
          <cell r="C93" t="str">
            <v>Milwaukee Handtools</v>
          </cell>
          <cell r="D93" t="str">
            <v>900060</v>
          </cell>
          <cell r="E93" t="str">
            <v>PH-TL</v>
          </cell>
          <cell r="F93">
            <v>0</v>
          </cell>
          <cell r="G93">
            <v>0.4477166136724961</v>
          </cell>
          <cell r="H93">
            <v>8.9543322734499213</v>
          </cell>
          <cell r="I93">
            <v>8.9543322734499213</v>
          </cell>
          <cell r="J93">
            <v>9.4</v>
          </cell>
          <cell r="K93">
            <v>9.99</v>
          </cell>
          <cell r="L93" t="str">
            <v>Yes</v>
          </cell>
        </row>
        <row r="94">
          <cell r="A94" t="str">
            <v>48222517</v>
          </cell>
          <cell r="B94" t="str">
            <v>Mil 7pc Magnetic Nut Driver Kit Metric</v>
          </cell>
          <cell r="C94" t="str">
            <v>Milwaukee Handtools</v>
          </cell>
          <cell r="D94" t="str">
            <v>900060</v>
          </cell>
          <cell r="E94" t="str">
            <v>PH-TL</v>
          </cell>
          <cell r="F94">
            <v>0</v>
          </cell>
          <cell r="G94">
            <v>1.5678383110000762</v>
          </cell>
          <cell r="H94">
            <v>31.356766220001521</v>
          </cell>
          <cell r="I94">
            <v>31.356766220001521</v>
          </cell>
          <cell r="J94">
            <v>32.92</v>
          </cell>
          <cell r="K94">
            <v>35.090000000000003</v>
          </cell>
          <cell r="L94" t="str">
            <v>Yes</v>
          </cell>
        </row>
        <row r="95">
          <cell r="A95" t="str">
            <v>48222520</v>
          </cell>
          <cell r="B95" t="str">
            <v>Mil 3/16 Magnetic Nut Driver</v>
          </cell>
          <cell r="C95" t="str">
            <v>Milwaukee Handtools</v>
          </cell>
          <cell r="D95" t="str">
            <v>900060</v>
          </cell>
          <cell r="E95" t="str">
            <v>PH-TL</v>
          </cell>
          <cell r="F95">
            <v>0</v>
          </cell>
          <cell r="G95">
            <v>0.23256955484896663</v>
          </cell>
          <cell r="H95">
            <v>4.6513910969793324</v>
          </cell>
          <cell r="I95">
            <v>4.6513910969793324</v>
          </cell>
          <cell r="J95">
            <v>4.88</v>
          </cell>
          <cell r="K95">
            <v>5.18</v>
          </cell>
          <cell r="L95" t="str">
            <v>Yes</v>
          </cell>
        </row>
        <row r="96">
          <cell r="A96" t="str">
            <v>48222521</v>
          </cell>
          <cell r="B96" t="str">
            <v>Mil 1/4 Hollowcore Nut Driver</v>
          </cell>
          <cell r="C96" t="str">
            <v>Milwaukee Handtools</v>
          </cell>
          <cell r="D96" t="str">
            <v>900060</v>
          </cell>
          <cell r="E96" t="str">
            <v>PH-TL</v>
          </cell>
          <cell r="F96">
            <v>0</v>
          </cell>
          <cell r="G96">
            <v>0.23256955484896663</v>
          </cell>
          <cell r="H96">
            <v>4.6513910969793324</v>
          </cell>
          <cell r="I96">
            <v>4.6513910969793324</v>
          </cell>
          <cell r="J96">
            <v>4.88</v>
          </cell>
          <cell r="K96">
            <v>5.18</v>
          </cell>
          <cell r="L96" t="str">
            <v>Yes</v>
          </cell>
        </row>
        <row r="97">
          <cell r="A97" t="str">
            <v>48222522</v>
          </cell>
          <cell r="B97" t="str">
            <v>Mil 5/16 Hollowcore Nut Driver</v>
          </cell>
          <cell r="C97" t="str">
            <v>Milwaukee Handtools</v>
          </cell>
          <cell r="D97" t="str">
            <v>900060</v>
          </cell>
          <cell r="E97" t="str">
            <v>PH-TL</v>
          </cell>
          <cell r="F97">
            <v>0</v>
          </cell>
          <cell r="G97">
            <v>0.23256955484896663</v>
          </cell>
          <cell r="H97">
            <v>4.6513910969793324</v>
          </cell>
          <cell r="I97">
            <v>4.6513910969793324</v>
          </cell>
          <cell r="J97">
            <v>4.88</v>
          </cell>
          <cell r="K97">
            <v>5.18</v>
          </cell>
          <cell r="L97" t="str">
            <v>Yes</v>
          </cell>
        </row>
        <row r="98">
          <cell r="A98" t="str">
            <v>48222523</v>
          </cell>
          <cell r="B98" t="str">
            <v>Mil 11/32 Hollowcore Nut Driver</v>
          </cell>
          <cell r="C98" t="str">
            <v>Milwaukee Handtools</v>
          </cell>
          <cell r="D98" t="str">
            <v>900060</v>
          </cell>
          <cell r="E98" t="str">
            <v>PH-TL</v>
          </cell>
          <cell r="F98">
            <v>0</v>
          </cell>
          <cell r="G98">
            <v>0.23256955484896663</v>
          </cell>
          <cell r="H98">
            <v>4.6513910969793324</v>
          </cell>
          <cell r="I98">
            <v>4.6513910969793324</v>
          </cell>
          <cell r="J98">
            <v>4.88</v>
          </cell>
          <cell r="K98">
            <v>5.18</v>
          </cell>
          <cell r="L98" t="str">
            <v>Yes</v>
          </cell>
        </row>
        <row r="99">
          <cell r="A99" t="str">
            <v>48222524</v>
          </cell>
          <cell r="B99" t="str">
            <v>Mil 3/8 Hollowcore Nut Driver</v>
          </cell>
          <cell r="C99" t="str">
            <v>Milwaukee Handtools</v>
          </cell>
          <cell r="D99" t="str">
            <v>900060</v>
          </cell>
          <cell r="E99" t="str">
            <v>PH-TL</v>
          </cell>
          <cell r="F99">
            <v>0</v>
          </cell>
          <cell r="G99">
            <v>0.23742249602543725</v>
          </cell>
          <cell r="H99">
            <v>4.7484499205087447</v>
          </cell>
          <cell r="I99">
            <v>4.7484499205087447</v>
          </cell>
          <cell r="J99">
            <v>4.99</v>
          </cell>
          <cell r="K99">
            <v>5.3</v>
          </cell>
          <cell r="L99" t="str">
            <v>Yes</v>
          </cell>
        </row>
        <row r="100">
          <cell r="A100" t="str">
            <v>48222525</v>
          </cell>
          <cell r="B100" t="str">
            <v>Mil 7/16 Hollowcore Nut Driver</v>
          </cell>
          <cell r="C100" t="str">
            <v>Milwaukee Handtools</v>
          </cell>
          <cell r="D100" t="str">
            <v>900060</v>
          </cell>
          <cell r="E100" t="str">
            <v>PH-TL</v>
          </cell>
          <cell r="F100">
            <v>0</v>
          </cell>
          <cell r="G100">
            <v>0.25036367249602548</v>
          </cell>
          <cell r="H100">
            <v>5.0072734499205094</v>
          </cell>
          <cell r="I100">
            <v>5.0072734499205094</v>
          </cell>
          <cell r="J100">
            <v>5.26</v>
          </cell>
          <cell r="K100">
            <v>5.58</v>
          </cell>
          <cell r="L100" t="str">
            <v>Yes</v>
          </cell>
        </row>
        <row r="101">
          <cell r="A101" t="str">
            <v>48222526</v>
          </cell>
          <cell r="B101" t="str">
            <v>Mil 1/2 Hollowcore Nut Driver</v>
          </cell>
          <cell r="C101" t="str">
            <v>Milwaukee Handtools</v>
          </cell>
          <cell r="D101" t="str">
            <v>900060</v>
          </cell>
          <cell r="E101" t="str">
            <v>PH-TL</v>
          </cell>
          <cell r="F101">
            <v>0</v>
          </cell>
          <cell r="G101">
            <v>0.27624602543720195</v>
          </cell>
          <cell r="H101">
            <v>5.5249205087440387</v>
          </cell>
          <cell r="I101">
            <v>5.5249205087440387</v>
          </cell>
          <cell r="J101">
            <v>5.8</v>
          </cell>
          <cell r="K101">
            <v>6.17</v>
          </cell>
          <cell r="L101" t="str">
            <v>Yes</v>
          </cell>
        </row>
        <row r="102">
          <cell r="A102" t="str">
            <v>48222527</v>
          </cell>
          <cell r="B102" t="str">
            <v>Mil 9/16 Hollowcore Nut Driver</v>
          </cell>
          <cell r="C102" t="str">
            <v>Milwaukee Handtools</v>
          </cell>
          <cell r="D102" t="str">
            <v>900060</v>
          </cell>
          <cell r="E102" t="str">
            <v>PH-TL</v>
          </cell>
          <cell r="F102">
            <v>0</v>
          </cell>
          <cell r="G102">
            <v>0.28837837837837843</v>
          </cell>
          <cell r="H102">
            <v>5.7675675675675686</v>
          </cell>
          <cell r="I102">
            <v>5.7675675675675686</v>
          </cell>
          <cell r="J102">
            <v>6.06</v>
          </cell>
          <cell r="K102">
            <v>6.43</v>
          </cell>
          <cell r="L102" t="str">
            <v>Yes</v>
          </cell>
        </row>
        <row r="103">
          <cell r="A103" t="str">
            <v>48222531</v>
          </cell>
          <cell r="B103" t="str">
            <v>Mil 5mm Hollowcore Nut Driver</v>
          </cell>
          <cell r="C103" t="str">
            <v>Milwaukee Handtools</v>
          </cell>
          <cell r="D103" t="str">
            <v>900060</v>
          </cell>
          <cell r="E103" t="str">
            <v>PH-TL</v>
          </cell>
          <cell r="F103">
            <v>0</v>
          </cell>
          <cell r="G103">
            <v>0.23256955484896663</v>
          </cell>
          <cell r="H103">
            <v>4.6513910969793324</v>
          </cell>
          <cell r="I103">
            <v>4.6513910969793324</v>
          </cell>
          <cell r="J103">
            <v>4.88</v>
          </cell>
          <cell r="K103">
            <v>5.18</v>
          </cell>
          <cell r="L103" t="str">
            <v>Yes</v>
          </cell>
        </row>
        <row r="104">
          <cell r="A104" t="str">
            <v>48222532</v>
          </cell>
          <cell r="B104" t="str">
            <v>Mil 5.5mm Hollowcore Nut Driver</v>
          </cell>
          <cell r="C104" t="str">
            <v>Milwaukee Handtools</v>
          </cell>
          <cell r="D104" t="str">
            <v>900060</v>
          </cell>
          <cell r="E104" t="str">
            <v>PH-TL</v>
          </cell>
          <cell r="F104">
            <v>0</v>
          </cell>
          <cell r="G104">
            <v>0.23256955484896663</v>
          </cell>
          <cell r="H104">
            <v>4.6513910969793324</v>
          </cell>
          <cell r="I104">
            <v>4.6513910969793324</v>
          </cell>
          <cell r="J104">
            <v>4.88</v>
          </cell>
          <cell r="K104">
            <v>5.18</v>
          </cell>
          <cell r="L104" t="str">
            <v>Yes</v>
          </cell>
        </row>
        <row r="105">
          <cell r="A105" t="str">
            <v>48222533</v>
          </cell>
          <cell r="B105" t="str">
            <v>Mil 6mm Hollowcore Nut Driver</v>
          </cell>
          <cell r="C105" t="str">
            <v>Milwaukee Handtools</v>
          </cell>
          <cell r="D105" t="str">
            <v>900060</v>
          </cell>
          <cell r="E105" t="str">
            <v>PH-TL</v>
          </cell>
          <cell r="F105">
            <v>0</v>
          </cell>
          <cell r="G105">
            <v>0.23256955484896663</v>
          </cell>
          <cell r="H105">
            <v>4.6513910969793324</v>
          </cell>
          <cell r="I105">
            <v>4.6513910969793324</v>
          </cell>
          <cell r="J105">
            <v>4.88</v>
          </cell>
          <cell r="K105">
            <v>5.18</v>
          </cell>
          <cell r="L105" t="str">
            <v>Yes</v>
          </cell>
        </row>
        <row r="106">
          <cell r="A106" t="str">
            <v>48222534</v>
          </cell>
          <cell r="B106" t="str">
            <v>Mil 7mm Hollowcore Nut Driver</v>
          </cell>
          <cell r="C106" t="str">
            <v>Milwaukee Handtools</v>
          </cell>
          <cell r="D106" t="str">
            <v>900060</v>
          </cell>
          <cell r="E106" t="str">
            <v>PH-TL</v>
          </cell>
          <cell r="F106">
            <v>0</v>
          </cell>
          <cell r="G106">
            <v>0.23256955484896663</v>
          </cell>
          <cell r="H106">
            <v>4.6513910969793324</v>
          </cell>
          <cell r="I106">
            <v>4.6513910969793324</v>
          </cell>
          <cell r="J106">
            <v>4.88</v>
          </cell>
          <cell r="K106">
            <v>5.18</v>
          </cell>
          <cell r="L106" t="str">
            <v>Yes</v>
          </cell>
        </row>
        <row r="107">
          <cell r="A107" t="str">
            <v>48222535</v>
          </cell>
          <cell r="B107" t="str">
            <v>Mil 8mm Hollowcore Nut Driver</v>
          </cell>
          <cell r="C107" t="str">
            <v>Milwaukee Handtools</v>
          </cell>
          <cell r="D107" t="str">
            <v>900060</v>
          </cell>
          <cell r="E107" t="str">
            <v>PH-TL</v>
          </cell>
          <cell r="F107">
            <v>0</v>
          </cell>
          <cell r="G107">
            <v>0.23256955484896663</v>
          </cell>
          <cell r="H107">
            <v>4.6513910969793324</v>
          </cell>
          <cell r="I107">
            <v>4.6513910969793324</v>
          </cell>
          <cell r="J107">
            <v>4.88</v>
          </cell>
          <cell r="K107">
            <v>5.18</v>
          </cell>
          <cell r="L107" t="str">
            <v>Yes</v>
          </cell>
        </row>
        <row r="108">
          <cell r="A108" t="str">
            <v>48222536</v>
          </cell>
          <cell r="B108" t="str">
            <v>Mil 10mm Hollowcore Nut Driver</v>
          </cell>
          <cell r="C108" t="str">
            <v>Milwaukee Handtools</v>
          </cell>
          <cell r="D108" t="str">
            <v>900060</v>
          </cell>
          <cell r="E108" t="str">
            <v>PH-TL</v>
          </cell>
          <cell r="F108">
            <v>0</v>
          </cell>
          <cell r="G108">
            <v>0.23742249602543725</v>
          </cell>
          <cell r="H108">
            <v>4.7484499205087447</v>
          </cell>
          <cell r="I108">
            <v>4.7484499205087447</v>
          </cell>
          <cell r="J108">
            <v>4.99</v>
          </cell>
          <cell r="K108">
            <v>5.3</v>
          </cell>
          <cell r="L108" t="str">
            <v>Yes</v>
          </cell>
        </row>
        <row r="109">
          <cell r="A109" t="str">
            <v>48222537</v>
          </cell>
          <cell r="B109" t="str">
            <v>Mil 13mm Hollowcore Nut Driver</v>
          </cell>
          <cell r="C109" t="str">
            <v>Milwaukee Handtools</v>
          </cell>
          <cell r="D109" t="str">
            <v>900060</v>
          </cell>
          <cell r="E109" t="str">
            <v>PH-TL</v>
          </cell>
          <cell r="F109">
            <v>0</v>
          </cell>
          <cell r="G109">
            <v>0.27624602543720195</v>
          </cell>
          <cell r="H109">
            <v>5.5249205087440387</v>
          </cell>
          <cell r="I109">
            <v>5.5249205087440387</v>
          </cell>
          <cell r="J109">
            <v>5.8</v>
          </cell>
          <cell r="K109">
            <v>6.17</v>
          </cell>
          <cell r="L109" t="str">
            <v>Yes</v>
          </cell>
        </row>
        <row r="110">
          <cell r="A110" t="str">
            <v>48222606</v>
          </cell>
          <cell r="B110" t="str">
            <v>Mil 6pc Precision Screwdriver set</v>
          </cell>
          <cell r="C110" t="str">
            <v>Milwaukee Handtools</v>
          </cell>
          <cell r="D110" t="str">
            <v>900060</v>
          </cell>
          <cell r="E110" t="str">
            <v>PH-TL</v>
          </cell>
          <cell r="F110">
            <v>0</v>
          </cell>
          <cell r="G110">
            <v>0.58573292830645773</v>
          </cell>
          <cell r="H110">
            <v>11.714658566129154</v>
          </cell>
          <cell r="I110">
            <v>11.714658566129154</v>
          </cell>
          <cell r="J110">
            <v>12.3</v>
          </cell>
          <cell r="K110">
            <v>13.08</v>
          </cell>
          <cell r="L110" t="str">
            <v>Yes</v>
          </cell>
        </row>
        <row r="111">
          <cell r="A111" t="str">
            <v>48222610</v>
          </cell>
          <cell r="B111" t="str">
            <v>Mil 6pc Torx Precision Screwdriver set</v>
          </cell>
          <cell r="C111" t="str">
            <v>Milwaukee Handtools</v>
          </cell>
          <cell r="D111" t="str">
            <v>900060</v>
          </cell>
          <cell r="E111" t="str">
            <v>PH-TL</v>
          </cell>
          <cell r="F111">
            <v>0</v>
          </cell>
          <cell r="G111">
            <v>0.59164660458778118</v>
          </cell>
          <cell r="H111">
            <v>11.832932091755623</v>
          </cell>
          <cell r="I111">
            <v>11.832932091755623</v>
          </cell>
          <cell r="J111">
            <v>12.42</v>
          </cell>
          <cell r="K111">
            <v>13.21</v>
          </cell>
          <cell r="L111" t="str">
            <v>Yes</v>
          </cell>
        </row>
        <row r="112">
          <cell r="A112" t="str">
            <v>48223002</v>
          </cell>
          <cell r="B112" t="str">
            <v>Mil 2 Hand Clamp</v>
          </cell>
          <cell r="C112" t="str">
            <v>Milwaukee Handtools</v>
          </cell>
          <cell r="D112" t="str">
            <v>900060</v>
          </cell>
          <cell r="E112" t="str">
            <v>PH-TL</v>
          </cell>
          <cell r="F112">
            <v>0</v>
          </cell>
          <cell r="G112">
            <v>0.17570416004239536</v>
          </cell>
          <cell r="H112">
            <v>3.514083200847907</v>
          </cell>
          <cell r="I112">
            <v>3.514083200847907</v>
          </cell>
          <cell r="J112">
            <v>3.69</v>
          </cell>
          <cell r="K112">
            <v>3.92</v>
          </cell>
          <cell r="L112" t="str">
            <v>Yes</v>
          </cell>
        </row>
        <row r="113">
          <cell r="A113" t="str">
            <v>48223004</v>
          </cell>
          <cell r="B113" t="str">
            <v>Mil 4 Hand Clamp</v>
          </cell>
          <cell r="C113" t="str">
            <v>Milwaukee Handtools</v>
          </cell>
          <cell r="D113" t="str">
            <v>900060</v>
          </cell>
          <cell r="E113" t="str">
            <v>PH-TL</v>
          </cell>
          <cell r="F113">
            <v>0</v>
          </cell>
          <cell r="G113">
            <v>0.22423357180710127</v>
          </cell>
          <cell r="H113">
            <v>4.4846714361420252</v>
          </cell>
          <cell r="I113">
            <v>4.4846714361420252</v>
          </cell>
          <cell r="J113">
            <v>4.71</v>
          </cell>
          <cell r="K113">
            <v>5</v>
          </cell>
          <cell r="L113" t="str">
            <v>Yes</v>
          </cell>
        </row>
        <row r="114">
          <cell r="A114" t="str">
            <v>48223070</v>
          </cell>
          <cell r="B114" t="str">
            <v>Combination Wire Plier for Non-Metallic</v>
          </cell>
          <cell r="C114" t="str">
            <v>Milwaukee Handtools</v>
          </cell>
          <cell r="D114" t="str">
            <v>900060</v>
          </cell>
          <cell r="E114" t="str">
            <v>PH-TL</v>
          </cell>
          <cell r="F114">
            <v>0</v>
          </cell>
          <cell r="G114">
            <v>0.68708465818759934</v>
          </cell>
          <cell r="H114">
            <v>13.741693163751986</v>
          </cell>
          <cell r="I114">
            <v>13.741693163751986</v>
          </cell>
          <cell r="J114">
            <v>14.43</v>
          </cell>
          <cell r="K114">
            <v>15.5</v>
          </cell>
          <cell r="L114" t="str">
            <v>Yes</v>
          </cell>
        </row>
        <row r="115">
          <cell r="A115" t="str">
            <v>48223079</v>
          </cell>
          <cell r="B115" t="str">
            <v>Combination Wire Plier</v>
          </cell>
          <cell r="C115" t="str">
            <v>Milwaukee Handtools</v>
          </cell>
          <cell r="D115" t="str">
            <v>900060</v>
          </cell>
          <cell r="E115" t="str">
            <v>PH-TL</v>
          </cell>
          <cell r="F115">
            <v>0</v>
          </cell>
          <cell r="G115">
            <v>0.67333465818759952</v>
          </cell>
          <cell r="H115">
            <v>13.466693163751989</v>
          </cell>
          <cell r="I115">
            <v>13.466693163751989</v>
          </cell>
          <cell r="J115">
            <v>14.14</v>
          </cell>
          <cell r="K115">
            <v>15.2</v>
          </cell>
          <cell r="L115" t="str">
            <v>Yes</v>
          </cell>
        </row>
        <row r="116">
          <cell r="A116" t="str">
            <v>48223100</v>
          </cell>
          <cell r="B116" t="str">
            <v>Mil Inkzall Fine Point Black Marker</v>
          </cell>
          <cell r="C116" t="str">
            <v>Milwaukee Handtools</v>
          </cell>
          <cell r="D116" t="str">
            <v>900060</v>
          </cell>
          <cell r="E116" t="str">
            <v>PH-TL</v>
          </cell>
          <cell r="F116">
            <v>2.3393424937542585E-2</v>
          </cell>
          <cell r="G116">
            <v>2.3393424937542588E-2</v>
          </cell>
          <cell r="H116">
            <v>0.46786849875085174</v>
          </cell>
          <cell r="I116">
            <v>0.46786849875085174</v>
          </cell>
          <cell r="J116">
            <v>0.51</v>
          </cell>
          <cell r="K116">
            <v>0.55000000000000004</v>
          </cell>
          <cell r="L116" t="str">
            <v>Yes</v>
          </cell>
        </row>
        <row r="117">
          <cell r="A117" t="str">
            <v>48223101</v>
          </cell>
          <cell r="B117" t="str">
            <v>Mil Inkzall Stylus &amp; Black Marker</v>
          </cell>
          <cell r="C117" t="str">
            <v>Milwaukee Handtools</v>
          </cell>
          <cell r="D117" t="str">
            <v>900060</v>
          </cell>
          <cell r="E117" t="str">
            <v>PH-TL</v>
          </cell>
          <cell r="F117">
            <v>0</v>
          </cell>
          <cell r="G117">
            <v>0.22064122946475889</v>
          </cell>
          <cell r="H117">
            <v>4.4128245892951776</v>
          </cell>
          <cell r="I117">
            <v>4.4128245892951776</v>
          </cell>
          <cell r="J117">
            <v>4.63</v>
          </cell>
          <cell r="K117">
            <v>4.92</v>
          </cell>
          <cell r="L117" t="str">
            <v>Yes</v>
          </cell>
        </row>
        <row r="118">
          <cell r="A118" t="str">
            <v>48223102</v>
          </cell>
          <cell r="B118" t="str">
            <v>Mil Inkzall Black Med Pt Marker 2 PK</v>
          </cell>
          <cell r="C118" t="str">
            <v>Milwaukee Handtools</v>
          </cell>
          <cell r="D118" t="str">
            <v>900060</v>
          </cell>
          <cell r="E118" t="str">
            <v>PH-TL</v>
          </cell>
          <cell r="F118">
            <v>9.3096941479294412E-2</v>
          </cell>
          <cell r="G118">
            <v>9.3096941479294426E-2</v>
          </cell>
          <cell r="H118">
            <v>1.8619388295858883</v>
          </cell>
          <cell r="I118">
            <v>1.8619388295858883</v>
          </cell>
          <cell r="J118">
            <v>2.0499999999999998</v>
          </cell>
          <cell r="K118">
            <v>2.1800000000000002</v>
          </cell>
          <cell r="L118" t="str">
            <v>Yes</v>
          </cell>
        </row>
        <row r="119">
          <cell r="A119" t="str">
            <v>48223103</v>
          </cell>
          <cell r="B119" t="str">
            <v>Mil Inkzall Chisel Tip Black Marker</v>
          </cell>
          <cell r="C119" t="str">
            <v>Milwaukee Handtools</v>
          </cell>
          <cell r="D119" t="str">
            <v>900060</v>
          </cell>
          <cell r="E119" t="str">
            <v>PH-TL</v>
          </cell>
          <cell r="F119">
            <v>5.6629097584979943E-2</v>
          </cell>
          <cell r="G119">
            <v>5.6629097584979943E-2</v>
          </cell>
          <cell r="H119">
            <v>1.1325819516995987</v>
          </cell>
          <cell r="I119">
            <v>1.1325819516995987</v>
          </cell>
          <cell r="J119">
            <v>1.25</v>
          </cell>
          <cell r="K119">
            <v>1.32</v>
          </cell>
          <cell r="L119" t="str">
            <v>Yes</v>
          </cell>
        </row>
        <row r="120">
          <cell r="A120" t="str">
            <v>48223104</v>
          </cell>
          <cell r="B120" t="str">
            <v>Mil Inkzall Black Fine Pt Marker 4 PK</v>
          </cell>
          <cell r="C120" t="str">
            <v>Milwaukee Handtools</v>
          </cell>
          <cell r="D120" t="str">
            <v>900060</v>
          </cell>
          <cell r="E120" t="str">
            <v>PH-TL</v>
          </cell>
          <cell r="F120">
            <v>0.10182640623817094</v>
          </cell>
          <cell r="G120">
            <v>0.10182640623817095</v>
          </cell>
          <cell r="H120">
            <v>2.0365281247634188</v>
          </cell>
          <cell r="I120">
            <v>2.0365281247634188</v>
          </cell>
          <cell r="J120">
            <v>2.2400000000000002</v>
          </cell>
          <cell r="K120">
            <v>2.37</v>
          </cell>
          <cell r="L120" t="str">
            <v>Yes</v>
          </cell>
        </row>
        <row r="121">
          <cell r="A121" t="str">
            <v>48223106</v>
          </cell>
          <cell r="B121" t="str">
            <v>Mil Inkzall Coloured Fine Marker 4 PK</v>
          </cell>
          <cell r="C121" t="str">
            <v>Milwaukee Handtools</v>
          </cell>
          <cell r="D121" t="str">
            <v>900060</v>
          </cell>
          <cell r="E121" t="str">
            <v>PH-TL</v>
          </cell>
          <cell r="F121">
            <v>0</v>
          </cell>
          <cell r="G121">
            <v>0.1077307139071845</v>
          </cell>
          <cell r="H121">
            <v>2.1546142781436899</v>
          </cell>
          <cell r="I121">
            <v>2.1546142781436899</v>
          </cell>
          <cell r="J121">
            <v>2.2599999999999998</v>
          </cell>
          <cell r="K121">
            <v>2.41</v>
          </cell>
          <cell r="L121" t="str">
            <v>Yes</v>
          </cell>
        </row>
        <row r="122">
          <cell r="A122" t="str">
            <v>48223121</v>
          </cell>
          <cell r="B122" t="str">
            <v>INKZALL Silver Fine Point Markers (2PK)</v>
          </cell>
          <cell r="C122" t="str">
            <v>Milwaukee Handtools</v>
          </cell>
          <cell r="D122" t="str">
            <v>900060</v>
          </cell>
          <cell r="E122" t="str">
            <v>PH-TL</v>
          </cell>
          <cell r="F122">
            <v>8.2893481717011122E-2</v>
          </cell>
          <cell r="G122">
            <v>8.2893481717011122E-2</v>
          </cell>
          <cell r="H122">
            <v>1.6578696343402224</v>
          </cell>
          <cell r="I122">
            <v>1.6578696343402224</v>
          </cell>
          <cell r="J122">
            <v>1.82</v>
          </cell>
          <cell r="K122">
            <v>1.94</v>
          </cell>
          <cell r="L122" t="str">
            <v>Yes</v>
          </cell>
        </row>
        <row r="123">
          <cell r="A123" t="str">
            <v>48223122</v>
          </cell>
          <cell r="B123" t="str">
            <v>INKZALL Gold Fine Point Markers (2PK)</v>
          </cell>
          <cell r="C123" t="str">
            <v>Milwaukee Handtools</v>
          </cell>
          <cell r="D123" t="str">
            <v>900060</v>
          </cell>
          <cell r="E123" t="str">
            <v>PH-TL</v>
          </cell>
          <cell r="F123">
            <v>8.2893481717011122E-2</v>
          </cell>
          <cell r="G123">
            <v>8.2893481717011122E-2</v>
          </cell>
          <cell r="H123">
            <v>1.6578696343402224</v>
          </cell>
          <cell r="I123">
            <v>1.6578696343402224</v>
          </cell>
          <cell r="J123">
            <v>1.82</v>
          </cell>
          <cell r="K123">
            <v>1.94</v>
          </cell>
          <cell r="L123" t="str">
            <v>Yes</v>
          </cell>
        </row>
        <row r="124">
          <cell r="A124" t="str">
            <v>48223123</v>
          </cell>
          <cell r="B124" t="str">
            <v>INKZALL SilverGold Fine Point Marker(2P)</v>
          </cell>
          <cell r="C124" t="str">
            <v>Milwaukee Handtools</v>
          </cell>
          <cell r="D124" t="str">
            <v>900060</v>
          </cell>
          <cell r="E124" t="str">
            <v>PH-TL</v>
          </cell>
          <cell r="F124">
            <v>8.2893481717011122E-2</v>
          </cell>
          <cell r="G124">
            <v>8.2893481717011122E-2</v>
          </cell>
          <cell r="H124">
            <v>1.6578696343402224</v>
          </cell>
          <cell r="I124">
            <v>1.6578696343402224</v>
          </cell>
          <cell r="J124">
            <v>1.82</v>
          </cell>
          <cell r="K124">
            <v>1.94</v>
          </cell>
          <cell r="L124" t="str">
            <v>Yes</v>
          </cell>
        </row>
        <row r="125">
          <cell r="A125" t="str">
            <v>48223130</v>
          </cell>
          <cell r="B125" t="str">
            <v>Mil Inkzall Chisel Tip Black Marker 36pk</v>
          </cell>
          <cell r="C125" t="str">
            <v>Milwaukee Handtools</v>
          </cell>
          <cell r="D125" t="str">
            <v>900060</v>
          </cell>
          <cell r="E125" t="str">
            <v>PH-TL</v>
          </cell>
          <cell r="F125">
            <v>4.5699049890226363E-2</v>
          </cell>
          <cell r="G125">
            <v>4.569904989022637E-2</v>
          </cell>
          <cell r="H125">
            <v>0.91398099780452735</v>
          </cell>
          <cell r="I125">
            <v>0.91398099780452735</v>
          </cell>
          <cell r="J125">
            <v>1.01</v>
          </cell>
          <cell r="K125">
            <v>1.07</v>
          </cell>
          <cell r="L125" t="str">
            <v>Yes</v>
          </cell>
        </row>
        <row r="126">
          <cell r="A126" t="str">
            <v>48223150</v>
          </cell>
          <cell r="B126" t="str">
            <v>12 INKZALL Blk Ultra Fine Point Markers</v>
          </cell>
          <cell r="C126" t="str">
            <v>Milwaukee Handtools</v>
          </cell>
          <cell r="D126" t="str">
            <v>900060</v>
          </cell>
          <cell r="E126" t="str">
            <v>PH-TL</v>
          </cell>
          <cell r="F126">
            <v>0</v>
          </cell>
          <cell r="G126">
            <v>0.31102941176470589</v>
          </cell>
          <cell r="H126">
            <v>6.2205882352941178</v>
          </cell>
          <cell r="I126">
            <v>6.2205882352941178</v>
          </cell>
          <cell r="J126">
            <v>6.53</v>
          </cell>
          <cell r="K126">
            <v>6.94</v>
          </cell>
          <cell r="L126" t="str">
            <v>No</v>
          </cell>
        </row>
        <row r="127">
          <cell r="A127" t="str">
            <v>48223154</v>
          </cell>
          <cell r="B127" t="str">
            <v>4PK INKZALL Blk UltraFine Pointt Markers</v>
          </cell>
          <cell r="C127" t="str">
            <v>Milwaukee Handtools</v>
          </cell>
          <cell r="D127" t="str">
            <v>900060</v>
          </cell>
          <cell r="E127" t="str">
            <v>PH-TL</v>
          </cell>
          <cell r="F127">
            <v>0</v>
          </cell>
          <cell r="G127">
            <v>0.12573529411764706</v>
          </cell>
          <cell r="H127">
            <v>2.5147058823529411</v>
          </cell>
          <cell r="I127">
            <v>2.5147058823529411</v>
          </cell>
          <cell r="J127">
            <v>2.64</v>
          </cell>
          <cell r="K127">
            <v>2.8</v>
          </cell>
          <cell r="L127" t="str">
            <v>No</v>
          </cell>
        </row>
        <row r="128">
          <cell r="A128" t="str">
            <v>48223170</v>
          </cell>
          <cell r="B128" t="str">
            <v>Mil Inkzall Fine Point Red Marker 36pk</v>
          </cell>
          <cell r="C128" t="str">
            <v>Milwaukee Handtools</v>
          </cell>
          <cell r="D128" t="str">
            <v>900060</v>
          </cell>
          <cell r="E128" t="str">
            <v>PH-TL</v>
          </cell>
          <cell r="F128">
            <v>0</v>
          </cell>
          <cell r="G128">
            <v>2.5073529411764706E-2</v>
          </cell>
          <cell r="H128">
            <v>0.50147058823529411</v>
          </cell>
          <cell r="I128">
            <v>0.50147058823529411</v>
          </cell>
          <cell r="J128">
            <v>0.53</v>
          </cell>
          <cell r="K128">
            <v>0.56000000000000005</v>
          </cell>
          <cell r="L128" t="str">
            <v>Yes</v>
          </cell>
        </row>
        <row r="129">
          <cell r="A129" t="str">
            <v>48223180</v>
          </cell>
          <cell r="B129" t="str">
            <v>Mil Inkzall Fine Point Blue Marker 36pk</v>
          </cell>
          <cell r="C129" t="str">
            <v>Milwaukee Handtools</v>
          </cell>
          <cell r="D129" t="str">
            <v>900060</v>
          </cell>
          <cell r="E129" t="str">
            <v>PH-TL</v>
          </cell>
          <cell r="F129">
            <v>2.458844348550231E-2</v>
          </cell>
          <cell r="G129">
            <v>2.458844348550231E-2</v>
          </cell>
          <cell r="H129">
            <v>0.49176886971004619</v>
          </cell>
          <cell r="I129">
            <v>0.49176886971004619</v>
          </cell>
          <cell r="J129">
            <v>0.54</v>
          </cell>
          <cell r="K129">
            <v>0.56999999999999995</v>
          </cell>
          <cell r="L129" t="str">
            <v>Yes</v>
          </cell>
        </row>
        <row r="130">
          <cell r="A130" t="str">
            <v>48223190</v>
          </cell>
          <cell r="B130" t="str">
            <v>Mil Inkzall Fine Point Green Marker 36pk</v>
          </cell>
          <cell r="C130" t="str">
            <v>Milwaukee Handtools</v>
          </cell>
          <cell r="D130" t="str">
            <v>900060</v>
          </cell>
          <cell r="E130" t="str">
            <v>PH-TL</v>
          </cell>
          <cell r="F130">
            <v>0</v>
          </cell>
          <cell r="G130">
            <v>2.5721004618063443E-2</v>
          </cell>
          <cell r="H130">
            <v>0.51442009236126884</v>
          </cell>
          <cell r="I130">
            <v>0.51442009236126884</v>
          </cell>
          <cell r="J130">
            <v>0.54</v>
          </cell>
          <cell r="K130">
            <v>0.56999999999999995</v>
          </cell>
          <cell r="L130" t="str">
            <v>Yes</v>
          </cell>
        </row>
        <row r="131">
          <cell r="A131" t="str">
            <v>48223201</v>
          </cell>
          <cell r="B131" t="str">
            <v>5PK INKZALL Yellow Jobsite Highlighter</v>
          </cell>
          <cell r="C131" t="str">
            <v>Milwaukee Handtools</v>
          </cell>
          <cell r="D131" t="str">
            <v>900060</v>
          </cell>
          <cell r="E131" t="str">
            <v>PH-TL</v>
          </cell>
          <cell r="F131">
            <v>0</v>
          </cell>
          <cell r="G131">
            <v>9.5588235294117641E-2</v>
          </cell>
          <cell r="H131">
            <v>1.9117647058823528</v>
          </cell>
          <cell r="I131">
            <v>1.9117647058823528</v>
          </cell>
          <cell r="J131">
            <v>2.0099999999999998</v>
          </cell>
          <cell r="K131">
            <v>2.14</v>
          </cell>
          <cell r="L131" t="str">
            <v>No</v>
          </cell>
        </row>
        <row r="132">
          <cell r="A132" t="str">
            <v>48223206</v>
          </cell>
          <cell r="B132" t="str">
            <v>5PK INKZALL Color Jobsite Highlighter</v>
          </cell>
          <cell r="C132" t="str">
            <v>Milwaukee Handtools</v>
          </cell>
          <cell r="D132" t="str">
            <v>900060</v>
          </cell>
          <cell r="E132" t="str">
            <v>PH-TL</v>
          </cell>
          <cell r="F132">
            <v>0</v>
          </cell>
          <cell r="G132">
            <v>9.1911764705882359E-2</v>
          </cell>
          <cell r="H132">
            <v>1.838235294117647</v>
          </cell>
          <cell r="I132">
            <v>1.838235294117647</v>
          </cell>
          <cell r="J132">
            <v>1.93</v>
          </cell>
          <cell r="K132">
            <v>2.04</v>
          </cell>
          <cell r="L132" t="str">
            <v>No</v>
          </cell>
        </row>
        <row r="133">
          <cell r="A133" t="str">
            <v>48223402</v>
          </cell>
          <cell r="B133" t="str">
            <v>TORQUE LOCK 2PK 254mm / 177mm DG</v>
          </cell>
          <cell r="C133" t="str">
            <v>Milwaukee Handtools</v>
          </cell>
          <cell r="D133" t="str">
            <v>900060</v>
          </cell>
          <cell r="E133" t="str">
            <v>PH-TL</v>
          </cell>
          <cell r="F133">
            <v>0</v>
          </cell>
          <cell r="G133">
            <v>0.6633529222499811</v>
          </cell>
          <cell r="H133">
            <v>13.267058444999622</v>
          </cell>
          <cell r="I133">
            <v>13.267058444999622</v>
          </cell>
          <cell r="J133">
            <v>13.93</v>
          </cell>
          <cell r="K133">
            <v>14.91</v>
          </cell>
          <cell r="L133" t="str">
            <v>Yes</v>
          </cell>
        </row>
        <row r="134">
          <cell r="A134" t="str">
            <v>48223405</v>
          </cell>
          <cell r="B134" t="str">
            <v>TORQUE LOCK 127mm (5) Curved Jaw DG</v>
          </cell>
          <cell r="C134" t="str">
            <v>Milwaukee Handtools</v>
          </cell>
          <cell r="D134" t="str">
            <v>900060</v>
          </cell>
          <cell r="E134" t="str">
            <v>PH-TL</v>
          </cell>
          <cell r="F134">
            <v>0</v>
          </cell>
          <cell r="G134">
            <v>0.34831563706563706</v>
          </cell>
          <cell r="H134">
            <v>6.9663127413127404</v>
          </cell>
          <cell r="I134">
            <v>6.9663127413127404</v>
          </cell>
          <cell r="J134">
            <v>7.31</v>
          </cell>
          <cell r="K134">
            <v>7.88</v>
          </cell>
          <cell r="L134" t="str">
            <v>Yes</v>
          </cell>
        </row>
        <row r="135">
          <cell r="A135" t="str">
            <v>48223406</v>
          </cell>
          <cell r="B135" t="str">
            <v>TORQUE LOCK 152mm (6  ) Long Nose DG</v>
          </cell>
          <cell r="C135" t="str">
            <v>Milwaukee Handtools</v>
          </cell>
          <cell r="D135" t="str">
            <v>900060</v>
          </cell>
          <cell r="E135" t="str">
            <v>PH-TL</v>
          </cell>
          <cell r="F135">
            <v>0</v>
          </cell>
          <cell r="G135">
            <v>0.35810271405859645</v>
          </cell>
          <cell r="H135">
            <v>7.1620542811719288</v>
          </cell>
          <cell r="I135">
            <v>7.1620542811719288</v>
          </cell>
          <cell r="J135">
            <v>7.52</v>
          </cell>
          <cell r="K135">
            <v>8.1</v>
          </cell>
          <cell r="L135" t="str">
            <v>Yes</v>
          </cell>
        </row>
        <row r="136">
          <cell r="A136" t="str">
            <v>48223407</v>
          </cell>
          <cell r="B136" t="str">
            <v>TORQUE LOCK 177mm (7 ) Curved Jaw DG</v>
          </cell>
          <cell r="C136" t="str">
            <v>Milwaukee Handtools</v>
          </cell>
          <cell r="D136" t="str">
            <v>900060</v>
          </cell>
          <cell r="E136" t="str">
            <v>PH-TL</v>
          </cell>
          <cell r="F136">
            <v>0</v>
          </cell>
          <cell r="G136">
            <v>0.37694819819819819</v>
          </cell>
          <cell r="H136">
            <v>7.5389639639639636</v>
          </cell>
          <cell r="I136">
            <v>7.5389639639639636</v>
          </cell>
          <cell r="J136">
            <v>7.92</v>
          </cell>
          <cell r="K136">
            <v>8.51</v>
          </cell>
          <cell r="L136" t="str">
            <v>Yes</v>
          </cell>
        </row>
        <row r="137">
          <cell r="A137" t="str">
            <v>48223409</v>
          </cell>
          <cell r="B137" t="str">
            <v>TORQUE LOCK 228MM (9 ) Long Nose DG</v>
          </cell>
          <cell r="C137" t="str">
            <v>Milwaukee Handtools</v>
          </cell>
          <cell r="D137" t="str">
            <v>900060</v>
          </cell>
          <cell r="E137" t="str">
            <v>PH-TL</v>
          </cell>
          <cell r="F137">
            <v>0</v>
          </cell>
          <cell r="G137">
            <v>0.37452172760996294</v>
          </cell>
          <cell r="H137">
            <v>7.4904345521992584</v>
          </cell>
          <cell r="I137">
            <v>7.4904345521992584</v>
          </cell>
          <cell r="J137">
            <v>7.86</v>
          </cell>
          <cell r="K137">
            <v>8.4700000000000006</v>
          </cell>
          <cell r="L137" t="str">
            <v>Yes</v>
          </cell>
        </row>
        <row r="138">
          <cell r="A138" t="str">
            <v>48223410</v>
          </cell>
          <cell r="B138" t="str">
            <v>TORQUE LOCK 254MM (10 ) Curved Jaw DG</v>
          </cell>
          <cell r="C138" t="str">
            <v>Milwaukee Handtools</v>
          </cell>
          <cell r="D138" t="str">
            <v>900060</v>
          </cell>
          <cell r="E138" t="str">
            <v>PH-TL</v>
          </cell>
          <cell r="F138">
            <v>0</v>
          </cell>
          <cell r="G138">
            <v>0.41318390869861465</v>
          </cell>
          <cell r="H138">
            <v>8.2636781739722931</v>
          </cell>
          <cell r="I138">
            <v>8.2636781739722931</v>
          </cell>
          <cell r="J138">
            <v>8.68</v>
          </cell>
          <cell r="K138">
            <v>9.34</v>
          </cell>
          <cell r="L138" t="str">
            <v>Yes</v>
          </cell>
        </row>
        <row r="139">
          <cell r="A139" t="str">
            <v>48223420</v>
          </cell>
          <cell r="B139" t="str">
            <v>TORQUE LOCK 254mm (10 ) Curved Jaw</v>
          </cell>
          <cell r="C139" t="str">
            <v>Milwaukee Handtools</v>
          </cell>
          <cell r="D139" t="str">
            <v>900060</v>
          </cell>
          <cell r="E139" t="str">
            <v>PH-TL</v>
          </cell>
          <cell r="F139">
            <v>0</v>
          </cell>
          <cell r="G139">
            <v>0.29024273222802638</v>
          </cell>
          <cell r="H139">
            <v>5.8048546445605274</v>
          </cell>
          <cell r="I139">
            <v>5.8048546445605274</v>
          </cell>
          <cell r="J139">
            <v>6.1</v>
          </cell>
          <cell r="K139">
            <v>6.58</v>
          </cell>
          <cell r="L139" t="str">
            <v>Yes</v>
          </cell>
        </row>
        <row r="140">
          <cell r="A140" t="str">
            <v>48223421</v>
          </cell>
          <cell r="B140" t="str">
            <v>TORQUE LOCK 177mm (7) Curved Jaw</v>
          </cell>
          <cell r="C140" t="str">
            <v>Milwaukee Handtools</v>
          </cell>
          <cell r="D140" t="str">
            <v>900060</v>
          </cell>
          <cell r="E140" t="str">
            <v>PH-TL</v>
          </cell>
          <cell r="F140">
            <v>0</v>
          </cell>
          <cell r="G140">
            <v>0.29479067302596718</v>
          </cell>
          <cell r="H140">
            <v>5.8958134605193431</v>
          </cell>
          <cell r="I140">
            <v>5.8958134605193431</v>
          </cell>
          <cell r="J140">
            <v>6.19</v>
          </cell>
          <cell r="K140">
            <v>6.58</v>
          </cell>
          <cell r="L140" t="str">
            <v>Yes</v>
          </cell>
        </row>
        <row r="141">
          <cell r="A141" t="str">
            <v>48223422</v>
          </cell>
          <cell r="B141" t="str">
            <v>TORQUE LOCK 127mm (5) Curved Jaw</v>
          </cell>
          <cell r="C141" t="str">
            <v>Milwaukee Handtools</v>
          </cell>
          <cell r="D141" t="str">
            <v>900060</v>
          </cell>
          <cell r="E141" t="str">
            <v>PH-TL</v>
          </cell>
          <cell r="F141">
            <v>0</v>
          </cell>
          <cell r="G141">
            <v>0.26462165947460065</v>
          </cell>
          <cell r="H141">
            <v>5.2924331894920131</v>
          </cell>
          <cell r="I141">
            <v>5.2924331894920131</v>
          </cell>
          <cell r="J141">
            <v>5.56</v>
          </cell>
          <cell r="K141">
            <v>5.91</v>
          </cell>
          <cell r="L141" t="str">
            <v>Yes</v>
          </cell>
        </row>
        <row r="142">
          <cell r="A142" t="str">
            <v>48223506</v>
          </cell>
          <cell r="B142" t="str">
            <v>TORQUE LOCK 152mm (6) Long Nose</v>
          </cell>
          <cell r="C142" t="str">
            <v>Milwaukee Handtools</v>
          </cell>
          <cell r="D142" t="str">
            <v>900060</v>
          </cell>
          <cell r="E142" t="str">
            <v>PH-TL</v>
          </cell>
          <cell r="F142">
            <v>0</v>
          </cell>
          <cell r="G142">
            <v>0.26545546597017189</v>
          </cell>
          <cell r="H142">
            <v>5.3091093194034373</v>
          </cell>
          <cell r="I142">
            <v>5.3091093194034373</v>
          </cell>
          <cell r="J142">
            <v>5.57</v>
          </cell>
          <cell r="K142">
            <v>5.92</v>
          </cell>
          <cell r="L142" t="str">
            <v>Yes</v>
          </cell>
        </row>
        <row r="143">
          <cell r="A143" t="str">
            <v>48223507</v>
          </cell>
          <cell r="B143" t="str">
            <v>TORQUE LOCK 177mm (7 ) Straight Jaw</v>
          </cell>
          <cell r="C143" t="str">
            <v>Milwaukee Handtools</v>
          </cell>
          <cell r="D143" t="str">
            <v>900060</v>
          </cell>
          <cell r="E143" t="str">
            <v>PH-TL</v>
          </cell>
          <cell r="F143">
            <v>0</v>
          </cell>
          <cell r="G143">
            <v>0.31758034294799004</v>
          </cell>
          <cell r="H143">
            <v>6.3516068589598005</v>
          </cell>
          <cell r="I143">
            <v>6.3516068589598005</v>
          </cell>
          <cell r="J143">
            <v>6.67</v>
          </cell>
          <cell r="K143">
            <v>7.2</v>
          </cell>
          <cell r="L143" t="str">
            <v>Yes</v>
          </cell>
        </row>
        <row r="144">
          <cell r="A144" t="str">
            <v>48223509</v>
          </cell>
          <cell r="B144" t="str">
            <v>TORQUE LOCK 228mm (9) Long Nose</v>
          </cell>
          <cell r="C144" t="str">
            <v>Milwaukee Handtools</v>
          </cell>
          <cell r="D144" t="str">
            <v>900060</v>
          </cell>
          <cell r="E144" t="str">
            <v>PH-TL</v>
          </cell>
          <cell r="F144">
            <v>0</v>
          </cell>
          <cell r="G144">
            <v>0.32997501703384069</v>
          </cell>
          <cell r="H144">
            <v>6.5995003406768129</v>
          </cell>
          <cell r="I144">
            <v>6.5995003406768129</v>
          </cell>
          <cell r="J144">
            <v>6.93</v>
          </cell>
          <cell r="K144">
            <v>7.37</v>
          </cell>
          <cell r="L144" t="str">
            <v>Yes</v>
          </cell>
        </row>
        <row r="145">
          <cell r="A145" t="str">
            <v>48223510</v>
          </cell>
          <cell r="B145" t="str">
            <v>TORQUE LOCK 254mm (10 ) Straight Jaw</v>
          </cell>
          <cell r="C145" t="str">
            <v>Milwaukee Handtools</v>
          </cell>
          <cell r="D145" t="str">
            <v>900060</v>
          </cell>
          <cell r="E145" t="str">
            <v>PH-TL</v>
          </cell>
          <cell r="F145">
            <v>0</v>
          </cell>
          <cell r="G145">
            <v>0.33092645166174584</v>
          </cell>
          <cell r="H145">
            <v>6.6185290332349167</v>
          </cell>
          <cell r="I145">
            <v>6.6185290332349167</v>
          </cell>
          <cell r="J145">
            <v>6.95</v>
          </cell>
          <cell r="K145">
            <v>7.5</v>
          </cell>
          <cell r="L145" t="str">
            <v>Yes</v>
          </cell>
        </row>
        <row r="146">
          <cell r="A146" t="str">
            <v>48223520</v>
          </cell>
          <cell r="B146" t="str">
            <v>TORQUE LOCK 457mm (18 ) Swivel Jaws</v>
          </cell>
          <cell r="C146" t="str">
            <v>Milwaukee Handtools</v>
          </cell>
          <cell r="D146" t="str">
            <v>900060</v>
          </cell>
          <cell r="E146" t="str">
            <v>PH-TL</v>
          </cell>
          <cell r="F146">
            <v>0</v>
          </cell>
          <cell r="G146">
            <v>0.78607029298205777</v>
          </cell>
          <cell r="H146">
            <v>15.721405859641155</v>
          </cell>
          <cell r="I146">
            <v>15.721405859641155</v>
          </cell>
          <cell r="J146">
            <v>16.510000000000002</v>
          </cell>
          <cell r="K146">
            <v>17.54</v>
          </cell>
          <cell r="L146" t="str">
            <v>Yes</v>
          </cell>
        </row>
        <row r="147">
          <cell r="A147" t="str">
            <v>48223521</v>
          </cell>
          <cell r="B147" t="str">
            <v>TORQUE LOCK 279mm (11 ) C-Clamp Swivel</v>
          </cell>
          <cell r="C147" t="str">
            <v>Milwaukee Handtools</v>
          </cell>
          <cell r="D147" t="str">
            <v>900060</v>
          </cell>
          <cell r="E147" t="str">
            <v>PH-TL</v>
          </cell>
          <cell r="F147">
            <v>0</v>
          </cell>
          <cell r="G147">
            <v>0.46454368233780008</v>
          </cell>
          <cell r="H147">
            <v>9.2908736467560011</v>
          </cell>
          <cell r="I147">
            <v>9.2908736467560011</v>
          </cell>
          <cell r="J147">
            <v>9.76</v>
          </cell>
          <cell r="K147">
            <v>10.43</v>
          </cell>
          <cell r="L147" t="str">
            <v>Yes</v>
          </cell>
        </row>
        <row r="148">
          <cell r="A148" t="str">
            <v>48223522</v>
          </cell>
          <cell r="B148" t="str">
            <v>TORQUE LOCK 152mm (6 ) C-Clamp Swivel</v>
          </cell>
          <cell r="C148" t="str">
            <v>Milwaukee Handtools</v>
          </cell>
          <cell r="D148" t="str">
            <v>900060</v>
          </cell>
          <cell r="E148" t="str">
            <v>PH-TL</v>
          </cell>
          <cell r="F148">
            <v>0</v>
          </cell>
          <cell r="G148">
            <v>0.31491132939662358</v>
          </cell>
          <cell r="H148">
            <v>6.2982265879324713</v>
          </cell>
          <cell r="I148">
            <v>6.2982265879324713</v>
          </cell>
          <cell r="J148">
            <v>6.61</v>
          </cell>
          <cell r="K148">
            <v>7.1</v>
          </cell>
          <cell r="L148" t="str">
            <v>Yes</v>
          </cell>
        </row>
        <row r="149">
          <cell r="A149" t="str">
            <v>48223523</v>
          </cell>
          <cell r="B149" t="str">
            <v>TORQUE LOCK 228mm (9 ) D/Reach SwivelJaw</v>
          </cell>
          <cell r="C149" t="str">
            <v>Milwaukee Handtools</v>
          </cell>
          <cell r="D149" t="str">
            <v>900060</v>
          </cell>
          <cell r="E149" t="str">
            <v>PH-TL</v>
          </cell>
          <cell r="F149">
            <v>0</v>
          </cell>
          <cell r="G149">
            <v>0.47135778635778647</v>
          </cell>
          <cell r="H149">
            <v>9.4271557271557285</v>
          </cell>
          <cell r="I149">
            <v>9.4271557271557285</v>
          </cell>
          <cell r="J149">
            <v>9.9</v>
          </cell>
          <cell r="K149">
            <v>10.52</v>
          </cell>
          <cell r="L149" t="str">
            <v>Yes</v>
          </cell>
        </row>
        <row r="150">
          <cell r="A150" t="str">
            <v>48223529</v>
          </cell>
          <cell r="B150" t="str">
            <v>TORQUE LOCK 457mm (18 ) D/Reach Reg Jaw</v>
          </cell>
          <cell r="C150" t="str">
            <v>Milwaukee Handtools</v>
          </cell>
          <cell r="D150" t="str">
            <v>900060</v>
          </cell>
          <cell r="E150" t="str">
            <v>PH-TL</v>
          </cell>
          <cell r="F150">
            <v>0</v>
          </cell>
          <cell r="G150">
            <v>0.97242344234991307</v>
          </cell>
          <cell r="H150">
            <v>19.44846884699826</v>
          </cell>
          <cell r="I150">
            <v>19.44846884699826</v>
          </cell>
          <cell r="J150">
            <v>20.420000000000002</v>
          </cell>
          <cell r="K150">
            <v>21.69</v>
          </cell>
          <cell r="L150" t="str">
            <v>Yes</v>
          </cell>
        </row>
        <row r="151">
          <cell r="A151" t="str">
            <v>48223530</v>
          </cell>
          <cell r="B151" t="str">
            <v>TORQUE LOCK 457mm (18 ) Reg Jaws</v>
          </cell>
          <cell r="C151" t="str">
            <v>Milwaukee Handtools</v>
          </cell>
          <cell r="D151" t="str">
            <v>900060</v>
          </cell>
          <cell r="E151" t="str">
            <v>PH-TL</v>
          </cell>
          <cell r="F151">
            <v>0</v>
          </cell>
          <cell r="G151">
            <v>0.76156304413657361</v>
          </cell>
          <cell r="H151">
            <v>15.231260882731471</v>
          </cell>
          <cell r="I151">
            <v>15.231260882731471</v>
          </cell>
          <cell r="J151">
            <v>15.99</v>
          </cell>
          <cell r="K151">
            <v>17</v>
          </cell>
          <cell r="L151" t="str">
            <v>Yes</v>
          </cell>
        </row>
        <row r="152">
          <cell r="A152" t="str">
            <v>48223531</v>
          </cell>
          <cell r="B152" t="str">
            <v>TORQUE LOCK 279mm (11 ) C-Clamp</v>
          </cell>
          <cell r="C152" t="str">
            <v>Milwaukee Handtools</v>
          </cell>
          <cell r="D152" t="str">
            <v>900060</v>
          </cell>
          <cell r="E152" t="str">
            <v>PH-TL</v>
          </cell>
          <cell r="F152">
            <v>0</v>
          </cell>
          <cell r="G152">
            <v>0.42410250586721177</v>
          </cell>
          <cell r="H152">
            <v>8.4820501173442349</v>
          </cell>
          <cell r="I152">
            <v>8.4820501173442349</v>
          </cell>
          <cell r="J152">
            <v>8.91</v>
          </cell>
          <cell r="K152">
            <v>9.5299999999999994</v>
          </cell>
          <cell r="L152" t="str">
            <v>Yes</v>
          </cell>
        </row>
        <row r="153">
          <cell r="A153" t="str">
            <v>48223532</v>
          </cell>
          <cell r="B153" t="str">
            <v>TORQUE LOCK 152MM (6 )  C-Clamp</v>
          </cell>
          <cell r="C153" t="str">
            <v>Milwaukee Handtools</v>
          </cell>
          <cell r="D153" t="str">
            <v>900060</v>
          </cell>
          <cell r="E153" t="str">
            <v>PH-TL</v>
          </cell>
          <cell r="F153">
            <v>0</v>
          </cell>
          <cell r="G153">
            <v>0.27447015292603527</v>
          </cell>
          <cell r="H153">
            <v>5.489403058520705</v>
          </cell>
          <cell r="I153">
            <v>5.489403058520705</v>
          </cell>
          <cell r="J153">
            <v>5.76</v>
          </cell>
          <cell r="K153">
            <v>6.2</v>
          </cell>
          <cell r="L153" t="str">
            <v>Yes</v>
          </cell>
        </row>
        <row r="154">
          <cell r="A154" t="str">
            <v>48223533</v>
          </cell>
          <cell r="B154" t="str">
            <v>TORQUE LOCK 228mm (9 ) D/Reach Reg Jaws</v>
          </cell>
          <cell r="C154" t="str">
            <v>Milwaukee Handtools</v>
          </cell>
          <cell r="D154" t="str">
            <v>900060</v>
          </cell>
          <cell r="E154" t="str">
            <v>PH-TL</v>
          </cell>
          <cell r="F154">
            <v>0</v>
          </cell>
          <cell r="G154">
            <v>0.45057091755621176</v>
          </cell>
          <cell r="H154">
            <v>9.0114183511242345</v>
          </cell>
          <cell r="I154">
            <v>9.0114183511242345</v>
          </cell>
          <cell r="J154">
            <v>9.4600000000000009</v>
          </cell>
          <cell r="K154">
            <v>10.06</v>
          </cell>
          <cell r="L154" t="str">
            <v>Yes</v>
          </cell>
        </row>
        <row r="155">
          <cell r="A155" t="str">
            <v>48223540</v>
          </cell>
          <cell r="B155" t="str">
            <v>TORQUE LOCK Locking Seamer</v>
          </cell>
          <cell r="C155" t="str">
            <v>Milwaukee Handtools</v>
          </cell>
          <cell r="D155" t="str">
            <v>900060</v>
          </cell>
          <cell r="E155" t="str">
            <v>PH-TL</v>
          </cell>
          <cell r="F155">
            <v>0</v>
          </cell>
          <cell r="G155">
            <v>0.38764403058520713</v>
          </cell>
          <cell r="H155">
            <v>7.7528806117041418</v>
          </cell>
          <cell r="I155">
            <v>7.7528806117041418</v>
          </cell>
          <cell r="J155">
            <v>8.14</v>
          </cell>
          <cell r="K155">
            <v>8.65</v>
          </cell>
          <cell r="L155" t="str">
            <v>Yes</v>
          </cell>
        </row>
        <row r="156">
          <cell r="A156" t="str">
            <v>48223541</v>
          </cell>
          <cell r="B156" t="str">
            <v>TORQUE LOCK Large Jaw Pliers</v>
          </cell>
          <cell r="C156" t="str">
            <v>Milwaukee Handtools</v>
          </cell>
          <cell r="D156" t="str">
            <v>900060</v>
          </cell>
          <cell r="E156" t="str">
            <v>PH-TL</v>
          </cell>
          <cell r="F156">
            <v>0</v>
          </cell>
          <cell r="G156">
            <v>0.45291619350442885</v>
          </cell>
          <cell r="H156">
            <v>9.0583238700885769</v>
          </cell>
          <cell r="I156">
            <v>9.0583238700885769</v>
          </cell>
          <cell r="J156">
            <v>9.51</v>
          </cell>
          <cell r="K156">
            <v>10.11</v>
          </cell>
          <cell r="L156" t="str">
            <v>Yes</v>
          </cell>
        </row>
        <row r="157">
          <cell r="A157" t="str">
            <v>48223542</v>
          </cell>
          <cell r="B157" t="str">
            <v>TORQUE LOCK Chain Wrench</v>
          </cell>
          <cell r="C157" t="str">
            <v>Milwaukee Handtools</v>
          </cell>
          <cell r="D157" t="str">
            <v>900060</v>
          </cell>
          <cell r="E157" t="str">
            <v>PH-TL</v>
          </cell>
          <cell r="F157">
            <v>0</v>
          </cell>
          <cell r="G157">
            <v>0.48583541524717999</v>
          </cell>
          <cell r="H157">
            <v>9.7167083049435998</v>
          </cell>
          <cell r="I157">
            <v>9.7167083049435998</v>
          </cell>
          <cell r="J157">
            <v>10.199999999999999</v>
          </cell>
          <cell r="K157">
            <v>10.84</v>
          </cell>
          <cell r="L157" t="str">
            <v>Yes</v>
          </cell>
        </row>
        <row r="158">
          <cell r="A158" t="str">
            <v>48223602</v>
          </cell>
          <cell r="B158" t="str">
            <v>TORQUE LOCK 2PK  254 &amp; 152mm (10/ 6)</v>
          </cell>
          <cell r="C158" t="str">
            <v>Milwaukee Handtools</v>
          </cell>
          <cell r="D158" t="str">
            <v>900060</v>
          </cell>
          <cell r="E158" t="str">
            <v>PH-TL</v>
          </cell>
          <cell r="F158">
            <v>0</v>
          </cell>
          <cell r="G158">
            <v>0.55493413581648887</v>
          </cell>
          <cell r="H158">
            <v>11.098682716329776</v>
          </cell>
          <cell r="I158">
            <v>11.098682716329776</v>
          </cell>
          <cell r="J158">
            <v>11.65</v>
          </cell>
          <cell r="K158">
            <v>12.49</v>
          </cell>
          <cell r="L158" t="str">
            <v>Yes</v>
          </cell>
        </row>
        <row r="159">
          <cell r="A159" t="str">
            <v>48223607</v>
          </cell>
          <cell r="B159" t="str">
            <v>TORQUE LOCK 177mm (7) Power Jaw</v>
          </cell>
          <cell r="C159" t="str">
            <v>Milwaukee Handtools</v>
          </cell>
          <cell r="D159" t="str">
            <v>900060</v>
          </cell>
          <cell r="E159" t="str">
            <v>PH-TL</v>
          </cell>
          <cell r="F159">
            <v>0</v>
          </cell>
          <cell r="G159">
            <v>0.31824655537890828</v>
          </cell>
          <cell r="H159">
            <v>6.3649311075781654</v>
          </cell>
          <cell r="I159">
            <v>6.3649311075781654</v>
          </cell>
          <cell r="J159">
            <v>6.68</v>
          </cell>
          <cell r="K159">
            <v>7.2</v>
          </cell>
          <cell r="L159" t="str">
            <v>Yes</v>
          </cell>
        </row>
        <row r="160">
          <cell r="A160" t="str">
            <v>48223610</v>
          </cell>
          <cell r="B160" t="str">
            <v>TORQUE LOCK 254mm (10) Power Jaw</v>
          </cell>
          <cell r="C160" t="str">
            <v>Milwaukee Handtools</v>
          </cell>
          <cell r="D160" t="str">
            <v>900060</v>
          </cell>
          <cell r="E160" t="str">
            <v>PH-TL</v>
          </cell>
          <cell r="F160">
            <v>0</v>
          </cell>
          <cell r="G160">
            <v>0.33507050117344239</v>
          </cell>
          <cell r="H160">
            <v>6.7014100234688474</v>
          </cell>
          <cell r="I160">
            <v>6.7014100234688474</v>
          </cell>
          <cell r="J160">
            <v>7.04</v>
          </cell>
          <cell r="K160">
            <v>7.58</v>
          </cell>
          <cell r="L160" t="str">
            <v>Yes</v>
          </cell>
        </row>
        <row r="161">
          <cell r="A161" t="str">
            <v>48223621</v>
          </cell>
          <cell r="B161" t="str">
            <v>TORQUE LOCK 279mm (11 ) Swivel Jaws DG</v>
          </cell>
          <cell r="C161" t="str">
            <v>Milwaukee Handtools</v>
          </cell>
          <cell r="D161" t="str">
            <v>900060</v>
          </cell>
          <cell r="E161" t="str">
            <v>PH-TL</v>
          </cell>
          <cell r="F161">
            <v>0</v>
          </cell>
          <cell r="G161">
            <v>7.3529411764705881E-4</v>
          </cell>
          <cell r="H161">
            <v>1.4705882352941176E-2</v>
          </cell>
          <cell r="I161">
            <v>1.4705882352941176E-2</v>
          </cell>
          <cell r="J161">
            <v>0.02</v>
          </cell>
          <cell r="K161">
            <v>0.02</v>
          </cell>
          <cell r="L161" t="str">
            <v>No</v>
          </cell>
        </row>
        <row r="162">
          <cell r="A162" t="str">
            <v>48223622</v>
          </cell>
          <cell r="B162" t="str">
            <v>TORQUE LOCK 152mm (6 ) Swivel Jaws DG</v>
          </cell>
          <cell r="C162" t="str">
            <v>Milwaukee Handtools</v>
          </cell>
          <cell r="D162" t="str">
            <v>900060</v>
          </cell>
          <cell r="E162" t="str">
            <v>PH-TL</v>
          </cell>
          <cell r="F162">
            <v>0</v>
          </cell>
          <cell r="G162">
            <v>7.3529411764705881E-4</v>
          </cell>
          <cell r="H162">
            <v>1.4705882352941176E-2</v>
          </cell>
          <cell r="I162">
            <v>1.4705882352941176E-2</v>
          </cell>
          <cell r="J162">
            <v>0.02</v>
          </cell>
          <cell r="K162">
            <v>0.02</v>
          </cell>
          <cell r="L162" t="str">
            <v>No</v>
          </cell>
        </row>
        <row r="163">
          <cell r="A163" t="str">
            <v>48223631</v>
          </cell>
          <cell r="B163" t="str">
            <v>TORQUE LOCK 279mm (11 ) Reg Jaws DG</v>
          </cell>
          <cell r="C163" t="str">
            <v>Milwaukee Handtools</v>
          </cell>
          <cell r="D163" t="str">
            <v>900060</v>
          </cell>
          <cell r="E163" t="str">
            <v>PH-TL</v>
          </cell>
          <cell r="F163">
            <v>0</v>
          </cell>
          <cell r="G163">
            <v>0.57771755999697183</v>
          </cell>
          <cell r="H163">
            <v>11.554351199939436</v>
          </cell>
          <cell r="I163">
            <v>11.554351199939436</v>
          </cell>
          <cell r="J163">
            <v>12.13</v>
          </cell>
          <cell r="K163">
            <v>12.9</v>
          </cell>
          <cell r="L163" t="str">
            <v>Yes</v>
          </cell>
        </row>
        <row r="164">
          <cell r="A164" t="str">
            <v>48223632</v>
          </cell>
          <cell r="B164" t="str">
            <v>TORQUE LOCK 152mm (6 ) Reg Jaws DG</v>
          </cell>
          <cell r="C164" t="str">
            <v>Milwaukee Handtools</v>
          </cell>
          <cell r="D164" t="str">
            <v>900060</v>
          </cell>
          <cell r="E164" t="str">
            <v>PH-TL</v>
          </cell>
          <cell r="F164">
            <v>0</v>
          </cell>
          <cell r="G164">
            <v>0.42727638352638364</v>
          </cell>
          <cell r="H164">
            <v>8.5455276705276724</v>
          </cell>
          <cell r="I164">
            <v>8.5455276705276724</v>
          </cell>
          <cell r="J164">
            <v>8.9700000000000006</v>
          </cell>
          <cell r="K164">
            <v>9.5299999999999994</v>
          </cell>
          <cell r="L164" t="str">
            <v>Yes</v>
          </cell>
        </row>
        <row r="165">
          <cell r="A165" t="str">
            <v>48223707</v>
          </cell>
          <cell r="B165" t="str">
            <v>TORQUE LOCK 177mm (7) Power Jaw DG</v>
          </cell>
          <cell r="C165" t="str">
            <v>Milwaukee Handtools</v>
          </cell>
          <cell r="D165" t="str">
            <v>900060</v>
          </cell>
          <cell r="E165" t="str">
            <v>PH-TL</v>
          </cell>
          <cell r="F165">
            <v>0</v>
          </cell>
          <cell r="G165">
            <v>0.42654875463698999</v>
          </cell>
          <cell r="H165">
            <v>8.5309750927397996</v>
          </cell>
          <cell r="I165">
            <v>8.5309750927397996</v>
          </cell>
          <cell r="J165">
            <v>8.9600000000000009</v>
          </cell>
          <cell r="K165">
            <v>9.52</v>
          </cell>
          <cell r="L165" t="str">
            <v>Yes</v>
          </cell>
        </row>
        <row r="166">
          <cell r="A166" t="str">
            <v>48223710</v>
          </cell>
          <cell r="B166" t="str">
            <v>TORQUE LOCK 254mm (10) Power Jaw DG</v>
          </cell>
          <cell r="C166" t="str">
            <v>Milwaukee Handtools</v>
          </cell>
          <cell r="D166" t="str">
            <v>900060</v>
          </cell>
          <cell r="E166" t="str">
            <v>PH-TL</v>
          </cell>
          <cell r="F166">
            <v>0</v>
          </cell>
          <cell r="G166">
            <v>0.46464361420243777</v>
          </cell>
          <cell r="H166">
            <v>9.2928722840487552</v>
          </cell>
          <cell r="I166">
            <v>9.2928722840487552</v>
          </cell>
          <cell r="J166">
            <v>9.76</v>
          </cell>
          <cell r="K166">
            <v>10.37</v>
          </cell>
          <cell r="L166" t="str">
            <v>Yes</v>
          </cell>
        </row>
        <row r="167">
          <cell r="A167" t="str">
            <v>48223711</v>
          </cell>
          <cell r="B167" t="str">
            <v>Mil (12) INKZALL White Liq Paint Marker</v>
          </cell>
          <cell r="C167" t="str">
            <v>Milwaukee Handtools</v>
          </cell>
          <cell r="D167" t="str">
            <v>900060</v>
          </cell>
          <cell r="E167" t="str">
            <v>PH-TL</v>
          </cell>
          <cell r="F167">
            <v>0</v>
          </cell>
          <cell r="G167">
            <v>0.10574040426981607</v>
          </cell>
          <cell r="H167">
            <v>2.1148080853963211</v>
          </cell>
          <cell r="I167">
            <v>2.1148080853963211</v>
          </cell>
          <cell r="J167">
            <v>2.2200000000000002</v>
          </cell>
          <cell r="K167">
            <v>1.92</v>
          </cell>
          <cell r="L167" t="str">
            <v>Yes</v>
          </cell>
        </row>
        <row r="168">
          <cell r="A168" t="str">
            <v>48223712</v>
          </cell>
          <cell r="B168" t="str">
            <v>Mil INKZALL White Liquid Paint Marker</v>
          </cell>
          <cell r="C168" t="str">
            <v>Milwaukee Handtools</v>
          </cell>
          <cell r="D168" t="str">
            <v>900060</v>
          </cell>
          <cell r="E168" t="str">
            <v>PH-TL</v>
          </cell>
          <cell r="F168">
            <v>0</v>
          </cell>
          <cell r="G168">
            <v>0.11835784313725491</v>
          </cell>
          <cell r="H168">
            <v>2.3671568627450981</v>
          </cell>
          <cell r="I168">
            <v>2.3671568627450981</v>
          </cell>
          <cell r="J168">
            <v>2.4900000000000002</v>
          </cell>
          <cell r="K168">
            <v>2.17</v>
          </cell>
          <cell r="L168" t="str">
            <v>Yes</v>
          </cell>
        </row>
        <row r="169">
          <cell r="A169" t="str">
            <v>48223721</v>
          </cell>
          <cell r="B169" t="str">
            <v>Mil (12) INKZALL Yellow Liq Paint Marker</v>
          </cell>
          <cell r="C169" t="str">
            <v>Milwaukee Handtools</v>
          </cell>
          <cell r="D169" t="str">
            <v>900060</v>
          </cell>
          <cell r="E169" t="str">
            <v>PH-TL</v>
          </cell>
          <cell r="F169">
            <v>0</v>
          </cell>
          <cell r="G169">
            <v>0.10873315542433191</v>
          </cell>
          <cell r="H169">
            <v>2.1746631084866381</v>
          </cell>
          <cell r="I169">
            <v>2.1746631084866381</v>
          </cell>
          <cell r="J169">
            <v>2.2799999999999998</v>
          </cell>
          <cell r="K169">
            <v>2.0499999999999998</v>
          </cell>
          <cell r="L169" t="str">
            <v>Yes</v>
          </cell>
        </row>
        <row r="170">
          <cell r="A170" t="str">
            <v>48223722</v>
          </cell>
          <cell r="B170" t="str">
            <v>Mil INKZALL Yellow Liquid Paint Marker</v>
          </cell>
          <cell r="C170" t="str">
            <v>Milwaukee Handtools</v>
          </cell>
          <cell r="D170" t="str">
            <v>900060</v>
          </cell>
          <cell r="E170" t="str">
            <v>PH-TL</v>
          </cell>
          <cell r="F170">
            <v>0</v>
          </cell>
          <cell r="G170">
            <v>0.12135059429177078</v>
          </cell>
          <cell r="H170">
            <v>2.4270118858354155</v>
          </cell>
          <cell r="I170">
            <v>2.4270118858354155</v>
          </cell>
          <cell r="J170">
            <v>2.5499999999999998</v>
          </cell>
          <cell r="K170">
            <v>2.2999999999999998</v>
          </cell>
          <cell r="L170" t="str">
            <v>Yes</v>
          </cell>
        </row>
        <row r="171">
          <cell r="A171" t="str">
            <v>48223807</v>
          </cell>
          <cell r="B171" t="str">
            <v>TORQUE LOCK 177mm (7) Straight Jaw DG</v>
          </cell>
          <cell r="C171" t="str">
            <v>Milwaukee Handtools</v>
          </cell>
          <cell r="D171" t="str">
            <v>900060</v>
          </cell>
          <cell r="E171" t="str">
            <v>PH-TL</v>
          </cell>
          <cell r="F171">
            <v>0</v>
          </cell>
          <cell r="G171">
            <v>0.42970285411461884</v>
          </cell>
          <cell r="H171">
            <v>8.5940570822923767</v>
          </cell>
          <cell r="I171">
            <v>8.5940570822923767</v>
          </cell>
          <cell r="J171">
            <v>9.02</v>
          </cell>
          <cell r="K171">
            <v>9.58</v>
          </cell>
          <cell r="L171" t="str">
            <v>Yes</v>
          </cell>
        </row>
        <row r="172">
          <cell r="A172" t="str">
            <v>48223810</v>
          </cell>
          <cell r="B172" t="str">
            <v>TORQUE LOCK 254mm (10) Straight Jaw DG</v>
          </cell>
          <cell r="C172" t="str">
            <v>Milwaukee Handtools</v>
          </cell>
          <cell r="D172" t="str">
            <v>900060</v>
          </cell>
          <cell r="E172" t="str">
            <v>PH-TL</v>
          </cell>
          <cell r="F172">
            <v>0</v>
          </cell>
          <cell r="G172">
            <v>0.45882050117344236</v>
          </cell>
          <cell r="H172">
            <v>9.176410023468847</v>
          </cell>
          <cell r="I172">
            <v>9.176410023468847</v>
          </cell>
          <cell r="J172">
            <v>9.64</v>
          </cell>
          <cell r="K172">
            <v>10.24</v>
          </cell>
          <cell r="L172" t="str">
            <v>Yes</v>
          </cell>
        </row>
        <row r="173">
          <cell r="A173" t="str">
            <v>48223980</v>
          </cell>
          <cell r="B173" t="str">
            <v>Bold Line Chalk Reel</v>
          </cell>
          <cell r="C173" t="str">
            <v>Milwaukee Handtools</v>
          </cell>
          <cell r="D173" t="str">
            <v>900060</v>
          </cell>
          <cell r="E173" t="str">
            <v>PH-TL</v>
          </cell>
          <cell r="F173">
            <v>0</v>
          </cell>
          <cell r="G173">
            <v>0.3153870467105761</v>
          </cell>
          <cell r="H173">
            <v>6.3077409342115214</v>
          </cell>
          <cell r="I173">
            <v>6.3077409342115214</v>
          </cell>
          <cell r="J173">
            <v>6.62</v>
          </cell>
          <cell r="K173">
            <v>7.04</v>
          </cell>
          <cell r="L173" t="str">
            <v>Yes</v>
          </cell>
        </row>
        <row r="174">
          <cell r="A174" t="str">
            <v>48223982</v>
          </cell>
          <cell r="B174" t="str">
            <v>Mil Bold Line Chalk Reel Kit W/Blu Chalk</v>
          </cell>
          <cell r="C174" t="str">
            <v>Milwaukee Handtools</v>
          </cell>
          <cell r="D174" t="str">
            <v>900060</v>
          </cell>
          <cell r="E174" t="str">
            <v>PH-TL</v>
          </cell>
          <cell r="F174">
            <v>0</v>
          </cell>
          <cell r="G174">
            <v>0.33965175259292912</v>
          </cell>
          <cell r="H174">
            <v>6.793035051858582</v>
          </cell>
          <cell r="I174">
            <v>6.793035051858582</v>
          </cell>
          <cell r="J174">
            <v>7.13</v>
          </cell>
          <cell r="K174">
            <v>7.58</v>
          </cell>
          <cell r="L174" t="str">
            <v>Yes</v>
          </cell>
        </row>
        <row r="175">
          <cell r="A175" t="str">
            <v>48223986</v>
          </cell>
          <cell r="B175" t="str">
            <v>Mil Bold Line Chalk Reel Kit W/Red Chalk</v>
          </cell>
          <cell r="C175" t="str">
            <v>Milwaukee Handtools</v>
          </cell>
          <cell r="D175" t="str">
            <v>900060</v>
          </cell>
          <cell r="E175" t="str">
            <v>PH-TL</v>
          </cell>
          <cell r="F175">
            <v>0</v>
          </cell>
          <cell r="G175">
            <v>0.33965175259292912</v>
          </cell>
          <cell r="H175">
            <v>6.793035051858582</v>
          </cell>
          <cell r="I175">
            <v>6.793035051858582</v>
          </cell>
          <cell r="J175">
            <v>7.13</v>
          </cell>
          <cell r="K175">
            <v>7.58</v>
          </cell>
          <cell r="L175" t="str">
            <v>Yes</v>
          </cell>
        </row>
        <row r="176">
          <cell r="A176" t="str">
            <v>48223989</v>
          </cell>
          <cell r="B176" t="str">
            <v>Mil Bold Replacement Line</v>
          </cell>
          <cell r="C176" t="str">
            <v>Milwaukee Handtools</v>
          </cell>
          <cell r="D176" t="str">
            <v>900060</v>
          </cell>
          <cell r="E176" t="str">
            <v>PH-TL</v>
          </cell>
          <cell r="F176">
            <v>0</v>
          </cell>
          <cell r="G176">
            <v>0.12935763494587024</v>
          </cell>
          <cell r="H176">
            <v>2.587152698917405</v>
          </cell>
          <cell r="I176">
            <v>2.587152698917405</v>
          </cell>
          <cell r="J176">
            <v>2.72</v>
          </cell>
          <cell r="K176">
            <v>1.99</v>
          </cell>
          <cell r="L176" t="str">
            <v>Yes</v>
          </cell>
        </row>
        <row r="177">
          <cell r="A177" t="str">
            <v>48223990</v>
          </cell>
          <cell r="B177" t="str">
            <v>Mil Fine Line Chalk Reel</v>
          </cell>
          <cell r="C177" t="str">
            <v>Milwaukee Handtools</v>
          </cell>
          <cell r="D177" t="str">
            <v>900060</v>
          </cell>
          <cell r="E177" t="str">
            <v>PH-TL</v>
          </cell>
          <cell r="F177">
            <v>0</v>
          </cell>
          <cell r="G177">
            <v>0.41163704671057622</v>
          </cell>
          <cell r="H177">
            <v>8.2327409342115239</v>
          </cell>
          <cell r="I177">
            <v>8.2327409342115239</v>
          </cell>
          <cell r="J177">
            <v>8.64</v>
          </cell>
          <cell r="K177">
            <v>9.19</v>
          </cell>
          <cell r="L177" t="str">
            <v>Yes</v>
          </cell>
        </row>
        <row r="178">
          <cell r="A178" t="str">
            <v>48223992</v>
          </cell>
          <cell r="B178" t="str">
            <v>Mil Fine Line Chalk Reel Kit W/Blu Chalk</v>
          </cell>
          <cell r="C178" t="str">
            <v>Milwaukee Handtools</v>
          </cell>
          <cell r="D178" t="str">
            <v>900060</v>
          </cell>
          <cell r="E178" t="str">
            <v>PH-TL</v>
          </cell>
          <cell r="F178">
            <v>0</v>
          </cell>
          <cell r="G178">
            <v>0.43590175259292918</v>
          </cell>
          <cell r="H178">
            <v>8.7180350518585836</v>
          </cell>
          <cell r="I178">
            <v>8.7180350518585836</v>
          </cell>
          <cell r="J178">
            <v>9.15</v>
          </cell>
          <cell r="K178">
            <v>9.73</v>
          </cell>
          <cell r="L178" t="str">
            <v>Yes</v>
          </cell>
        </row>
        <row r="179">
          <cell r="A179" t="str">
            <v>48223999</v>
          </cell>
          <cell r="B179" t="str">
            <v>Mil Fine Line Replacement Line</v>
          </cell>
          <cell r="C179" t="str">
            <v>Milwaukee Handtools</v>
          </cell>
          <cell r="D179" t="str">
            <v>900060</v>
          </cell>
          <cell r="E179" t="str">
            <v>PH-TL</v>
          </cell>
          <cell r="F179">
            <v>0</v>
          </cell>
          <cell r="G179">
            <v>8.8970588235294135E-2</v>
          </cell>
          <cell r="H179">
            <v>1.7794117647058825</v>
          </cell>
          <cell r="I179">
            <v>1.7794117647058825</v>
          </cell>
          <cell r="J179">
            <v>1.87</v>
          </cell>
          <cell r="K179">
            <v>1.99</v>
          </cell>
          <cell r="L179" t="str">
            <v>Yes</v>
          </cell>
        </row>
        <row r="180">
          <cell r="A180" t="str">
            <v>48224000</v>
          </cell>
          <cell r="B180" t="str">
            <v>Snips, Bulldog</v>
          </cell>
          <cell r="C180" t="str">
            <v>Milwaukee Handtools</v>
          </cell>
          <cell r="D180" t="str">
            <v>900060</v>
          </cell>
          <cell r="E180" t="str">
            <v>PH-TL</v>
          </cell>
          <cell r="F180">
            <v>0</v>
          </cell>
          <cell r="G180">
            <v>0.4036685214626391</v>
          </cell>
          <cell r="H180">
            <v>8.0733704292527815</v>
          </cell>
          <cell r="I180">
            <v>8.0733704292527815</v>
          </cell>
          <cell r="J180">
            <v>8.48</v>
          </cell>
          <cell r="K180">
            <v>9.01</v>
          </cell>
          <cell r="L180" t="str">
            <v>Yes</v>
          </cell>
        </row>
        <row r="181">
          <cell r="A181" t="str">
            <v>48224010</v>
          </cell>
          <cell r="B181" t="str">
            <v>Snips, Left Cutting</v>
          </cell>
          <cell r="C181" t="str">
            <v>Milwaukee Handtools</v>
          </cell>
          <cell r="D181" t="str">
            <v>900060</v>
          </cell>
          <cell r="E181" t="str">
            <v>PH-TL</v>
          </cell>
          <cell r="F181">
            <v>0</v>
          </cell>
          <cell r="G181">
            <v>0.39881558028616854</v>
          </cell>
          <cell r="H181">
            <v>7.9763116057233701</v>
          </cell>
          <cell r="I181">
            <v>7.9763116057233701</v>
          </cell>
          <cell r="J181">
            <v>8.3800000000000008</v>
          </cell>
          <cell r="K181">
            <v>9.01</v>
          </cell>
          <cell r="L181" t="str">
            <v>Yes</v>
          </cell>
        </row>
        <row r="182">
          <cell r="A182" t="str">
            <v>48224011</v>
          </cell>
          <cell r="B182" t="str">
            <v>Snips, Upright Left Cutting</v>
          </cell>
          <cell r="C182" t="str">
            <v>Milwaukee Handtools</v>
          </cell>
          <cell r="D182" t="str">
            <v>900060</v>
          </cell>
          <cell r="E182" t="str">
            <v>PH-TL</v>
          </cell>
          <cell r="F182">
            <v>0</v>
          </cell>
          <cell r="G182">
            <v>0.52499205087440382</v>
          </cell>
          <cell r="H182">
            <v>10.499841017488077</v>
          </cell>
          <cell r="I182">
            <v>10.499841017488077</v>
          </cell>
          <cell r="J182">
            <v>11.02</v>
          </cell>
          <cell r="K182">
            <v>11.71</v>
          </cell>
          <cell r="L182" t="str">
            <v>Yes</v>
          </cell>
        </row>
        <row r="183">
          <cell r="A183" t="str">
            <v>48224012</v>
          </cell>
          <cell r="B183" t="str">
            <v>Mil Offest Snips Left cut</v>
          </cell>
          <cell r="C183" t="str">
            <v>Milwaukee Handtools</v>
          </cell>
          <cell r="D183" t="str">
            <v>900060</v>
          </cell>
          <cell r="E183" t="str">
            <v>PH-TL</v>
          </cell>
          <cell r="F183">
            <v>0</v>
          </cell>
          <cell r="G183">
            <v>0.48851483836777954</v>
          </cell>
          <cell r="H183">
            <v>9.7702967673555907</v>
          </cell>
          <cell r="I183">
            <v>9.7702967673555907</v>
          </cell>
          <cell r="J183">
            <v>10.26</v>
          </cell>
          <cell r="K183">
            <v>11.01</v>
          </cell>
          <cell r="L183" t="str">
            <v>Yes</v>
          </cell>
        </row>
        <row r="184">
          <cell r="A184" t="str">
            <v>48224020</v>
          </cell>
          <cell r="B184" t="str">
            <v>Snips, Right Cutting</v>
          </cell>
          <cell r="C184" t="str">
            <v>Milwaukee Handtools</v>
          </cell>
          <cell r="D184" t="str">
            <v>900060</v>
          </cell>
          <cell r="E184" t="str">
            <v>PH-TL</v>
          </cell>
          <cell r="F184">
            <v>0</v>
          </cell>
          <cell r="G184">
            <v>0.39881558028616854</v>
          </cell>
          <cell r="H184">
            <v>7.9763116057233701</v>
          </cell>
          <cell r="I184">
            <v>7.9763116057233701</v>
          </cell>
          <cell r="J184">
            <v>8.3800000000000008</v>
          </cell>
          <cell r="K184">
            <v>9.01</v>
          </cell>
          <cell r="L184" t="str">
            <v>Yes</v>
          </cell>
        </row>
        <row r="185">
          <cell r="A185" t="str">
            <v>48224021</v>
          </cell>
          <cell r="B185" t="str">
            <v>Snips, Upright Right Cutting</v>
          </cell>
          <cell r="C185" t="str">
            <v>Milwaukee Handtools</v>
          </cell>
          <cell r="D185" t="str">
            <v>900060</v>
          </cell>
          <cell r="E185" t="str">
            <v>PH-TL</v>
          </cell>
          <cell r="F185">
            <v>0</v>
          </cell>
          <cell r="G185">
            <v>0.52499205087440382</v>
          </cell>
          <cell r="H185">
            <v>10.499841017488077</v>
          </cell>
          <cell r="I185">
            <v>10.499841017488077</v>
          </cell>
          <cell r="J185">
            <v>11.02</v>
          </cell>
          <cell r="K185">
            <v>11.71</v>
          </cell>
          <cell r="L185" t="str">
            <v>Yes</v>
          </cell>
        </row>
        <row r="186">
          <cell r="A186" t="str">
            <v>48224022</v>
          </cell>
          <cell r="B186" t="str">
            <v>Mil Offest Snips Right cut</v>
          </cell>
          <cell r="C186" t="str">
            <v>Milwaukee Handtools</v>
          </cell>
          <cell r="D186" t="str">
            <v>900060</v>
          </cell>
          <cell r="E186" t="str">
            <v>PH-TL</v>
          </cell>
          <cell r="F186">
            <v>0</v>
          </cell>
          <cell r="G186">
            <v>0.48851483836777954</v>
          </cell>
          <cell r="H186">
            <v>9.7702967673555907</v>
          </cell>
          <cell r="I186">
            <v>9.7702967673555907</v>
          </cell>
          <cell r="J186">
            <v>10.26</v>
          </cell>
          <cell r="K186">
            <v>11.01</v>
          </cell>
          <cell r="L186" t="str">
            <v>Yes</v>
          </cell>
        </row>
        <row r="187">
          <cell r="A187" t="str">
            <v>48224030</v>
          </cell>
          <cell r="B187" t="str">
            <v>Snips, Center Cutting</v>
          </cell>
          <cell r="C187" t="str">
            <v>Milwaukee Handtools</v>
          </cell>
          <cell r="D187" t="str">
            <v>900060</v>
          </cell>
          <cell r="E187" t="str">
            <v>PH-TL</v>
          </cell>
          <cell r="F187">
            <v>0</v>
          </cell>
          <cell r="G187">
            <v>0.39881558028616854</v>
          </cell>
          <cell r="H187">
            <v>7.9763116057233701</v>
          </cell>
          <cell r="I187">
            <v>7.9763116057233701</v>
          </cell>
          <cell r="J187">
            <v>8.3800000000000008</v>
          </cell>
          <cell r="K187">
            <v>9.01</v>
          </cell>
          <cell r="L187" t="str">
            <v>Yes</v>
          </cell>
        </row>
        <row r="188">
          <cell r="A188" t="str">
            <v>48224032</v>
          </cell>
          <cell r="B188" t="str">
            <v>Mil Offest Snips Straight cut</v>
          </cell>
          <cell r="C188" t="str">
            <v>Milwaukee Handtools</v>
          </cell>
          <cell r="D188" t="str">
            <v>900060</v>
          </cell>
          <cell r="E188" t="str">
            <v>PH-TL</v>
          </cell>
          <cell r="F188">
            <v>0</v>
          </cell>
          <cell r="G188">
            <v>0.48851483836777954</v>
          </cell>
          <cell r="H188">
            <v>9.7702967673555907</v>
          </cell>
          <cell r="I188">
            <v>9.7702967673555907</v>
          </cell>
          <cell r="J188">
            <v>10.26</v>
          </cell>
          <cell r="K188">
            <v>11.01</v>
          </cell>
          <cell r="L188" t="str">
            <v>Yes</v>
          </cell>
        </row>
        <row r="189">
          <cell r="A189" t="str">
            <v>48224037</v>
          </cell>
          <cell r="B189" t="str">
            <v>Mil Long Cut Snips Straight Cut</v>
          </cell>
          <cell r="C189" t="str">
            <v>Milwaukee Handtools</v>
          </cell>
          <cell r="D189" t="str">
            <v>900060</v>
          </cell>
          <cell r="E189" t="str">
            <v>PH-TL</v>
          </cell>
          <cell r="F189">
            <v>0</v>
          </cell>
          <cell r="G189">
            <v>0.51351341888106605</v>
          </cell>
          <cell r="H189">
            <v>10.270268377621321</v>
          </cell>
          <cell r="I189">
            <v>10.270268377621321</v>
          </cell>
          <cell r="J189">
            <v>10.78</v>
          </cell>
          <cell r="K189">
            <v>11.57</v>
          </cell>
          <cell r="L189" t="str">
            <v>Yes</v>
          </cell>
        </row>
        <row r="190">
          <cell r="A190" t="str">
            <v>48224038</v>
          </cell>
          <cell r="B190" t="str">
            <v>Mil Offset Long Cut Snips Left</v>
          </cell>
          <cell r="C190" t="str">
            <v>Milwaukee Handtools</v>
          </cell>
          <cell r="D190" t="str">
            <v>900060</v>
          </cell>
          <cell r="E190" t="str">
            <v>PH-TL</v>
          </cell>
          <cell r="F190">
            <v>0</v>
          </cell>
          <cell r="G190">
            <v>0.61866047770459542</v>
          </cell>
          <cell r="H190">
            <v>12.373209554091908</v>
          </cell>
          <cell r="I190">
            <v>12.373209554091908</v>
          </cell>
          <cell r="J190">
            <v>12.99</v>
          </cell>
          <cell r="K190">
            <v>13.91</v>
          </cell>
          <cell r="L190" t="str">
            <v>Yes</v>
          </cell>
        </row>
        <row r="191">
          <cell r="A191" t="str">
            <v>48224043</v>
          </cell>
          <cell r="B191" t="str">
            <v>Milw Jobsite Offset Scissors</v>
          </cell>
          <cell r="C191" t="str">
            <v>Milwaukee Handtools</v>
          </cell>
          <cell r="D191" t="str">
            <v>900060</v>
          </cell>
          <cell r="E191" t="str">
            <v>PH-TL</v>
          </cell>
          <cell r="F191">
            <v>0</v>
          </cell>
          <cell r="G191">
            <v>0.51915228253463552</v>
          </cell>
          <cell r="H191">
            <v>10.38304565069271</v>
          </cell>
          <cell r="I191">
            <v>10.38304565069271</v>
          </cell>
          <cell r="J191">
            <v>10.9</v>
          </cell>
          <cell r="K191">
            <v>12.14</v>
          </cell>
          <cell r="L191" t="str">
            <v>Yes</v>
          </cell>
        </row>
        <row r="192">
          <cell r="A192" t="str">
            <v>48224044</v>
          </cell>
          <cell r="B192" t="str">
            <v>Milw Jobsite Straight Scissors</v>
          </cell>
          <cell r="C192" t="str">
            <v>Milwaukee Handtools</v>
          </cell>
          <cell r="D192" t="str">
            <v>900060</v>
          </cell>
          <cell r="E192" t="str">
            <v>PH-TL</v>
          </cell>
          <cell r="F192">
            <v>0</v>
          </cell>
          <cell r="G192">
            <v>0.45363757665228255</v>
          </cell>
          <cell r="H192">
            <v>9.0727515330456505</v>
          </cell>
          <cell r="I192">
            <v>9.0727515330456505</v>
          </cell>
          <cell r="J192">
            <v>9.5299999999999994</v>
          </cell>
          <cell r="K192">
            <v>10.75</v>
          </cell>
          <cell r="L192" t="str">
            <v>Yes</v>
          </cell>
        </row>
        <row r="193">
          <cell r="A193" t="str">
            <v>48224202</v>
          </cell>
          <cell r="B193" t="str">
            <v>Milw ProPEX Tubing Cutter</v>
          </cell>
          <cell r="C193" t="str">
            <v>Milwaukee Handtools</v>
          </cell>
          <cell r="D193" t="str">
            <v>900060</v>
          </cell>
          <cell r="E193" t="str">
            <v>PH-TL</v>
          </cell>
          <cell r="F193">
            <v>0</v>
          </cell>
          <cell r="G193">
            <v>0.52925893330305096</v>
          </cell>
          <cell r="H193">
            <v>10.585178666061019</v>
          </cell>
          <cell r="I193">
            <v>10.585178666061019</v>
          </cell>
          <cell r="J193">
            <v>11.11</v>
          </cell>
          <cell r="K193">
            <v>13.88</v>
          </cell>
          <cell r="L193" t="str">
            <v>Yes</v>
          </cell>
        </row>
        <row r="194">
          <cell r="A194" t="str">
            <v>48224203</v>
          </cell>
          <cell r="B194" t="str">
            <v>Milw ProPEX Tubing Cutter Blade</v>
          </cell>
          <cell r="C194" t="str">
            <v>Milwaukee Handtools</v>
          </cell>
          <cell r="D194" t="str">
            <v>900060</v>
          </cell>
          <cell r="E194" t="str">
            <v>PH-TL</v>
          </cell>
          <cell r="F194">
            <v>0</v>
          </cell>
          <cell r="G194">
            <v>0.23395715042773868</v>
          </cell>
          <cell r="H194">
            <v>4.6791430085547736</v>
          </cell>
          <cell r="I194">
            <v>4.6791430085547736</v>
          </cell>
          <cell r="J194">
            <v>4.91</v>
          </cell>
          <cell r="K194">
            <v>5.23</v>
          </cell>
          <cell r="L194" t="str">
            <v>Yes</v>
          </cell>
        </row>
        <row r="195">
          <cell r="A195" t="str">
            <v>48224250</v>
          </cell>
          <cell r="B195" t="str">
            <v>Mil Mini Cutter  1/2 Inch(12.7mm)</v>
          </cell>
          <cell r="C195" t="str">
            <v>Milwaukee Handtools</v>
          </cell>
          <cell r="D195" t="str">
            <v>900060</v>
          </cell>
          <cell r="E195" t="str">
            <v>PH-TL</v>
          </cell>
          <cell r="F195">
            <v>0</v>
          </cell>
          <cell r="G195">
            <v>0.32500028389734276</v>
          </cell>
          <cell r="H195">
            <v>6.5000056779468549</v>
          </cell>
          <cell r="I195">
            <v>6.5000056779468549</v>
          </cell>
          <cell r="J195">
            <v>6.83</v>
          </cell>
          <cell r="K195">
            <v>7.25</v>
          </cell>
          <cell r="L195" t="str">
            <v>Yes</v>
          </cell>
        </row>
        <row r="196">
          <cell r="A196" t="str">
            <v>48224251</v>
          </cell>
          <cell r="B196" t="str">
            <v>Mil Mini Cutter 1 Inch(25mm)</v>
          </cell>
          <cell r="C196" t="str">
            <v>Milwaukee Handtools</v>
          </cell>
          <cell r="D196" t="str">
            <v>900060</v>
          </cell>
          <cell r="E196" t="str">
            <v>PH-TL</v>
          </cell>
          <cell r="F196">
            <v>0</v>
          </cell>
          <cell r="G196">
            <v>0.54338263683851928</v>
          </cell>
          <cell r="H196">
            <v>10.867652736770385</v>
          </cell>
          <cell r="I196">
            <v>10.867652736770385</v>
          </cell>
          <cell r="J196">
            <v>11.41</v>
          </cell>
          <cell r="K196">
            <v>12.12</v>
          </cell>
          <cell r="L196" t="str">
            <v>Yes</v>
          </cell>
        </row>
        <row r="197">
          <cell r="A197" t="str">
            <v>48224252</v>
          </cell>
          <cell r="B197" t="str">
            <v>Mil Constant Swing Cutter 1.5 Inch(38mm)</v>
          </cell>
          <cell r="C197" t="str">
            <v>Milwaukee Handtools</v>
          </cell>
          <cell r="D197" t="str">
            <v>900060</v>
          </cell>
          <cell r="E197" t="str">
            <v>PH-TL</v>
          </cell>
          <cell r="F197">
            <v>0</v>
          </cell>
          <cell r="G197">
            <v>1.3780885191914607</v>
          </cell>
          <cell r="H197">
            <v>27.561770383829213</v>
          </cell>
          <cell r="I197">
            <v>27.561770383829213</v>
          </cell>
          <cell r="J197">
            <v>28.94</v>
          </cell>
          <cell r="K197">
            <v>30.75</v>
          </cell>
          <cell r="L197" t="str">
            <v>Yes</v>
          </cell>
        </row>
        <row r="198">
          <cell r="A198" t="str">
            <v>48224256</v>
          </cell>
          <cell r="B198" t="str">
            <v>Cutting Wheels 2pc</v>
          </cell>
          <cell r="C198" t="str">
            <v>Milwaukee Handtools</v>
          </cell>
          <cell r="D198" t="str">
            <v>900060</v>
          </cell>
          <cell r="E198" t="str">
            <v>PH-TL</v>
          </cell>
          <cell r="F198">
            <v>0</v>
          </cell>
          <cell r="G198">
            <v>0.21323529411764708</v>
          </cell>
          <cell r="H198">
            <v>4.2647058823529411</v>
          </cell>
          <cell r="I198">
            <v>4.2647058823529411</v>
          </cell>
          <cell r="J198">
            <v>4.4800000000000004</v>
          </cell>
          <cell r="K198">
            <v>4.75</v>
          </cell>
          <cell r="L198" t="str">
            <v>No</v>
          </cell>
        </row>
        <row r="199">
          <cell r="A199" t="str">
            <v>48224257</v>
          </cell>
          <cell r="B199" t="str">
            <v>Reaming Blades 3pc</v>
          </cell>
          <cell r="C199" t="str">
            <v>Milwaukee Handtools</v>
          </cell>
          <cell r="D199" t="str">
            <v>900060</v>
          </cell>
          <cell r="E199" t="str">
            <v>PH-TL</v>
          </cell>
          <cell r="F199">
            <v>0</v>
          </cell>
          <cell r="G199">
            <v>0.18602941176470589</v>
          </cell>
          <cell r="H199">
            <v>3.7205882352941173</v>
          </cell>
          <cell r="I199">
            <v>3.7205882352941173</v>
          </cell>
          <cell r="J199">
            <v>3.91</v>
          </cell>
          <cell r="K199">
            <v>4.1500000000000004</v>
          </cell>
          <cell r="L199" t="str">
            <v>No</v>
          </cell>
        </row>
        <row r="200">
          <cell r="A200" t="str">
            <v>48225016</v>
          </cell>
          <cell r="B200" t="str">
            <v>150MM (6") Measuring Wheel</v>
          </cell>
          <cell r="C200" t="str">
            <v>Milwaukee Handtools</v>
          </cell>
          <cell r="D200" t="str">
            <v>900050</v>
          </cell>
          <cell r="E200" t="str">
            <v>PH-TL</v>
          </cell>
          <cell r="F200">
            <v>0</v>
          </cell>
          <cell r="G200">
            <v>1.5411764705882354</v>
          </cell>
          <cell r="H200">
            <v>30.823529411764707</v>
          </cell>
          <cell r="I200">
            <v>30.823529411764707</v>
          </cell>
          <cell r="J200">
            <v>32.36</v>
          </cell>
          <cell r="K200">
            <v>34.39</v>
          </cell>
          <cell r="L200" t="str">
            <v>No</v>
          </cell>
        </row>
        <row r="201">
          <cell r="A201" t="str">
            <v>48225032</v>
          </cell>
          <cell r="B201" t="str">
            <v>305MM (12") Measuring Wheel</v>
          </cell>
          <cell r="C201" t="str">
            <v>Milwaukee Handtools</v>
          </cell>
          <cell r="D201" t="str">
            <v>900050</v>
          </cell>
          <cell r="E201" t="str">
            <v>PH-TL</v>
          </cell>
          <cell r="F201">
            <v>0</v>
          </cell>
          <cell r="G201">
            <v>2.1249999999999996</v>
          </cell>
          <cell r="H201">
            <v>42.499999999999993</v>
          </cell>
          <cell r="I201">
            <v>42.499999999999993</v>
          </cell>
          <cell r="J201">
            <v>44.63</v>
          </cell>
          <cell r="K201">
            <v>47.41</v>
          </cell>
          <cell r="L201" t="str">
            <v>Yes</v>
          </cell>
        </row>
        <row r="202">
          <cell r="A202" t="str">
            <v>48225103</v>
          </cell>
          <cell r="B202" t="str">
            <v>30M Closed Reel Long Tape</v>
          </cell>
          <cell r="C202" t="str">
            <v>Milwaukee Handtools</v>
          </cell>
          <cell r="D202" t="str">
            <v>900050</v>
          </cell>
          <cell r="E202" t="str">
            <v>PH-TL</v>
          </cell>
          <cell r="F202">
            <v>0</v>
          </cell>
          <cell r="G202">
            <v>0.65220588235294108</v>
          </cell>
          <cell r="H202">
            <v>13.044117647058821</v>
          </cell>
          <cell r="I202">
            <v>13.044117647058821</v>
          </cell>
          <cell r="J202">
            <v>13.7</v>
          </cell>
          <cell r="K202">
            <v>14.55</v>
          </cell>
          <cell r="L202" t="str">
            <v>No</v>
          </cell>
        </row>
        <row r="203">
          <cell r="A203" t="str">
            <v>48225203</v>
          </cell>
          <cell r="B203" t="str">
            <v>30M (100ft) Open Reel Long Tape</v>
          </cell>
          <cell r="C203" t="str">
            <v>Milwaukee Handtools</v>
          </cell>
          <cell r="D203" t="str">
            <v>900050</v>
          </cell>
          <cell r="E203" t="str">
            <v>PH-TL</v>
          </cell>
          <cell r="F203">
            <v>0</v>
          </cell>
          <cell r="G203">
            <v>0.91102941176470587</v>
          </cell>
          <cell r="H203">
            <v>18.220588235294116</v>
          </cell>
          <cell r="I203">
            <v>18.220588235294116</v>
          </cell>
          <cell r="J203">
            <v>19.13</v>
          </cell>
          <cell r="K203">
            <v>20.329999999999998</v>
          </cell>
          <cell r="L203" t="str">
            <v>No</v>
          </cell>
        </row>
        <row r="204">
          <cell r="A204" t="str">
            <v>48225207</v>
          </cell>
          <cell r="B204" t="str">
            <v>Billet Torpedo Level</v>
          </cell>
          <cell r="C204" t="str">
            <v>Milwaukee Handtools</v>
          </cell>
          <cell r="D204" t="str">
            <v>900050</v>
          </cell>
          <cell r="E204" t="str">
            <v>PH-TL</v>
          </cell>
          <cell r="F204">
            <v>0</v>
          </cell>
          <cell r="G204">
            <v>0.84777651515151509</v>
          </cell>
          <cell r="H204">
            <v>16.955530303030301</v>
          </cell>
          <cell r="I204">
            <v>16.955530303030301</v>
          </cell>
          <cell r="J204">
            <v>17.8</v>
          </cell>
          <cell r="K204">
            <v>21.98</v>
          </cell>
          <cell r="L204" t="str">
            <v>Yes</v>
          </cell>
        </row>
        <row r="205">
          <cell r="A205" t="str">
            <v>48225210</v>
          </cell>
          <cell r="B205" t="str">
            <v>Block Torpedo Level</v>
          </cell>
          <cell r="C205" t="str">
            <v>Milwaukee Handtools</v>
          </cell>
          <cell r="D205" t="str">
            <v>900050</v>
          </cell>
          <cell r="E205" t="str">
            <v>PH-TL</v>
          </cell>
          <cell r="F205">
            <v>0</v>
          </cell>
          <cell r="G205">
            <v>1.2539650735294119</v>
          </cell>
          <cell r="H205">
            <v>25.079301470588234</v>
          </cell>
          <cell r="I205">
            <v>25.079301470588234</v>
          </cell>
          <cell r="J205">
            <v>26.33</v>
          </cell>
          <cell r="K205">
            <v>29.3</v>
          </cell>
          <cell r="L205" t="str">
            <v>Yes</v>
          </cell>
        </row>
        <row r="206">
          <cell r="A206" t="str">
            <v>48225211</v>
          </cell>
          <cell r="B206" t="str">
            <v>100M (330ft) Open Reel Long Tape</v>
          </cell>
          <cell r="C206" t="str">
            <v>Milwaukee Handtools</v>
          </cell>
          <cell r="D206" t="str">
            <v>900050</v>
          </cell>
          <cell r="E206" t="str">
            <v>PH-TL</v>
          </cell>
          <cell r="F206">
            <v>0</v>
          </cell>
          <cell r="G206">
            <v>1.7757352941176467</v>
          </cell>
          <cell r="H206">
            <v>35.514705882352935</v>
          </cell>
          <cell r="I206">
            <v>35.514705882352935</v>
          </cell>
          <cell r="J206">
            <v>37.29</v>
          </cell>
          <cell r="K206">
            <v>39.619999999999997</v>
          </cell>
          <cell r="L206" t="str">
            <v>No</v>
          </cell>
        </row>
        <row r="207">
          <cell r="A207" t="str">
            <v>48225507</v>
          </cell>
          <cell r="B207" t="str">
            <v>Mil 2M KEYCHAIN TAPE MEASURE</v>
          </cell>
          <cell r="C207" t="str">
            <v>Milwaukee Handtools</v>
          </cell>
          <cell r="D207" t="str">
            <v>900050</v>
          </cell>
          <cell r="E207" t="str">
            <v>PH-TL</v>
          </cell>
          <cell r="F207">
            <v>0</v>
          </cell>
          <cell r="G207">
            <v>0.11911764705882354</v>
          </cell>
          <cell r="H207">
            <v>2.3823529411764706</v>
          </cell>
          <cell r="I207">
            <v>2.3823529411764706</v>
          </cell>
          <cell r="J207">
            <v>2.5</v>
          </cell>
          <cell r="K207">
            <v>2.66</v>
          </cell>
          <cell r="L207" t="str">
            <v>Yes</v>
          </cell>
        </row>
        <row r="208">
          <cell r="A208" t="str">
            <v>48225508</v>
          </cell>
          <cell r="B208" t="str">
            <v>Mil 8m Tape Measure</v>
          </cell>
          <cell r="C208" t="str">
            <v>Milwaukee Handtools</v>
          </cell>
          <cell r="D208" t="str">
            <v>900050</v>
          </cell>
          <cell r="E208" t="str">
            <v>PH-TL</v>
          </cell>
          <cell r="F208">
            <v>0</v>
          </cell>
          <cell r="G208">
            <v>0.47426470588235292</v>
          </cell>
          <cell r="H208">
            <v>9.485294117647058</v>
          </cell>
          <cell r="I208">
            <v>9.485294117647058</v>
          </cell>
          <cell r="J208">
            <v>9.9600000000000009</v>
          </cell>
          <cell r="K208">
            <v>10.58</v>
          </cell>
          <cell r="L208" t="str">
            <v>Yes</v>
          </cell>
        </row>
        <row r="209">
          <cell r="A209" t="str">
            <v>48226000</v>
          </cell>
          <cell r="B209" t="str">
            <v>Mil SPEED SEAMER 75mm (3 inch)</v>
          </cell>
          <cell r="C209" t="str">
            <v>Milwaukee Handtools</v>
          </cell>
          <cell r="D209" t="str">
            <v>900060</v>
          </cell>
          <cell r="E209" t="str">
            <v>PH-TL</v>
          </cell>
          <cell r="F209">
            <v>0</v>
          </cell>
          <cell r="G209">
            <v>1.1516043985161635</v>
          </cell>
          <cell r="H209">
            <v>23.032087970323268</v>
          </cell>
          <cell r="I209">
            <v>23.032087970323268</v>
          </cell>
          <cell r="J209">
            <v>24.18</v>
          </cell>
          <cell r="K209">
            <v>25.81</v>
          </cell>
          <cell r="L209" t="str">
            <v>Yes</v>
          </cell>
        </row>
        <row r="210">
          <cell r="A210" t="str">
            <v>48226001</v>
          </cell>
          <cell r="B210" t="str">
            <v>Milwaukee  HAND CRIMPER 5 BLADE</v>
          </cell>
          <cell r="C210" t="str">
            <v>Milwaukee Handtools</v>
          </cell>
          <cell r="D210" t="str">
            <v>900060</v>
          </cell>
          <cell r="E210" t="str">
            <v>PH-TL</v>
          </cell>
          <cell r="F210">
            <v>0</v>
          </cell>
          <cell r="G210">
            <v>0.82807498675145741</v>
          </cell>
          <cell r="H210">
            <v>16.561499735029148</v>
          </cell>
          <cell r="I210">
            <v>16.561499735029148</v>
          </cell>
          <cell r="J210">
            <v>17.39</v>
          </cell>
          <cell r="K210">
            <v>18.59</v>
          </cell>
          <cell r="L210" t="str">
            <v>Yes</v>
          </cell>
        </row>
        <row r="211">
          <cell r="A211" t="str">
            <v>48226100</v>
          </cell>
          <cell r="B211" t="str">
            <v>Mil Lineman's Pliers 9" (230mm)</v>
          </cell>
          <cell r="C211" t="str">
            <v>Milwaukee Handtools</v>
          </cell>
          <cell r="D211" t="str">
            <v>900060</v>
          </cell>
          <cell r="E211" t="str">
            <v>PH-TL</v>
          </cell>
          <cell r="F211">
            <v>0</v>
          </cell>
          <cell r="G211">
            <v>0.55766664774017716</v>
          </cell>
          <cell r="H211">
            <v>11.153332954803544</v>
          </cell>
          <cell r="I211">
            <v>11.153332954803544</v>
          </cell>
          <cell r="J211">
            <v>11.71</v>
          </cell>
          <cell r="K211">
            <v>12.53</v>
          </cell>
          <cell r="L211" t="str">
            <v>Yes</v>
          </cell>
        </row>
        <row r="212">
          <cell r="A212" t="str">
            <v>48226101</v>
          </cell>
          <cell r="B212" t="str">
            <v>Mil Long Nose Pliers 8" (200mm)</v>
          </cell>
          <cell r="C212" t="str">
            <v>Milwaukee Handtools</v>
          </cell>
          <cell r="D212" t="str">
            <v>900060</v>
          </cell>
          <cell r="E212" t="str">
            <v>PH-TL</v>
          </cell>
          <cell r="F212">
            <v>0</v>
          </cell>
          <cell r="G212">
            <v>0.36516664774017715</v>
          </cell>
          <cell r="H212">
            <v>7.3033329548035422</v>
          </cell>
          <cell r="I212">
            <v>7.3033329548035422</v>
          </cell>
          <cell r="J212">
            <v>7.67</v>
          </cell>
          <cell r="K212">
            <v>8.23</v>
          </cell>
          <cell r="L212" t="str">
            <v>Yes</v>
          </cell>
        </row>
        <row r="213">
          <cell r="A213" t="str">
            <v>48226102</v>
          </cell>
          <cell r="B213" t="str">
            <v>Mil Ironworkers Pliers</v>
          </cell>
          <cell r="C213" t="str">
            <v>Milwaukee Handtools</v>
          </cell>
          <cell r="D213" t="str">
            <v>900060</v>
          </cell>
          <cell r="E213" t="str">
            <v>PH-TL</v>
          </cell>
          <cell r="F213">
            <v>0</v>
          </cell>
          <cell r="G213">
            <v>0.5074123703535468</v>
          </cell>
          <cell r="H213">
            <v>10.148247407070937</v>
          </cell>
          <cell r="I213">
            <v>10.148247407070937</v>
          </cell>
          <cell r="J213">
            <v>10.66</v>
          </cell>
          <cell r="K213">
            <v>11.42</v>
          </cell>
          <cell r="L213" t="str">
            <v>Yes</v>
          </cell>
        </row>
        <row r="214">
          <cell r="A214" t="str">
            <v>48226103</v>
          </cell>
          <cell r="B214" t="str">
            <v>Mil Crimping Pliers</v>
          </cell>
          <cell r="C214" t="str">
            <v>Milwaukee Handtools</v>
          </cell>
          <cell r="D214" t="str">
            <v>900060</v>
          </cell>
          <cell r="E214" t="str">
            <v>PH-TL</v>
          </cell>
          <cell r="F214">
            <v>0</v>
          </cell>
          <cell r="G214">
            <v>0.46535354682413504</v>
          </cell>
          <cell r="H214">
            <v>9.3070709364827007</v>
          </cell>
          <cell r="I214">
            <v>9.3070709364827007</v>
          </cell>
          <cell r="J214">
            <v>9.77</v>
          </cell>
          <cell r="K214">
            <v>10.47</v>
          </cell>
          <cell r="L214" t="str">
            <v>Yes</v>
          </cell>
        </row>
        <row r="215">
          <cell r="A215" t="str">
            <v>48226104</v>
          </cell>
          <cell r="B215" t="str">
            <v>Mil Cable Cutting Pliers</v>
          </cell>
          <cell r="C215" t="str">
            <v>Milwaukee Handtools</v>
          </cell>
          <cell r="D215" t="str">
            <v>900060</v>
          </cell>
          <cell r="E215" t="str">
            <v>PH-TL</v>
          </cell>
          <cell r="F215">
            <v>0</v>
          </cell>
          <cell r="G215">
            <v>0.48557413505942915</v>
          </cell>
          <cell r="H215">
            <v>9.7114827011885829</v>
          </cell>
          <cell r="I215">
            <v>9.7114827011885829</v>
          </cell>
          <cell r="J215">
            <v>10.199999999999999</v>
          </cell>
          <cell r="K215">
            <v>10.93</v>
          </cell>
          <cell r="L215" t="str">
            <v>Yes</v>
          </cell>
        </row>
        <row r="216">
          <cell r="A216" t="str">
            <v>48226106</v>
          </cell>
          <cell r="B216" t="str">
            <v>Mil Diagonal Pliers 6" (150mm)</v>
          </cell>
          <cell r="C216" t="str">
            <v>Milwaukee Handtools</v>
          </cell>
          <cell r="D216" t="str">
            <v>900060</v>
          </cell>
          <cell r="E216" t="str">
            <v>PH-TL</v>
          </cell>
          <cell r="F216">
            <v>0</v>
          </cell>
          <cell r="G216">
            <v>0.35060782421076542</v>
          </cell>
          <cell r="H216">
            <v>7.0121564842153079</v>
          </cell>
          <cell r="I216">
            <v>7.0121564842153079</v>
          </cell>
          <cell r="J216">
            <v>7.36</v>
          </cell>
          <cell r="K216">
            <v>7.91</v>
          </cell>
          <cell r="L216" t="str">
            <v>Yes</v>
          </cell>
        </row>
        <row r="217">
          <cell r="A217" t="str">
            <v>48226107</v>
          </cell>
          <cell r="B217" t="str">
            <v>Mil Diagonal Pliers 7" (180mm)</v>
          </cell>
          <cell r="C217" t="str">
            <v>Milwaukee Handtools</v>
          </cell>
          <cell r="D217" t="str">
            <v>900060</v>
          </cell>
          <cell r="E217" t="str">
            <v>PH-TL</v>
          </cell>
          <cell r="F217">
            <v>0</v>
          </cell>
          <cell r="G217">
            <v>0.38538723597547131</v>
          </cell>
          <cell r="H217">
            <v>7.7077447195094253</v>
          </cell>
          <cell r="I217">
            <v>7.7077447195094253</v>
          </cell>
          <cell r="J217">
            <v>8.09</v>
          </cell>
          <cell r="K217">
            <v>8.69</v>
          </cell>
          <cell r="L217" t="str">
            <v>Yes</v>
          </cell>
        </row>
        <row r="218">
          <cell r="A218" t="str">
            <v>48226108</v>
          </cell>
          <cell r="B218" t="str">
            <v>Mil Diagonal Pliers 8" (200mm)</v>
          </cell>
          <cell r="C218" t="str">
            <v>Milwaukee Handtools</v>
          </cell>
          <cell r="D218" t="str">
            <v>900060</v>
          </cell>
          <cell r="E218" t="str">
            <v>PH-TL</v>
          </cell>
          <cell r="F218">
            <v>0</v>
          </cell>
          <cell r="G218">
            <v>0.41369605950488308</v>
          </cell>
          <cell r="H218">
            <v>8.2739211900976617</v>
          </cell>
          <cell r="I218">
            <v>8.2739211900976617</v>
          </cell>
          <cell r="J218">
            <v>8.69</v>
          </cell>
          <cell r="K218">
            <v>9.33</v>
          </cell>
          <cell r="L218" t="str">
            <v>Yes</v>
          </cell>
        </row>
        <row r="219">
          <cell r="A219" t="str">
            <v>48226109</v>
          </cell>
          <cell r="B219" t="str">
            <v>Wire Stripper for Solid &amp; Stranded Wire</v>
          </cell>
          <cell r="C219" t="str">
            <v>Milwaukee Handtools</v>
          </cell>
          <cell r="D219" t="str">
            <v>900060</v>
          </cell>
          <cell r="E219" t="str">
            <v>PH-TL</v>
          </cell>
          <cell r="F219">
            <v>0</v>
          </cell>
          <cell r="G219">
            <v>0.33929054054054059</v>
          </cell>
          <cell r="H219">
            <v>6.7858108108108111</v>
          </cell>
          <cell r="I219">
            <v>6.7858108108108111</v>
          </cell>
          <cell r="J219">
            <v>7.13</v>
          </cell>
          <cell r="K219">
            <v>7.68</v>
          </cell>
          <cell r="L219" t="str">
            <v>Yes</v>
          </cell>
        </row>
        <row r="220">
          <cell r="A220" t="str">
            <v>48226208</v>
          </cell>
          <cell r="B220" t="str">
            <v>Mil 8in (200mm) V-Jaw Multigrip</v>
          </cell>
          <cell r="C220" t="str">
            <v>Milwaukee Handtools</v>
          </cell>
          <cell r="D220" t="str">
            <v>900060</v>
          </cell>
          <cell r="E220" t="str">
            <v>PH-TL</v>
          </cell>
          <cell r="F220">
            <v>0</v>
          </cell>
          <cell r="G220">
            <v>0.39307157998334469</v>
          </cell>
          <cell r="H220">
            <v>7.8614315996668935</v>
          </cell>
          <cell r="I220">
            <v>7.8614315996668935</v>
          </cell>
          <cell r="J220">
            <v>8.25</v>
          </cell>
          <cell r="K220">
            <v>8.9600000000000009</v>
          </cell>
          <cell r="L220" t="str">
            <v>Yes</v>
          </cell>
        </row>
        <row r="221">
          <cell r="A221" t="str">
            <v>48226210</v>
          </cell>
          <cell r="B221" t="str">
            <v>Mil 10IN (250mm) V-Jaw Multigrip</v>
          </cell>
          <cell r="C221" t="str">
            <v>Milwaukee Handtools</v>
          </cell>
          <cell r="D221" t="str">
            <v>900060</v>
          </cell>
          <cell r="E221" t="str">
            <v>PH-TL</v>
          </cell>
          <cell r="F221">
            <v>0</v>
          </cell>
          <cell r="G221">
            <v>0.46691706412294648</v>
          </cell>
          <cell r="H221">
            <v>9.3383412824589289</v>
          </cell>
          <cell r="I221">
            <v>9.3383412824589289</v>
          </cell>
          <cell r="J221">
            <v>9.81</v>
          </cell>
          <cell r="K221">
            <v>10.6</v>
          </cell>
          <cell r="L221" t="str">
            <v>Yes</v>
          </cell>
        </row>
        <row r="222">
          <cell r="A222" t="str">
            <v>48226212</v>
          </cell>
          <cell r="B222" t="str">
            <v>Mil 12IN (300mm) V-Jaw Multigrip</v>
          </cell>
          <cell r="C222" t="str">
            <v>Milwaukee Handtools</v>
          </cell>
          <cell r="D222" t="str">
            <v>900060</v>
          </cell>
          <cell r="E222" t="str">
            <v>PH-TL</v>
          </cell>
          <cell r="F222">
            <v>0</v>
          </cell>
          <cell r="G222">
            <v>0.60425467484291018</v>
          </cell>
          <cell r="H222">
            <v>12.085093496858203</v>
          </cell>
          <cell r="I222">
            <v>12.085093496858203</v>
          </cell>
          <cell r="J222">
            <v>12.69</v>
          </cell>
          <cell r="K222">
            <v>13.67</v>
          </cell>
          <cell r="L222" t="str">
            <v>Yes</v>
          </cell>
        </row>
        <row r="223">
          <cell r="A223" t="str">
            <v>48226306</v>
          </cell>
          <cell r="B223" t="str">
            <v>Mil  6IN (150mm) Straight-Jaw Multigrip</v>
          </cell>
          <cell r="C223" t="str">
            <v>Milwaukee Handtools</v>
          </cell>
          <cell r="D223" t="str">
            <v>900060</v>
          </cell>
          <cell r="E223" t="str">
            <v>PH-TL</v>
          </cell>
          <cell r="F223">
            <v>0</v>
          </cell>
          <cell r="G223">
            <v>0.30086569763040355</v>
          </cell>
          <cell r="H223">
            <v>6.0173139526080703</v>
          </cell>
          <cell r="I223">
            <v>6.0173139526080703</v>
          </cell>
          <cell r="J223">
            <v>6.32</v>
          </cell>
          <cell r="K223">
            <v>6.89</v>
          </cell>
          <cell r="L223" t="str">
            <v>Yes</v>
          </cell>
        </row>
        <row r="224">
          <cell r="A224" t="str">
            <v>48226310</v>
          </cell>
          <cell r="B224" t="str">
            <v>Mil 10IN (250mm) Straight-Jaw Multigrip</v>
          </cell>
          <cell r="C224" t="str">
            <v>Milwaukee Handtools</v>
          </cell>
          <cell r="D224" t="str">
            <v>900060</v>
          </cell>
          <cell r="E224" t="str">
            <v>PH-TL</v>
          </cell>
          <cell r="F224">
            <v>0</v>
          </cell>
          <cell r="G224">
            <v>0.36904941706412303</v>
          </cell>
          <cell r="H224">
            <v>7.3809883412824604</v>
          </cell>
          <cell r="I224">
            <v>7.3809883412824604</v>
          </cell>
          <cell r="J224">
            <v>7.75</v>
          </cell>
          <cell r="K224">
            <v>8.42</v>
          </cell>
          <cell r="L224" t="str">
            <v>Yes</v>
          </cell>
        </row>
        <row r="225">
          <cell r="A225" t="str">
            <v>48226312</v>
          </cell>
          <cell r="B225" t="str">
            <v>Mil 12IN (300mm) Straight-Jaw Multigrip</v>
          </cell>
          <cell r="C225" t="str">
            <v>Milwaukee Handtools</v>
          </cell>
          <cell r="D225" t="str">
            <v>900060</v>
          </cell>
          <cell r="E225" t="str">
            <v>PH-TL</v>
          </cell>
          <cell r="F225">
            <v>0</v>
          </cell>
          <cell r="G225">
            <v>0.45138702778408657</v>
          </cell>
          <cell r="H225">
            <v>9.0277405556817314</v>
          </cell>
          <cell r="I225">
            <v>9.0277405556817314</v>
          </cell>
          <cell r="J225">
            <v>9.48</v>
          </cell>
          <cell r="K225">
            <v>10.25</v>
          </cell>
          <cell r="L225" t="str">
            <v>Yes</v>
          </cell>
        </row>
        <row r="226">
          <cell r="A226" t="str">
            <v>48226316</v>
          </cell>
          <cell r="B226" t="str">
            <v>Mil 16IN (410mm) Straight-Jaw Multigrip</v>
          </cell>
          <cell r="C226" t="str">
            <v>Milwaukee Handtools</v>
          </cell>
          <cell r="D226" t="str">
            <v>900060</v>
          </cell>
          <cell r="E226" t="str">
            <v>PH-TL</v>
          </cell>
          <cell r="F226">
            <v>0</v>
          </cell>
          <cell r="G226">
            <v>1.0564682224241049</v>
          </cell>
          <cell r="H226">
            <v>21.129364448482097</v>
          </cell>
          <cell r="I226">
            <v>21.129364448482097</v>
          </cell>
          <cell r="J226">
            <v>22.19</v>
          </cell>
          <cell r="K226">
            <v>23.99</v>
          </cell>
          <cell r="L226" t="str">
            <v>Yes</v>
          </cell>
        </row>
        <row r="227">
          <cell r="A227" t="str">
            <v>48226320</v>
          </cell>
          <cell r="B227" t="str">
            <v>Mil 20IN (510mm) Straight-Jaw Multigrip</v>
          </cell>
          <cell r="C227" t="str">
            <v>Milwaukee Handtools</v>
          </cell>
          <cell r="D227" t="str">
            <v>900060</v>
          </cell>
          <cell r="E227" t="str">
            <v>PH-TL</v>
          </cell>
          <cell r="F227">
            <v>0</v>
          </cell>
          <cell r="G227">
            <v>1.5064166477401773</v>
          </cell>
          <cell r="H227">
            <v>30.128332954803543</v>
          </cell>
          <cell r="I227">
            <v>30.128332954803543</v>
          </cell>
          <cell r="J227">
            <v>31.63</v>
          </cell>
          <cell r="K227">
            <v>33.880000000000003</v>
          </cell>
          <cell r="L227" t="str">
            <v>Yes</v>
          </cell>
        </row>
        <row r="228">
          <cell r="A228" t="str">
            <v>48226321</v>
          </cell>
          <cell r="B228" t="str">
            <v>Mil Oil Filter Pliers</v>
          </cell>
          <cell r="C228" t="str">
            <v>Milwaukee Handtools</v>
          </cell>
          <cell r="D228" t="str">
            <v>900060</v>
          </cell>
          <cell r="E228" t="str">
            <v>PH-TL</v>
          </cell>
          <cell r="F228">
            <v>0</v>
          </cell>
          <cell r="G228">
            <v>0.45403001741237042</v>
          </cell>
          <cell r="H228">
            <v>9.0806003482474082</v>
          </cell>
          <cell r="I228">
            <v>9.0806003482474082</v>
          </cell>
          <cell r="J228">
            <v>9.5299999999999994</v>
          </cell>
          <cell r="K228">
            <v>10.220000000000001</v>
          </cell>
          <cell r="L228" t="str">
            <v>Yes</v>
          </cell>
        </row>
        <row r="229">
          <cell r="A229" t="str">
            <v>48226330</v>
          </cell>
          <cell r="B229" t="str">
            <v>Mil 6IN &amp; 10IN (150 &amp; 250mm) Multigrip</v>
          </cell>
          <cell r="C229" t="str">
            <v>Milwaukee Handtools</v>
          </cell>
          <cell r="D229" t="str">
            <v>900060</v>
          </cell>
          <cell r="E229" t="str">
            <v>PH-TL</v>
          </cell>
          <cell r="F229">
            <v>0</v>
          </cell>
          <cell r="G229">
            <v>0.67308586948292848</v>
          </cell>
          <cell r="H229">
            <v>13.461717389658569</v>
          </cell>
          <cell r="I229">
            <v>13.461717389658569</v>
          </cell>
          <cell r="J229">
            <v>14.13</v>
          </cell>
          <cell r="K229">
            <v>15.19</v>
          </cell>
          <cell r="L229" t="str">
            <v>Yes</v>
          </cell>
        </row>
        <row r="230">
          <cell r="A230" t="str">
            <v>48226407</v>
          </cell>
          <cell r="B230" t="str">
            <v>Mil 7" Nipping Pliers</v>
          </cell>
          <cell r="C230" t="str">
            <v>Milwaukee Handtools</v>
          </cell>
          <cell r="D230" t="str">
            <v>900060</v>
          </cell>
          <cell r="E230" t="str">
            <v>PH-TL</v>
          </cell>
          <cell r="F230">
            <v>0</v>
          </cell>
          <cell r="G230">
            <v>0.42086825270648803</v>
          </cell>
          <cell r="H230">
            <v>8.4173650541297604</v>
          </cell>
          <cell r="I230">
            <v>8.4173650541297604</v>
          </cell>
          <cell r="J230">
            <v>8.84</v>
          </cell>
          <cell r="K230">
            <v>9.48</v>
          </cell>
          <cell r="L230" t="str">
            <v>Yes</v>
          </cell>
        </row>
        <row r="231">
          <cell r="A231" t="str">
            <v>48226410</v>
          </cell>
          <cell r="B231" t="str">
            <v>Mil Fencing Pliers</v>
          </cell>
          <cell r="C231" t="str">
            <v>Milwaukee Handtools</v>
          </cell>
          <cell r="D231" t="str">
            <v>900060</v>
          </cell>
          <cell r="E231" t="str">
            <v>PH-TL</v>
          </cell>
          <cell r="F231">
            <v>0</v>
          </cell>
          <cell r="G231">
            <v>0.49689766447119399</v>
          </cell>
          <cell r="H231">
            <v>9.9379532894238789</v>
          </cell>
          <cell r="I231">
            <v>9.9379532894238789</v>
          </cell>
          <cell r="J231">
            <v>10.43</v>
          </cell>
          <cell r="K231">
            <v>11.17</v>
          </cell>
          <cell r="L231" t="str">
            <v>Yes</v>
          </cell>
        </row>
        <row r="232">
          <cell r="A232" t="str">
            <v>48227001</v>
          </cell>
          <cell r="B232" t="str">
            <v>Mil Basin Wrench  1.25IN (32MM) Cap</v>
          </cell>
          <cell r="C232" t="str">
            <v>Milwaukee Handtools</v>
          </cell>
          <cell r="D232" t="str">
            <v>900060</v>
          </cell>
          <cell r="E232" t="str">
            <v>PH-TL</v>
          </cell>
          <cell r="F232">
            <v>0</v>
          </cell>
          <cell r="G232">
            <v>0.73938025210084046</v>
          </cell>
          <cell r="H232">
            <v>14.787605042016809</v>
          </cell>
          <cell r="I232">
            <v>14.787605042016809</v>
          </cell>
          <cell r="J232">
            <v>15.53</v>
          </cell>
          <cell r="K232">
            <v>15.1</v>
          </cell>
          <cell r="L232" t="str">
            <v>Yes</v>
          </cell>
        </row>
        <row r="233">
          <cell r="A233" t="str">
            <v>48227002</v>
          </cell>
          <cell r="B233" t="str">
            <v>Basin Wrench # 2.25IN (58MM) Cap</v>
          </cell>
          <cell r="C233" t="str">
            <v>Milwaukee Handtools</v>
          </cell>
          <cell r="D233" t="str">
            <v>900060</v>
          </cell>
          <cell r="E233" t="str">
            <v>PH-TL</v>
          </cell>
          <cell r="F233">
            <v>0</v>
          </cell>
          <cell r="G233">
            <v>0.89548319327731107</v>
          </cell>
          <cell r="H233">
            <v>17.909663865546221</v>
          </cell>
          <cell r="I233">
            <v>17.909663865546221</v>
          </cell>
          <cell r="J233">
            <v>18.809999999999999</v>
          </cell>
          <cell r="K233">
            <v>18.579999999999998</v>
          </cell>
          <cell r="L233" t="str">
            <v>Yes</v>
          </cell>
        </row>
        <row r="234">
          <cell r="A234" t="str">
            <v>48227110</v>
          </cell>
          <cell r="B234" t="str">
            <v>Mil 254mm (10IN) Steel Pipe Wrench</v>
          </cell>
          <cell r="C234" t="str">
            <v>Milwaukee Handtools</v>
          </cell>
          <cell r="D234" t="str">
            <v>900060</v>
          </cell>
          <cell r="E234" t="str">
            <v>PH-TL</v>
          </cell>
          <cell r="F234">
            <v>0</v>
          </cell>
          <cell r="G234">
            <v>0.61872085320614745</v>
          </cell>
          <cell r="H234">
            <v>12.374417064122948</v>
          </cell>
          <cell r="I234">
            <v>12.374417064122948</v>
          </cell>
          <cell r="J234">
            <v>12.99</v>
          </cell>
          <cell r="K234">
            <v>13.9</v>
          </cell>
          <cell r="L234" t="str">
            <v>Yes</v>
          </cell>
        </row>
        <row r="235">
          <cell r="A235" t="str">
            <v>48227112</v>
          </cell>
          <cell r="B235" t="str">
            <v>Mil 304mm (12IN) Steel Pipe Wrench</v>
          </cell>
          <cell r="C235" t="str">
            <v>Milwaukee Handtools</v>
          </cell>
          <cell r="D235" t="str">
            <v>900060</v>
          </cell>
          <cell r="E235" t="str">
            <v>PH-TL</v>
          </cell>
          <cell r="F235">
            <v>0</v>
          </cell>
          <cell r="G235">
            <v>0.72629438261791213</v>
          </cell>
          <cell r="H235">
            <v>14.525887652358241</v>
          </cell>
          <cell r="I235">
            <v>14.525887652358241</v>
          </cell>
          <cell r="J235">
            <v>15.25</v>
          </cell>
          <cell r="K235">
            <v>16.29</v>
          </cell>
          <cell r="L235" t="str">
            <v>Yes</v>
          </cell>
        </row>
        <row r="236">
          <cell r="A236" t="str">
            <v>48227114</v>
          </cell>
          <cell r="B236" t="str">
            <v>Mil 355mm (14IN) Steel Pipe Wrench</v>
          </cell>
          <cell r="C236" t="str">
            <v>Milwaukee Handtools</v>
          </cell>
          <cell r="D236" t="str">
            <v>900060</v>
          </cell>
          <cell r="E236" t="str">
            <v>PH-TL</v>
          </cell>
          <cell r="F236">
            <v>0</v>
          </cell>
          <cell r="G236">
            <v>0.85247085320614768</v>
          </cell>
          <cell r="H236">
            <v>17.049417064122952</v>
          </cell>
          <cell r="I236">
            <v>17.049417064122952</v>
          </cell>
          <cell r="J236">
            <v>17.899999999999999</v>
          </cell>
          <cell r="K236">
            <v>19.11</v>
          </cell>
          <cell r="L236" t="str">
            <v>Yes</v>
          </cell>
        </row>
        <row r="237">
          <cell r="A237" t="str">
            <v>48227118</v>
          </cell>
          <cell r="B237" t="str">
            <v>Mil 457mm (18IN) Steel Pipe Wrench</v>
          </cell>
          <cell r="C237" t="str">
            <v>Milwaukee Handtools</v>
          </cell>
          <cell r="D237" t="str">
            <v>900060</v>
          </cell>
          <cell r="E237" t="str">
            <v>PH-TL</v>
          </cell>
          <cell r="F237">
            <v>0</v>
          </cell>
          <cell r="G237">
            <v>1.2730590885002653</v>
          </cell>
          <cell r="H237">
            <v>25.461181770005304</v>
          </cell>
          <cell r="I237">
            <v>25.461181770005304</v>
          </cell>
          <cell r="J237">
            <v>26.73</v>
          </cell>
          <cell r="K237">
            <v>28.4</v>
          </cell>
          <cell r="L237" t="str">
            <v>Yes</v>
          </cell>
        </row>
        <row r="238">
          <cell r="A238" t="str">
            <v>48227210</v>
          </cell>
          <cell r="B238" t="str">
            <v>Mil 254mm (10IN) Aluminum Pipe Wrench</v>
          </cell>
          <cell r="C238" t="str">
            <v>Milwaukee Handtools</v>
          </cell>
          <cell r="D238" t="str">
            <v>900060</v>
          </cell>
          <cell r="E238" t="str">
            <v>PH-TL</v>
          </cell>
          <cell r="F238">
            <v>0</v>
          </cell>
          <cell r="G238">
            <v>0.65026497085320623</v>
          </cell>
          <cell r="H238">
            <v>13.005299417064123</v>
          </cell>
          <cell r="I238">
            <v>13.005299417064123</v>
          </cell>
          <cell r="J238">
            <v>13.66</v>
          </cell>
          <cell r="K238">
            <v>14.6</v>
          </cell>
          <cell r="L238" t="str">
            <v>Yes</v>
          </cell>
        </row>
        <row r="239">
          <cell r="A239" t="str">
            <v>48227212</v>
          </cell>
          <cell r="B239" t="str">
            <v>Mil 304mm (12IN) Aluminum Pipe Wrench</v>
          </cell>
          <cell r="C239" t="str">
            <v>Milwaukee Handtools</v>
          </cell>
          <cell r="D239" t="str">
            <v>900060</v>
          </cell>
          <cell r="E239" t="str">
            <v>PH-TL</v>
          </cell>
          <cell r="F239">
            <v>0</v>
          </cell>
          <cell r="G239">
            <v>0.75864732379438282</v>
          </cell>
          <cell r="H239">
            <v>15.172946475887656</v>
          </cell>
          <cell r="I239">
            <v>15.172946475887656</v>
          </cell>
          <cell r="J239">
            <v>15.93</v>
          </cell>
          <cell r="K239">
            <v>17.010000000000002</v>
          </cell>
          <cell r="L239" t="str">
            <v>Yes</v>
          </cell>
        </row>
        <row r="240">
          <cell r="A240" t="str">
            <v>48227214</v>
          </cell>
          <cell r="B240" t="str">
            <v>Mil 355mm (14IN) Aluminum Pipe Wrench</v>
          </cell>
          <cell r="C240" t="str">
            <v>Milwaukee Handtools</v>
          </cell>
          <cell r="D240" t="str">
            <v>900060</v>
          </cell>
          <cell r="E240" t="str">
            <v>PH-TL</v>
          </cell>
          <cell r="F240">
            <v>0</v>
          </cell>
          <cell r="G240">
            <v>0.89129438261791205</v>
          </cell>
          <cell r="H240">
            <v>17.82588765235824</v>
          </cell>
          <cell r="I240">
            <v>17.82588765235824</v>
          </cell>
          <cell r="J240">
            <v>18.72</v>
          </cell>
          <cell r="K240">
            <v>19.98</v>
          </cell>
          <cell r="L240" t="str">
            <v>Yes</v>
          </cell>
        </row>
        <row r="241">
          <cell r="A241" t="str">
            <v>48227218</v>
          </cell>
          <cell r="B241" t="str">
            <v>Mil 457mm (18IN) Aluminum Pipe Wrench</v>
          </cell>
          <cell r="C241" t="str">
            <v>Milwaukee Handtools</v>
          </cell>
          <cell r="D241" t="str">
            <v>900060</v>
          </cell>
          <cell r="E241" t="str">
            <v>PH-TL</v>
          </cell>
          <cell r="F241">
            <v>0</v>
          </cell>
          <cell r="G241">
            <v>1.3232061473237948</v>
          </cell>
          <cell r="H241">
            <v>26.464122946475893</v>
          </cell>
          <cell r="I241">
            <v>26.464122946475893</v>
          </cell>
          <cell r="J241">
            <v>27.79</v>
          </cell>
          <cell r="K241">
            <v>29.61</v>
          </cell>
          <cell r="L241" t="str">
            <v>Yes</v>
          </cell>
        </row>
        <row r="242">
          <cell r="A242" t="str">
            <v>48227224</v>
          </cell>
          <cell r="B242" t="str">
            <v>Mil 600mm (24IN) Aluminum Pipe Wrench</v>
          </cell>
          <cell r="C242" t="str">
            <v>Milwaukee Handtools</v>
          </cell>
          <cell r="D242" t="str">
            <v>900060</v>
          </cell>
          <cell r="E242" t="str">
            <v>PH-TL</v>
          </cell>
          <cell r="F242">
            <v>0</v>
          </cell>
          <cell r="G242">
            <v>1.9435737943826181</v>
          </cell>
          <cell r="H242">
            <v>38.871475887652359</v>
          </cell>
          <cell r="I242">
            <v>38.871475887652359</v>
          </cell>
          <cell r="J242">
            <v>40.82</v>
          </cell>
          <cell r="K242">
            <v>43.46</v>
          </cell>
          <cell r="L242" t="str">
            <v>Yes</v>
          </cell>
        </row>
        <row r="243">
          <cell r="A243" t="str">
            <v>48227314</v>
          </cell>
          <cell r="B243" t="str">
            <v>Mil Cheater Pipe Wrench</v>
          </cell>
          <cell r="C243" t="str">
            <v>Milwaukee Handtools</v>
          </cell>
          <cell r="D243" t="str">
            <v>900060</v>
          </cell>
          <cell r="E243" t="str">
            <v>PH-TL</v>
          </cell>
          <cell r="F243">
            <v>0</v>
          </cell>
          <cell r="G243">
            <v>1.4121767355590884</v>
          </cell>
          <cell r="H243">
            <v>28.243534711181766</v>
          </cell>
          <cell r="I243">
            <v>28.243534711181766</v>
          </cell>
          <cell r="J243">
            <v>29.66</v>
          </cell>
          <cell r="K243">
            <v>31.6</v>
          </cell>
          <cell r="L243" t="str">
            <v>Yes</v>
          </cell>
        </row>
        <row r="244">
          <cell r="A244" t="str">
            <v>48227400</v>
          </cell>
          <cell r="B244" t="str">
            <v>Adjustable Wrench 2PK 250mm &amp;150mm</v>
          </cell>
          <cell r="C244" t="str">
            <v>Milwaukee Handtools</v>
          </cell>
          <cell r="D244" t="str">
            <v>900060</v>
          </cell>
          <cell r="E244" t="str">
            <v>PH-TL</v>
          </cell>
          <cell r="F244">
            <v>0</v>
          </cell>
          <cell r="G244">
            <v>0.7601109092285564</v>
          </cell>
          <cell r="H244">
            <v>15.202218184571127</v>
          </cell>
          <cell r="I244">
            <v>15.202218184571127</v>
          </cell>
          <cell r="J244">
            <v>15.96</v>
          </cell>
          <cell r="K244">
            <v>17.14</v>
          </cell>
          <cell r="L244" t="str">
            <v>Yes</v>
          </cell>
        </row>
        <row r="245">
          <cell r="A245" t="str">
            <v>48227406</v>
          </cell>
          <cell r="B245" t="str">
            <v>Adjustable Wrench 150mm (6")</v>
          </cell>
          <cell r="C245" t="str">
            <v>Milwaukee Handtools</v>
          </cell>
          <cell r="D245" t="str">
            <v>900060</v>
          </cell>
          <cell r="E245" t="str">
            <v>PH-TL</v>
          </cell>
          <cell r="F245">
            <v>0</v>
          </cell>
          <cell r="G245">
            <v>0.31202267393443872</v>
          </cell>
          <cell r="H245">
            <v>6.2404534786887735</v>
          </cell>
          <cell r="I245">
            <v>6.2404534786887735</v>
          </cell>
          <cell r="J245">
            <v>6.55</v>
          </cell>
          <cell r="K245">
            <v>7.14</v>
          </cell>
          <cell r="L245" t="str">
            <v>Yes</v>
          </cell>
        </row>
        <row r="246">
          <cell r="A246" t="str">
            <v>48227408</v>
          </cell>
          <cell r="B246" t="str">
            <v>Adjustable Wrench 200mm (8")</v>
          </cell>
          <cell r="C246" t="str">
            <v>Milwaukee Handtools</v>
          </cell>
          <cell r="D246" t="str">
            <v>900060</v>
          </cell>
          <cell r="E246" t="str">
            <v>PH-TL</v>
          </cell>
          <cell r="F246">
            <v>0</v>
          </cell>
          <cell r="G246">
            <v>0.40989032099326217</v>
          </cell>
          <cell r="H246">
            <v>8.1978064198652429</v>
          </cell>
          <cell r="I246">
            <v>8.1978064198652429</v>
          </cell>
          <cell r="J246">
            <v>8.61</v>
          </cell>
          <cell r="K246">
            <v>9.32</v>
          </cell>
          <cell r="L246" t="str">
            <v>Yes</v>
          </cell>
        </row>
        <row r="247">
          <cell r="A247" t="str">
            <v>48227410</v>
          </cell>
          <cell r="B247" t="str">
            <v>Adjustable Wrench 250mm (10")</v>
          </cell>
          <cell r="C247" t="str">
            <v>Milwaukee Handtools</v>
          </cell>
          <cell r="D247" t="str">
            <v>900060</v>
          </cell>
          <cell r="E247" t="str">
            <v>PH-TL</v>
          </cell>
          <cell r="F247">
            <v>0</v>
          </cell>
          <cell r="G247">
            <v>0.47136090922855634</v>
          </cell>
          <cell r="H247">
            <v>9.4272181845711263</v>
          </cell>
          <cell r="I247">
            <v>9.4272181845711263</v>
          </cell>
          <cell r="J247">
            <v>9.9</v>
          </cell>
          <cell r="K247">
            <v>10.7</v>
          </cell>
          <cell r="L247" t="str">
            <v>Yes</v>
          </cell>
        </row>
        <row r="248">
          <cell r="A248" t="str">
            <v>48227412</v>
          </cell>
          <cell r="B248" t="str">
            <v>Adjustable Wrench 300mm (12")</v>
          </cell>
          <cell r="C248" t="str">
            <v>Milwaukee Handtools</v>
          </cell>
          <cell r="D248" t="str">
            <v>900060</v>
          </cell>
          <cell r="E248" t="str">
            <v>PH-TL</v>
          </cell>
          <cell r="F248">
            <v>0</v>
          </cell>
          <cell r="G248">
            <v>0.62422855628737983</v>
          </cell>
          <cell r="H248">
            <v>12.484571125747596</v>
          </cell>
          <cell r="I248">
            <v>12.484571125747596</v>
          </cell>
          <cell r="J248">
            <v>13.11</v>
          </cell>
          <cell r="K248">
            <v>14.11</v>
          </cell>
          <cell r="L248" t="str">
            <v>Yes</v>
          </cell>
        </row>
        <row r="249">
          <cell r="A249" t="str">
            <v>48227415</v>
          </cell>
          <cell r="B249" t="str">
            <v>Adjustable Wrench 380mm (15")</v>
          </cell>
          <cell r="C249" t="str">
            <v>Milwaukee Handtools</v>
          </cell>
          <cell r="D249" t="str">
            <v>900060</v>
          </cell>
          <cell r="E249" t="str">
            <v>PH-TL</v>
          </cell>
          <cell r="F249">
            <v>0</v>
          </cell>
          <cell r="G249">
            <v>1.0456256151109093</v>
          </cell>
          <cell r="H249">
            <v>20.912512302218186</v>
          </cell>
          <cell r="I249">
            <v>20.912512302218186</v>
          </cell>
          <cell r="J249">
            <v>21.96</v>
          </cell>
          <cell r="K249">
            <v>23.51</v>
          </cell>
          <cell r="L249" t="str">
            <v>Yes</v>
          </cell>
        </row>
        <row r="250">
          <cell r="A250" t="str">
            <v>48227508</v>
          </cell>
          <cell r="B250" t="str">
            <v>Adjustable Wrench Wide Jaw 200mm (8")</v>
          </cell>
          <cell r="C250" t="str">
            <v>Milwaukee Handtools</v>
          </cell>
          <cell r="D250" t="str">
            <v>900060</v>
          </cell>
          <cell r="E250" t="str">
            <v>PH-TL</v>
          </cell>
          <cell r="F250">
            <v>0</v>
          </cell>
          <cell r="G250">
            <v>0.4576109092285563</v>
          </cell>
          <cell r="H250">
            <v>9.1522181845711259</v>
          </cell>
          <cell r="I250">
            <v>9.1522181845711259</v>
          </cell>
          <cell r="J250">
            <v>9.61</v>
          </cell>
          <cell r="K250">
            <v>10.39</v>
          </cell>
          <cell r="L250" t="str">
            <v>Yes</v>
          </cell>
        </row>
        <row r="251">
          <cell r="A251" t="str">
            <v>48227605</v>
          </cell>
          <cell r="B251" t="str">
            <v>5m Magnetic Tape Measure</v>
          </cell>
          <cell r="C251" t="str">
            <v>Milwaukee Handtools</v>
          </cell>
          <cell r="D251" t="str">
            <v>900050</v>
          </cell>
          <cell r="E251" t="str">
            <v>PH-TL</v>
          </cell>
          <cell r="F251">
            <v>0</v>
          </cell>
          <cell r="G251">
            <v>0.41764705882352937</v>
          </cell>
          <cell r="H251">
            <v>8.352941176470587</v>
          </cell>
          <cell r="I251">
            <v>8.352941176470587</v>
          </cell>
          <cell r="J251">
            <v>8.77</v>
          </cell>
          <cell r="K251">
            <v>10.01</v>
          </cell>
          <cell r="L251" t="str">
            <v>Yes</v>
          </cell>
        </row>
        <row r="252">
          <cell r="A252" t="str">
            <v>48227608</v>
          </cell>
          <cell r="B252" t="str">
            <v>8m Magnetic Tape Measure</v>
          </cell>
          <cell r="C252" t="str">
            <v>Milwaukee Handtools</v>
          </cell>
          <cell r="D252" t="str">
            <v>900050</v>
          </cell>
          <cell r="E252" t="str">
            <v>PH-TL</v>
          </cell>
          <cell r="F252">
            <v>0</v>
          </cell>
          <cell r="G252">
            <v>0.50588235294117645</v>
          </cell>
          <cell r="H252">
            <v>10.117647058823529</v>
          </cell>
          <cell r="I252">
            <v>10.117647058823529</v>
          </cell>
          <cell r="J252">
            <v>10.62</v>
          </cell>
          <cell r="K252">
            <v>12.14</v>
          </cell>
          <cell r="L252" t="str">
            <v>Yes</v>
          </cell>
        </row>
        <row r="253">
          <cell r="A253" t="str">
            <v>48227610</v>
          </cell>
          <cell r="B253" t="str">
            <v>10m Magnetic Tape Measure</v>
          </cell>
          <cell r="C253" t="str">
            <v>Milwaukee Handtools</v>
          </cell>
          <cell r="D253" t="str">
            <v>900050</v>
          </cell>
          <cell r="E253" t="str">
            <v>PH-TL</v>
          </cell>
          <cell r="F253">
            <v>0</v>
          </cell>
          <cell r="G253">
            <v>0.57058823529411762</v>
          </cell>
          <cell r="H253">
            <v>11.411764705882351</v>
          </cell>
          <cell r="I253">
            <v>11.411764705882351</v>
          </cell>
          <cell r="J253">
            <v>11.98</v>
          </cell>
          <cell r="K253">
            <v>14.08</v>
          </cell>
          <cell r="L253" t="str">
            <v>Yes</v>
          </cell>
        </row>
        <row r="254">
          <cell r="A254" t="str">
            <v>48228100</v>
          </cell>
          <cell r="B254" t="str">
            <v>Mil Electricians Work Pouch</v>
          </cell>
          <cell r="C254" t="str">
            <v>Milwaukee Handtools</v>
          </cell>
          <cell r="D254" t="str">
            <v>900060</v>
          </cell>
          <cell r="E254" t="str">
            <v>PH-TL</v>
          </cell>
          <cell r="F254">
            <v>1.0142647058823531</v>
          </cell>
          <cell r="G254">
            <v>1.0142647058823531</v>
          </cell>
          <cell r="H254">
            <v>20.285294117647062</v>
          </cell>
          <cell r="I254">
            <v>20.285294117647062</v>
          </cell>
          <cell r="J254">
            <v>22.31</v>
          </cell>
          <cell r="K254">
            <v>25.52</v>
          </cell>
          <cell r="L254" t="str">
            <v>Yes</v>
          </cell>
        </row>
        <row r="255">
          <cell r="A255" t="str">
            <v>48228110</v>
          </cell>
          <cell r="B255" t="str">
            <v>Mil Electricians Work Belt</v>
          </cell>
          <cell r="C255" t="str">
            <v>Milwaukee Handtools</v>
          </cell>
          <cell r="D255" t="str">
            <v>900060</v>
          </cell>
          <cell r="E255" t="str">
            <v>PH-TL</v>
          </cell>
          <cell r="F255">
            <v>1.8441176470588234</v>
          </cell>
          <cell r="G255">
            <v>1.8441176470588236</v>
          </cell>
          <cell r="H255">
            <v>36.882352941176471</v>
          </cell>
          <cell r="I255">
            <v>36.882352941176471</v>
          </cell>
          <cell r="J255">
            <v>40.57</v>
          </cell>
          <cell r="K255">
            <v>51.85</v>
          </cell>
          <cell r="L255" t="str">
            <v>Yes</v>
          </cell>
        </row>
        <row r="256">
          <cell r="A256" t="str">
            <v>48228120</v>
          </cell>
          <cell r="B256" t="str">
            <v>Mil Contractor Work Belt &amp; Susp Rig</v>
          </cell>
          <cell r="C256" t="str">
            <v>Milwaukee Handtools</v>
          </cell>
          <cell r="D256" t="str">
            <v>900060</v>
          </cell>
          <cell r="E256" t="str">
            <v>PH-TL</v>
          </cell>
          <cell r="F256">
            <v>2.8462500000000004</v>
          </cell>
          <cell r="G256">
            <v>2.8462500000000008</v>
          </cell>
          <cell r="H256">
            <v>56.925000000000011</v>
          </cell>
          <cell r="I256">
            <v>56.925000000000011</v>
          </cell>
          <cell r="J256">
            <v>62.62</v>
          </cell>
          <cell r="K256">
            <v>69.37</v>
          </cell>
          <cell r="L256" t="str">
            <v>Yes</v>
          </cell>
        </row>
        <row r="257">
          <cell r="A257" t="str">
            <v>48228121</v>
          </cell>
          <cell r="B257" t="str">
            <v>Mil Carpenters Pouch</v>
          </cell>
          <cell r="C257" t="str">
            <v>Milwaukee Handtools</v>
          </cell>
          <cell r="D257" t="str">
            <v>900060</v>
          </cell>
          <cell r="E257" t="str">
            <v>PH-TL</v>
          </cell>
          <cell r="F257">
            <v>0.85169117647058823</v>
          </cell>
          <cell r="G257">
            <v>0.85169117647058834</v>
          </cell>
          <cell r="H257">
            <v>17.033823529411766</v>
          </cell>
          <cell r="I257">
            <v>17.033823529411766</v>
          </cell>
          <cell r="J257">
            <v>18.739999999999998</v>
          </cell>
          <cell r="K257">
            <v>20.8</v>
          </cell>
          <cell r="L257" t="str">
            <v>Yes</v>
          </cell>
        </row>
        <row r="258">
          <cell r="A258" t="str">
            <v>48228122</v>
          </cell>
          <cell r="B258" t="str">
            <v>Mil 3 Tier Material pouch</v>
          </cell>
          <cell r="C258" t="str">
            <v>Milwaukee Handtools</v>
          </cell>
          <cell r="D258" t="str">
            <v>900060</v>
          </cell>
          <cell r="E258" t="str">
            <v>PH-TL</v>
          </cell>
          <cell r="F258">
            <v>0</v>
          </cell>
          <cell r="G258">
            <v>0.80558823529411772</v>
          </cell>
          <cell r="H258">
            <v>16.111764705882354</v>
          </cell>
          <cell r="I258">
            <v>16.111764705882354</v>
          </cell>
          <cell r="J258">
            <v>16.920000000000002</v>
          </cell>
          <cell r="K258">
            <v>18.77</v>
          </cell>
          <cell r="L258" t="str">
            <v>Yes</v>
          </cell>
        </row>
        <row r="259">
          <cell r="A259" t="str">
            <v>48228140</v>
          </cell>
          <cell r="B259" t="str">
            <v>Mil Padded Work Belt</v>
          </cell>
          <cell r="C259" t="str">
            <v>Milwaukee Handtools</v>
          </cell>
          <cell r="D259" t="str">
            <v>900060</v>
          </cell>
          <cell r="E259" t="str">
            <v>PH-TL</v>
          </cell>
          <cell r="F259">
            <v>0.61632352941176483</v>
          </cell>
          <cell r="G259">
            <v>0.61632352941176483</v>
          </cell>
          <cell r="H259">
            <v>12.326470588235296</v>
          </cell>
          <cell r="I259">
            <v>12.326470588235296</v>
          </cell>
          <cell r="J259">
            <v>13.56</v>
          </cell>
          <cell r="K259">
            <v>15.04</v>
          </cell>
          <cell r="L259" t="str">
            <v>Yes</v>
          </cell>
        </row>
        <row r="260">
          <cell r="A260" t="str">
            <v>48228145</v>
          </cell>
          <cell r="B260" t="str">
            <v>Mil Padded Rig</v>
          </cell>
          <cell r="C260" t="str">
            <v>Milwaukee Handtools</v>
          </cell>
          <cell r="D260" t="str">
            <v>900060</v>
          </cell>
          <cell r="E260" t="str">
            <v>PH-TL</v>
          </cell>
          <cell r="F260">
            <v>0.55485294117647055</v>
          </cell>
          <cell r="G260">
            <v>0.55485294117647066</v>
          </cell>
          <cell r="H260">
            <v>11.097058823529412</v>
          </cell>
          <cell r="I260">
            <v>11.097058823529412</v>
          </cell>
          <cell r="J260">
            <v>12.21</v>
          </cell>
          <cell r="K260">
            <v>13.53</v>
          </cell>
          <cell r="L260" t="str">
            <v>Yes</v>
          </cell>
        </row>
        <row r="261">
          <cell r="A261" t="str">
            <v>48228146</v>
          </cell>
          <cell r="B261" t="str">
            <v>Mil Padded Rig XL</v>
          </cell>
          <cell r="C261" t="str">
            <v>Milwaukee Handtools</v>
          </cell>
          <cell r="D261" t="str">
            <v>900060</v>
          </cell>
          <cell r="E261" t="str">
            <v>PH-TL</v>
          </cell>
          <cell r="F261">
            <v>0.5704631311984254</v>
          </cell>
          <cell r="G261">
            <v>0.5704631311984254</v>
          </cell>
          <cell r="H261">
            <v>11.409262623968507</v>
          </cell>
          <cell r="I261">
            <v>11.409262623968507</v>
          </cell>
          <cell r="J261">
            <v>12.55</v>
          </cell>
          <cell r="K261">
            <v>13.9</v>
          </cell>
          <cell r="L261" t="str">
            <v>Yes</v>
          </cell>
        </row>
        <row r="262">
          <cell r="A262" t="str">
            <v>48228149</v>
          </cell>
          <cell r="B262" t="str">
            <v>Mil Hammer loop</v>
          </cell>
          <cell r="C262" t="str">
            <v>Milwaukee Handtools</v>
          </cell>
          <cell r="D262" t="str">
            <v>900060</v>
          </cell>
          <cell r="E262" t="str">
            <v>PH-TL</v>
          </cell>
          <cell r="F262">
            <v>0.1777798281474752</v>
          </cell>
          <cell r="G262">
            <v>0.1777798281474752</v>
          </cell>
          <cell r="H262">
            <v>3.5555965629495039</v>
          </cell>
          <cell r="I262">
            <v>3.5555965629495039</v>
          </cell>
          <cell r="J262">
            <v>3.91</v>
          </cell>
          <cell r="K262">
            <v>4.26</v>
          </cell>
          <cell r="L262" t="str">
            <v>Yes</v>
          </cell>
        </row>
        <row r="263">
          <cell r="A263" t="str">
            <v>48228170</v>
          </cell>
          <cell r="B263" t="str">
            <v>Parachute Organizer bag</v>
          </cell>
          <cell r="C263" t="str">
            <v>Milwaukee Handtools</v>
          </cell>
          <cell r="D263" t="str">
            <v>900060</v>
          </cell>
          <cell r="E263" t="str">
            <v>PH-TL</v>
          </cell>
          <cell r="F263">
            <v>0</v>
          </cell>
          <cell r="G263">
            <v>0.61250000000000004</v>
          </cell>
          <cell r="H263">
            <v>12.25</v>
          </cell>
          <cell r="I263">
            <v>12.25</v>
          </cell>
          <cell r="J263">
            <v>12.86</v>
          </cell>
          <cell r="K263">
            <v>13.66</v>
          </cell>
          <cell r="L263" t="str">
            <v>No</v>
          </cell>
        </row>
        <row r="264">
          <cell r="A264" t="str">
            <v>48228180</v>
          </cell>
          <cell r="B264" t="str">
            <v>Mil Zipper Pouch</v>
          </cell>
          <cell r="C264" t="str">
            <v>Milwaukee Handtools</v>
          </cell>
          <cell r="D264" t="str">
            <v>900060</v>
          </cell>
          <cell r="E264" t="str">
            <v>PH-TL</v>
          </cell>
          <cell r="F264">
            <v>0.15044117647058822</v>
          </cell>
          <cell r="G264">
            <v>0.15044117647058824</v>
          </cell>
          <cell r="H264">
            <v>3.0088235294117647</v>
          </cell>
          <cell r="I264">
            <v>3.0088235294117647</v>
          </cell>
          <cell r="J264">
            <v>3.31</v>
          </cell>
          <cell r="K264">
            <v>5.07</v>
          </cell>
          <cell r="L264" t="str">
            <v>Yes</v>
          </cell>
        </row>
        <row r="265">
          <cell r="A265" t="str">
            <v>48228193</v>
          </cell>
          <cell r="B265" t="str">
            <v>Mil 3 Pk Zipper Pouches</v>
          </cell>
          <cell r="C265" t="str">
            <v>Milwaukee Handtools</v>
          </cell>
          <cell r="D265" t="str">
            <v>900060</v>
          </cell>
          <cell r="E265" t="str">
            <v>PH-TL</v>
          </cell>
          <cell r="F265">
            <v>0.43433823529411769</v>
          </cell>
          <cell r="G265">
            <v>0.43433823529411769</v>
          </cell>
          <cell r="H265">
            <v>8.6867647058823536</v>
          </cell>
          <cell r="I265">
            <v>8.6867647058823536</v>
          </cell>
          <cell r="J265">
            <v>9.56</v>
          </cell>
          <cell r="K265">
            <v>14.56</v>
          </cell>
          <cell r="L265" t="str">
            <v>Yes</v>
          </cell>
        </row>
        <row r="266">
          <cell r="A266" t="str">
            <v>48228200</v>
          </cell>
          <cell r="B266" t="str">
            <v>Mil Jobsite Backpack</v>
          </cell>
          <cell r="C266" t="str">
            <v>Milwaukee Handtools</v>
          </cell>
          <cell r="D266" t="str">
            <v>900060</v>
          </cell>
          <cell r="E266" t="str">
            <v>PH-TL</v>
          </cell>
          <cell r="F266">
            <v>0</v>
          </cell>
          <cell r="G266">
            <v>2.4255753652812477</v>
          </cell>
          <cell r="H266">
            <v>48.511507305624953</v>
          </cell>
          <cell r="I266">
            <v>48.511507305624953</v>
          </cell>
          <cell r="J266">
            <v>50.94</v>
          </cell>
          <cell r="K266">
            <v>58.73</v>
          </cell>
          <cell r="L266" t="str">
            <v>Yes</v>
          </cell>
        </row>
        <row r="267">
          <cell r="A267" t="str">
            <v>48228210</v>
          </cell>
          <cell r="B267" t="str">
            <v>Jobsite Tech Bag</v>
          </cell>
          <cell r="C267" t="str">
            <v>Milwaukee Handtools</v>
          </cell>
          <cell r="D267" t="str">
            <v>900060</v>
          </cell>
          <cell r="E267" t="str">
            <v>PH-TL</v>
          </cell>
          <cell r="F267">
            <v>0</v>
          </cell>
          <cell r="G267">
            <v>2.1215441176470589</v>
          </cell>
          <cell r="H267">
            <v>42.430882352941175</v>
          </cell>
          <cell r="I267">
            <v>42.430882352941175</v>
          </cell>
          <cell r="J267">
            <v>44.55</v>
          </cell>
          <cell r="K267">
            <v>47.33</v>
          </cell>
          <cell r="L267" t="str">
            <v>Yes</v>
          </cell>
        </row>
        <row r="268">
          <cell r="A268" t="str">
            <v>48228711</v>
          </cell>
          <cell r="B268" t="str">
            <v>Free-Flex Gloves M</v>
          </cell>
          <cell r="C268" t="str">
            <v>Milwaukee Handtools</v>
          </cell>
          <cell r="D268" t="str">
            <v>900060</v>
          </cell>
          <cell r="E268" t="str">
            <v>PH-TL</v>
          </cell>
          <cell r="F268">
            <v>0</v>
          </cell>
          <cell r="G268">
            <v>0.2301470588235294</v>
          </cell>
          <cell r="H268">
            <v>4.6029411764705879</v>
          </cell>
          <cell r="I268">
            <v>4.6029411764705879</v>
          </cell>
          <cell r="J268">
            <v>4.83</v>
          </cell>
          <cell r="K268">
            <v>5.14</v>
          </cell>
          <cell r="L268" t="str">
            <v>No</v>
          </cell>
        </row>
        <row r="269">
          <cell r="A269" t="str">
            <v>48228712</v>
          </cell>
          <cell r="B269" t="str">
            <v>Free-Flex Gloves L</v>
          </cell>
          <cell r="C269" t="str">
            <v>Milwaukee Handtools</v>
          </cell>
          <cell r="D269" t="str">
            <v>900060</v>
          </cell>
          <cell r="E269" t="str">
            <v>PH-TL</v>
          </cell>
          <cell r="F269">
            <v>0</v>
          </cell>
          <cell r="G269">
            <v>0.2301470588235294</v>
          </cell>
          <cell r="H269">
            <v>4.6029411764705879</v>
          </cell>
          <cell r="I269">
            <v>4.6029411764705879</v>
          </cell>
          <cell r="J269">
            <v>4.83</v>
          </cell>
          <cell r="K269">
            <v>5.14</v>
          </cell>
          <cell r="L269" t="str">
            <v>No</v>
          </cell>
        </row>
        <row r="270">
          <cell r="A270" t="str">
            <v>48228713</v>
          </cell>
          <cell r="B270" t="str">
            <v>Free-Flex Gloves XL</v>
          </cell>
          <cell r="C270" t="str">
            <v>Milwaukee Handtools</v>
          </cell>
          <cell r="D270" t="str">
            <v>900060</v>
          </cell>
          <cell r="E270" t="str">
            <v>PH-TL</v>
          </cell>
          <cell r="F270">
            <v>0</v>
          </cell>
          <cell r="G270">
            <v>0.2301470588235294</v>
          </cell>
          <cell r="H270">
            <v>4.6029411764705879</v>
          </cell>
          <cell r="I270">
            <v>4.6029411764705879</v>
          </cell>
          <cell r="J270">
            <v>4.83</v>
          </cell>
          <cell r="K270">
            <v>5.14</v>
          </cell>
          <cell r="L270" t="str">
            <v>No</v>
          </cell>
        </row>
        <row r="271">
          <cell r="A271" t="str">
            <v>48228714</v>
          </cell>
          <cell r="B271" t="str">
            <v>Free-Flex Gloves XXL</v>
          </cell>
          <cell r="C271" t="str">
            <v>Milwaukee Handtools</v>
          </cell>
          <cell r="D271" t="str">
            <v>900060</v>
          </cell>
          <cell r="E271" t="str">
            <v>PH-TL</v>
          </cell>
          <cell r="F271">
            <v>0</v>
          </cell>
          <cell r="G271">
            <v>0.2301470588235294</v>
          </cell>
          <cell r="H271">
            <v>4.6029411764705879</v>
          </cell>
          <cell r="I271">
            <v>4.6029411764705879</v>
          </cell>
          <cell r="J271">
            <v>4.83</v>
          </cell>
          <cell r="K271">
            <v>5.14</v>
          </cell>
          <cell r="L271" t="str">
            <v>No</v>
          </cell>
        </row>
        <row r="272">
          <cell r="A272" t="str">
            <v>48228715</v>
          </cell>
          <cell r="B272" t="str">
            <v>Free-Flex Gloves S</v>
          </cell>
          <cell r="C272" t="str">
            <v>Milwaukee Handtools</v>
          </cell>
          <cell r="D272" t="str">
            <v>900060</v>
          </cell>
          <cell r="E272" t="str">
            <v>PH-TL</v>
          </cell>
          <cell r="F272">
            <v>0</v>
          </cell>
          <cell r="G272">
            <v>0.2301470588235294</v>
          </cell>
          <cell r="H272">
            <v>4.6029411764705879</v>
          </cell>
          <cell r="I272">
            <v>4.6029411764705879</v>
          </cell>
          <cell r="J272">
            <v>4.83</v>
          </cell>
          <cell r="K272">
            <v>5.14</v>
          </cell>
          <cell r="L272" t="str">
            <v>No</v>
          </cell>
        </row>
        <row r="273">
          <cell r="A273" t="str">
            <v>48228721</v>
          </cell>
          <cell r="B273" t="str">
            <v>Performance Gloves M</v>
          </cell>
          <cell r="C273" t="str">
            <v>Milwaukee Handtools</v>
          </cell>
          <cell r="D273" t="str">
            <v>900060</v>
          </cell>
          <cell r="E273" t="str">
            <v>PH-TL</v>
          </cell>
          <cell r="F273">
            <v>0</v>
          </cell>
          <cell r="G273">
            <v>0.26617647058823529</v>
          </cell>
          <cell r="H273">
            <v>5.3235294117647056</v>
          </cell>
          <cell r="I273">
            <v>5.3235294117647056</v>
          </cell>
          <cell r="J273">
            <v>5.59</v>
          </cell>
          <cell r="K273">
            <v>5.94</v>
          </cell>
          <cell r="L273" t="str">
            <v>No</v>
          </cell>
        </row>
        <row r="274">
          <cell r="A274" t="str">
            <v>48228722</v>
          </cell>
          <cell r="B274" t="str">
            <v>Performance Gloves L</v>
          </cell>
          <cell r="C274" t="str">
            <v>Milwaukee Handtools</v>
          </cell>
          <cell r="D274" t="str">
            <v>900060</v>
          </cell>
          <cell r="E274" t="str">
            <v>PH-TL</v>
          </cell>
          <cell r="F274">
            <v>0</v>
          </cell>
          <cell r="G274">
            <v>0.26617647058823529</v>
          </cell>
          <cell r="H274">
            <v>5.3235294117647056</v>
          </cell>
          <cell r="I274">
            <v>5.3235294117647056</v>
          </cell>
          <cell r="J274">
            <v>5.59</v>
          </cell>
          <cell r="K274">
            <v>5.94</v>
          </cell>
          <cell r="L274" t="str">
            <v>No</v>
          </cell>
        </row>
        <row r="275">
          <cell r="A275" t="str">
            <v>48228723</v>
          </cell>
          <cell r="B275" t="str">
            <v>Performance Gloves XL</v>
          </cell>
          <cell r="C275" t="str">
            <v>Milwaukee Handtools</v>
          </cell>
          <cell r="D275" t="str">
            <v>900060</v>
          </cell>
          <cell r="E275" t="str">
            <v>PH-TL</v>
          </cell>
          <cell r="F275">
            <v>0</v>
          </cell>
          <cell r="G275">
            <v>0.26617647058823529</v>
          </cell>
          <cell r="H275">
            <v>5.3235294117647056</v>
          </cell>
          <cell r="I275">
            <v>5.3235294117647056</v>
          </cell>
          <cell r="J275">
            <v>5.59</v>
          </cell>
          <cell r="K275">
            <v>5.94</v>
          </cell>
          <cell r="L275" t="str">
            <v>No</v>
          </cell>
        </row>
        <row r="276">
          <cell r="A276" t="str">
            <v>48228724</v>
          </cell>
          <cell r="B276" t="str">
            <v>Performance Gloves XXL</v>
          </cell>
          <cell r="C276" t="str">
            <v>Milwaukee Handtools</v>
          </cell>
          <cell r="D276" t="str">
            <v>900060</v>
          </cell>
          <cell r="E276" t="str">
            <v>PH-TL</v>
          </cell>
          <cell r="F276">
            <v>0</v>
          </cell>
          <cell r="G276">
            <v>0.26617647058823529</v>
          </cell>
          <cell r="H276">
            <v>5.3235294117647056</v>
          </cell>
          <cell r="I276">
            <v>5.3235294117647056</v>
          </cell>
          <cell r="J276">
            <v>5.59</v>
          </cell>
          <cell r="K276">
            <v>5.94</v>
          </cell>
          <cell r="L276" t="str">
            <v>No</v>
          </cell>
        </row>
        <row r="277">
          <cell r="A277" t="str">
            <v>48228725</v>
          </cell>
          <cell r="B277" t="str">
            <v>Performance Gloves S</v>
          </cell>
          <cell r="C277" t="str">
            <v>Milwaukee Handtools</v>
          </cell>
          <cell r="D277" t="str">
            <v>900060</v>
          </cell>
          <cell r="E277" t="str">
            <v>PH-TL</v>
          </cell>
          <cell r="F277">
            <v>0</v>
          </cell>
          <cell r="G277">
            <v>0.26617647058823529</v>
          </cell>
          <cell r="H277">
            <v>5.3235294117647056</v>
          </cell>
          <cell r="I277">
            <v>5.3235294117647056</v>
          </cell>
          <cell r="J277">
            <v>5.59</v>
          </cell>
          <cell r="K277">
            <v>5.94</v>
          </cell>
          <cell r="L277" t="str">
            <v>No</v>
          </cell>
        </row>
        <row r="278">
          <cell r="A278" t="str">
            <v>48228735</v>
          </cell>
          <cell r="B278" t="str">
            <v>Mil Work Gloves_S</v>
          </cell>
          <cell r="C278" t="str">
            <v>Milwaukee Handtools</v>
          </cell>
          <cell r="D278" t="str">
            <v>900060</v>
          </cell>
          <cell r="E278" t="str">
            <v>PH-TL</v>
          </cell>
          <cell r="F278">
            <v>0</v>
          </cell>
          <cell r="G278">
            <v>0.36029411764705888</v>
          </cell>
          <cell r="H278">
            <v>7.2058823529411766</v>
          </cell>
          <cell r="I278">
            <v>7.2058823529411766</v>
          </cell>
          <cell r="J278">
            <v>7.57</v>
          </cell>
          <cell r="K278">
            <v>8.0399999999999991</v>
          </cell>
          <cell r="L278" t="str">
            <v>No</v>
          </cell>
        </row>
        <row r="279">
          <cell r="A279" t="str">
            <v>48228741</v>
          </cell>
          <cell r="B279" t="str">
            <v>Performance Fingerless Gloves M</v>
          </cell>
          <cell r="C279" t="str">
            <v>Milwaukee Handtools</v>
          </cell>
          <cell r="D279" t="str">
            <v>900060</v>
          </cell>
          <cell r="E279" t="str">
            <v>PH-TL</v>
          </cell>
          <cell r="F279">
            <v>0</v>
          </cell>
          <cell r="G279">
            <v>0.26691176470588235</v>
          </cell>
          <cell r="H279">
            <v>5.3382352941176467</v>
          </cell>
          <cell r="I279">
            <v>5.3382352941176467</v>
          </cell>
          <cell r="J279">
            <v>5.61</v>
          </cell>
          <cell r="K279">
            <v>5.96</v>
          </cell>
          <cell r="L279" t="str">
            <v>No</v>
          </cell>
        </row>
        <row r="280">
          <cell r="A280" t="str">
            <v>48228742</v>
          </cell>
          <cell r="B280" t="str">
            <v>Performance Fingerless Gloves L</v>
          </cell>
          <cell r="C280" t="str">
            <v>Milwaukee Handtools</v>
          </cell>
          <cell r="D280" t="str">
            <v>900060</v>
          </cell>
          <cell r="E280" t="str">
            <v>PH-TL</v>
          </cell>
          <cell r="F280">
            <v>0</v>
          </cell>
          <cell r="G280">
            <v>0.26691176470588235</v>
          </cell>
          <cell r="H280">
            <v>5.3382352941176467</v>
          </cell>
          <cell r="I280">
            <v>5.3382352941176467</v>
          </cell>
          <cell r="J280">
            <v>5.61</v>
          </cell>
          <cell r="K280">
            <v>5.96</v>
          </cell>
          <cell r="L280" t="str">
            <v>No</v>
          </cell>
        </row>
        <row r="281">
          <cell r="A281" t="str">
            <v>48228743</v>
          </cell>
          <cell r="B281" t="str">
            <v>Performance Fingerless Gloves XL</v>
          </cell>
          <cell r="C281" t="str">
            <v>Milwaukee Handtools</v>
          </cell>
          <cell r="D281" t="str">
            <v>900060</v>
          </cell>
          <cell r="E281" t="str">
            <v>PH-TL</v>
          </cell>
          <cell r="F281">
            <v>0</v>
          </cell>
          <cell r="G281">
            <v>0.26691176470588235</v>
          </cell>
          <cell r="H281">
            <v>5.3382352941176467</v>
          </cell>
          <cell r="I281">
            <v>5.3382352941176467</v>
          </cell>
          <cell r="J281">
            <v>5.61</v>
          </cell>
          <cell r="K281">
            <v>5.96</v>
          </cell>
          <cell r="L281" t="str">
            <v>No</v>
          </cell>
        </row>
        <row r="282">
          <cell r="A282" t="str">
            <v>48228744</v>
          </cell>
          <cell r="B282" t="str">
            <v>Performance Fingerless Gloves XXL</v>
          </cell>
          <cell r="C282" t="str">
            <v>Milwaukee Handtools</v>
          </cell>
          <cell r="D282" t="str">
            <v>900060</v>
          </cell>
          <cell r="E282" t="str">
            <v>PH-TL</v>
          </cell>
          <cell r="F282">
            <v>0</v>
          </cell>
          <cell r="G282">
            <v>0.26691176470588235</v>
          </cell>
          <cell r="H282">
            <v>5.3382352941176467</v>
          </cell>
          <cell r="I282">
            <v>5.3382352941176467</v>
          </cell>
          <cell r="J282">
            <v>5.61</v>
          </cell>
          <cell r="K282">
            <v>5.96</v>
          </cell>
          <cell r="L282" t="str">
            <v>No</v>
          </cell>
        </row>
        <row r="283">
          <cell r="A283" t="str">
            <v>48228745</v>
          </cell>
          <cell r="B283" t="str">
            <v>Performance Fingerless Gloves S</v>
          </cell>
          <cell r="C283" t="str">
            <v>Milwaukee Handtools</v>
          </cell>
          <cell r="D283" t="str">
            <v>900060</v>
          </cell>
          <cell r="E283" t="str">
            <v>PH-TL</v>
          </cell>
          <cell r="F283">
            <v>0</v>
          </cell>
          <cell r="G283">
            <v>0.26691176470588235</v>
          </cell>
          <cell r="H283">
            <v>5.3382352941176467</v>
          </cell>
          <cell r="I283">
            <v>5.3382352941176467</v>
          </cell>
          <cell r="J283">
            <v>5.61</v>
          </cell>
          <cell r="K283">
            <v>5.96</v>
          </cell>
          <cell r="L283" t="str">
            <v>No</v>
          </cell>
        </row>
        <row r="284">
          <cell r="A284" t="str">
            <v>48229731</v>
          </cell>
          <cell r="B284" t="str">
            <v>Mil Work Gloves M</v>
          </cell>
          <cell r="C284" t="str">
            <v>Milwaukee Handtools</v>
          </cell>
          <cell r="D284" t="str">
            <v>900060</v>
          </cell>
          <cell r="E284" t="str">
            <v>PH-TL</v>
          </cell>
          <cell r="F284">
            <v>0</v>
          </cell>
          <cell r="G284">
            <v>0.52169117647058827</v>
          </cell>
          <cell r="H284">
            <v>10.433823529411764</v>
          </cell>
          <cell r="I284">
            <v>10.433823529411764</v>
          </cell>
          <cell r="J284">
            <v>10.96</v>
          </cell>
          <cell r="K284">
            <v>10.4</v>
          </cell>
          <cell r="L284" t="str">
            <v>Yes</v>
          </cell>
        </row>
        <row r="285">
          <cell r="A285" t="str">
            <v>48229732</v>
          </cell>
          <cell r="B285" t="str">
            <v>Mil Work Gloves L</v>
          </cell>
          <cell r="C285" t="str">
            <v>Milwaukee Handtools</v>
          </cell>
          <cell r="D285" t="str">
            <v>900060</v>
          </cell>
          <cell r="E285" t="str">
            <v>PH-TL</v>
          </cell>
          <cell r="F285">
            <v>0.52169117647058827</v>
          </cell>
          <cell r="G285">
            <v>0.52169117647058827</v>
          </cell>
          <cell r="H285">
            <v>10.433823529411764</v>
          </cell>
          <cell r="I285">
            <v>10.433823529411764</v>
          </cell>
          <cell r="J285">
            <v>11.48</v>
          </cell>
          <cell r="K285">
            <v>10.9</v>
          </cell>
          <cell r="L285" t="str">
            <v>Yes</v>
          </cell>
        </row>
        <row r="286">
          <cell r="A286" t="str">
            <v>48229733</v>
          </cell>
          <cell r="B286" t="str">
            <v>Mil Work Gloves XL</v>
          </cell>
          <cell r="C286" t="str">
            <v>Milwaukee Handtools</v>
          </cell>
          <cell r="D286" t="str">
            <v>900060</v>
          </cell>
          <cell r="E286" t="str">
            <v>PH-TL</v>
          </cell>
          <cell r="F286">
            <v>0</v>
          </cell>
          <cell r="G286">
            <v>0.52169117647058827</v>
          </cell>
          <cell r="H286">
            <v>10.433823529411764</v>
          </cell>
          <cell r="I286">
            <v>10.433823529411764</v>
          </cell>
          <cell r="J286">
            <v>10.96</v>
          </cell>
          <cell r="K286">
            <v>10.4</v>
          </cell>
          <cell r="L286" t="str">
            <v>Yes</v>
          </cell>
        </row>
        <row r="287">
          <cell r="A287" t="str">
            <v>48229734</v>
          </cell>
          <cell r="B287" t="str">
            <v>Mil Work Gloves XXL</v>
          </cell>
          <cell r="C287" t="str">
            <v>Milwaukee Handtools</v>
          </cell>
          <cell r="D287" t="str">
            <v>900060</v>
          </cell>
          <cell r="E287" t="str">
            <v>PH-TL</v>
          </cell>
          <cell r="F287">
            <v>0</v>
          </cell>
          <cell r="G287">
            <v>0.52169117647058827</v>
          </cell>
          <cell r="H287">
            <v>10.433823529411764</v>
          </cell>
          <cell r="I287">
            <v>10.433823529411764</v>
          </cell>
          <cell r="J287">
            <v>10.96</v>
          </cell>
          <cell r="K287">
            <v>10.4</v>
          </cell>
          <cell r="L287" t="str">
            <v>Yes</v>
          </cell>
        </row>
        <row r="288">
          <cell r="A288" t="str">
            <v>48281030</v>
          </cell>
          <cell r="B288" t="str">
            <v>QUIK LOK Extension 140mm x 7/16" hex</v>
          </cell>
          <cell r="C288" t="str">
            <v>Milwaukee Acc</v>
          </cell>
          <cell r="D288" t="str">
            <v>900060</v>
          </cell>
          <cell r="E288" t="str">
            <v>ML-AC</v>
          </cell>
          <cell r="F288">
            <v>0</v>
          </cell>
          <cell r="G288">
            <v>0.34455882352941181</v>
          </cell>
          <cell r="H288">
            <v>6.8911764705882357</v>
          </cell>
          <cell r="I288">
            <v>6.8911764705882357</v>
          </cell>
          <cell r="J288">
            <v>7.24</v>
          </cell>
          <cell r="K288">
            <v>7.69</v>
          </cell>
          <cell r="L288" t="str">
            <v>Yes</v>
          </cell>
        </row>
        <row r="289">
          <cell r="A289" t="str">
            <v>48281040</v>
          </cell>
          <cell r="B289" t="str">
            <v>QUIK LOK Extension 300mm x 7/16" hex</v>
          </cell>
          <cell r="C289" t="str">
            <v>Milwaukee Acc</v>
          </cell>
          <cell r="D289" t="str">
            <v>900060</v>
          </cell>
          <cell r="E289" t="str">
            <v>ML-AC</v>
          </cell>
          <cell r="F289">
            <v>0</v>
          </cell>
          <cell r="G289">
            <v>0.41152982814747524</v>
          </cell>
          <cell r="H289">
            <v>8.2305965629495041</v>
          </cell>
          <cell r="I289">
            <v>8.2305965629495041</v>
          </cell>
          <cell r="J289">
            <v>8.64</v>
          </cell>
          <cell r="K289">
            <v>8.7799999999999994</v>
          </cell>
          <cell r="L289" t="str">
            <v>Yes</v>
          </cell>
        </row>
        <row r="290">
          <cell r="A290" t="str">
            <v>48281050</v>
          </cell>
          <cell r="B290" t="str">
            <v>QUIK LOK Extension 450mm x 7/16" hex</v>
          </cell>
          <cell r="C290" t="str">
            <v>Milwaukee Acc</v>
          </cell>
          <cell r="D290" t="str">
            <v>900060</v>
          </cell>
          <cell r="E290" t="str">
            <v>ML-AC</v>
          </cell>
          <cell r="F290">
            <v>0</v>
          </cell>
          <cell r="G290">
            <v>0.41581648875766525</v>
          </cell>
          <cell r="H290">
            <v>8.3163297751533047</v>
          </cell>
          <cell r="I290">
            <v>8.3163297751533047</v>
          </cell>
          <cell r="J290">
            <v>8.73</v>
          </cell>
          <cell r="K290">
            <v>9.2899999999999991</v>
          </cell>
          <cell r="L290" t="str">
            <v>Yes</v>
          </cell>
        </row>
        <row r="291">
          <cell r="A291" t="str">
            <v>48281060</v>
          </cell>
          <cell r="B291" t="str">
            <v>QUIK LOK Extension 600mm x 7/16" hex</v>
          </cell>
          <cell r="C291" t="str">
            <v>Milwaukee Acc</v>
          </cell>
          <cell r="D291" t="str">
            <v>900060</v>
          </cell>
          <cell r="E291" t="str">
            <v>ML-AC</v>
          </cell>
          <cell r="F291">
            <v>0</v>
          </cell>
          <cell r="G291">
            <v>0.46741880535998193</v>
          </cell>
          <cell r="H291">
            <v>9.3483761071996376</v>
          </cell>
          <cell r="I291">
            <v>9.3483761071996376</v>
          </cell>
          <cell r="J291">
            <v>9.82</v>
          </cell>
          <cell r="K291">
            <v>10.07</v>
          </cell>
          <cell r="L291" t="str">
            <v>Yes</v>
          </cell>
        </row>
        <row r="292">
          <cell r="A292" t="str">
            <v>48321500</v>
          </cell>
          <cell r="B292" t="str">
            <v>38pce QUIK-LOK DRILL &amp; DRIVER SET-1/4" H</v>
          </cell>
          <cell r="C292" t="str">
            <v>Milwaukee Acc</v>
          </cell>
          <cell r="D292" t="str">
            <v>900060</v>
          </cell>
          <cell r="E292" t="str">
            <v>ML-AC</v>
          </cell>
          <cell r="F292">
            <v>0</v>
          </cell>
          <cell r="G292">
            <v>0.83163193655840717</v>
          </cell>
          <cell r="H292">
            <v>16.632638731168143</v>
          </cell>
          <cell r="I292">
            <v>16.632638731168143</v>
          </cell>
          <cell r="J292">
            <v>17.46</v>
          </cell>
          <cell r="K292">
            <v>18.559999999999999</v>
          </cell>
          <cell r="L292" t="str">
            <v>Yes</v>
          </cell>
        </row>
        <row r="293">
          <cell r="A293" t="str">
            <v>48322301</v>
          </cell>
          <cell r="B293" t="str">
            <v>Shockwave 11 Piece 30 degree Knuckle</v>
          </cell>
          <cell r="C293" t="str">
            <v>Milwaukee Acc</v>
          </cell>
          <cell r="D293" t="str">
            <v>900060</v>
          </cell>
          <cell r="E293" t="str">
            <v>ML-AC</v>
          </cell>
          <cell r="F293">
            <v>0.47874233477174649</v>
          </cell>
          <cell r="G293">
            <v>0.47874233477174655</v>
          </cell>
          <cell r="H293">
            <v>9.5748466954349301</v>
          </cell>
          <cell r="I293">
            <v>9.5748466954349301</v>
          </cell>
          <cell r="J293">
            <v>10.53</v>
          </cell>
          <cell r="K293">
            <v>11.41</v>
          </cell>
          <cell r="L293" t="str">
            <v>Yes</v>
          </cell>
        </row>
        <row r="294">
          <cell r="A294" t="str">
            <v>48324004</v>
          </cell>
          <cell r="B294" t="str">
            <v>Shockwave 32 Piece Kit</v>
          </cell>
          <cell r="C294" t="str">
            <v>Milwaukee Acc</v>
          </cell>
          <cell r="D294" t="str">
            <v>900060</v>
          </cell>
          <cell r="E294" t="str">
            <v>ML-AC</v>
          </cell>
          <cell r="F294">
            <v>0</v>
          </cell>
          <cell r="G294">
            <v>0.50511081459610885</v>
          </cell>
          <cell r="H294">
            <v>10.102216291922176</v>
          </cell>
          <cell r="I294">
            <v>10.102216291922176</v>
          </cell>
          <cell r="J294">
            <v>10.61</v>
          </cell>
          <cell r="K294">
            <v>11.53</v>
          </cell>
          <cell r="L294" t="str">
            <v>Yes</v>
          </cell>
        </row>
        <row r="295">
          <cell r="A295" t="str">
            <v>48324006</v>
          </cell>
          <cell r="B295" t="str">
            <v>Shockwave 40 Piece Kit</v>
          </cell>
          <cell r="C295" t="str">
            <v>Milwaukee Acc</v>
          </cell>
          <cell r="D295" t="str">
            <v>900060</v>
          </cell>
          <cell r="E295" t="str">
            <v>ML-AC</v>
          </cell>
          <cell r="F295">
            <v>0</v>
          </cell>
          <cell r="G295">
            <v>0.77364022636081464</v>
          </cell>
          <cell r="H295">
            <v>15.472804527216292</v>
          </cell>
          <cell r="I295">
            <v>15.472804527216292</v>
          </cell>
          <cell r="J295">
            <v>16.25</v>
          </cell>
          <cell r="K295">
            <v>17.8</v>
          </cell>
          <cell r="L295" t="str">
            <v>Yes</v>
          </cell>
        </row>
        <row r="296">
          <cell r="A296" t="str">
            <v>48324007</v>
          </cell>
          <cell r="B296" t="str">
            <v>Shockwave 35 PC Driver Bit Set</v>
          </cell>
          <cell r="C296" t="str">
            <v>Milwaukee Acc</v>
          </cell>
          <cell r="D296" t="str">
            <v>900060</v>
          </cell>
          <cell r="E296" t="str">
            <v>ML-AC</v>
          </cell>
          <cell r="F296">
            <v>0.54684590052237125</v>
          </cell>
          <cell r="G296">
            <v>0.54684590052237125</v>
          </cell>
          <cell r="H296">
            <v>10.936918010447425</v>
          </cell>
          <cell r="I296">
            <v>10.936918010447425</v>
          </cell>
          <cell r="J296">
            <v>12.03</v>
          </cell>
          <cell r="K296">
            <v>13.39</v>
          </cell>
          <cell r="L296" t="str">
            <v>Yes</v>
          </cell>
        </row>
        <row r="297">
          <cell r="A297" t="str">
            <v>48324008</v>
          </cell>
          <cell r="B297" t="str">
            <v>Shockwave 40 PC Driver Bit Set Expand</v>
          </cell>
          <cell r="C297" t="str">
            <v>Milwaukee Acc</v>
          </cell>
          <cell r="D297" t="str">
            <v>900060</v>
          </cell>
          <cell r="E297" t="str">
            <v>ML-AC</v>
          </cell>
          <cell r="F297">
            <v>0.71249233477174667</v>
          </cell>
          <cell r="G297">
            <v>0.71249233477174667</v>
          </cell>
          <cell r="H297">
            <v>14.249846695434933</v>
          </cell>
          <cell r="I297">
            <v>14.249846695434933</v>
          </cell>
          <cell r="J297">
            <v>15.67</v>
          </cell>
          <cell r="K297">
            <v>17.27</v>
          </cell>
          <cell r="L297" t="str">
            <v>Yes</v>
          </cell>
        </row>
        <row r="298">
          <cell r="A298" t="str">
            <v>48324009</v>
          </cell>
          <cell r="B298" t="str">
            <v>Shockwave 45PC Drill and Drive Set</v>
          </cell>
          <cell r="C298" t="str">
            <v>Milwaukee Acc</v>
          </cell>
          <cell r="D298" t="str">
            <v>900060</v>
          </cell>
          <cell r="E298" t="str">
            <v>ML-AC</v>
          </cell>
          <cell r="F298">
            <v>0</v>
          </cell>
          <cell r="G298">
            <v>0.8025142894995837</v>
          </cell>
          <cell r="H298">
            <v>16.050285789991673</v>
          </cell>
          <cell r="I298">
            <v>16.050285789991673</v>
          </cell>
          <cell r="J298">
            <v>16.850000000000001</v>
          </cell>
          <cell r="K298">
            <v>19.52</v>
          </cell>
          <cell r="L298" t="str">
            <v>Yes</v>
          </cell>
        </row>
        <row r="299">
          <cell r="A299" t="str">
            <v>48324012</v>
          </cell>
          <cell r="B299" t="str">
            <v>22 Piece Shockwave Puck</v>
          </cell>
          <cell r="C299" t="str">
            <v>Milwaukee Acc</v>
          </cell>
          <cell r="D299" t="str">
            <v>900060</v>
          </cell>
          <cell r="E299" t="str">
            <v>ML-AC</v>
          </cell>
          <cell r="F299">
            <v>0.23188980997804529</v>
          </cell>
          <cell r="G299">
            <v>0.23188980997804529</v>
          </cell>
          <cell r="H299">
            <v>4.6377961995609054</v>
          </cell>
          <cell r="I299">
            <v>4.6377961995609054</v>
          </cell>
          <cell r="J299">
            <v>5.0999999999999996</v>
          </cell>
          <cell r="K299">
            <v>4.45</v>
          </cell>
          <cell r="L299" t="str">
            <v>Yes</v>
          </cell>
        </row>
        <row r="300">
          <cell r="A300" t="str">
            <v>48324012B</v>
          </cell>
          <cell r="B300" t="str">
            <v>Shockwave Puck 22 Piece</v>
          </cell>
          <cell r="C300" t="str">
            <v>Milwaukee Acc</v>
          </cell>
          <cell r="D300" t="str">
            <v>900060</v>
          </cell>
          <cell r="E300" t="str">
            <v>ML-AC</v>
          </cell>
          <cell r="F300">
            <v>0.24523487773487776</v>
          </cell>
          <cell r="G300">
            <v>0.24523487773487776</v>
          </cell>
          <cell r="H300">
            <v>4.9046975546975551</v>
          </cell>
          <cell r="I300">
            <v>4.9046975546975551</v>
          </cell>
          <cell r="J300">
            <v>5.4</v>
          </cell>
          <cell r="K300">
            <v>4.45</v>
          </cell>
          <cell r="L300" t="str">
            <v>Yes</v>
          </cell>
        </row>
        <row r="301">
          <cell r="A301" t="str">
            <v>48324461</v>
          </cell>
          <cell r="B301" t="str">
            <v>PH 1 POWERBIT 50mm (2") Pkt 1</v>
          </cell>
          <cell r="C301" t="str">
            <v>Milwaukee Acc</v>
          </cell>
          <cell r="D301" t="str">
            <v>900060</v>
          </cell>
          <cell r="E301" t="str">
            <v>ML-AC</v>
          </cell>
          <cell r="F301">
            <v>0</v>
          </cell>
          <cell r="G301">
            <v>1.4882561132561131E-2</v>
          </cell>
          <cell r="H301">
            <v>0.29765122265122262</v>
          </cell>
          <cell r="I301">
            <v>0.29765122265122262</v>
          </cell>
          <cell r="J301">
            <v>0.31</v>
          </cell>
          <cell r="K301">
            <v>0.36</v>
          </cell>
          <cell r="L301" t="str">
            <v>Yes</v>
          </cell>
        </row>
        <row r="302">
          <cell r="A302" t="str">
            <v>48324462</v>
          </cell>
          <cell r="B302" t="str">
            <v>SHOCKWAVE 2" PHILLIPS #2 POWERBIT"</v>
          </cell>
          <cell r="C302" t="str">
            <v>Milwaukee Acc</v>
          </cell>
          <cell r="D302" t="str">
            <v>900060</v>
          </cell>
          <cell r="E302" t="str">
            <v>ML-AC</v>
          </cell>
          <cell r="F302">
            <v>0</v>
          </cell>
          <cell r="G302">
            <v>1.5043909455674166E-2</v>
          </cell>
          <cell r="H302">
            <v>0.3008781891134833</v>
          </cell>
          <cell r="I302">
            <v>0.3008781891134833</v>
          </cell>
          <cell r="J302">
            <v>0.32</v>
          </cell>
          <cell r="K302">
            <v>0.36</v>
          </cell>
          <cell r="L302" t="str">
            <v>Yes</v>
          </cell>
        </row>
        <row r="303">
          <cell r="A303" t="str">
            <v>48324463</v>
          </cell>
          <cell r="B303" t="str">
            <v>SHOCKWAVE 2" PHILLIPS #3 POWERBIT"</v>
          </cell>
          <cell r="C303" t="str">
            <v>Milwaukee Acc</v>
          </cell>
          <cell r="D303" t="str">
            <v>900060</v>
          </cell>
          <cell r="E303" t="str">
            <v>ML-AC</v>
          </cell>
          <cell r="F303">
            <v>0</v>
          </cell>
          <cell r="G303">
            <v>1.5043909455674166E-2</v>
          </cell>
          <cell r="H303">
            <v>0.3008781891134833</v>
          </cell>
          <cell r="I303">
            <v>0.3008781891134833</v>
          </cell>
          <cell r="J303">
            <v>0.32</v>
          </cell>
          <cell r="K303">
            <v>0.36</v>
          </cell>
          <cell r="L303" t="str">
            <v>Yes</v>
          </cell>
        </row>
        <row r="304">
          <cell r="A304" t="str">
            <v>48324471</v>
          </cell>
          <cell r="B304" t="str">
            <v>SHOCKWAVE 2" SQUARE RECESS #1 POWERBIT"</v>
          </cell>
          <cell r="C304" t="str">
            <v>Milwaukee Acc</v>
          </cell>
          <cell r="D304" t="str">
            <v>900060</v>
          </cell>
          <cell r="E304" t="str">
            <v>ML-AC</v>
          </cell>
          <cell r="F304">
            <v>0</v>
          </cell>
          <cell r="G304">
            <v>4.0117438867438876E-2</v>
          </cell>
          <cell r="H304">
            <v>0.80234877734877741</v>
          </cell>
          <cell r="I304">
            <v>0.80234877734877741</v>
          </cell>
          <cell r="J304">
            <v>0.84</v>
          </cell>
          <cell r="K304">
            <v>0.36</v>
          </cell>
          <cell r="L304" t="str">
            <v>Yes</v>
          </cell>
        </row>
        <row r="305">
          <cell r="A305" t="str">
            <v>48324472</v>
          </cell>
          <cell r="B305" t="str">
            <v>SHOCKWAVE 2" SQUARE RECESS #2 POWERBIT"</v>
          </cell>
          <cell r="C305" t="str">
            <v>Milwaukee Acc</v>
          </cell>
          <cell r="D305" t="str">
            <v>900060</v>
          </cell>
          <cell r="E305" t="str">
            <v>ML-AC</v>
          </cell>
          <cell r="F305">
            <v>0</v>
          </cell>
          <cell r="G305">
            <v>4.0117438867438876E-2</v>
          </cell>
          <cell r="H305">
            <v>0.80234877734877741</v>
          </cell>
          <cell r="I305">
            <v>0.80234877734877741</v>
          </cell>
          <cell r="J305">
            <v>0.84</v>
          </cell>
          <cell r="K305">
            <v>0.36</v>
          </cell>
          <cell r="L305" t="str">
            <v>Yes</v>
          </cell>
        </row>
        <row r="306">
          <cell r="A306" t="str">
            <v>48324473</v>
          </cell>
          <cell r="B306" t="str">
            <v>SHOCKWAVE 2" SQUARE RECESS #3 POWERBIT"</v>
          </cell>
          <cell r="C306" t="str">
            <v>Milwaukee Acc</v>
          </cell>
          <cell r="D306" t="str">
            <v>900060</v>
          </cell>
          <cell r="E306" t="str">
            <v>ML-AC</v>
          </cell>
          <cell r="F306">
            <v>0</v>
          </cell>
          <cell r="G306">
            <v>1.5043909455674166E-2</v>
          </cell>
          <cell r="H306">
            <v>0.3008781891134833</v>
          </cell>
          <cell r="I306">
            <v>0.3008781891134833</v>
          </cell>
          <cell r="J306">
            <v>0.32</v>
          </cell>
          <cell r="K306">
            <v>0.36</v>
          </cell>
          <cell r="L306" t="str">
            <v>Yes</v>
          </cell>
        </row>
        <row r="307">
          <cell r="A307" t="str">
            <v>48324482</v>
          </cell>
          <cell r="B307" t="str">
            <v>T10 Torx 50mm Power Bit Qty 1</v>
          </cell>
          <cell r="C307" t="str">
            <v>Milwaukee Acc</v>
          </cell>
          <cell r="D307" t="str">
            <v>900060</v>
          </cell>
          <cell r="E307" t="str">
            <v>ML-AC</v>
          </cell>
          <cell r="F307">
            <v>0</v>
          </cell>
          <cell r="G307">
            <v>1.4963755772579301E-2</v>
          </cell>
          <cell r="H307">
            <v>0.29927511545158603</v>
          </cell>
          <cell r="I307">
            <v>0.29927511545158603</v>
          </cell>
          <cell r="J307">
            <v>0.31</v>
          </cell>
          <cell r="K307">
            <v>0.36</v>
          </cell>
          <cell r="L307" t="str">
            <v>Yes</v>
          </cell>
        </row>
        <row r="308">
          <cell r="A308" t="str">
            <v>48324483</v>
          </cell>
          <cell r="B308" t="str">
            <v>SHOCKWAVE T15 TORX 2" POWERBIT"</v>
          </cell>
          <cell r="C308" t="str">
            <v>Milwaukee Acc</v>
          </cell>
          <cell r="D308" t="str">
            <v>900060</v>
          </cell>
          <cell r="E308" t="str">
            <v>ML-AC</v>
          </cell>
          <cell r="F308">
            <v>0</v>
          </cell>
          <cell r="G308">
            <v>1.5043909455674166E-2</v>
          </cell>
          <cell r="H308">
            <v>0.3008781891134833</v>
          </cell>
          <cell r="I308">
            <v>0.3008781891134833</v>
          </cell>
          <cell r="J308">
            <v>0.32</v>
          </cell>
          <cell r="K308">
            <v>0.36</v>
          </cell>
          <cell r="L308" t="str">
            <v>Yes</v>
          </cell>
        </row>
        <row r="309">
          <cell r="A309" t="str">
            <v>48324484</v>
          </cell>
          <cell r="B309" t="str">
            <v>SHOCKWAVE T20 TORX 2" POWERBIT"</v>
          </cell>
          <cell r="C309" t="str">
            <v>Milwaukee Acc</v>
          </cell>
          <cell r="D309" t="str">
            <v>900060</v>
          </cell>
          <cell r="E309" t="str">
            <v>ML-AC</v>
          </cell>
          <cell r="F309">
            <v>0</v>
          </cell>
          <cell r="G309">
            <v>1.4963755772579301E-2</v>
          </cell>
          <cell r="H309">
            <v>0.29927511545158603</v>
          </cell>
          <cell r="I309">
            <v>0.29927511545158603</v>
          </cell>
          <cell r="J309">
            <v>0.31</v>
          </cell>
          <cell r="K309">
            <v>0.36</v>
          </cell>
          <cell r="L309" t="str">
            <v>Yes</v>
          </cell>
        </row>
        <row r="310">
          <cell r="A310" t="str">
            <v>48324485</v>
          </cell>
          <cell r="B310" t="str">
            <v>SHOCKWAVE T25 TORX 2" POWERBIT"</v>
          </cell>
          <cell r="C310" t="str">
            <v>Milwaukee Acc</v>
          </cell>
          <cell r="D310" t="str">
            <v>900060</v>
          </cell>
          <cell r="E310" t="str">
            <v>ML-AC</v>
          </cell>
          <cell r="F310">
            <v>0</v>
          </cell>
          <cell r="G310">
            <v>1.4963755772579301E-2</v>
          </cell>
          <cell r="H310">
            <v>0.29927511545158603</v>
          </cell>
          <cell r="I310">
            <v>0.29927511545158603</v>
          </cell>
          <cell r="J310">
            <v>0.31</v>
          </cell>
          <cell r="K310">
            <v>0.36</v>
          </cell>
          <cell r="L310" t="str">
            <v>Yes</v>
          </cell>
        </row>
        <row r="311">
          <cell r="A311" t="str">
            <v>48324487</v>
          </cell>
          <cell r="B311" t="str">
            <v>SHOCKWAVE T30 TORX 2" POWERBIT"</v>
          </cell>
          <cell r="C311" t="str">
            <v>Milwaukee Acc</v>
          </cell>
          <cell r="D311" t="str">
            <v>900060</v>
          </cell>
          <cell r="E311" t="str">
            <v>ML-AC</v>
          </cell>
          <cell r="F311">
            <v>0</v>
          </cell>
          <cell r="G311">
            <v>1.4882561132561131E-2</v>
          </cell>
          <cell r="H311">
            <v>0.29765122265122262</v>
          </cell>
          <cell r="I311">
            <v>0.29765122265122262</v>
          </cell>
          <cell r="J311">
            <v>0.31</v>
          </cell>
          <cell r="K311">
            <v>0.36</v>
          </cell>
          <cell r="L311" t="str">
            <v>Yes</v>
          </cell>
        </row>
        <row r="312">
          <cell r="A312" t="str">
            <v>48324502</v>
          </cell>
          <cell r="B312" t="str">
            <v>SHOCKWAVE COMPACT MAGNETIC BIT HOLDER</v>
          </cell>
          <cell r="C312" t="str">
            <v>Milwaukee Acc</v>
          </cell>
          <cell r="D312" t="str">
            <v>900060</v>
          </cell>
          <cell r="E312" t="str">
            <v>ML-AC</v>
          </cell>
          <cell r="F312">
            <v>0</v>
          </cell>
          <cell r="G312">
            <v>6.7051158301158306E-2</v>
          </cell>
          <cell r="H312">
            <v>1.341023166023166</v>
          </cell>
          <cell r="I312">
            <v>1.341023166023166</v>
          </cell>
          <cell r="J312">
            <v>1.41</v>
          </cell>
          <cell r="K312">
            <v>1.56</v>
          </cell>
          <cell r="L312" t="str">
            <v>Yes</v>
          </cell>
        </row>
        <row r="313">
          <cell r="A313" t="str">
            <v>48324502B</v>
          </cell>
          <cell r="B313" t="str">
            <v>SHOCKWAVE COMPA MAGNETIC BIT HOLDER 61mm</v>
          </cell>
          <cell r="C313" t="str">
            <v>Milwaukee Acc</v>
          </cell>
          <cell r="D313" t="str">
            <v>900060</v>
          </cell>
          <cell r="E313" t="str">
            <v>ML-AC</v>
          </cell>
          <cell r="F313">
            <v>0</v>
          </cell>
          <cell r="G313">
            <v>6.7051158301158306E-2</v>
          </cell>
          <cell r="H313">
            <v>1.341023166023166</v>
          </cell>
          <cell r="I313">
            <v>1.341023166023166</v>
          </cell>
          <cell r="J313">
            <v>1.41</v>
          </cell>
          <cell r="K313">
            <v>1.56</v>
          </cell>
          <cell r="L313" t="str">
            <v>Yes</v>
          </cell>
        </row>
        <row r="314">
          <cell r="A314" t="str">
            <v>48324503</v>
          </cell>
          <cell r="B314" t="str">
            <v>SHOCKWAVE 3" MAGNETIC TIP BIT HOLDER"</v>
          </cell>
          <cell r="C314" t="str">
            <v>Milwaukee Acc</v>
          </cell>
          <cell r="D314" t="str">
            <v>900060</v>
          </cell>
          <cell r="E314" t="str">
            <v>ML-AC</v>
          </cell>
          <cell r="F314">
            <v>0</v>
          </cell>
          <cell r="G314">
            <v>7.5139393595275966E-2</v>
          </cell>
          <cell r="H314">
            <v>1.5027878719055192</v>
          </cell>
          <cell r="I314">
            <v>1.5027878719055192</v>
          </cell>
          <cell r="J314">
            <v>1.58</v>
          </cell>
          <cell r="K314">
            <v>1.74</v>
          </cell>
          <cell r="L314" t="str">
            <v>Yes</v>
          </cell>
        </row>
        <row r="315">
          <cell r="A315" t="str">
            <v>48324503B</v>
          </cell>
          <cell r="B315" t="str">
            <v>SHOCKWAVE MAGNETIC TIP BIT HOLDER 75mm</v>
          </cell>
          <cell r="C315" t="str">
            <v>Milwaukee Acc</v>
          </cell>
          <cell r="D315" t="str">
            <v>900060</v>
          </cell>
          <cell r="E315" t="str">
            <v>ML-AC</v>
          </cell>
          <cell r="F315">
            <v>0</v>
          </cell>
          <cell r="G315">
            <v>7.5139393595275966E-2</v>
          </cell>
          <cell r="H315">
            <v>1.5027878719055192</v>
          </cell>
          <cell r="I315">
            <v>1.5027878719055192</v>
          </cell>
          <cell r="J315">
            <v>1.58</v>
          </cell>
          <cell r="K315">
            <v>1.74</v>
          </cell>
          <cell r="L315" t="str">
            <v>Yes</v>
          </cell>
        </row>
        <row r="316">
          <cell r="A316" t="str">
            <v>48324562</v>
          </cell>
          <cell r="B316" t="str">
            <v>SHOCKWAVE 3 1/2 PHILLIPS 2 POWERBIT</v>
          </cell>
          <cell r="C316" t="str">
            <v>Milwaukee Acc</v>
          </cell>
          <cell r="D316" t="str">
            <v>900060</v>
          </cell>
          <cell r="E316" t="str">
            <v>ML-AC</v>
          </cell>
          <cell r="F316">
            <v>0</v>
          </cell>
          <cell r="G316">
            <v>2.9278995381936557E-2</v>
          </cell>
          <cell r="H316">
            <v>0.58557990763873113</v>
          </cell>
          <cell r="I316">
            <v>0.58557990763873113</v>
          </cell>
          <cell r="J316">
            <v>0.61</v>
          </cell>
          <cell r="K316">
            <v>0.66</v>
          </cell>
          <cell r="L316" t="str">
            <v>Yes</v>
          </cell>
        </row>
        <row r="317">
          <cell r="A317" t="str">
            <v>48324562B</v>
          </cell>
          <cell r="B317" t="str">
            <v>SHOCKWAVE 3 1/2 PHILLIPS 2 POWERBIT</v>
          </cell>
          <cell r="C317" t="str">
            <v>Milwaukee Acc</v>
          </cell>
          <cell r="D317" t="str">
            <v>900060</v>
          </cell>
          <cell r="E317" t="str">
            <v>ML-AC</v>
          </cell>
          <cell r="F317">
            <v>0</v>
          </cell>
          <cell r="G317">
            <v>2.9278995381936557E-2</v>
          </cell>
          <cell r="H317">
            <v>0.58557990763873113</v>
          </cell>
          <cell r="I317">
            <v>0.58557990763873113</v>
          </cell>
          <cell r="J317">
            <v>0.61</v>
          </cell>
          <cell r="K317">
            <v>0.66</v>
          </cell>
          <cell r="L317" t="str">
            <v>Yes</v>
          </cell>
        </row>
        <row r="318">
          <cell r="A318" t="str">
            <v>48324563</v>
          </cell>
          <cell r="B318" t="str">
            <v>PH 3 POWERBIT 89mm (3 1/2") Pkt 1</v>
          </cell>
          <cell r="C318" t="str">
            <v>Milwaukee Acc</v>
          </cell>
          <cell r="D318" t="str">
            <v>900060</v>
          </cell>
          <cell r="E318" t="str">
            <v>ML-AC</v>
          </cell>
          <cell r="F318">
            <v>0</v>
          </cell>
          <cell r="G318">
            <v>2.814747520629874E-2</v>
          </cell>
          <cell r="H318">
            <v>0.56294950412597478</v>
          </cell>
          <cell r="I318">
            <v>0.56294950412597478</v>
          </cell>
          <cell r="J318">
            <v>0.59</v>
          </cell>
          <cell r="K318">
            <v>0.62</v>
          </cell>
          <cell r="L318" t="str">
            <v>Yes</v>
          </cell>
        </row>
        <row r="319">
          <cell r="A319" t="str">
            <v>48324564</v>
          </cell>
          <cell r="B319" t="str">
            <v>SHOCKWAVE 89mm POWER BIT PHIL PH2 Pk 5</v>
          </cell>
          <cell r="C319" t="str">
            <v>Milwaukee Acc</v>
          </cell>
          <cell r="D319" t="str">
            <v>900060</v>
          </cell>
          <cell r="E319" t="str">
            <v>ML-AC</v>
          </cell>
          <cell r="F319">
            <v>0</v>
          </cell>
          <cell r="G319">
            <v>0.11355903172079646</v>
          </cell>
          <cell r="H319">
            <v>2.2711806344159289</v>
          </cell>
          <cell r="I319">
            <v>2.2711806344159289</v>
          </cell>
          <cell r="J319">
            <v>2.38</v>
          </cell>
          <cell r="K319">
            <v>2.5299999999999998</v>
          </cell>
          <cell r="L319" t="str">
            <v>Yes</v>
          </cell>
        </row>
        <row r="320">
          <cell r="A320" t="str">
            <v>48324564B</v>
          </cell>
          <cell r="B320" t="str">
            <v>SHOCKWAVE 89mm POWER BIT PHIL PH2 Pk 5</v>
          </cell>
          <cell r="C320" t="str">
            <v>Milwaukee Acc</v>
          </cell>
          <cell r="D320" t="str">
            <v>900060</v>
          </cell>
          <cell r="E320" t="str">
            <v>ML-AC</v>
          </cell>
          <cell r="F320">
            <v>0</v>
          </cell>
          <cell r="G320">
            <v>0.11355903172079646</v>
          </cell>
          <cell r="H320">
            <v>2.2711806344159289</v>
          </cell>
          <cell r="I320">
            <v>2.2711806344159289</v>
          </cell>
          <cell r="J320">
            <v>2.38</v>
          </cell>
          <cell r="K320">
            <v>2.5299999999999998</v>
          </cell>
          <cell r="L320" t="str">
            <v>Yes</v>
          </cell>
        </row>
        <row r="321">
          <cell r="A321" t="str">
            <v>48324572</v>
          </cell>
          <cell r="B321" t="str">
            <v>SHOCKWAVE #2 Square 3 1/2" SHOCKWAVE"</v>
          </cell>
          <cell r="C321" t="str">
            <v>Milwaukee Acc</v>
          </cell>
          <cell r="D321" t="str">
            <v>900060</v>
          </cell>
          <cell r="E321" t="str">
            <v>ML-AC</v>
          </cell>
          <cell r="F321">
            <v>0</v>
          </cell>
          <cell r="G321">
            <v>2.8793909455674161E-2</v>
          </cell>
          <cell r="H321">
            <v>0.57587818911348321</v>
          </cell>
          <cell r="I321">
            <v>0.57587818911348321</v>
          </cell>
          <cell r="J321">
            <v>0.6</v>
          </cell>
          <cell r="K321">
            <v>0.64</v>
          </cell>
          <cell r="L321" t="str">
            <v>Yes</v>
          </cell>
        </row>
        <row r="322">
          <cell r="A322" t="str">
            <v>48324601</v>
          </cell>
          <cell r="B322" t="str">
            <v>SHOCKWAVE PHILLIPS #2 DRIVER BIT QTY 5</v>
          </cell>
          <cell r="C322" t="str">
            <v>Milwaukee Acc</v>
          </cell>
          <cell r="D322" t="str">
            <v>900060</v>
          </cell>
          <cell r="E322" t="str">
            <v>ML-AC</v>
          </cell>
          <cell r="F322">
            <v>0</v>
          </cell>
          <cell r="G322">
            <v>3.267667877961996E-2</v>
          </cell>
          <cell r="H322">
            <v>0.65353357559239911</v>
          </cell>
          <cell r="I322">
            <v>0.65353357559239911</v>
          </cell>
          <cell r="J322">
            <v>0.69</v>
          </cell>
          <cell r="K322">
            <v>0.52</v>
          </cell>
          <cell r="L322" t="str">
            <v>Yes</v>
          </cell>
        </row>
        <row r="323">
          <cell r="A323" t="str">
            <v>48324602</v>
          </cell>
          <cell r="B323" t="str">
            <v>SHOCKWAVE 2'' PHILLIPS #2 POWERBIT QTY 5</v>
          </cell>
          <cell r="C323" t="str">
            <v>Milwaukee Acc</v>
          </cell>
          <cell r="D323" t="str">
            <v>900060</v>
          </cell>
          <cell r="E323" t="str">
            <v>ML-AC</v>
          </cell>
          <cell r="F323">
            <v>0</v>
          </cell>
          <cell r="G323">
            <v>4.9661972897267023E-2</v>
          </cell>
          <cell r="H323">
            <v>0.99323945794534041</v>
          </cell>
          <cell r="I323">
            <v>0.99323945794534041</v>
          </cell>
          <cell r="J323">
            <v>1.04</v>
          </cell>
          <cell r="K323">
            <v>1.23</v>
          </cell>
          <cell r="L323" t="str">
            <v>Yes</v>
          </cell>
        </row>
        <row r="324">
          <cell r="A324" t="str">
            <v>48324602B</v>
          </cell>
          <cell r="B324" t="str">
            <v>SHOCKWAVE  PHILLIPS 2 POWERBIT QTY 5</v>
          </cell>
          <cell r="C324" t="str">
            <v>Milwaukee Acc</v>
          </cell>
          <cell r="D324" t="str">
            <v>900060</v>
          </cell>
          <cell r="E324" t="str">
            <v>ML-AC</v>
          </cell>
          <cell r="F324">
            <v>0</v>
          </cell>
          <cell r="G324">
            <v>4.9661972897267023E-2</v>
          </cell>
          <cell r="H324">
            <v>0.99323945794534041</v>
          </cell>
          <cell r="I324">
            <v>0.99323945794534041</v>
          </cell>
          <cell r="J324">
            <v>1.04</v>
          </cell>
          <cell r="K324">
            <v>1.23</v>
          </cell>
          <cell r="L324" t="str">
            <v>Yes</v>
          </cell>
        </row>
        <row r="325">
          <cell r="A325" t="str">
            <v>48324606</v>
          </cell>
          <cell r="B325" t="str">
            <v>SHOCKWAVE 2" SQR REC #2 POWERBIT QTY 5"</v>
          </cell>
          <cell r="C325" t="str">
            <v>Milwaukee Acc</v>
          </cell>
          <cell r="D325" t="str">
            <v>900060</v>
          </cell>
          <cell r="E325" t="str">
            <v>ML-AC</v>
          </cell>
          <cell r="F325">
            <v>0</v>
          </cell>
          <cell r="G325">
            <v>5.5485085926262404E-2</v>
          </cell>
          <cell r="H325">
            <v>1.109701718525248</v>
          </cell>
          <cell r="I325">
            <v>1.109701718525248</v>
          </cell>
          <cell r="J325">
            <v>1.17</v>
          </cell>
          <cell r="K325">
            <v>1.23</v>
          </cell>
          <cell r="L325" t="str">
            <v>Yes</v>
          </cell>
        </row>
        <row r="326">
          <cell r="A326" t="str">
            <v>48324606B</v>
          </cell>
          <cell r="B326" t="str">
            <v>SHOCKWAVE SQR RECESS POWERBIT 50mm P5</v>
          </cell>
          <cell r="C326" t="str">
            <v>Milwaukee Acc</v>
          </cell>
          <cell r="D326" t="str">
            <v>900060</v>
          </cell>
          <cell r="E326" t="str">
            <v>ML-AC</v>
          </cell>
          <cell r="F326">
            <v>0</v>
          </cell>
          <cell r="G326">
            <v>5.5485085926262404E-2</v>
          </cell>
          <cell r="H326">
            <v>1.109701718525248</v>
          </cell>
          <cell r="I326">
            <v>1.109701718525248</v>
          </cell>
          <cell r="J326">
            <v>1.17</v>
          </cell>
          <cell r="K326">
            <v>1.23</v>
          </cell>
          <cell r="L326" t="str">
            <v>Yes</v>
          </cell>
        </row>
        <row r="327">
          <cell r="A327" t="str">
            <v>48324607</v>
          </cell>
          <cell r="B327" t="str">
            <v>SHOCKWAVE 1" 10PC SQ2 IMPCT CNTRCTR PK"</v>
          </cell>
          <cell r="C327" t="str">
            <v>Milwaukee Acc</v>
          </cell>
          <cell r="D327" t="str">
            <v>900060</v>
          </cell>
          <cell r="E327" t="str">
            <v>ML-AC</v>
          </cell>
          <cell r="F327">
            <v>9.2287076992959349E-2</v>
          </cell>
          <cell r="G327">
            <v>9.2287076992959349E-2</v>
          </cell>
          <cell r="H327">
            <v>1.845741539859187</v>
          </cell>
          <cell r="I327">
            <v>1.845741539859187</v>
          </cell>
          <cell r="J327">
            <v>2.0299999999999998</v>
          </cell>
          <cell r="K327">
            <v>2.37</v>
          </cell>
          <cell r="L327" t="str">
            <v>Yes</v>
          </cell>
        </row>
        <row r="328">
          <cell r="A328" t="str">
            <v>48324607B</v>
          </cell>
          <cell r="B328" t="str">
            <v>SHOCKWAVE 1" 10PC SQ2 IMPCT CNTRCTR P</v>
          </cell>
          <cell r="C328" t="str">
            <v>Milwaukee Acc</v>
          </cell>
          <cell r="D328" t="str">
            <v>900060</v>
          </cell>
          <cell r="E328" t="str">
            <v>ML-AC</v>
          </cell>
          <cell r="F328">
            <v>9.2287076992959349E-2</v>
          </cell>
          <cell r="G328">
            <v>9.2287076992959349E-2</v>
          </cell>
          <cell r="H328">
            <v>1.845741539859187</v>
          </cell>
          <cell r="I328">
            <v>1.845741539859187</v>
          </cell>
          <cell r="J328">
            <v>2.0299999999999998</v>
          </cell>
          <cell r="K328">
            <v>2.37</v>
          </cell>
          <cell r="L328" t="str">
            <v>Yes</v>
          </cell>
        </row>
        <row r="329">
          <cell r="A329" t="str">
            <v>48324802</v>
          </cell>
          <cell r="B329" t="str">
            <v>Shockwave 6" Power Bit Phillips #2</v>
          </cell>
          <cell r="C329" t="str">
            <v>Milwaukee Acc</v>
          </cell>
          <cell r="D329" t="str">
            <v>900060</v>
          </cell>
          <cell r="E329" t="str">
            <v>ML-AC</v>
          </cell>
          <cell r="F329">
            <v>0</v>
          </cell>
          <cell r="G329">
            <v>4.5375312287077002E-2</v>
          </cell>
          <cell r="H329">
            <v>0.90750624574153993</v>
          </cell>
          <cell r="I329">
            <v>0.90750624574153993</v>
          </cell>
          <cell r="J329">
            <v>0.95</v>
          </cell>
          <cell r="K329">
            <v>1.02</v>
          </cell>
          <cell r="L329" t="str">
            <v>Yes</v>
          </cell>
        </row>
        <row r="330">
          <cell r="A330" t="str">
            <v>48324805</v>
          </cell>
          <cell r="B330" t="str">
            <v>SQR 2 RECESS POWERBIT 150mm (6")</v>
          </cell>
          <cell r="C330" t="str">
            <v>Milwaukee Acc</v>
          </cell>
          <cell r="D330" t="str">
            <v>900060</v>
          </cell>
          <cell r="E330" t="str">
            <v>ML-AC</v>
          </cell>
          <cell r="F330">
            <v>0</v>
          </cell>
          <cell r="G330">
            <v>4.6507873419638135E-2</v>
          </cell>
          <cell r="H330">
            <v>0.9301574683927627</v>
          </cell>
          <cell r="I330">
            <v>0.9301574683927627</v>
          </cell>
          <cell r="J330">
            <v>0.98</v>
          </cell>
          <cell r="K330">
            <v>1.03</v>
          </cell>
          <cell r="L330" t="str">
            <v>Yes</v>
          </cell>
        </row>
        <row r="331">
          <cell r="A331" t="str">
            <v>48325003</v>
          </cell>
          <cell r="B331" t="str">
            <v>PH 2 POWERBIT 25mm (1") Pkt 15</v>
          </cell>
          <cell r="C331" t="str">
            <v>Milwaukee Acc</v>
          </cell>
          <cell r="D331" t="str">
            <v>900060</v>
          </cell>
          <cell r="E331" t="str">
            <v>ML-AC</v>
          </cell>
          <cell r="F331">
            <v>0</v>
          </cell>
          <cell r="G331">
            <v>0.12431628056628059</v>
          </cell>
          <cell r="H331">
            <v>2.4863256113256118</v>
          </cell>
          <cell r="I331">
            <v>2.4863256113256118</v>
          </cell>
          <cell r="J331">
            <v>2.61</v>
          </cell>
          <cell r="K331">
            <v>3.07</v>
          </cell>
          <cell r="L331" t="str">
            <v>Yes</v>
          </cell>
        </row>
        <row r="332">
          <cell r="A332" t="str">
            <v>48325004</v>
          </cell>
          <cell r="B332" t="str">
            <v>PH 2 POWERBIT 50mm (2") Pkt 15</v>
          </cell>
          <cell r="C332" t="str">
            <v>Milwaukee Acc</v>
          </cell>
          <cell r="D332" t="str">
            <v>900060</v>
          </cell>
          <cell r="E332" t="str">
            <v>ML-AC</v>
          </cell>
          <cell r="F332">
            <v>0</v>
          </cell>
          <cell r="G332">
            <v>0.17858865167688701</v>
          </cell>
          <cell r="H332">
            <v>3.57177303353774</v>
          </cell>
          <cell r="I332">
            <v>3.57177303353774</v>
          </cell>
          <cell r="J332">
            <v>3.75</v>
          </cell>
          <cell r="K332">
            <v>4.41</v>
          </cell>
          <cell r="L332" t="str">
            <v>Yes</v>
          </cell>
        </row>
        <row r="333">
          <cell r="A333" t="str">
            <v>48325030</v>
          </cell>
          <cell r="B333" t="str">
            <v>SHOCKWAVE 1/4" HEX SHANK  1/4" SCKT ADAP</v>
          </cell>
          <cell r="C333" t="str">
            <v>Milwaukee Acc</v>
          </cell>
          <cell r="D333" t="str">
            <v>900060</v>
          </cell>
          <cell r="E333" t="str">
            <v>ML-AC</v>
          </cell>
          <cell r="F333">
            <v>0</v>
          </cell>
          <cell r="G333">
            <v>2.9926470588235294E-2</v>
          </cell>
          <cell r="H333">
            <v>0.59852941176470587</v>
          </cell>
          <cell r="I333">
            <v>0.59852941176470587</v>
          </cell>
          <cell r="J333">
            <v>0.63</v>
          </cell>
          <cell r="K333">
            <v>0.67</v>
          </cell>
          <cell r="L333" t="str">
            <v>Yes</v>
          </cell>
        </row>
        <row r="334">
          <cell r="A334" t="str">
            <v>48325031</v>
          </cell>
          <cell r="B334" t="str">
            <v>SHOCKWAVE 1/4" HEX SHANK 3/8" SCKT ADAPT</v>
          </cell>
          <cell r="C334" t="str">
            <v>Milwaukee Acc</v>
          </cell>
          <cell r="D334" t="str">
            <v>900060</v>
          </cell>
          <cell r="E334" t="str">
            <v>ML-AC</v>
          </cell>
          <cell r="F334">
            <v>0</v>
          </cell>
          <cell r="G334">
            <v>3.1382769323945799E-2</v>
          </cell>
          <cell r="H334">
            <v>0.62765538647891594</v>
          </cell>
          <cell r="I334">
            <v>0.62765538647891594</v>
          </cell>
          <cell r="J334">
            <v>0.66</v>
          </cell>
          <cell r="K334">
            <v>0.71</v>
          </cell>
          <cell r="L334" t="str">
            <v>Yes</v>
          </cell>
        </row>
        <row r="335">
          <cell r="A335" t="str">
            <v>48325032</v>
          </cell>
          <cell r="B335" t="str">
            <v>SHOCKWAVE 1/4" HEX SHANK 1/2" SCKT ADAPT</v>
          </cell>
          <cell r="C335" t="str">
            <v>Milwaukee Acc</v>
          </cell>
          <cell r="D335" t="str">
            <v>900060</v>
          </cell>
          <cell r="E335" t="str">
            <v>ML-AC</v>
          </cell>
          <cell r="F335">
            <v>0</v>
          </cell>
          <cell r="G335">
            <v>4.2058823529411767E-2</v>
          </cell>
          <cell r="H335">
            <v>0.8411764705882353</v>
          </cell>
          <cell r="I335">
            <v>0.8411764705882353</v>
          </cell>
          <cell r="J335">
            <v>0.88</v>
          </cell>
          <cell r="K335">
            <v>0.9</v>
          </cell>
          <cell r="L335" t="str">
            <v>Yes</v>
          </cell>
        </row>
        <row r="336">
          <cell r="A336" t="str">
            <v>48325033</v>
          </cell>
          <cell r="B336" t="str">
            <v>Shockwave 3Pce Socket Adapter1/4,3/8,1/2</v>
          </cell>
          <cell r="C336" t="str">
            <v>Milwaukee Acc</v>
          </cell>
          <cell r="D336" t="str">
            <v>900060</v>
          </cell>
          <cell r="E336" t="str">
            <v>ML-AC</v>
          </cell>
          <cell r="F336">
            <v>0</v>
          </cell>
          <cell r="G336">
            <v>9.3419638125520496E-2</v>
          </cell>
          <cell r="H336">
            <v>1.8683927625104098</v>
          </cell>
          <cell r="I336">
            <v>1.8683927625104098</v>
          </cell>
          <cell r="J336">
            <v>1.96</v>
          </cell>
          <cell r="K336">
            <v>1.97</v>
          </cell>
          <cell r="L336" t="str">
            <v>Yes</v>
          </cell>
        </row>
        <row r="337">
          <cell r="A337" t="str">
            <v>48553490</v>
          </cell>
          <cell r="B337" t="str">
            <v>MILWAUKEE CONTRACTOR BAG SMALL</v>
          </cell>
          <cell r="C337" t="str">
            <v>Milwaukee Handtools</v>
          </cell>
          <cell r="D337" t="str">
            <v>900060</v>
          </cell>
          <cell r="E337" t="str">
            <v>PH-TL</v>
          </cell>
          <cell r="F337">
            <v>0</v>
          </cell>
          <cell r="G337">
            <v>0.3761029411764707</v>
          </cell>
          <cell r="H337">
            <v>7.522058823529413</v>
          </cell>
          <cell r="I337">
            <v>7.522058823529413</v>
          </cell>
          <cell r="J337">
            <v>7.9</v>
          </cell>
          <cell r="K337">
            <v>8.35</v>
          </cell>
          <cell r="L337" t="str">
            <v>Yes</v>
          </cell>
        </row>
        <row r="338">
          <cell r="A338" t="str">
            <v>48553530</v>
          </cell>
          <cell r="B338" t="str">
            <v>MILWAUKEE CONTRACTOR BAG XL</v>
          </cell>
          <cell r="C338" t="str">
            <v>Milwaukee Handtools</v>
          </cell>
          <cell r="D338" t="str">
            <v>900060</v>
          </cell>
          <cell r="E338" t="str">
            <v>PH-TL</v>
          </cell>
          <cell r="F338">
            <v>0</v>
          </cell>
          <cell r="G338">
            <v>0.82904411764705888</v>
          </cell>
          <cell r="H338">
            <v>16.580882352941178</v>
          </cell>
          <cell r="I338">
            <v>16.580882352941178</v>
          </cell>
          <cell r="J338">
            <v>17.41</v>
          </cell>
          <cell r="K338">
            <v>18.899999999999999</v>
          </cell>
          <cell r="L338" t="str">
            <v>Yes</v>
          </cell>
        </row>
        <row r="339">
          <cell r="A339" t="str">
            <v>48894401</v>
          </cell>
          <cell r="B339" t="str">
            <v>SHOCKWAVE  1.5MM (1/16") HEX DRILL DRILL</v>
          </cell>
          <cell r="C339" t="str">
            <v>Milwaukee Acc</v>
          </cell>
          <cell r="D339" t="str">
            <v>900060</v>
          </cell>
          <cell r="E339" t="str">
            <v>ML-AC</v>
          </cell>
          <cell r="F339">
            <v>0</v>
          </cell>
          <cell r="G339">
            <v>2.3698425316072382E-2</v>
          </cell>
          <cell r="H339">
            <v>0.4739685063214476</v>
          </cell>
          <cell r="I339">
            <v>0.4739685063214476</v>
          </cell>
          <cell r="J339">
            <v>0.5</v>
          </cell>
          <cell r="K339">
            <v>0.53</v>
          </cell>
          <cell r="L339" t="str">
            <v>Yes</v>
          </cell>
        </row>
        <row r="340">
          <cell r="A340" t="str">
            <v>48894403</v>
          </cell>
          <cell r="B340" t="str">
            <v>SHOCKWAVE 2.3MM (3/32") HEX DRILL BIT"</v>
          </cell>
          <cell r="C340" t="str">
            <v>Milwaukee Acc</v>
          </cell>
          <cell r="D340" t="str">
            <v>900060</v>
          </cell>
          <cell r="E340" t="str">
            <v>ML-AC</v>
          </cell>
          <cell r="F340">
            <v>0</v>
          </cell>
          <cell r="G340">
            <v>2.2889601786660614E-2</v>
          </cell>
          <cell r="H340">
            <v>0.45779203573321225</v>
          </cell>
          <cell r="I340">
            <v>0.45779203573321225</v>
          </cell>
          <cell r="J340">
            <v>0.48</v>
          </cell>
          <cell r="K340">
            <v>0.51</v>
          </cell>
          <cell r="L340" t="str">
            <v>Yes</v>
          </cell>
        </row>
        <row r="341">
          <cell r="A341" t="str">
            <v>48894405</v>
          </cell>
          <cell r="B341" t="str">
            <v>SHOCKWAVE 3.2MM(1/8") HEX DRILL BIT"</v>
          </cell>
          <cell r="C341" t="str">
            <v>Milwaukee Acc</v>
          </cell>
          <cell r="D341" t="str">
            <v>900060</v>
          </cell>
          <cell r="E341" t="str">
            <v>ML-AC</v>
          </cell>
          <cell r="F341">
            <v>0</v>
          </cell>
          <cell r="G341">
            <v>2.6691176470588236E-2</v>
          </cell>
          <cell r="H341">
            <v>0.5338235294117647</v>
          </cell>
          <cell r="I341">
            <v>0.5338235294117647</v>
          </cell>
          <cell r="J341">
            <v>0.56000000000000005</v>
          </cell>
          <cell r="K341">
            <v>0.59</v>
          </cell>
          <cell r="L341" t="str">
            <v>Yes</v>
          </cell>
        </row>
        <row r="342">
          <cell r="A342" t="str">
            <v>48894407</v>
          </cell>
          <cell r="B342" t="str">
            <v>SHOCKWAVE 4MM (5/32") HEX DRILL BIT"</v>
          </cell>
          <cell r="C342" t="str">
            <v>Milwaukee Acc</v>
          </cell>
          <cell r="D342" t="str">
            <v>900060</v>
          </cell>
          <cell r="E342" t="str">
            <v>ML-AC</v>
          </cell>
          <cell r="F342">
            <v>0</v>
          </cell>
          <cell r="G342">
            <v>3.0169013551366492E-2</v>
          </cell>
          <cell r="H342">
            <v>0.60338027102732983</v>
          </cell>
          <cell r="I342">
            <v>0.60338027102732983</v>
          </cell>
          <cell r="J342">
            <v>0.63</v>
          </cell>
          <cell r="K342">
            <v>0.67</v>
          </cell>
          <cell r="L342" t="str">
            <v>Yes</v>
          </cell>
        </row>
        <row r="343">
          <cell r="A343" t="str">
            <v>48894409</v>
          </cell>
          <cell r="B343" t="str">
            <v>SB0SHOCKWAVE 5 (MM) 3/16" HEX DRILL BIT"</v>
          </cell>
          <cell r="C343" t="str">
            <v>Milwaukee Acc</v>
          </cell>
          <cell r="D343" t="str">
            <v>900060</v>
          </cell>
          <cell r="E343" t="str">
            <v>ML-AC</v>
          </cell>
          <cell r="F343">
            <v>0</v>
          </cell>
          <cell r="G343">
            <v>3.9147267014914083E-2</v>
          </cell>
          <cell r="H343">
            <v>0.78294534029828156</v>
          </cell>
          <cell r="I343">
            <v>0.78294534029828156</v>
          </cell>
          <cell r="J343">
            <v>0.82</v>
          </cell>
          <cell r="K343">
            <v>0.87</v>
          </cell>
          <cell r="L343" t="str">
            <v>Yes</v>
          </cell>
        </row>
        <row r="344">
          <cell r="A344" t="str">
            <v>48894411</v>
          </cell>
          <cell r="B344" t="str">
            <v>SHOCKWAVE 5.5MM (7/32") HEX DRILL BIT"</v>
          </cell>
          <cell r="C344" t="str">
            <v>Milwaukee Acc</v>
          </cell>
          <cell r="D344" t="str">
            <v>900060</v>
          </cell>
          <cell r="E344" t="str">
            <v>ML-AC</v>
          </cell>
          <cell r="F344">
            <v>0</v>
          </cell>
          <cell r="G344">
            <v>8.6867855250208195E-2</v>
          </cell>
          <cell r="H344">
            <v>1.7373571050041638</v>
          </cell>
          <cell r="I344">
            <v>1.7373571050041638</v>
          </cell>
          <cell r="J344">
            <v>1.82</v>
          </cell>
          <cell r="K344">
            <v>1.02</v>
          </cell>
          <cell r="L344" t="str">
            <v>Yes</v>
          </cell>
        </row>
        <row r="345">
          <cell r="A345" t="str">
            <v>48894413</v>
          </cell>
          <cell r="B345" t="str">
            <v>SHOCKWAVE 6.5MM (1/4") HEX DRILL BIT"</v>
          </cell>
          <cell r="C345" t="str">
            <v>Milwaukee Acc</v>
          </cell>
          <cell r="D345" t="str">
            <v>900060</v>
          </cell>
          <cell r="E345" t="str">
            <v>ML-AC</v>
          </cell>
          <cell r="F345">
            <v>0</v>
          </cell>
          <cell r="G345">
            <v>8.6301574683927629E-2</v>
          </cell>
          <cell r="H345">
            <v>1.7260314936785526</v>
          </cell>
          <cell r="I345">
            <v>1.7260314936785526</v>
          </cell>
          <cell r="J345">
            <v>1.81</v>
          </cell>
          <cell r="K345">
            <v>1.3</v>
          </cell>
          <cell r="L345" t="str">
            <v>Yes</v>
          </cell>
        </row>
        <row r="346">
          <cell r="A346" t="str">
            <v>48894414</v>
          </cell>
          <cell r="B346" t="str">
            <v>Shockwave HexShank Drill 5/16" (7.94mm)</v>
          </cell>
          <cell r="C346" t="str">
            <v>Milwaukee Acc</v>
          </cell>
          <cell r="D346" t="str">
            <v>900060</v>
          </cell>
          <cell r="E346" t="str">
            <v>ML-AC</v>
          </cell>
          <cell r="F346">
            <v>0</v>
          </cell>
          <cell r="G346">
            <v>9.9242751154515862E-2</v>
          </cell>
          <cell r="H346">
            <v>1.9848550230903172</v>
          </cell>
          <cell r="I346">
            <v>1.9848550230903172</v>
          </cell>
          <cell r="J346">
            <v>2.08</v>
          </cell>
          <cell r="K346">
            <v>2.21</v>
          </cell>
          <cell r="L346" t="str">
            <v>Yes</v>
          </cell>
        </row>
        <row r="347">
          <cell r="A347" t="str">
            <v>48894415</v>
          </cell>
          <cell r="B347" t="str">
            <v>Shockwave Hex Shank Drill 3/8" (9.53mm)</v>
          </cell>
          <cell r="C347" t="str">
            <v>Milwaukee Acc</v>
          </cell>
          <cell r="D347" t="str">
            <v>900060</v>
          </cell>
          <cell r="E347" t="str">
            <v>ML-AC</v>
          </cell>
          <cell r="F347">
            <v>0</v>
          </cell>
          <cell r="G347">
            <v>0.13013939359527593</v>
          </cell>
          <cell r="H347">
            <v>2.6027878719055186</v>
          </cell>
          <cell r="I347">
            <v>2.6027878719055186</v>
          </cell>
          <cell r="J347">
            <v>2.73</v>
          </cell>
          <cell r="K347">
            <v>2.9</v>
          </cell>
          <cell r="L347" t="str">
            <v>Yes</v>
          </cell>
        </row>
        <row r="348">
          <cell r="A348" t="str">
            <v>48894417</v>
          </cell>
          <cell r="B348" t="str">
            <v>Shockwave Hex Shank Drill 1/2" (12.7mm)</v>
          </cell>
          <cell r="C348" t="str">
            <v>Milwaukee Acc</v>
          </cell>
          <cell r="D348" t="str">
            <v>900060</v>
          </cell>
          <cell r="E348" t="str">
            <v>ML-AC</v>
          </cell>
          <cell r="F348">
            <v>0</v>
          </cell>
          <cell r="G348">
            <v>0.18894096827920359</v>
          </cell>
          <cell r="H348">
            <v>3.7788193655840718</v>
          </cell>
          <cell r="I348">
            <v>3.7788193655840718</v>
          </cell>
          <cell r="J348">
            <v>3.97</v>
          </cell>
          <cell r="K348">
            <v>4.22</v>
          </cell>
          <cell r="L348" t="str">
            <v>Yes</v>
          </cell>
        </row>
        <row r="349">
          <cell r="A349" t="str">
            <v>48894445</v>
          </cell>
          <cell r="B349" t="str">
            <v>Shockwave 10 Piece Impact Drill Set</v>
          </cell>
          <cell r="C349" t="str">
            <v>Milwaukee Acc</v>
          </cell>
          <cell r="D349" t="str">
            <v>900060</v>
          </cell>
          <cell r="E349" t="str">
            <v>ML-AC</v>
          </cell>
          <cell r="F349">
            <v>0</v>
          </cell>
          <cell r="G349">
            <v>0.78221354758119466</v>
          </cell>
          <cell r="H349">
            <v>15.644270951623893</v>
          </cell>
          <cell r="I349">
            <v>15.644270951623893</v>
          </cell>
          <cell r="J349">
            <v>16.43</v>
          </cell>
          <cell r="K349">
            <v>17.46</v>
          </cell>
          <cell r="L349" t="str">
            <v>Yes</v>
          </cell>
        </row>
        <row r="350">
          <cell r="A350" t="str">
            <v>49162763</v>
          </cell>
          <cell r="B350" t="str">
            <v>M18 FUEL HTIW Tool Cover</v>
          </cell>
          <cell r="C350" t="str">
            <v>Milwaukee Acc</v>
          </cell>
          <cell r="D350" t="str">
            <v>900050</v>
          </cell>
          <cell r="E350" t="str">
            <v>ML-AC</v>
          </cell>
          <cell r="F350">
            <v>0.79270181595365419</v>
          </cell>
          <cell r="G350">
            <v>0.79270181595365408</v>
          </cell>
          <cell r="H350">
            <v>15.854036319073082</v>
          </cell>
          <cell r="I350">
            <v>15.854036319073082</v>
          </cell>
          <cell r="J350">
            <v>17.440000000000001</v>
          </cell>
          <cell r="K350">
            <v>17.72</v>
          </cell>
          <cell r="L350" t="str">
            <v>Yes</v>
          </cell>
        </row>
        <row r="351">
          <cell r="A351" t="str">
            <v>49225100</v>
          </cell>
          <cell r="B351" t="str">
            <v>Switchblade 5pc kit</v>
          </cell>
          <cell r="C351" t="str">
            <v>Milwaukee Acc</v>
          </cell>
          <cell r="D351" t="str">
            <v>900060</v>
          </cell>
          <cell r="E351" t="str">
            <v>ML-AC</v>
          </cell>
          <cell r="F351">
            <v>0</v>
          </cell>
          <cell r="G351">
            <v>3.3177941176470584</v>
          </cell>
          <cell r="H351">
            <v>66.355882352941165</v>
          </cell>
          <cell r="I351">
            <v>66.355882352941165</v>
          </cell>
          <cell r="J351">
            <v>69.67</v>
          </cell>
          <cell r="K351">
            <v>74.400000000000006</v>
          </cell>
          <cell r="L351" t="str">
            <v>Yes</v>
          </cell>
        </row>
        <row r="352">
          <cell r="A352" t="str">
            <v>4932352447</v>
          </cell>
          <cell r="B352" t="str">
            <v>SHOCKWAVE 5mm Hex Head DriverBit 1 Qty 2</v>
          </cell>
          <cell r="C352" t="str">
            <v>Milwaukee Acc</v>
          </cell>
          <cell r="D352" t="str">
            <v>900060</v>
          </cell>
          <cell r="E352" t="str">
            <v>ML-AC</v>
          </cell>
          <cell r="F352">
            <v>0</v>
          </cell>
          <cell r="G352">
            <v>1.8199049890226363E-2</v>
          </cell>
          <cell r="H352">
            <v>0.36398099780452725</v>
          </cell>
          <cell r="I352">
            <v>0.36398099780452725</v>
          </cell>
          <cell r="J352">
            <v>0.38</v>
          </cell>
          <cell r="K352">
            <v>0.41</v>
          </cell>
          <cell r="L352" t="str">
            <v>Yes</v>
          </cell>
        </row>
        <row r="353">
          <cell r="A353" t="str">
            <v>4932352535</v>
          </cell>
          <cell r="B353" t="str">
            <v>40 Teeth Blade for Cutting Wood</v>
          </cell>
          <cell r="C353" t="str">
            <v>CPT Accessories</v>
          </cell>
          <cell r="D353" t="str">
            <v>900060</v>
          </cell>
          <cell r="E353" t="str">
            <v>AG-AC</v>
          </cell>
          <cell r="F353">
            <v>0.85735294117647043</v>
          </cell>
          <cell r="G353">
            <v>0.85735294117647054</v>
          </cell>
          <cell r="H353">
            <v>17.147058823529409</v>
          </cell>
          <cell r="I353">
            <v>17.147058823529409</v>
          </cell>
          <cell r="J353">
            <v>18.86</v>
          </cell>
          <cell r="K353">
            <v>20.04</v>
          </cell>
          <cell r="L353" t="str">
            <v>No</v>
          </cell>
        </row>
        <row r="354">
          <cell r="A354" t="str">
            <v>4932430719</v>
          </cell>
          <cell r="B354" t="str">
            <v>M12 Cordless Circ Saw Blade 140X20X18</v>
          </cell>
          <cell r="C354" t="str">
            <v>Milwaukee Acc</v>
          </cell>
          <cell r="D354" t="str">
            <v>900060</v>
          </cell>
          <cell r="E354" t="str">
            <v>ML-AC</v>
          </cell>
          <cell r="F354">
            <v>0</v>
          </cell>
          <cell r="G354">
            <v>0.23091963812552049</v>
          </cell>
          <cell r="H354">
            <v>4.6183927625104095</v>
          </cell>
          <cell r="I354">
            <v>4.6183927625104095</v>
          </cell>
          <cell r="J354">
            <v>4.8499999999999996</v>
          </cell>
          <cell r="K354">
            <v>5.32</v>
          </cell>
          <cell r="L354" t="str">
            <v>Yes</v>
          </cell>
        </row>
        <row r="355">
          <cell r="A355" t="str">
            <v>4935413475</v>
          </cell>
          <cell r="B355" t="str">
            <v>PL750 Planer 82mm 750W</v>
          </cell>
          <cell r="C355" t="str">
            <v>CPT AEG</v>
          </cell>
          <cell r="D355" t="str">
            <v>900050</v>
          </cell>
          <cell r="E355" t="str">
            <v>AG-TL</v>
          </cell>
          <cell r="F355">
            <v>0</v>
          </cell>
          <cell r="G355">
            <v>2.9065476190476192</v>
          </cell>
          <cell r="H355">
            <v>72.465604946524053</v>
          </cell>
          <cell r="I355">
            <v>72.465604946524053</v>
          </cell>
          <cell r="J355">
            <v>75.37</v>
          </cell>
          <cell r="K355">
            <v>78.459999999999994</v>
          </cell>
          <cell r="L355" t="str">
            <v>Yes</v>
          </cell>
        </row>
        <row r="356">
          <cell r="A356" t="str">
            <v>49362783</v>
          </cell>
          <cell r="B356" t="str">
            <v>180mm Black Polishing Pad (suit M18FAP18</v>
          </cell>
          <cell r="C356" t="str">
            <v>Milwaukee Tools</v>
          </cell>
          <cell r="D356" t="str">
            <v>900050</v>
          </cell>
          <cell r="E356" t="str">
            <v>ML-TL</v>
          </cell>
          <cell r="F356">
            <v>0</v>
          </cell>
          <cell r="G356">
            <v>0.33382352941176469</v>
          </cell>
          <cell r="H356">
            <v>6.6764705882352935</v>
          </cell>
          <cell r="I356">
            <v>6.6764705882352935</v>
          </cell>
          <cell r="J356">
            <v>7.01</v>
          </cell>
          <cell r="K356">
            <v>7.44</v>
          </cell>
          <cell r="L356" t="str">
            <v>No</v>
          </cell>
        </row>
        <row r="357">
          <cell r="A357" t="str">
            <v>49362784</v>
          </cell>
          <cell r="B357" t="str">
            <v>180mm Yellow Polishing Pad (suit M18FAP1</v>
          </cell>
          <cell r="C357" t="str">
            <v>Milwaukee Tools</v>
          </cell>
          <cell r="D357" t="str">
            <v>900050</v>
          </cell>
          <cell r="E357" t="str">
            <v>ML-TL</v>
          </cell>
          <cell r="F357">
            <v>0</v>
          </cell>
          <cell r="G357">
            <v>0.37867647058823528</v>
          </cell>
          <cell r="H357">
            <v>7.5735294117647056</v>
          </cell>
          <cell r="I357">
            <v>7.5735294117647056</v>
          </cell>
          <cell r="J357">
            <v>7.95</v>
          </cell>
          <cell r="K357">
            <v>8.4499999999999993</v>
          </cell>
          <cell r="L357" t="str">
            <v>No</v>
          </cell>
        </row>
        <row r="358">
          <cell r="A358" t="str">
            <v>49362785</v>
          </cell>
          <cell r="B358" t="str">
            <v>180mm Wool Cutting Pad (suit M18FAP180)</v>
          </cell>
          <cell r="C358" t="str">
            <v>Milwaukee Tools</v>
          </cell>
          <cell r="D358" t="str">
            <v>900050</v>
          </cell>
          <cell r="E358" t="str">
            <v>ML-TL</v>
          </cell>
          <cell r="F358">
            <v>0</v>
          </cell>
          <cell r="G358">
            <v>0.50367647058823528</v>
          </cell>
          <cell r="H358">
            <v>10.073529411764705</v>
          </cell>
          <cell r="I358">
            <v>10.073529411764705</v>
          </cell>
          <cell r="J358">
            <v>10.58</v>
          </cell>
          <cell r="K358">
            <v>11.23</v>
          </cell>
          <cell r="L358" t="str">
            <v>No</v>
          </cell>
        </row>
        <row r="359">
          <cell r="A359" t="str">
            <v>49560260</v>
          </cell>
          <cell r="B359" t="str">
            <v>Metric Adjustable Hole Cutter</v>
          </cell>
          <cell r="C359" t="str">
            <v>Milwaukee Acc</v>
          </cell>
          <cell r="D359" t="str">
            <v>900060</v>
          </cell>
          <cell r="E359" t="str">
            <v>ML-AC</v>
          </cell>
          <cell r="F359">
            <v>0</v>
          </cell>
          <cell r="G359">
            <v>0.60823529411764721</v>
          </cell>
          <cell r="H359">
            <v>12.164705882352944</v>
          </cell>
          <cell r="I359">
            <v>12.164705882352944</v>
          </cell>
          <cell r="J359">
            <v>12.77</v>
          </cell>
          <cell r="K359">
            <v>13.57</v>
          </cell>
          <cell r="L359" t="str">
            <v>Yes</v>
          </cell>
        </row>
        <row r="360">
          <cell r="A360" t="str">
            <v>49664502</v>
          </cell>
          <cell r="B360" t="str">
            <v>SHOCKWAVE 1/4"x1 7/8" MAG. NUT DRIVER"</v>
          </cell>
          <cell r="C360" t="str">
            <v>Milwaukee Acc</v>
          </cell>
          <cell r="D360" t="str">
            <v>900060</v>
          </cell>
          <cell r="E360" t="str">
            <v>ML-AC</v>
          </cell>
          <cell r="F360">
            <v>0</v>
          </cell>
          <cell r="G360">
            <v>5.3948633507457044E-2</v>
          </cell>
          <cell r="H360">
            <v>1.0789726701491409</v>
          </cell>
          <cell r="I360">
            <v>1.0789726701491409</v>
          </cell>
          <cell r="J360">
            <v>1.1299999999999999</v>
          </cell>
          <cell r="K360">
            <v>1.25</v>
          </cell>
          <cell r="L360" t="str">
            <v>Yes</v>
          </cell>
        </row>
        <row r="361">
          <cell r="A361" t="str">
            <v>49664503</v>
          </cell>
          <cell r="B361" t="str">
            <v>SHOCKWAVE 5/16"x1 7/8" MAG. NUT DRIVER</v>
          </cell>
          <cell r="C361" t="str">
            <v>Milwaukee Acc</v>
          </cell>
          <cell r="D361" t="str">
            <v>900060</v>
          </cell>
          <cell r="E361" t="str">
            <v>ML-AC</v>
          </cell>
          <cell r="F361">
            <v>0</v>
          </cell>
          <cell r="G361">
            <v>5.5890018169429949E-2</v>
          </cell>
          <cell r="H361">
            <v>1.1178003633885989</v>
          </cell>
          <cell r="I361">
            <v>1.1178003633885989</v>
          </cell>
          <cell r="J361">
            <v>1.17</v>
          </cell>
          <cell r="K361">
            <v>1.3</v>
          </cell>
          <cell r="L361" t="str">
            <v>Yes</v>
          </cell>
        </row>
        <row r="362">
          <cell r="A362" t="str">
            <v>49664505</v>
          </cell>
          <cell r="B362" t="str">
            <v>SHOCKWAVE 3/8"x 1 7/8" MAG. NUT DRIVER"</v>
          </cell>
          <cell r="C362" t="str">
            <v>Milwaukee Acc</v>
          </cell>
          <cell r="D362" t="str">
            <v>900060</v>
          </cell>
          <cell r="E362" t="str">
            <v>ML-AC</v>
          </cell>
          <cell r="F362">
            <v>0</v>
          </cell>
          <cell r="G362">
            <v>5.9205465970171858E-2</v>
          </cell>
          <cell r="H362">
            <v>1.1841093194034371</v>
          </cell>
          <cell r="I362">
            <v>1.1841093194034371</v>
          </cell>
          <cell r="J362">
            <v>1.24</v>
          </cell>
          <cell r="K362">
            <v>1.36</v>
          </cell>
          <cell r="L362" t="str">
            <v>Yes</v>
          </cell>
        </row>
        <row r="363">
          <cell r="A363" t="str">
            <v>49664506</v>
          </cell>
          <cell r="B363" t="str">
            <v>SHOCKWAVE 7/16"x 1 7/8 MAG. NUTDRIVER"</v>
          </cell>
          <cell r="C363" t="str">
            <v>Milwaukee Acc</v>
          </cell>
          <cell r="D363" t="str">
            <v>900060</v>
          </cell>
          <cell r="E363" t="str">
            <v>ML-AC</v>
          </cell>
          <cell r="F363">
            <v>0</v>
          </cell>
          <cell r="G363">
            <v>6.2603149367855257E-2</v>
          </cell>
          <cell r="H363">
            <v>1.2520629873571052</v>
          </cell>
          <cell r="I363">
            <v>1.2520629873571052</v>
          </cell>
          <cell r="J363">
            <v>1.31</v>
          </cell>
          <cell r="K363">
            <v>1.44</v>
          </cell>
          <cell r="L363" t="str">
            <v>Yes</v>
          </cell>
        </row>
        <row r="364">
          <cell r="A364" t="str">
            <v>49664562</v>
          </cell>
          <cell r="B364" t="str">
            <v>SHOCKWAVE MAGNETIC NUT DRIVER-4 PIECE</v>
          </cell>
          <cell r="C364" t="str">
            <v>Milwaukee Acc</v>
          </cell>
          <cell r="D364" t="str">
            <v>900060</v>
          </cell>
          <cell r="E364" t="str">
            <v>ML-AC</v>
          </cell>
          <cell r="F364">
            <v>0</v>
          </cell>
          <cell r="G364">
            <v>0.23099979180861535</v>
          </cell>
          <cell r="H364">
            <v>4.6199958361723068</v>
          </cell>
          <cell r="I364">
            <v>4.6199958361723068</v>
          </cell>
          <cell r="J364">
            <v>4.8499999999999996</v>
          </cell>
          <cell r="K364">
            <v>5.18</v>
          </cell>
          <cell r="L364" t="str">
            <v>Yes</v>
          </cell>
        </row>
        <row r="365">
          <cell r="A365" t="str">
            <v>49902306</v>
          </cell>
          <cell r="B365" t="str">
            <v>M12 HAMMERVAC HEPA Filters 3pc</v>
          </cell>
          <cell r="C365" t="str">
            <v>Milwaukee Acc</v>
          </cell>
          <cell r="D365" t="str">
            <v>900050</v>
          </cell>
          <cell r="E365" t="str">
            <v>ML-AC</v>
          </cell>
          <cell r="F365">
            <v>0</v>
          </cell>
          <cell r="G365">
            <v>0.34779411764705886</v>
          </cell>
          <cell r="H365">
            <v>6.9558823529411766</v>
          </cell>
          <cell r="I365">
            <v>6.9558823529411766</v>
          </cell>
          <cell r="J365">
            <v>7.3</v>
          </cell>
          <cell r="K365">
            <v>7.76</v>
          </cell>
          <cell r="L365" t="str">
            <v>No</v>
          </cell>
        </row>
        <row r="366">
          <cell r="A366" t="str">
            <v>90100</v>
          </cell>
          <cell r="B366" t="str">
            <v>VAX TURBO BRUSH-BOXED</v>
          </cell>
          <cell r="C366" t="str">
            <v>Floorcare</v>
          </cell>
          <cell r="D366" t="str">
            <v>900050</v>
          </cell>
          <cell r="E366" t="str">
            <v>VX-AC</v>
          </cell>
          <cell r="F366">
            <v>0</v>
          </cell>
          <cell r="G366">
            <v>0.70588235294117641</v>
          </cell>
          <cell r="H366">
            <v>14.117647058823527</v>
          </cell>
          <cell r="I366">
            <v>14.117647058823527</v>
          </cell>
          <cell r="J366">
            <v>14.82</v>
          </cell>
          <cell r="K366">
            <v>13.16</v>
          </cell>
          <cell r="L366" t="str">
            <v>No</v>
          </cell>
        </row>
        <row r="367">
          <cell r="A367" t="str">
            <v>90600</v>
          </cell>
          <cell r="B367" t="str">
            <v>PAPER BAG PACKS (5/PKT)</v>
          </cell>
          <cell r="C367" t="str">
            <v>Floorcare</v>
          </cell>
          <cell r="D367" t="str">
            <v>900060</v>
          </cell>
          <cell r="E367" t="str">
            <v>VX-AC</v>
          </cell>
          <cell r="F367">
            <v>0</v>
          </cell>
          <cell r="G367">
            <v>0.1073529411764706</v>
          </cell>
          <cell r="H367">
            <v>2.1470588235294117</v>
          </cell>
          <cell r="I367">
            <v>2.1470588235294117</v>
          </cell>
          <cell r="J367">
            <v>2.25</v>
          </cell>
          <cell r="K367">
            <v>2.5099999999999998</v>
          </cell>
          <cell r="L367" t="str">
            <v>Yes</v>
          </cell>
        </row>
        <row r="368">
          <cell r="A368" t="str">
            <v>90620</v>
          </cell>
          <cell r="B368" t="str">
            <v>CLOTH BAG PACK</v>
          </cell>
          <cell r="C368" t="str">
            <v>Floorcare</v>
          </cell>
          <cell r="D368" t="str">
            <v>900060</v>
          </cell>
          <cell r="E368" t="str">
            <v>VX-AC</v>
          </cell>
          <cell r="F368">
            <v>0</v>
          </cell>
          <cell r="G368">
            <v>0.18602941176470589</v>
          </cell>
          <cell r="H368">
            <v>3.7205882352941173</v>
          </cell>
          <cell r="I368">
            <v>3.7205882352941173</v>
          </cell>
          <cell r="J368">
            <v>3.91</v>
          </cell>
          <cell r="K368">
            <v>4.3499999999999996</v>
          </cell>
          <cell r="L368" t="str">
            <v>Yes</v>
          </cell>
        </row>
        <row r="369">
          <cell r="A369" t="str">
            <v>90630</v>
          </cell>
          <cell r="B369" t="str">
            <v>REPLACEMENT 3 FILTER PACK</v>
          </cell>
          <cell r="C369" t="str">
            <v>Floorcare</v>
          </cell>
          <cell r="D369" t="str">
            <v>900060</v>
          </cell>
          <cell r="E369" t="str">
            <v>VX-AC</v>
          </cell>
          <cell r="F369">
            <v>0</v>
          </cell>
          <cell r="G369">
            <v>3.6764705882352942E-2</v>
          </cell>
          <cell r="H369">
            <v>0.73529411764705876</v>
          </cell>
          <cell r="I369">
            <v>0.73529411764705876</v>
          </cell>
          <cell r="J369">
            <v>0.77</v>
          </cell>
          <cell r="K369">
            <v>0.85</v>
          </cell>
          <cell r="L369" t="str">
            <v>Yes</v>
          </cell>
        </row>
        <row r="370">
          <cell r="A370" t="str">
            <v>A5004</v>
          </cell>
          <cell r="B370" t="str">
            <v>A5004 RPLMNT 35L BLOWER VAC BAG</v>
          </cell>
          <cell r="C370" t="str">
            <v>OPE Accessories</v>
          </cell>
          <cell r="D370" t="str">
            <v>900060</v>
          </cell>
          <cell r="E370" t="str">
            <v>RG-AC</v>
          </cell>
          <cell r="F370">
            <v>0</v>
          </cell>
          <cell r="G370">
            <v>0.27647058823529408</v>
          </cell>
          <cell r="H370">
            <v>5.5294117647058814</v>
          </cell>
          <cell r="I370">
            <v>5.5294117647058814</v>
          </cell>
          <cell r="J370">
            <v>5.81</v>
          </cell>
          <cell r="K370">
            <v>6.2</v>
          </cell>
          <cell r="L370" t="str">
            <v>Yes</v>
          </cell>
        </row>
        <row r="371">
          <cell r="A371" t="str">
            <v>A961451</v>
          </cell>
          <cell r="B371" t="str">
            <v>Ryobi 145pc driving set</v>
          </cell>
          <cell r="C371" t="str">
            <v>CPT Accessories</v>
          </cell>
          <cell r="D371" t="str">
            <v>900060</v>
          </cell>
          <cell r="E371" t="str">
            <v>RY-AC</v>
          </cell>
          <cell r="F371">
            <v>0</v>
          </cell>
          <cell r="G371">
            <v>0.63192435082140963</v>
          </cell>
          <cell r="H371">
            <v>12.638487016428192</v>
          </cell>
          <cell r="I371">
            <v>12.638487016428192</v>
          </cell>
          <cell r="J371">
            <v>13.27</v>
          </cell>
          <cell r="K371">
            <v>14.09</v>
          </cell>
          <cell r="L371" t="str">
            <v>Yes</v>
          </cell>
        </row>
        <row r="372">
          <cell r="A372" t="str">
            <v>A981271</v>
          </cell>
          <cell r="B372" t="str">
            <v>Ryobi 127pc D&amp;D kit</v>
          </cell>
          <cell r="C372" t="str">
            <v>CPT Accessories</v>
          </cell>
          <cell r="D372" t="str">
            <v>900060</v>
          </cell>
          <cell r="E372" t="str">
            <v>RY-AC</v>
          </cell>
          <cell r="F372">
            <v>0</v>
          </cell>
          <cell r="G372">
            <v>0.49811037928684992</v>
          </cell>
          <cell r="H372">
            <v>9.9622075857369978</v>
          </cell>
          <cell r="I372">
            <v>9.9622075857369978</v>
          </cell>
          <cell r="J372">
            <v>10.46</v>
          </cell>
          <cell r="K372">
            <v>11.11</v>
          </cell>
          <cell r="L372" t="str">
            <v>Yes</v>
          </cell>
        </row>
        <row r="373">
          <cell r="A373" t="str">
            <v>A99DLK2A</v>
          </cell>
          <cell r="B373" t="str">
            <v>Ryobi wood &amp; metal DLK</v>
          </cell>
          <cell r="C373" t="str">
            <v>CPT BHW</v>
          </cell>
          <cell r="D373" t="str">
            <v>900060</v>
          </cell>
          <cell r="E373" t="str">
            <v>RD-TL</v>
          </cell>
          <cell r="F373">
            <v>0.70700649178590369</v>
          </cell>
          <cell r="G373">
            <v>0.7070064917859038</v>
          </cell>
          <cell r="H373">
            <v>14.140129835718074</v>
          </cell>
          <cell r="I373">
            <v>14.140129835718074</v>
          </cell>
          <cell r="J373">
            <v>15.55</v>
          </cell>
          <cell r="K373">
            <v>16.53</v>
          </cell>
          <cell r="L373" t="str">
            <v>Yes</v>
          </cell>
        </row>
        <row r="374">
          <cell r="A374" t="str">
            <v>A99HT1A</v>
          </cell>
          <cell r="B374" t="str">
            <v>Ryobi door hinge kit</v>
          </cell>
          <cell r="C374" t="str">
            <v>CPT BHW</v>
          </cell>
          <cell r="D374" t="str">
            <v>900060</v>
          </cell>
          <cell r="E374" t="str">
            <v>RD-TL</v>
          </cell>
          <cell r="F374">
            <v>0.39579784616549324</v>
          </cell>
          <cell r="G374">
            <v>0.39579784616549324</v>
          </cell>
          <cell r="H374">
            <v>7.9159569233098646</v>
          </cell>
          <cell r="I374">
            <v>7.9159569233098646</v>
          </cell>
          <cell r="J374">
            <v>8.7100000000000009</v>
          </cell>
          <cell r="K374">
            <v>9.25</v>
          </cell>
          <cell r="L374" t="str">
            <v>Yes</v>
          </cell>
        </row>
        <row r="375">
          <cell r="A375" t="str">
            <v>A99LM1A</v>
          </cell>
          <cell r="B375" t="str">
            <v>Ryobi door latch kit</v>
          </cell>
          <cell r="C375" t="str">
            <v>CPT BHW</v>
          </cell>
          <cell r="D375" t="str">
            <v>900060</v>
          </cell>
          <cell r="E375" t="str">
            <v>RD-TL</v>
          </cell>
          <cell r="F375">
            <v>0</v>
          </cell>
          <cell r="G375">
            <v>0.36113710349004469</v>
          </cell>
          <cell r="H375">
            <v>7.2227420698008933</v>
          </cell>
          <cell r="I375">
            <v>7.2227420698008933</v>
          </cell>
          <cell r="J375">
            <v>7.58</v>
          </cell>
          <cell r="K375">
            <v>8.06</v>
          </cell>
          <cell r="L375" t="str">
            <v>Yes</v>
          </cell>
        </row>
        <row r="376">
          <cell r="A376" t="str">
            <v>AAC1001</v>
          </cell>
          <cell r="B376" t="str">
            <v>AEG 58V Line Trimmer Bump Feed Head</v>
          </cell>
          <cell r="C376" t="str">
            <v>CPT Accessories</v>
          </cell>
          <cell r="D376" t="str">
            <v>900050</v>
          </cell>
          <cell r="E376" t="str">
            <v>AP-AC</v>
          </cell>
          <cell r="F376">
            <v>0.28455882352941175</v>
          </cell>
          <cell r="G376">
            <v>0.28455882352941175</v>
          </cell>
          <cell r="H376">
            <v>5.6911764705882346</v>
          </cell>
          <cell r="I376">
            <v>5.6911764705882346</v>
          </cell>
          <cell r="J376">
            <v>6.26</v>
          </cell>
          <cell r="K376">
            <v>6.88</v>
          </cell>
          <cell r="L376" t="str">
            <v>Yes</v>
          </cell>
        </row>
        <row r="377">
          <cell r="A377" t="str">
            <v>AAC4001</v>
          </cell>
          <cell r="B377" t="str">
            <v>AEG 58V Lawn Mower Blade</v>
          </cell>
          <cell r="C377" t="str">
            <v>CPT Accessories</v>
          </cell>
          <cell r="D377" t="str">
            <v>900050</v>
          </cell>
          <cell r="E377" t="str">
            <v>AP-AC</v>
          </cell>
          <cell r="F377">
            <v>0</v>
          </cell>
          <cell r="G377">
            <v>0.23088235294117646</v>
          </cell>
          <cell r="H377">
            <v>4.617647058823529</v>
          </cell>
          <cell r="I377">
            <v>4.617647058823529</v>
          </cell>
          <cell r="J377">
            <v>4.8499999999999996</v>
          </cell>
          <cell r="K377">
            <v>5.38</v>
          </cell>
          <cell r="L377" t="str">
            <v>Yes</v>
          </cell>
        </row>
        <row r="378">
          <cell r="A378" t="str">
            <v>ABC58S</v>
          </cell>
          <cell r="B378" t="str">
            <v>AEG 58V Charger</v>
          </cell>
          <cell r="C378" t="str">
            <v>OPE AEG</v>
          </cell>
          <cell r="D378" t="str">
            <v>900050</v>
          </cell>
          <cell r="E378" t="str">
            <v>AP-TL</v>
          </cell>
          <cell r="F378">
            <v>0</v>
          </cell>
          <cell r="G378">
            <v>0.83842719780219777</v>
          </cell>
          <cell r="H378">
            <v>56.352941176470587</v>
          </cell>
          <cell r="I378">
            <v>56.352941176470587</v>
          </cell>
          <cell r="J378">
            <v>57.19</v>
          </cell>
          <cell r="K378">
            <v>58.12</v>
          </cell>
          <cell r="L378" t="str">
            <v>Yes</v>
          </cell>
        </row>
        <row r="379">
          <cell r="A379" t="str">
            <v>ABC58SP401</v>
          </cell>
          <cell r="B379" t="str">
            <v>AEG 58V 4.0Ah Battery and Charger Kit</v>
          </cell>
          <cell r="C379" t="str">
            <v>OPE AEG</v>
          </cell>
          <cell r="D379" t="str">
            <v>900050</v>
          </cell>
          <cell r="E379" t="str">
            <v>AP-TL</v>
          </cell>
          <cell r="F379">
            <v>0</v>
          </cell>
          <cell r="G379">
            <v>1.1875</v>
          </cell>
          <cell r="H379">
            <v>157.86764705882351</v>
          </cell>
          <cell r="I379">
            <v>157.86764705882351</v>
          </cell>
          <cell r="J379">
            <v>159.06</v>
          </cell>
          <cell r="K379">
            <v>167.91</v>
          </cell>
          <cell r="L379" t="str">
            <v>Yes</v>
          </cell>
        </row>
        <row r="380">
          <cell r="A380" t="str">
            <v>ABE04G</v>
          </cell>
          <cell r="B380" t="str">
            <v>Ryobi ExpandIt(TM) blower attachment</v>
          </cell>
          <cell r="C380" t="str">
            <v>OPE Accessories</v>
          </cell>
          <cell r="D380" t="str">
            <v>900050</v>
          </cell>
          <cell r="E380" t="str">
            <v>RG-AC</v>
          </cell>
          <cell r="F380">
            <v>0</v>
          </cell>
          <cell r="G380">
            <v>0.95441176470588229</v>
          </cell>
          <cell r="H380">
            <v>19.088235294117645</v>
          </cell>
          <cell r="I380">
            <v>19.088235294117645</v>
          </cell>
          <cell r="J380">
            <v>20.04</v>
          </cell>
          <cell r="K380">
            <v>21.8</v>
          </cell>
          <cell r="L380" t="str">
            <v>Yes</v>
          </cell>
        </row>
        <row r="381">
          <cell r="A381" t="str">
            <v>ABG5520</v>
          </cell>
          <cell r="B381" t="str">
            <v>AEG 550W 200mm Bench Grinder</v>
          </cell>
          <cell r="C381" t="str">
            <v>CPT AEG</v>
          </cell>
          <cell r="D381" t="str">
            <v>900060</v>
          </cell>
          <cell r="E381" t="str">
            <v>AG-TL</v>
          </cell>
          <cell r="F381">
            <v>0</v>
          </cell>
          <cell r="G381">
            <v>4.1231527093596059</v>
          </cell>
          <cell r="H381">
            <v>71.5</v>
          </cell>
          <cell r="I381">
            <v>71.5</v>
          </cell>
          <cell r="J381">
            <v>75.62</v>
          </cell>
          <cell r="K381">
            <v>79.989999999999995</v>
          </cell>
          <cell r="L381" t="str">
            <v>Yes</v>
          </cell>
        </row>
        <row r="382">
          <cell r="A382" t="str">
            <v>ABJ01</v>
          </cell>
          <cell r="B382" t="str">
            <v>ABJ01 BISCUIT JOINER BLADE 100m</v>
          </cell>
          <cell r="C382" t="str">
            <v>CPT Accessories</v>
          </cell>
          <cell r="D382" t="str">
            <v>900060</v>
          </cell>
          <cell r="E382" t="str">
            <v>RY-AC</v>
          </cell>
          <cell r="F382">
            <v>0</v>
          </cell>
          <cell r="G382">
            <v>0.19485294117647056</v>
          </cell>
          <cell r="H382">
            <v>3.8970588235294112</v>
          </cell>
          <cell r="I382">
            <v>3.8970588235294112</v>
          </cell>
          <cell r="J382">
            <v>4.09</v>
          </cell>
          <cell r="K382">
            <v>4.3499999999999996</v>
          </cell>
          <cell r="L382" t="str">
            <v>No</v>
          </cell>
        </row>
        <row r="383">
          <cell r="A383" t="str">
            <v>ABL18J6</v>
          </cell>
          <cell r="B383" t="str">
            <v>AEG 18V Blower 6.0Ah Kit</v>
          </cell>
          <cell r="C383" t="str">
            <v>OPE AEG</v>
          </cell>
          <cell r="D383" t="str">
            <v>900060</v>
          </cell>
          <cell r="E383" t="str">
            <v>AP-TL</v>
          </cell>
          <cell r="F383">
            <v>0</v>
          </cell>
          <cell r="G383">
            <v>6.3316176470588239</v>
          </cell>
          <cell r="H383">
            <v>126.63235294117646</v>
          </cell>
          <cell r="I383">
            <v>126.63235294117646</v>
          </cell>
          <cell r="J383">
            <v>132.96</v>
          </cell>
          <cell r="K383">
            <v>143.36000000000001</v>
          </cell>
          <cell r="L383" t="str">
            <v>Yes</v>
          </cell>
        </row>
        <row r="384">
          <cell r="A384" t="str">
            <v>ABL58B</v>
          </cell>
          <cell r="B384" t="str">
            <v>AEG 58V Blower SKIN</v>
          </cell>
          <cell r="C384" t="str">
            <v>OPE AEG</v>
          </cell>
          <cell r="D384" t="str">
            <v>900050</v>
          </cell>
          <cell r="E384" t="str">
            <v>AP-TL</v>
          </cell>
          <cell r="F384">
            <v>0</v>
          </cell>
          <cell r="G384">
            <v>5.3659340659340655</v>
          </cell>
          <cell r="H384">
            <v>98.117647058823522</v>
          </cell>
          <cell r="I384">
            <v>98.117647058823522</v>
          </cell>
          <cell r="J384">
            <v>103.48</v>
          </cell>
          <cell r="K384">
            <v>107.19</v>
          </cell>
          <cell r="L384" t="str">
            <v>Yes</v>
          </cell>
        </row>
        <row r="385">
          <cell r="A385" t="str">
            <v>ABL58LI401</v>
          </cell>
          <cell r="B385" t="str">
            <v>AEG 58V Blower</v>
          </cell>
          <cell r="C385" t="str">
            <v>OPE AEG</v>
          </cell>
          <cell r="D385" t="str">
            <v>900050</v>
          </cell>
          <cell r="E385" t="str">
            <v>AP-TL</v>
          </cell>
          <cell r="F385">
            <v>0</v>
          </cell>
          <cell r="G385">
            <v>5.3659340659340655</v>
          </cell>
          <cell r="H385">
            <v>253.75</v>
          </cell>
          <cell r="I385">
            <v>253.75</v>
          </cell>
          <cell r="J385">
            <v>259.12</v>
          </cell>
          <cell r="K385">
            <v>269.26</v>
          </cell>
          <cell r="L385" t="str">
            <v>Yes</v>
          </cell>
        </row>
        <row r="386">
          <cell r="A386" t="str">
            <v>ABP58LI-401</v>
          </cell>
          <cell r="B386" t="str">
            <v>AEG 58V 4.0Ah Battery</v>
          </cell>
          <cell r="C386" t="str">
            <v>OPE AEG</v>
          </cell>
          <cell r="D386" t="str">
            <v>900050</v>
          </cell>
          <cell r="E386" t="str">
            <v>AP-TL</v>
          </cell>
          <cell r="F386">
            <v>0</v>
          </cell>
          <cell r="G386">
            <v>0.62602564102564107</v>
          </cell>
          <cell r="H386">
            <v>102.94117647058823</v>
          </cell>
          <cell r="I386">
            <v>102.94117647058823</v>
          </cell>
          <cell r="J386">
            <v>103.57</v>
          </cell>
          <cell r="K386">
            <v>110.12</v>
          </cell>
          <cell r="L386" t="str">
            <v>Yes</v>
          </cell>
        </row>
        <row r="387">
          <cell r="A387" t="str">
            <v>ACC-038</v>
          </cell>
          <cell r="B387" t="str">
            <v>Ryobi Dust Bag to suit RBV3000VP</v>
          </cell>
          <cell r="C387" t="str">
            <v>OPE Accessories</v>
          </cell>
          <cell r="D387" t="str">
            <v>900060</v>
          </cell>
          <cell r="E387" t="str">
            <v>RG-AC</v>
          </cell>
          <cell r="F387">
            <v>0</v>
          </cell>
          <cell r="G387">
            <v>0.12205882352941176</v>
          </cell>
          <cell r="H387">
            <v>2.4411764705882351</v>
          </cell>
          <cell r="I387">
            <v>2.4411764705882351</v>
          </cell>
          <cell r="J387">
            <v>2.56</v>
          </cell>
          <cell r="K387">
            <v>2.72</v>
          </cell>
          <cell r="L387" t="str">
            <v>Yes</v>
          </cell>
        </row>
        <row r="388">
          <cell r="A388" t="str">
            <v>ACC041</v>
          </cell>
          <cell r="B388" t="str">
            <v>Fuel System Tune-Up Kit</v>
          </cell>
          <cell r="C388" t="str">
            <v>OPE Accessories</v>
          </cell>
          <cell r="D388" t="str">
            <v>900050</v>
          </cell>
          <cell r="E388" t="str">
            <v>RG-AC</v>
          </cell>
          <cell r="F388">
            <v>0</v>
          </cell>
          <cell r="G388">
            <v>0.12352941176470587</v>
          </cell>
          <cell r="H388">
            <v>2.4705882352941173</v>
          </cell>
          <cell r="I388">
            <v>2.4705882352941173</v>
          </cell>
          <cell r="J388">
            <v>2.59</v>
          </cell>
          <cell r="K388">
            <v>2.74</v>
          </cell>
          <cell r="L388" t="str">
            <v>Yes</v>
          </cell>
        </row>
        <row r="389">
          <cell r="A389" t="str">
            <v>ACS18BS6</v>
          </cell>
          <cell r="B389" t="str">
            <v>AEG 18V Chainsaw 6.0Ah Kit</v>
          </cell>
          <cell r="C389" t="str">
            <v>OPE AEG</v>
          </cell>
          <cell r="D389" t="str">
            <v>900050</v>
          </cell>
          <cell r="E389" t="str">
            <v>AP-TL</v>
          </cell>
          <cell r="F389">
            <v>0</v>
          </cell>
          <cell r="G389">
            <v>9.2742647058823522</v>
          </cell>
          <cell r="H389">
            <v>185.48529411764704</v>
          </cell>
          <cell r="I389">
            <v>185.48529411764704</v>
          </cell>
          <cell r="J389">
            <v>194.76</v>
          </cell>
          <cell r="K389">
            <v>208.38</v>
          </cell>
          <cell r="L389" t="str">
            <v>Yes</v>
          </cell>
        </row>
        <row r="390">
          <cell r="A390" t="str">
            <v>ACS58B</v>
          </cell>
          <cell r="B390" t="str">
            <v>AEG 58V Chainsaw SKIN</v>
          </cell>
          <cell r="C390" t="str">
            <v>OPE AEG</v>
          </cell>
          <cell r="D390" t="str">
            <v>900050</v>
          </cell>
          <cell r="E390" t="str">
            <v>AP-TL</v>
          </cell>
          <cell r="F390">
            <v>0</v>
          </cell>
          <cell r="G390">
            <v>4.3598214285714283</v>
          </cell>
          <cell r="H390">
            <v>150.67647058823528</v>
          </cell>
          <cell r="I390">
            <v>150.67647058823528</v>
          </cell>
          <cell r="J390">
            <v>155.04</v>
          </cell>
          <cell r="K390">
            <v>160.16</v>
          </cell>
          <cell r="L390" t="str">
            <v>Yes</v>
          </cell>
        </row>
        <row r="391">
          <cell r="A391" t="str">
            <v>AED04G</v>
          </cell>
          <cell r="B391" t="str">
            <v>Ryobi ExpandIt(TM) edger attachment</v>
          </cell>
          <cell r="C391" t="str">
            <v>OPE Accessories</v>
          </cell>
          <cell r="D391" t="str">
            <v>900050</v>
          </cell>
          <cell r="E391" t="str">
            <v>RG-AC</v>
          </cell>
          <cell r="F391">
            <v>0</v>
          </cell>
          <cell r="G391">
            <v>1.4220588235294116</v>
          </cell>
          <cell r="H391">
            <v>28.441176470588232</v>
          </cell>
          <cell r="I391">
            <v>28.441176470588232</v>
          </cell>
          <cell r="J391">
            <v>29.86</v>
          </cell>
          <cell r="K391">
            <v>31.91</v>
          </cell>
          <cell r="L391" t="str">
            <v>Yes</v>
          </cell>
        </row>
        <row r="392">
          <cell r="A392" t="str">
            <v>AED05</v>
          </cell>
          <cell r="B392" t="str">
            <v>Ryobi Expand It New Edger Attachment</v>
          </cell>
          <cell r="C392" t="str">
            <v>OPE Accessories</v>
          </cell>
          <cell r="D392" t="str">
            <v>900050</v>
          </cell>
          <cell r="E392" t="str">
            <v>RG-AC</v>
          </cell>
          <cell r="F392">
            <v>0</v>
          </cell>
          <cell r="G392">
            <v>1.6580882352941178</v>
          </cell>
          <cell r="H392">
            <v>33.161764705882355</v>
          </cell>
          <cell r="I392">
            <v>33.161764705882355</v>
          </cell>
          <cell r="J392">
            <v>34.82</v>
          </cell>
          <cell r="K392">
            <v>37</v>
          </cell>
          <cell r="L392" t="str">
            <v>No</v>
          </cell>
        </row>
        <row r="393">
          <cell r="A393" t="str">
            <v>AEGBAG1</v>
          </cell>
          <cell r="B393" t="str">
            <v>AEG CONTRACTOR BAG</v>
          </cell>
          <cell r="C393" t="str">
            <v>CPT Hand Tools</v>
          </cell>
          <cell r="D393" t="str">
            <v>900050</v>
          </cell>
          <cell r="E393" t="str">
            <v>AG-HT</v>
          </cell>
          <cell r="F393">
            <v>0</v>
          </cell>
          <cell r="G393">
            <v>0.65955882352941186</v>
          </cell>
          <cell r="H393">
            <v>13.191176470588236</v>
          </cell>
          <cell r="I393">
            <v>13.191176470588236</v>
          </cell>
          <cell r="J393">
            <v>13.85</v>
          </cell>
          <cell r="K393">
            <v>12.08</v>
          </cell>
          <cell r="L393" t="str">
            <v>No</v>
          </cell>
        </row>
        <row r="394">
          <cell r="A394" t="str">
            <v>AEGBAGRZ</v>
          </cell>
          <cell r="B394" t="str">
            <v>AEG Tool Bag Rectangle Zip</v>
          </cell>
          <cell r="C394" t="str">
            <v>CPT Hand Tools</v>
          </cell>
          <cell r="D394" t="str">
            <v>900060</v>
          </cell>
          <cell r="E394" t="str">
            <v>AG-HT</v>
          </cell>
          <cell r="F394">
            <v>0</v>
          </cell>
          <cell r="G394">
            <v>2.2202205882352941</v>
          </cell>
          <cell r="H394">
            <v>44.404411764705877</v>
          </cell>
          <cell r="I394">
            <v>44.404411764705877</v>
          </cell>
          <cell r="J394">
            <v>46.62</v>
          </cell>
          <cell r="K394">
            <v>49.55</v>
          </cell>
          <cell r="L394" t="str">
            <v>Yes</v>
          </cell>
        </row>
        <row r="395">
          <cell r="A395" t="str">
            <v>AEGBAGRZ-2016</v>
          </cell>
          <cell r="B395" t="str">
            <v>AEG Tool Bag Rectangle Zip - 9Unit Merch</v>
          </cell>
          <cell r="C395" t="str">
            <v>CPT Hand Tools</v>
          </cell>
          <cell r="D395" t="str">
            <v>900060</v>
          </cell>
          <cell r="E395" t="str">
            <v>AG-HT</v>
          </cell>
          <cell r="F395">
            <v>0</v>
          </cell>
          <cell r="G395">
            <v>20.680147058823529</v>
          </cell>
          <cell r="H395">
            <v>413.60294117647055</v>
          </cell>
          <cell r="I395">
            <v>413.60294117647055</v>
          </cell>
          <cell r="J395">
            <v>434.28</v>
          </cell>
          <cell r="K395">
            <v>461.43</v>
          </cell>
          <cell r="L395" t="str">
            <v>No</v>
          </cell>
        </row>
        <row r="396">
          <cell r="A396" t="str">
            <v>AEGBAGSZ</v>
          </cell>
          <cell r="B396" t="str">
            <v>AEG Tool Bag Straight Zip</v>
          </cell>
          <cell r="C396" t="str">
            <v>CPT Hand Tools</v>
          </cell>
          <cell r="D396" t="str">
            <v>900060</v>
          </cell>
          <cell r="E396" t="str">
            <v>AG-HT</v>
          </cell>
          <cell r="F396">
            <v>0</v>
          </cell>
          <cell r="G396">
            <v>2.2286764705882351</v>
          </cell>
          <cell r="H396">
            <v>44.573529411764703</v>
          </cell>
          <cell r="I396">
            <v>44.573529411764703</v>
          </cell>
          <cell r="J396">
            <v>46.8</v>
          </cell>
          <cell r="K396">
            <v>49.73</v>
          </cell>
          <cell r="L396" t="str">
            <v>No</v>
          </cell>
        </row>
        <row r="397">
          <cell r="A397" t="str">
            <v>AEGPALLET1</v>
          </cell>
          <cell r="B397" t="str">
            <v>AEG 2 x 18V 5.0AH Clamshell x 24</v>
          </cell>
          <cell r="C397" t="str">
            <v>CPT AEG</v>
          </cell>
          <cell r="D397" t="str">
            <v>900050</v>
          </cell>
          <cell r="E397" t="str">
            <v>AG-TL</v>
          </cell>
          <cell r="F397">
            <v>0</v>
          </cell>
          <cell r="G397">
            <v>27.432584269662922</v>
          </cell>
          <cell r="H397">
            <v>2276.9705882352937</v>
          </cell>
          <cell r="I397">
            <v>2276.9705882352937</v>
          </cell>
          <cell r="J397">
            <v>2304.4</v>
          </cell>
          <cell r="K397">
            <v>2442.1999999999998</v>
          </cell>
          <cell r="L397" t="str">
            <v>No</v>
          </cell>
        </row>
        <row r="398">
          <cell r="A398" t="str">
            <v>AEGPALLET2</v>
          </cell>
          <cell r="B398" t="str">
            <v>AEG 2 x18V 5.0AH 1x BL1218-X4 Cshell x12</v>
          </cell>
          <cell r="C398" t="str">
            <v>CPT AEG</v>
          </cell>
          <cell r="D398" t="str">
            <v>900050</v>
          </cell>
          <cell r="E398" t="str">
            <v>AG-TL</v>
          </cell>
          <cell r="F398">
            <v>0</v>
          </cell>
          <cell r="G398">
            <v>77.680147058823536</v>
          </cell>
          <cell r="H398">
            <v>1553.6029411764705</v>
          </cell>
          <cell r="I398">
            <v>1553.6029411764705</v>
          </cell>
          <cell r="J398">
            <v>1631.28</v>
          </cell>
          <cell r="K398">
            <v>1733.23</v>
          </cell>
          <cell r="L398" t="str">
            <v>No</v>
          </cell>
        </row>
        <row r="399">
          <cell r="A399" t="str">
            <v>AEX04G</v>
          </cell>
          <cell r="B399" t="str">
            <v>Ryobi ExpandIt(TM) extension shaft attac</v>
          </cell>
          <cell r="C399" t="str">
            <v>OPE Accessories</v>
          </cell>
          <cell r="D399" t="str">
            <v>900050</v>
          </cell>
          <cell r="E399" t="str">
            <v>RG-AC</v>
          </cell>
          <cell r="F399">
            <v>0</v>
          </cell>
          <cell r="G399">
            <v>0.44044117647058822</v>
          </cell>
          <cell r="H399">
            <v>8.8088235294117645</v>
          </cell>
          <cell r="I399">
            <v>8.8088235294117645</v>
          </cell>
          <cell r="J399">
            <v>9.25</v>
          </cell>
          <cell r="K399">
            <v>10.24</v>
          </cell>
          <cell r="L399" t="str">
            <v>Yes</v>
          </cell>
        </row>
        <row r="400">
          <cell r="A400" t="str">
            <v>AFNDA18BNZ-0</v>
          </cell>
          <cell r="B400" t="str">
            <v>AEG 18V BL 15GA DA Nailer Seq</v>
          </cell>
          <cell r="C400" t="str">
            <v>CPT AEG</v>
          </cell>
          <cell r="D400" t="str">
            <v>900050</v>
          </cell>
          <cell r="E400" t="str">
            <v>AG-TL</v>
          </cell>
          <cell r="F400">
            <v>0</v>
          </cell>
          <cell r="G400">
            <v>2.8723529411764708</v>
          </cell>
          <cell r="H400">
            <v>205.65961452762923</v>
          </cell>
          <cell r="I400">
            <v>205.65961452762923</v>
          </cell>
          <cell r="J400">
            <v>208.53</v>
          </cell>
          <cell r="K400">
            <v>220.7</v>
          </cell>
          <cell r="L400" t="str">
            <v>Yes</v>
          </cell>
        </row>
        <row r="401">
          <cell r="A401" t="str">
            <v>AG11-125X</v>
          </cell>
          <cell r="B401" t="str">
            <v>1100W 125MM ANGLE GRINDER FIXTEC</v>
          </cell>
          <cell r="C401" t="str">
            <v>Milwaukee Tools</v>
          </cell>
          <cell r="D401" t="str">
            <v>900050</v>
          </cell>
          <cell r="E401" t="str">
            <v>ML-TL</v>
          </cell>
          <cell r="F401">
            <v>0</v>
          </cell>
          <cell r="G401">
            <v>0.84818481848184824</v>
          </cell>
          <cell r="H401">
            <v>67.837469919786088</v>
          </cell>
          <cell r="I401">
            <v>67.837469919786088</v>
          </cell>
          <cell r="J401">
            <v>68.69</v>
          </cell>
          <cell r="K401">
            <v>72.209999999999994</v>
          </cell>
          <cell r="L401" t="str">
            <v>Yes</v>
          </cell>
        </row>
        <row r="402">
          <cell r="A402" t="str">
            <v>AG7-100S</v>
          </cell>
          <cell r="B402" t="str">
            <v>ANGLE GRINDER Slim Body 720W 100MM</v>
          </cell>
          <cell r="C402" t="str">
            <v>Milwaukee Tools</v>
          </cell>
          <cell r="D402" t="str">
            <v>900060</v>
          </cell>
          <cell r="E402" t="str">
            <v>ML-TL</v>
          </cell>
          <cell r="F402">
            <v>0</v>
          </cell>
          <cell r="G402">
            <v>0.64436526788070736</v>
          </cell>
          <cell r="H402">
            <v>37.836327503974566</v>
          </cell>
          <cell r="I402">
            <v>37.836327503974566</v>
          </cell>
          <cell r="J402">
            <v>38.479999999999997</v>
          </cell>
          <cell r="K402">
            <v>42.46</v>
          </cell>
          <cell r="L402" t="str">
            <v>Yes</v>
          </cell>
        </row>
        <row r="403">
          <cell r="A403" t="str">
            <v>AG800-100</v>
          </cell>
          <cell r="B403" t="str">
            <v>MILW 800W 100MM ANGLE GRINDER</v>
          </cell>
          <cell r="C403" t="str">
            <v>Milwaukee Tools</v>
          </cell>
          <cell r="D403" t="str">
            <v>900060</v>
          </cell>
          <cell r="E403" t="str">
            <v>ML-TL</v>
          </cell>
          <cell r="F403">
            <v>0</v>
          </cell>
          <cell r="G403">
            <v>0.68735923423423428</v>
          </cell>
          <cell r="H403">
            <v>32.901088273147103</v>
          </cell>
          <cell r="I403">
            <v>32.901088273147103</v>
          </cell>
          <cell r="J403">
            <v>33.590000000000003</v>
          </cell>
          <cell r="K403">
            <v>35.53</v>
          </cell>
          <cell r="L403" t="str">
            <v>Yes</v>
          </cell>
        </row>
        <row r="404">
          <cell r="A404" t="str">
            <v>AG800-125</v>
          </cell>
          <cell r="B404" t="str">
            <v>MILW 800W 125MM ANGLE GRINDER</v>
          </cell>
          <cell r="C404" t="str">
            <v>Milwaukee Tools</v>
          </cell>
          <cell r="D404" t="str">
            <v>900060</v>
          </cell>
          <cell r="E404" t="str">
            <v>ML-TL</v>
          </cell>
          <cell r="F404">
            <v>0</v>
          </cell>
          <cell r="G404">
            <v>0.70809164733178653</v>
          </cell>
          <cell r="H404">
            <v>36.670205920205923</v>
          </cell>
          <cell r="I404">
            <v>36.670205920205923</v>
          </cell>
          <cell r="J404">
            <v>37.380000000000003</v>
          </cell>
          <cell r="K404">
            <v>39.56</v>
          </cell>
          <cell r="L404" t="str">
            <v>Yes</v>
          </cell>
        </row>
        <row r="405">
          <cell r="A405" t="str">
            <v>AGN3000</v>
          </cell>
          <cell r="B405" t="str">
            <v>AEG 3000W Generator with AVR &amp; RCD</v>
          </cell>
          <cell r="C405" t="str">
            <v>CPT AEG</v>
          </cell>
          <cell r="D405" t="str">
            <v>900060</v>
          </cell>
          <cell r="E405" t="str">
            <v>AG-TL</v>
          </cell>
          <cell r="F405">
            <v>0</v>
          </cell>
          <cell r="G405">
            <v>19.07421875</v>
          </cell>
          <cell r="H405">
            <v>590.14705882352939</v>
          </cell>
          <cell r="I405">
            <v>590.14705882352939</v>
          </cell>
          <cell r="J405">
            <v>609.22</v>
          </cell>
          <cell r="K405">
            <v>618.70000000000005</v>
          </cell>
          <cell r="L405" t="str">
            <v>Yes</v>
          </cell>
        </row>
        <row r="406">
          <cell r="A406" t="str">
            <v>AGN5000DEB</v>
          </cell>
          <cell r="B406" t="str">
            <v>5000Watt Diesel Generator 50Hz 240V</v>
          </cell>
          <cell r="C406" t="str">
            <v>CPT AEG</v>
          </cell>
          <cell r="D406" t="str">
            <v>900060</v>
          </cell>
          <cell r="E406" t="str">
            <v>AG-TL</v>
          </cell>
          <cell r="F406">
            <v>0</v>
          </cell>
          <cell r="G406">
            <v>27.127777777777776</v>
          </cell>
          <cell r="H406">
            <v>704.60294117647049</v>
          </cell>
          <cell r="I406">
            <v>704.60294117647049</v>
          </cell>
          <cell r="J406">
            <v>731.73</v>
          </cell>
          <cell r="K406">
            <v>782.69</v>
          </cell>
          <cell r="L406" t="str">
            <v>Yes</v>
          </cell>
        </row>
        <row r="407">
          <cell r="A407" t="str">
            <v>AGN5000DEC</v>
          </cell>
          <cell r="B407" t="str">
            <v>AEG 5000W Generator with AVR &amp; RCD</v>
          </cell>
          <cell r="C407" t="str">
            <v>CPT AEG</v>
          </cell>
          <cell r="D407" t="str">
            <v>900060</v>
          </cell>
          <cell r="E407" t="str">
            <v>AG-TL</v>
          </cell>
          <cell r="F407">
            <v>0</v>
          </cell>
          <cell r="G407">
            <v>41.438970588235293</v>
          </cell>
          <cell r="H407">
            <v>828.77941176470586</v>
          </cell>
          <cell r="I407">
            <v>828.77941176470586</v>
          </cell>
          <cell r="J407">
            <v>870.22</v>
          </cell>
          <cell r="K407">
            <v>758.65</v>
          </cell>
          <cell r="L407" t="str">
            <v>No</v>
          </cell>
        </row>
        <row r="408">
          <cell r="A408" t="str">
            <v>AGN6500</v>
          </cell>
          <cell r="B408" t="str">
            <v>AEG 6500W Generator with AVR &amp; RCD</v>
          </cell>
          <cell r="C408" t="str">
            <v>CPT AEG</v>
          </cell>
          <cell r="D408" t="str">
            <v>900060</v>
          </cell>
          <cell r="E408" t="str">
            <v>AG-TL</v>
          </cell>
          <cell r="F408">
            <v>0</v>
          </cell>
          <cell r="G408">
            <v>31.301282051282051</v>
          </cell>
          <cell r="H408">
            <v>1052.9999999999998</v>
          </cell>
          <cell r="I408">
            <v>1052.9999999999998</v>
          </cell>
          <cell r="J408">
            <v>1084.3</v>
          </cell>
          <cell r="K408">
            <v>1101.68</v>
          </cell>
          <cell r="L408" t="str">
            <v>Yes</v>
          </cell>
        </row>
        <row r="409">
          <cell r="A409" t="str">
            <v>AGV13-125XE</v>
          </cell>
          <cell r="B409" t="str">
            <v>Variable Speed Grinder 125mm 1250W</v>
          </cell>
          <cell r="C409" t="str">
            <v>Milwaukee Tools</v>
          </cell>
          <cell r="D409" t="str">
            <v>900050</v>
          </cell>
          <cell r="E409" t="str">
            <v>ML-TL</v>
          </cell>
          <cell r="F409">
            <v>0</v>
          </cell>
          <cell r="G409">
            <v>0.86639460610361962</v>
          </cell>
          <cell r="H409">
            <v>79.420081327985713</v>
          </cell>
          <cell r="I409">
            <v>79.420081327985713</v>
          </cell>
          <cell r="J409">
            <v>80.290000000000006</v>
          </cell>
          <cell r="K409">
            <v>86.44</v>
          </cell>
          <cell r="L409" t="str">
            <v>Yes</v>
          </cell>
        </row>
        <row r="410">
          <cell r="A410" t="str">
            <v>AGV13-125XSPDE</v>
          </cell>
          <cell r="B410" t="str">
            <v>MILW 125mm 1250W Slim Paddle Deadman</v>
          </cell>
          <cell r="C410" t="str">
            <v>Milwaukee Tools</v>
          </cell>
          <cell r="D410" t="str">
            <v>900050</v>
          </cell>
          <cell r="E410" t="str">
            <v>ML-TL</v>
          </cell>
          <cell r="F410">
            <v>0</v>
          </cell>
          <cell r="G410">
            <v>0.90627319970304376</v>
          </cell>
          <cell r="H410">
            <v>72.759562165775392</v>
          </cell>
          <cell r="I410">
            <v>72.759562165775392</v>
          </cell>
          <cell r="J410">
            <v>73.67</v>
          </cell>
          <cell r="K410">
            <v>77.739999999999995</v>
          </cell>
          <cell r="L410" t="str">
            <v>Yes</v>
          </cell>
        </row>
        <row r="411">
          <cell r="A411" t="str">
            <v>AGV15-125XE</v>
          </cell>
          <cell r="B411" t="str">
            <v>125mm, 1550W Angle Grinder, V-speed</v>
          </cell>
          <cell r="C411" t="str">
            <v>Milwaukee Tools</v>
          </cell>
          <cell r="D411" t="str">
            <v>900050</v>
          </cell>
          <cell r="E411" t="str">
            <v>ML-TL</v>
          </cell>
          <cell r="F411">
            <v>0</v>
          </cell>
          <cell r="G411">
            <v>0.94778726708074534</v>
          </cell>
          <cell r="H411">
            <v>84.86754010695185</v>
          </cell>
          <cell r="I411">
            <v>84.86754010695185</v>
          </cell>
          <cell r="J411">
            <v>85.82</v>
          </cell>
          <cell r="K411">
            <v>91.2</v>
          </cell>
          <cell r="L411" t="str">
            <v>Yes</v>
          </cell>
        </row>
        <row r="412">
          <cell r="A412" t="str">
            <v>AGV22-230</v>
          </cell>
          <cell r="B412" t="str">
            <v>230mm (9inch) 2200W Angle Grinder Paddle</v>
          </cell>
          <cell r="C412" t="str">
            <v>Milwaukee Tools</v>
          </cell>
          <cell r="D412" t="str">
            <v>900060</v>
          </cell>
          <cell r="E412" t="str">
            <v>ML-TL</v>
          </cell>
          <cell r="F412">
            <v>0</v>
          </cell>
          <cell r="G412">
            <v>1.9817370129870129</v>
          </cell>
          <cell r="H412">
            <v>89.326470588235296</v>
          </cell>
          <cell r="I412">
            <v>89.326470588235296</v>
          </cell>
          <cell r="J412">
            <v>91.31</v>
          </cell>
          <cell r="K412">
            <v>96.56</v>
          </cell>
          <cell r="L412" t="str">
            <v>Yes</v>
          </cell>
        </row>
        <row r="413">
          <cell r="A413" t="str">
            <v>AHF05</v>
          </cell>
          <cell r="B413" t="str">
            <v>EXPAND IT ARTIC HEDGE ATTACH 440MM</v>
          </cell>
          <cell r="C413" t="str">
            <v>OPE Accessories</v>
          </cell>
          <cell r="D413" t="str">
            <v>900050</v>
          </cell>
          <cell r="E413" t="str">
            <v>RG-AC</v>
          </cell>
          <cell r="F413">
            <v>0</v>
          </cell>
          <cell r="G413">
            <v>2.5661764705882355</v>
          </cell>
          <cell r="H413">
            <v>51.323529411764703</v>
          </cell>
          <cell r="I413">
            <v>51.323529411764703</v>
          </cell>
          <cell r="J413">
            <v>53.89</v>
          </cell>
          <cell r="K413">
            <v>57.77</v>
          </cell>
          <cell r="L413" t="str">
            <v>Yes</v>
          </cell>
        </row>
        <row r="414">
          <cell r="A414" t="str">
            <v>AHF18240-0</v>
          </cell>
          <cell r="B414" t="str">
            <v>AEG Hybrid Worksite fan</v>
          </cell>
          <cell r="C414" t="str">
            <v>CPT AEG</v>
          </cell>
          <cell r="D414" t="str">
            <v>900060</v>
          </cell>
          <cell r="E414" t="str">
            <v>AG-TL</v>
          </cell>
          <cell r="F414">
            <v>0</v>
          </cell>
          <cell r="G414">
            <v>2.240441176470588</v>
          </cell>
          <cell r="H414">
            <v>44.808823529411761</v>
          </cell>
          <cell r="I414">
            <v>44.808823529411761</v>
          </cell>
          <cell r="J414">
            <v>47.05</v>
          </cell>
          <cell r="K414">
            <v>50</v>
          </cell>
          <cell r="L414" t="str">
            <v>No</v>
          </cell>
        </row>
        <row r="415">
          <cell r="A415" t="str">
            <v>AHT58B</v>
          </cell>
          <cell r="B415" t="str">
            <v>AEG 58V Hedge Trimmer Console</v>
          </cell>
          <cell r="C415" t="str">
            <v>OPE AEG</v>
          </cell>
          <cell r="D415" t="str">
            <v>900050</v>
          </cell>
          <cell r="E415" t="str">
            <v>AP-TL</v>
          </cell>
          <cell r="F415">
            <v>0</v>
          </cell>
          <cell r="G415">
            <v>8.4774305555555554</v>
          </cell>
          <cell r="H415">
            <v>123.10294117647057</v>
          </cell>
          <cell r="I415">
            <v>123.10294117647057</v>
          </cell>
          <cell r="J415">
            <v>131.58000000000001</v>
          </cell>
          <cell r="K415">
            <v>138.36000000000001</v>
          </cell>
          <cell r="L415" t="str">
            <v>Yes</v>
          </cell>
        </row>
        <row r="416">
          <cell r="A416" t="str">
            <v>ALB02A</v>
          </cell>
          <cell r="B416" t="str">
            <v>ALB02A ONE+ LIGHT BULB PACK OF 2</v>
          </cell>
          <cell r="C416" t="str">
            <v>CPT Accessories</v>
          </cell>
          <cell r="D416" t="str">
            <v>900050</v>
          </cell>
          <cell r="E416" t="str">
            <v>RY-AC</v>
          </cell>
          <cell r="F416">
            <v>0</v>
          </cell>
          <cell r="G416">
            <v>8.311491755793228E-2</v>
          </cell>
          <cell r="H416">
            <v>1.6622983511586455</v>
          </cell>
          <cell r="I416">
            <v>1.6622983511586455</v>
          </cell>
          <cell r="J416">
            <v>1.75</v>
          </cell>
          <cell r="K416">
            <v>1.71</v>
          </cell>
          <cell r="L416" t="str">
            <v>Yes</v>
          </cell>
        </row>
        <row r="417">
          <cell r="A417" t="str">
            <v>ALM58B</v>
          </cell>
          <cell r="B417" t="str">
            <v>AEG 58V Lawn Mower Console</v>
          </cell>
          <cell r="C417" t="str">
            <v>OPE AEG</v>
          </cell>
          <cell r="D417" t="str">
            <v>900050</v>
          </cell>
          <cell r="E417" t="str">
            <v>AP-TL</v>
          </cell>
          <cell r="F417">
            <v>0</v>
          </cell>
          <cell r="G417">
            <v>25.432291666666668</v>
          </cell>
          <cell r="H417">
            <v>294.10294117647061</v>
          </cell>
          <cell r="I417">
            <v>294.10294117647061</v>
          </cell>
          <cell r="J417">
            <v>319.54000000000002</v>
          </cell>
          <cell r="K417">
            <v>325.26</v>
          </cell>
          <cell r="L417" t="str">
            <v>Yes</v>
          </cell>
        </row>
        <row r="418">
          <cell r="A418" t="str">
            <v>ALM58LI402</v>
          </cell>
          <cell r="B418" t="str">
            <v>AEG 58V Lawn Mower Kit 2X4.0 Charger</v>
          </cell>
          <cell r="C418" t="str">
            <v>OPE AEG</v>
          </cell>
          <cell r="D418" t="str">
            <v>900050</v>
          </cell>
          <cell r="E418" t="str">
            <v>AP-TL</v>
          </cell>
          <cell r="F418">
            <v>0</v>
          </cell>
          <cell r="G418">
            <v>21.933088235294122</v>
          </cell>
          <cell r="H418">
            <v>438.66176470588238</v>
          </cell>
          <cell r="I418">
            <v>438.66176470588238</v>
          </cell>
          <cell r="J418">
            <v>460.59</v>
          </cell>
          <cell r="K418">
            <v>489.38</v>
          </cell>
          <cell r="L418" t="str">
            <v>No</v>
          </cell>
        </row>
        <row r="419">
          <cell r="A419" t="str">
            <v>ALT18BS6</v>
          </cell>
          <cell r="B419" t="str">
            <v>AEG 18V Line Trimmer 6.0Ah Kit</v>
          </cell>
          <cell r="C419" t="str">
            <v>OPE AEG</v>
          </cell>
          <cell r="D419" t="str">
            <v>900050</v>
          </cell>
          <cell r="E419" t="str">
            <v>AP-TL</v>
          </cell>
          <cell r="F419">
            <v>0</v>
          </cell>
          <cell r="G419">
            <v>8.7044117647058812</v>
          </cell>
          <cell r="H419">
            <v>174.08823529411762</v>
          </cell>
          <cell r="I419">
            <v>174.08823529411762</v>
          </cell>
          <cell r="J419">
            <v>182.79</v>
          </cell>
          <cell r="K419">
            <v>188.68</v>
          </cell>
          <cell r="L419" t="str">
            <v>Yes</v>
          </cell>
        </row>
        <row r="420">
          <cell r="A420" t="str">
            <v>ALT58B</v>
          </cell>
          <cell r="B420" t="str">
            <v>AEG 58V Line Trimmer SKIN</v>
          </cell>
          <cell r="C420" t="str">
            <v>OPE AEG</v>
          </cell>
          <cell r="D420" t="str">
            <v>900050</v>
          </cell>
          <cell r="E420" t="str">
            <v>AP-TL</v>
          </cell>
          <cell r="F420">
            <v>0</v>
          </cell>
          <cell r="G420">
            <v>5.3076086956521742</v>
          </cell>
          <cell r="H420">
            <v>126.4705882352941</v>
          </cell>
          <cell r="I420">
            <v>126.4705882352941</v>
          </cell>
          <cell r="J420">
            <v>131.78</v>
          </cell>
          <cell r="K420">
            <v>133.76</v>
          </cell>
          <cell r="L420" t="str">
            <v>Yes</v>
          </cell>
        </row>
        <row r="421">
          <cell r="A421" t="str">
            <v>ALT58LI401</v>
          </cell>
          <cell r="B421" t="str">
            <v>AEG 58V 4.0ah  Line Trimmer Kit</v>
          </cell>
          <cell r="C421" t="str">
            <v>OPE AEG</v>
          </cell>
          <cell r="D421" t="str">
            <v>900050</v>
          </cell>
          <cell r="E421" t="str">
            <v>AP-TL</v>
          </cell>
          <cell r="F421">
            <v>0</v>
          </cell>
          <cell r="G421">
            <v>6.2925257731958766</v>
          </cell>
          <cell r="H421">
            <v>282.04411764705878</v>
          </cell>
          <cell r="I421">
            <v>282.04411764705878</v>
          </cell>
          <cell r="J421">
            <v>288.33999999999997</v>
          </cell>
          <cell r="K421">
            <v>299.08</v>
          </cell>
          <cell r="L421" t="str">
            <v>Yes</v>
          </cell>
        </row>
        <row r="422">
          <cell r="A422" t="str">
            <v>AMS03G</v>
          </cell>
          <cell r="B422" t="str">
            <v>Mitre Saw Stand</v>
          </cell>
          <cell r="C422" t="str">
            <v>CPT Ryobi</v>
          </cell>
          <cell r="D422" t="str">
            <v>900060</v>
          </cell>
          <cell r="E422" t="str">
            <v>RY-TL</v>
          </cell>
          <cell r="F422">
            <v>0</v>
          </cell>
          <cell r="G422">
            <v>7.2880597014925375</v>
          </cell>
          <cell r="H422">
            <v>65.188657354833822</v>
          </cell>
          <cell r="I422">
            <v>65.188657354833822</v>
          </cell>
          <cell r="J422">
            <v>72.48</v>
          </cell>
          <cell r="K422">
            <v>75.349999999999994</v>
          </cell>
          <cell r="L422" t="str">
            <v>Yes</v>
          </cell>
        </row>
        <row r="423">
          <cell r="A423" t="str">
            <v>APR04G</v>
          </cell>
          <cell r="B423" t="str">
            <v>Ryobi ExpandIt(TM) pruner attachment</v>
          </cell>
          <cell r="C423" t="str">
            <v>OPE Accessories</v>
          </cell>
          <cell r="D423" t="str">
            <v>900050</v>
          </cell>
          <cell r="E423" t="str">
            <v>RG-AC</v>
          </cell>
          <cell r="F423">
            <v>0</v>
          </cell>
          <cell r="G423">
            <v>2.4786764705882351</v>
          </cell>
          <cell r="H423">
            <v>49.573529411764703</v>
          </cell>
          <cell r="I423">
            <v>49.573529411764703</v>
          </cell>
          <cell r="J423">
            <v>52.05</v>
          </cell>
          <cell r="K423">
            <v>56.22</v>
          </cell>
          <cell r="L423" t="str">
            <v>Yes</v>
          </cell>
        </row>
        <row r="424">
          <cell r="A424" t="str">
            <v>AQTT04G</v>
          </cell>
          <cell r="B424" t="str">
            <v>Ryobi ExpandIt(TM) cultivator/tiller att</v>
          </cell>
          <cell r="C424" t="str">
            <v>OPE Accessories</v>
          </cell>
          <cell r="D424" t="str">
            <v>900050</v>
          </cell>
          <cell r="E424" t="str">
            <v>RG-AC</v>
          </cell>
          <cell r="F424">
            <v>0</v>
          </cell>
          <cell r="G424">
            <v>2.9007352941176472</v>
          </cell>
          <cell r="H424">
            <v>58.014705882352942</v>
          </cell>
          <cell r="I424">
            <v>58.014705882352942</v>
          </cell>
          <cell r="J424">
            <v>60.92</v>
          </cell>
          <cell r="K424">
            <v>66.08</v>
          </cell>
          <cell r="L424" t="str">
            <v>Yes</v>
          </cell>
        </row>
        <row r="425">
          <cell r="A425" t="str">
            <v>B16N18NZ-0</v>
          </cell>
          <cell r="B425" t="str">
            <v>AEG 18V 16GA C Brad BL Seq Fire Nailer</v>
          </cell>
          <cell r="C425" t="str">
            <v>CPT AEG</v>
          </cell>
          <cell r="D425" t="str">
            <v>900050</v>
          </cell>
          <cell r="E425" t="str">
            <v>AG-TL</v>
          </cell>
          <cell r="F425">
            <v>0</v>
          </cell>
          <cell r="G425">
            <v>1.9014797507788161</v>
          </cell>
          <cell r="H425">
            <v>214.29604278074868</v>
          </cell>
          <cell r="I425">
            <v>214.29604278074868</v>
          </cell>
          <cell r="J425">
            <v>216.2</v>
          </cell>
          <cell r="K425">
            <v>229.85</v>
          </cell>
          <cell r="L425" t="str">
            <v>Yes</v>
          </cell>
        </row>
        <row r="426">
          <cell r="A426" t="str">
            <v>BBH12-0</v>
          </cell>
          <cell r="B426" t="str">
            <v>12V SDS+ Rotary Hammer</v>
          </cell>
          <cell r="C426" t="str">
            <v>CPT AEG</v>
          </cell>
          <cell r="D426" t="str">
            <v>900050</v>
          </cell>
          <cell r="E426" t="str">
            <v>AG-TL</v>
          </cell>
          <cell r="F426">
            <v>0</v>
          </cell>
          <cell r="G426">
            <v>0.49623983739837396</v>
          </cell>
          <cell r="H426">
            <v>97.596820409982158</v>
          </cell>
          <cell r="I426">
            <v>97.596820409982158</v>
          </cell>
          <cell r="J426">
            <v>98.09</v>
          </cell>
          <cell r="K426">
            <v>103.43</v>
          </cell>
          <cell r="L426" t="str">
            <v>Yes</v>
          </cell>
        </row>
        <row r="427">
          <cell r="A427" t="str">
            <v>BBH18-0</v>
          </cell>
          <cell r="B427" t="str">
            <v>BBH18-0 18V Rotary Hammer Skin</v>
          </cell>
          <cell r="C427" t="str">
            <v>CPT AEG</v>
          </cell>
          <cell r="D427" t="str">
            <v>900050</v>
          </cell>
          <cell r="E427" t="str">
            <v>AG-TL</v>
          </cell>
          <cell r="F427">
            <v>0</v>
          </cell>
          <cell r="G427">
            <v>0.99734477124183007</v>
          </cell>
          <cell r="H427">
            <v>144.19972482174686</v>
          </cell>
          <cell r="I427">
            <v>144.19972482174686</v>
          </cell>
          <cell r="J427">
            <v>145.19999999999999</v>
          </cell>
          <cell r="K427">
            <v>156.88</v>
          </cell>
          <cell r="L427" t="str">
            <v>Yes</v>
          </cell>
        </row>
        <row r="428">
          <cell r="A428" t="str">
            <v>BCL14181H</v>
          </cell>
          <cell r="B428" t="str">
            <v>14/18V Dual Chem 1hr charger</v>
          </cell>
          <cell r="C428" t="str">
            <v>CPT Ryobi</v>
          </cell>
          <cell r="D428" t="str">
            <v>900050</v>
          </cell>
          <cell r="E428" t="str">
            <v>RY-TL</v>
          </cell>
          <cell r="F428">
            <v>0</v>
          </cell>
          <cell r="G428">
            <v>0.34591952394446018</v>
          </cell>
          <cell r="H428">
            <v>16.685736408199649</v>
          </cell>
          <cell r="I428">
            <v>16.685736408199649</v>
          </cell>
          <cell r="J428">
            <v>17.03</v>
          </cell>
          <cell r="K428">
            <v>17.95</v>
          </cell>
          <cell r="L428" t="str">
            <v>Yes</v>
          </cell>
        </row>
        <row r="429">
          <cell r="A429" t="str">
            <v>BCL1418IV</v>
          </cell>
          <cell r="B429" t="str">
            <v>14,4-18V ONE+ Dual Chemistry In-Vehicle</v>
          </cell>
          <cell r="C429" t="str">
            <v>CPT Ryobi</v>
          </cell>
          <cell r="D429" t="str">
            <v>900050</v>
          </cell>
          <cell r="E429" t="str">
            <v>RY-TL</v>
          </cell>
          <cell r="F429">
            <v>0</v>
          </cell>
          <cell r="G429">
            <v>0.52573212747631348</v>
          </cell>
          <cell r="H429">
            <v>22.109313725490193</v>
          </cell>
          <cell r="I429">
            <v>22.109313725490193</v>
          </cell>
          <cell r="J429">
            <v>22.64</v>
          </cell>
          <cell r="K429">
            <v>23.85</v>
          </cell>
          <cell r="L429" t="str">
            <v>Yes</v>
          </cell>
        </row>
        <row r="430">
          <cell r="A430" t="str">
            <v>BCL3650F</v>
          </cell>
          <cell r="B430" t="str">
            <v>Ryobi 36V Fast Charger</v>
          </cell>
          <cell r="C430" t="str">
            <v>OPE Ryobi</v>
          </cell>
          <cell r="D430" t="str">
            <v>900050</v>
          </cell>
          <cell r="E430" t="str">
            <v>RG-TL</v>
          </cell>
          <cell r="F430">
            <v>0</v>
          </cell>
          <cell r="G430">
            <v>0.46240530303030303</v>
          </cell>
          <cell r="H430">
            <v>38.220588235294116</v>
          </cell>
          <cell r="I430">
            <v>38.220588235294116</v>
          </cell>
          <cell r="J430">
            <v>38.68</v>
          </cell>
          <cell r="K430">
            <v>41.01</v>
          </cell>
          <cell r="L430" t="str">
            <v>Yes</v>
          </cell>
        </row>
        <row r="431">
          <cell r="A431" t="str">
            <v>BDFL18-0</v>
          </cell>
          <cell r="B431" t="str">
            <v>AEG 18V Flood Light- Skin</v>
          </cell>
          <cell r="C431" t="str">
            <v>CPT AEG</v>
          </cell>
          <cell r="D431" t="str">
            <v>900060</v>
          </cell>
          <cell r="E431" t="str">
            <v>AG-TL</v>
          </cell>
          <cell r="F431">
            <v>0</v>
          </cell>
          <cell r="G431">
            <v>2.1764705882352944</v>
          </cell>
          <cell r="H431">
            <v>43.529411764705884</v>
          </cell>
          <cell r="I431">
            <v>43.529411764705884</v>
          </cell>
          <cell r="J431">
            <v>45.71</v>
          </cell>
          <cell r="K431">
            <v>48.56</v>
          </cell>
          <cell r="L431" t="str">
            <v>No</v>
          </cell>
        </row>
        <row r="432">
          <cell r="A432" t="str">
            <v>BEWS18-125X-0</v>
          </cell>
          <cell r="B432" t="str">
            <v>18V Angle Grinder 125mm Skin</v>
          </cell>
          <cell r="C432" t="str">
            <v>CPT AEG</v>
          </cell>
          <cell r="D432" t="str">
            <v>900050</v>
          </cell>
          <cell r="E432" t="str">
            <v>AG-TL</v>
          </cell>
          <cell r="F432">
            <v>0</v>
          </cell>
          <cell r="G432">
            <v>0.87697557471264365</v>
          </cell>
          <cell r="H432">
            <v>78.139271390374319</v>
          </cell>
          <cell r="I432">
            <v>78.139271390374319</v>
          </cell>
          <cell r="J432">
            <v>79.02</v>
          </cell>
          <cell r="K432">
            <v>83.78</v>
          </cell>
          <cell r="L432" t="str">
            <v>Yes</v>
          </cell>
        </row>
        <row r="433">
          <cell r="A433" t="str">
            <v>BEWS18BLX125-0</v>
          </cell>
          <cell r="B433" t="str">
            <v>AEG 18V BL Angle Grinder</v>
          </cell>
          <cell r="C433" t="str">
            <v>CPT AEG</v>
          </cell>
          <cell r="D433" t="str">
            <v>900050</v>
          </cell>
          <cell r="E433" t="str">
            <v>AG-TL</v>
          </cell>
          <cell r="F433">
            <v>0</v>
          </cell>
          <cell r="G433">
            <v>4.8536764705882369</v>
          </cell>
          <cell r="H433">
            <v>97.073529411764724</v>
          </cell>
          <cell r="I433">
            <v>97.073529411764724</v>
          </cell>
          <cell r="J433">
            <v>101.93</v>
          </cell>
          <cell r="K433">
            <v>108.29</v>
          </cell>
          <cell r="L433" t="str">
            <v>Yes</v>
          </cell>
        </row>
        <row r="434">
          <cell r="A434" t="str">
            <v>BEX18-125-0</v>
          </cell>
          <cell r="B434" t="str">
            <v>AEG 18V 125mm Random Orbit Sander</v>
          </cell>
          <cell r="C434" t="str">
            <v>CPT AEG</v>
          </cell>
          <cell r="D434" t="str">
            <v>900050</v>
          </cell>
          <cell r="E434" t="str">
            <v>AG-TL</v>
          </cell>
          <cell r="F434">
            <v>0</v>
          </cell>
          <cell r="G434">
            <v>0.59840686274509802</v>
          </cell>
          <cell r="H434">
            <v>38.507037655971473</v>
          </cell>
          <cell r="I434">
            <v>38.507037655971473</v>
          </cell>
          <cell r="J434">
            <v>39.11</v>
          </cell>
          <cell r="K434">
            <v>41.77</v>
          </cell>
          <cell r="L434" t="str">
            <v>Yes</v>
          </cell>
        </row>
        <row r="435">
          <cell r="A435" t="str">
            <v>BFAL18-0</v>
          </cell>
          <cell r="B435" t="str">
            <v>AEG Snake Light 18V</v>
          </cell>
          <cell r="C435" t="str">
            <v>CPT AEG</v>
          </cell>
          <cell r="D435" t="str">
            <v>900060</v>
          </cell>
          <cell r="E435" t="str">
            <v>AG-TL</v>
          </cell>
          <cell r="F435">
            <v>0</v>
          </cell>
          <cell r="G435">
            <v>0.37994086523498288</v>
          </cell>
          <cell r="H435">
            <v>20.285273298508596</v>
          </cell>
          <cell r="I435">
            <v>20.285273298508596</v>
          </cell>
          <cell r="J435">
            <v>20.67</v>
          </cell>
          <cell r="K435">
            <v>21.79</v>
          </cell>
          <cell r="L435" t="str">
            <v>Yes</v>
          </cell>
        </row>
        <row r="436">
          <cell r="A436" t="str">
            <v>BHJ1218CC-0</v>
          </cell>
          <cell r="B436" t="str">
            <v>AEG 12V DC Plug Adaptor</v>
          </cell>
          <cell r="C436" t="str">
            <v>CPT AEG</v>
          </cell>
          <cell r="D436" t="str">
            <v>900060</v>
          </cell>
          <cell r="E436" t="str">
            <v>AG-TL</v>
          </cell>
          <cell r="F436">
            <v>0</v>
          </cell>
          <cell r="G436">
            <v>7.5494743351886204E-2</v>
          </cell>
          <cell r="H436">
            <v>7.9701491407373766</v>
          </cell>
          <cell r="I436">
            <v>7.9701491407373766</v>
          </cell>
          <cell r="J436">
            <v>8.0500000000000007</v>
          </cell>
          <cell r="K436">
            <v>8.5299999999999994</v>
          </cell>
          <cell r="L436" t="str">
            <v>Yes</v>
          </cell>
        </row>
        <row r="437">
          <cell r="A437" t="str">
            <v>BHJ18C-0</v>
          </cell>
          <cell r="B437" t="str">
            <v>AEG 18V Power Source</v>
          </cell>
          <cell r="C437" t="str">
            <v>CPT AEG</v>
          </cell>
          <cell r="D437" t="str">
            <v>900060</v>
          </cell>
          <cell r="E437" t="str">
            <v>AG-TL</v>
          </cell>
          <cell r="F437">
            <v>0</v>
          </cell>
          <cell r="G437">
            <v>7.3186450839328537E-2</v>
          </cell>
          <cell r="H437">
            <v>19.069269058974939</v>
          </cell>
          <cell r="I437">
            <v>19.069269058974939</v>
          </cell>
          <cell r="J437">
            <v>19.14</v>
          </cell>
          <cell r="K437">
            <v>20.329999999999998</v>
          </cell>
          <cell r="L437" t="str">
            <v>Yes</v>
          </cell>
        </row>
        <row r="438">
          <cell r="A438" t="str">
            <v>BHO18X4-0</v>
          </cell>
          <cell r="B438" t="str">
            <v>AEG 18V Planer X4 - Std Cutting Blade</v>
          </cell>
          <cell r="C438" t="str">
            <v>CPT AEG</v>
          </cell>
          <cell r="D438" t="str">
            <v>900050</v>
          </cell>
          <cell r="E438" t="str">
            <v>AG-TL</v>
          </cell>
          <cell r="F438">
            <v>0</v>
          </cell>
          <cell r="G438">
            <v>1.4252772913018097</v>
          </cell>
          <cell r="H438">
            <v>72.186586452762924</v>
          </cell>
          <cell r="I438">
            <v>72.186586452762924</v>
          </cell>
          <cell r="J438">
            <v>73.61</v>
          </cell>
          <cell r="K438">
            <v>77.61</v>
          </cell>
          <cell r="L438" t="str">
            <v>Yes</v>
          </cell>
        </row>
        <row r="439">
          <cell r="A439" t="str">
            <v>BHPL18-0</v>
          </cell>
          <cell r="B439" t="str">
            <v>AEG 18V Folding Panel Light- Skin</v>
          </cell>
          <cell r="C439" t="str">
            <v>CPT AEG</v>
          </cell>
          <cell r="D439" t="str">
            <v>900060</v>
          </cell>
          <cell r="E439" t="str">
            <v>AG-TL</v>
          </cell>
          <cell r="F439">
            <v>0</v>
          </cell>
          <cell r="G439">
            <v>3.4977941176470591</v>
          </cell>
          <cell r="H439">
            <v>69.955882352941174</v>
          </cell>
          <cell r="I439">
            <v>69.955882352941174</v>
          </cell>
          <cell r="J439">
            <v>73.45</v>
          </cell>
          <cell r="K439">
            <v>78.05</v>
          </cell>
          <cell r="L439" t="str">
            <v>No</v>
          </cell>
        </row>
        <row r="440">
          <cell r="A440" t="str">
            <v>BHSL18-0</v>
          </cell>
          <cell r="B440" t="str">
            <v>AEG 18V 12V Spot Light- Skin</v>
          </cell>
          <cell r="C440" t="str">
            <v>CPT AEG</v>
          </cell>
          <cell r="D440" t="str">
            <v>900060</v>
          </cell>
          <cell r="E440" t="str">
            <v>AG-TL</v>
          </cell>
          <cell r="F440">
            <v>0</v>
          </cell>
          <cell r="G440">
            <v>2.4536764705882348</v>
          </cell>
          <cell r="H440">
            <v>49.073529411764696</v>
          </cell>
          <cell r="I440">
            <v>49.073529411764696</v>
          </cell>
          <cell r="J440">
            <v>51.53</v>
          </cell>
          <cell r="K440">
            <v>54.75</v>
          </cell>
          <cell r="L440" t="str">
            <v>No</v>
          </cell>
        </row>
        <row r="441">
          <cell r="A441" t="str">
            <v>BKS18-0</v>
          </cell>
          <cell r="B441" t="str">
            <v>18V Circular Saw Skin</v>
          </cell>
          <cell r="C441" t="str">
            <v>CPT AEG</v>
          </cell>
          <cell r="D441" t="str">
            <v>900050</v>
          </cell>
          <cell r="E441" t="str">
            <v>AG-TL</v>
          </cell>
          <cell r="F441">
            <v>0</v>
          </cell>
          <cell r="G441">
            <v>1.7121318373071528</v>
          </cell>
          <cell r="H441">
            <v>88.167537878787883</v>
          </cell>
          <cell r="I441">
            <v>88.167537878787883</v>
          </cell>
          <cell r="J441">
            <v>89.88</v>
          </cell>
          <cell r="K441">
            <v>96.09</v>
          </cell>
          <cell r="L441" t="str">
            <v>Yes</v>
          </cell>
        </row>
        <row r="442">
          <cell r="A442" t="str">
            <v>BKS18B-0</v>
          </cell>
          <cell r="B442" t="str">
            <v>AEG 18V 7 1/4IN Brushless Circular Saw</v>
          </cell>
          <cell r="C442" t="str">
            <v>CPT AEG</v>
          </cell>
          <cell r="D442" t="str">
            <v>900050</v>
          </cell>
          <cell r="E442" t="str">
            <v>AG-TL</v>
          </cell>
          <cell r="F442">
            <v>0</v>
          </cell>
          <cell r="G442">
            <v>2.4913265306122447</v>
          </cell>
          <cell r="H442">
            <v>120.60566065062389</v>
          </cell>
          <cell r="I442">
            <v>120.60566065062389</v>
          </cell>
          <cell r="J442">
            <v>123.1</v>
          </cell>
          <cell r="K442">
            <v>129.03</v>
          </cell>
          <cell r="L442" t="str">
            <v>Yes</v>
          </cell>
        </row>
        <row r="443">
          <cell r="A443" t="str">
            <v>BL1218-X4</v>
          </cell>
          <cell r="B443" t="str">
            <v>AEG Charger 12V-18V</v>
          </cell>
          <cell r="C443" t="str">
            <v>CPT AEG</v>
          </cell>
          <cell r="D443" t="str">
            <v>900050</v>
          </cell>
          <cell r="E443" t="str">
            <v>AG-TL</v>
          </cell>
          <cell r="F443">
            <v>0</v>
          </cell>
          <cell r="G443">
            <v>0.28979228486646885</v>
          </cell>
          <cell r="H443">
            <v>40.161764705882348</v>
          </cell>
          <cell r="I443">
            <v>40.161764705882348</v>
          </cell>
          <cell r="J443">
            <v>40.450000000000003</v>
          </cell>
          <cell r="K443">
            <v>25.54</v>
          </cell>
          <cell r="L443" t="str">
            <v>No</v>
          </cell>
        </row>
        <row r="444">
          <cell r="A444" t="str">
            <v>BL18DP-X5</v>
          </cell>
          <cell r="B444" t="str">
            <v>AEG Dual 18V Charger</v>
          </cell>
          <cell r="C444" t="str">
            <v>CPT AEG</v>
          </cell>
          <cell r="D444" t="str">
            <v>900050</v>
          </cell>
          <cell r="E444" t="str">
            <v>AG-TL</v>
          </cell>
          <cell r="F444">
            <v>0</v>
          </cell>
          <cell r="G444">
            <v>0.59840686274509802</v>
          </cell>
          <cell r="H444">
            <v>83.418509358288745</v>
          </cell>
          <cell r="I444">
            <v>83.418509358288745</v>
          </cell>
          <cell r="J444">
            <v>84.02</v>
          </cell>
          <cell r="K444">
            <v>89.09</v>
          </cell>
          <cell r="L444" t="str">
            <v>Yes</v>
          </cell>
        </row>
        <row r="445">
          <cell r="A445" t="str">
            <v>BLK1218</v>
          </cell>
          <cell r="B445" t="str">
            <v>AEG 12-18V Multi Charger</v>
          </cell>
          <cell r="C445" t="str">
            <v>CPT AEG</v>
          </cell>
          <cell r="D445" t="str">
            <v>900050</v>
          </cell>
          <cell r="E445" t="str">
            <v>AG-TL</v>
          </cell>
          <cell r="F445">
            <v>0</v>
          </cell>
          <cell r="G445">
            <v>0.59840686274509802</v>
          </cell>
          <cell r="H445">
            <v>63.036450534759339</v>
          </cell>
          <cell r="I445">
            <v>63.036450534759339</v>
          </cell>
          <cell r="J445">
            <v>63.63</v>
          </cell>
          <cell r="K445">
            <v>68.02</v>
          </cell>
          <cell r="L445" t="str">
            <v>Yes</v>
          </cell>
        </row>
        <row r="446">
          <cell r="A446" t="str">
            <v>BLL12C-0</v>
          </cell>
          <cell r="B446" t="str">
            <v>AEG 12V LED Torch Skin</v>
          </cell>
          <cell r="C446" t="str">
            <v>CPT AEG</v>
          </cell>
          <cell r="D446" t="str">
            <v>900060</v>
          </cell>
          <cell r="E446" t="str">
            <v>AG-TL</v>
          </cell>
          <cell r="F446">
            <v>0</v>
          </cell>
          <cell r="G446">
            <v>5.7360680387181659E-2</v>
          </cell>
          <cell r="H446">
            <v>11.614705882352942</v>
          </cell>
          <cell r="I446">
            <v>11.614705882352942</v>
          </cell>
          <cell r="J446">
            <v>11.67</v>
          </cell>
          <cell r="K446">
            <v>12.39</v>
          </cell>
          <cell r="L446" t="str">
            <v>Yes</v>
          </cell>
        </row>
        <row r="447">
          <cell r="A447" t="str">
            <v>BPL3626D</v>
          </cell>
          <cell r="B447" t="str">
            <v>RYOBI Dual Profile Battery 36V 2.6Ah</v>
          </cell>
          <cell r="C447" t="str">
            <v>OPE Ryobi</v>
          </cell>
          <cell r="D447" t="str">
            <v>900050</v>
          </cell>
          <cell r="E447" t="str">
            <v>RG-TL</v>
          </cell>
          <cell r="F447">
            <v>0</v>
          </cell>
          <cell r="G447">
            <v>0.41763599042080057</v>
          </cell>
          <cell r="H447">
            <v>11.617647058823529</v>
          </cell>
          <cell r="I447">
            <v>11.617647058823529</v>
          </cell>
          <cell r="J447">
            <v>12.04</v>
          </cell>
          <cell r="K447">
            <v>85.97</v>
          </cell>
          <cell r="L447" t="str">
            <v>No</v>
          </cell>
        </row>
        <row r="448">
          <cell r="A448" t="str">
            <v>BPL3650D</v>
          </cell>
          <cell r="B448" t="str">
            <v>Ryobi 36V 5.0Ah Battery</v>
          </cell>
          <cell r="C448" t="str">
            <v>OPE Ryobi</v>
          </cell>
          <cell r="D448" t="str">
            <v>900050</v>
          </cell>
          <cell r="E448" t="str">
            <v>RG-TL</v>
          </cell>
          <cell r="F448">
            <v>0</v>
          </cell>
          <cell r="G448">
            <v>0.46372269705603036</v>
          </cell>
          <cell r="H448">
            <v>92.588235294117638</v>
          </cell>
          <cell r="I448">
            <v>92.588235294117638</v>
          </cell>
          <cell r="J448">
            <v>93.05</v>
          </cell>
          <cell r="K448">
            <v>102.2</v>
          </cell>
          <cell r="L448" t="str">
            <v>Yes</v>
          </cell>
        </row>
        <row r="449">
          <cell r="A449" t="str">
            <v>BR1218-0</v>
          </cell>
          <cell r="B449" t="str">
            <v>AEG 12/18/240V BlueTooth DAB+ Radio</v>
          </cell>
          <cell r="C449" t="str">
            <v>CPT AEG</v>
          </cell>
          <cell r="D449" t="str">
            <v>900060</v>
          </cell>
          <cell r="E449" t="str">
            <v>AG-TL</v>
          </cell>
          <cell r="F449">
            <v>0</v>
          </cell>
          <cell r="G449">
            <v>0.93903846153846149</v>
          </cell>
          <cell r="H449">
            <v>92.377556968733444</v>
          </cell>
          <cell r="I449">
            <v>92.377556968733444</v>
          </cell>
          <cell r="J449">
            <v>93.32</v>
          </cell>
          <cell r="K449">
            <v>100.41</v>
          </cell>
          <cell r="L449" t="str">
            <v>Yes</v>
          </cell>
        </row>
        <row r="450">
          <cell r="A450" t="str">
            <v>BS12CKIT2-202B</v>
          </cell>
          <cell r="B450" t="str">
            <v>AEG KIT 2Pce X5 DD ID 2X2Ah 12V</v>
          </cell>
          <cell r="C450" t="str">
            <v>CPT AEG</v>
          </cell>
          <cell r="D450" t="str">
            <v>900050</v>
          </cell>
          <cell r="E450" t="str">
            <v>AG-TL</v>
          </cell>
          <cell r="F450">
            <v>0</v>
          </cell>
          <cell r="G450">
            <v>1.0523706896551723</v>
          </cell>
          <cell r="H450">
            <v>135.77758912655969</v>
          </cell>
          <cell r="I450">
            <v>135.77758912655969</v>
          </cell>
          <cell r="J450">
            <v>136.83000000000001</v>
          </cell>
          <cell r="K450">
            <v>146.05000000000001</v>
          </cell>
          <cell r="L450" t="str">
            <v>Yes</v>
          </cell>
        </row>
        <row r="451">
          <cell r="A451" t="str">
            <v>BS18CBL-0</v>
          </cell>
          <cell r="B451" t="str">
            <v>AEG 18V Brushless Drill/Driver Skin</v>
          </cell>
          <cell r="C451" t="str">
            <v>CPT AEG</v>
          </cell>
          <cell r="D451" t="str">
            <v>900050</v>
          </cell>
          <cell r="E451" t="str">
            <v>AG-TL</v>
          </cell>
          <cell r="F451">
            <v>0</v>
          </cell>
          <cell r="G451">
            <v>0.58381157340985179</v>
          </cell>
          <cell r="H451">
            <v>79.407833110516933</v>
          </cell>
          <cell r="I451">
            <v>79.407833110516933</v>
          </cell>
          <cell r="J451">
            <v>79.989999999999995</v>
          </cell>
          <cell r="K451">
            <v>84.77</v>
          </cell>
          <cell r="L451" t="str">
            <v>Yes</v>
          </cell>
        </row>
        <row r="452">
          <cell r="A452" t="str">
            <v>BS18CBL-252C</v>
          </cell>
          <cell r="B452" t="str">
            <v>AEG 18V Compact BL Drill/Driver 2.5Ah Ne</v>
          </cell>
          <cell r="C452" t="str">
            <v>CPT AEG</v>
          </cell>
          <cell r="D452" t="str">
            <v>900050</v>
          </cell>
          <cell r="E452" t="str">
            <v>AG-TL</v>
          </cell>
          <cell r="F452">
            <v>0</v>
          </cell>
          <cell r="G452">
            <v>2.2637923041261012</v>
          </cell>
          <cell r="H452">
            <v>173.139059714795</v>
          </cell>
          <cell r="I452">
            <v>173.139059714795</v>
          </cell>
          <cell r="J452">
            <v>175.4</v>
          </cell>
          <cell r="K452">
            <v>185.39</v>
          </cell>
          <cell r="L452" t="str">
            <v>Yes</v>
          </cell>
        </row>
        <row r="453">
          <cell r="A453" t="str">
            <v>BS18CK3-202B</v>
          </cell>
          <cell r="B453" t="str">
            <v>AEG 18V 3pce Kit DD ID TOR 2Ah</v>
          </cell>
          <cell r="C453" t="str">
            <v>CPT AEG</v>
          </cell>
          <cell r="D453" t="str">
            <v>900050</v>
          </cell>
          <cell r="E453" t="str">
            <v>AG-TL</v>
          </cell>
          <cell r="F453">
            <v>0</v>
          </cell>
          <cell r="G453">
            <v>0</v>
          </cell>
          <cell r="H453">
            <v>172.70588235294116</v>
          </cell>
          <cell r="I453">
            <v>172.70588235294116</v>
          </cell>
          <cell r="J453">
            <v>172.71</v>
          </cell>
          <cell r="K453">
            <v>206.77</v>
          </cell>
          <cell r="L453" t="str">
            <v>No</v>
          </cell>
        </row>
        <row r="454">
          <cell r="A454" t="str">
            <v>BS18G2K1-152B</v>
          </cell>
          <cell r="B454" t="str">
            <v>AEG 18V 2 Piece Kit 1.5Ah Bat</v>
          </cell>
          <cell r="C454" t="str">
            <v>CPT AEG</v>
          </cell>
          <cell r="D454" t="str">
            <v>900050</v>
          </cell>
          <cell r="E454" t="str">
            <v>AG-TL</v>
          </cell>
          <cell r="F454">
            <v>0</v>
          </cell>
          <cell r="G454">
            <v>1.8085185185185184</v>
          </cell>
          <cell r="H454">
            <v>153.65534870766487</v>
          </cell>
          <cell r="I454">
            <v>153.65534870766487</v>
          </cell>
          <cell r="J454">
            <v>155.46</v>
          </cell>
          <cell r="K454">
            <v>166.4</v>
          </cell>
          <cell r="L454" t="str">
            <v>Yes</v>
          </cell>
        </row>
        <row r="455">
          <cell r="A455" t="str">
            <v>BS18G2LI-202C</v>
          </cell>
          <cell r="B455" t="str">
            <v>18V Tradesman Drill Driver Kit</v>
          </cell>
          <cell r="C455" t="str">
            <v>CPT AEG</v>
          </cell>
          <cell r="D455" t="str">
            <v>900050</v>
          </cell>
          <cell r="E455" t="str">
            <v>AG-TL</v>
          </cell>
          <cell r="F455">
            <v>0</v>
          </cell>
          <cell r="G455">
            <v>1.6099571381470492</v>
          </cell>
          <cell r="H455">
            <v>107.19258132798572</v>
          </cell>
          <cell r="I455">
            <v>107.19258132798572</v>
          </cell>
          <cell r="J455">
            <v>108.8</v>
          </cell>
          <cell r="K455">
            <v>119.56</v>
          </cell>
          <cell r="L455" t="str">
            <v>Yes</v>
          </cell>
        </row>
        <row r="456">
          <cell r="A456" t="str">
            <v>BS18GK2LI-152B</v>
          </cell>
          <cell r="B456" t="str">
            <v>AEG 18V Tradesman 2 Piece Combo</v>
          </cell>
          <cell r="C456" t="str">
            <v>CPT AEG</v>
          </cell>
          <cell r="D456" t="str">
            <v>900050</v>
          </cell>
          <cell r="E456" t="str">
            <v>AG-TL</v>
          </cell>
          <cell r="F456">
            <v>0</v>
          </cell>
          <cell r="G456">
            <v>1.8085185185185184</v>
          </cell>
          <cell r="H456">
            <v>111.26470588235293</v>
          </cell>
          <cell r="I456">
            <v>111.26470588235293</v>
          </cell>
          <cell r="J456">
            <v>113.07</v>
          </cell>
          <cell r="K456">
            <v>161.32</v>
          </cell>
          <cell r="L456" t="str">
            <v>No</v>
          </cell>
        </row>
        <row r="457">
          <cell r="A457" t="str">
            <v>BS28DDS</v>
          </cell>
          <cell r="B457" t="str">
            <v>AEG Impact fasteners 28pcs set</v>
          </cell>
          <cell r="C457" t="str">
            <v>CPT Accessories</v>
          </cell>
          <cell r="D457" t="str">
            <v>900060</v>
          </cell>
          <cell r="E457" t="str">
            <v>AG-AC</v>
          </cell>
          <cell r="F457">
            <v>0</v>
          </cell>
          <cell r="G457">
            <v>7.5205882352941176</v>
          </cell>
          <cell r="H457">
            <v>150.41176470588235</v>
          </cell>
          <cell r="I457">
            <v>150.41176470588235</v>
          </cell>
          <cell r="J457">
            <v>157.93</v>
          </cell>
          <cell r="K457">
            <v>11.42</v>
          </cell>
          <cell r="L457" t="str">
            <v>No</v>
          </cell>
        </row>
        <row r="458">
          <cell r="A458" t="str">
            <v>BS50HX5-6</v>
          </cell>
          <cell r="B458" t="str">
            <v>AEG 6pc 50mm impact driving set (Hex 5)</v>
          </cell>
          <cell r="C458" t="str">
            <v>CPT Accessories</v>
          </cell>
          <cell r="D458" t="str">
            <v>900060</v>
          </cell>
          <cell r="E458" t="str">
            <v>AG-AC</v>
          </cell>
          <cell r="F458">
            <v>0</v>
          </cell>
          <cell r="G458">
            <v>7.8698425316072407E-2</v>
          </cell>
          <cell r="H458">
            <v>1.5739685063214479</v>
          </cell>
          <cell r="I458">
            <v>1.5739685063214479</v>
          </cell>
          <cell r="J458">
            <v>1.65</v>
          </cell>
          <cell r="K458">
            <v>1.77</v>
          </cell>
          <cell r="L458" t="str">
            <v>Yes</v>
          </cell>
        </row>
        <row r="459">
          <cell r="A459" t="str">
            <v>BS50PH2-6</v>
          </cell>
          <cell r="B459" t="str">
            <v>AEG 6pc 50mm impact driving set (PH2)</v>
          </cell>
          <cell r="C459" t="str">
            <v>CPT Accessories</v>
          </cell>
          <cell r="D459" t="str">
            <v>900060</v>
          </cell>
          <cell r="E459" t="str">
            <v>AG-AC</v>
          </cell>
          <cell r="F459">
            <v>0</v>
          </cell>
          <cell r="G459">
            <v>7.6190760087818929E-2</v>
          </cell>
          <cell r="H459">
            <v>1.5238152017563784</v>
          </cell>
          <cell r="I459">
            <v>1.5238152017563784</v>
          </cell>
          <cell r="J459">
            <v>1.6</v>
          </cell>
          <cell r="K459">
            <v>1.71</v>
          </cell>
          <cell r="L459" t="str">
            <v>Yes</v>
          </cell>
        </row>
        <row r="460">
          <cell r="A460" t="str">
            <v>BS50SQ2-6</v>
          </cell>
          <cell r="B460" t="str">
            <v>AEG 6pc 50mm impact driving set (SQ2)</v>
          </cell>
          <cell r="C460" t="str">
            <v>CPT Accessories</v>
          </cell>
          <cell r="D460" t="str">
            <v>900060</v>
          </cell>
          <cell r="E460" t="str">
            <v>AG-AC</v>
          </cell>
          <cell r="F460">
            <v>0</v>
          </cell>
          <cell r="G460">
            <v>8.0558615338027106E-2</v>
          </cell>
          <cell r="H460">
            <v>1.6111723067605419</v>
          </cell>
          <cell r="I460">
            <v>1.6111723067605419</v>
          </cell>
          <cell r="J460">
            <v>1.69</v>
          </cell>
          <cell r="K460">
            <v>1.8</v>
          </cell>
          <cell r="L460" t="str">
            <v>Yes</v>
          </cell>
        </row>
        <row r="461">
          <cell r="A461" t="str">
            <v>BS89PHSQ2-6</v>
          </cell>
          <cell r="B461" t="str">
            <v>AEG 6pc 89mm impact driving set (PH2 SQ2</v>
          </cell>
          <cell r="C461" t="str">
            <v>CPT Accessories</v>
          </cell>
          <cell r="D461" t="str">
            <v>900060</v>
          </cell>
          <cell r="E461" t="str">
            <v>AG-AC</v>
          </cell>
          <cell r="F461">
            <v>0</v>
          </cell>
          <cell r="G461">
            <v>0.15222017185252482</v>
          </cell>
          <cell r="H461">
            <v>3.0444034370504962</v>
          </cell>
          <cell r="I461">
            <v>3.0444034370504962</v>
          </cell>
          <cell r="J461">
            <v>3.2</v>
          </cell>
          <cell r="K461">
            <v>3.4</v>
          </cell>
          <cell r="L461" t="str">
            <v>Yes</v>
          </cell>
        </row>
        <row r="462">
          <cell r="A462" t="str">
            <v>BSB12C2-0</v>
          </cell>
          <cell r="B462" t="str">
            <v>AEG 12V Hammer Drill Skin - X4</v>
          </cell>
          <cell r="C462" t="str">
            <v>CPT AEG</v>
          </cell>
          <cell r="D462" t="str">
            <v>900050</v>
          </cell>
          <cell r="E462" t="str">
            <v>AG-TL</v>
          </cell>
          <cell r="F462">
            <v>0</v>
          </cell>
          <cell r="G462">
            <v>0.38803242212333122</v>
          </cell>
          <cell r="H462">
            <v>52.353493761140811</v>
          </cell>
          <cell r="I462">
            <v>52.353493761140811</v>
          </cell>
          <cell r="J462">
            <v>52.74</v>
          </cell>
          <cell r="K462">
            <v>55.92</v>
          </cell>
          <cell r="L462" t="str">
            <v>Yes</v>
          </cell>
        </row>
        <row r="463">
          <cell r="A463" t="str">
            <v>BSB18B-0</v>
          </cell>
          <cell r="B463" t="str">
            <v>AEG 18V Brushless Hammer Drill (Skin)</v>
          </cell>
          <cell r="C463" t="str">
            <v>CPT AEG</v>
          </cell>
          <cell r="D463" t="str">
            <v>900050</v>
          </cell>
          <cell r="E463" t="str">
            <v>AG-TL</v>
          </cell>
          <cell r="F463">
            <v>0</v>
          </cell>
          <cell r="G463">
            <v>0.71263864565090485</v>
          </cell>
          <cell r="H463">
            <v>91.412059937611417</v>
          </cell>
          <cell r="I463">
            <v>91.412059937611417</v>
          </cell>
          <cell r="J463">
            <v>92.12</v>
          </cell>
          <cell r="K463">
            <v>95.2</v>
          </cell>
          <cell r="L463" t="str">
            <v>Yes</v>
          </cell>
        </row>
        <row r="464">
          <cell r="A464" t="str">
            <v>BSB18B2P-502C</v>
          </cell>
          <cell r="B464" t="str">
            <v>AEG 18V BL 2pc Oil Pulse Kit 5Ah BMC</v>
          </cell>
          <cell r="C464" t="str">
            <v>CPT AEG</v>
          </cell>
          <cell r="D464" t="str">
            <v>900050</v>
          </cell>
          <cell r="E464" t="str">
            <v>AG-TL</v>
          </cell>
          <cell r="F464">
            <v>0</v>
          </cell>
          <cell r="G464">
            <v>2.9865443425076452</v>
          </cell>
          <cell r="H464">
            <v>89.044117647058812</v>
          </cell>
          <cell r="I464">
            <v>89.044117647058812</v>
          </cell>
          <cell r="J464">
            <v>92.03</v>
          </cell>
          <cell r="K464">
            <v>373.93</v>
          </cell>
          <cell r="L464" t="str">
            <v>No</v>
          </cell>
        </row>
        <row r="465">
          <cell r="A465" t="str">
            <v>BSB18B2P-602C</v>
          </cell>
          <cell r="B465" t="str">
            <v>AEG 18V BL 2pc Oil Pulse Kit 6Ah BMC</v>
          </cell>
          <cell r="C465" t="str">
            <v>CPT AEG</v>
          </cell>
          <cell r="D465" t="str">
            <v>900050</v>
          </cell>
          <cell r="E465" t="str">
            <v>AG-TL</v>
          </cell>
          <cell r="F465">
            <v>0</v>
          </cell>
          <cell r="G465">
            <v>17.877941176470586</v>
          </cell>
          <cell r="H465">
            <v>357.55882352941171</v>
          </cell>
          <cell r="I465">
            <v>357.55882352941171</v>
          </cell>
          <cell r="J465">
            <v>375.44</v>
          </cell>
          <cell r="K465">
            <v>398.8</v>
          </cell>
          <cell r="L465" t="str">
            <v>Yes</v>
          </cell>
        </row>
        <row r="466">
          <cell r="A466" t="str">
            <v>BSB18BIW2-502C</v>
          </cell>
          <cell r="B466" t="str">
            <v>AEG 18V BL 2pc Combo Kit 5Ah BAG</v>
          </cell>
          <cell r="C466" t="str">
            <v>CPT AEG</v>
          </cell>
          <cell r="D466" t="str">
            <v>900050</v>
          </cell>
          <cell r="E466" t="str">
            <v>AG-TL</v>
          </cell>
          <cell r="F466">
            <v>0</v>
          </cell>
          <cell r="G466">
            <v>15.233823529411765</v>
          </cell>
          <cell r="H466">
            <v>304.6764705882353</v>
          </cell>
          <cell r="I466">
            <v>304.6764705882353</v>
          </cell>
          <cell r="J466">
            <v>319.91000000000003</v>
          </cell>
          <cell r="K466">
            <v>339.9</v>
          </cell>
          <cell r="L466" t="str">
            <v>Yes</v>
          </cell>
        </row>
        <row r="467">
          <cell r="A467" t="str">
            <v>BSB18BK2X-602C</v>
          </cell>
          <cell r="B467" t="str">
            <v>AEG 18V BL 2 Piece Kit - X5 ID</v>
          </cell>
          <cell r="C467" t="str">
            <v>CPT AEG</v>
          </cell>
          <cell r="D467" t="str">
            <v>900050</v>
          </cell>
          <cell r="E467" t="str">
            <v>AG-TL</v>
          </cell>
          <cell r="F467">
            <v>0</v>
          </cell>
          <cell r="G467">
            <v>2.9865443425076452</v>
          </cell>
          <cell r="H467">
            <v>305.6057096702317</v>
          </cell>
          <cell r="I467">
            <v>305.6057096702317</v>
          </cell>
          <cell r="J467">
            <v>308.58999999999997</v>
          </cell>
          <cell r="K467">
            <v>325.74</v>
          </cell>
          <cell r="L467" t="str">
            <v>Yes</v>
          </cell>
        </row>
        <row r="468">
          <cell r="A468" t="str">
            <v>BSB18BK5-602B</v>
          </cell>
          <cell r="B468" t="str">
            <v>AEG 18V BL 5pc Combo Kit 6Ah BAG</v>
          </cell>
          <cell r="C468" t="str">
            <v>CPT AEG</v>
          </cell>
          <cell r="D468" t="str">
            <v>900050</v>
          </cell>
          <cell r="E468" t="str">
            <v>AG-TL</v>
          </cell>
          <cell r="F468">
            <v>0</v>
          </cell>
          <cell r="G468">
            <v>15.211764705882352</v>
          </cell>
          <cell r="H468">
            <v>304.23529411764702</v>
          </cell>
          <cell r="I468">
            <v>304.23529411764702</v>
          </cell>
          <cell r="J468">
            <v>319.45</v>
          </cell>
          <cell r="K468">
            <v>628.44000000000005</v>
          </cell>
          <cell r="L468" t="str">
            <v>No</v>
          </cell>
        </row>
        <row r="469">
          <cell r="A469" t="str">
            <v>BSB18BLE4-603B</v>
          </cell>
          <cell r="B469" t="str">
            <v>AEG 18V BL 4pc Kit LE</v>
          </cell>
          <cell r="C469" t="str">
            <v>CPT AEG</v>
          </cell>
          <cell r="D469" t="str">
            <v>900050</v>
          </cell>
          <cell r="E469" t="str">
            <v>AG-TL</v>
          </cell>
          <cell r="F469">
            <v>0</v>
          </cell>
          <cell r="G469">
            <v>5.2168803418803416</v>
          </cell>
          <cell r="H469">
            <v>563.30882352941171</v>
          </cell>
          <cell r="I469">
            <v>563.30882352941171</v>
          </cell>
          <cell r="J469">
            <v>568.53</v>
          </cell>
          <cell r="K469">
            <v>704.65</v>
          </cell>
          <cell r="L469" t="str">
            <v>No</v>
          </cell>
        </row>
        <row r="470">
          <cell r="A470" t="str">
            <v>BSB18BLI-602C</v>
          </cell>
          <cell r="B470" t="str">
            <v>AEG 18V BL Hammer Drill 2 x 6Ah batts</v>
          </cell>
          <cell r="C470" t="str">
            <v>CPT AEG</v>
          </cell>
          <cell r="D470" t="str">
            <v>900050</v>
          </cell>
          <cell r="E470" t="str">
            <v>AG-TL</v>
          </cell>
          <cell r="F470">
            <v>0</v>
          </cell>
          <cell r="G470">
            <v>2.2637923041261012</v>
          </cell>
          <cell r="H470">
            <v>228.76531305704097</v>
          </cell>
          <cell r="I470">
            <v>228.76531305704097</v>
          </cell>
          <cell r="J470">
            <v>231.03</v>
          </cell>
          <cell r="K470">
            <v>239.55</v>
          </cell>
          <cell r="L470" t="str">
            <v>Yes</v>
          </cell>
        </row>
        <row r="471">
          <cell r="A471" t="str">
            <v>BSB18CBK4-62B</v>
          </cell>
          <cell r="B471" t="str">
            <v>AEG 18V 4PC BL Combo Kit 2 x 6.0Ah</v>
          </cell>
          <cell r="C471" t="str">
            <v>CPT AEG</v>
          </cell>
          <cell r="D471" t="str">
            <v>900050</v>
          </cell>
          <cell r="E471" t="str">
            <v>AG-TL</v>
          </cell>
          <cell r="F471">
            <v>0</v>
          </cell>
          <cell r="G471">
            <v>5.161733615221987</v>
          </cell>
          <cell r="H471">
            <v>223.67647058823528</v>
          </cell>
          <cell r="I471">
            <v>223.67647058823528</v>
          </cell>
          <cell r="J471">
            <v>228.84</v>
          </cell>
          <cell r="K471">
            <v>571.74</v>
          </cell>
          <cell r="L471" t="str">
            <v>No</v>
          </cell>
        </row>
        <row r="472">
          <cell r="A472" t="str">
            <v>BSB18CBK5-62BX</v>
          </cell>
          <cell r="B472" t="str">
            <v>AEG Compact Brushless 18V 5 Piece Kit</v>
          </cell>
          <cell r="C472" t="str">
            <v>CPT AEG</v>
          </cell>
          <cell r="D472" t="str">
            <v>900050</v>
          </cell>
          <cell r="E472" t="str">
            <v>AG-TL</v>
          </cell>
          <cell r="F472">
            <v>0</v>
          </cell>
          <cell r="G472">
            <v>5.2168803418803416</v>
          </cell>
          <cell r="H472">
            <v>512.48529411764707</v>
          </cell>
          <cell r="I472">
            <v>512.48529411764707</v>
          </cell>
          <cell r="J472">
            <v>517.70000000000005</v>
          </cell>
          <cell r="K472">
            <v>576.01</v>
          </cell>
          <cell r="L472" t="str">
            <v>No</v>
          </cell>
        </row>
        <row r="473">
          <cell r="A473" t="str">
            <v>BSB18CBMK-421C</v>
          </cell>
          <cell r="B473" t="str">
            <v>AEG 18V Compact BL 2pc Kit BMC</v>
          </cell>
          <cell r="C473" t="str">
            <v>CPT AEG</v>
          </cell>
          <cell r="D473" t="str">
            <v>900050</v>
          </cell>
          <cell r="E473" t="str">
            <v>AG-TL</v>
          </cell>
          <cell r="F473">
            <v>0</v>
          </cell>
          <cell r="G473">
            <v>26.901470588235295</v>
          </cell>
          <cell r="H473">
            <v>538.02941176470586</v>
          </cell>
          <cell r="I473">
            <v>538.02941176470586</v>
          </cell>
          <cell r="J473">
            <v>564.92999999999995</v>
          </cell>
          <cell r="K473">
            <v>312.85000000000002</v>
          </cell>
          <cell r="L473" t="str">
            <v>No</v>
          </cell>
        </row>
        <row r="474">
          <cell r="A474" t="str">
            <v>BSB18CK5-502B</v>
          </cell>
          <cell r="B474" t="str">
            <v>AEG 18V 5pce Combo Kit 5.0Ah</v>
          </cell>
          <cell r="C474" t="str">
            <v>CPT AEG</v>
          </cell>
          <cell r="D474" t="str">
            <v>900050</v>
          </cell>
          <cell r="E474" t="str">
            <v>AG-TL</v>
          </cell>
          <cell r="F474">
            <v>0</v>
          </cell>
          <cell r="G474">
            <v>5.2168803418803416</v>
          </cell>
          <cell r="H474">
            <v>409.75017602495541</v>
          </cell>
          <cell r="I474">
            <v>409.75017602495541</v>
          </cell>
          <cell r="J474">
            <v>414.97</v>
          </cell>
          <cell r="K474">
            <v>440.75</v>
          </cell>
          <cell r="L474" t="str">
            <v>Yes</v>
          </cell>
        </row>
        <row r="475">
          <cell r="A475" t="str">
            <v>BSB18CLI-421C</v>
          </cell>
          <cell r="B475" t="str">
            <v>AEG 18V Compact HDrill 1 x4Ah 1 x2Ah BMC</v>
          </cell>
          <cell r="C475" t="str">
            <v>CPT AEG</v>
          </cell>
          <cell r="D475" t="str">
            <v>900050</v>
          </cell>
          <cell r="E475" t="str">
            <v>AG-TL</v>
          </cell>
          <cell r="F475">
            <v>0</v>
          </cell>
          <cell r="G475">
            <v>7.8698529411764699</v>
          </cell>
          <cell r="H475">
            <v>157.39705882352939</v>
          </cell>
          <cell r="I475">
            <v>157.39705882352939</v>
          </cell>
          <cell r="J475">
            <v>165.27</v>
          </cell>
          <cell r="K475">
            <v>175.59</v>
          </cell>
          <cell r="L475" t="str">
            <v>Yes</v>
          </cell>
        </row>
        <row r="476">
          <cell r="A476" t="str">
            <v>BSB18G2LI-202C</v>
          </cell>
          <cell r="B476" t="str">
            <v>AEG 18V Tradesman Hammer Drill Kit 2.0Ah</v>
          </cell>
          <cell r="C476" t="str">
            <v>CPT AEG</v>
          </cell>
          <cell r="D476" t="str">
            <v>900050</v>
          </cell>
          <cell r="E476" t="str">
            <v>AG-TL</v>
          </cell>
          <cell r="F476">
            <v>0</v>
          </cell>
          <cell r="G476">
            <v>1.6099571381470492</v>
          </cell>
          <cell r="H476">
            <v>111.60560383244206</v>
          </cell>
          <cell r="I476">
            <v>111.60560383244206</v>
          </cell>
          <cell r="J476">
            <v>113.22</v>
          </cell>
          <cell r="K476">
            <v>124.24</v>
          </cell>
          <cell r="L476" t="str">
            <v>Yes</v>
          </cell>
        </row>
        <row r="477">
          <cell r="A477" t="str">
            <v>BSS12C-0</v>
          </cell>
          <cell r="B477" t="str">
            <v>AEG 12V Impact Driver Skin - X4</v>
          </cell>
          <cell r="C477" t="str">
            <v>CPT AEG</v>
          </cell>
          <cell r="D477" t="str">
            <v>900050</v>
          </cell>
          <cell r="E477" t="str">
            <v>AG-TL</v>
          </cell>
          <cell r="F477">
            <v>0</v>
          </cell>
          <cell r="G477">
            <v>0.31237205731832141</v>
          </cell>
          <cell r="H477">
            <v>49.635286319073082</v>
          </cell>
          <cell r="I477">
            <v>49.635286319073082</v>
          </cell>
          <cell r="J477">
            <v>49.95</v>
          </cell>
          <cell r="K477">
            <v>52.57</v>
          </cell>
          <cell r="L477" t="str">
            <v>Yes</v>
          </cell>
        </row>
        <row r="478">
          <cell r="A478" t="str">
            <v>BSS18C-0</v>
          </cell>
          <cell r="B478" t="str">
            <v>AEG Compact Impact Driver 18V  (Skin)</v>
          </cell>
          <cell r="C478" t="str">
            <v>CPT AEG</v>
          </cell>
          <cell r="D478" t="str">
            <v>900050</v>
          </cell>
          <cell r="E478" t="str">
            <v>AG-TL</v>
          </cell>
          <cell r="F478">
            <v>0</v>
          </cell>
          <cell r="G478">
            <v>0.44350590372388737</v>
          </cell>
          <cell r="H478">
            <v>49.33615307486631</v>
          </cell>
          <cell r="I478">
            <v>49.33615307486631</v>
          </cell>
          <cell r="J478">
            <v>49.78</v>
          </cell>
          <cell r="K478">
            <v>54.23</v>
          </cell>
          <cell r="L478" t="str">
            <v>Yes</v>
          </cell>
        </row>
        <row r="479">
          <cell r="A479" t="str">
            <v>BSS18C12Z-0</v>
          </cell>
          <cell r="B479" t="str">
            <v>AEG 18V Impact Wrench</v>
          </cell>
          <cell r="C479" t="str">
            <v>CPT AEG</v>
          </cell>
          <cell r="D479" t="str">
            <v>900050</v>
          </cell>
          <cell r="E479" t="str">
            <v>AG-TL</v>
          </cell>
          <cell r="F479">
            <v>0</v>
          </cell>
          <cell r="G479">
            <v>0.48790967226219023</v>
          </cell>
          <cell r="H479">
            <v>59.529232397504444</v>
          </cell>
          <cell r="I479">
            <v>59.529232397504444</v>
          </cell>
          <cell r="J479">
            <v>60.02</v>
          </cell>
          <cell r="K479">
            <v>63.24</v>
          </cell>
          <cell r="L479" t="str">
            <v>Yes</v>
          </cell>
        </row>
        <row r="480">
          <cell r="A480" t="str">
            <v>BSS18C12ZB3-0</v>
          </cell>
          <cell r="B480" t="str">
            <v>AEG 18V Brushless Impact Wrench</v>
          </cell>
          <cell r="C480" t="str">
            <v>CPT AEG</v>
          </cell>
          <cell r="D480" t="str">
            <v>900050</v>
          </cell>
          <cell r="E480" t="str">
            <v>AG-TL</v>
          </cell>
          <cell r="F480">
            <v>0</v>
          </cell>
          <cell r="G480">
            <v>4.8882352941176475</v>
          </cell>
          <cell r="H480">
            <v>97.764705882352942</v>
          </cell>
          <cell r="I480">
            <v>97.764705882352942</v>
          </cell>
          <cell r="J480">
            <v>102.65</v>
          </cell>
          <cell r="K480">
            <v>109.07</v>
          </cell>
          <cell r="L480" t="str">
            <v>Yes</v>
          </cell>
        </row>
        <row r="481">
          <cell r="A481" t="str">
            <v>BSS18CB3-0</v>
          </cell>
          <cell r="B481" t="str">
            <v>AEG 18V BL 3-Speed Impact Driver X5</v>
          </cell>
          <cell r="C481" t="str">
            <v>CPT AEG</v>
          </cell>
          <cell r="D481" t="str">
            <v>900050</v>
          </cell>
          <cell r="E481" t="str">
            <v>AG-TL</v>
          </cell>
          <cell r="F481">
            <v>0</v>
          </cell>
          <cell r="G481">
            <v>0.3665915915915916</v>
          </cell>
          <cell r="H481">
            <v>81.183670900178242</v>
          </cell>
          <cell r="I481">
            <v>81.183670900178242</v>
          </cell>
          <cell r="J481">
            <v>81.55</v>
          </cell>
          <cell r="K481">
            <v>86.2</v>
          </cell>
          <cell r="L481" t="str">
            <v>Yes</v>
          </cell>
        </row>
        <row r="482">
          <cell r="A482" t="str">
            <v>BSS18OP-0</v>
          </cell>
          <cell r="B482" t="str">
            <v>AEG 18V Oil Pulse Driver</v>
          </cell>
          <cell r="C482" t="str">
            <v>CPT AEG</v>
          </cell>
          <cell r="D482" t="str">
            <v>900050</v>
          </cell>
          <cell r="E482" t="str">
            <v>AG-TL</v>
          </cell>
          <cell r="F482">
            <v>0</v>
          </cell>
          <cell r="G482">
            <v>0.43520499108734401</v>
          </cell>
          <cell r="H482">
            <v>114.07830882352938</v>
          </cell>
          <cell r="I482">
            <v>114.07830882352938</v>
          </cell>
          <cell r="J482">
            <v>114.51</v>
          </cell>
          <cell r="K482">
            <v>120.85</v>
          </cell>
          <cell r="L482" t="str">
            <v>Yes</v>
          </cell>
        </row>
        <row r="483">
          <cell r="A483" t="str">
            <v>BST18X4-0</v>
          </cell>
          <cell r="B483" t="str">
            <v>AEG 18V Jigsaw X4</v>
          </cell>
          <cell r="C483" t="str">
            <v>CPT AEG</v>
          </cell>
          <cell r="D483" t="str">
            <v>900050</v>
          </cell>
          <cell r="E483" t="str">
            <v>AG-TL</v>
          </cell>
          <cell r="F483">
            <v>0</v>
          </cell>
          <cell r="G483">
            <v>0.83384562841530052</v>
          </cell>
          <cell r="H483">
            <v>91.466331327985728</v>
          </cell>
          <cell r="I483">
            <v>91.466331327985728</v>
          </cell>
          <cell r="J483">
            <v>92.3</v>
          </cell>
          <cell r="K483">
            <v>98.99</v>
          </cell>
          <cell r="L483" t="str">
            <v>Yes</v>
          </cell>
        </row>
        <row r="484">
          <cell r="A484" t="str">
            <v>BUCT-0</v>
          </cell>
          <cell r="B484" t="str">
            <v>AEG Universal Tripod</v>
          </cell>
          <cell r="C484" t="str">
            <v>CPT AEG</v>
          </cell>
          <cell r="D484" t="str">
            <v>900060</v>
          </cell>
          <cell r="E484" t="str">
            <v>AG-TL</v>
          </cell>
          <cell r="F484">
            <v>0</v>
          </cell>
          <cell r="G484">
            <v>4.6257352941176464</v>
          </cell>
          <cell r="H484">
            <v>92.514705882352928</v>
          </cell>
          <cell r="I484">
            <v>92.514705882352928</v>
          </cell>
          <cell r="J484">
            <v>97.14</v>
          </cell>
          <cell r="K484">
            <v>63.36</v>
          </cell>
          <cell r="L484" t="str">
            <v>No</v>
          </cell>
        </row>
        <row r="485">
          <cell r="A485" t="str">
            <v>BUS18-0</v>
          </cell>
          <cell r="B485" t="str">
            <v>BUS18-0 18V Reciprocating Saw Skin</v>
          </cell>
          <cell r="C485" t="str">
            <v>CPT AEG</v>
          </cell>
          <cell r="D485" t="str">
            <v>900050</v>
          </cell>
          <cell r="E485" t="str">
            <v>AG-TL</v>
          </cell>
          <cell r="F485">
            <v>0</v>
          </cell>
          <cell r="G485">
            <v>1.3297930283224402</v>
          </cell>
          <cell r="H485">
            <v>90.893944964349373</v>
          </cell>
          <cell r="I485">
            <v>90.893944964349373</v>
          </cell>
          <cell r="J485">
            <v>92.22</v>
          </cell>
          <cell r="K485">
            <v>97.88</v>
          </cell>
          <cell r="L485" t="str">
            <v>Yes</v>
          </cell>
        </row>
        <row r="486">
          <cell r="A486" t="str">
            <v>C12C</v>
          </cell>
          <cell r="B486" t="str">
            <v>Accessory 12V Charger (box pack)</v>
          </cell>
          <cell r="C486" t="str">
            <v>Milwaukee Tools</v>
          </cell>
          <cell r="D486" t="str">
            <v>900050</v>
          </cell>
          <cell r="E486" t="str">
            <v>ML-TL</v>
          </cell>
          <cell r="F486">
            <v>0</v>
          </cell>
          <cell r="G486">
            <v>0.28676297862344374</v>
          </cell>
          <cell r="H486">
            <v>17.516821524064166</v>
          </cell>
          <cell r="I486">
            <v>17.516821524064166</v>
          </cell>
          <cell r="J486">
            <v>17.8</v>
          </cell>
          <cell r="K486">
            <v>18.46</v>
          </cell>
          <cell r="L486" t="str">
            <v>Yes</v>
          </cell>
        </row>
        <row r="487">
          <cell r="A487" t="str">
            <v>C12JSR-0</v>
          </cell>
          <cell r="B487" t="str">
            <v>Milw M12 Job Site Radio</v>
          </cell>
          <cell r="C487" t="str">
            <v>Milwaukee Tools</v>
          </cell>
          <cell r="D487" t="str">
            <v>900060</v>
          </cell>
          <cell r="E487" t="str">
            <v>ML-TL</v>
          </cell>
          <cell r="F487">
            <v>0</v>
          </cell>
          <cell r="G487">
            <v>0.89432234432234436</v>
          </cell>
          <cell r="H487">
            <v>60.656372549019601</v>
          </cell>
          <cell r="I487">
            <v>60.656372549019601</v>
          </cell>
          <cell r="J487">
            <v>61.55</v>
          </cell>
          <cell r="K487">
            <v>65.2</v>
          </cell>
          <cell r="L487" t="str">
            <v>Yes</v>
          </cell>
        </row>
        <row r="488">
          <cell r="A488" t="str">
            <v>C12MT-0</v>
          </cell>
          <cell r="B488" t="str">
            <v>M12 Multi-Tool Skin</v>
          </cell>
          <cell r="C488" t="str">
            <v>Milwaukee Tools</v>
          </cell>
          <cell r="D488" t="str">
            <v>900050</v>
          </cell>
          <cell r="E488" t="str">
            <v>ML-TL</v>
          </cell>
          <cell r="F488">
            <v>0</v>
          </cell>
          <cell r="G488">
            <v>0.28274464389114068</v>
          </cell>
          <cell r="H488">
            <v>46.142135695187164</v>
          </cell>
          <cell r="I488">
            <v>46.142135695187164</v>
          </cell>
          <cell r="J488">
            <v>46.42</v>
          </cell>
          <cell r="K488">
            <v>49.31</v>
          </cell>
          <cell r="L488" t="str">
            <v>Yes</v>
          </cell>
        </row>
        <row r="489">
          <cell r="A489" t="str">
            <v>C12MT-202B</v>
          </cell>
          <cell r="B489" t="str">
            <v>M12 Multi-Tool 2.0Ah Kit</v>
          </cell>
          <cell r="C489" t="str">
            <v>Milwaukee Tools</v>
          </cell>
          <cell r="D489" t="str">
            <v>900050</v>
          </cell>
          <cell r="E489" t="str">
            <v>ML-TL</v>
          </cell>
          <cell r="F489">
            <v>0</v>
          </cell>
          <cell r="G489">
            <v>1.0596788194444444</v>
          </cell>
          <cell r="H489">
            <v>92.74217023172902</v>
          </cell>
          <cell r="I489">
            <v>92.74217023172902</v>
          </cell>
          <cell r="J489">
            <v>93.8</v>
          </cell>
          <cell r="K489">
            <v>100.09</v>
          </cell>
          <cell r="L489" t="str">
            <v>Yes</v>
          </cell>
        </row>
        <row r="490">
          <cell r="A490" t="str">
            <v>C12PC-0</v>
          </cell>
          <cell r="B490" t="str">
            <v>M12  Pipe cutter Skin</v>
          </cell>
          <cell r="C490" t="str">
            <v>Milwaukee Tools</v>
          </cell>
          <cell r="D490" t="str">
            <v>900050</v>
          </cell>
          <cell r="E490" t="str">
            <v>ML-TL</v>
          </cell>
          <cell r="F490">
            <v>0</v>
          </cell>
          <cell r="G490">
            <v>0.43951395139513949</v>
          </cell>
          <cell r="H490">
            <v>59.920816622103388</v>
          </cell>
          <cell r="I490">
            <v>59.920816622103388</v>
          </cell>
          <cell r="J490">
            <v>60.36</v>
          </cell>
          <cell r="K490">
            <v>64.16</v>
          </cell>
          <cell r="L490" t="str">
            <v>Yes</v>
          </cell>
        </row>
        <row r="491">
          <cell r="A491" t="str">
            <v>C12PN-0</v>
          </cell>
          <cell r="B491" t="str">
            <v>Milw M12 Palm Nailer 12V- skin</v>
          </cell>
          <cell r="C491" t="str">
            <v>Milwaukee Tools</v>
          </cell>
          <cell r="D491" t="str">
            <v>900050</v>
          </cell>
          <cell r="E491" t="str">
            <v>ML-TL</v>
          </cell>
          <cell r="F491">
            <v>0</v>
          </cell>
          <cell r="G491">
            <v>0.4227705627705628</v>
          </cell>
          <cell r="H491">
            <v>63.232140151515154</v>
          </cell>
          <cell r="I491">
            <v>63.232140151515154</v>
          </cell>
          <cell r="J491">
            <v>63.65</v>
          </cell>
          <cell r="K491">
            <v>67.400000000000006</v>
          </cell>
          <cell r="L491" t="str">
            <v>Yes</v>
          </cell>
        </row>
        <row r="492">
          <cell r="A492" t="str">
            <v>C12RAD-0</v>
          </cell>
          <cell r="B492" t="str">
            <v>M12 10mm Right Angle Drill Skin</v>
          </cell>
          <cell r="C492" t="str">
            <v>Milwaukee Tools</v>
          </cell>
          <cell r="D492" t="str">
            <v>900050</v>
          </cell>
          <cell r="E492" t="str">
            <v>ML-TL</v>
          </cell>
          <cell r="F492">
            <v>0</v>
          </cell>
          <cell r="G492">
            <v>0.31151515151515152</v>
          </cell>
          <cell r="H492">
            <v>46.005995989304807</v>
          </cell>
          <cell r="I492">
            <v>46.005995989304807</v>
          </cell>
          <cell r="J492">
            <v>46.32</v>
          </cell>
          <cell r="K492">
            <v>49.14</v>
          </cell>
          <cell r="L492" t="str">
            <v>Yes</v>
          </cell>
        </row>
        <row r="493">
          <cell r="A493" t="str">
            <v>C12RAD-22B</v>
          </cell>
          <cell r="B493" t="str">
            <v>M12 10mm Right Angle Drill</v>
          </cell>
          <cell r="C493" t="str">
            <v>Milwaukee Tools</v>
          </cell>
          <cell r="D493" t="str">
            <v>900050</v>
          </cell>
          <cell r="E493" t="str">
            <v>ML-TL</v>
          </cell>
          <cell r="F493">
            <v>0</v>
          </cell>
          <cell r="G493">
            <v>0.72340740740740739</v>
          </cell>
          <cell r="H493">
            <v>88.312235962566845</v>
          </cell>
          <cell r="I493">
            <v>88.312235962566845</v>
          </cell>
          <cell r="J493">
            <v>89.04</v>
          </cell>
          <cell r="K493">
            <v>95.34</v>
          </cell>
          <cell r="L493" t="str">
            <v>Yes</v>
          </cell>
        </row>
        <row r="494">
          <cell r="A494" t="str">
            <v>C12RT-0</v>
          </cell>
          <cell r="B494" t="str">
            <v>M12 Rotary tool Skin</v>
          </cell>
          <cell r="C494" t="str">
            <v>Milwaukee Tools</v>
          </cell>
          <cell r="D494" t="str">
            <v>900050</v>
          </cell>
          <cell r="E494" t="str">
            <v>ML-TL</v>
          </cell>
          <cell r="F494">
            <v>0</v>
          </cell>
          <cell r="G494">
            <v>0.18496212121212122</v>
          </cell>
          <cell r="H494">
            <v>33.110057932263807</v>
          </cell>
          <cell r="I494">
            <v>33.110057932263807</v>
          </cell>
          <cell r="J494">
            <v>33.299999999999997</v>
          </cell>
          <cell r="K494">
            <v>35.200000000000003</v>
          </cell>
          <cell r="L494" t="str">
            <v>Yes</v>
          </cell>
        </row>
        <row r="495">
          <cell r="A495" t="str">
            <v>C18HZ-0</v>
          </cell>
          <cell r="B495" t="str">
            <v>Milw M18 HackZall Recip Saw "Skin"</v>
          </cell>
          <cell r="C495" t="str">
            <v>Milwaukee Tools</v>
          </cell>
          <cell r="D495" t="str">
            <v>900050</v>
          </cell>
          <cell r="E495" t="str">
            <v>ML-TL</v>
          </cell>
          <cell r="F495">
            <v>0</v>
          </cell>
          <cell r="G495">
            <v>0.5612643678160919</v>
          </cell>
          <cell r="H495">
            <v>62.270885695187161</v>
          </cell>
          <cell r="I495">
            <v>62.270885695187161</v>
          </cell>
          <cell r="J495">
            <v>62.83</v>
          </cell>
          <cell r="K495">
            <v>66.81</v>
          </cell>
          <cell r="L495" t="str">
            <v>Yes</v>
          </cell>
        </row>
        <row r="496">
          <cell r="A496" t="str">
            <v>C18PCG-0</v>
          </cell>
          <cell r="B496" t="str">
            <v>M18 Milw 310ml Caulking Gun - skin</v>
          </cell>
          <cell r="C496" t="str">
            <v>Milwaukee Tools</v>
          </cell>
          <cell r="D496" t="str">
            <v>900050</v>
          </cell>
          <cell r="E496" t="str">
            <v>ML-TL</v>
          </cell>
          <cell r="F496">
            <v>0</v>
          </cell>
          <cell r="G496">
            <v>1.1979882237487733</v>
          </cell>
          <cell r="H496">
            <v>75.952170231729042</v>
          </cell>
          <cell r="I496">
            <v>75.952170231729042</v>
          </cell>
          <cell r="J496">
            <v>77.150000000000006</v>
          </cell>
          <cell r="K496">
            <v>81.08</v>
          </cell>
          <cell r="L496" t="str">
            <v>Yes</v>
          </cell>
        </row>
        <row r="497">
          <cell r="A497" t="str">
            <v>C18PCG600A-201B</v>
          </cell>
          <cell r="B497" t="str">
            <v>M18 Milw 600ml Caulking Gun - kit</v>
          </cell>
          <cell r="C497" t="str">
            <v>Milwaukee Tools</v>
          </cell>
          <cell r="D497" t="str">
            <v>900050</v>
          </cell>
          <cell r="E497" t="str">
            <v>ML-TL</v>
          </cell>
          <cell r="F497">
            <v>0</v>
          </cell>
          <cell r="G497">
            <v>1.9164050235478807</v>
          </cell>
          <cell r="H497">
            <v>137.85404634581101</v>
          </cell>
          <cell r="I497">
            <v>137.85404634581101</v>
          </cell>
          <cell r="J497">
            <v>139.77000000000001</v>
          </cell>
          <cell r="K497">
            <v>148.87</v>
          </cell>
          <cell r="L497" t="str">
            <v>Yes</v>
          </cell>
        </row>
        <row r="498">
          <cell r="A498" t="str">
            <v>C18RAD-0</v>
          </cell>
          <cell r="B498" t="str">
            <v>M18 Right Angle Drill - Console Only</v>
          </cell>
          <cell r="C498" t="str">
            <v>Milwaukee Tools</v>
          </cell>
          <cell r="D498" t="str">
            <v>900050</v>
          </cell>
          <cell r="E498" t="str">
            <v>ML-TL</v>
          </cell>
          <cell r="F498">
            <v>0</v>
          </cell>
          <cell r="G498">
            <v>0.39186261134740391</v>
          </cell>
          <cell r="H498">
            <v>58.206322415329758</v>
          </cell>
          <cell r="I498">
            <v>58.206322415329758</v>
          </cell>
          <cell r="J498">
            <v>58.6</v>
          </cell>
          <cell r="K498">
            <v>62.86</v>
          </cell>
          <cell r="L498" t="str">
            <v>Yes</v>
          </cell>
        </row>
        <row r="499">
          <cell r="A499" t="str">
            <v>C-5000</v>
          </cell>
          <cell r="B499" t="str">
            <v>VAX COMMERCIAL VCC-05</v>
          </cell>
          <cell r="C499" t="str">
            <v>Floorcare</v>
          </cell>
          <cell r="D499" t="str">
            <v>900060</v>
          </cell>
          <cell r="E499" t="str">
            <v>VX-MA</v>
          </cell>
          <cell r="F499">
            <v>0</v>
          </cell>
          <cell r="G499">
            <v>6.0885286783042396</v>
          </cell>
          <cell r="H499">
            <v>85.764705882352942</v>
          </cell>
          <cell r="I499">
            <v>85.764705882352942</v>
          </cell>
          <cell r="J499">
            <v>91.85</v>
          </cell>
          <cell r="K499">
            <v>100.32</v>
          </cell>
          <cell r="L499" t="str">
            <v>Yes</v>
          </cell>
        </row>
        <row r="500">
          <cell r="A500" t="str">
            <v>C5900</v>
          </cell>
          <cell r="B500" t="str">
            <v>VCC-05 PAPER BAG AND FILTER PK (5/PKT)</v>
          </cell>
          <cell r="C500" t="str">
            <v>Floorcare</v>
          </cell>
          <cell r="D500" t="str">
            <v>900060</v>
          </cell>
          <cell r="E500" t="str">
            <v>VX-AC</v>
          </cell>
          <cell r="F500">
            <v>0</v>
          </cell>
          <cell r="G500">
            <v>0.36397058823529416</v>
          </cell>
          <cell r="H500">
            <v>7.2794117647058822</v>
          </cell>
          <cell r="I500">
            <v>7.2794117647058822</v>
          </cell>
          <cell r="J500">
            <v>7.64</v>
          </cell>
          <cell r="K500">
            <v>8.5</v>
          </cell>
          <cell r="L500" t="str">
            <v>Yes</v>
          </cell>
        </row>
        <row r="501">
          <cell r="A501" t="str">
            <v>C5930</v>
          </cell>
          <cell r="B501" t="str">
            <v>WORKMAN HEPA FILTER PK</v>
          </cell>
          <cell r="C501" t="str">
            <v>Floorcare</v>
          </cell>
          <cell r="D501" t="str">
            <v>900060</v>
          </cell>
          <cell r="E501" t="str">
            <v>VX-AC</v>
          </cell>
          <cell r="F501">
            <v>0</v>
          </cell>
          <cell r="G501">
            <v>0.1389705882352941</v>
          </cell>
          <cell r="H501">
            <v>2.7794117647058818</v>
          </cell>
          <cell r="I501">
            <v>2.7794117647058818</v>
          </cell>
          <cell r="J501">
            <v>2.92</v>
          </cell>
          <cell r="K501">
            <v>5.68</v>
          </cell>
          <cell r="L501" t="str">
            <v>Yes</v>
          </cell>
        </row>
        <row r="502">
          <cell r="A502" t="str">
            <v>C5950</v>
          </cell>
          <cell r="B502" t="str">
            <v>VCC-05 CLOTH BAG PK (1/PKT)</v>
          </cell>
          <cell r="C502" t="str">
            <v>Floorcare</v>
          </cell>
          <cell r="D502" t="str">
            <v>900060</v>
          </cell>
          <cell r="E502" t="str">
            <v>VX-AC</v>
          </cell>
          <cell r="F502">
            <v>0</v>
          </cell>
          <cell r="G502">
            <v>0.12941176470588234</v>
          </cell>
          <cell r="H502">
            <v>2.5882352941176467</v>
          </cell>
          <cell r="I502">
            <v>2.5882352941176467</v>
          </cell>
          <cell r="J502">
            <v>2.72</v>
          </cell>
          <cell r="K502">
            <v>3.02</v>
          </cell>
          <cell r="L502" t="str">
            <v>Yes</v>
          </cell>
        </row>
        <row r="503">
          <cell r="A503" t="str">
            <v>C7900</v>
          </cell>
          <cell r="B503" t="str">
            <v>VCC-07 PAPER BAG PACK  (5/PKT)</v>
          </cell>
          <cell r="C503" t="str">
            <v>Floorcare</v>
          </cell>
          <cell r="D503" t="str">
            <v>900060</v>
          </cell>
          <cell r="E503" t="str">
            <v>VX-AC</v>
          </cell>
          <cell r="F503">
            <v>0</v>
          </cell>
          <cell r="G503">
            <v>0.33161764705882352</v>
          </cell>
          <cell r="H503">
            <v>6.6323529411764701</v>
          </cell>
          <cell r="I503">
            <v>6.6323529411764701</v>
          </cell>
          <cell r="J503">
            <v>6.96</v>
          </cell>
          <cell r="K503">
            <v>7.74</v>
          </cell>
          <cell r="L503" t="str">
            <v>Yes</v>
          </cell>
        </row>
        <row r="504">
          <cell r="A504" t="str">
            <v>C7950</v>
          </cell>
          <cell r="B504" t="str">
            <v>VCC-07 CLOTH BAG PACK (1/PKT)</v>
          </cell>
          <cell r="C504" t="str">
            <v>Floorcare</v>
          </cell>
          <cell r="D504" t="str">
            <v>900060</v>
          </cell>
          <cell r="E504" t="str">
            <v>VX-AC</v>
          </cell>
          <cell r="F504">
            <v>0</v>
          </cell>
          <cell r="G504">
            <v>0.12132352941176471</v>
          </cell>
          <cell r="H504">
            <v>2.4264705882352939</v>
          </cell>
          <cell r="I504">
            <v>2.4264705882352939</v>
          </cell>
          <cell r="J504">
            <v>2.5499999999999998</v>
          </cell>
          <cell r="K504">
            <v>2.71</v>
          </cell>
          <cell r="L504" t="str">
            <v>Yes</v>
          </cell>
        </row>
        <row r="505">
          <cell r="A505" t="str">
            <v>CBLT1804</v>
          </cell>
          <cell r="B505" t="str">
            <v>Ryobi 18V, 4.0Ah One+ Blower &amp; Line Tr</v>
          </cell>
          <cell r="C505" t="str">
            <v>OPE Ryobi</v>
          </cell>
          <cell r="D505" t="str">
            <v>900050</v>
          </cell>
          <cell r="E505" t="str">
            <v>RG-TL</v>
          </cell>
          <cell r="F505">
            <v>0</v>
          </cell>
          <cell r="G505">
            <v>5.5488636363636363</v>
          </cell>
          <cell r="H505">
            <v>104.0735294117647</v>
          </cell>
          <cell r="I505">
            <v>104.0735294117647</v>
          </cell>
          <cell r="J505">
            <v>109.62</v>
          </cell>
          <cell r="K505">
            <v>119.37</v>
          </cell>
          <cell r="L505" t="str">
            <v>Yes</v>
          </cell>
        </row>
        <row r="506">
          <cell r="A506" t="str">
            <v>CGS1820</v>
          </cell>
          <cell r="B506" t="str">
            <v>CGS1820 - Ryobi One + 18v Grass Shr&amp;Shbr</v>
          </cell>
          <cell r="C506" t="str">
            <v>OPE Ryobi</v>
          </cell>
          <cell r="D506" t="str">
            <v>900050</v>
          </cell>
          <cell r="E506" t="str">
            <v>RG-TL</v>
          </cell>
          <cell r="F506">
            <v>0</v>
          </cell>
          <cell r="G506">
            <v>0.84774305555555551</v>
          </cell>
          <cell r="H506">
            <v>39.323529411764703</v>
          </cell>
          <cell r="I506">
            <v>39.323529411764703</v>
          </cell>
          <cell r="J506">
            <v>40.17</v>
          </cell>
          <cell r="K506">
            <v>42.27</v>
          </cell>
          <cell r="L506" t="str">
            <v>Yes</v>
          </cell>
        </row>
        <row r="507">
          <cell r="A507" t="str">
            <v>CHS355</v>
          </cell>
          <cell r="B507" t="str">
            <v>Milw 355mm Metal Chop Saw</v>
          </cell>
          <cell r="C507" t="str">
            <v>Milwaukee Tools</v>
          </cell>
          <cell r="D507" t="str">
            <v>900060</v>
          </cell>
          <cell r="E507" t="str">
            <v>ML-TL</v>
          </cell>
          <cell r="F507">
            <v>0</v>
          </cell>
          <cell r="G507">
            <v>8.3470085470085476</v>
          </cell>
          <cell r="H507">
            <v>114.88529411764705</v>
          </cell>
          <cell r="I507">
            <v>114.88529411764705</v>
          </cell>
          <cell r="J507">
            <v>123.23</v>
          </cell>
          <cell r="K507">
            <v>129.04</v>
          </cell>
          <cell r="L507" t="str">
            <v>Yes</v>
          </cell>
        </row>
        <row r="508">
          <cell r="A508" t="str">
            <v>CHTLT1840</v>
          </cell>
          <cell r="B508" t="str">
            <v>RYOBI ONE PLUS LINE AND HEDGE KIT</v>
          </cell>
          <cell r="C508" t="str">
            <v>OPE Ryobi</v>
          </cell>
          <cell r="D508" t="str">
            <v>900050</v>
          </cell>
          <cell r="E508" t="str">
            <v>RG-TL</v>
          </cell>
          <cell r="F508">
            <v>0</v>
          </cell>
          <cell r="G508">
            <v>6.358072916666667</v>
          </cell>
          <cell r="H508">
            <v>127.54411764705883</v>
          </cell>
          <cell r="I508">
            <v>127.54411764705883</v>
          </cell>
          <cell r="J508">
            <v>133.9</v>
          </cell>
          <cell r="K508">
            <v>142.03</v>
          </cell>
          <cell r="L508" t="str">
            <v>Yes</v>
          </cell>
        </row>
        <row r="509">
          <cell r="A509" t="str">
            <v>CHV182G</v>
          </cell>
          <cell r="B509" t="str">
            <v>18V Hand Vac H/Green (ONE+)</v>
          </cell>
          <cell r="C509" t="str">
            <v>CPT Ryobi</v>
          </cell>
          <cell r="D509" t="str">
            <v>900060</v>
          </cell>
          <cell r="E509" t="str">
            <v>RY-TL</v>
          </cell>
          <cell r="F509">
            <v>0</v>
          </cell>
          <cell r="G509">
            <v>1.1771938283510126</v>
          </cell>
          <cell r="H509">
            <v>14.697999470058294</v>
          </cell>
          <cell r="I509">
            <v>14.697999470058294</v>
          </cell>
          <cell r="J509">
            <v>15.88</v>
          </cell>
          <cell r="K509">
            <v>17.39</v>
          </cell>
          <cell r="L509" t="str">
            <v>Yes</v>
          </cell>
        </row>
        <row r="510">
          <cell r="A510" t="str">
            <v>CIT1800G</v>
          </cell>
          <cell r="B510" t="str">
            <v>18V ONE+ Inflator</v>
          </cell>
          <cell r="C510" t="str">
            <v>CPT Ryobi</v>
          </cell>
          <cell r="D510" t="str">
            <v>900060</v>
          </cell>
          <cell r="E510" t="str">
            <v>RY-TL</v>
          </cell>
          <cell r="F510">
            <v>1.3439846884699826</v>
          </cell>
          <cell r="G510">
            <v>1.0345338983050847</v>
          </cell>
          <cell r="H510">
            <v>26.879693769399655</v>
          </cell>
          <cell r="I510">
            <v>26.879693769399655</v>
          </cell>
          <cell r="J510">
            <v>29.26</v>
          </cell>
          <cell r="K510">
            <v>30.85</v>
          </cell>
          <cell r="L510" t="str">
            <v>Yes</v>
          </cell>
        </row>
        <row r="511">
          <cell r="A511" t="str">
            <v>CMS180G</v>
          </cell>
          <cell r="B511" t="str">
            <v>18V Mitre Saw H/Green (ONE+)</v>
          </cell>
          <cell r="C511" t="str">
            <v>CPT Ryobi</v>
          </cell>
          <cell r="D511" t="str">
            <v>900060</v>
          </cell>
          <cell r="E511" t="str">
            <v>RY-TL</v>
          </cell>
          <cell r="F511">
            <v>0</v>
          </cell>
          <cell r="G511">
            <v>4.2313691507798961</v>
          </cell>
          <cell r="H511">
            <v>117.78800249829662</v>
          </cell>
          <cell r="I511">
            <v>117.78800249829662</v>
          </cell>
          <cell r="J511">
            <v>122.02</v>
          </cell>
          <cell r="K511">
            <v>129.27000000000001</v>
          </cell>
          <cell r="L511" t="str">
            <v>Yes</v>
          </cell>
        </row>
        <row r="512">
          <cell r="A512" t="str">
            <v>CPL1800G</v>
          </cell>
          <cell r="B512" t="str">
            <v>CPL1800G  18V Planer H/Green (ONE+)</v>
          </cell>
          <cell r="C512" t="str">
            <v>CPT Ryobi</v>
          </cell>
          <cell r="D512" t="str">
            <v>900050</v>
          </cell>
          <cell r="E512" t="str">
            <v>RY-TL</v>
          </cell>
          <cell r="F512">
            <v>0</v>
          </cell>
          <cell r="G512">
            <v>1.0948430493273542</v>
          </cell>
          <cell r="H512">
            <v>52.369995543672012</v>
          </cell>
          <cell r="I512">
            <v>52.369995543672012</v>
          </cell>
          <cell r="J512">
            <v>53.46</v>
          </cell>
          <cell r="K512">
            <v>55.35</v>
          </cell>
          <cell r="L512" t="str">
            <v>Yes</v>
          </cell>
        </row>
        <row r="513">
          <cell r="A513" t="str">
            <v>CS60</v>
          </cell>
          <cell r="B513" t="str">
            <v>..lw 184mm Circular Saw 1600W</v>
          </cell>
          <cell r="C513" t="str">
            <v>Milwaukee Tools</v>
          </cell>
          <cell r="D513" t="str">
            <v>900050</v>
          </cell>
          <cell r="E513" t="str">
            <v>ML-TL</v>
          </cell>
          <cell r="F513">
            <v>0</v>
          </cell>
          <cell r="G513">
            <v>2.8030998851894373</v>
          </cell>
          <cell r="H513">
            <v>123.06929478609624</v>
          </cell>
          <cell r="I513">
            <v>123.06929478609624</v>
          </cell>
          <cell r="J513">
            <v>125.87</v>
          </cell>
          <cell r="K513">
            <v>138.37</v>
          </cell>
          <cell r="L513" t="str">
            <v>Yes</v>
          </cell>
        </row>
        <row r="514">
          <cell r="A514" t="str">
            <v>CS85SB</v>
          </cell>
          <cell r="B514" t="str">
            <v>Circular Saw 2250W 235mm (91/4IN)</v>
          </cell>
          <cell r="C514" t="str">
            <v>Milwaukee Tools</v>
          </cell>
          <cell r="D514" t="str">
            <v>900060</v>
          </cell>
          <cell r="E514" t="str">
            <v>ML-TL</v>
          </cell>
          <cell r="F514">
            <v>0</v>
          </cell>
          <cell r="G514">
            <v>4.5212962962962964</v>
          </cell>
          <cell r="H514">
            <v>131.93529411764706</v>
          </cell>
          <cell r="I514">
            <v>131.93529411764706</v>
          </cell>
          <cell r="J514">
            <v>136.46</v>
          </cell>
          <cell r="K514">
            <v>151.78</v>
          </cell>
          <cell r="L514" t="str">
            <v>Yes</v>
          </cell>
        </row>
        <row r="515">
          <cell r="A515" t="str">
            <v>CSD4107BG</v>
          </cell>
          <cell r="B515" t="str">
            <v>CSD4107BG Screwdriver Lithium-Ion 4.0V G</v>
          </cell>
          <cell r="C515" t="str">
            <v>CPT Ryobi</v>
          </cell>
          <cell r="D515" t="str">
            <v>900050</v>
          </cell>
          <cell r="E515" t="str">
            <v>RY-TL</v>
          </cell>
          <cell r="F515">
            <v>0</v>
          </cell>
          <cell r="G515">
            <v>0.45567375886524825</v>
          </cell>
          <cell r="H515">
            <v>25.743959447415328</v>
          </cell>
          <cell r="I515">
            <v>25.743959447415328</v>
          </cell>
          <cell r="J515">
            <v>26.2</v>
          </cell>
          <cell r="K515">
            <v>27.63</v>
          </cell>
          <cell r="L515" t="str">
            <v>Yes</v>
          </cell>
        </row>
        <row r="516">
          <cell r="A516" t="str">
            <v>CXN180G</v>
          </cell>
          <cell r="B516" t="str">
            <v>18V Xenon Spotlight H/Green (ONE+)</v>
          </cell>
          <cell r="C516" t="str">
            <v>CPT Ryobi</v>
          </cell>
          <cell r="D516" t="str">
            <v>900050</v>
          </cell>
          <cell r="E516" t="str">
            <v>RY-TL</v>
          </cell>
          <cell r="F516">
            <v>2.0709403966131905</v>
          </cell>
          <cell r="G516">
            <v>0.7582298136645963</v>
          </cell>
          <cell r="H516">
            <v>41.41880793226381</v>
          </cell>
          <cell r="I516">
            <v>41.41880793226381</v>
          </cell>
          <cell r="J516">
            <v>44.25</v>
          </cell>
          <cell r="K516">
            <v>44.75</v>
          </cell>
          <cell r="L516" t="str">
            <v>Yes</v>
          </cell>
        </row>
        <row r="517">
          <cell r="A517" t="str">
            <v>DD360</v>
          </cell>
          <cell r="B517" t="str">
            <v>DIRT DEVIL 360  REACH CORDED STICK VAC</v>
          </cell>
          <cell r="C517" t="str">
            <v>Floorcare</v>
          </cell>
          <cell r="D517" t="str">
            <v>900060</v>
          </cell>
          <cell r="E517" t="str">
            <v>DD-MA</v>
          </cell>
          <cell r="F517">
            <v>0</v>
          </cell>
          <cell r="G517">
            <v>2.977439024390244</v>
          </cell>
          <cell r="H517">
            <v>39.544117647058819</v>
          </cell>
          <cell r="I517">
            <v>39.544117647058819</v>
          </cell>
          <cell r="J517">
            <v>42.52</v>
          </cell>
          <cell r="K517">
            <v>78.75</v>
          </cell>
          <cell r="L517" t="str">
            <v>No</v>
          </cell>
        </row>
        <row r="518">
          <cell r="A518" t="str">
            <v>DDBBC</v>
          </cell>
          <cell r="B518" t="str">
            <v>DIRT DEVIL BANDIT BAGGED CYLINDER VAC</v>
          </cell>
          <cell r="C518" t="str">
            <v>Floorcare</v>
          </cell>
          <cell r="D518" t="str">
            <v>900060</v>
          </cell>
          <cell r="E518" t="str">
            <v>DD-MA</v>
          </cell>
          <cell r="F518">
            <v>0</v>
          </cell>
          <cell r="G518">
            <v>3.6992424242424242</v>
          </cell>
          <cell r="H518">
            <v>46.249999999999993</v>
          </cell>
          <cell r="I518">
            <v>46.249999999999993</v>
          </cell>
          <cell r="J518">
            <v>49.95</v>
          </cell>
          <cell r="K518">
            <v>55.78</v>
          </cell>
          <cell r="L518" t="str">
            <v>Yes</v>
          </cell>
        </row>
        <row r="519">
          <cell r="A519" t="str">
            <v>DDBBCB</v>
          </cell>
          <cell r="B519" t="str">
            <v>PSDIRT DEVIL DUST BAGS 5PK - SUITS DDBBC</v>
          </cell>
          <cell r="C519" t="str">
            <v>Floorcare</v>
          </cell>
          <cell r="D519" t="str">
            <v>900060</v>
          </cell>
          <cell r="E519" t="str">
            <v>DD-AC</v>
          </cell>
          <cell r="F519">
            <v>0</v>
          </cell>
          <cell r="G519">
            <v>0.22647058823529412</v>
          </cell>
          <cell r="H519">
            <v>4.5294117647058822</v>
          </cell>
          <cell r="I519">
            <v>4.5294117647058822</v>
          </cell>
          <cell r="J519">
            <v>4.76</v>
          </cell>
          <cell r="K519">
            <v>5.28</v>
          </cell>
          <cell r="L519" t="str">
            <v>Yes</v>
          </cell>
        </row>
        <row r="520">
          <cell r="A520" t="str">
            <v>DDBBCF</v>
          </cell>
          <cell r="B520" t="str">
            <v>DIRT DEVIL FILTER PACk - SUITS DDBBC</v>
          </cell>
          <cell r="C520" t="str">
            <v>Floorcare</v>
          </cell>
          <cell r="D520" t="str">
            <v>900060</v>
          </cell>
          <cell r="E520" t="str">
            <v>DD-AC</v>
          </cell>
          <cell r="F520">
            <v>0</v>
          </cell>
          <cell r="G520">
            <v>0.23676470588235296</v>
          </cell>
          <cell r="H520">
            <v>4.7352941176470589</v>
          </cell>
          <cell r="I520">
            <v>4.7352941176470589</v>
          </cell>
          <cell r="J520">
            <v>4.97</v>
          </cell>
          <cell r="K520">
            <v>3.61</v>
          </cell>
          <cell r="L520" t="str">
            <v>No</v>
          </cell>
        </row>
        <row r="521">
          <cell r="A521" t="str">
            <v>DDQC150</v>
          </cell>
          <cell r="B521" t="str">
            <v>DIRT DEVIL SWIPES FOR DRY VAC + DUST</v>
          </cell>
          <cell r="C521" t="str">
            <v>Floorcare</v>
          </cell>
          <cell r="D521" t="str">
            <v>900060</v>
          </cell>
          <cell r="E521" t="str">
            <v>DD-AC</v>
          </cell>
          <cell r="F521">
            <v>0</v>
          </cell>
          <cell r="G521">
            <v>0.16176470588235295</v>
          </cell>
          <cell r="H521">
            <v>3.2352941176470589</v>
          </cell>
          <cell r="I521">
            <v>3.2352941176470589</v>
          </cell>
          <cell r="J521">
            <v>3.4</v>
          </cell>
          <cell r="K521">
            <v>1.67</v>
          </cell>
          <cell r="L521" t="str">
            <v>No</v>
          </cell>
        </row>
        <row r="522">
          <cell r="A522" t="str">
            <v>DDQC205</v>
          </cell>
          <cell r="B522" t="str">
            <v>DIRT DEVIL 2-IN1 STEAM + CLEAN 1400W</v>
          </cell>
          <cell r="C522" t="str">
            <v>Floorcare</v>
          </cell>
          <cell r="D522" t="str">
            <v>900060</v>
          </cell>
          <cell r="E522" t="str">
            <v>DD-MA</v>
          </cell>
          <cell r="F522">
            <v>0</v>
          </cell>
          <cell r="G522">
            <v>1.9058823529411766</v>
          </cell>
          <cell r="H522">
            <v>38.117647058823529</v>
          </cell>
          <cell r="I522">
            <v>38.117647058823529</v>
          </cell>
          <cell r="J522">
            <v>40.020000000000003</v>
          </cell>
          <cell r="K522">
            <v>44.76</v>
          </cell>
          <cell r="L522" t="str">
            <v>Yes</v>
          </cell>
        </row>
        <row r="523">
          <cell r="A523" t="str">
            <v>DDQC250</v>
          </cell>
          <cell r="B523" t="str">
            <v>DIRT DEVIL SWIPES FOR WET SPRAY + MOP</v>
          </cell>
          <cell r="C523" t="str">
            <v>Floorcare</v>
          </cell>
          <cell r="D523" t="str">
            <v>900060</v>
          </cell>
          <cell r="E523" t="str">
            <v>DD-AC</v>
          </cell>
          <cell r="F523">
            <v>0</v>
          </cell>
          <cell r="G523">
            <v>6.911764705882352E-2</v>
          </cell>
          <cell r="H523">
            <v>1.3823529411764703</v>
          </cell>
          <cell r="I523">
            <v>1.3823529411764703</v>
          </cell>
          <cell r="J523">
            <v>1.45</v>
          </cell>
          <cell r="K523">
            <v>1.53</v>
          </cell>
          <cell r="L523" t="str">
            <v>Yes</v>
          </cell>
        </row>
        <row r="524">
          <cell r="A524" t="str">
            <v>DDRC2</v>
          </cell>
          <cell r="B524" t="str">
            <v>DIRT DEVIL REBEL 2.0 CYLINDER VACUUM</v>
          </cell>
          <cell r="C524" t="str">
            <v>Floorcare</v>
          </cell>
          <cell r="D524" t="str">
            <v>900060</v>
          </cell>
          <cell r="E524" t="str">
            <v>DD-MA</v>
          </cell>
          <cell r="F524">
            <v>0</v>
          </cell>
          <cell r="G524">
            <v>3.756153846153846</v>
          </cell>
          <cell r="H524">
            <v>46.42647058823529</v>
          </cell>
          <cell r="I524">
            <v>46.42647058823529</v>
          </cell>
          <cell r="J524">
            <v>50.18</v>
          </cell>
          <cell r="K524">
            <v>54.56</v>
          </cell>
          <cell r="L524" t="str">
            <v>Yes</v>
          </cell>
        </row>
        <row r="525">
          <cell r="A525" t="str">
            <v>DDRC2F</v>
          </cell>
          <cell r="B525" t="str">
            <v>DIRT DEVIL FILTER PACK SUITS DDRC2</v>
          </cell>
          <cell r="C525" t="str">
            <v>Floorcare</v>
          </cell>
          <cell r="D525" t="str">
            <v>900060</v>
          </cell>
          <cell r="E525" t="str">
            <v>DD-AC</v>
          </cell>
          <cell r="F525">
            <v>0</v>
          </cell>
          <cell r="G525">
            <v>0.17499999999999999</v>
          </cell>
          <cell r="H525">
            <v>3.4999999999999996</v>
          </cell>
          <cell r="I525">
            <v>3.4999999999999996</v>
          </cell>
          <cell r="J525">
            <v>3.68</v>
          </cell>
          <cell r="K525">
            <v>3.9</v>
          </cell>
          <cell r="L525" t="str">
            <v>Yes</v>
          </cell>
        </row>
        <row r="526">
          <cell r="A526" t="str">
            <v>DDRCF</v>
          </cell>
          <cell r="B526" t="str">
            <v>DIRT DEVIL FILTER PACK - SUITS DDRC</v>
          </cell>
          <cell r="C526" t="str">
            <v>Floorcare</v>
          </cell>
          <cell r="D526" t="str">
            <v>900060</v>
          </cell>
          <cell r="E526" t="str">
            <v>DD-AC</v>
          </cell>
          <cell r="F526">
            <v>0</v>
          </cell>
          <cell r="G526">
            <v>0.13529411764705881</v>
          </cell>
          <cell r="H526">
            <v>2.7058823529411762</v>
          </cell>
          <cell r="I526">
            <v>2.7058823529411762</v>
          </cell>
          <cell r="J526">
            <v>2.84</v>
          </cell>
          <cell r="K526">
            <v>3.15</v>
          </cell>
          <cell r="L526" t="str">
            <v>Yes</v>
          </cell>
        </row>
        <row r="527">
          <cell r="A527" t="str">
            <v>DDRPCF</v>
          </cell>
          <cell r="B527" t="str">
            <v>DIRT DEVIL FILTER PACK - SUITS DDRPC</v>
          </cell>
          <cell r="C527" t="str">
            <v>Floorcare</v>
          </cell>
          <cell r="D527" t="str">
            <v>900060</v>
          </cell>
          <cell r="E527" t="str">
            <v>DD-AC</v>
          </cell>
          <cell r="F527">
            <v>0</v>
          </cell>
          <cell r="G527">
            <v>0.15661764705882353</v>
          </cell>
          <cell r="H527">
            <v>3.1323529411764701</v>
          </cell>
          <cell r="I527">
            <v>3.1323529411764701</v>
          </cell>
          <cell r="J527">
            <v>3.29</v>
          </cell>
          <cell r="K527">
            <v>3.49</v>
          </cell>
          <cell r="L527" t="str">
            <v>Yes</v>
          </cell>
        </row>
        <row r="528">
          <cell r="A528" t="str">
            <v>DDRUF</v>
          </cell>
          <cell r="B528" t="str">
            <v>DIRT DEVIL FILTER PACK - SUITS DDRU</v>
          </cell>
          <cell r="C528" t="str">
            <v>Floorcare</v>
          </cell>
          <cell r="D528" t="str">
            <v>900060</v>
          </cell>
          <cell r="E528" t="str">
            <v>DD-AC</v>
          </cell>
          <cell r="F528">
            <v>0</v>
          </cell>
          <cell r="G528">
            <v>0.1051470588235294</v>
          </cell>
          <cell r="H528">
            <v>2.1029411764705879</v>
          </cell>
          <cell r="I528">
            <v>2.1029411764705879</v>
          </cell>
          <cell r="J528">
            <v>2.21</v>
          </cell>
          <cell r="K528">
            <v>2.35</v>
          </cell>
          <cell r="L528" t="str">
            <v>Yes</v>
          </cell>
        </row>
        <row r="529">
          <cell r="A529" t="str">
            <v>DDSTMPADS</v>
          </cell>
          <cell r="B529" t="str">
            <v>Microfiber Pads 2pk to suit Dirt Devil</v>
          </cell>
          <cell r="C529" t="str">
            <v>Floorcare</v>
          </cell>
          <cell r="D529" t="str">
            <v>900060</v>
          </cell>
          <cell r="E529" t="str">
            <v>DD-AC</v>
          </cell>
          <cell r="F529">
            <v>0</v>
          </cell>
          <cell r="G529">
            <v>0.2161764705882353</v>
          </cell>
          <cell r="H529">
            <v>4.3235294117647056</v>
          </cell>
          <cell r="I529">
            <v>4.3235294117647056</v>
          </cell>
          <cell r="J529">
            <v>4.54</v>
          </cell>
          <cell r="K529">
            <v>5.04</v>
          </cell>
          <cell r="L529" t="str">
            <v>Yes</v>
          </cell>
        </row>
        <row r="530">
          <cell r="A530" t="str">
            <v>E70.24</v>
          </cell>
          <cell r="B530" t="str">
            <v>Empire 600mm E70 Box Beam Level</v>
          </cell>
          <cell r="C530" t="str">
            <v>CPT Hand Tools</v>
          </cell>
          <cell r="D530" t="str">
            <v>900060</v>
          </cell>
          <cell r="E530" t="str">
            <v>EM-TL</v>
          </cell>
          <cell r="F530">
            <v>0</v>
          </cell>
          <cell r="G530">
            <v>1.1194117647058823</v>
          </cell>
          <cell r="H530">
            <v>22.388235294117646</v>
          </cell>
          <cell r="I530">
            <v>22.388235294117646</v>
          </cell>
          <cell r="J530">
            <v>23.51</v>
          </cell>
          <cell r="K530">
            <v>24.97</v>
          </cell>
          <cell r="L530" t="str">
            <v>Yes</v>
          </cell>
        </row>
        <row r="531">
          <cell r="A531" t="str">
            <v>E70.48</v>
          </cell>
          <cell r="B531" t="str">
            <v>Empire 1200mm E70 Box Beam Level</v>
          </cell>
          <cell r="C531" t="str">
            <v>CPT Hand Tools</v>
          </cell>
          <cell r="D531" t="str">
            <v>900060</v>
          </cell>
          <cell r="E531" t="str">
            <v>EM-TL</v>
          </cell>
          <cell r="F531">
            <v>0</v>
          </cell>
          <cell r="G531">
            <v>1.41535998183057</v>
          </cell>
          <cell r="H531">
            <v>28.307199636611397</v>
          </cell>
          <cell r="I531">
            <v>28.307199636611397</v>
          </cell>
          <cell r="J531">
            <v>29.72</v>
          </cell>
          <cell r="K531">
            <v>31.58</v>
          </cell>
          <cell r="L531" t="str">
            <v>Yes</v>
          </cell>
        </row>
        <row r="532">
          <cell r="A532" t="str">
            <v>E70.96</v>
          </cell>
          <cell r="B532" t="str">
            <v>Emp 96IN True Blue Professional Box Leve</v>
          </cell>
          <cell r="C532" t="str">
            <v>CPT Hand Tools</v>
          </cell>
          <cell r="D532" t="str">
            <v>900060</v>
          </cell>
          <cell r="E532" t="str">
            <v>EM-TL</v>
          </cell>
          <cell r="F532">
            <v>0</v>
          </cell>
          <cell r="G532">
            <v>2.1171762623968506</v>
          </cell>
          <cell r="H532">
            <v>42.343525247937009</v>
          </cell>
          <cell r="I532">
            <v>42.343525247937009</v>
          </cell>
          <cell r="J532">
            <v>44.46</v>
          </cell>
          <cell r="K532">
            <v>47.23</v>
          </cell>
          <cell r="L532" t="str">
            <v>Yes</v>
          </cell>
        </row>
        <row r="533">
          <cell r="A533" t="str">
            <v>E875.24</v>
          </cell>
          <cell r="B533" t="str">
            <v>EMPIRE True Blue Box Level 610mm</v>
          </cell>
          <cell r="C533" t="str">
            <v>CPT Hand Tools</v>
          </cell>
          <cell r="D533" t="str">
            <v>900050</v>
          </cell>
          <cell r="E533" t="str">
            <v>EM-TL</v>
          </cell>
          <cell r="F533">
            <v>0</v>
          </cell>
          <cell r="G533">
            <v>1.2435797125668449</v>
          </cell>
          <cell r="H533">
            <v>24.871594251336894</v>
          </cell>
          <cell r="I533">
            <v>24.871594251336894</v>
          </cell>
          <cell r="J533">
            <v>26.12</v>
          </cell>
          <cell r="K533">
            <v>27.3</v>
          </cell>
          <cell r="L533" t="str">
            <v>Yes</v>
          </cell>
        </row>
        <row r="534">
          <cell r="A534" t="str">
            <v>E875.48</v>
          </cell>
          <cell r="B534" t="str">
            <v>EMPIRE True Blue Box Level 1219mm</v>
          </cell>
          <cell r="C534" t="str">
            <v>CPT Hand Tools</v>
          </cell>
          <cell r="D534" t="str">
            <v>900050</v>
          </cell>
          <cell r="E534" t="str">
            <v>EM-TL</v>
          </cell>
          <cell r="F534">
            <v>0</v>
          </cell>
          <cell r="G534">
            <v>1.5727992424242425</v>
          </cell>
          <cell r="H534">
            <v>31.455984848484849</v>
          </cell>
          <cell r="I534">
            <v>31.455984848484849</v>
          </cell>
          <cell r="J534">
            <v>33.03</v>
          </cell>
          <cell r="K534">
            <v>35.090000000000003</v>
          </cell>
          <cell r="L534" t="str">
            <v>Yes</v>
          </cell>
        </row>
        <row r="535">
          <cell r="A535" t="str">
            <v>E875.72</v>
          </cell>
          <cell r="B535" t="str">
            <v>EMPIRE True Blue Box Level 1829mm</v>
          </cell>
          <cell r="C535" t="str">
            <v>CPT Hand Tools</v>
          </cell>
          <cell r="D535" t="str">
            <v>900050</v>
          </cell>
          <cell r="E535" t="str">
            <v>EM-TL</v>
          </cell>
          <cell r="F535">
            <v>0</v>
          </cell>
          <cell r="G535">
            <v>2.070379233511586</v>
          </cell>
          <cell r="H535">
            <v>41.407584670231721</v>
          </cell>
          <cell r="I535">
            <v>41.407584670231721</v>
          </cell>
          <cell r="J535">
            <v>43.48</v>
          </cell>
          <cell r="K535">
            <v>48.02</v>
          </cell>
          <cell r="L535" t="str">
            <v>Yes</v>
          </cell>
        </row>
        <row r="536">
          <cell r="A536" t="str">
            <v>E875.96</v>
          </cell>
          <cell r="B536" t="str">
            <v>EMPIRE True Blue Box Level 2438mm</v>
          </cell>
          <cell r="C536" t="str">
            <v>CPT Hand Tools</v>
          </cell>
          <cell r="D536" t="str">
            <v>900050</v>
          </cell>
          <cell r="E536" t="str">
            <v>EM-TL</v>
          </cell>
          <cell r="F536">
            <v>0</v>
          </cell>
          <cell r="G536">
            <v>2.1522058823529409</v>
          </cell>
          <cell r="H536">
            <v>43.044117647058819</v>
          </cell>
          <cell r="I536">
            <v>43.044117647058819</v>
          </cell>
          <cell r="J536">
            <v>45.2</v>
          </cell>
          <cell r="K536">
            <v>52.91</v>
          </cell>
          <cell r="L536" t="str">
            <v>No</v>
          </cell>
        </row>
        <row r="537">
          <cell r="A537" t="str">
            <v>E95.24</v>
          </cell>
          <cell r="B537" t="str">
            <v>EMPIRE E95 UV LED LEVEL 24" 605MM</v>
          </cell>
          <cell r="C537" t="str">
            <v>CPT Hand Tools</v>
          </cell>
          <cell r="D537" t="str">
            <v>900050</v>
          </cell>
          <cell r="E537" t="str">
            <v>EM-TL</v>
          </cell>
          <cell r="F537">
            <v>0</v>
          </cell>
          <cell r="G537">
            <v>2.3713235294117645</v>
          </cell>
          <cell r="H537">
            <v>47.42647058823529</v>
          </cell>
          <cell r="I537">
            <v>47.42647058823529</v>
          </cell>
          <cell r="J537">
            <v>49.8</v>
          </cell>
          <cell r="K537">
            <v>48.55</v>
          </cell>
          <cell r="L537" t="str">
            <v>No</v>
          </cell>
        </row>
        <row r="538">
          <cell r="A538" t="str">
            <v>EAG1518RG</v>
          </cell>
          <cell r="B538" t="str">
            <v>1500W Grinder Sander Polisher</v>
          </cell>
          <cell r="C538" t="str">
            <v>CPT Ryobi</v>
          </cell>
          <cell r="D538" t="str">
            <v>900060</v>
          </cell>
          <cell r="E538" t="str">
            <v>RY-TL</v>
          </cell>
          <cell r="F538">
            <v>0</v>
          </cell>
          <cell r="G538">
            <v>2.3623609095307208</v>
          </cell>
          <cell r="H538">
            <v>61.683901128018775</v>
          </cell>
          <cell r="I538">
            <v>61.683901128018775</v>
          </cell>
          <cell r="J538">
            <v>64.05</v>
          </cell>
          <cell r="K538">
            <v>65.650000000000006</v>
          </cell>
          <cell r="L538" t="str">
            <v>Yes</v>
          </cell>
        </row>
        <row r="539">
          <cell r="A539" t="str">
            <v>EAG2023RG</v>
          </cell>
          <cell r="B539" t="str">
            <v>2000W 230mm Angle Grinder</v>
          </cell>
          <cell r="C539" t="str">
            <v>CPT Ryobi</v>
          </cell>
          <cell r="D539" t="str">
            <v>900060</v>
          </cell>
          <cell r="E539" t="str">
            <v>RY-TL</v>
          </cell>
          <cell r="F539">
            <v>0</v>
          </cell>
          <cell r="G539">
            <v>2.9486714975845412</v>
          </cell>
          <cell r="H539">
            <v>78.439705882352939</v>
          </cell>
          <cell r="I539">
            <v>78.439705882352939</v>
          </cell>
          <cell r="J539">
            <v>81.39</v>
          </cell>
          <cell r="K539">
            <v>89.35</v>
          </cell>
          <cell r="L539" t="str">
            <v>Yes</v>
          </cell>
        </row>
        <row r="540">
          <cell r="A540" t="str">
            <v>EAG75100RG</v>
          </cell>
          <cell r="B540" t="str">
            <v>750W 100mm Angle Grinder</v>
          </cell>
          <cell r="C540" t="str">
            <v>CPT Ryobi</v>
          </cell>
          <cell r="D540" t="str">
            <v>900060</v>
          </cell>
          <cell r="E540" t="str">
            <v>RY-TL</v>
          </cell>
          <cell r="F540">
            <v>0</v>
          </cell>
          <cell r="G540">
            <v>0.78555341055341055</v>
          </cell>
          <cell r="H540">
            <v>31.525526156408514</v>
          </cell>
          <cell r="I540">
            <v>31.525526156408514</v>
          </cell>
          <cell r="J540">
            <v>32.31</v>
          </cell>
          <cell r="K540">
            <v>33.979999999999997</v>
          </cell>
          <cell r="L540" t="str">
            <v>Yes</v>
          </cell>
        </row>
        <row r="541">
          <cell r="A541" t="str">
            <v>EBJ900RG</v>
          </cell>
          <cell r="B541" t="str">
            <v>RYOBI Biscuit Joiner 600W</v>
          </cell>
          <cell r="C541" t="str">
            <v>CPT Ryobi</v>
          </cell>
          <cell r="D541" t="str">
            <v>900060</v>
          </cell>
          <cell r="E541" t="str">
            <v>RY-TL</v>
          </cell>
          <cell r="F541">
            <v>2.1341240820652589</v>
          </cell>
          <cell r="G541">
            <v>2.4476190476190478</v>
          </cell>
          <cell r="H541">
            <v>42.682481641305181</v>
          </cell>
          <cell r="I541">
            <v>42.682481641305181</v>
          </cell>
          <cell r="J541">
            <v>47.26</v>
          </cell>
          <cell r="K541">
            <v>49.43</v>
          </cell>
          <cell r="L541" t="str">
            <v>Yes</v>
          </cell>
        </row>
        <row r="542">
          <cell r="A542" t="str">
            <v>EBS800</v>
          </cell>
          <cell r="B542" t="str">
            <v>800W Belt Sander G4</v>
          </cell>
          <cell r="C542" t="str">
            <v>CPT Ryobi</v>
          </cell>
          <cell r="D542" t="str">
            <v>900060</v>
          </cell>
          <cell r="E542" t="str">
            <v>RY-TL</v>
          </cell>
          <cell r="F542">
            <v>0</v>
          </cell>
          <cell r="G542">
            <v>1.4619760479041917</v>
          </cell>
          <cell r="H542">
            <v>51.888017639488218</v>
          </cell>
          <cell r="I542">
            <v>51.888017639488218</v>
          </cell>
          <cell r="J542">
            <v>53.35</v>
          </cell>
          <cell r="K542">
            <v>56.47</v>
          </cell>
          <cell r="L542" t="str">
            <v>Yes</v>
          </cell>
        </row>
        <row r="543">
          <cell r="A543" t="str">
            <v>EBS800V</v>
          </cell>
          <cell r="B543" t="str">
            <v>800W Belt Sander Variable Speed G4</v>
          </cell>
          <cell r="C543" t="str">
            <v>CPT Ryobi</v>
          </cell>
          <cell r="D543" t="str">
            <v>900060</v>
          </cell>
          <cell r="E543" t="str">
            <v>RY-TL</v>
          </cell>
          <cell r="F543">
            <v>0</v>
          </cell>
          <cell r="G543">
            <v>1.4153623188405797</v>
          </cell>
          <cell r="H543">
            <v>55.591513362101601</v>
          </cell>
          <cell r="I543">
            <v>55.591513362101601</v>
          </cell>
          <cell r="J543">
            <v>57.01</v>
          </cell>
          <cell r="K543">
            <v>60.37</v>
          </cell>
          <cell r="L543" t="str">
            <v>Yes</v>
          </cell>
        </row>
        <row r="544">
          <cell r="A544" t="str">
            <v>ECO2437RG</v>
          </cell>
          <cell r="B544" t="str">
            <v>Metal Cut Off Saw</v>
          </cell>
          <cell r="C544" t="str">
            <v>CPT Ryobi</v>
          </cell>
          <cell r="D544" t="str">
            <v>900060</v>
          </cell>
          <cell r="E544" t="str">
            <v>RY-TL</v>
          </cell>
          <cell r="F544">
            <v>0</v>
          </cell>
          <cell r="G544">
            <v>7.6296875000000002</v>
          </cell>
          <cell r="H544">
            <v>109.82990763873116</v>
          </cell>
          <cell r="I544">
            <v>109.82990763873116</v>
          </cell>
          <cell r="J544">
            <v>117.46</v>
          </cell>
          <cell r="K544">
            <v>123.06</v>
          </cell>
          <cell r="L544" t="str">
            <v>Yes</v>
          </cell>
        </row>
        <row r="545">
          <cell r="A545" t="str">
            <v>EHG2000</v>
          </cell>
          <cell r="B545" t="str">
            <v>2000W Heat Gun (Hyper Green)</v>
          </cell>
          <cell r="C545" t="str">
            <v>CPT Ryobi</v>
          </cell>
          <cell r="D545" t="str">
            <v>900060</v>
          </cell>
          <cell r="E545" t="str">
            <v>RY-TL</v>
          </cell>
          <cell r="F545">
            <v>1.0150423007040654</v>
          </cell>
          <cell r="G545">
            <v>0.66853778751369108</v>
          </cell>
          <cell r="H545">
            <v>20.300846014081309</v>
          </cell>
          <cell r="I545">
            <v>20.300846014081309</v>
          </cell>
          <cell r="J545">
            <v>21.98</v>
          </cell>
          <cell r="K545">
            <v>23.31</v>
          </cell>
          <cell r="L545" t="str">
            <v>Yes</v>
          </cell>
        </row>
        <row r="546">
          <cell r="A546" t="str">
            <v>EHT150RG</v>
          </cell>
          <cell r="B546" t="str">
            <v>EHT150RG RYOBI ROTARY TOOL</v>
          </cell>
          <cell r="C546" t="str">
            <v>CPT Ryobi</v>
          </cell>
          <cell r="D546" t="str">
            <v>900060</v>
          </cell>
          <cell r="E546" t="str">
            <v>RY-TL</v>
          </cell>
          <cell r="F546">
            <v>0</v>
          </cell>
          <cell r="G546">
            <v>1.5164596273291926</v>
          </cell>
          <cell r="H546">
            <v>31.88140850934969</v>
          </cell>
          <cell r="I546">
            <v>31.88140850934969</v>
          </cell>
          <cell r="J546">
            <v>33.4</v>
          </cell>
          <cell r="K546">
            <v>36.130000000000003</v>
          </cell>
          <cell r="L546" t="str">
            <v>Yes</v>
          </cell>
        </row>
        <row r="547">
          <cell r="A547" t="str">
            <v>EM08MMT</v>
          </cell>
          <cell r="B547" t="str">
            <v>EMPIRE MAGNESIUM TAPE 8M</v>
          </cell>
          <cell r="C547" t="str">
            <v>CPT Hand Tools</v>
          </cell>
          <cell r="D547" t="str">
            <v>900050</v>
          </cell>
          <cell r="E547" t="str">
            <v>EM-TL</v>
          </cell>
          <cell r="F547">
            <v>0</v>
          </cell>
          <cell r="G547">
            <v>0.44191176470588234</v>
          </cell>
          <cell r="H547">
            <v>8.8382352941176467</v>
          </cell>
          <cell r="I547">
            <v>8.8382352941176467</v>
          </cell>
          <cell r="J547">
            <v>9.2799999999999994</v>
          </cell>
          <cell r="K547">
            <v>9.84</v>
          </cell>
          <cell r="L547" t="str">
            <v>Yes</v>
          </cell>
        </row>
        <row r="548">
          <cell r="A548" t="str">
            <v>EM08SST</v>
          </cell>
          <cell r="B548" t="str">
            <v>EMPIRE 8M Stainless Steel Tape</v>
          </cell>
          <cell r="C548" t="str">
            <v>CPT Hand Tools</v>
          </cell>
          <cell r="D548" t="str">
            <v>900050</v>
          </cell>
          <cell r="E548" t="str">
            <v>EM-TL</v>
          </cell>
          <cell r="F548">
            <v>0</v>
          </cell>
          <cell r="G548">
            <v>0.55367647058823521</v>
          </cell>
          <cell r="H548">
            <v>11.073529411764705</v>
          </cell>
          <cell r="I548">
            <v>11.073529411764705</v>
          </cell>
          <cell r="J548">
            <v>11.63</v>
          </cell>
          <cell r="K548">
            <v>12.94</v>
          </cell>
          <cell r="L548" t="str">
            <v>Yes</v>
          </cell>
        </row>
        <row r="549">
          <cell r="A549" t="str">
            <v>EM10MMT</v>
          </cell>
          <cell r="B549" t="str">
            <v>EMPIRE MAGNESIUM TAPE 10M</v>
          </cell>
          <cell r="C549" t="str">
            <v>CPT Hand Tools</v>
          </cell>
          <cell r="D549" t="str">
            <v>900050</v>
          </cell>
          <cell r="E549" t="str">
            <v>EM-TL</v>
          </cell>
          <cell r="F549">
            <v>0</v>
          </cell>
          <cell r="G549">
            <v>0.47941176470588226</v>
          </cell>
          <cell r="H549">
            <v>9.588235294117645</v>
          </cell>
          <cell r="I549">
            <v>9.588235294117645</v>
          </cell>
          <cell r="J549">
            <v>10.07</v>
          </cell>
          <cell r="K549">
            <v>10.71</v>
          </cell>
          <cell r="L549" t="str">
            <v>Yes</v>
          </cell>
        </row>
        <row r="550">
          <cell r="A550" t="str">
            <v>EM150MW</v>
          </cell>
          <cell r="B550" t="str">
            <v>EMPIRE MEASURING WHEEL 150MM</v>
          </cell>
          <cell r="C550" t="str">
            <v>CPT Hand Tools</v>
          </cell>
          <cell r="D550" t="str">
            <v>900050</v>
          </cell>
          <cell r="E550" t="str">
            <v>EM-TL</v>
          </cell>
          <cell r="F550">
            <v>0</v>
          </cell>
          <cell r="G550">
            <v>1.599264705882353</v>
          </cell>
          <cell r="H550">
            <v>31.985294117647058</v>
          </cell>
          <cell r="I550">
            <v>31.985294117647058</v>
          </cell>
          <cell r="J550">
            <v>33.58</v>
          </cell>
          <cell r="K550">
            <v>38.340000000000003</v>
          </cell>
          <cell r="L550" t="str">
            <v>Yes</v>
          </cell>
        </row>
        <row r="551">
          <cell r="A551" t="str">
            <v>EM300SSR</v>
          </cell>
          <cell r="B551" t="str">
            <v>Empire 300mm stainless steel ruler</v>
          </cell>
          <cell r="C551" t="str">
            <v>CPT Hand Tools</v>
          </cell>
          <cell r="D551" t="str">
            <v>900060</v>
          </cell>
          <cell r="E551" t="str">
            <v>EM-TL</v>
          </cell>
          <cell r="F551">
            <v>0</v>
          </cell>
          <cell r="G551">
            <v>0.1249637557725793</v>
          </cell>
          <cell r="H551">
            <v>2.499275115451586</v>
          </cell>
          <cell r="I551">
            <v>2.499275115451586</v>
          </cell>
          <cell r="J551">
            <v>2.62</v>
          </cell>
          <cell r="K551">
            <v>3.18</v>
          </cell>
          <cell r="L551" t="str">
            <v>Yes</v>
          </cell>
        </row>
        <row r="552">
          <cell r="A552" t="str">
            <v>EM30CNS</v>
          </cell>
          <cell r="B552" t="str">
            <v>EMPIRE Closed Case Nylon Steel 30M Tape</v>
          </cell>
          <cell r="C552" t="str">
            <v>CPT Hand Tools</v>
          </cell>
          <cell r="D552" t="str">
            <v>900050</v>
          </cell>
          <cell r="E552" t="str">
            <v>EM-TL</v>
          </cell>
          <cell r="F552">
            <v>0</v>
          </cell>
          <cell r="G552">
            <v>0.82867647058823524</v>
          </cell>
          <cell r="H552">
            <v>16.573529411764703</v>
          </cell>
          <cell r="I552">
            <v>16.573529411764703</v>
          </cell>
          <cell r="J552">
            <v>17.399999999999999</v>
          </cell>
          <cell r="K552">
            <v>23.12</v>
          </cell>
          <cell r="L552" t="str">
            <v>Yes</v>
          </cell>
        </row>
        <row r="553">
          <cell r="A553" t="str">
            <v>EM30MFG</v>
          </cell>
          <cell r="B553" t="str">
            <v>EMPIRE FIBREGLASS TAPE 30M</v>
          </cell>
          <cell r="C553" t="str">
            <v>CPT Hand Tools</v>
          </cell>
          <cell r="D553" t="str">
            <v>900050</v>
          </cell>
          <cell r="E553" t="str">
            <v>EM-TL</v>
          </cell>
          <cell r="F553">
            <v>0</v>
          </cell>
          <cell r="G553">
            <v>0.77132352941176474</v>
          </cell>
          <cell r="H553">
            <v>15.426470588235293</v>
          </cell>
          <cell r="I553">
            <v>15.426470588235293</v>
          </cell>
          <cell r="J553">
            <v>16.2</v>
          </cell>
          <cell r="K553">
            <v>12.86</v>
          </cell>
          <cell r="L553" t="str">
            <v>Yes</v>
          </cell>
        </row>
        <row r="554">
          <cell r="A554" t="str">
            <v>EM320MW</v>
          </cell>
          <cell r="B554" t="str">
            <v>EMPIRE MEASURING WHEEL 320MM</v>
          </cell>
          <cell r="C554" t="str">
            <v>CPT Hand Tools</v>
          </cell>
          <cell r="D554" t="str">
            <v>900050</v>
          </cell>
          <cell r="E554" t="str">
            <v>EM-TL</v>
          </cell>
          <cell r="F554">
            <v>0</v>
          </cell>
          <cell r="G554">
            <v>2.2882352941176474</v>
          </cell>
          <cell r="H554">
            <v>45.764705882352942</v>
          </cell>
          <cell r="I554">
            <v>45.764705882352942</v>
          </cell>
          <cell r="J554">
            <v>48.05</v>
          </cell>
          <cell r="K554">
            <v>49.63</v>
          </cell>
          <cell r="L554" t="str">
            <v>Yes</v>
          </cell>
        </row>
        <row r="555">
          <cell r="A555" t="str">
            <v>EM600SSR</v>
          </cell>
          <cell r="B555" t="str">
            <v>Empire 600mm stainless steel ruler</v>
          </cell>
          <cell r="C555" t="str">
            <v>CPT Hand Tools</v>
          </cell>
          <cell r="D555" t="str">
            <v>900060</v>
          </cell>
          <cell r="E555" t="str">
            <v>EM-TL</v>
          </cell>
          <cell r="F555">
            <v>0</v>
          </cell>
          <cell r="G555">
            <v>0.21425704065409948</v>
          </cell>
          <cell r="H555">
            <v>4.2851408130819895</v>
          </cell>
          <cell r="I555">
            <v>4.2851408130819895</v>
          </cell>
          <cell r="J555">
            <v>4.5</v>
          </cell>
          <cell r="K555">
            <v>5.28</v>
          </cell>
          <cell r="L555" t="str">
            <v>Yes</v>
          </cell>
        </row>
        <row r="556">
          <cell r="A556" t="str">
            <v>EM60MFG</v>
          </cell>
          <cell r="B556" t="str">
            <v>EMPIRE FIBREGLASS TAPE 60M</v>
          </cell>
          <cell r="C556" t="str">
            <v>CPT Hand Tools</v>
          </cell>
          <cell r="D556" t="str">
            <v>900050</v>
          </cell>
          <cell r="E556" t="str">
            <v>EM-TL</v>
          </cell>
          <cell r="F556">
            <v>0</v>
          </cell>
          <cell r="G556">
            <v>1.0624999999999998</v>
          </cell>
          <cell r="H556">
            <v>21.249999999999996</v>
          </cell>
          <cell r="I556">
            <v>21.249999999999996</v>
          </cell>
          <cell r="J556">
            <v>22.31</v>
          </cell>
          <cell r="K556">
            <v>15.44</v>
          </cell>
          <cell r="L556" t="str">
            <v>Yes</v>
          </cell>
        </row>
        <row r="557">
          <cell r="A557" t="str">
            <v>EM71.8M</v>
          </cell>
          <cell r="B557" t="str">
            <v>Empire True Blue Alum Billet Torp 8inch</v>
          </cell>
          <cell r="C557" t="str">
            <v>CPT Hand Tools</v>
          </cell>
          <cell r="D557" t="str">
            <v>900060</v>
          </cell>
          <cell r="E557" t="str">
            <v>EM-TL</v>
          </cell>
          <cell r="F557">
            <v>0</v>
          </cell>
          <cell r="G557">
            <v>0.69191176470588234</v>
          </cell>
          <cell r="H557">
            <v>13.838235294117647</v>
          </cell>
          <cell r="I557">
            <v>13.838235294117647</v>
          </cell>
          <cell r="J557">
            <v>14.53</v>
          </cell>
          <cell r="K557">
            <v>17.829999999999998</v>
          </cell>
          <cell r="L557" t="str">
            <v>No</v>
          </cell>
        </row>
        <row r="558">
          <cell r="A558" t="str">
            <v>EMFINEB</v>
          </cell>
          <cell r="B558" t="str">
            <v>EMPIRE Worksite Marker Fine Black 1PC</v>
          </cell>
          <cell r="C558" t="str">
            <v>CPT Hand Tools</v>
          </cell>
          <cell r="D558" t="str">
            <v>900060</v>
          </cell>
          <cell r="E558" t="str">
            <v>EM-TL</v>
          </cell>
          <cell r="F558">
            <v>0</v>
          </cell>
          <cell r="G558">
            <v>3.6029411764705879E-2</v>
          </cell>
          <cell r="H558">
            <v>0.72058823529411753</v>
          </cell>
          <cell r="I558">
            <v>0.72058823529411753</v>
          </cell>
          <cell r="J558">
            <v>0.76</v>
          </cell>
          <cell r="K558">
            <v>0.8</v>
          </cell>
          <cell r="L558" t="str">
            <v>Yes</v>
          </cell>
        </row>
        <row r="559">
          <cell r="A559" t="str">
            <v>EMFINEB-4PK</v>
          </cell>
          <cell r="B559" t="str">
            <v>EMPIRE Worksite Marker Fine Black 4PK</v>
          </cell>
          <cell r="C559" t="str">
            <v>CPT Hand Tools</v>
          </cell>
          <cell r="D559" t="str">
            <v>900060</v>
          </cell>
          <cell r="E559" t="str">
            <v>EM-TL</v>
          </cell>
          <cell r="F559">
            <v>0</v>
          </cell>
          <cell r="G559">
            <v>0.15294117647058822</v>
          </cell>
          <cell r="H559">
            <v>3.0588235294117641</v>
          </cell>
          <cell r="I559">
            <v>3.0588235294117641</v>
          </cell>
          <cell r="J559">
            <v>3.21</v>
          </cell>
          <cell r="K559">
            <v>3.41</v>
          </cell>
          <cell r="L559" t="str">
            <v>Yes</v>
          </cell>
        </row>
        <row r="560">
          <cell r="A560" t="str">
            <v>EMMEDB</v>
          </cell>
          <cell r="B560" t="str">
            <v>EMPIRE Worksite Marker Medium Black 1PC</v>
          </cell>
          <cell r="C560" t="str">
            <v>CPT Hand Tools</v>
          </cell>
          <cell r="D560" t="str">
            <v>900060</v>
          </cell>
          <cell r="E560" t="str">
            <v>EM-TL</v>
          </cell>
          <cell r="F560">
            <v>0</v>
          </cell>
          <cell r="G560">
            <v>5.514705882352941E-2</v>
          </cell>
          <cell r="H560">
            <v>1.1029411764705881</v>
          </cell>
          <cell r="I560">
            <v>1.1029411764705881</v>
          </cell>
          <cell r="J560">
            <v>1.1599999999999999</v>
          </cell>
          <cell r="K560">
            <v>1.23</v>
          </cell>
          <cell r="L560" t="str">
            <v>Yes</v>
          </cell>
        </row>
        <row r="561">
          <cell r="A561" t="str">
            <v>EMS1221RG</v>
          </cell>
          <cell r="B561" t="str">
            <v>Ryobi 1200W Compound Mitre Saw (210mm)</v>
          </cell>
          <cell r="C561" t="str">
            <v>CPT Ryobi</v>
          </cell>
          <cell r="D561" t="str">
            <v>900060</v>
          </cell>
          <cell r="E561" t="str">
            <v>RY-TL</v>
          </cell>
          <cell r="F561">
            <v>0</v>
          </cell>
          <cell r="G561">
            <v>4.4798165137614676</v>
          </cell>
          <cell r="H561">
            <v>68.945158603982136</v>
          </cell>
          <cell r="I561">
            <v>68.945158603982136</v>
          </cell>
          <cell r="J561">
            <v>73.42</v>
          </cell>
          <cell r="K561">
            <v>76.989999999999995</v>
          </cell>
          <cell r="L561" t="str">
            <v>Yes</v>
          </cell>
        </row>
        <row r="562">
          <cell r="A562" t="str">
            <v>EMS1826LRG</v>
          </cell>
          <cell r="B562" t="str">
            <v>Ryobi 1800W Compound Mitre Saw (254mm)</v>
          </cell>
          <cell r="C562" t="str">
            <v>CPT Ryobi</v>
          </cell>
          <cell r="D562" t="str">
            <v>900060</v>
          </cell>
          <cell r="E562" t="str">
            <v>RY-TL</v>
          </cell>
          <cell r="F562">
            <v>0</v>
          </cell>
          <cell r="G562">
            <v>7.0768115942028986</v>
          </cell>
          <cell r="H562">
            <v>122.55835415247184</v>
          </cell>
          <cell r="I562">
            <v>122.55835415247184</v>
          </cell>
          <cell r="J562">
            <v>129.63999999999999</v>
          </cell>
          <cell r="K562">
            <v>136.13</v>
          </cell>
          <cell r="L562" t="str">
            <v>Yes</v>
          </cell>
        </row>
        <row r="563">
          <cell r="A563" t="str">
            <v>EMS254RG</v>
          </cell>
          <cell r="B563" t="str">
            <v>Ryobi 2000W Slide Comp Mitre Saw (254mm)</v>
          </cell>
          <cell r="C563" t="str">
            <v>CPT Ryobi</v>
          </cell>
          <cell r="D563" t="str">
            <v>900060</v>
          </cell>
          <cell r="E563" t="str">
            <v>RY-TL</v>
          </cell>
          <cell r="F563">
            <v>0</v>
          </cell>
          <cell r="G563">
            <v>17.439285714285713</v>
          </cell>
          <cell r="H563">
            <v>169.47058823529409</v>
          </cell>
          <cell r="I563">
            <v>169.47058823529409</v>
          </cell>
          <cell r="J563">
            <v>186.91</v>
          </cell>
          <cell r="K563">
            <v>207.76</v>
          </cell>
          <cell r="L563" t="str">
            <v>Yes</v>
          </cell>
        </row>
        <row r="564">
          <cell r="A564" t="str">
            <v>EMS305RG</v>
          </cell>
          <cell r="B564" t="str">
            <v>Ryobi 2200W Slide Comp Mitre Saw (305mm)</v>
          </cell>
          <cell r="C564" t="str">
            <v>CPT Ryobi</v>
          </cell>
          <cell r="D564" t="str">
            <v>900060</v>
          </cell>
          <cell r="E564" t="str">
            <v>RY-TL</v>
          </cell>
          <cell r="F564">
            <v>0</v>
          </cell>
          <cell r="G564">
            <v>25.432291666666668</v>
          </cell>
          <cell r="H564">
            <v>197.60294117647058</v>
          </cell>
          <cell r="I564">
            <v>197.60294117647058</v>
          </cell>
          <cell r="J564">
            <v>223.04</v>
          </cell>
          <cell r="K564">
            <v>244.34</v>
          </cell>
          <cell r="L564" t="str">
            <v>Yes</v>
          </cell>
        </row>
        <row r="565">
          <cell r="A565" t="str">
            <v>EMSSRS</v>
          </cell>
          <cell r="B565" t="str">
            <v>Empire Steel Ruler Depth Stop</v>
          </cell>
          <cell r="C565" t="str">
            <v>CPT Hand Tools</v>
          </cell>
          <cell r="D565" t="str">
            <v>900060</v>
          </cell>
          <cell r="E565" t="str">
            <v>EM-TL</v>
          </cell>
          <cell r="F565">
            <v>0</v>
          </cell>
          <cell r="G565">
            <v>0.27271197668256497</v>
          </cell>
          <cell r="H565">
            <v>5.4542395336512994</v>
          </cell>
          <cell r="I565">
            <v>5.4542395336512994</v>
          </cell>
          <cell r="J565">
            <v>5.73</v>
          </cell>
          <cell r="K565">
            <v>6.09</v>
          </cell>
          <cell r="L565" t="str">
            <v>Yes</v>
          </cell>
        </row>
        <row r="566">
          <cell r="A566" t="str">
            <v>EPS90MM</v>
          </cell>
          <cell r="B566" t="str">
            <v>Empire 90mm post square</v>
          </cell>
          <cell r="C566" t="str">
            <v>CPT Hand Tools</v>
          </cell>
          <cell r="D566" t="str">
            <v>900060</v>
          </cell>
          <cell r="E566" t="str">
            <v>EM-TL</v>
          </cell>
          <cell r="F566">
            <v>0</v>
          </cell>
          <cell r="G566">
            <v>0.24361723067605423</v>
          </cell>
          <cell r="H566">
            <v>4.8723446135210846</v>
          </cell>
          <cell r="I566">
            <v>4.8723446135210846</v>
          </cell>
          <cell r="J566">
            <v>5.12</v>
          </cell>
          <cell r="K566">
            <v>5.43</v>
          </cell>
          <cell r="L566" t="str">
            <v>Yes</v>
          </cell>
        </row>
        <row r="567">
          <cell r="A567" t="str">
            <v>EX125ES</v>
          </cell>
          <cell r="B567" t="str">
            <v>AEG 300W Random Orbital Sander X4</v>
          </cell>
          <cell r="C567" t="str">
            <v>CPT AEG</v>
          </cell>
          <cell r="D567" t="str">
            <v>900050</v>
          </cell>
          <cell r="E567" t="str">
            <v>AG-TL</v>
          </cell>
          <cell r="F567">
            <v>0</v>
          </cell>
          <cell r="G567">
            <v>0.86578014184397167</v>
          </cell>
          <cell r="H567">
            <v>53.985581550802138</v>
          </cell>
          <cell r="I567">
            <v>53.985581550802138</v>
          </cell>
          <cell r="J567">
            <v>54.85</v>
          </cell>
          <cell r="K567">
            <v>58.24</v>
          </cell>
          <cell r="L567" t="str">
            <v>Yes</v>
          </cell>
        </row>
        <row r="568">
          <cell r="A568" t="str">
            <v>FL18-0</v>
          </cell>
          <cell r="B568" t="str">
            <v>AEG  LED Torch 18V</v>
          </cell>
          <cell r="C568" t="str">
            <v>CPT AEG</v>
          </cell>
          <cell r="D568" t="str">
            <v>900060</v>
          </cell>
          <cell r="E568" t="str">
            <v>AG-TL</v>
          </cell>
          <cell r="F568">
            <v>0</v>
          </cell>
          <cell r="G568">
            <v>0.44618055555555558</v>
          </cell>
          <cell r="H568">
            <v>16.564705882352943</v>
          </cell>
          <cell r="I568">
            <v>16.564705882352943</v>
          </cell>
          <cell r="J568">
            <v>17.010000000000002</v>
          </cell>
          <cell r="K568">
            <v>18.11</v>
          </cell>
          <cell r="L568" t="str">
            <v>Yes</v>
          </cell>
        </row>
        <row r="569">
          <cell r="A569" t="str">
            <v>GM18E-0</v>
          </cell>
          <cell r="B569" t="str">
            <v>AEG 18V Worksite Blower</v>
          </cell>
          <cell r="C569" t="str">
            <v>CPT AEG</v>
          </cell>
          <cell r="D569" t="str">
            <v>900060</v>
          </cell>
          <cell r="E569" t="str">
            <v>AG-TL</v>
          </cell>
          <cell r="F569">
            <v>2.1118382352941176</v>
          </cell>
          <cell r="G569">
            <v>1.3563888888888889</v>
          </cell>
          <cell r="H569">
            <v>42.236764705882351</v>
          </cell>
          <cell r="I569">
            <v>42.236764705882351</v>
          </cell>
          <cell r="J569">
            <v>45.7</v>
          </cell>
          <cell r="K569">
            <v>61.79</v>
          </cell>
          <cell r="L569" t="str">
            <v>Yes</v>
          </cell>
        </row>
        <row r="570">
          <cell r="A570" t="str">
            <v>HAC120</v>
          </cell>
          <cell r="B570" t="str">
            <v>Homelite Procut 1 Spool</v>
          </cell>
          <cell r="C570" t="str">
            <v>OPE Accessories</v>
          </cell>
          <cell r="D570" t="str">
            <v>900050</v>
          </cell>
          <cell r="E570" t="str">
            <v>HL-AC</v>
          </cell>
          <cell r="F570">
            <v>0</v>
          </cell>
          <cell r="G570">
            <v>0.2161764705882353</v>
          </cell>
          <cell r="H570">
            <v>4.3235294117647056</v>
          </cell>
          <cell r="I570">
            <v>4.3235294117647056</v>
          </cell>
          <cell r="J570">
            <v>4.54</v>
          </cell>
          <cell r="K570">
            <v>4.92</v>
          </cell>
          <cell r="L570" t="str">
            <v>Yes</v>
          </cell>
        </row>
        <row r="571">
          <cell r="A571" t="str">
            <v>HAC121</v>
          </cell>
          <cell r="B571" t="str">
            <v>Homelite Easyfeed Spool</v>
          </cell>
          <cell r="C571" t="str">
            <v>OPE Accessories</v>
          </cell>
          <cell r="D571" t="str">
            <v>900050</v>
          </cell>
          <cell r="E571" t="str">
            <v>HL-AC</v>
          </cell>
          <cell r="F571">
            <v>0.22867647058823529</v>
          </cell>
          <cell r="G571">
            <v>0.22867647058823529</v>
          </cell>
          <cell r="H571">
            <v>4.5735294117647056</v>
          </cell>
          <cell r="I571">
            <v>4.5735294117647056</v>
          </cell>
          <cell r="J571">
            <v>5.03</v>
          </cell>
          <cell r="K571">
            <v>5.48</v>
          </cell>
          <cell r="L571" t="str">
            <v>Yes</v>
          </cell>
        </row>
        <row r="572">
          <cell r="A572" t="str">
            <v>HAC122</v>
          </cell>
          <cell r="B572" t="str">
            <v>HOMELITE HEAD FOR HBC45SB 2.4MM LINE</v>
          </cell>
          <cell r="C572" t="str">
            <v>OPE Accessories</v>
          </cell>
          <cell r="D572" t="str">
            <v>900060</v>
          </cell>
          <cell r="E572" t="str">
            <v>HL-AC</v>
          </cell>
          <cell r="F572">
            <v>0</v>
          </cell>
          <cell r="G572">
            <v>0.24264705882352941</v>
          </cell>
          <cell r="H572">
            <v>4.8529411764705879</v>
          </cell>
          <cell r="I572">
            <v>4.8529411764705879</v>
          </cell>
          <cell r="J572">
            <v>5.0999999999999996</v>
          </cell>
          <cell r="K572">
            <v>5.5</v>
          </cell>
          <cell r="L572" t="str">
            <v>Yes</v>
          </cell>
        </row>
        <row r="573">
          <cell r="A573" t="str">
            <v>HAC301</v>
          </cell>
          <cell r="B573" t="str">
            <v>Homelite 35L Blower Vac Bag for GBV2400</v>
          </cell>
          <cell r="C573" t="str">
            <v>OPE Accessories</v>
          </cell>
          <cell r="D573" t="str">
            <v>900060</v>
          </cell>
          <cell r="E573" t="str">
            <v>HL-AC</v>
          </cell>
          <cell r="F573">
            <v>0</v>
          </cell>
          <cell r="G573">
            <v>0.20661764705882352</v>
          </cell>
          <cell r="H573">
            <v>4.1323529411764701</v>
          </cell>
          <cell r="I573">
            <v>4.1323529411764701</v>
          </cell>
          <cell r="J573">
            <v>4.34</v>
          </cell>
          <cell r="K573">
            <v>4.87</v>
          </cell>
          <cell r="L573" t="str">
            <v>Yes</v>
          </cell>
        </row>
        <row r="574">
          <cell r="A574" t="str">
            <v>HAM15LB</v>
          </cell>
          <cell r="B574" t="str">
            <v>Hart 1.5lb Axe head mattock short handle</v>
          </cell>
          <cell r="C574" t="str">
            <v>CPT Hand Tools</v>
          </cell>
          <cell r="D574" t="str">
            <v>900060</v>
          </cell>
          <cell r="E574" t="str">
            <v>HT-TL</v>
          </cell>
          <cell r="F574">
            <v>0</v>
          </cell>
          <cell r="G574">
            <v>0.59383781891134835</v>
          </cell>
          <cell r="H574">
            <v>11.876756378226967</v>
          </cell>
          <cell r="I574">
            <v>11.876756378226967</v>
          </cell>
          <cell r="J574">
            <v>12.47</v>
          </cell>
          <cell r="K574">
            <v>13.58</v>
          </cell>
          <cell r="L574" t="str">
            <v>Yes</v>
          </cell>
        </row>
        <row r="575">
          <cell r="A575" t="str">
            <v>HAM5LB</v>
          </cell>
          <cell r="B575" t="str">
            <v>HART 5lb Axe Head mattock</v>
          </cell>
          <cell r="C575" t="str">
            <v>CPT Hand Tools</v>
          </cell>
          <cell r="D575" t="str">
            <v>900060</v>
          </cell>
          <cell r="E575" t="str">
            <v>HT-TL</v>
          </cell>
          <cell r="F575">
            <v>0</v>
          </cell>
          <cell r="G575">
            <v>1.361168805359982</v>
          </cell>
          <cell r="H575">
            <v>27.223376107199638</v>
          </cell>
          <cell r="I575">
            <v>27.223376107199638</v>
          </cell>
          <cell r="J575">
            <v>28.58</v>
          </cell>
          <cell r="K575">
            <v>31.19</v>
          </cell>
          <cell r="L575" t="str">
            <v>Yes</v>
          </cell>
        </row>
        <row r="576">
          <cell r="A576" t="str">
            <v>HAT20SC</v>
          </cell>
          <cell r="B576" t="str">
            <v>HART 20oz hatchet</v>
          </cell>
          <cell r="C576" t="str">
            <v>CPT Hand Tools</v>
          </cell>
          <cell r="D576" t="str">
            <v>900060</v>
          </cell>
          <cell r="E576" t="str">
            <v>HT-TL</v>
          </cell>
          <cell r="F576">
            <v>0</v>
          </cell>
          <cell r="G576">
            <v>0.74007352941176485</v>
          </cell>
          <cell r="H576">
            <v>14.801470588235295</v>
          </cell>
          <cell r="I576">
            <v>14.801470588235295</v>
          </cell>
          <cell r="J576">
            <v>15.54</v>
          </cell>
          <cell r="K576">
            <v>16.93</v>
          </cell>
          <cell r="L576" t="str">
            <v>Yes</v>
          </cell>
        </row>
        <row r="577">
          <cell r="A577" t="str">
            <v>HAT66SC</v>
          </cell>
          <cell r="B577" t="str">
            <v>HART Compact Steel Axe</v>
          </cell>
          <cell r="C577" t="str">
            <v>CPT Hand Tools</v>
          </cell>
          <cell r="D577" t="str">
            <v>900060</v>
          </cell>
          <cell r="E577" t="str">
            <v>HT-TL</v>
          </cell>
          <cell r="F577">
            <v>0</v>
          </cell>
          <cell r="G577">
            <v>1.5732429593459007</v>
          </cell>
          <cell r="H577">
            <v>31.464859186918012</v>
          </cell>
          <cell r="I577">
            <v>31.464859186918012</v>
          </cell>
          <cell r="J577">
            <v>33.04</v>
          </cell>
          <cell r="K577">
            <v>36.01</v>
          </cell>
          <cell r="L577" t="str">
            <v>Yes</v>
          </cell>
        </row>
        <row r="578">
          <cell r="A578" t="str">
            <v>HAUH002</v>
          </cell>
          <cell r="B578" t="str">
            <v>HART 2pcs aux handle set</v>
          </cell>
          <cell r="C578" t="str">
            <v>CPT Hand Tools</v>
          </cell>
          <cell r="D578" t="str">
            <v>900060</v>
          </cell>
          <cell r="E578" t="str">
            <v>HT-TL</v>
          </cell>
          <cell r="F578">
            <v>0.19193371943371942</v>
          </cell>
          <cell r="G578">
            <v>0.19193371943371942</v>
          </cell>
          <cell r="H578">
            <v>3.8386743886743884</v>
          </cell>
          <cell r="I578">
            <v>3.8386743886743884</v>
          </cell>
          <cell r="J578">
            <v>4.22</v>
          </cell>
          <cell r="K578">
            <v>4.49</v>
          </cell>
          <cell r="L578" t="str">
            <v>Yes</v>
          </cell>
        </row>
        <row r="579">
          <cell r="A579" t="str">
            <v>HBBL26VN</v>
          </cell>
          <cell r="B579" t="str">
            <v>Homelite Black Blower Vac</v>
          </cell>
          <cell r="C579" t="str">
            <v>OPE Homelite</v>
          </cell>
          <cell r="D579" t="str">
            <v>900050</v>
          </cell>
          <cell r="E579" t="str">
            <v>HL-TL</v>
          </cell>
          <cell r="F579">
            <v>0</v>
          </cell>
          <cell r="G579">
            <v>4.8442460317460316</v>
          </cell>
          <cell r="H579">
            <v>3.8382352941176467</v>
          </cell>
          <cell r="I579">
            <v>3.8382352941176467</v>
          </cell>
          <cell r="J579">
            <v>8.68</v>
          </cell>
          <cell r="K579">
            <v>88.25</v>
          </cell>
          <cell r="L579" t="str">
            <v>No</v>
          </cell>
        </row>
        <row r="580">
          <cell r="A580" t="str">
            <v>HBC30SBSN</v>
          </cell>
          <cell r="B580" t="str">
            <v>Homelite 30cc Split Shaft Brush Cutter</v>
          </cell>
          <cell r="C580" t="str">
            <v>OPE Homelite</v>
          </cell>
          <cell r="D580" t="str">
            <v>900050</v>
          </cell>
          <cell r="E580" t="str">
            <v>HL-TL</v>
          </cell>
          <cell r="F580">
            <v>0</v>
          </cell>
          <cell r="G580">
            <v>5.354166666666667</v>
          </cell>
          <cell r="H580">
            <v>79.25</v>
          </cell>
          <cell r="I580">
            <v>79.25</v>
          </cell>
          <cell r="J580">
            <v>84.6</v>
          </cell>
          <cell r="K580">
            <v>127.19</v>
          </cell>
          <cell r="L580" t="str">
            <v>No</v>
          </cell>
        </row>
        <row r="581">
          <cell r="A581" t="str">
            <v>HBHT2645N</v>
          </cell>
          <cell r="B581" t="str">
            <v>Homelite Black Hedge Trimmer</v>
          </cell>
          <cell r="C581" t="str">
            <v>OPE Homelite</v>
          </cell>
          <cell r="D581" t="str">
            <v>900060</v>
          </cell>
          <cell r="E581" t="str">
            <v>HL-TL</v>
          </cell>
          <cell r="F581">
            <v>0</v>
          </cell>
          <cell r="G581">
            <v>3.7217987804878048</v>
          </cell>
          <cell r="H581">
            <v>115.5</v>
          </cell>
          <cell r="I581">
            <v>115.5</v>
          </cell>
          <cell r="J581">
            <v>119.22</v>
          </cell>
          <cell r="K581">
            <v>93.73</v>
          </cell>
          <cell r="L581" t="str">
            <v>No</v>
          </cell>
        </row>
        <row r="582">
          <cell r="A582" t="str">
            <v>HBL26BVNC</v>
          </cell>
          <cell r="B582" t="str">
            <v>Homelite 26cc Blower Vac</v>
          </cell>
          <cell r="C582" t="str">
            <v>OPE Homelite</v>
          </cell>
          <cell r="D582" t="str">
            <v>900050</v>
          </cell>
          <cell r="E582" t="str">
            <v>HL-TL</v>
          </cell>
          <cell r="F582">
            <v>0</v>
          </cell>
          <cell r="G582">
            <v>4.9826530612244895</v>
          </cell>
          <cell r="H582">
            <v>77.838235294117638</v>
          </cell>
          <cell r="I582">
            <v>77.838235294117638</v>
          </cell>
          <cell r="J582">
            <v>82.82</v>
          </cell>
          <cell r="K582">
            <v>89.27</v>
          </cell>
          <cell r="L582" t="str">
            <v>Yes</v>
          </cell>
        </row>
        <row r="583">
          <cell r="A583" t="str">
            <v>HBL26YBNC</v>
          </cell>
          <cell r="B583" t="str">
            <v>Homelite 26cc Blower</v>
          </cell>
          <cell r="C583" t="str">
            <v>OPE Homelite</v>
          </cell>
          <cell r="D583" t="str">
            <v>900050</v>
          </cell>
          <cell r="E583" t="str">
            <v>HL-TL</v>
          </cell>
          <cell r="F583">
            <v>0</v>
          </cell>
          <cell r="G583">
            <v>2.7744318181818182</v>
          </cell>
          <cell r="H583">
            <v>61.588235294117645</v>
          </cell>
          <cell r="I583">
            <v>61.588235294117645</v>
          </cell>
          <cell r="J583">
            <v>64.36</v>
          </cell>
          <cell r="K583">
            <v>69.3</v>
          </cell>
          <cell r="L583" t="str">
            <v>Yes</v>
          </cell>
        </row>
        <row r="584">
          <cell r="A584" t="str">
            <v>HBLT25CN</v>
          </cell>
          <cell r="B584" t="str">
            <v>Homelite Black Line Trimmer</v>
          </cell>
          <cell r="C584" t="str">
            <v>OPE Homelite</v>
          </cell>
          <cell r="D584" t="str">
            <v>900050</v>
          </cell>
          <cell r="E584" t="str">
            <v>HL-TL</v>
          </cell>
          <cell r="F584">
            <v>0</v>
          </cell>
          <cell r="G584">
            <v>4.8635458167330681</v>
          </cell>
          <cell r="H584">
            <v>63.044117647058812</v>
          </cell>
          <cell r="I584">
            <v>63.044117647058812</v>
          </cell>
          <cell r="J584">
            <v>67.91</v>
          </cell>
          <cell r="K584">
            <v>86.27</v>
          </cell>
          <cell r="L584" t="str">
            <v>No</v>
          </cell>
        </row>
        <row r="585">
          <cell r="A585" t="str">
            <v>HBS04LB</v>
          </cell>
          <cell r="B585" t="str">
            <v>HART 4lb Block Splitter</v>
          </cell>
          <cell r="C585" t="str">
            <v>CPT Hand Tools</v>
          </cell>
          <cell r="D585" t="str">
            <v>900060</v>
          </cell>
          <cell r="E585" t="str">
            <v>HT-TL</v>
          </cell>
          <cell r="F585">
            <v>0</v>
          </cell>
          <cell r="G585">
            <v>1.4588074418956773</v>
          </cell>
          <cell r="H585">
            <v>29.176148837913544</v>
          </cell>
          <cell r="I585">
            <v>29.176148837913544</v>
          </cell>
          <cell r="J585">
            <v>30.63</v>
          </cell>
          <cell r="K585">
            <v>33.299999999999997</v>
          </cell>
          <cell r="L585" t="str">
            <v>Yes</v>
          </cell>
        </row>
        <row r="586">
          <cell r="A586" t="str">
            <v>HBV2400S</v>
          </cell>
          <cell r="B586" t="str">
            <v>Homelite 2400W Blower Vacuum</v>
          </cell>
          <cell r="C586" t="str">
            <v>OPE Homelite</v>
          </cell>
          <cell r="D586" t="str">
            <v>900060</v>
          </cell>
          <cell r="E586" t="str">
            <v>HL-TL</v>
          </cell>
          <cell r="F586">
            <v>0</v>
          </cell>
          <cell r="G586">
            <v>1.4926470588235294</v>
          </cell>
          <cell r="H586">
            <v>29.852941176470587</v>
          </cell>
          <cell r="I586">
            <v>29.852941176470587</v>
          </cell>
          <cell r="J586">
            <v>31.35</v>
          </cell>
          <cell r="K586">
            <v>32.630000000000003</v>
          </cell>
          <cell r="L586" t="str">
            <v>No</v>
          </cell>
        </row>
        <row r="587">
          <cell r="A587" t="str">
            <v>HCC25</v>
          </cell>
          <cell r="B587" t="str">
            <v>HART 25mm Construction Chisel</v>
          </cell>
          <cell r="C587" t="str">
            <v>CPT Hand Tools</v>
          </cell>
          <cell r="D587" t="str">
            <v>900060</v>
          </cell>
          <cell r="E587" t="str">
            <v>HT-TL</v>
          </cell>
          <cell r="F587">
            <v>0</v>
          </cell>
          <cell r="G587">
            <v>0.30363256113256115</v>
          </cell>
          <cell r="H587">
            <v>6.0726512226512224</v>
          </cell>
          <cell r="I587">
            <v>6.0726512226512224</v>
          </cell>
          <cell r="J587">
            <v>6.38</v>
          </cell>
          <cell r="K587">
            <v>7.01</v>
          </cell>
          <cell r="L587" t="str">
            <v>Yes</v>
          </cell>
        </row>
        <row r="588">
          <cell r="A588" t="str">
            <v>HCG001</v>
          </cell>
          <cell r="B588" t="str">
            <v>HART pointed chisel with guard</v>
          </cell>
          <cell r="C588" t="str">
            <v>CPT Hand Tools</v>
          </cell>
          <cell r="D588" t="str">
            <v>900060</v>
          </cell>
          <cell r="E588" t="str">
            <v>HT-TL</v>
          </cell>
          <cell r="F588">
            <v>0</v>
          </cell>
          <cell r="G588">
            <v>0.44566176470588242</v>
          </cell>
          <cell r="H588">
            <v>8.9132352941176478</v>
          </cell>
          <cell r="I588">
            <v>8.9132352941176478</v>
          </cell>
          <cell r="J588">
            <v>9.36</v>
          </cell>
          <cell r="K588">
            <v>10.199999999999999</v>
          </cell>
          <cell r="L588" t="str">
            <v>Yes</v>
          </cell>
        </row>
        <row r="589">
          <cell r="A589" t="str">
            <v>HCG002</v>
          </cell>
          <cell r="B589" t="str">
            <v>HART extra wide bolster</v>
          </cell>
          <cell r="C589" t="str">
            <v>CPT Hand Tools</v>
          </cell>
          <cell r="D589" t="str">
            <v>900060</v>
          </cell>
          <cell r="E589" t="str">
            <v>HT-TL</v>
          </cell>
          <cell r="F589">
            <v>0</v>
          </cell>
          <cell r="G589">
            <v>0.65927237111060644</v>
          </cell>
          <cell r="H589">
            <v>13.185447422212128</v>
          </cell>
          <cell r="I589">
            <v>13.185447422212128</v>
          </cell>
          <cell r="J589">
            <v>13.84</v>
          </cell>
          <cell r="K589">
            <v>15.09</v>
          </cell>
          <cell r="L589" t="str">
            <v>Yes</v>
          </cell>
        </row>
        <row r="590">
          <cell r="A590" t="str">
            <v>HCG003</v>
          </cell>
          <cell r="B590" t="str">
            <v>HART electrician's bolster</v>
          </cell>
          <cell r="C590" t="str">
            <v>CPT Hand Tools</v>
          </cell>
          <cell r="D590" t="str">
            <v>900060</v>
          </cell>
          <cell r="E590" t="str">
            <v>HT-TL</v>
          </cell>
          <cell r="F590">
            <v>0</v>
          </cell>
          <cell r="G590">
            <v>0.46369842531607247</v>
          </cell>
          <cell r="H590">
            <v>9.2739685063214488</v>
          </cell>
          <cell r="I590">
            <v>9.2739685063214488</v>
          </cell>
          <cell r="J590">
            <v>9.74</v>
          </cell>
          <cell r="K590">
            <v>10.61</v>
          </cell>
          <cell r="L590" t="str">
            <v>Yes</v>
          </cell>
        </row>
        <row r="591">
          <cell r="A591" t="str">
            <v>HCS002</v>
          </cell>
          <cell r="B591" t="str">
            <v>HART masonry chisel</v>
          </cell>
          <cell r="C591" t="str">
            <v>CPT Hand Tools</v>
          </cell>
          <cell r="D591" t="str">
            <v>900060</v>
          </cell>
          <cell r="E591" t="str">
            <v>HT-TL</v>
          </cell>
          <cell r="F591">
            <v>0</v>
          </cell>
          <cell r="G591">
            <v>0.41638276932394586</v>
          </cell>
          <cell r="H591">
            <v>8.3276553864789165</v>
          </cell>
          <cell r="I591">
            <v>8.3276553864789165</v>
          </cell>
          <cell r="J591">
            <v>8.74</v>
          </cell>
          <cell r="K591">
            <v>9.5299999999999994</v>
          </cell>
          <cell r="L591" t="str">
            <v>Yes</v>
          </cell>
        </row>
        <row r="592">
          <cell r="A592" t="str">
            <v>HCS4618N</v>
          </cell>
          <cell r="B592" t="str">
            <v>Homelite 46cc 18" Petrol Chainsaw</v>
          </cell>
          <cell r="C592" t="str">
            <v>OPE Homelite</v>
          </cell>
          <cell r="D592" t="str">
            <v>900050</v>
          </cell>
          <cell r="E592" t="str">
            <v>HL-TL</v>
          </cell>
          <cell r="F592">
            <v>0</v>
          </cell>
          <cell r="G592">
            <v>4.0556478405315612</v>
          </cell>
          <cell r="H592">
            <v>127.33823529411764</v>
          </cell>
          <cell r="I592">
            <v>127.33823529411764</v>
          </cell>
          <cell r="J592">
            <v>131.38999999999999</v>
          </cell>
          <cell r="K592">
            <v>140.43</v>
          </cell>
          <cell r="L592" t="str">
            <v>Yes</v>
          </cell>
        </row>
        <row r="593">
          <cell r="A593" t="str">
            <v>HD18H-0</v>
          </cell>
          <cell r="B593" t="str">
            <v>M18 SDS Rotary Hammer 3 mode - Console</v>
          </cell>
          <cell r="C593" t="str">
            <v>Milwaukee Tools</v>
          </cell>
          <cell r="D593" t="str">
            <v>900050</v>
          </cell>
          <cell r="E593" t="str">
            <v>ML-TL</v>
          </cell>
          <cell r="F593">
            <v>0</v>
          </cell>
          <cell r="G593">
            <v>0.8735241502683363</v>
          </cell>
          <cell r="H593">
            <v>131.54867424242425</v>
          </cell>
          <cell r="I593">
            <v>131.54867424242425</v>
          </cell>
          <cell r="J593">
            <v>132.41999999999999</v>
          </cell>
          <cell r="K593">
            <v>141</v>
          </cell>
          <cell r="L593" t="str">
            <v>Yes</v>
          </cell>
        </row>
        <row r="594">
          <cell r="A594" t="str">
            <v>HD18VC-0</v>
          </cell>
          <cell r="B594" t="str">
            <v>18V VACUUM WORKSHOP WET &amp; DRY (0880-20)</v>
          </cell>
          <cell r="C594" t="str">
            <v>Milwaukee Tools</v>
          </cell>
          <cell r="D594" t="str">
            <v>900060</v>
          </cell>
          <cell r="E594" t="str">
            <v>ML-TL</v>
          </cell>
          <cell r="F594">
            <v>0</v>
          </cell>
          <cell r="G594">
            <v>3.6440298507462687</v>
          </cell>
          <cell r="H594">
            <v>66.907506245741544</v>
          </cell>
          <cell r="I594">
            <v>66.907506245741544</v>
          </cell>
          <cell r="J594">
            <v>70.55</v>
          </cell>
          <cell r="K594">
            <v>74.680000000000007</v>
          </cell>
          <cell r="L594" t="str">
            <v>Yes</v>
          </cell>
        </row>
        <row r="595">
          <cell r="A595" t="str">
            <v>HDE13RQX</v>
          </cell>
          <cell r="B595" t="str">
            <v>HDE13RQX 13mm Drill with Spindle Lock</v>
          </cell>
          <cell r="C595" t="str">
            <v>Milwaukee Tools</v>
          </cell>
          <cell r="D595" t="str">
            <v>900050</v>
          </cell>
          <cell r="E595" t="str">
            <v>ML-TL</v>
          </cell>
          <cell r="F595">
            <v>0</v>
          </cell>
          <cell r="G595">
            <v>0.76416275430359937</v>
          </cell>
          <cell r="H595">
            <v>83.385018939393944</v>
          </cell>
          <cell r="I595">
            <v>83.385018939393944</v>
          </cell>
          <cell r="J595">
            <v>84.15</v>
          </cell>
          <cell r="K595">
            <v>89.15</v>
          </cell>
          <cell r="L595" t="str">
            <v>Yes</v>
          </cell>
        </row>
        <row r="596">
          <cell r="A596" t="str">
            <v>HDM15LB</v>
          </cell>
          <cell r="B596" t="str">
            <v>HART 1.5lb Pointed Hoe Mattock</v>
          </cell>
          <cell r="C596" t="str">
            <v>CPT Hand Tools</v>
          </cell>
          <cell r="D596" t="str">
            <v>900060</v>
          </cell>
          <cell r="E596" t="str">
            <v>HT-TL</v>
          </cell>
          <cell r="F596">
            <v>0</v>
          </cell>
          <cell r="G596">
            <v>0.70944024907260217</v>
          </cell>
          <cell r="H596">
            <v>14.188804981452042</v>
          </cell>
          <cell r="I596">
            <v>14.188804981452042</v>
          </cell>
          <cell r="J596">
            <v>14.9</v>
          </cell>
          <cell r="K596">
            <v>16.18</v>
          </cell>
          <cell r="L596" t="str">
            <v>Yes</v>
          </cell>
        </row>
        <row r="597">
          <cell r="A597" t="str">
            <v>HFB001</v>
          </cell>
          <cell r="B597" t="str">
            <v>HART 15'' pry bar</v>
          </cell>
          <cell r="C597" t="str">
            <v>CPT Hand Tools</v>
          </cell>
          <cell r="D597" t="str">
            <v>900060</v>
          </cell>
          <cell r="E597" t="str">
            <v>HT-TL</v>
          </cell>
          <cell r="F597">
            <v>0</v>
          </cell>
          <cell r="G597">
            <v>0.33283140283140289</v>
          </cell>
          <cell r="H597">
            <v>6.6566280566280573</v>
          </cell>
          <cell r="I597">
            <v>6.6566280566280573</v>
          </cell>
          <cell r="J597">
            <v>6.99</v>
          </cell>
          <cell r="K597">
            <v>7.61</v>
          </cell>
          <cell r="L597" t="str">
            <v>Yes</v>
          </cell>
        </row>
        <row r="598">
          <cell r="A598" t="str">
            <v>HFCP133</v>
          </cell>
          <cell r="B598" t="str">
            <v>133mm contact point file</v>
          </cell>
          <cell r="C598" t="str">
            <v>CPT Hand Tools</v>
          </cell>
          <cell r="D598" t="str">
            <v>900060</v>
          </cell>
          <cell r="E598" t="str">
            <v>HT-TL</v>
          </cell>
          <cell r="F598">
            <v>0</v>
          </cell>
          <cell r="G598">
            <v>3.4131936558407149E-2</v>
          </cell>
          <cell r="H598">
            <v>0.682638731168143</v>
          </cell>
          <cell r="I598">
            <v>0.682638731168143</v>
          </cell>
          <cell r="J598">
            <v>0.72</v>
          </cell>
          <cell r="K598">
            <v>0.75</v>
          </cell>
          <cell r="L598" t="str">
            <v>Yes</v>
          </cell>
        </row>
        <row r="599">
          <cell r="A599" t="str">
            <v>HFCR40200</v>
          </cell>
          <cell r="B599" t="str">
            <v>200 x 4mm round chainsaw file</v>
          </cell>
          <cell r="C599" t="str">
            <v>CPT Hand Tools</v>
          </cell>
          <cell r="D599" t="str">
            <v>900060</v>
          </cell>
          <cell r="E599" t="str">
            <v>HT-TL</v>
          </cell>
          <cell r="F599">
            <v>0</v>
          </cell>
          <cell r="G599">
            <v>0.12941176470588234</v>
          </cell>
          <cell r="H599">
            <v>2.5882352941176467</v>
          </cell>
          <cell r="I599">
            <v>2.5882352941176467</v>
          </cell>
          <cell r="J599">
            <v>2.72</v>
          </cell>
          <cell r="K599">
            <v>3.26</v>
          </cell>
          <cell r="L599" t="str">
            <v>Yes</v>
          </cell>
        </row>
        <row r="600">
          <cell r="A600" t="str">
            <v>HFCR48200</v>
          </cell>
          <cell r="B600" t="str">
            <v>200 x 4.8mm round chainsaw file</v>
          </cell>
          <cell r="C600" t="str">
            <v>CPT Hand Tools</v>
          </cell>
          <cell r="D600" t="str">
            <v>900060</v>
          </cell>
          <cell r="E600" t="str">
            <v>HT-TL</v>
          </cell>
          <cell r="F600">
            <v>0</v>
          </cell>
          <cell r="G600">
            <v>0.12941176470588234</v>
          </cell>
          <cell r="H600">
            <v>2.5882352941176467</v>
          </cell>
          <cell r="I600">
            <v>2.5882352941176467</v>
          </cell>
          <cell r="J600">
            <v>2.72</v>
          </cell>
          <cell r="K600">
            <v>3.26</v>
          </cell>
          <cell r="L600" t="str">
            <v>Yes</v>
          </cell>
        </row>
        <row r="601">
          <cell r="A601" t="str">
            <v>HFCR56200</v>
          </cell>
          <cell r="B601" t="str">
            <v>200 x 5.6mm round chainsaw file</v>
          </cell>
          <cell r="C601" t="str">
            <v>CPT Hand Tools</v>
          </cell>
          <cell r="D601" t="str">
            <v>900060</v>
          </cell>
          <cell r="E601" t="str">
            <v>HT-TL</v>
          </cell>
          <cell r="F601">
            <v>0</v>
          </cell>
          <cell r="G601">
            <v>0.12941176470588234</v>
          </cell>
          <cell r="H601">
            <v>2.5882352941176467</v>
          </cell>
          <cell r="I601">
            <v>2.5882352941176467</v>
          </cell>
          <cell r="J601">
            <v>2.72</v>
          </cell>
          <cell r="K601">
            <v>3.26</v>
          </cell>
          <cell r="L601" t="str">
            <v>Yes</v>
          </cell>
        </row>
        <row r="602">
          <cell r="A602" t="str">
            <v>HFCR64200</v>
          </cell>
          <cell r="B602" t="str">
            <v>200 x 6.4mm round chainsaw file</v>
          </cell>
          <cell r="C602" t="str">
            <v>CPT Hand Tools</v>
          </cell>
          <cell r="D602" t="str">
            <v>900060</v>
          </cell>
          <cell r="E602" t="str">
            <v>HT-TL</v>
          </cell>
          <cell r="F602">
            <v>0</v>
          </cell>
          <cell r="G602">
            <v>0.12941176470588234</v>
          </cell>
          <cell r="H602">
            <v>2.5882352941176467</v>
          </cell>
          <cell r="I602">
            <v>2.5882352941176467</v>
          </cell>
          <cell r="J602">
            <v>2.72</v>
          </cell>
          <cell r="K602">
            <v>3.26</v>
          </cell>
          <cell r="L602" t="str">
            <v>Yes</v>
          </cell>
        </row>
        <row r="603">
          <cell r="A603" t="str">
            <v>HFCSQ4200</v>
          </cell>
          <cell r="B603" t="str">
            <v>200x4 mm square bastard cut</v>
          </cell>
          <cell r="C603" t="str">
            <v>CPT Hand Tools</v>
          </cell>
          <cell r="D603" t="str">
            <v>900060</v>
          </cell>
          <cell r="E603" t="str">
            <v>HT-TL</v>
          </cell>
          <cell r="F603">
            <v>0</v>
          </cell>
          <cell r="G603">
            <v>0.1784439586645469</v>
          </cell>
          <cell r="H603">
            <v>3.568879173290938</v>
          </cell>
          <cell r="I603">
            <v>3.568879173290938</v>
          </cell>
          <cell r="J603">
            <v>3.75</v>
          </cell>
          <cell r="K603">
            <v>3.99</v>
          </cell>
          <cell r="L603" t="str">
            <v>Yes</v>
          </cell>
        </row>
        <row r="604">
          <cell r="A604" t="str">
            <v>HFFF2C150</v>
          </cell>
          <cell r="B604" t="str">
            <v>HART 150mm second cut flat file</v>
          </cell>
          <cell r="C604" t="str">
            <v>CPT Hand Tools</v>
          </cell>
          <cell r="D604" t="str">
            <v>900060</v>
          </cell>
          <cell r="E604" t="str">
            <v>HT-TL</v>
          </cell>
          <cell r="F604">
            <v>0</v>
          </cell>
          <cell r="G604">
            <v>0.17324958361723067</v>
          </cell>
          <cell r="H604">
            <v>3.4649916723446132</v>
          </cell>
          <cell r="I604">
            <v>3.4649916723446132</v>
          </cell>
          <cell r="J604">
            <v>3.64</v>
          </cell>
          <cell r="K604">
            <v>3.87</v>
          </cell>
          <cell r="L604" t="str">
            <v>Yes</v>
          </cell>
        </row>
        <row r="605">
          <cell r="A605" t="str">
            <v>HFFF2C200</v>
          </cell>
          <cell r="B605" t="str">
            <v>200mm flat file 2nd cut</v>
          </cell>
          <cell r="C605" t="str">
            <v>CPT Hand Tools</v>
          </cell>
          <cell r="D605" t="str">
            <v>900060</v>
          </cell>
          <cell r="E605" t="str">
            <v>HT-TL</v>
          </cell>
          <cell r="F605">
            <v>0</v>
          </cell>
          <cell r="G605">
            <v>0.19203261034143387</v>
          </cell>
          <cell r="H605">
            <v>3.8406522068286773</v>
          </cell>
          <cell r="I605">
            <v>3.8406522068286773</v>
          </cell>
          <cell r="J605">
            <v>4.03</v>
          </cell>
          <cell r="K605">
            <v>4.28</v>
          </cell>
          <cell r="L605" t="str">
            <v>Yes</v>
          </cell>
        </row>
        <row r="606">
          <cell r="A606" t="str">
            <v>HFFF2C250</v>
          </cell>
          <cell r="B606" t="str">
            <v>250mm flat file 2nd cut</v>
          </cell>
          <cell r="C606" t="str">
            <v>CPT Hand Tools</v>
          </cell>
          <cell r="D606" t="str">
            <v>900060</v>
          </cell>
          <cell r="E606" t="str">
            <v>HT-TL</v>
          </cell>
          <cell r="F606">
            <v>0</v>
          </cell>
          <cell r="G606">
            <v>0.20147058823529412</v>
          </cell>
          <cell r="H606">
            <v>4.0294117647058822</v>
          </cell>
          <cell r="I606">
            <v>4.0294117647058822</v>
          </cell>
          <cell r="J606">
            <v>4.2300000000000004</v>
          </cell>
          <cell r="K606">
            <v>5.0999999999999996</v>
          </cell>
          <cell r="L606" t="str">
            <v>Yes</v>
          </cell>
        </row>
        <row r="607">
          <cell r="A607" t="str">
            <v>HFFFBC150</v>
          </cell>
          <cell r="B607" t="str">
            <v>HART 150mm bastard cut flat file</v>
          </cell>
          <cell r="C607" t="str">
            <v>CPT Hand Tools</v>
          </cell>
          <cell r="D607" t="str">
            <v>900060</v>
          </cell>
          <cell r="E607" t="str">
            <v>HT-TL</v>
          </cell>
          <cell r="F607">
            <v>0</v>
          </cell>
          <cell r="G607">
            <v>0.16904411764705884</v>
          </cell>
          <cell r="H607">
            <v>3.3808823529411769</v>
          </cell>
          <cell r="I607">
            <v>3.3808823529411769</v>
          </cell>
          <cell r="J607">
            <v>3.55</v>
          </cell>
          <cell r="K607">
            <v>3.77</v>
          </cell>
          <cell r="L607" t="str">
            <v>Yes</v>
          </cell>
        </row>
        <row r="608">
          <cell r="A608" t="str">
            <v>HFFFBC200</v>
          </cell>
          <cell r="B608" t="str">
            <v>200mm flat file bastard cut</v>
          </cell>
          <cell r="C608" t="str">
            <v>CPT Hand Tools</v>
          </cell>
          <cell r="D608" t="str">
            <v>900060</v>
          </cell>
          <cell r="E608" t="str">
            <v>HT-TL</v>
          </cell>
          <cell r="F608">
            <v>0</v>
          </cell>
          <cell r="G608">
            <v>0.1698529411764706</v>
          </cell>
          <cell r="H608">
            <v>3.3970588235294117</v>
          </cell>
          <cell r="I608">
            <v>3.3970588235294117</v>
          </cell>
          <cell r="J608">
            <v>3.57</v>
          </cell>
          <cell r="K608">
            <v>4.28</v>
          </cell>
          <cell r="L608" t="str">
            <v>Yes</v>
          </cell>
        </row>
        <row r="609">
          <cell r="A609" t="str">
            <v>HFFFBC250</v>
          </cell>
          <cell r="B609" t="str">
            <v>168250mm flat file bastard cut</v>
          </cell>
          <cell r="C609" t="str">
            <v>CPT Hand Tools</v>
          </cell>
          <cell r="D609" t="str">
            <v>900060</v>
          </cell>
          <cell r="E609" t="str">
            <v>HT-TL</v>
          </cell>
          <cell r="F609">
            <v>0</v>
          </cell>
          <cell r="G609">
            <v>0.22834847452494511</v>
          </cell>
          <cell r="H609">
            <v>4.5669694904989022</v>
          </cell>
          <cell r="I609">
            <v>4.5669694904989022</v>
          </cell>
          <cell r="J609">
            <v>4.8</v>
          </cell>
          <cell r="K609">
            <v>5.0999999999999996</v>
          </cell>
          <cell r="L609" t="str">
            <v>Yes</v>
          </cell>
        </row>
        <row r="610">
          <cell r="A610" t="str">
            <v>HFFFSC200</v>
          </cell>
          <cell r="B610" t="str">
            <v>HART 200mm smooth cut flat file</v>
          </cell>
          <cell r="C610" t="str">
            <v>CPT Hand Tools</v>
          </cell>
          <cell r="D610" t="str">
            <v>900060</v>
          </cell>
          <cell r="E610" t="str">
            <v>HT-TL</v>
          </cell>
          <cell r="F610">
            <v>0</v>
          </cell>
          <cell r="G610">
            <v>0.21490451586039822</v>
          </cell>
          <cell r="H610">
            <v>4.2980903172079641</v>
          </cell>
          <cell r="I610">
            <v>4.2980903172079641</v>
          </cell>
          <cell r="J610">
            <v>4.51</v>
          </cell>
          <cell r="K610">
            <v>4.79</v>
          </cell>
          <cell r="L610" t="str">
            <v>Yes</v>
          </cell>
        </row>
        <row r="611">
          <cell r="A611" t="str">
            <v>HFFFSC250</v>
          </cell>
          <cell r="B611" t="str">
            <v>250mm flat file single cut</v>
          </cell>
          <cell r="C611" t="str">
            <v>CPT Hand Tools</v>
          </cell>
          <cell r="D611" t="str">
            <v>900060</v>
          </cell>
          <cell r="E611" t="str">
            <v>HT-TL</v>
          </cell>
          <cell r="F611">
            <v>0</v>
          </cell>
          <cell r="G611">
            <v>0.22834847452494511</v>
          </cell>
          <cell r="H611">
            <v>4.5669694904989022</v>
          </cell>
          <cell r="I611">
            <v>4.5669694904989022</v>
          </cell>
          <cell r="J611">
            <v>4.8</v>
          </cell>
          <cell r="K611">
            <v>5.0999999999999996</v>
          </cell>
          <cell r="L611" t="str">
            <v>Yes</v>
          </cell>
        </row>
        <row r="612">
          <cell r="A612" t="str">
            <v>HFHR2C200</v>
          </cell>
          <cell r="B612" t="str">
            <v>200mm half round file 2nd cut</v>
          </cell>
          <cell r="C612" t="str">
            <v>CPT Hand Tools</v>
          </cell>
          <cell r="D612" t="str">
            <v>900060</v>
          </cell>
          <cell r="E612" t="str">
            <v>HT-TL</v>
          </cell>
          <cell r="F612">
            <v>0</v>
          </cell>
          <cell r="G612">
            <v>0.25738596790067375</v>
          </cell>
          <cell r="H612">
            <v>5.1477193580134752</v>
          </cell>
          <cell r="I612">
            <v>5.1477193580134752</v>
          </cell>
          <cell r="J612">
            <v>5.41</v>
          </cell>
          <cell r="K612">
            <v>5.74</v>
          </cell>
          <cell r="L612" t="str">
            <v>Yes</v>
          </cell>
        </row>
        <row r="613">
          <cell r="A613" t="str">
            <v>HFHR2C250</v>
          </cell>
          <cell r="B613" t="str">
            <v>250mm half round file 2nd cut</v>
          </cell>
          <cell r="C613" t="str">
            <v>CPT Hand Tools</v>
          </cell>
          <cell r="D613" t="str">
            <v>900060</v>
          </cell>
          <cell r="E613" t="str">
            <v>HT-TL</v>
          </cell>
          <cell r="F613">
            <v>0</v>
          </cell>
          <cell r="G613">
            <v>0.31667262851086386</v>
          </cell>
          <cell r="H613">
            <v>6.3334525702172773</v>
          </cell>
          <cell r="I613">
            <v>6.3334525702172773</v>
          </cell>
          <cell r="J613">
            <v>6.65</v>
          </cell>
          <cell r="K613">
            <v>7.07</v>
          </cell>
          <cell r="L613" t="str">
            <v>Yes</v>
          </cell>
        </row>
        <row r="614">
          <cell r="A614" t="str">
            <v>HFHRBC200</v>
          </cell>
          <cell r="B614" t="str">
            <v>200mm half round file bastard cut</v>
          </cell>
          <cell r="C614" t="str">
            <v>CPT Hand Tools</v>
          </cell>
          <cell r="D614" t="str">
            <v>900060</v>
          </cell>
          <cell r="E614" t="str">
            <v>HT-TL</v>
          </cell>
          <cell r="F614">
            <v>0</v>
          </cell>
          <cell r="G614">
            <v>0.25738596790067375</v>
          </cell>
          <cell r="H614">
            <v>5.1477193580134752</v>
          </cell>
          <cell r="I614">
            <v>5.1477193580134752</v>
          </cell>
          <cell r="J614">
            <v>5.41</v>
          </cell>
          <cell r="K614">
            <v>5.74</v>
          </cell>
          <cell r="L614" t="str">
            <v>Yes</v>
          </cell>
        </row>
        <row r="615">
          <cell r="A615" t="str">
            <v>HFHRBC250</v>
          </cell>
          <cell r="B615" t="str">
            <v>250mm half round file bastard cut</v>
          </cell>
          <cell r="C615" t="str">
            <v>CPT Hand Tools</v>
          </cell>
          <cell r="D615" t="str">
            <v>900060</v>
          </cell>
          <cell r="E615" t="str">
            <v>HT-TL</v>
          </cell>
          <cell r="F615">
            <v>0</v>
          </cell>
          <cell r="G615">
            <v>0.31667262851086386</v>
          </cell>
          <cell r="H615">
            <v>6.3334525702172773</v>
          </cell>
          <cell r="I615">
            <v>6.3334525702172773</v>
          </cell>
          <cell r="J615">
            <v>6.65</v>
          </cell>
          <cell r="K615">
            <v>7.07</v>
          </cell>
          <cell r="L615" t="str">
            <v>Yes</v>
          </cell>
        </row>
        <row r="616">
          <cell r="A616" t="str">
            <v>HFK002</v>
          </cell>
          <cell r="B616" t="str">
            <v>HART Folding Utility Knife</v>
          </cell>
          <cell r="C616" t="str">
            <v>CPT Hand Tools</v>
          </cell>
          <cell r="D616" t="str">
            <v>900060</v>
          </cell>
          <cell r="E616" t="str">
            <v>HT-TL</v>
          </cell>
          <cell r="F616">
            <v>0</v>
          </cell>
          <cell r="G616">
            <v>0.32132352941176467</v>
          </cell>
          <cell r="H616">
            <v>6.4264705882352935</v>
          </cell>
          <cell r="I616">
            <v>6.4264705882352935</v>
          </cell>
          <cell r="J616">
            <v>6.75</v>
          </cell>
          <cell r="K616">
            <v>7.83</v>
          </cell>
          <cell r="L616" t="str">
            <v>Yes</v>
          </cell>
        </row>
        <row r="617">
          <cell r="A617" t="str">
            <v>HFMSBC150</v>
          </cell>
          <cell r="B617" t="str">
            <v>HART 150mm bastard cut millsaw file</v>
          </cell>
          <cell r="C617" t="str">
            <v>CPT Hand Tools</v>
          </cell>
          <cell r="D617" t="str">
            <v>900060</v>
          </cell>
          <cell r="E617" t="str">
            <v>HT-TL</v>
          </cell>
          <cell r="F617">
            <v>0</v>
          </cell>
          <cell r="G617">
            <v>0.16904411764705884</v>
          </cell>
          <cell r="H617">
            <v>3.3808823529411769</v>
          </cell>
          <cell r="I617">
            <v>3.3808823529411769</v>
          </cell>
          <cell r="J617">
            <v>3.55</v>
          </cell>
          <cell r="K617">
            <v>3.77</v>
          </cell>
          <cell r="L617" t="str">
            <v>Yes</v>
          </cell>
        </row>
        <row r="618">
          <cell r="A618" t="str">
            <v>HFMSBC200</v>
          </cell>
          <cell r="B618" t="str">
            <v>200mm millsaw file bastard cut</v>
          </cell>
          <cell r="C618" t="str">
            <v>CPT Hand Tools</v>
          </cell>
          <cell r="D618" t="str">
            <v>900060</v>
          </cell>
          <cell r="E618" t="str">
            <v>HT-TL</v>
          </cell>
          <cell r="F618">
            <v>0</v>
          </cell>
          <cell r="G618">
            <v>0.1784439586645469</v>
          </cell>
          <cell r="H618">
            <v>3.568879173290938</v>
          </cell>
          <cell r="I618">
            <v>3.568879173290938</v>
          </cell>
          <cell r="J618">
            <v>3.75</v>
          </cell>
          <cell r="K618">
            <v>3.99</v>
          </cell>
          <cell r="L618" t="str">
            <v>Yes</v>
          </cell>
        </row>
        <row r="619">
          <cell r="A619" t="str">
            <v>HFMSBC250</v>
          </cell>
          <cell r="B619" t="str">
            <v>250mm millsaw file bastard cut</v>
          </cell>
          <cell r="C619" t="str">
            <v>CPT Hand Tools</v>
          </cell>
          <cell r="D619" t="str">
            <v>900060</v>
          </cell>
          <cell r="E619" t="str">
            <v>HT-TL</v>
          </cell>
          <cell r="F619">
            <v>0</v>
          </cell>
          <cell r="G619">
            <v>0.21217200393670985</v>
          </cell>
          <cell r="H619">
            <v>4.2434400787341966</v>
          </cell>
          <cell r="I619">
            <v>4.2434400787341966</v>
          </cell>
          <cell r="J619">
            <v>4.46</v>
          </cell>
          <cell r="K619">
            <v>4.74</v>
          </cell>
          <cell r="L619" t="str">
            <v>Yes</v>
          </cell>
        </row>
        <row r="620">
          <cell r="A620" t="str">
            <v>HFRF2C200</v>
          </cell>
          <cell r="B620" t="str">
            <v>200mm round file 2nd cut</v>
          </cell>
          <cell r="C620" t="str">
            <v>CPT Hand Tools</v>
          </cell>
          <cell r="D620" t="str">
            <v>900060</v>
          </cell>
          <cell r="E620" t="str">
            <v>HT-TL</v>
          </cell>
          <cell r="F620">
            <v>0</v>
          </cell>
          <cell r="G620">
            <v>0.17165067378302676</v>
          </cell>
          <cell r="H620">
            <v>3.4330134756605348</v>
          </cell>
          <cell r="I620">
            <v>3.4330134756605348</v>
          </cell>
          <cell r="J620">
            <v>3.6</v>
          </cell>
          <cell r="K620">
            <v>3.82</v>
          </cell>
          <cell r="L620" t="str">
            <v>Yes</v>
          </cell>
        </row>
        <row r="621">
          <cell r="A621" t="str">
            <v>HFRF2C250</v>
          </cell>
          <cell r="B621" t="str">
            <v>250mm round file 2nd cut</v>
          </cell>
          <cell r="C621" t="str">
            <v>CPT Hand Tools</v>
          </cell>
          <cell r="D621" t="str">
            <v>900060</v>
          </cell>
          <cell r="E621" t="str">
            <v>HT-TL</v>
          </cell>
          <cell r="F621">
            <v>0</v>
          </cell>
          <cell r="G621">
            <v>0.20117221212809447</v>
          </cell>
          <cell r="H621">
            <v>4.0234442425618893</v>
          </cell>
          <cell r="I621">
            <v>4.0234442425618893</v>
          </cell>
          <cell r="J621">
            <v>4.22</v>
          </cell>
          <cell r="K621">
            <v>4.5</v>
          </cell>
          <cell r="L621" t="str">
            <v>Yes</v>
          </cell>
        </row>
        <row r="622">
          <cell r="A622" t="str">
            <v>HFRFBC150</v>
          </cell>
          <cell r="B622" t="str">
            <v>HART 150mm bastard cut round file</v>
          </cell>
          <cell r="C622" t="str">
            <v>CPT Hand Tools</v>
          </cell>
          <cell r="D622" t="str">
            <v>900060</v>
          </cell>
          <cell r="E622" t="str">
            <v>HT-TL</v>
          </cell>
          <cell r="F622">
            <v>0</v>
          </cell>
          <cell r="G622">
            <v>0.15545546597017185</v>
          </cell>
          <cell r="H622">
            <v>3.1091093194034367</v>
          </cell>
          <cell r="I622">
            <v>3.1091093194034367</v>
          </cell>
          <cell r="J622">
            <v>3.26</v>
          </cell>
          <cell r="K622">
            <v>3.46</v>
          </cell>
          <cell r="L622" t="str">
            <v>Yes</v>
          </cell>
        </row>
        <row r="623">
          <cell r="A623" t="str">
            <v>HFRFBC200</v>
          </cell>
          <cell r="B623" t="str">
            <v>200mm round file bastard cut</v>
          </cell>
          <cell r="C623" t="str">
            <v>CPT Hand Tools</v>
          </cell>
          <cell r="D623" t="str">
            <v>900060</v>
          </cell>
          <cell r="E623" t="str">
            <v>HT-TL</v>
          </cell>
          <cell r="F623">
            <v>0</v>
          </cell>
          <cell r="G623">
            <v>0.17165067378302676</v>
          </cell>
          <cell r="H623">
            <v>3.4330134756605348</v>
          </cell>
          <cell r="I623">
            <v>3.4330134756605348</v>
          </cell>
          <cell r="J623">
            <v>3.6</v>
          </cell>
          <cell r="K623">
            <v>3.82</v>
          </cell>
          <cell r="L623" t="str">
            <v>Yes</v>
          </cell>
        </row>
        <row r="624">
          <cell r="A624" t="str">
            <v>HFRFBC250</v>
          </cell>
          <cell r="B624" t="str">
            <v>250mm round file bastard cut</v>
          </cell>
          <cell r="C624" t="str">
            <v>CPT Hand Tools</v>
          </cell>
          <cell r="D624" t="str">
            <v>900060</v>
          </cell>
          <cell r="E624" t="str">
            <v>HT-TL</v>
          </cell>
          <cell r="F624">
            <v>0</v>
          </cell>
          <cell r="G624">
            <v>0.20117221212809447</v>
          </cell>
          <cell r="H624">
            <v>4.0234442425618893</v>
          </cell>
          <cell r="I624">
            <v>4.0234442425618893</v>
          </cell>
          <cell r="J624">
            <v>4.22</v>
          </cell>
          <cell r="K624">
            <v>4.5</v>
          </cell>
          <cell r="L624" t="str">
            <v>Yes</v>
          </cell>
        </row>
        <row r="625">
          <cell r="A625" t="str">
            <v>HFSET3</v>
          </cell>
          <cell r="B625" t="str">
            <v>3pcs file set</v>
          </cell>
          <cell r="C625" t="str">
            <v>CPT Hand Tools</v>
          </cell>
          <cell r="D625" t="str">
            <v>900060</v>
          </cell>
          <cell r="E625" t="str">
            <v>HT-TL</v>
          </cell>
          <cell r="F625">
            <v>0</v>
          </cell>
          <cell r="G625">
            <v>0.71764705882352942</v>
          </cell>
          <cell r="H625">
            <v>14.352941176470587</v>
          </cell>
          <cell r="I625">
            <v>14.352941176470587</v>
          </cell>
          <cell r="J625">
            <v>15.07</v>
          </cell>
          <cell r="K625">
            <v>18.100000000000001</v>
          </cell>
          <cell r="L625" t="str">
            <v>Yes</v>
          </cell>
        </row>
        <row r="626">
          <cell r="A626" t="str">
            <v>HFSET4</v>
          </cell>
          <cell r="B626" t="str">
            <v>HART 4pcs file set</v>
          </cell>
          <cell r="C626" t="str">
            <v>CPT Hand Tools</v>
          </cell>
          <cell r="D626" t="str">
            <v>900060</v>
          </cell>
          <cell r="E626" t="str">
            <v>HT-TL</v>
          </cell>
          <cell r="F626">
            <v>0</v>
          </cell>
          <cell r="G626">
            <v>0.81102941176470589</v>
          </cell>
          <cell r="H626">
            <v>16.220588235294116</v>
          </cell>
          <cell r="I626">
            <v>16.220588235294116</v>
          </cell>
          <cell r="J626">
            <v>17.03</v>
          </cell>
          <cell r="K626">
            <v>14.83</v>
          </cell>
          <cell r="L626" t="str">
            <v>No</v>
          </cell>
        </row>
        <row r="627">
          <cell r="A627" t="str">
            <v>HFSET5</v>
          </cell>
          <cell r="B627" t="str">
            <v>5pcs file set</v>
          </cell>
          <cell r="C627" t="str">
            <v>CPT Hand Tools</v>
          </cell>
          <cell r="D627" t="str">
            <v>900060</v>
          </cell>
          <cell r="E627" t="str">
            <v>HT-TL</v>
          </cell>
          <cell r="F627">
            <v>0</v>
          </cell>
          <cell r="G627">
            <v>0.98602941176470582</v>
          </cell>
          <cell r="H627">
            <v>19.720588235294116</v>
          </cell>
          <cell r="I627">
            <v>19.720588235294116</v>
          </cell>
          <cell r="J627">
            <v>20.71</v>
          </cell>
          <cell r="K627">
            <v>24.79</v>
          </cell>
          <cell r="L627" t="str">
            <v>Yes</v>
          </cell>
        </row>
        <row r="628">
          <cell r="A628" t="str">
            <v>HFSQBC200</v>
          </cell>
          <cell r="B628" t="str">
            <v>HART 200mm bastard cut square file</v>
          </cell>
          <cell r="C628" t="str">
            <v>CPT Hand Tools</v>
          </cell>
          <cell r="D628" t="str">
            <v>900060</v>
          </cell>
          <cell r="E628" t="str">
            <v>HT-TL</v>
          </cell>
          <cell r="F628">
            <v>0</v>
          </cell>
          <cell r="G628">
            <v>0.17324958361723067</v>
          </cell>
          <cell r="H628">
            <v>3.4649916723446132</v>
          </cell>
          <cell r="I628">
            <v>3.4649916723446132</v>
          </cell>
          <cell r="J628">
            <v>3.64</v>
          </cell>
          <cell r="K628">
            <v>3.87</v>
          </cell>
          <cell r="L628" t="str">
            <v>Yes</v>
          </cell>
        </row>
        <row r="629">
          <cell r="A629" t="str">
            <v>HFSQBC250</v>
          </cell>
          <cell r="B629" t="str">
            <v>250mm square file bastard cut</v>
          </cell>
          <cell r="C629" t="str">
            <v>CPT Hand Tools</v>
          </cell>
          <cell r="D629" t="str">
            <v>900060</v>
          </cell>
          <cell r="E629" t="str">
            <v>HT-TL</v>
          </cell>
          <cell r="F629">
            <v>0</v>
          </cell>
          <cell r="G629">
            <v>0.21217200393670985</v>
          </cell>
          <cell r="H629">
            <v>4.2434400787341966</v>
          </cell>
          <cell r="I629">
            <v>4.2434400787341966</v>
          </cell>
          <cell r="J629">
            <v>4.46</v>
          </cell>
          <cell r="K629">
            <v>4.74</v>
          </cell>
          <cell r="L629" t="str">
            <v>Yes</v>
          </cell>
        </row>
        <row r="630">
          <cell r="A630" t="str">
            <v>HFTFBC150</v>
          </cell>
          <cell r="B630" t="str">
            <v>150mm triangle file bastard cut</v>
          </cell>
          <cell r="C630" t="str">
            <v>CPT Hand Tools</v>
          </cell>
          <cell r="D630" t="str">
            <v>900060</v>
          </cell>
          <cell r="E630" t="str">
            <v>HT-TL</v>
          </cell>
          <cell r="F630">
            <v>0</v>
          </cell>
          <cell r="G630">
            <v>0.15588235294117647</v>
          </cell>
          <cell r="H630">
            <v>3.1176470588235294</v>
          </cell>
          <cell r="I630">
            <v>3.1176470588235294</v>
          </cell>
          <cell r="J630">
            <v>3.27</v>
          </cell>
          <cell r="K630">
            <v>3.94</v>
          </cell>
          <cell r="L630" t="str">
            <v>Yes</v>
          </cell>
        </row>
        <row r="631">
          <cell r="A631" t="str">
            <v>HFTFSC125</v>
          </cell>
          <cell r="B631" t="str">
            <v>125mm  triangle file single cut</v>
          </cell>
          <cell r="C631" t="str">
            <v>CPT Hand Tools</v>
          </cell>
          <cell r="D631" t="str">
            <v>900060</v>
          </cell>
          <cell r="E631" t="str">
            <v>HT-TL</v>
          </cell>
          <cell r="F631">
            <v>0</v>
          </cell>
          <cell r="G631">
            <v>0.14044117647058824</v>
          </cell>
          <cell r="H631">
            <v>2.8088235294117645</v>
          </cell>
          <cell r="I631">
            <v>2.8088235294117645</v>
          </cell>
          <cell r="J631">
            <v>2.95</v>
          </cell>
          <cell r="K631">
            <v>3.56</v>
          </cell>
          <cell r="L631" t="str">
            <v>Yes</v>
          </cell>
        </row>
        <row r="632">
          <cell r="A632" t="str">
            <v>HFTFSC200</v>
          </cell>
          <cell r="B632" t="str">
            <v>200mm  triangle file single cut</v>
          </cell>
          <cell r="C632" t="str">
            <v>CPT Hand Tools</v>
          </cell>
          <cell r="D632" t="str">
            <v>900060</v>
          </cell>
          <cell r="E632" t="str">
            <v>HT-TL</v>
          </cell>
          <cell r="F632">
            <v>0</v>
          </cell>
          <cell r="G632">
            <v>0.18774594973124384</v>
          </cell>
          <cell r="H632">
            <v>3.7549189946248767</v>
          </cell>
          <cell r="I632">
            <v>3.7549189946248767</v>
          </cell>
          <cell r="J632">
            <v>3.94</v>
          </cell>
          <cell r="K632">
            <v>4.18</v>
          </cell>
          <cell r="L632" t="str">
            <v>Yes</v>
          </cell>
        </row>
        <row r="633">
          <cell r="A633" t="str">
            <v>HFWFBC100</v>
          </cell>
          <cell r="B633" t="str">
            <v>100mm warding file bastard cut</v>
          </cell>
          <cell r="C633" t="str">
            <v>CPT Hand Tools</v>
          </cell>
          <cell r="D633" t="str">
            <v>900060</v>
          </cell>
          <cell r="E633" t="str">
            <v>HT-TL</v>
          </cell>
          <cell r="F633">
            <v>0</v>
          </cell>
          <cell r="G633">
            <v>0.1698529411764706</v>
          </cell>
          <cell r="H633">
            <v>3.3970588235294117</v>
          </cell>
          <cell r="I633">
            <v>3.3970588235294117</v>
          </cell>
          <cell r="J633">
            <v>3.57</v>
          </cell>
          <cell r="K633">
            <v>4.28</v>
          </cell>
          <cell r="L633" t="str">
            <v>Yes</v>
          </cell>
        </row>
        <row r="634">
          <cell r="A634" t="str">
            <v>HFWFBC150</v>
          </cell>
          <cell r="B634" t="str">
            <v>150mm warding file bastard cut</v>
          </cell>
          <cell r="C634" t="str">
            <v>CPT Hand Tools</v>
          </cell>
          <cell r="D634" t="str">
            <v>900060</v>
          </cell>
          <cell r="E634" t="str">
            <v>HT-TL</v>
          </cell>
          <cell r="F634">
            <v>0</v>
          </cell>
          <cell r="G634">
            <v>0.18308823529411766</v>
          </cell>
          <cell r="H634">
            <v>3.6617647058823528</v>
          </cell>
          <cell r="I634">
            <v>3.6617647058823528</v>
          </cell>
          <cell r="J634">
            <v>3.84</v>
          </cell>
          <cell r="K634">
            <v>4.6399999999999997</v>
          </cell>
          <cell r="L634" t="str">
            <v>Yes</v>
          </cell>
        </row>
        <row r="635">
          <cell r="A635" t="str">
            <v>HH20SCH</v>
          </cell>
          <cell r="B635" t="str">
            <v>Hart 20oz Claw Hammer Solid Steel</v>
          </cell>
          <cell r="C635" t="str">
            <v>CPT Hand Tools</v>
          </cell>
          <cell r="D635" t="str">
            <v>900060</v>
          </cell>
          <cell r="E635" t="str">
            <v>HT-TL</v>
          </cell>
          <cell r="F635">
            <v>0</v>
          </cell>
          <cell r="G635">
            <v>0.61826491407373774</v>
          </cell>
          <cell r="H635">
            <v>12.365298281474754</v>
          </cell>
          <cell r="I635">
            <v>12.365298281474754</v>
          </cell>
          <cell r="J635">
            <v>12.98</v>
          </cell>
          <cell r="K635">
            <v>14.14</v>
          </cell>
          <cell r="L635" t="str">
            <v>Yes</v>
          </cell>
        </row>
        <row r="636">
          <cell r="A636" t="str">
            <v>HH21SCS</v>
          </cell>
          <cell r="B636" t="str">
            <v>HH21SCS 21oz Hart Hybrid Hammer 16"handl</v>
          </cell>
          <cell r="C636" t="str">
            <v>CPT Hand Tools</v>
          </cell>
          <cell r="D636" t="str">
            <v>900060</v>
          </cell>
          <cell r="E636" t="str">
            <v>HT-TL</v>
          </cell>
          <cell r="F636">
            <v>0</v>
          </cell>
          <cell r="G636">
            <v>0.71136081459610878</v>
          </cell>
          <cell r="H636">
            <v>14.227216291922176</v>
          </cell>
          <cell r="I636">
            <v>14.227216291922176</v>
          </cell>
          <cell r="J636">
            <v>14.94</v>
          </cell>
          <cell r="K636">
            <v>15.83</v>
          </cell>
          <cell r="L636" t="str">
            <v>Yes</v>
          </cell>
        </row>
        <row r="637">
          <cell r="A637" t="str">
            <v>HHA35LB</v>
          </cell>
          <cell r="B637" t="str">
            <v>HHA35LB Hart 3.5lb Axe</v>
          </cell>
          <cell r="C637" t="str">
            <v>CPT Hand Tools</v>
          </cell>
          <cell r="D637" t="str">
            <v>900060</v>
          </cell>
          <cell r="E637" t="str">
            <v>HT-TL</v>
          </cell>
          <cell r="F637">
            <v>0</v>
          </cell>
          <cell r="G637">
            <v>0.99444904989022642</v>
          </cell>
          <cell r="H637">
            <v>19.888980997804527</v>
          </cell>
          <cell r="I637">
            <v>19.888980997804527</v>
          </cell>
          <cell r="J637">
            <v>20.88</v>
          </cell>
          <cell r="K637">
            <v>22.76</v>
          </cell>
          <cell r="L637" t="str">
            <v>Yes</v>
          </cell>
        </row>
        <row r="638">
          <cell r="A638" t="str">
            <v>HHD3LB</v>
          </cell>
          <cell r="B638" t="str">
            <v>HART 3lb drilling hammer</v>
          </cell>
          <cell r="C638" t="str">
            <v>CPT Hand Tools</v>
          </cell>
          <cell r="D638" t="str">
            <v>900060</v>
          </cell>
          <cell r="E638" t="str">
            <v>HT-TL</v>
          </cell>
          <cell r="F638">
            <v>0</v>
          </cell>
          <cell r="G638">
            <v>0.62691942993413585</v>
          </cell>
          <cell r="H638">
            <v>12.538388598682717</v>
          </cell>
          <cell r="I638">
            <v>12.538388598682717</v>
          </cell>
          <cell r="J638">
            <v>13.17</v>
          </cell>
          <cell r="K638">
            <v>14.36</v>
          </cell>
          <cell r="L638" t="str">
            <v>Yes</v>
          </cell>
        </row>
        <row r="639">
          <cell r="A639" t="str">
            <v>HHM5LB</v>
          </cell>
          <cell r="B639" t="str">
            <v>HHM5LB Hart 5lb Long Mattock</v>
          </cell>
          <cell r="C639" t="str">
            <v>CPT Hand Tools</v>
          </cell>
          <cell r="D639" t="str">
            <v>900060</v>
          </cell>
          <cell r="E639" t="str">
            <v>HT-TL</v>
          </cell>
          <cell r="F639">
            <v>0</v>
          </cell>
          <cell r="G639">
            <v>1.1679411764705883</v>
          </cell>
          <cell r="H639">
            <v>23.358823529411765</v>
          </cell>
          <cell r="I639">
            <v>23.358823529411765</v>
          </cell>
          <cell r="J639">
            <v>24.53</v>
          </cell>
          <cell r="K639">
            <v>26.73</v>
          </cell>
          <cell r="L639" t="str">
            <v>Yes</v>
          </cell>
        </row>
        <row r="640">
          <cell r="A640" t="str">
            <v>HHS08LB</v>
          </cell>
          <cell r="B640" t="str">
            <v>HART 8lb HARDWOOD SPLITTER</v>
          </cell>
          <cell r="C640" t="str">
            <v>CPT Hand Tools</v>
          </cell>
          <cell r="D640" t="str">
            <v>900060</v>
          </cell>
          <cell r="E640" t="str">
            <v>HT-TL</v>
          </cell>
          <cell r="F640">
            <v>0</v>
          </cell>
          <cell r="G640">
            <v>1.2746850632144753</v>
          </cell>
          <cell r="H640">
            <v>25.493701264289506</v>
          </cell>
          <cell r="I640">
            <v>25.493701264289506</v>
          </cell>
          <cell r="J640">
            <v>26.77</v>
          </cell>
          <cell r="K640">
            <v>28.45</v>
          </cell>
          <cell r="L640" t="str">
            <v>Yes</v>
          </cell>
        </row>
        <row r="641">
          <cell r="A641" t="str">
            <v>HHS4LB</v>
          </cell>
          <cell r="B641" t="str">
            <v>HHS4LB Hart 4lb Short Sledge</v>
          </cell>
          <cell r="C641" t="str">
            <v>CPT Hand Tools</v>
          </cell>
          <cell r="D641" t="str">
            <v>900060</v>
          </cell>
          <cell r="E641" t="str">
            <v>HT-TL</v>
          </cell>
          <cell r="F641">
            <v>0</v>
          </cell>
          <cell r="G641">
            <v>0.59282600878189129</v>
          </cell>
          <cell r="H641">
            <v>11.856520175637826</v>
          </cell>
          <cell r="I641">
            <v>11.856520175637826</v>
          </cell>
          <cell r="J641">
            <v>12.45</v>
          </cell>
          <cell r="K641">
            <v>13.57</v>
          </cell>
          <cell r="L641" t="str">
            <v>Yes</v>
          </cell>
        </row>
        <row r="642">
          <cell r="A642" t="str">
            <v>HHT2655ND</v>
          </cell>
          <cell r="B642" t="str">
            <v>Homelite Hedge Trimmer 26cc</v>
          </cell>
          <cell r="C642" t="str">
            <v>OPE Homelite</v>
          </cell>
          <cell r="D642" t="str">
            <v>900060</v>
          </cell>
          <cell r="E642" t="str">
            <v>HL-TL</v>
          </cell>
          <cell r="F642">
            <v>0</v>
          </cell>
          <cell r="G642">
            <v>4.5129390018484292</v>
          </cell>
          <cell r="H642">
            <v>84.014705882352942</v>
          </cell>
          <cell r="I642">
            <v>84.014705882352942</v>
          </cell>
          <cell r="J642">
            <v>88.53</v>
          </cell>
          <cell r="K642">
            <v>94.86</v>
          </cell>
          <cell r="L642" t="str">
            <v>Yes</v>
          </cell>
        </row>
        <row r="643">
          <cell r="A643" t="str">
            <v>HLT25CNC</v>
          </cell>
          <cell r="B643" t="str">
            <v>Homelite 25cc Line Trimmer</v>
          </cell>
          <cell r="C643" t="str">
            <v>OPE Homelite</v>
          </cell>
          <cell r="D643" t="str">
            <v>900050</v>
          </cell>
          <cell r="E643" t="str">
            <v>HL-TL</v>
          </cell>
          <cell r="F643">
            <v>0</v>
          </cell>
          <cell r="G643">
            <v>4.9928425357873207</v>
          </cell>
          <cell r="H643">
            <v>81.588235294117638</v>
          </cell>
          <cell r="I643">
            <v>81.588235294117638</v>
          </cell>
          <cell r="J643">
            <v>86.58</v>
          </cell>
          <cell r="K643">
            <v>93.72</v>
          </cell>
          <cell r="L643" t="str">
            <v>Yes</v>
          </cell>
        </row>
        <row r="644">
          <cell r="A644" t="str">
            <v>HLT25SJSN</v>
          </cell>
          <cell r="B644" t="str">
            <v>Homelite 25cc Straight Shaft LT</v>
          </cell>
          <cell r="C644" t="str">
            <v>OPE Homelite</v>
          </cell>
          <cell r="D644" t="str">
            <v>900050</v>
          </cell>
          <cell r="E644" t="str">
            <v>HL-TL</v>
          </cell>
          <cell r="F644">
            <v>0</v>
          </cell>
          <cell r="G644">
            <v>3.3909722222222221</v>
          </cell>
          <cell r="H644">
            <v>98.88235294117645</v>
          </cell>
          <cell r="I644">
            <v>98.88235294117645</v>
          </cell>
          <cell r="J644">
            <v>102.27</v>
          </cell>
          <cell r="K644">
            <v>112.08</v>
          </cell>
          <cell r="L644" t="str">
            <v>Yes</v>
          </cell>
        </row>
        <row r="645">
          <cell r="A645" t="str">
            <v>HLVC2200</v>
          </cell>
          <cell r="B645" t="str">
            <v>Homelite 2200W Bagless Cylinder</v>
          </cell>
          <cell r="C645" t="str">
            <v>Floorcare</v>
          </cell>
          <cell r="D645" t="str">
            <v>900060</v>
          </cell>
          <cell r="E645" t="str">
            <v>VX-MA</v>
          </cell>
          <cell r="F645">
            <v>0</v>
          </cell>
          <cell r="G645">
            <v>3.3675862068965516</v>
          </cell>
          <cell r="H645">
            <v>38.558823529411761</v>
          </cell>
          <cell r="I645">
            <v>38.558823529411761</v>
          </cell>
          <cell r="J645">
            <v>41.93</v>
          </cell>
          <cell r="K645">
            <v>44.13</v>
          </cell>
          <cell r="L645" t="str">
            <v>Yes</v>
          </cell>
        </row>
        <row r="646">
          <cell r="A646" t="str">
            <v>HMB001</v>
          </cell>
          <cell r="B646" t="str">
            <v>HART 4 in 1 bar</v>
          </cell>
          <cell r="C646" t="str">
            <v>CPT Hand Tools</v>
          </cell>
          <cell r="D646" t="str">
            <v>900060</v>
          </cell>
          <cell r="E646" t="str">
            <v>HT-TL</v>
          </cell>
          <cell r="F646">
            <v>0</v>
          </cell>
          <cell r="G646">
            <v>0.39907373760314946</v>
          </cell>
          <cell r="H646">
            <v>7.9814747520629883</v>
          </cell>
          <cell r="I646">
            <v>7.9814747520629883</v>
          </cell>
          <cell r="J646">
            <v>8.3800000000000008</v>
          </cell>
          <cell r="K646">
            <v>12.37</v>
          </cell>
          <cell r="L646" t="str">
            <v>Yes</v>
          </cell>
        </row>
        <row r="647">
          <cell r="A647" t="str">
            <v>HMM15LB</v>
          </cell>
          <cell r="B647" t="str">
            <v>Hart 1.5lb mini mattock</v>
          </cell>
          <cell r="C647" t="str">
            <v>CPT Hand Tools</v>
          </cell>
          <cell r="D647" t="str">
            <v>900060</v>
          </cell>
          <cell r="E647" t="str">
            <v>HT-TL</v>
          </cell>
          <cell r="F647">
            <v>0</v>
          </cell>
          <cell r="G647">
            <v>0.43449958361723073</v>
          </cell>
          <cell r="H647">
            <v>8.6899916723446147</v>
          </cell>
          <cell r="I647">
            <v>8.6899916723446147</v>
          </cell>
          <cell r="J647">
            <v>9.1199999999999992</v>
          </cell>
          <cell r="K647">
            <v>9.94</v>
          </cell>
          <cell r="L647" t="str">
            <v>Yes</v>
          </cell>
        </row>
        <row r="648">
          <cell r="A648" t="str">
            <v>HNP001</v>
          </cell>
          <cell r="B648" t="str">
            <v>HART Nail Puller</v>
          </cell>
          <cell r="C648" t="str">
            <v>CPT Hand Tools</v>
          </cell>
          <cell r="D648" t="str">
            <v>900060</v>
          </cell>
          <cell r="E648" t="str">
            <v>HT-TL</v>
          </cell>
          <cell r="F648">
            <v>0</v>
          </cell>
          <cell r="G648">
            <v>0.5245225793019912</v>
          </cell>
          <cell r="H648">
            <v>10.490451586039823</v>
          </cell>
          <cell r="I648">
            <v>10.490451586039823</v>
          </cell>
          <cell r="J648">
            <v>11.01</v>
          </cell>
          <cell r="K648">
            <v>11.98</v>
          </cell>
          <cell r="L648" t="str">
            <v>Yes</v>
          </cell>
        </row>
        <row r="649">
          <cell r="A649" t="str">
            <v>HPBPG380</v>
          </cell>
          <cell r="B649" t="str">
            <v>HART 380mm PermGrip Pry Bar</v>
          </cell>
          <cell r="C649" t="str">
            <v>CPT Hand Tools</v>
          </cell>
          <cell r="D649" t="str">
            <v>900060</v>
          </cell>
          <cell r="E649" t="str">
            <v>HT-TL</v>
          </cell>
          <cell r="F649">
            <v>0</v>
          </cell>
          <cell r="G649">
            <v>0.30250000000000005</v>
          </cell>
          <cell r="H649">
            <v>6.0500000000000007</v>
          </cell>
          <cell r="I649">
            <v>6.0500000000000007</v>
          </cell>
          <cell r="J649">
            <v>6.35</v>
          </cell>
          <cell r="K649">
            <v>6.71</v>
          </cell>
          <cell r="L649" t="str">
            <v>Yes</v>
          </cell>
        </row>
        <row r="650">
          <cell r="A650" t="str">
            <v>HPH15LB</v>
          </cell>
          <cell r="B650" t="str">
            <v>Hart 1.5lb Planter hoe</v>
          </cell>
          <cell r="C650" t="str">
            <v>CPT Hand Tools</v>
          </cell>
          <cell r="D650" t="str">
            <v>900060</v>
          </cell>
          <cell r="E650" t="str">
            <v>HT-TL</v>
          </cell>
          <cell r="F650">
            <v>0</v>
          </cell>
          <cell r="G650">
            <v>0.51894096827920355</v>
          </cell>
          <cell r="H650">
            <v>10.378819365584071</v>
          </cell>
          <cell r="I650">
            <v>10.378819365584071</v>
          </cell>
          <cell r="J650">
            <v>10.9</v>
          </cell>
          <cell r="K650">
            <v>11.88</v>
          </cell>
          <cell r="L650" t="str">
            <v>Yes</v>
          </cell>
        </row>
        <row r="651">
          <cell r="A651" t="str">
            <v>HPW2600</v>
          </cell>
          <cell r="B651" t="str">
            <v>Homelite Petrol Pressure Washer 2600PSI</v>
          </cell>
          <cell r="C651" t="str">
            <v>CPT Ryobi</v>
          </cell>
          <cell r="D651" t="str">
            <v>900050</v>
          </cell>
          <cell r="E651" t="str">
            <v>RY-TL</v>
          </cell>
          <cell r="F651">
            <v>0</v>
          </cell>
          <cell r="G651">
            <v>13.872159090909092</v>
          </cell>
          <cell r="H651">
            <v>245.86764705882351</v>
          </cell>
          <cell r="I651">
            <v>245.86764705882351</v>
          </cell>
          <cell r="J651">
            <v>259.74</v>
          </cell>
          <cell r="K651">
            <v>289.74</v>
          </cell>
          <cell r="L651" t="str">
            <v>Yes</v>
          </cell>
        </row>
        <row r="652">
          <cell r="A652" t="str">
            <v>HRH001</v>
          </cell>
          <cell r="B652" t="str">
            <v>General purpose file handle</v>
          </cell>
          <cell r="C652" t="str">
            <v>CPT Hand Tools</v>
          </cell>
          <cell r="D652" t="str">
            <v>900060</v>
          </cell>
          <cell r="E652" t="str">
            <v>HT-TL</v>
          </cell>
          <cell r="F652">
            <v>0</v>
          </cell>
          <cell r="G652">
            <v>9.6752782193958664E-2</v>
          </cell>
          <cell r="H652">
            <v>1.9350556438791733</v>
          </cell>
          <cell r="I652">
            <v>1.9350556438791733</v>
          </cell>
          <cell r="J652">
            <v>2.0299999999999998</v>
          </cell>
          <cell r="K652">
            <v>2.17</v>
          </cell>
          <cell r="L652" t="str">
            <v>Yes</v>
          </cell>
        </row>
        <row r="653">
          <cell r="A653" t="str">
            <v>HRHRBC200</v>
          </cell>
          <cell r="B653" t="str">
            <v>200mm half round rasp bastard cut</v>
          </cell>
          <cell r="C653" t="str">
            <v>CPT Hand Tools</v>
          </cell>
          <cell r="D653" t="str">
            <v>900060</v>
          </cell>
          <cell r="E653" t="str">
            <v>HT-TL</v>
          </cell>
          <cell r="F653">
            <v>0</v>
          </cell>
          <cell r="G653">
            <v>0.17504731622378683</v>
          </cell>
          <cell r="H653">
            <v>3.5009463244757364</v>
          </cell>
          <cell r="I653">
            <v>3.5009463244757364</v>
          </cell>
          <cell r="J653">
            <v>3.68</v>
          </cell>
          <cell r="K653">
            <v>3.9</v>
          </cell>
          <cell r="L653" t="str">
            <v>Yes</v>
          </cell>
        </row>
        <row r="654">
          <cell r="A654" t="str">
            <v>HRHRBC250</v>
          </cell>
          <cell r="B654" t="str">
            <v>250mm half round rasp bastard cut</v>
          </cell>
          <cell r="C654" t="str">
            <v>CPT Hand Tools</v>
          </cell>
          <cell r="D654" t="str">
            <v>900060</v>
          </cell>
          <cell r="E654" t="str">
            <v>HT-TL</v>
          </cell>
          <cell r="F654">
            <v>0</v>
          </cell>
          <cell r="G654">
            <v>0.20117221212809447</v>
          </cell>
          <cell r="H654">
            <v>4.0234442425618893</v>
          </cell>
          <cell r="I654">
            <v>4.0234442425618893</v>
          </cell>
          <cell r="J654">
            <v>4.22</v>
          </cell>
          <cell r="K654">
            <v>4.5</v>
          </cell>
          <cell r="L654" t="str">
            <v>Yes</v>
          </cell>
        </row>
        <row r="655">
          <cell r="A655" t="str">
            <v>HRHRCC250</v>
          </cell>
          <cell r="B655" t="str">
            <v>250mm half round rasp cabinet(SingleCut)</v>
          </cell>
          <cell r="C655" t="str">
            <v>CPT Hand Tools</v>
          </cell>
          <cell r="D655" t="str">
            <v>900060</v>
          </cell>
          <cell r="E655" t="str">
            <v>HT-TL</v>
          </cell>
          <cell r="F655">
            <v>0</v>
          </cell>
          <cell r="G655">
            <v>0.1917900673783027</v>
          </cell>
          <cell r="H655">
            <v>3.8358013475660537</v>
          </cell>
          <cell r="I655">
            <v>3.8358013475660537</v>
          </cell>
          <cell r="J655">
            <v>4.03</v>
          </cell>
          <cell r="K655">
            <v>4.28</v>
          </cell>
          <cell r="L655" t="str">
            <v>Yes</v>
          </cell>
        </row>
        <row r="656">
          <cell r="A656" t="str">
            <v>HRHRSC200</v>
          </cell>
          <cell r="B656" t="str">
            <v>200mm half round rasp cabinet(SingleCut)</v>
          </cell>
          <cell r="C656" t="str">
            <v>CPT Hand Tools</v>
          </cell>
          <cell r="D656" t="str">
            <v>900060</v>
          </cell>
          <cell r="E656" t="str">
            <v>HT-TL</v>
          </cell>
          <cell r="F656">
            <v>0</v>
          </cell>
          <cell r="G656">
            <v>0.16825299038534336</v>
          </cell>
          <cell r="H656">
            <v>3.3650598077068667</v>
          </cell>
          <cell r="I656">
            <v>3.3650598077068667</v>
          </cell>
          <cell r="J656">
            <v>3.53</v>
          </cell>
          <cell r="K656">
            <v>3.76</v>
          </cell>
          <cell r="L656" t="str">
            <v>Yes</v>
          </cell>
        </row>
        <row r="657">
          <cell r="A657" t="str">
            <v>HRM450G</v>
          </cell>
          <cell r="B657" t="str">
            <v>HART 450g rubber mallet</v>
          </cell>
          <cell r="C657" t="str">
            <v>CPT Hand Tools</v>
          </cell>
          <cell r="D657" t="str">
            <v>900060</v>
          </cell>
          <cell r="E657" t="str">
            <v>HT-TL</v>
          </cell>
          <cell r="F657">
            <v>0</v>
          </cell>
          <cell r="G657">
            <v>0.34779411764705892</v>
          </cell>
          <cell r="H657">
            <v>6.9558823529411775</v>
          </cell>
          <cell r="I657">
            <v>6.9558823529411775</v>
          </cell>
          <cell r="J657">
            <v>7.3</v>
          </cell>
          <cell r="K657">
            <v>10.6</v>
          </cell>
          <cell r="L657" t="str">
            <v>Yes</v>
          </cell>
        </row>
        <row r="658">
          <cell r="A658" t="str">
            <v>HRM680G</v>
          </cell>
          <cell r="B658" t="str">
            <v>HART 680g rubber mallet</v>
          </cell>
          <cell r="C658" t="str">
            <v>CPT Hand Tools</v>
          </cell>
          <cell r="D658" t="str">
            <v>900060</v>
          </cell>
          <cell r="E658" t="str">
            <v>HT-TL</v>
          </cell>
          <cell r="F658">
            <v>0</v>
          </cell>
          <cell r="G658">
            <v>0.50632352941176473</v>
          </cell>
          <cell r="H658">
            <v>10.126470588235295</v>
          </cell>
          <cell r="I658">
            <v>10.126470588235295</v>
          </cell>
          <cell r="J658">
            <v>10.63</v>
          </cell>
          <cell r="K658">
            <v>11.58</v>
          </cell>
          <cell r="L658" t="str">
            <v>Yes</v>
          </cell>
        </row>
        <row r="659">
          <cell r="A659" t="str">
            <v>HS8FS</v>
          </cell>
          <cell r="B659" t="str">
            <v>HART 8lb sledge</v>
          </cell>
          <cell r="C659" t="str">
            <v>CPT Hand Tools</v>
          </cell>
          <cell r="D659" t="str">
            <v>900060</v>
          </cell>
          <cell r="E659" t="str">
            <v>HT-TL</v>
          </cell>
          <cell r="F659">
            <v>0</v>
          </cell>
          <cell r="G659">
            <v>1.0441099818305701</v>
          </cell>
          <cell r="H659">
            <v>20.882199636611404</v>
          </cell>
          <cell r="I659">
            <v>20.882199636611404</v>
          </cell>
          <cell r="J659">
            <v>21.93</v>
          </cell>
          <cell r="K659">
            <v>23.89</v>
          </cell>
          <cell r="L659" t="str">
            <v>Yes</v>
          </cell>
        </row>
        <row r="660">
          <cell r="A660" t="str">
            <v>HS8FSDB</v>
          </cell>
          <cell r="B660" t="str">
            <v>HART ANTI-VIBRATION SLEDGE HAMMER 8LB</v>
          </cell>
          <cell r="C660" t="str">
            <v>CPT Hand Tools</v>
          </cell>
          <cell r="D660" t="str">
            <v>900060</v>
          </cell>
          <cell r="E660" t="str">
            <v>HT-TL</v>
          </cell>
          <cell r="F660">
            <v>0</v>
          </cell>
          <cell r="G660">
            <v>1.2586106064047244</v>
          </cell>
          <cell r="H660">
            <v>25.172212128094486</v>
          </cell>
          <cell r="I660">
            <v>25.172212128094486</v>
          </cell>
          <cell r="J660">
            <v>26.43</v>
          </cell>
          <cell r="K660">
            <v>28.81</v>
          </cell>
          <cell r="L660" t="str">
            <v>Yes</v>
          </cell>
        </row>
        <row r="661">
          <cell r="A661" t="str">
            <v>HSD11PCS</v>
          </cell>
          <cell r="B661" t="str">
            <v>HART 11pc Precision Screwdriver Set</v>
          </cell>
          <cell r="C661" t="str">
            <v>CPT Hand Tools</v>
          </cell>
          <cell r="D661" t="str">
            <v>900060</v>
          </cell>
          <cell r="E661" t="str">
            <v>HT-TL</v>
          </cell>
          <cell r="F661">
            <v>0</v>
          </cell>
          <cell r="G661">
            <v>0.26100745703686884</v>
          </cell>
          <cell r="H661">
            <v>5.2201491407373766</v>
          </cell>
          <cell r="I661">
            <v>5.2201491407373766</v>
          </cell>
          <cell r="J661">
            <v>5.48</v>
          </cell>
          <cell r="K661">
            <v>5.82</v>
          </cell>
          <cell r="L661" t="str">
            <v>Yes</v>
          </cell>
        </row>
        <row r="662">
          <cell r="A662" t="str">
            <v>HSD16MIX</v>
          </cell>
          <cell r="B662" t="str">
            <v>HART 16PC Screwdriver Set</v>
          </cell>
          <cell r="C662" t="str">
            <v>CPT Hand Tools</v>
          </cell>
          <cell r="D662" t="str">
            <v>900060</v>
          </cell>
          <cell r="E662" t="str">
            <v>HT-TL</v>
          </cell>
          <cell r="F662">
            <v>0</v>
          </cell>
          <cell r="G662">
            <v>0.96250000000000002</v>
          </cell>
          <cell r="H662">
            <v>19.25</v>
          </cell>
          <cell r="I662">
            <v>19.25</v>
          </cell>
          <cell r="J662">
            <v>20.21</v>
          </cell>
          <cell r="K662">
            <v>22.89</v>
          </cell>
          <cell r="L662" t="str">
            <v>Yes</v>
          </cell>
        </row>
        <row r="663">
          <cell r="A663" t="str">
            <v>HSD17PCSNZ</v>
          </cell>
          <cell r="B663" t="str">
            <v>HART 17PC Screwdriver Set</v>
          </cell>
          <cell r="C663" t="str">
            <v>CPT Hand Tools</v>
          </cell>
          <cell r="D663" t="str">
            <v>900060</v>
          </cell>
          <cell r="E663" t="str">
            <v>HT-TL</v>
          </cell>
          <cell r="F663">
            <v>0</v>
          </cell>
          <cell r="G663">
            <v>0.20511743886743888</v>
          </cell>
          <cell r="H663">
            <v>4.1023487773487775</v>
          </cell>
          <cell r="I663">
            <v>4.1023487773487775</v>
          </cell>
          <cell r="J663">
            <v>4.3099999999999996</v>
          </cell>
          <cell r="K663">
            <v>4.58</v>
          </cell>
          <cell r="L663" t="str">
            <v>Yes</v>
          </cell>
        </row>
        <row r="664">
          <cell r="A664" t="str">
            <v>HSD55MIX</v>
          </cell>
          <cell r="B664" t="str">
            <v>HART 55PC Screwdriver Set</v>
          </cell>
          <cell r="C664" t="str">
            <v>CPT Hand Tools</v>
          </cell>
          <cell r="D664" t="str">
            <v>900060</v>
          </cell>
          <cell r="E664" t="str">
            <v>HT-TL</v>
          </cell>
          <cell r="F664">
            <v>0</v>
          </cell>
          <cell r="G664">
            <v>1.2051470588235293</v>
          </cell>
          <cell r="H664">
            <v>24.102941176470587</v>
          </cell>
          <cell r="I664">
            <v>24.102941176470587</v>
          </cell>
          <cell r="J664">
            <v>25.31</v>
          </cell>
          <cell r="K664">
            <v>28.66</v>
          </cell>
          <cell r="L664" t="str">
            <v>Yes</v>
          </cell>
        </row>
        <row r="665">
          <cell r="A665" t="str">
            <v>HSD6PCSNZ</v>
          </cell>
          <cell r="B665" t="str">
            <v>HART 6PC Screwdriver Set</v>
          </cell>
          <cell r="C665" t="str">
            <v>CPT Hand Tools</v>
          </cell>
          <cell r="D665" t="str">
            <v>900060</v>
          </cell>
          <cell r="E665" t="str">
            <v>HT-TL</v>
          </cell>
          <cell r="F665">
            <v>0</v>
          </cell>
          <cell r="G665">
            <v>0.40441176470588247</v>
          </cell>
          <cell r="H665">
            <v>8.0882352941176485</v>
          </cell>
          <cell r="I665">
            <v>8.0882352941176485</v>
          </cell>
          <cell r="J665">
            <v>8.49</v>
          </cell>
          <cell r="K665">
            <v>9.02</v>
          </cell>
          <cell r="L665" t="str">
            <v>Yes</v>
          </cell>
        </row>
        <row r="666">
          <cell r="A666" t="str">
            <v>HSDPH075</v>
          </cell>
          <cell r="B666" t="str">
            <v>HART PH No0 x 75mm screwdriver</v>
          </cell>
          <cell r="C666" t="str">
            <v>CPT Hand Tools</v>
          </cell>
          <cell r="D666" t="str">
            <v>900060</v>
          </cell>
          <cell r="E666" t="str">
            <v>HT-TL</v>
          </cell>
          <cell r="F666">
            <v>0</v>
          </cell>
          <cell r="G666">
            <v>9.4502233325762741E-2</v>
          </cell>
          <cell r="H666">
            <v>1.8900446665152548</v>
          </cell>
          <cell r="I666">
            <v>1.8900446665152548</v>
          </cell>
          <cell r="J666">
            <v>1.98</v>
          </cell>
          <cell r="K666">
            <v>2.12</v>
          </cell>
          <cell r="L666" t="str">
            <v>Yes</v>
          </cell>
        </row>
        <row r="667">
          <cell r="A667" t="str">
            <v>HSDPH1100</v>
          </cell>
          <cell r="B667" t="str">
            <v>HART PH No1 x 100mm screwdriver</v>
          </cell>
          <cell r="C667" t="str">
            <v>CPT Hand Tools</v>
          </cell>
          <cell r="D667" t="str">
            <v>900060</v>
          </cell>
          <cell r="E667" t="str">
            <v>HT-TL</v>
          </cell>
          <cell r="F667">
            <v>0</v>
          </cell>
          <cell r="G667">
            <v>0.10485559088500265</v>
          </cell>
          <cell r="H667">
            <v>2.0971118177000529</v>
          </cell>
          <cell r="I667">
            <v>2.0971118177000529</v>
          </cell>
          <cell r="J667">
            <v>2.2000000000000002</v>
          </cell>
          <cell r="K667">
            <v>2.35</v>
          </cell>
          <cell r="L667" t="str">
            <v>Yes</v>
          </cell>
        </row>
        <row r="668">
          <cell r="A668" t="str">
            <v>HSDPH145</v>
          </cell>
          <cell r="B668" t="str">
            <v>HART PH No1 x 45mm screwdriver</v>
          </cell>
          <cell r="C668" t="str">
            <v>CPT Hand Tools</v>
          </cell>
          <cell r="D668" t="str">
            <v>900060</v>
          </cell>
          <cell r="E668" t="str">
            <v>HT-TL</v>
          </cell>
          <cell r="F668">
            <v>0</v>
          </cell>
          <cell r="G668">
            <v>0.10113521084109321</v>
          </cell>
          <cell r="H668">
            <v>2.0227042168218641</v>
          </cell>
          <cell r="I668">
            <v>2.0227042168218641</v>
          </cell>
          <cell r="J668">
            <v>2.12</v>
          </cell>
          <cell r="K668">
            <v>2.2599999999999998</v>
          </cell>
          <cell r="L668" t="str">
            <v>Yes</v>
          </cell>
        </row>
        <row r="669">
          <cell r="A669" t="str">
            <v>HSDPH2100</v>
          </cell>
          <cell r="B669" t="str">
            <v>HART PH No2 x 100mm screwdriver</v>
          </cell>
          <cell r="C669" t="str">
            <v>CPT Hand Tools</v>
          </cell>
          <cell r="D669" t="str">
            <v>900060</v>
          </cell>
          <cell r="E669" t="str">
            <v>HT-TL</v>
          </cell>
          <cell r="F669">
            <v>0</v>
          </cell>
          <cell r="G669">
            <v>0.11569403437050499</v>
          </cell>
          <cell r="H669">
            <v>2.3138806874100997</v>
          </cell>
          <cell r="I669">
            <v>2.3138806874100997</v>
          </cell>
          <cell r="J669">
            <v>2.4300000000000002</v>
          </cell>
          <cell r="K669">
            <v>2.58</v>
          </cell>
          <cell r="L669" t="str">
            <v>Yes</v>
          </cell>
        </row>
        <row r="670">
          <cell r="A670" t="str">
            <v>HSDPH2150</v>
          </cell>
          <cell r="B670" t="str">
            <v>HART PH No2 x 150mm screwdriver</v>
          </cell>
          <cell r="C670" t="str">
            <v>CPT Hand Tools</v>
          </cell>
          <cell r="D670" t="str">
            <v>900060</v>
          </cell>
          <cell r="E670" t="str">
            <v>HT-TL</v>
          </cell>
          <cell r="F670">
            <v>0</v>
          </cell>
          <cell r="G670">
            <v>0.12159834203951853</v>
          </cell>
          <cell r="H670">
            <v>2.4319668407903703</v>
          </cell>
          <cell r="I670">
            <v>2.4319668407903703</v>
          </cell>
          <cell r="J670">
            <v>2.5499999999999998</v>
          </cell>
          <cell r="K670">
            <v>2.71</v>
          </cell>
          <cell r="L670" t="str">
            <v>Yes</v>
          </cell>
        </row>
        <row r="671">
          <cell r="A671" t="str">
            <v>HSDPH245</v>
          </cell>
          <cell r="B671" t="str">
            <v>HART PH No2 x 45mm screwdriver</v>
          </cell>
          <cell r="C671" t="str">
            <v>CPT Hand Tools</v>
          </cell>
          <cell r="D671" t="str">
            <v>900060</v>
          </cell>
          <cell r="E671" t="str">
            <v>HT-TL</v>
          </cell>
          <cell r="F671">
            <v>0</v>
          </cell>
          <cell r="G671">
            <v>0.10113521084109321</v>
          </cell>
          <cell r="H671">
            <v>2.0227042168218641</v>
          </cell>
          <cell r="I671">
            <v>2.0227042168218641</v>
          </cell>
          <cell r="J671">
            <v>2.12</v>
          </cell>
          <cell r="K671">
            <v>2.2599999999999998</v>
          </cell>
          <cell r="L671" t="str">
            <v>Yes</v>
          </cell>
        </row>
        <row r="672">
          <cell r="A672" t="str">
            <v>HSDPH3150</v>
          </cell>
          <cell r="B672" t="str">
            <v>HART PH No3 x 150mm screwdriver</v>
          </cell>
          <cell r="C672" t="str">
            <v>CPT Hand Tools</v>
          </cell>
          <cell r="D672" t="str">
            <v>900060</v>
          </cell>
          <cell r="E672" t="str">
            <v>HT-TL</v>
          </cell>
          <cell r="F672">
            <v>0</v>
          </cell>
          <cell r="G672">
            <v>0.13235559088500268</v>
          </cell>
          <cell r="H672">
            <v>2.6471118177000532</v>
          </cell>
          <cell r="I672">
            <v>2.6471118177000532</v>
          </cell>
          <cell r="J672">
            <v>2.78</v>
          </cell>
          <cell r="K672">
            <v>2.95</v>
          </cell>
          <cell r="L672" t="str">
            <v>Yes</v>
          </cell>
        </row>
        <row r="673">
          <cell r="A673" t="str">
            <v>HSDPZ1100</v>
          </cell>
          <cell r="B673" t="str">
            <v>HART PZ No1 x 100mm screwdriver</v>
          </cell>
          <cell r="C673" t="str">
            <v>CPT Hand Tools</v>
          </cell>
          <cell r="D673" t="str">
            <v>900060</v>
          </cell>
          <cell r="E673" t="str">
            <v>HT-TL</v>
          </cell>
          <cell r="F673">
            <v>0</v>
          </cell>
          <cell r="G673">
            <v>0.106230694980695</v>
          </cell>
          <cell r="H673">
            <v>2.1246138996138999</v>
          </cell>
          <cell r="I673">
            <v>2.1246138996138999</v>
          </cell>
          <cell r="J673">
            <v>2.23</v>
          </cell>
          <cell r="K673">
            <v>2.38</v>
          </cell>
          <cell r="L673" t="str">
            <v>Yes</v>
          </cell>
        </row>
        <row r="674">
          <cell r="A674" t="str">
            <v>HSDPZ2100</v>
          </cell>
          <cell r="B674" t="str">
            <v>HART PZ No2 x 100mm screwdriver</v>
          </cell>
          <cell r="C674" t="str">
            <v>CPT Hand Tools</v>
          </cell>
          <cell r="D674" t="str">
            <v>900060</v>
          </cell>
          <cell r="E674" t="str">
            <v>HT-TL</v>
          </cell>
          <cell r="F674">
            <v>0</v>
          </cell>
          <cell r="G674">
            <v>0.11723048678931032</v>
          </cell>
          <cell r="H674">
            <v>2.3446097357862064</v>
          </cell>
          <cell r="I674">
            <v>2.3446097357862064</v>
          </cell>
          <cell r="J674">
            <v>2.46</v>
          </cell>
          <cell r="K674">
            <v>2.61</v>
          </cell>
          <cell r="L674" t="str">
            <v>Yes</v>
          </cell>
        </row>
        <row r="675">
          <cell r="A675" t="str">
            <v>HSDSL375</v>
          </cell>
          <cell r="B675" t="str">
            <v>HART SL No3 x 75mm screwdriver</v>
          </cell>
          <cell r="C675" t="str">
            <v>CPT Hand Tools</v>
          </cell>
          <cell r="D675" t="str">
            <v>900060</v>
          </cell>
          <cell r="E675" t="str">
            <v>HT-TL</v>
          </cell>
          <cell r="F675">
            <v>0</v>
          </cell>
          <cell r="G675">
            <v>9.4583427965780911E-2</v>
          </cell>
          <cell r="H675">
            <v>1.8916685593156182</v>
          </cell>
          <cell r="I675">
            <v>1.8916685593156182</v>
          </cell>
          <cell r="J675">
            <v>1.99</v>
          </cell>
          <cell r="K675">
            <v>2.12</v>
          </cell>
          <cell r="L675" t="str">
            <v>Yes</v>
          </cell>
        </row>
        <row r="676">
          <cell r="A676" t="str">
            <v>HSDSL5100</v>
          </cell>
          <cell r="B676" t="str">
            <v>HART SL No5 x 100mm screwdriver</v>
          </cell>
          <cell r="C676" t="str">
            <v>CPT Hand Tools</v>
          </cell>
          <cell r="D676" t="str">
            <v>900060</v>
          </cell>
          <cell r="E676" t="str">
            <v>HT-TL</v>
          </cell>
          <cell r="F676">
            <v>0</v>
          </cell>
          <cell r="G676">
            <v>0.10485559088500265</v>
          </cell>
          <cell r="H676">
            <v>2.0971118177000529</v>
          </cell>
          <cell r="I676">
            <v>2.0971118177000529</v>
          </cell>
          <cell r="J676">
            <v>2.2000000000000002</v>
          </cell>
          <cell r="K676">
            <v>2.35</v>
          </cell>
          <cell r="L676" t="str">
            <v>Yes</v>
          </cell>
        </row>
        <row r="677">
          <cell r="A677" t="str">
            <v>HSDSL6100</v>
          </cell>
          <cell r="B677" t="str">
            <v>HART SL No6 x 100mm screwdriver</v>
          </cell>
          <cell r="C677" t="str">
            <v>CPT Hand Tools</v>
          </cell>
          <cell r="D677" t="str">
            <v>900060</v>
          </cell>
          <cell r="E677" t="str">
            <v>HT-TL</v>
          </cell>
          <cell r="F677">
            <v>0</v>
          </cell>
          <cell r="G677">
            <v>0.11617912029676736</v>
          </cell>
          <cell r="H677">
            <v>2.3235824059353472</v>
          </cell>
          <cell r="I677">
            <v>2.3235824059353472</v>
          </cell>
          <cell r="J677">
            <v>2.44</v>
          </cell>
          <cell r="K677">
            <v>2.59</v>
          </cell>
          <cell r="L677" t="str">
            <v>Yes</v>
          </cell>
        </row>
        <row r="678">
          <cell r="A678" t="str">
            <v>HSDSL65150</v>
          </cell>
          <cell r="B678" t="str">
            <v>HART SL No6.5 x 150mm screwdriver</v>
          </cell>
          <cell r="C678" t="str">
            <v>CPT Hand Tools</v>
          </cell>
          <cell r="D678" t="str">
            <v>900060</v>
          </cell>
          <cell r="E678" t="str">
            <v>HT-TL</v>
          </cell>
          <cell r="F678">
            <v>0</v>
          </cell>
          <cell r="G678">
            <v>0.12159834203951853</v>
          </cell>
          <cell r="H678">
            <v>2.4319668407903703</v>
          </cell>
          <cell r="I678">
            <v>2.4319668407903703</v>
          </cell>
          <cell r="J678">
            <v>2.5499999999999998</v>
          </cell>
          <cell r="K678">
            <v>2.71</v>
          </cell>
          <cell r="L678" t="str">
            <v>Yes</v>
          </cell>
        </row>
        <row r="679">
          <cell r="A679" t="str">
            <v>HSDSL8150</v>
          </cell>
          <cell r="B679" t="str">
            <v>HART SL No8 x 150mm screwdriver</v>
          </cell>
          <cell r="C679" t="str">
            <v>CPT Hand Tools</v>
          </cell>
          <cell r="D679" t="str">
            <v>900060</v>
          </cell>
          <cell r="E679" t="str">
            <v>HT-TL</v>
          </cell>
          <cell r="F679">
            <v>0</v>
          </cell>
          <cell r="G679">
            <v>0.1308191384661973</v>
          </cell>
          <cell r="H679">
            <v>2.6163827693239461</v>
          </cell>
          <cell r="I679">
            <v>2.6163827693239461</v>
          </cell>
          <cell r="J679">
            <v>2.75</v>
          </cell>
          <cell r="K679">
            <v>2.92</v>
          </cell>
          <cell r="L679" t="str">
            <v>Yes</v>
          </cell>
        </row>
        <row r="680">
          <cell r="A680" t="str">
            <v>HSDSQ1100</v>
          </cell>
          <cell r="B680" t="str">
            <v>HART SQ No1 x 100mm screwdriver</v>
          </cell>
          <cell r="C680" t="str">
            <v>CPT Hand Tools</v>
          </cell>
          <cell r="D680" t="str">
            <v>900060</v>
          </cell>
          <cell r="E680" t="str">
            <v>HT-TL</v>
          </cell>
          <cell r="F680">
            <v>0</v>
          </cell>
          <cell r="G680">
            <v>0.10671578090695738</v>
          </cell>
          <cell r="H680">
            <v>2.1343156181391474</v>
          </cell>
          <cell r="I680">
            <v>2.1343156181391474</v>
          </cell>
          <cell r="J680">
            <v>2.2400000000000002</v>
          </cell>
          <cell r="K680">
            <v>2.38</v>
          </cell>
          <cell r="L680" t="str">
            <v>Yes</v>
          </cell>
        </row>
        <row r="681">
          <cell r="A681" t="str">
            <v>HSDSQ145</v>
          </cell>
          <cell r="B681" t="str">
            <v>HART SQ No1 x 45mm screwdriver</v>
          </cell>
          <cell r="C681" t="str">
            <v>CPT Hand Tools</v>
          </cell>
          <cell r="D681" t="str">
            <v>900060</v>
          </cell>
          <cell r="E681" t="str">
            <v>HT-TL</v>
          </cell>
          <cell r="F681">
            <v>0</v>
          </cell>
          <cell r="G681">
            <v>0.102105382693618</v>
          </cell>
          <cell r="H681">
            <v>2.0421076538723599</v>
          </cell>
          <cell r="I681">
            <v>2.0421076538723599</v>
          </cell>
          <cell r="J681">
            <v>2.14</v>
          </cell>
          <cell r="K681">
            <v>2.2799999999999998</v>
          </cell>
          <cell r="L681" t="str">
            <v>Yes</v>
          </cell>
        </row>
        <row r="682">
          <cell r="A682" t="str">
            <v>HSDSQ2100</v>
          </cell>
          <cell r="B682" t="str">
            <v>HART SQ No2 x 100mm screwdriver</v>
          </cell>
          <cell r="C682" t="str">
            <v>CPT Hand Tools</v>
          </cell>
          <cell r="D682" t="str">
            <v>900060</v>
          </cell>
          <cell r="E682" t="str">
            <v>HT-TL</v>
          </cell>
          <cell r="F682">
            <v>0</v>
          </cell>
          <cell r="G682">
            <v>0.11577418805359983</v>
          </cell>
          <cell r="H682">
            <v>2.3154837610719965</v>
          </cell>
          <cell r="I682">
            <v>2.3154837610719965</v>
          </cell>
          <cell r="J682">
            <v>2.4300000000000002</v>
          </cell>
          <cell r="K682">
            <v>2.58</v>
          </cell>
          <cell r="L682" t="str">
            <v>Yes</v>
          </cell>
        </row>
        <row r="683">
          <cell r="A683" t="str">
            <v>HSDSQ245</v>
          </cell>
          <cell r="B683" t="str">
            <v>HART SQ No2 x 45mm screwdriver</v>
          </cell>
          <cell r="C683" t="str">
            <v>CPT Hand Tools</v>
          </cell>
          <cell r="D683" t="str">
            <v>900060</v>
          </cell>
          <cell r="E683" t="str">
            <v>HT-TL</v>
          </cell>
          <cell r="F683">
            <v>0</v>
          </cell>
          <cell r="G683">
            <v>0.10283301158301161</v>
          </cell>
          <cell r="H683">
            <v>2.0566602316602323</v>
          </cell>
          <cell r="I683">
            <v>2.0566602316602323</v>
          </cell>
          <cell r="J683">
            <v>2.16</v>
          </cell>
          <cell r="K683">
            <v>2.2999999999999998</v>
          </cell>
          <cell r="L683" t="str">
            <v>Yes</v>
          </cell>
        </row>
        <row r="684">
          <cell r="A684" t="str">
            <v>HSDTX10100</v>
          </cell>
          <cell r="B684" t="str">
            <v>HART TX No10 x 100mm screwdriver</v>
          </cell>
          <cell r="C684" t="str">
            <v>CPT Hand Tools</v>
          </cell>
          <cell r="D684" t="str">
            <v>900060</v>
          </cell>
          <cell r="E684" t="str">
            <v>HT-TL</v>
          </cell>
          <cell r="F684">
            <v>0</v>
          </cell>
          <cell r="G684">
            <v>9.4340885002649699E-2</v>
          </cell>
          <cell r="H684">
            <v>1.886817700052994</v>
          </cell>
          <cell r="I684">
            <v>1.886817700052994</v>
          </cell>
          <cell r="J684">
            <v>1.98</v>
          </cell>
          <cell r="K684">
            <v>2.1</v>
          </cell>
          <cell r="L684" t="str">
            <v>Yes</v>
          </cell>
        </row>
        <row r="685">
          <cell r="A685" t="str">
            <v>HSDTX15100</v>
          </cell>
          <cell r="B685" t="str">
            <v>HART TX No15 x 100mm screwdriver</v>
          </cell>
          <cell r="C685" t="str">
            <v>CPT Hand Tools</v>
          </cell>
          <cell r="D685" t="str">
            <v>900060</v>
          </cell>
          <cell r="E685" t="str">
            <v>HT-TL</v>
          </cell>
          <cell r="F685">
            <v>0</v>
          </cell>
          <cell r="G685">
            <v>0.10485559088500265</v>
          </cell>
          <cell r="H685">
            <v>2.0971118177000529</v>
          </cell>
          <cell r="I685">
            <v>2.0971118177000529</v>
          </cell>
          <cell r="J685">
            <v>2.2000000000000002</v>
          </cell>
          <cell r="K685">
            <v>2.35</v>
          </cell>
          <cell r="L685" t="str">
            <v>Yes</v>
          </cell>
        </row>
        <row r="686">
          <cell r="A686" t="str">
            <v>HSDTX20100</v>
          </cell>
          <cell r="B686" t="str">
            <v>HART TX No20 x 100mm screwdriver</v>
          </cell>
          <cell r="C686" t="str">
            <v>CPT Hand Tools</v>
          </cell>
          <cell r="D686" t="str">
            <v>900060</v>
          </cell>
          <cell r="E686" t="str">
            <v>HT-TL</v>
          </cell>
          <cell r="F686">
            <v>0</v>
          </cell>
          <cell r="G686">
            <v>0.10485559088500265</v>
          </cell>
          <cell r="H686">
            <v>2.0971118177000529</v>
          </cell>
          <cell r="I686">
            <v>2.0971118177000529</v>
          </cell>
          <cell r="J686">
            <v>2.2000000000000002</v>
          </cell>
          <cell r="K686">
            <v>2.35</v>
          </cell>
          <cell r="L686" t="str">
            <v>Yes</v>
          </cell>
        </row>
        <row r="687">
          <cell r="A687" t="str">
            <v>HSK005</v>
          </cell>
          <cell r="B687" t="str">
            <v>HART Sliding Utility Knife</v>
          </cell>
          <cell r="C687" t="str">
            <v>CPT Hand Tools</v>
          </cell>
          <cell r="D687" t="str">
            <v>900060</v>
          </cell>
          <cell r="E687" t="str">
            <v>HT-TL</v>
          </cell>
          <cell r="F687">
            <v>0</v>
          </cell>
          <cell r="G687">
            <v>0.31911764705882351</v>
          </cell>
          <cell r="H687">
            <v>6.3823529411764701</v>
          </cell>
          <cell r="I687">
            <v>6.3823529411764701</v>
          </cell>
          <cell r="J687">
            <v>6.7</v>
          </cell>
          <cell r="K687">
            <v>7.99</v>
          </cell>
          <cell r="L687" t="str">
            <v>Yes</v>
          </cell>
        </row>
        <row r="688">
          <cell r="A688" t="str">
            <v>HSW4LB</v>
          </cell>
          <cell r="B688" t="str">
            <v>HART 4lb super wedge</v>
          </cell>
          <cell r="C688" t="str">
            <v>CPT Hand Tools</v>
          </cell>
          <cell r="D688" t="str">
            <v>900060</v>
          </cell>
          <cell r="E688" t="str">
            <v>HT-TL</v>
          </cell>
          <cell r="F688">
            <v>0</v>
          </cell>
          <cell r="G688">
            <v>0.37456648875766529</v>
          </cell>
          <cell r="H688">
            <v>7.4913297751533054</v>
          </cell>
          <cell r="I688">
            <v>7.4913297751533054</v>
          </cell>
          <cell r="J688">
            <v>7.87</v>
          </cell>
          <cell r="K688">
            <v>8.58</v>
          </cell>
          <cell r="L688" t="str">
            <v>Yes</v>
          </cell>
        </row>
        <row r="689">
          <cell r="A689" t="str">
            <v>HTB20P</v>
          </cell>
          <cell r="B689" t="str">
            <v>Hart Tool Belt 20 Pocket</v>
          </cell>
          <cell r="C689" t="str">
            <v>CPT Hand Tools</v>
          </cell>
          <cell r="D689" t="str">
            <v>900060</v>
          </cell>
          <cell r="E689" t="str">
            <v>HT-TL</v>
          </cell>
          <cell r="F689">
            <v>1.3086764705882354</v>
          </cell>
          <cell r="G689">
            <v>1.3086764705882354</v>
          </cell>
          <cell r="H689">
            <v>26.173529411764708</v>
          </cell>
          <cell r="I689">
            <v>26.173529411764708</v>
          </cell>
          <cell r="J689">
            <v>28.79</v>
          </cell>
          <cell r="K689">
            <v>30.59</v>
          </cell>
          <cell r="L689" t="str">
            <v>Yes</v>
          </cell>
        </row>
        <row r="690">
          <cell r="A690" t="str">
            <v>HTM05M-2</v>
          </cell>
          <cell r="B690" t="str">
            <v>HART 5m Tape Measure - Gen 2</v>
          </cell>
          <cell r="C690" t="str">
            <v>CPT Hand Tools</v>
          </cell>
          <cell r="D690" t="str">
            <v>900050</v>
          </cell>
          <cell r="E690" t="str">
            <v>HT-TL</v>
          </cell>
          <cell r="F690">
            <v>0</v>
          </cell>
          <cell r="G690">
            <v>0.24485294117647058</v>
          </cell>
          <cell r="H690">
            <v>4.8970588235294112</v>
          </cell>
          <cell r="I690">
            <v>4.8970588235294112</v>
          </cell>
          <cell r="J690">
            <v>5.14</v>
          </cell>
          <cell r="K690">
            <v>5.45</v>
          </cell>
          <cell r="L690" t="str">
            <v>Yes</v>
          </cell>
        </row>
        <row r="691">
          <cell r="A691" t="str">
            <v>HTM08M-2</v>
          </cell>
          <cell r="B691" t="str">
            <v>HART 8m Tape Measure - Gen 2</v>
          </cell>
          <cell r="C691" t="str">
            <v>CPT Hand Tools</v>
          </cell>
          <cell r="D691" t="str">
            <v>900050</v>
          </cell>
          <cell r="E691" t="str">
            <v>HT-TL</v>
          </cell>
          <cell r="F691">
            <v>0</v>
          </cell>
          <cell r="G691">
            <v>0.27352941176470591</v>
          </cell>
          <cell r="H691">
            <v>5.4705882352941178</v>
          </cell>
          <cell r="I691">
            <v>5.4705882352941178</v>
          </cell>
          <cell r="J691">
            <v>5.74</v>
          </cell>
          <cell r="K691">
            <v>6.33</v>
          </cell>
          <cell r="L691" t="str">
            <v>Yes</v>
          </cell>
        </row>
        <row r="692">
          <cell r="A692" t="str">
            <v>HWB1220S</v>
          </cell>
          <cell r="B692" t="str">
            <v>HART Strikezone Bar 1220mm</v>
          </cell>
          <cell r="C692" t="str">
            <v>CPT Hand Tools</v>
          </cell>
          <cell r="D692" t="str">
            <v>900060</v>
          </cell>
          <cell r="E692" t="str">
            <v>HT-TL</v>
          </cell>
          <cell r="F692">
            <v>0</v>
          </cell>
          <cell r="G692">
            <v>0.92974316753728525</v>
          </cell>
          <cell r="H692">
            <v>18.594863350745705</v>
          </cell>
          <cell r="I692">
            <v>18.594863350745705</v>
          </cell>
          <cell r="J692">
            <v>19.52</v>
          </cell>
          <cell r="K692">
            <v>21.28</v>
          </cell>
          <cell r="L692" t="str">
            <v>Yes</v>
          </cell>
        </row>
        <row r="693">
          <cell r="A693" t="str">
            <v>HWB450</v>
          </cell>
          <cell r="B693" t="str">
            <v>HART 450mm Wrecking bar</v>
          </cell>
          <cell r="C693" t="str">
            <v>CPT Hand Tools</v>
          </cell>
          <cell r="D693" t="str">
            <v>900060</v>
          </cell>
          <cell r="E693" t="str">
            <v>HT-TL</v>
          </cell>
          <cell r="F693">
            <v>0</v>
          </cell>
          <cell r="G693">
            <v>0.44645497388144451</v>
          </cell>
          <cell r="H693">
            <v>8.9290994776288901</v>
          </cell>
          <cell r="I693">
            <v>8.9290994776288901</v>
          </cell>
          <cell r="J693">
            <v>9.3800000000000008</v>
          </cell>
          <cell r="K693">
            <v>10.199999999999999</v>
          </cell>
          <cell r="L693" t="str">
            <v>Yes</v>
          </cell>
        </row>
        <row r="694">
          <cell r="A694" t="str">
            <v>HWB600</v>
          </cell>
          <cell r="B694" t="str">
            <v>HART 600mm Wrecking bar</v>
          </cell>
          <cell r="C694" t="str">
            <v>CPT Hand Tools</v>
          </cell>
          <cell r="D694" t="str">
            <v>900060</v>
          </cell>
          <cell r="E694" t="str">
            <v>HT-TL</v>
          </cell>
          <cell r="F694">
            <v>0</v>
          </cell>
          <cell r="G694">
            <v>0.56112262472556595</v>
          </cell>
          <cell r="H694">
            <v>11.22245249451132</v>
          </cell>
          <cell r="I694">
            <v>11.22245249451132</v>
          </cell>
          <cell r="J694">
            <v>11.78</v>
          </cell>
          <cell r="K694">
            <v>12.83</v>
          </cell>
          <cell r="L694" t="str">
            <v>Yes</v>
          </cell>
        </row>
        <row r="695">
          <cell r="A695" t="str">
            <v>HWB750</v>
          </cell>
          <cell r="B695" t="str">
            <v>HART 750mm Wrecking bar</v>
          </cell>
          <cell r="C695" t="str">
            <v>CPT Hand Tools</v>
          </cell>
          <cell r="D695" t="str">
            <v>900060</v>
          </cell>
          <cell r="E695" t="str">
            <v>HT-TL</v>
          </cell>
          <cell r="F695">
            <v>0</v>
          </cell>
          <cell r="G695">
            <v>0.58122038004390952</v>
          </cell>
          <cell r="H695">
            <v>11.62440760087819</v>
          </cell>
          <cell r="I695">
            <v>11.62440760087819</v>
          </cell>
          <cell r="J695">
            <v>12.21</v>
          </cell>
          <cell r="K695">
            <v>13.73</v>
          </cell>
          <cell r="L695" t="str">
            <v>Yes</v>
          </cell>
        </row>
        <row r="696">
          <cell r="A696" t="str">
            <v>HWB900</v>
          </cell>
          <cell r="B696" t="str">
            <v>HART 900mm Wrecking bar</v>
          </cell>
          <cell r="C696" t="str">
            <v>CPT Hand Tools</v>
          </cell>
          <cell r="D696" t="str">
            <v>900060</v>
          </cell>
          <cell r="E696" t="str">
            <v>HT-TL</v>
          </cell>
          <cell r="F696">
            <v>0</v>
          </cell>
          <cell r="G696">
            <v>0.70861060640472406</v>
          </cell>
          <cell r="H696">
            <v>14.172212128094481</v>
          </cell>
          <cell r="I696">
            <v>14.172212128094481</v>
          </cell>
          <cell r="J696">
            <v>14.88</v>
          </cell>
          <cell r="K696">
            <v>16.21</v>
          </cell>
          <cell r="L696" t="str">
            <v>Yes</v>
          </cell>
        </row>
        <row r="697">
          <cell r="A697" t="str">
            <v>HWBSG410</v>
          </cell>
          <cell r="B697" t="str">
            <v>HART 410mm Suregrip Wrecking Bar</v>
          </cell>
          <cell r="C697" t="str">
            <v>CPT Hand Tools</v>
          </cell>
          <cell r="D697" t="str">
            <v>900060</v>
          </cell>
          <cell r="E697" t="str">
            <v>HT-TL</v>
          </cell>
          <cell r="F697">
            <v>0</v>
          </cell>
          <cell r="G697">
            <v>0.32409569233098656</v>
          </cell>
          <cell r="H697">
            <v>6.4819138466197304</v>
          </cell>
          <cell r="I697">
            <v>6.4819138466197304</v>
          </cell>
          <cell r="J697">
            <v>6.81</v>
          </cell>
          <cell r="K697">
            <v>11.94</v>
          </cell>
          <cell r="L697" t="str">
            <v>Yes</v>
          </cell>
        </row>
        <row r="698">
          <cell r="A698" t="str">
            <v>HWW4LB</v>
          </cell>
          <cell r="B698" t="str">
            <v>HART 4lb wood wedge</v>
          </cell>
          <cell r="C698" t="str">
            <v>CPT Hand Tools</v>
          </cell>
          <cell r="D698" t="str">
            <v>900060</v>
          </cell>
          <cell r="E698" t="str">
            <v>HT-TL</v>
          </cell>
          <cell r="F698">
            <v>0</v>
          </cell>
          <cell r="G698">
            <v>0.38880157468392768</v>
          </cell>
          <cell r="H698">
            <v>7.7760314936785528</v>
          </cell>
          <cell r="I698">
            <v>7.7760314936785528</v>
          </cell>
          <cell r="J698">
            <v>8.16</v>
          </cell>
          <cell r="K698">
            <v>8.89</v>
          </cell>
          <cell r="L698" t="str">
            <v>Yes</v>
          </cell>
        </row>
        <row r="699">
          <cell r="A699" t="str">
            <v>JP18A10-603B</v>
          </cell>
          <cell r="B699" t="str">
            <v>AEG 18V 10PC Combo Kit 3 x 6.0Ah</v>
          </cell>
          <cell r="C699" t="str">
            <v>CPT AEG</v>
          </cell>
          <cell r="D699" t="str">
            <v>900050</v>
          </cell>
          <cell r="E699" t="str">
            <v>AG-TL</v>
          </cell>
          <cell r="F699">
            <v>0</v>
          </cell>
          <cell r="G699">
            <v>10.851111111111111</v>
          </cell>
          <cell r="H699">
            <v>7.9705882352941169</v>
          </cell>
          <cell r="I699">
            <v>7.9705882352941169</v>
          </cell>
          <cell r="J699">
            <v>18.82</v>
          </cell>
          <cell r="K699">
            <v>980.04</v>
          </cell>
          <cell r="L699" t="str">
            <v>No</v>
          </cell>
        </row>
        <row r="700">
          <cell r="A700" t="str">
            <v>JP18A4-402B</v>
          </cell>
          <cell r="B700" t="str">
            <v>AEG 18V 4 pc Brushed Kit 4.0Ah BAG</v>
          </cell>
          <cell r="C700" t="str">
            <v>CPT AEG</v>
          </cell>
          <cell r="D700" t="str">
            <v>900050</v>
          </cell>
          <cell r="E700" t="str">
            <v>AG-TL</v>
          </cell>
          <cell r="F700">
            <v>0</v>
          </cell>
          <cell r="G700">
            <v>3.6010324483775813</v>
          </cell>
          <cell r="H700">
            <v>878.47058823529403</v>
          </cell>
          <cell r="I700">
            <v>878.47058823529403</v>
          </cell>
          <cell r="J700">
            <v>882.07</v>
          </cell>
          <cell r="K700">
            <v>328.48</v>
          </cell>
          <cell r="L700" t="str">
            <v>No</v>
          </cell>
        </row>
        <row r="701">
          <cell r="A701" t="str">
            <v>JP18A7LI-503</v>
          </cell>
          <cell r="B701" t="str">
            <v>AEG 18V 7pc Combo Kit 3x5.0Ah</v>
          </cell>
          <cell r="C701" t="str">
            <v>CPT AEG</v>
          </cell>
          <cell r="D701" t="str">
            <v>900050</v>
          </cell>
          <cell r="E701" t="str">
            <v>AG-TL</v>
          </cell>
          <cell r="F701">
            <v>0</v>
          </cell>
          <cell r="G701">
            <v>4.8013765978367751</v>
          </cell>
          <cell r="H701">
            <v>306.3235294117647</v>
          </cell>
          <cell r="I701">
            <v>306.3235294117647</v>
          </cell>
          <cell r="J701">
            <v>311.12</v>
          </cell>
          <cell r="K701">
            <v>644.84</v>
          </cell>
          <cell r="L701" t="str">
            <v>No</v>
          </cell>
        </row>
        <row r="702">
          <cell r="A702" t="str">
            <v>JSRC18240A</v>
          </cell>
          <cell r="B702" t="str">
            <v>AEG 18V Radio/Charger Gen2</v>
          </cell>
          <cell r="C702" t="str">
            <v>CPT AEG</v>
          </cell>
          <cell r="D702" t="str">
            <v>900060</v>
          </cell>
          <cell r="E702" t="str">
            <v>AG-TL</v>
          </cell>
          <cell r="F702">
            <v>0</v>
          </cell>
          <cell r="G702">
            <v>4.0691666666666668</v>
          </cell>
          <cell r="H702">
            <v>154.34618063441596</v>
          </cell>
          <cell r="I702">
            <v>154.34618063441596</v>
          </cell>
          <cell r="J702">
            <v>158.41999999999999</v>
          </cell>
          <cell r="K702">
            <v>167.48</v>
          </cell>
          <cell r="L702" t="str">
            <v>Yes</v>
          </cell>
        </row>
        <row r="703">
          <cell r="A703" t="str">
            <v>KH24IE</v>
          </cell>
          <cell r="B703" t="str">
            <v>AEG 800W SDS+ 3 Mode Rotary Hammer</v>
          </cell>
          <cell r="C703" t="str">
            <v>CPT AEG</v>
          </cell>
          <cell r="D703" t="str">
            <v>900060</v>
          </cell>
          <cell r="E703" t="str">
            <v>AG-TL</v>
          </cell>
          <cell r="F703">
            <v>0</v>
          </cell>
          <cell r="G703">
            <v>1.6541327913279134</v>
          </cell>
          <cell r="H703">
            <v>154.4264705882353</v>
          </cell>
          <cell r="I703">
            <v>154.4264705882353</v>
          </cell>
          <cell r="J703">
            <v>156.08000000000001</v>
          </cell>
          <cell r="K703">
            <v>103.52</v>
          </cell>
          <cell r="L703" t="str">
            <v>No</v>
          </cell>
        </row>
        <row r="704">
          <cell r="A704" t="str">
            <v>K-M10</v>
          </cell>
          <cell r="B704" t="str">
            <v>KM10 Fixtec Nut</v>
          </cell>
          <cell r="C704" t="str">
            <v>CPT Accessories</v>
          </cell>
          <cell r="D704" t="str">
            <v>900060</v>
          </cell>
          <cell r="E704" t="str">
            <v>KA-AC</v>
          </cell>
          <cell r="F704">
            <v>0</v>
          </cell>
          <cell r="G704">
            <v>0.16766901355136654</v>
          </cell>
          <cell r="H704">
            <v>3.3533802710273304</v>
          </cell>
          <cell r="I704">
            <v>3.3533802710273304</v>
          </cell>
          <cell r="J704">
            <v>3.52</v>
          </cell>
          <cell r="K704">
            <v>3.74</v>
          </cell>
          <cell r="L704" t="str">
            <v>Yes</v>
          </cell>
        </row>
        <row r="705">
          <cell r="A705" t="str">
            <v>K-M14</v>
          </cell>
          <cell r="B705" t="str">
            <v>KM14 Fixtec Nut</v>
          </cell>
          <cell r="C705" t="str">
            <v>CPT Accessories</v>
          </cell>
          <cell r="D705" t="str">
            <v>900060</v>
          </cell>
          <cell r="E705" t="str">
            <v>KA-AC</v>
          </cell>
          <cell r="F705">
            <v>0</v>
          </cell>
          <cell r="G705">
            <v>0.17058057006586425</v>
          </cell>
          <cell r="H705">
            <v>3.4116114013172845</v>
          </cell>
          <cell r="I705">
            <v>3.4116114013172845</v>
          </cell>
          <cell r="J705">
            <v>3.58</v>
          </cell>
          <cell r="K705">
            <v>3.81</v>
          </cell>
          <cell r="L705" t="str">
            <v>Yes</v>
          </cell>
        </row>
        <row r="706">
          <cell r="A706" t="str">
            <v>KS66-1</v>
          </cell>
          <cell r="B706" t="str">
            <v>AEG 1200W 190mm Circular Saw X4</v>
          </cell>
          <cell r="C706" t="str">
            <v>CPT AEG</v>
          </cell>
          <cell r="D706" t="str">
            <v>900050</v>
          </cell>
          <cell r="E706" t="str">
            <v>AG-TL</v>
          </cell>
          <cell r="F706">
            <v>0</v>
          </cell>
          <cell r="G706">
            <v>3.2596795727636847</v>
          </cell>
          <cell r="H706">
            <v>86.383756684491985</v>
          </cell>
          <cell r="I706">
            <v>86.383756684491985</v>
          </cell>
          <cell r="J706">
            <v>89.64</v>
          </cell>
          <cell r="K706">
            <v>94.21</v>
          </cell>
          <cell r="L706" t="str">
            <v>Yes</v>
          </cell>
        </row>
        <row r="707">
          <cell r="A707" t="str">
            <v>KSSMIX10</v>
          </cell>
          <cell r="B707" t="str">
            <v>KSS Shank 10 Pc Masonry</v>
          </cell>
          <cell r="C707" t="str">
            <v>CPT Accessories</v>
          </cell>
          <cell r="D707" t="str">
            <v>900060</v>
          </cell>
          <cell r="E707" t="str">
            <v>KA-AC</v>
          </cell>
          <cell r="F707">
            <v>0</v>
          </cell>
          <cell r="G707">
            <v>0.85921313119842546</v>
          </cell>
          <cell r="H707">
            <v>17.184262623968507</v>
          </cell>
          <cell r="I707">
            <v>17.184262623968507</v>
          </cell>
          <cell r="J707">
            <v>18.04</v>
          </cell>
          <cell r="K707">
            <v>19.18</v>
          </cell>
          <cell r="L707" t="str">
            <v>Yes</v>
          </cell>
        </row>
        <row r="708">
          <cell r="A708" t="str">
            <v>L1220-X4</v>
          </cell>
          <cell r="B708" t="str">
            <v>AEG 12V 2.0Ah Battery</v>
          </cell>
          <cell r="C708" t="str">
            <v>CPT AEG</v>
          </cell>
          <cell r="D708" t="str">
            <v>900050</v>
          </cell>
          <cell r="E708" t="str">
            <v>AG-TL</v>
          </cell>
          <cell r="F708">
            <v>0</v>
          </cell>
          <cell r="G708">
            <v>6.430415086388537E-2</v>
          </cell>
          <cell r="H708">
            <v>16.16733957219251</v>
          </cell>
          <cell r="I708">
            <v>16.16733957219251</v>
          </cell>
          <cell r="J708">
            <v>16.23</v>
          </cell>
          <cell r="K708">
            <v>17.739999999999998</v>
          </cell>
          <cell r="L708" t="str">
            <v>Yes</v>
          </cell>
        </row>
        <row r="709">
          <cell r="A709" t="str">
            <v>L1240-X4</v>
          </cell>
          <cell r="B709" t="str">
            <v>AEG 12V 4.0Ah Battery</v>
          </cell>
          <cell r="C709" t="str">
            <v>CPT AEG</v>
          </cell>
          <cell r="D709" t="str">
            <v>900050</v>
          </cell>
          <cell r="E709" t="str">
            <v>AG-TL</v>
          </cell>
          <cell r="F709">
            <v>0</v>
          </cell>
          <cell r="G709">
            <v>0.1285676671932596</v>
          </cell>
          <cell r="H709">
            <v>25.256951871657748</v>
          </cell>
          <cell r="I709">
            <v>25.256951871657748</v>
          </cell>
          <cell r="J709">
            <v>25.39</v>
          </cell>
          <cell r="K709">
            <v>28.17</v>
          </cell>
          <cell r="L709" t="str">
            <v>Yes</v>
          </cell>
        </row>
        <row r="710">
          <cell r="A710" t="str">
            <v>L1825R-X4</v>
          </cell>
          <cell r="B710" t="str">
            <v>AEG 18V 2.5Ah Battery</v>
          </cell>
          <cell r="C710" t="str">
            <v>CPT AEG</v>
          </cell>
          <cell r="D710" t="str">
            <v>900050</v>
          </cell>
          <cell r="E710" t="str">
            <v>AG-TL</v>
          </cell>
          <cell r="F710">
            <v>0</v>
          </cell>
          <cell r="G710">
            <v>0.16134681469733017</v>
          </cell>
          <cell r="H710">
            <v>32.382134581105163</v>
          </cell>
          <cell r="I710">
            <v>32.382134581105163</v>
          </cell>
          <cell r="J710">
            <v>32.54</v>
          </cell>
          <cell r="K710">
            <v>34.53</v>
          </cell>
          <cell r="L710" t="str">
            <v>Yes</v>
          </cell>
        </row>
        <row r="711">
          <cell r="A711" t="str">
            <v>L1840RBL-C</v>
          </cell>
          <cell r="B711" t="str">
            <v>AEG 1 x 18V 4.0AH 1x BL1218-X4</v>
          </cell>
          <cell r="C711" t="str">
            <v>CPT AEG</v>
          </cell>
          <cell r="D711" t="str">
            <v>900050</v>
          </cell>
          <cell r="E711" t="str">
            <v>AG-TL</v>
          </cell>
          <cell r="F711">
            <v>0</v>
          </cell>
          <cell r="G711">
            <v>1.6183823529411765</v>
          </cell>
          <cell r="H711">
            <v>32.367647058823529</v>
          </cell>
          <cell r="I711">
            <v>32.367647058823529</v>
          </cell>
          <cell r="J711">
            <v>33.99</v>
          </cell>
          <cell r="K711">
            <v>77.319999999999993</v>
          </cell>
          <cell r="L711" t="str">
            <v>No</v>
          </cell>
        </row>
        <row r="712">
          <cell r="A712" t="str">
            <v>L18502RC</v>
          </cell>
          <cell r="B712" t="str">
            <v>AEG 2X18V 5.0AH Clamshell</v>
          </cell>
          <cell r="C712" t="str">
            <v>CPT AEG</v>
          </cell>
          <cell r="D712" t="str">
            <v>900050</v>
          </cell>
          <cell r="E712" t="str">
            <v>AG-TL</v>
          </cell>
          <cell r="F712">
            <v>0</v>
          </cell>
          <cell r="G712">
            <v>0.56516203703703705</v>
          </cell>
          <cell r="H712">
            <v>69.308823529411768</v>
          </cell>
          <cell r="I712">
            <v>69.308823529411768</v>
          </cell>
          <cell r="J712">
            <v>69.87</v>
          </cell>
          <cell r="K712">
            <v>101.76</v>
          </cell>
          <cell r="L712" t="str">
            <v>No</v>
          </cell>
        </row>
        <row r="713">
          <cell r="A713" t="str">
            <v>L18602R-X4</v>
          </cell>
          <cell r="B713" t="str">
            <v>AEG 18V 2 x 6.0Ah Twin Battery Pack</v>
          </cell>
          <cell r="C713" t="str">
            <v>CPT AEG</v>
          </cell>
          <cell r="D713" t="str">
            <v>900050</v>
          </cell>
          <cell r="E713" t="str">
            <v>AG-TL</v>
          </cell>
          <cell r="F713">
            <v>0</v>
          </cell>
          <cell r="G713">
            <v>0.46031297134238308</v>
          </cell>
          <cell r="H713">
            <v>106.85885583778966</v>
          </cell>
          <cell r="I713">
            <v>106.85885583778966</v>
          </cell>
          <cell r="J713">
            <v>107.32</v>
          </cell>
          <cell r="K713">
            <v>106.78</v>
          </cell>
          <cell r="L713" t="str">
            <v>Yes</v>
          </cell>
        </row>
        <row r="714">
          <cell r="A714" t="str">
            <v>L1860RBL-X4</v>
          </cell>
          <cell r="B714" t="str">
            <v>AEG 18V 6.0Ah Battery &amp; Charger Pack</v>
          </cell>
          <cell r="C714" t="str">
            <v>CPT AEG</v>
          </cell>
          <cell r="D714" t="str">
            <v>900050</v>
          </cell>
          <cell r="E714" t="str">
            <v>AG-TL</v>
          </cell>
          <cell r="F714">
            <v>0</v>
          </cell>
          <cell r="G714">
            <v>0.48442460317460317</v>
          </cell>
          <cell r="H714">
            <v>76.558072638146157</v>
          </cell>
          <cell r="I714">
            <v>76.558072638146157</v>
          </cell>
          <cell r="J714">
            <v>77.040000000000006</v>
          </cell>
          <cell r="K714">
            <v>77.87</v>
          </cell>
          <cell r="L714" t="str">
            <v>Yes</v>
          </cell>
        </row>
        <row r="715">
          <cell r="A715" t="str">
            <v>L1860R-X4</v>
          </cell>
          <cell r="B715" t="str">
            <v>AEG 6.0Ah Battery</v>
          </cell>
          <cell r="C715" t="str">
            <v>CPT AEG</v>
          </cell>
          <cell r="D715" t="str">
            <v>900050</v>
          </cell>
          <cell r="E715" t="str">
            <v>AG-TL</v>
          </cell>
          <cell r="F715">
            <v>0</v>
          </cell>
          <cell r="G715">
            <v>0.24221230158730159</v>
          </cell>
          <cell r="H715">
            <v>54.275925802139035</v>
          </cell>
          <cell r="I715">
            <v>54.275925802139035</v>
          </cell>
          <cell r="J715">
            <v>54.52</v>
          </cell>
          <cell r="K715">
            <v>54.95</v>
          </cell>
          <cell r="L715" t="str">
            <v>Yes</v>
          </cell>
        </row>
        <row r="716">
          <cell r="A716" t="str">
            <v>L1890B-X5</v>
          </cell>
          <cell r="B716" t="str">
            <v>AEG 18V 9.0Ah Battery Pack X5</v>
          </cell>
          <cell r="C716" t="str">
            <v>CPT AEG</v>
          </cell>
          <cell r="D716" t="str">
            <v>900050</v>
          </cell>
          <cell r="E716" t="str">
            <v>AG-TL</v>
          </cell>
          <cell r="F716">
            <v>0</v>
          </cell>
          <cell r="G716">
            <v>0.24415000000000001</v>
          </cell>
          <cell r="H716">
            <v>51.529411764705877</v>
          </cell>
          <cell r="I716">
            <v>51.529411764705877</v>
          </cell>
          <cell r="J716">
            <v>51.77</v>
          </cell>
          <cell r="K716">
            <v>103.57</v>
          </cell>
          <cell r="L716" t="str">
            <v>No</v>
          </cell>
        </row>
        <row r="717">
          <cell r="A717" t="str">
            <v>LL1230</v>
          </cell>
          <cell r="B717" t="str">
            <v>12V Charger</v>
          </cell>
          <cell r="C717" t="str">
            <v>CPT AEG</v>
          </cell>
          <cell r="D717" t="str">
            <v>900050</v>
          </cell>
          <cell r="E717" t="str">
            <v>AG-TL</v>
          </cell>
          <cell r="F717">
            <v>0</v>
          </cell>
          <cell r="G717">
            <v>0.24933619281045752</v>
          </cell>
          <cell r="H717">
            <v>16.813650846702316</v>
          </cell>
          <cell r="I717">
            <v>16.813650846702316</v>
          </cell>
          <cell r="J717">
            <v>17.059999999999999</v>
          </cell>
          <cell r="K717">
            <v>17.989999999999998</v>
          </cell>
          <cell r="L717" t="str">
            <v>Yes</v>
          </cell>
        </row>
        <row r="718">
          <cell r="A718" t="str">
            <v>LTA001</v>
          </cell>
          <cell r="B718" t="str">
            <v>LTA001 RYOBI Complete head, 2.0mm</v>
          </cell>
          <cell r="C718" t="str">
            <v>OPE Accessories</v>
          </cell>
          <cell r="D718" t="str">
            <v>900050</v>
          </cell>
          <cell r="E718" t="str">
            <v>RG-AC</v>
          </cell>
          <cell r="F718">
            <v>0</v>
          </cell>
          <cell r="G718">
            <v>0.19779411764705881</v>
          </cell>
          <cell r="H718">
            <v>3.9558823529411762</v>
          </cell>
          <cell r="I718">
            <v>3.9558823529411762</v>
          </cell>
          <cell r="J718">
            <v>4.1500000000000004</v>
          </cell>
          <cell r="K718">
            <v>4.45</v>
          </cell>
          <cell r="L718" t="str">
            <v>Yes</v>
          </cell>
        </row>
        <row r="719">
          <cell r="A719" t="str">
            <v>LTA002</v>
          </cell>
          <cell r="B719" t="str">
            <v>LTA002 SPOOL LINE SPRING 3MX2.0MM FITS</v>
          </cell>
          <cell r="C719" t="str">
            <v>OPE Accessories</v>
          </cell>
          <cell r="D719" t="str">
            <v>900050</v>
          </cell>
          <cell r="E719" t="str">
            <v>RG-AC</v>
          </cell>
          <cell r="F719">
            <v>0</v>
          </cell>
          <cell r="G719">
            <v>9.4852941176470584E-2</v>
          </cell>
          <cell r="H719">
            <v>1.8970588235294117</v>
          </cell>
          <cell r="I719">
            <v>1.8970588235294117</v>
          </cell>
          <cell r="J719">
            <v>1.99</v>
          </cell>
          <cell r="K719">
            <v>2.13</v>
          </cell>
          <cell r="L719" t="str">
            <v>Yes</v>
          </cell>
        </row>
        <row r="720">
          <cell r="A720" t="str">
            <v>LTA-007A</v>
          </cell>
          <cell r="B720" t="str">
            <v>Bump knob for RYOBI curved shaft</v>
          </cell>
          <cell r="C720" t="str">
            <v>OPE Accessories</v>
          </cell>
          <cell r="D720" t="str">
            <v>900050</v>
          </cell>
          <cell r="E720" t="str">
            <v>RG-AC</v>
          </cell>
          <cell r="F720">
            <v>0</v>
          </cell>
          <cell r="G720">
            <v>5.5882352941176473E-2</v>
          </cell>
          <cell r="H720">
            <v>1.1176470588235294</v>
          </cell>
          <cell r="I720">
            <v>1.1176470588235294</v>
          </cell>
          <cell r="J720">
            <v>1.17</v>
          </cell>
          <cell r="K720">
            <v>1.25</v>
          </cell>
          <cell r="L720" t="str">
            <v>Yes</v>
          </cell>
        </row>
        <row r="721">
          <cell r="A721" t="str">
            <v>LTA-018A</v>
          </cell>
          <cell r="B721" t="str">
            <v>Bump knob (straight shaft LH thread)</v>
          </cell>
          <cell r="C721" t="str">
            <v>OPE Accessories</v>
          </cell>
          <cell r="D721" t="str">
            <v>900050</v>
          </cell>
          <cell r="E721" t="str">
            <v>RG-AC</v>
          </cell>
          <cell r="F721">
            <v>0</v>
          </cell>
          <cell r="G721">
            <v>5.514705882352941E-2</v>
          </cell>
          <cell r="H721">
            <v>1.1029411764705881</v>
          </cell>
          <cell r="I721">
            <v>1.1029411764705881</v>
          </cell>
          <cell r="J721">
            <v>1.1599999999999999</v>
          </cell>
          <cell r="K721">
            <v>1.23</v>
          </cell>
          <cell r="L721" t="str">
            <v>Yes</v>
          </cell>
        </row>
        <row r="722">
          <cell r="A722" t="str">
            <v>LTA024</v>
          </cell>
          <cell r="B722" t="str">
            <v>LTA024 RYOBI TRI-ARC BLADE BRUSHCUTTER</v>
          </cell>
          <cell r="C722" t="str">
            <v>OPE Accessories</v>
          </cell>
          <cell r="D722" t="str">
            <v>900060</v>
          </cell>
          <cell r="E722" t="str">
            <v>RG-AC</v>
          </cell>
          <cell r="F722">
            <v>0</v>
          </cell>
          <cell r="G722">
            <v>5.514705882352941E-2</v>
          </cell>
          <cell r="H722">
            <v>1.1029411764705881</v>
          </cell>
          <cell r="I722">
            <v>1.1029411764705881</v>
          </cell>
          <cell r="J722">
            <v>1.1599999999999999</v>
          </cell>
          <cell r="K722">
            <v>4.41</v>
          </cell>
          <cell r="L722" t="str">
            <v>No</v>
          </cell>
        </row>
        <row r="723">
          <cell r="A723" t="str">
            <v>LTA039</v>
          </cell>
          <cell r="B723" t="str">
            <v>LTA039 Pro Cut II head 2.7mm green line</v>
          </cell>
          <cell r="C723" t="str">
            <v>OPE Accessories</v>
          </cell>
          <cell r="D723" t="str">
            <v>900050</v>
          </cell>
          <cell r="E723" t="str">
            <v>RG-AC</v>
          </cell>
          <cell r="F723">
            <v>0</v>
          </cell>
          <cell r="G723">
            <v>0.23676470588235296</v>
          </cell>
          <cell r="H723">
            <v>4.7352941176470589</v>
          </cell>
          <cell r="I723">
            <v>4.7352941176470589</v>
          </cell>
          <cell r="J723">
            <v>4.97</v>
          </cell>
          <cell r="K723">
            <v>5.22</v>
          </cell>
          <cell r="L723" t="str">
            <v>Yes</v>
          </cell>
        </row>
        <row r="724">
          <cell r="A724" t="str">
            <v>LTA042</v>
          </cell>
          <cell r="B724" t="str">
            <v>LTA042 Reel Easy head  2.4mm RED line</v>
          </cell>
          <cell r="C724" t="str">
            <v>OPE Accessories</v>
          </cell>
          <cell r="D724" t="str">
            <v>900050</v>
          </cell>
          <cell r="E724" t="str">
            <v>RG-AC</v>
          </cell>
          <cell r="F724">
            <v>0</v>
          </cell>
          <cell r="G724">
            <v>0.25808823529411762</v>
          </cell>
          <cell r="H724">
            <v>5.1617647058823524</v>
          </cell>
          <cell r="I724">
            <v>5.1617647058823524</v>
          </cell>
          <cell r="J724">
            <v>5.42</v>
          </cell>
          <cell r="K724">
            <v>6.05</v>
          </cell>
          <cell r="L724" t="str">
            <v>Yes</v>
          </cell>
        </row>
        <row r="725">
          <cell r="A725" t="str">
            <v>LTA-062</v>
          </cell>
          <cell r="B725" t="str">
            <v>Ryobi Double Replacement Spool RLT5030S</v>
          </cell>
          <cell r="C725" t="str">
            <v>OPE Accessories</v>
          </cell>
          <cell r="D725" t="str">
            <v>900060</v>
          </cell>
          <cell r="E725" t="str">
            <v>RG-AC</v>
          </cell>
          <cell r="F725">
            <v>0</v>
          </cell>
          <cell r="G725">
            <v>0.15661764705882353</v>
          </cell>
          <cell r="H725">
            <v>3.1323529411764701</v>
          </cell>
          <cell r="I725">
            <v>3.1323529411764701</v>
          </cell>
          <cell r="J725">
            <v>3.29</v>
          </cell>
          <cell r="K725">
            <v>3.49</v>
          </cell>
          <cell r="L725" t="str">
            <v>Yes</v>
          </cell>
        </row>
        <row r="726">
          <cell r="A726" t="str">
            <v>LTA065</v>
          </cell>
          <cell r="B726" t="str">
            <v>EXPAND-IT EDGER BLADE FOR AED04A/AED04G</v>
          </cell>
          <cell r="C726" t="str">
            <v>OPE Accessories</v>
          </cell>
          <cell r="D726" t="str">
            <v>900050</v>
          </cell>
          <cell r="E726" t="str">
            <v>RG-AC</v>
          </cell>
          <cell r="F726">
            <v>0</v>
          </cell>
          <cell r="G726">
            <v>0.16838235294117648</v>
          </cell>
          <cell r="H726">
            <v>3.3676470588235294</v>
          </cell>
          <cell r="I726">
            <v>3.3676470588235294</v>
          </cell>
          <cell r="J726">
            <v>3.54</v>
          </cell>
          <cell r="K726">
            <v>3.87</v>
          </cell>
          <cell r="L726" t="str">
            <v>Yes</v>
          </cell>
        </row>
        <row r="727">
          <cell r="A727" t="str">
            <v>M12-18AC</v>
          </cell>
          <cell r="B727" t="str">
            <v>M12/M18 Automotive Charger</v>
          </cell>
          <cell r="C727" t="str">
            <v>Milwaukee Tools</v>
          </cell>
          <cell r="D727" t="str">
            <v>900060</v>
          </cell>
          <cell r="E727" t="str">
            <v>ML-TL</v>
          </cell>
          <cell r="F727">
            <v>0</v>
          </cell>
          <cell r="G727">
            <v>1.8139705882352954</v>
          </cell>
          <cell r="H727">
            <v>36.279411764705905</v>
          </cell>
          <cell r="I727">
            <v>36.279411764705905</v>
          </cell>
          <cell r="J727">
            <v>38.090000000000003</v>
          </cell>
          <cell r="K727">
            <v>40.479999999999997</v>
          </cell>
          <cell r="L727" t="str">
            <v>Yes</v>
          </cell>
        </row>
        <row r="728">
          <cell r="A728" t="str">
            <v>M12-18C3</v>
          </cell>
          <cell r="B728" t="str">
            <v>M12 M18 Multi-bay Rapid Charge Station</v>
          </cell>
          <cell r="C728" t="str">
            <v>Milwaukee Tools</v>
          </cell>
          <cell r="D728" t="str">
            <v>900060</v>
          </cell>
          <cell r="E728" t="str">
            <v>ML-TL</v>
          </cell>
          <cell r="F728">
            <v>0</v>
          </cell>
          <cell r="G728">
            <v>2.4293532338308457</v>
          </cell>
          <cell r="H728">
            <v>100.06816753728521</v>
          </cell>
          <cell r="I728">
            <v>100.06816753728521</v>
          </cell>
          <cell r="J728">
            <v>102.5</v>
          </cell>
          <cell r="K728">
            <v>109.39</v>
          </cell>
          <cell r="L728" t="str">
            <v>Yes</v>
          </cell>
        </row>
        <row r="729">
          <cell r="A729" t="str">
            <v>M12-18FC</v>
          </cell>
          <cell r="B729" t="str">
            <v>Milw 12V/18V Dual FAST Charger Tool only</v>
          </cell>
          <cell r="C729" t="str">
            <v>Milwaukee Tools</v>
          </cell>
          <cell r="D729" t="str">
            <v>900050</v>
          </cell>
          <cell r="E729" t="str">
            <v>ML-TL</v>
          </cell>
          <cell r="F729">
            <v>0</v>
          </cell>
          <cell r="G729">
            <v>0.28555555555555556</v>
          </cell>
          <cell r="H729">
            <v>30.038625222816396</v>
          </cell>
          <cell r="I729">
            <v>30.038625222816396</v>
          </cell>
          <cell r="J729">
            <v>30.32</v>
          </cell>
          <cell r="K729">
            <v>31.5</v>
          </cell>
          <cell r="L729" t="str">
            <v>Yes</v>
          </cell>
        </row>
        <row r="730">
          <cell r="A730" t="str">
            <v>M12-18JSSP-0</v>
          </cell>
          <cell r="B730" t="str">
            <v>M12/M18 HiFi SPEAKER</v>
          </cell>
          <cell r="C730" t="str">
            <v>Milwaukee Tools</v>
          </cell>
          <cell r="D730" t="str">
            <v>900060</v>
          </cell>
          <cell r="E730" t="str">
            <v>ML-TL</v>
          </cell>
          <cell r="F730">
            <v>0</v>
          </cell>
          <cell r="G730">
            <v>5.2985294117647088</v>
          </cell>
          <cell r="H730">
            <v>105.97058823529417</v>
          </cell>
          <cell r="I730">
            <v>105.97058823529417</v>
          </cell>
          <cell r="J730">
            <v>111.27</v>
          </cell>
          <cell r="K730">
            <v>118.23</v>
          </cell>
          <cell r="L730" t="str">
            <v>Yes</v>
          </cell>
        </row>
        <row r="731">
          <cell r="A731" t="str">
            <v>M12AL-0</v>
          </cell>
          <cell r="B731" t="str">
            <v>M12 LED Area Light</v>
          </cell>
          <cell r="C731" t="str">
            <v>Milwaukee Tools</v>
          </cell>
          <cell r="D731" t="str">
            <v>900060</v>
          </cell>
          <cell r="E731" t="str">
            <v>ML-TL</v>
          </cell>
          <cell r="F731">
            <v>0</v>
          </cell>
          <cell r="G731">
            <v>0.44798165137614682</v>
          </cell>
          <cell r="H731">
            <v>53.434109319403433</v>
          </cell>
          <cell r="I731">
            <v>53.434109319403433</v>
          </cell>
          <cell r="J731">
            <v>53.88</v>
          </cell>
          <cell r="K731">
            <v>57.16</v>
          </cell>
          <cell r="L731" t="str">
            <v>Yes</v>
          </cell>
        </row>
        <row r="732">
          <cell r="A732" t="str">
            <v>M12B2</v>
          </cell>
          <cell r="B732" t="str">
            <v>M12 2.0Ah Redlithium Battery Pack(Carto</v>
          </cell>
          <cell r="C732" t="str">
            <v>Milwaukee Tools</v>
          </cell>
          <cell r="D732" t="str">
            <v>900050</v>
          </cell>
          <cell r="E732" t="str">
            <v>ML-TL</v>
          </cell>
          <cell r="F732">
            <v>0</v>
          </cell>
          <cell r="G732">
            <v>5.7401137913198855E-2</v>
          </cell>
          <cell r="H732">
            <v>12.655919117647056</v>
          </cell>
          <cell r="I732">
            <v>12.655919117647056</v>
          </cell>
          <cell r="J732">
            <v>12.71</v>
          </cell>
          <cell r="K732">
            <v>13.95</v>
          </cell>
          <cell r="L732" t="str">
            <v>Yes</v>
          </cell>
        </row>
        <row r="733">
          <cell r="A733" t="str">
            <v>M12B3</v>
          </cell>
          <cell r="B733" t="str">
            <v>M12 3.0Ah Redlithium Battery Pack</v>
          </cell>
          <cell r="C733" t="str">
            <v>Milwaukee Tools</v>
          </cell>
          <cell r="D733" t="str">
            <v>900050</v>
          </cell>
          <cell r="E733" t="str">
            <v>ML-TL</v>
          </cell>
          <cell r="F733">
            <v>0</v>
          </cell>
          <cell r="G733">
            <v>5.6126436781609196E-2</v>
          </cell>
          <cell r="H733">
            <v>18.266602049910873</v>
          </cell>
          <cell r="I733">
            <v>18.266602049910873</v>
          </cell>
          <cell r="J733">
            <v>18.32</v>
          </cell>
          <cell r="K733">
            <v>21.08</v>
          </cell>
          <cell r="L733" t="str">
            <v>Yes</v>
          </cell>
        </row>
        <row r="734">
          <cell r="A734" t="str">
            <v>M12B4</v>
          </cell>
          <cell r="B734" t="str">
            <v>M12 4.0Ah Redlithium Battery Pack (Carto</v>
          </cell>
          <cell r="C734" t="str">
            <v>Milwaukee Tools</v>
          </cell>
          <cell r="D734" t="str">
            <v>900050</v>
          </cell>
          <cell r="E734" t="str">
            <v>ML-TL</v>
          </cell>
          <cell r="F734">
            <v>0</v>
          </cell>
          <cell r="G734">
            <v>0.12179487179487179</v>
          </cell>
          <cell r="H734">
            <v>22.45623551693404</v>
          </cell>
          <cell r="I734">
            <v>22.45623551693404</v>
          </cell>
          <cell r="J734">
            <v>22.58</v>
          </cell>
          <cell r="K734">
            <v>25.2</v>
          </cell>
          <cell r="L734" t="str">
            <v>Yes</v>
          </cell>
        </row>
        <row r="735">
          <cell r="A735" t="str">
            <v>M12B6</v>
          </cell>
          <cell r="B735" t="str">
            <v>M12 6.0Ah Redlithium Battery Pack</v>
          </cell>
          <cell r="C735" t="str">
            <v>Milwaukee Tools</v>
          </cell>
          <cell r="D735" t="str">
            <v>900050</v>
          </cell>
          <cell r="E735" t="str">
            <v>ML-TL</v>
          </cell>
          <cell r="F735">
            <v>0</v>
          </cell>
          <cell r="G735">
            <v>0.12405995934959349</v>
          </cell>
          <cell r="H735">
            <v>30.437153520499109</v>
          </cell>
          <cell r="I735">
            <v>30.437153520499109</v>
          </cell>
          <cell r="J735">
            <v>30.56</v>
          </cell>
          <cell r="K735">
            <v>32.49</v>
          </cell>
          <cell r="L735" t="str">
            <v>Yes</v>
          </cell>
        </row>
        <row r="736">
          <cell r="A736" t="str">
            <v>M12BDC8-0C</v>
          </cell>
          <cell r="B736" t="str">
            <v>M12 Drain Cleaner 5/16" cable - SKIN</v>
          </cell>
          <cell r="C736" t="str">
            <v>Milwaukee Tools</v>
          </cell>
          <cell r="D736" t="str">
            <v>900050</v>
          </cell>
          <cell r="E736" t="str">
            <v>ML-TL</v>
          </cell>
          <cell r="F736">
            <v>0</v>
          </cell>
          <cell r="G736">
            <v>4.9373104145601614</v>
          </cell>
          <cell r="H736">
            <v>87.52941399958101</v>
          </cell>
          <cell r="I736">
            <v>87.52941399958101</v>
          </cell>
          <cell r="J736">
            <v>92.47</v>
          </cell>
          <cell r="K736">
            <v>97.47</v>
          </cell>
          <cell r="L736" t="str">
            <v>Yes</v>
          </cell>
        </row>
        <row r="737">
          <cell r="A737" t="str">
            <v>M12BID-0</v>
          </cell>
          <cell r="B737" t="str">
            <v>M12 Brushed 1/4 Impact Driver Skin</v>
          </cell>
          <cell r="C737" t="str">
            <v>Milwaukee Tools</v>
          </cell>
          <cell r="D737" t="str">
            <v>900050</v>
          </cell>
          <cell r="E737" t="str">
            <v>ML-TL</v>
          </cell>
          <cell r="F737">
            <v>0</v>
          </cell>
          <cell r="G737">
            <v>0.30197897340754482</v>
          </cell>
          <cell r="H737">
            <v>43.056174242424241</v>
          </cell>
          <cell r="I737">
            <v>43.056174242424241</v>
          </cell>
          <cell r="J737">
            <v>43.36</v>
          </cell>
          <cell r="K737">
            <v>46.53</v>
          </cell>
          <cell r="L737" t="str">
            <v>Yes</v>
          </cell>
        </row>
        <row r="738">
          <cell r="A738" t="str">
            <v>M12BIW38-0</v>
          </cell>
          <cell r="B738" t="str">
            <v>M12 Brushed 3/8 Impact Wrench Skin</v>
          </cell>
          <cell r="C738" t="str">
            <v>Milwaukee Tools</v>
          </cell>
          <cell r="D738" t="str">
            <v>900050</v>
          </cell>
          <cell r="E738" t="str">
            <v>ML-TL</v>
          </cell>
          <cell r="F738">
            <v>0</v>
          </cell>
          <cell r="G738">
            <v>0.29957055214723927</v>
          </cell>
          <cell r="H738">
            <v>43.218578431372549</v>
          </cell>
          <cell r="I738">
            <v>43.218578431372549</v>
          </cell>
          <cell r="J738">
            <v>43.52</v>
          </cell>
          <cell r="K738">
            <v>46.69</v>
          </cell>
          <cell r="L738" t="str">
            <v>Yes</v>
          </cell>
        </row>
        <row r="739">
          <cell r="A739" t="str">
            <v>M12BJBLACK7-0L</v>
          </cell>
          <cell r="B739" t="str">
            <v>M12 Black Bomber Jacket VII - L</v>
          </cell>
          <cell r="C739" t="str">
            <v>Milwaukee Tools</v>
          </cell>
          <cell r="D739" t="str">
            <v>900060</v>
          </cell>
          <cell r="E739" t="str">
            <v>ML-TL</v>
          </cell>
          <cell r="F739">
            <v>0</v>
          </cell>
          <cell r="G739">
            <v>3.8157462714815651</v>
          </cell>
          <cell r="H739">
            <v>76.314925429631302</v>
          </cell>
          <cell r="I739">
            <v>76.314925429631302</v>
          </cell>
          <cell r="J739">
            <v>80.13</v>
          </cell>
          <cell r="K739">
            <v>61.8</v>
          </cell>
          <cell r="L739" t="str">
            <v>Yes</v>
          </cell>
        </row>
        <row r="740">
          <cell r="A740" t="str">
            <v>M12BJBLACK7-0M</v>
          </cell>
          <cell r="B740" t="str">
            <v>M12 Black Bomber Jacket VII - M</v>
          </cell>
          <cell r="C740" t="str">
            <v>Milwaukee Tools</v>
          </cell>
          <cell r="D740" t="str">
            <v>900060</v>
          </cell>
          <cell r="E740" t="str">
            <v>ML-TL</v>
          </cell>
          <cell r="F740">
            <v>0</v>
          </cell>
          <cell r="G740">
            <v>3.7885700090847152</v>
          </cell>
          <cell r="H740">
            <v>75.771400181694304</v>
          </cell>
          <cell r="I740">
            <v>75.771400181694304</v>
          </cell>
          <cell r="J740">
            <v>79.56</v>
          </cell>
          <cell r="K740">
            <v>61.36</v>
          </cell>
          <cell r="L740" t="str">
            <v>Yes</v>
          </cell>
        </row>
        <row r="741">
          <cell r="A741" t="str">
            <v>M12BJBLACK7-0S</v>
          </cell>
          <cell r="B741" t="str">
            <v>M12 Black Bomber Jacket VII - S</v>
          </cell>
          <cell r="C741" t="str">
            <v>Milwaukee Tools</v>
          </cell>
          <cell r="D741" t="str">
            <v>900060</v>
          </cell>
          <cell r="E741" t="str">
            <v>ML-TL</v>
          </cell>
          <cell r="F741">
            <v>0</v>
          </cell>
          <cell r="G741">
            <v>3.7613937466878649</v>
          </cell>
          <cell r="H741">
            <v>75.227874933757292</v>
          </cell>
          <cell r="I741">
            <v>75.227874933757292</v>
          </cell>
          <cell r="J741">
            <v>78.989999999999995</v>
          </cell>
          <cell r="K741">
            <v>60.92</v>
          </cell>
          <cell r="L741" t="str">
            <v>Yes</v>
          </cell>
        </row>
        <row r="742">
          <cell r="A742" t="str">
            <v>M12BJBLACK7-0XL</v>
          </cell>
          <cell r="B742" t="str">
            <v>M12 Black Bomber Jacket VII - XL</v>
          </cell>
          <cell r="C742" t="str">
            <v>Milwaukee Tools</v>
          </cell>
          <cell r="D742" t="str">
            <v>900060</v>
          </cell>
          <cell r="E742" t="str">
            <v>ML-TL</v>
          </cell>
          <cell r="F742">
            <v>0</v>
          </cell>
          <cell r="G742">
            <v>3.8429225338784168</v>
          </cell>
          <cell r="H742">
            <v>76.858450677568328</v>
          </cell>
          <cell r="I742">
            <v>76.858450677568328</v>
          </cell>
          <cell r="J742">
            <v>80.7</v>
          </cell>
          <cell r="K742">
            <v>62.24</v>
          </cell>
          <cell r="L742" t="str">
            <v>Yes</v>
          </cell>
        </row>
        <row r="743">
          <cell r="A743" t="str">
            <v>M12BJBLACK7-0XXL</v>
          </cell>
          <cell r="B743" t="str">
            <v>M12 Black Bomber Jacket VII - XXL</v>
          </cell>
          <cell r="C743" t="str">
            <v>Milwaukee Tools</v>
          </cell>
          <cell r="D743" t="str">
            <v>900060</v>
          </cell>
          <cell r="E743" t="str">
            <v>ML-TL</v>
          </cell>
          <cell r="F743">
            <v>0</v>
          </cell>
          <cell r="G743">
            <v>3.8709482171246878</v>
          </cell>
          <cell r="H743">
            <v>77.418964342493751</v>
          </cell>
          <cell r="I743">
            <v>77.418964342493751</v>
          </cell>
          <cell r="J743">
            <v>81.290000000000006</v>
          </cell>
          <cell r="K743">
            <v>62.7</v>
          </cell>
          <cell r="L743" t="str">
            <v>Yes</v>
          </cell>
        </row>
        <row r="744">
          <cell r="A744" t="str">
            <v>M12BJBLACK7-0XXXL</v>
          </cell>
          <cell r="B744" t="str">
            <v>M12 Black Bomber Jacket VII - XXXL</v>
          </cell>
          <cell r="C744" t="str">
            <v>Milwaukee Tools</v>
          </cell>
          <cell r="D744" t="str">
            <v>900060</v>
          </cell>
          <cell r="E744" t="str">
            <v>ML-TL</v>
          </cell>
          <cell r="F744">
            <v>0</v>
          </cell>
          <cell r="G744">
            <v>3.8981255204784619</v>
          </cell>
          <cell r="H744">
            <v>77.962510409569234</v>
          </cell>
          <cell r="I744">
            <v>77.962510409569234</v>
          </cell>
          <cell r="J744">
            <v>81.86</v>
          </cell>
          <cell r="K744">
            <v>63.14</v>
          </cell>
          <cell r="L744" t="str">
            <v>Yes</v>
          </cell>
        </row>
        <row r="745">
          <cell r="A745" t="str">
            <v>M12BPD-0</v>
          </cell>
          <cell r="B745" t="str">
            <v>M12 Brushed Hammer Drill/Driver skin</v>
          </cell>
          <cell r="C745" t="str">
            <v>Milwaukee Tools</v>
          </cell>
          <cell r="D745" t="str">
            <v>900050</v>
          </cell>
          <cell r="E745" t="str">
            <v>ML-TL</v>
          </cell>
          <cell r="F745">
            <v>0</v>
          </cell>
          <cell r="G745">
            <v>0.34655784244144783</v>
          </cell>
          <cell r="H745">
            <v>48.041019385026729</v>
          </cell>
          <cell r="I745">
            <v>48.041019385026729</v>
          </cell>
          <cell r="J745">
            <v>48.39</v>
          </cell>
          <cell r="K745">
            <v>51.12</v>
          </cell>
          <cell r="L745" t="str">
            <v>Yes</v>
          </cell>
        </row>
        <row r="746">
          <cell r="A746" t="str">
            <v>M12BPD-202C</v>
          </cell>
          <cell r="B746" t="str">
            <v>M12 Brushed Hammer Drill 2.0Ah Kit</v>
          </cell>
          <cell r="C746" t="str">
            <v>Milwaukee Tools</v>
          </cell>
          <cell r="D746" t="str">
            <v>900050</v>
          </cell>
          <cell r="E746" t="str">
            <v>ML-TL</v>
          </cell>
          <cell r="F746">
            <v>0</v>
          </cell>
          <cell r="G746">
            <v>1.5070987654320989</v>
          </cell>
          <cell r="H746">
            <v>93.230151515151505</v>
          </cell>
          <cell r="I746">
            <v>93.230151515151505</v>
          </cell>
          <cell r="J746">
            <v>94.74</v>
          </cell>
          <cell r="K746">
            <v>100.51</v>
          </cell>
          <cell r="L746" t="str">
            <v>Yes</v>
          </cell>
        </row>
        <row r="747">
          <cell r="A747" t="str">
            <v>M12BPP2B-202B</v>
          </cell>
          <cell r="B747" t="str">
            <v>M12 Brushed 2pc Combo PD/ID 2.0Ah Kit</v>
          </cell>
          <cell r="C747" t="str">
            <v>Milwaukee Tools</v>
          </cell>
          <cell r="D747" t="str">
            <v>900050</v>
          </cell>
          <cell r="E747" t="str">
            <v>ML-TL</v>
          </cell>
          <cell r="F747">
            <v>0</v>
          </cell>
          <cell r="G747">
            <v>1.7439285714285715</v>
          </cell>
          <cell r="H747">
            <v>137.31901960784313</v>
          </cell>
          <cell r="I747">
            <v>137.31901960784313</v>
          </cell>
          <cell r="J747">
            <v>139.06</v>
          </cell>
          <cell r="K747">
            <v>148.02000000000001</v>
          </cell>
          <cell r="L747" t="str">
            <v>Yes</v>
          </cell>
        </row>
        <row r="748">
          <cell r="A748" t="str">
            <v>M12BPP2M-152B</v>
          </cell>
          <cell r="B748" t="str">
            <v>M12 Brushed 2pc Combo (BDD BID) 2X1.5Ah</v>
          </cell>
          <cell r="C748" t="str">
            <v>Milwaukee Tools</v>
          </cell>
          <cell r="D748" t="str">
            <v>900050</v>
          </cell>
          <cell r="E748" t="str">
            <v>ML-TL</v>
          </cell>
          <cell r="F748">
            <v>0</v>
          </cell>
          <cell r="G748">
            <v>1.0583008235804074</v>
          </cell>
          <cell r="H748">
            <v>137.94117647058823</v>
          </cell>
          <cell r="I748">
            <v>137.94117647058823</v>
          </cell>
          <cell r="J748">
            <v>139</v>
          </cell>
          <cell r="K748">
            <v>146.47999999999999</v>
          </cell>
          <cell r="L748" t="str">
            <v>No</v>
          </cell>
        </row>
        <row r="749">
          <cell r="A749" t="str">
            <v>M12BPS-0</v>
          </cell>
          <cell r="B749" t="str">
            <v>M12 Spot Polisher/Detail Sander - Skin</v>
          </cell>
          <cell r="C749" t="str">
            <v>Milwaukee Tools</v>
          </cell>
          <cell r="D749" t="str">
            <v>900050</v>
          </cell>
          <cell r="E749" t="str">
            <v>ML-TL</v>
          </cell>
          <cell r="F749">
            <v>0</v>
          </cell>
          <cell r="G749">
            <v>0.33675862068965517</v>
          </cell>
          <cell r="H749">
            <v>53.95301359180035</v>
          </cell>
          <cell r="I749">
            <v>53.95301359180035</v>
          </cell>
          <cell r="J749">
            <v>54.29</v>
          </cell>
          <cell r="K749">
            <v>57</v>
          </cell>
          <cell r="L749" t="str">
            <v>Yes</v>
          </cell>
        </row>
        <row r="750">
          <cell r="A750" t="str">
            <v>M12BPS-202B</v>
          </cell>
          <cell r="B750" t="str">
            <v>M12 Brushed Polisher/Sander 2.0Ah Kit</v>
          </cell>
          <cell r="C750" t="str">
            <v>Milwaukee Tools</v>
          </cell>
          <cell r="D750" t="str">
            <v>900050</v>
          </cell>
          <cell r="E750" t="str">
            <v>ML-TL</v>
          </cell>
          <cell r="F750">
            <v>0</v>
          </cell>
          <cell r="G750">
            <v>0.82552831783601011</v>
          </cell>
          <cell r="H750">
            <v>98.89159536541888</v>
          </cell>
          <cell r="I750">
            <v>98.89159536541888</v>
          </cell>
          <cell r="J750">
            <v>99.72</v>
          </cell>
          <cell r="K750">
            <v>105.81</v>
          </cell>
          <cell r="L750" t="str">
            <v>Yes</v>
          </cell>
        </row>
        <row r="751">
          <cell r="A751" t="str">
            <v>M12BRAID-0</v>
          </cell>
          <cell r="B751" t="str">
            <v>M12 Right Angle Impact Driver Skin 1/4</v>
          </cell>
          <cell r="C751" t="str">
            <v>Milwaukee Tools</v>
          </cell>
          <cell r="D751" t="str">
            <v>900050</v>
          </cell>
          <cell r="E751" t="str">
            <v>ML-TL</v>
          </cell>
          <cell r="F751">
            <v>0</v>
          </cell>
          <cell r="G751">
            <v>0.3106234096692112</v>
          </cell>
          <cell r="H751">
            <v>63.144275846702307</v>
          </cell>
          <cell r="I751">
            <v>63.144275846702307</v>
          </cell>
          <cell r="J751">
            <v>63.45</v>
          </cell>
          <cell r="K751">
            <v>67.010000000000005</v>
          </cell>
          <cell r="L751" t="str">
            <v>Yes</v>
          </cell>
        </row>
        <row r="752">
          <cell r="A752" t="str">
            <v>M12C4</v>
          </cell>
          <cell r="B752" t="str">
            <v>M12 4 Bay Charger</v>
          </cell>
          <cell r="C752" t="str">
            <v>Milwaukee Tools</v>
          </cell>
          <cell r="D752" t="str">
            <v>900060</v>
          </cell>
          <cell r="E752" t="str">
            <v>ML-TL</v>
          </cell>
          <cell r="F752">
            <v>0</v>
          </cell>
          <cell r="G752">
            <v>0.65631720430107532</v>
          </cell>
          <cell r="H752">
            <v>40.036681429328489</v>
          </cell>
          <cell r="I752">
            <v>40.036681429328489</v>
          </cell>
          <cell r="J752">
            <v>40.69</v>
          </cell>
          <cell r="K752">
            <v>43.52</v>
          </cell>
          <cell r="L752" t="str">
            <v>Yes</v>
          </cell>
        </row>
        <row r="753">
          <cell r="A753" t="str">
            <v>M12CC-0</v>
          </cell>
          <cell r="B753" t="str">
            <v>M12 Cable Cutter Skin</v>
          </cell>
          <cell r="C753" t="str">
            <v>Milwaukee Tools</v>
          </cell>
          <cell r="D753" t="str">
            <v>900050</v>
          </cell>
          <cell r="E753" t="str">
            <v>ML-TL</v>
          </cell>
          <cell r="F753">
            <v>0</v>
          </cell>
          <cell r="G753">
            <v>0.84305939226519333</v>
          </cell>
          <cell r="H753">
            <v>178.00606060606057</v>
          </cell>
          <cell r="I753">
            <v>178.00606060606057</v>
          </cell>
          <cell r="J753">
            <v>178.85</v>
          </cell>
          <cell r="K753">
            <v>190.09</v>
          </cell>
          <cell r="L753" t="str">
            <v>Yes</v>
          </cell>
        </row>
        <row r="754">
          <cell r="A754" t="str">
            <v>M12CCS44-0</v>
          </cell>
          <cell r="B754" t="str">
            <v>M12 FUEL Circular Saw 140mm SKIN</v>
          </cell>
          <cell r="C754" t="str">
            <v>Milwaukee Tools</v>
          </cell>
          <cell r="D754" t="str">
            <v>900050</v>
          </cell>
          <cell r="E754" t="str">
            <v>ML-TL</v>
          </cell>
          <cell r="F754">
            <v>0</v>
          </cell>
          <cell r="G754">
            <v>1.149482109227872</v>
          </cell>
          <cell r="H754">
            <v>120.0553364527629</v>
          </cell>
          <cell r="I754">
            <v>120.0553364527629</v>
          </cell>
          <cell r="J754">
            <v>121.2</v>
          </cell>
          <cell r="K754">
            <v>130.22999999999999</v>
          </cell>
          <cell r="L754" t="str">
            <v>Yes</v>
          </cell>
        </row>
        <row r="755">
          <cell r="A755" t="str">
            <v>M12CD-0</v>
          </cell>
          <cell r="B755" t="str">
            <v>M12 Hex Brushless ScrewDriver Skin 1/4in</v>
          </cell>
          <cell r="C755" t="str">
            <v>Milwaukee Tools</v>
          </cell>
          <cell r="D755" t="str">
            <v>900050</v>
          </cell>
          <cell r="E755" t="str">
            <v>ML-TL</v>
          </cell>
          <cell r="F755">
            <v>0</v>
          </cell>
          <cell r="G755">
            <v>0.33675862068965517</v>
          </cell>
          <cell r="H755">
            <v>63.223966131907297</v>
          </cell>
          <cell r="I755">
            <v>63.223966131907297</v>
          </cell>
          <cell r="J755">
            <v>63.56</v>
          </cell>
          <cell r="K755">
            <v>68.95</v>
          </cell>
          <cell r="L755" t="str">
            <v>Yes</v>
          </cell>
        </row>
        <row r="756">
          <cell r="A756" t="str">
            <v>M12CD-302C</v>
          </cell>
          <cell r="B756" t="str">
            <v>M12 FUEL 1/4" Hex Screwdriver 3.0Ah K</v>
          </cell>
          <cell r="C756" t="str">
            <v>Milwaukee Tools</v>
          </cell>
          <cell r="D756" t="str">
            <v>900050</v>
          </cell>
          <cell r="E756" t="str">
            <v>ML-TL</v>
          </cell>
          <cell r="F756">
            <v>0</v>
          </cell>
          <cell r="G756">
            <v>1.4905372405372406</v>
          </cell>
          <cell r="H756">
            <v>121.42813614081997</v>
          </cell>
          <cell r="I756">
            <v>121.42813614081997</v>
          </cell>
          <cell r="J756">
            <v>122.92</v>
          </cell>
          <cell r="K756">
            <v>133.15</v>
          </cell>
          <cell r="L756" t="str">
            <v>Yes</v>
          </cell>
        </row>
        <row r="757">
          <cell r="A757" t="str">
            <v>M12CH-0</v>
          </cell>
          <cell r="B757" t="str">
            <v>M12 FUEL Rotary Hammer Skin (Brushless</v>
          </cell>
          <cell r="C757" t="str">
            <v>Milwaukee Tools</v>
          </cell>
          <cell r="D757" t="str">
            <v>900050</v>
          </cell>
          <cell r="E757" t="str">
            <v>ML-TL</v>
          </cell>
          <cell r="F757">
            <v>0</v>
          </cell>
          <cell r="G757">
            <v>0.49104987932421562</v>
          </cell>
          <cell r="H757">
            <v>110.52050913547237</v>
          </cell>
          <cell r="I757">
            <v>110.52050913547237</v>
          </cell>
          <cell r="J757">
            <v>111.01</v>
          </cell>
          <cell r="K757">
            <v>119.41</v>
          </cell>
          <cell r="L757" t="str">
            <v>Yes</v>
          </cell>
        </row>
        <row r="758">
          <cell r="A758" t="str">
            <v>M12CH-402C</v>
          </cell>
          <cell r="B758" t="str">
            <v>M12 FUEL Rotary Hammer Kit (2x4.0Ah)</v>
          </cell>
          <cell r="C758" t="str">
            <v>Milwaukee Tools</v>
          </cell>
          <cell r="D758" t="str">
            <v>900050</v>
          </cell>
          <cell r="E758" t="str">
            <v>ML-TL</v>
          </cell>
          <cell r="F758">
            <v>0</v>
          </cell>
          <cell r="G758">
            <v>2.3219210651450308</v>
          </cell>
          <cell r="H758">
            <v>180.82522615864525</v>
          </cell>
          <cell r="I758">
            <v>180.82522615864525</v>
          </cell>
          <cell r="J758">
            <v>183.15</v>
          </cell>
          <cell r="K758">
            <v>197.78</v>
          </cell>
          <cell r="L758" t="str">
            <v>Yes</v>
          </cell>
        </row>
        <row r="759">
          <cell r="A759" t="str">
            <v>M12CHZ-0</v>
          </cell>
          <cell r="B759" t="str">
            <v>M12 FUEL HACKZALL - SKIN</v>
          </cell>
          <cell r="C759" t="str">
            <v>Milwaukee Tools</v>
          </cell>
          <cell r="D759" t="str">
            <v>900050</v>
          </cell>
          <cell r="E759" t="str">
            <v>ML-TL</v>
          </cell>
          <cell r="F759">
            <v>0</v>
          </cell>
          <cell r="G759">
            <v>0.49174219536757302</v>
          </cell>
          <cell r="H759">
            <v>82.253545008912653</v>
          </cell>
          <cell r="I759">
            <v>82.253545008912653</v>
          </cell>
          <cell r="J759">
            <v>82.75</v>
          </cell>
          <cell r="K759">
            <v>88.5</v>
          </cell>
          <cell r="L759" t="str">
            <v>Yes</v>
          </cell>
        </row>
        <row r="760">
          <cell r="A760" t="str">
            <v>M12CHZ-401C</v>
          </cell>
          <cell r="B760" t="str">
            <v>M12 FUEL HACKZALL - KIT 1x4.0Ah</v>
          </cell>
          <cell r="C760" t="str">
            <v>Milwaukee Tools</v>
          </cell>
          <cell r="D760" t="str">
            <v>900050</v>
          </cell>
          <cell r="E760" t="str">
            <v>ML-TL</v>
          </cell>
          <cell r="F760">
            <v>0</v>
          </cell>
          <cell r="G760">
            <v>3.2993243243243242</v>
          </cell>
          <cell r="H760">
            <v>131.88960004456325</v>
          </cell>
          <cell r="I760">
            <v>131.88960004456325</v>
          </cell>
          <cell r="J760">
            <v>135.19</v>
          </cell>
          <cell r="K760">
            <v>144.44</v>
          </cell>
          <cell r="L760" t="str">
            <v>Yes</v>
          </cell>
        </row>
        <row r="761">
          <cell r="A761" t="str">
            <v>M12CID-0</v>
          </cell>
          <cell r="B761" t="str">
            <v>M12 1/4 Brushless Impact Driver Skin</v>
          </cell>
          <cell r="C761" t="str">
            <v>Milwaukee Tools</v>
          </cell>
          <cell r="D761" t="str">
            <v>900050</v>
          </cell>
          <cell r="E761" t="str">
            <v>ML-TL</v>
          </cell>
          <cell r="F761">
            <v>0</v>
          </cell>
          <cell r="G761">
            <v>0.29828955406230911</v>
          </cell>
          <cell r="H761">
            <v>68.659381684491976</v>
          </cell>
          <cell r="I761">
            <v>68.659381684491976</v>
          </cell>
          <cell r="J761">
            <v>68.959999999999994</v>
          </cell>
          <cell r="K761">
            <v>76.59</v>
          </cell>
          <cell r="L761" t="str">
            <v>Yes</v>
          </cell>
        </row>
        <row r="762">
          <cell r="A762" t="str">
            <v>M12CID-0</v>
          </cell>
          <cell r="B762" t="str">
            <v>M12 1/4 Brushless Impact Driver Skin</v>
          </cell>
          <cell r="C762" t="str">
            <v>Milwaukee Tools</v>
          </cell>
          <cell r="D762" t="str">
            <v>900050</v>
          </cell>
          <cell r="E762" t="str">
            <v>ML-TL</v>
          </cell>
          <cell r="F762">
            <v>0</v>
          </cell>
          <cell r="G762">
            <v>0.29828955406230911</v>
          </cell>
          <cell r="H762">
            <v>68.659381684491976</v>
          </cell>
          <cell r="I762">
            <v>68.659381684491976</v>
          </cell>
          <cell r="J762">
            <v>68.959999999999994</v>
          </cell>
          <cell r="K762">
            <v>76.59</v>
          </cell>
          <cell r="L762" t="str">
            <v>Yes</v>
          </cell>
        </row>
        <row r="763">
          <cell r="A763" t="str">
            <v>M12CID-302C</v>
          </cell>
          <cell r="B763" t="str">
            <v>M12 FUEL Impact Drill 3.0Ah Kit</v>
          </cell>
          <cell r="C763" t="str">
            <v>Milwaukee Tools</v>
          </cell>
          <cell r="D763" t="str">
            <v>900050</v>
          </cell>
          <cell r="E763" t="str">
            <v>ML-TL</v>
          </cell>
          <cell r="F763">
            <v>0</v>
          </cell>
          <cell r="G763">
            <v>1.4905372405372406</v>
          </cell>
          <cell r="H763">
            <v>126.85425022281638</v>
          </cell>
          <cell r="I763">
            <v>126.85425022281638</v>
          </cell>
          <cell r="J763">
            <v>128.34</v>
          </cell>
          <cell r="K763">
            <v>140.26</v>
          </cell>
          <cell r="L763" t="str">
            <v>Yes</v>
          </cell>
        </row>
        <row r="764">
          <cell r="A764" t="str">
            <v>M12CIW12-0</v>
          </cell>
          <cell r="B764" t="str">
            <v>M12 FUEL 1/2inch Impact Wrench - SKIN (F</v>
          </cell>
          <cell r="C764" t="str">
            <v>Milwaukee Tools</v>
          </cell>
          <cell r="D764" t="str">
            <v>900050</v>
          </cell>
          <cell r="E764" t="str">
            <v>ML-TL</v>
          </cell>
          <cell r="F764">
            <v>0</v>
          </cell>
          <cell r="G764">
            <v>0.32337748344370859</v>
          </cell>
          <cell r="H764">
            <v>66.860251782531179</v>
          </cell>
          <cell r="I764">
            <v>66.860251782531179</v>
          </cell>
          <cell r="J764">
            <v>67.180000000000007</v>
          </cell>
          <cell r="K764">
            <v>73.69</v>
          </cell>
          <cell r="L764" t="str">
            <v>Yes</v>
          </cell>
        </row>
        <row r="765">
          <cell r="A765" t="str">
            <v>M12CIW38-0</v>
          </cell>
          <cell r="B765" t="str">
            <v>M12 3/8 Brushless Impact Wrench Skin</v>
          </cell>
          <cell r="C765" t="str">
            <v>Milwaukee Tools</v>
          </cell>
          <cell r="D765" t="str">
            <v>900050</v>
          </cell>
          <cell r="E765" t="str">
            <v>ML-TL</v>
          </cell>
          <cell r="F765">
            <v>0</v>
          </cell>
          <cell r="G765">
            <v>0.30944233206590621</v>
          </cell>
          <cell r="H765">
            <v>68.08087121212121</v>
          </cell>
          <cell r="I765">
            <v>68.08087121212121</v>
          </cell>
          <cell r="J765">
            <v>68.39</v>
          </cell>
          <cell r="K765">
            <v>74.98</v>
          </cell>
          <cell r="L765" t="str">
            <v>Yes</v>
          </cell>
        </row>
        <row r="766">
          <cell r="A766" t="str">
            <v>M12CIW38-0</v>
          </cell>
          <cell r="B766" t="str">
            <v>M12 3/8 Brushless Impact Wrench Skin</v>
          </cell>
          <cell r="C766" t="str">
            <v>Milwaukee Tools</v>
          </cell>
          <cell r="D766" t="str">
            <v>900050</v>
          </cell>
          <cell r="E766" t="str">
            <v>ML-TL</v>
          </cell>
          <cell r="F766">
            <v>0</v>
          </cell>
          <cell r="G766">
            <v>0.30944233206590621</v>
          </cell>
          <cell r="H766">
            <v>68.08087121212121</v>
          </cell>
          <cell r="I766">
            <v>68.08087121212121</v>
          </cell>
          <cell r="J766">
            <v>68.39</v>
          </cell>
          <cell r="K766">
            <v>74.98</v>
          </cell>
          <cell r="L766" t="str">
            <v>Yes</v>
          </cell>
        </row>
        <row r="767">
          <cell r="A767" t="str">
            <v>M12CIW38-302C</v>
          </cell>
          <cell r="B767" t="str">
            <v>M12 FUEL 3/8" Impact Wrench 3.0Ah Kit</v>
          </cell>
          <cell r="C767" t="str">
            <v>Milwaukee Tools</v>
          </cell>
          <cell r="D767" t="str">
            <v>900050</v>
          </cell>
          <cell r="E767" t="str">
            <v>ML-TL</v>
          </cell>
          <cell r="F767">
            <v>0</v>
          </cell>
          <cell r="G767">
            <v>1.4905372405372406</v>
          </cell>
          <cell r="H767">
            <v>126.26964126559714</v>
          </cell>
          <cell r="I767">
            <v>126.26964126559714</v>
          </cell>
          <cell r="J767">
            <v>127.76</v>
          </cell>
          <cell r="K767">
            <v>138.71</v>
          </cell>
          <cell r="L767" t="str">
            <v>Yes</v>
          </cell>
        </row>
        <row r="768">
          <cell r="A768" t="str">
            <v>M12CP/ECHJ</v>
          </cell>
          <cell r="B768" t="str">
            <v>M12 Heated Jacket 12V DC CigPlug Adaptor</v>
          </cell>
          <cell r="C768" t="str">
            <v>Milwaukee Acc</v>
          </cell>
          <cell r="D768" t="str">
            <v>900060</v>
          </cell>
          <cell r="E768" t="str">
            <v>ML-AC</v>
          </cell>
          <cell r="F768">
            <v>0</v>
          </cell>
          <cell r="G768">
            <v>0.39850745703686885</v>
          </cell>
          <cell r="H768">
            <v>7.9701491407373766</v>
          </cell>
          <cell r="I768">
            <v>7.9701491407373766</v>
          </cell>
          <cell r="J768">
            <v>8.3699999999999992</v>
          </cell>
          <cell r="K768">
            <v>8.89</v>
          </cell>
          <cell r="L768" t="str">
            <v>Yes</v>
          </cell>
        </row>
        <row r="769">
          <cell r="A769" t="str">
            <v>M12CPD-0</v>
          </cell>
          <cell r="B769" t="str">
            <v>M12 Brushless Hammer Drill/Driver Skin</v>
          </cell>
          <cell r="C769" t="str">
            <v>Milwaukee Tools</v>
          </cell>
          <cell r="D769" t="str">
            <v>900050</v>
          </cell>
          <cell r="E769" t="str">
            <v>ML-TL</v>
          </cell>
          <cell r="F769">
            <v>0</v>
          </cell>
          <cell r="G769">
            <v>0.38253035644339994</v>
          </cell>
          <cell r="H769">
            <v>71.138851381461663</v>
          </cell>
          <cell r="I769">
            <v>71.138851381461663</v>
          </cell>
          <cell r="J769">
            <v>71.52</v>
          </cell>
          <cell r="K769">
            <v>77.37</v>
          </cell>
          <cell r="L769" t="str">
            <v>Yes</v>
          </cell>
        </row>
        <row r="770">
          <cell r="A770" t="str">
            <v>M12CPD-0</v>
          </cell>
          <cell r="B770" t="str">
            <v>M12 Brushless Hammer Drill/Driver Skin</v>
          </cell>
          <cell r="C770" t="str">
            <v>Milwaukee Tools</v>
          </cell>
          <cell r="D770" t="str">
            <v>900050</v>
          </cell>
          <cell r="E770" t="str">
            <v>ML-TL</v>
          </cell>
          <cell r="F770">
            <v>0</v>
          </cell>
          <cell r="G770">
            <v>0.38253035644339994</v>
          </cell>
          <cell r="H770">
            <v>71.138851381461663</v>
          </cell>
          <cell r="I770">
            <v>71.138851381461663</v>
          </cell>
          <cell r="J770">
            <v>71.52</v>
          </cell>
          <cell r="K770">
            <v>77.37</v>
          </cell>
          <cell r="L770" t="str">
            <v>Yes</v>
          </cell>
        </row>
        <row r="771">
          <cell r="A771" t="str">
            <v>M12CPD-302C</v>
          </cell>
          <cell r="B771" t="str">
            <v>M12 FUEL Hammer Drill 3.0Ah Kit</v>
          </cell>
          <cell r="C771" t="str">
            <v>Milwaukee Tools</v>
          </cell>
          <cell r="D771" t="str">
            <v>900050</v>
          </cell>
          <cell r="E771" t="str">
            <v>ML-TL</v>
          </cell>
          <cell r="F771">
            <v>0</v>
          </cell>
          <cell r="G771">
            <v>1.4905372405372406</v>
          </cell>
          <cell r="H771">
            <v>128.4390875668449</v>
          </cell>
          <cell r="I771">
            <v>128.4390875668449</v>
          </cell>
          <cell r="J771">
            <v>129.93</v>
          </cell>
          <cell r="K771">
            <v>141.38999999999999</v>
          </cell>
          <cell r="L771" t="str">
            <v>Yes</v>
          </cell>
        </row>
        <row r="772">
          <cell r="A772" t="str">
            <v>M12CPP2A-402C</v>
          </cell>
          <cell r="B772" t="str">
            <v>M12 FUEL 2pc Combo PD/ID 4.0Ah Kit</v>
          </cell>
          <cell r="C772" t="str">
            <v>Milwaukee Tools</v>
          </cell>
          <cell r="D772" t="str">
            <v>900050</v>
          </cell>
          <cell r="E772" t="str">
            <v>ML-TL</v>
          </cell>
          <cell r="F772">
            <v>0</v>
          </cell>
          <cell r="G772">
            <v>1.9285150078988942</v>
          </cell>
          <cell r="H772">
            <v>205.80433823529413</v>
          </cell>
          <cell r="I772">
            <v>205.80433823529413</v>
          </cell>
          <cell r="J772">
            <v>207.73</v>
          </cell>
          <cell r="K772">
            <v>224.11</v>
          </cell>
          <cell r="L772" t="str">
            <v>Yes</v>
          </cell>
        </row>
        <row r="773">
          <cell r="A773" t="str">
            <v>M12DE-0C</v>
          </cell>
          <cell r="B773" t="str">
            <v>M12 HAMMERVAC Skin</v>
          </cell>
          <cell r="C773" t="str">
            <v>Milwaukee Tools</v>
          </cell>
          <cell r="D773" t="str">
            <v>900050</v>
          </cell>
          <cell r="E773" t="str">
            <v>ML-TL</v>
          </cell>
          <cell r="F773">
            <v>0</v>
          </cell>
          <cell r="G773">
            <v>2.3419664268585132</v>
          </cell>
          <cell r="H773">
            <v>87.471285650623869</v>
          </cell>
          <cell r="I773">
            <v>87.471285650623869</v>
          </cell>
          <cell r="J773">
            <v>89.81</v>
          </cell>
          <cell r="K773">
            <v>95.35</v>
          </cell>
          <cell r="L773" t="str">
            <v>Yes</v>
          </cell>
        </row>
        <row r="774">
          <cell r="A774" t="str">
            <v>M12GG-0</v>
          </cell>
          <cell r="B774" t="str">
            <v>M12 Grease Gun 400ml</v>
          </cell>
          <cell r="C774" t="str">
            <v>Milwaukee Tools</v>
          </cell>
          <cell r="D774" t="str">
            <v>900050</v>
          </cell>
          <cell r="E774" t="str">
            <v>ML-TL</v>
          </cell>
          <cell r="F774">
            <v>3.7699590574866311</v>
          </cell>
          <cell r="G774">
            <v>1.4905372405372406</v>
          </cell>
          <cell r="H774">
            <v>75.399181149732627</v>
          </cell>
          <cell r="I774">
            <v>75.399181149732627</v>
          </cell>
          <cell r="J774">
            <v>80.66</v>
          </cell>
          <cell r="K774">
            <v>85.77</v>
          </cell>
          <cell r="L774" t="str">
            <v>Yes</v>
          </cell>
        </row>
        <row r="775">
          <cell r="A775" t="str">
            <v>M12HHBLACK5-0S</v>
          </cell>
          <cell r="B775" t="str">
            <v>M12 Heated Hoodie BLACK V - S</v>
          </cell>
          <cell r="C775" t="str">
            <v>Milwaukee Tools</v>
          </cell>
          <cell r="D775" t="str">
            <v>900060</v>
          </cell>
          <cell r="E775" t="str">
            <v>ML-TL</v>
          </cell>
          <cell r="F775">
            <v>0</v>
          </cell>
          <cell r="G775">
            <v>0.51077405857740588</v>
          </cell>
          <cell r="H775">
            <v>53.333823529411767</v>
          </cell>
          <cell r="I775">
            <v>53.333823529411767</v>
          </cell>
          <cell r="J775">
            <v>53.84</v>
          </cell>
          <cell r="K775">
            <v>62.77</v>
          </cell>
          <cell r="L775" t="str">
            <v>Yes</v>
          </cell>
        </row>
        <row r="776">
          <cell r="A776" t="str">
            <v>M12HHBLACK5-0XXL</v>
          </cell>
          <cell r="B776" t="str">
            <v>M12 Heated Hoodie BLACK V - XXL</v>
          </cell>
          <cell r="C776" t="str">
            <v>Milwaukee Tools</v>
          </cell>
          <cell r="D776" t="str">
            <v>900060</v>
          </cell>
          <cell r="E776" t="str">
            <v>ML-TL</v>
          </cell>
          <cell r="F776">
            <v>0</v>
          </cell>
          <cell r="G776">
            <v>0.56752673175267321</v>
          </cell>
          <cell r="H776">
            <v>58.025000000000006</v>
          </cell>
          <cell r="I776">
            <v>58.025000000000006</v>
          </cell>
          <cell r="J776">
            <v>58.59</v>
          </cell>
          <cell r="K776">
            <v>68.3</v>
          </cell>
          <cell r="L776" t="str">
            <v>Yes</v>
          </cell>
        </row>
        <row r="777">
          <cell r="A777" t="str">
            <v>M12HHBLACK5-0XXXL</v>
          </cell>
          <cell r="B777" t="str">
            <v>M12 Heated Hoodie BLACK V - XXXL</v>
          </cell>
          <cell r="C777" t="str">
            <v>Milwaukee Tools</v>
          </cell>
          <cell r="D777" t="str">
            <v>900060</v>
          </cell>
          <cell r="E777" t="str">
            <v>ML-TL</v>
          </cell>
          <cell r="F777">
            <v>0</v>
          </cell>
          <cell r="G777">
            <v>0.56752673175267321</v>
          </cell>
          <cell r="H777">
            <v>59.642647058823528</v>
          </cell>
          <cell r="I777">
            <v>59.642647058823528</v>
          </cell>
          <cell r="J777">
            <v>60.21</v>
          </cell>
          <cell r="K777">
            <v>70.19</v>
          </cell>
          <cell r="L777" t="str">
            <v>Yes</v>
          </cell>
        </row>
        <row r="778">
          <cell r="A778" t="str">
            <v>M12HHBLACK7-0L</v>
          </cell>
          <cell r="B778" t="str">
            <v>M12 Heated Hoodie Black VII - L</v>
          </cell>
          <cell r="C778" t="str">
            <v>Milwaukee Tools</v>
          </cell>
          <cell r="D778" t="str">
            <v>900060</v>
          </cell>
          <cell r="E778" t="str">
            <v>ML-TL</v>
          </cell>
          <cell r="F778">
            <v>0</v>
          </cell>
          <cell r="G778">
            <v>2.0404411764705892</v>
          </cell>
          <cell r="H778">
            <v>40.808823529411782</v>
          </cell>
          <cell r="I778">
            <v>40.808823529411782</v>
          </cell>
          <cell r="J778">
            <v>42.85</v>
          </cell>
          <cell r="K778">
            <v>45.52</v>
          </cell>
          <cell r="L778" t="str">
            <v>Yes</v>
          </cell>
        </row>
        <row r="779">
          <cell r="A779" t="str">
            <v>M12HHBLACK7-0M</v>
          </cell>
          <cell r="B779" t="str">
            <v>M12 Heated Hoodie Black VII - M</v>
          </cell>
          <cell r="C779" t="str">
            <v>Milwaukee Tools</v>
          </cell>
          <cell r="D779" t="str">
            <v>900060</v>
          </cell>
          <cell r="E779" t="str">
            <v>ML-TL</v>
          </cell>
          <cell r="F779">
            <v>0</v>
          </cell>
          <cell r="G779">
            <v>2.0404411764705892</v>
          </cell>
          <cell r="H779">
            <v>40.808823529411782</v>
          </cell>
          <cell r="I779">
            <v>40.808823529411782</v>
          </cell>
          <cell r="J779">
            <v>42.85</v>
          </cell>
          <cell r="K779">
            <v>45.52</v>
          </cell>
          <cell r="L779" t="str">
            <v>Yes</v>
          </cell>
        </row>
        <row r="780">
          <cell r="A780" t="str">
            <v>M12HHBLACK7-0S</v>
          </cell>
          <cell r="B780" t="str">
            <v>M12 Heated Hoodie Black VII - S</v>
          </cell>
          <cell r="C780" t="str">
            <v>Milwaukee Tools</v>
          </cell>
          <cell r="D780" t="str">
            <v>900060</v>
          </cell>
          <cell r="E780" t="str">
            <v>ML-TL</v>
          </cell>
          <cell r="F780">
            <v>0</v>
          </cell>
          <cell r="G780">
            <v>2.0404411764705883</v>
          </cell>
          <cell r="H780">
            <v>40.808823529411761</v>
          </cell>
          <cell r="I780">
            <v>40.808823529411761</v>
          </cell>
          <cell r="J780">
            <v>42.85</v>
          </cell>
          <cell r="K780">
            <v>45.52</v>
          </cell>
          <cell r="L780" t="str">
            <v>No</v>
          </cell>
        </row>
        <row r="781">
          <cell r="A781" t="str">
            <v>M12HHBLACK7-0XL</v>
          </cell>
          <cell r="B781" t="str">
            <v>M12 Heated Hoodie Black VII - XL</v>
          </cell>
          <cell r="C781" t="str">
            <v>Milwaukee Tools</v>
          </cell>
          <cell r="D781" t="str">
            <v>900060</v>
          </cell>
          <cell r="E781" t="str">
            <v>ML-TL</v>
          </cell>
          <cell r="F781">
            <v>0</v>
          </cell>
          <cell r="G781">
            <v>2.0595588235294127</v>
          </cell>
          <cell r="H781">
            <v>41.191176470588253</v>
          </cell>
          <cell r="I781">
            <v>41.191176470588253</v>
          </cell>
          <cell r="J781">
            <v>43.25</v>
          </cell>
          <cell r="K781">
            <v>45.95</v>
          </cell>
          <cell r="L781" t="str">
            <v>Yes</v>
          </cell>
        </row>
        <row r="782">
          <cell r="A782" t="str">
            <v>M12HHBLACK7-0XXL</v>
          </cell>
          <cell r="B782" t="str">
            <v>M12 Heated Hoodie Black VII - XXL</v>
          </cell>
          <cell r="C782" t="str">
            <v>Milwaukee Tools</v>
          </cell>
          <cell r="D782" t="str">
            <v>900060</v>
          </cell>
          <cell r="E782" t="str">
            <v>ML-TL</v>
          </cell>
          <cell r="F782">
            <v>0</v>
          </cell>
          <cell r="G782">
            <v>2.0595588235294118</v>
          </cell>
          <cell r="H782">
            <v>41.191176470588232</v>
          </cell>
          <cell r="I782">
            <v>41.191176470588232</v>
          </cell>
          <cell r="J782">
            <v>43.25</v>
          </cell>
          <cell r="K782">
            <v>46.38</v>
          </cell>
          <cell r="L782" t="str">
            <v>No</v>
          </cell>
        </row>
        <row r="783">
          <cell r="A783" t="str">
            <v>M12HHBLACK7-0XXXL</v>
          </cell>
          <cell r="B783" t="str">
            <v>M12 Heated Hoodie Black VII - XXXL</v>
          </cell>
          <cell r="C783" t="str">
            <v>Milwaukee Tools</v>
          </cell>
          <cell r="D783" t="str">
            <v>900060</v>
          </cell>
          <cell r="E783" t="str">
            <v>ML-TL</v>
          </cell>
          <cell r="F783">
            <v>0</v>
          </cell>
          <cell r="G783">
            <v>2.0786764705882352</v>
          </cell>
          <cell r="H783">
            <v>41.573529411764703</v>
          </cell>
          <cell r="I783">
            <v>41.573529411764703</v>
          </cell>
          <cell r="J783">
            <v>43.65</v>
          </cell>
          <cell r="K783">
            <v>46.81</v>
          </cell>
          <cell r="L783" t="str">
            <v>No</v>
          </cell>
        </row>
        <row r="784">
          <cell r="A784" t="str">
            <v>M12HHGREY5-0S</v>
          </cell>
          <cell r="B784" t="str">
            <v>M12 Heated Hoodie GREY V - S</v>
          </cell>
          <cell r="C784" t="str">
            <v>Milwaukee Tools</v>
          </cell>
          <cell r="D784" t="str">
            <v>900060</v>
          </cell>
          <cell r="E784" t="str">
            <v>ML-TL</v>
          </cell>
          <cell r="F784">
            <v>0</v>
          </cell>
          <cell r="G784">
            <v>0.51077405857740588</v>
          </cell>
          <cell r="H784">
            <v>41.955882352941174</v>
          </cell>
          <cell r="I784">
            <v>41.955882352941174</v>
          </cell>
          <cell r="J784">
            <v>42.47</v>
          </cell>
          <cell r="K784">
            <v>62.77</v>
          </cell>
          <cell r="L784" t="str">
            <v>No</v>
          </cell>
        </row>
        <row r="785">
          <cell r="A785" t="str">
            <v>M12HHGREY5-0XXL</v>
          </cell>
          <cell r="B785" t="str">
            <v>M12 Heated Hoodie GREY V - XXL</v>
          </cell>
          <cell r="C785" t="str">
            <v>Milwaukee Tools</v>
          </cell>
          <cell r="D785" t="str">
            <v>900060</v>
          </cell>
          <cell r="E785" t="str">
            <v>ML-TL</v>
          </cell>
          <cell r="F785">
            <v>0</v>
          </cell>
          <cell r="G785">
            <v>0.56752673175267321</v>
          </cell>
          <cell r="H785">
            <v>53.338235294117645</v>
          </cell>
          <cell r="I785">
            <v>53.338235294117645</v>
          </cell>
          <cell r="J785">
            <v>53.91</v>
          </cell>
          <cell r="K785">
            <v>68.3</v>
          </cell>
          <cell r="L785" t="str">
            <v>No</v>
          </cell>
        </row>
        <row r="786">
          <cell r="A786" t="str">
            <v>M12HHGREY5-0XXXL</v>
          </cell>
          <cell r="B786" t="str">
            <v>M12 Heated Hoodie GREY V - XXXL</v>
          </cell>
          <cell r="C786" t="str">
            <v>Milwaukee Tools</v>
          </cell>
          <cell r="D786" t="str">
            <v>900060</v>
          </cell>
          <cell r="E786" t="str">
            <v>ML-TL</v>
          </cell>
          <cell r="F786">
            <v>0</v>
          </cell>
          <cell r="G786">
            <v>0.56752673175267321</v>
          </cell>
          <cell r="H786">
            <v>58.029411764705877</v>
          </cell>
          <cell r="I786">
            <v>58.029411764705877</v>
          </cell>
          <cell r="J786">
            <v>58.6</v>
          </cell>
          <cell r="K786">
            <v>70.19</v>
          </cell>
          <cell r="L786" t="str">
            <v>No</v>
          </cell>
        </row>
        <row r="787">
          <cell r="A787" t="str">
            <v>M12HHGREY7-0L</v>
          </cell>
          <cell r="B787" t="str">
            <v>M12 Heated Hoodie Grey VII - L</v>
          </cell>
          <cell r="C787" t="str">
            <v>Milwaukee Tools</v>
          </cell>
          <cell r="D787" t="str">
            <v>900060</v>
          </cell>
          <cell r="E787" t="str">
            <v>ML-TL</v>
          </cell>
          <cell r="F787">
            <v>0</v>
          </cell>
          <cell r="G787">
            <v>2.0404411764705892</v>
          </cell>
          <cell r="H787">
            <v>40.808823529411782</v>
          </cell>
          <cell r="I787">
            <v>40.808823529411782</v>
          </cell>
          <cell r="J787">
            <v>42.85</v>
          </cell>
          <cell r="K787">
            <v>45.52</v>
          </cell>
          <cell r="L787" t="str">
            <v>Yes</v>
          </cell>
        </row>
        <row r="788">
          <cell r="A788" t="str">
            <v>M12HHGREY7-0M</v>
          </cell>
          <cell r="B788" t="str">
            <v>M12 Heated Hoodie Grey VII - M</v>
          </cell>
          <cell r="C788" t="str">
            <v>Milwaukee Tools</v>
          </cell>
          <cell r="D788" t="str">
            <v>900060</v>
          </cell>
          <cell r="E788" t="str">
            <v>ML-TL</v>
          </cell>
          <cell r="F788">
            <v>0</v>
          </cell>
          <cell r="G788">
            <v>2.0404411764705892</v>
          </cell>
          <cell r="H788">
            <v>40.808823529411782</v>
          </cell>
          <cell r="I788">
            <v>40.808823529411782</v>
          </cell>
          <cell r="J788">
            <v>42.85</v>
          </cell>
          <cell r="K788">
            <v>45.52</v>
          </cell>
          <cell r="L788" t="str">
            <v>Yes</v>
          </cell>
        </row>
        <row r="789">
          <cell r="A789" t="str">
            <v>M12HHGREY7-0S</v>
          </cell>
          <cell r="B789" t="str">
            <v>M12 Heated Hoodie Grey VII - S</v>
          </cell>
          <cell r="C789" t="str">
            <v>Milwaukee Tools</v>
          </cell>
          <cell r="D789" t="str">
            <v>900060</v>
          </cell>
          <cell r="E789" t="str">
            <v>ML-TL</v>
          </cell>
          <cell r="F789">
            <v>0</v>
          </cell>
          <cell r="G789">
            <v>2.0404411764705883</v>
          </cell>
          <cell r="H789">
            <v>40.808823529411761</v>
          </cell>
          <cell r="I789">
            <v>40.808823529411761</v>
          </cell>
          <cell r="J789">
            <v>42.85</v>
          </cell>
          <cell r="K789">
            <v>45.52</v>
          </cell>
          <cell r="L789" t="str">
            <v>No</v>
          </cell>
        </row>
        <row r="790">
          <cell r="A790" t="str">
            <v>M12HHGREY7-0XL</v>
          </cell>
          <cell r="B790" t="str">
            <v>M12 Heated Hoodie Grey VII - XL</v>
          </cell>
          <cell r="C790" t="str">
            <v>Milwaukee Tools</v>
          </cell>
          <cell r="D790" t="str">
            <v>900060</v>
          </cell>
          <cell r="E790" t="str">
            <v>ML-TL</v>
          </cell>
          <cell r="F790">
            <v>0</v>
          </cell>
          <cell r="G790">
            <v>2.0595588235294127</v>
          </cell>
          <cell r="H790">
            <v>41.191176470588253</v>
          </cell>
          <cell r="I790">
            <v>41.191176470588253</v>
          </cell>
          <cell r="J790">
            <v>43.25</v>
          </cell>
          <cell r="K790">
            <v>45.95</v>
          </cell>
          <cell r="L790" t="str">
            <v>Yes</v>
          </cell>
        </row>
        <row r="791">
          <cell r="A791" t="str">
            <v>M12HHGREY7-0XXL</v>
          </cell>
          <cell r="B791" t="str">
            <v>M12 Heated Hoodie Grey VII - XXL</v>
          </cell>
          <cell r="C791" t="str">
            <v>Milwaukee Tools</v>
          </cell>
          <cell r="D791" t="str">
            <v>900060</v>
          </cell>
          <cell r="E791" t="str">
            <v>ML-TL</v>
          </cell>
          <cell r="F791">
            <v>0</v>
          </cell>
          <cell r="G791">
            <v>2.0595588235294118</v>
          </cell>
          <cell r="H791">
            <v>41.191176470588232</v>
          </cell>
          <cell r="I791">
            <v>41.191176470588232</v>
          </cell>
          <cell r="J791">
            <v>43.25</v>
          </cell>
          <cell r="K791">
            <v>46.38</v>
          </cell>
          <cell r="L791" t="str">
            <v>No</v>
          </cell>
        </row>
        <row r="792">
          <cell r="A792" t="str">
            <v>M12HHGREY7-0XXXL</v>
          </cell>
          <cell r="B792" t="str">
            <v>M12 Heated Hoodie Grey VII - XXXL</v>
          </cell>
          <cell r="C792" t="str">
            <v>Milwaukee Tools</v>
          </cell>
          <cell r="D792" t="str">
            <v>900060</v>
          </cell>
          <cell r="E792" t="str">
            <v>ML-TL</v>
          </cell>
          <cell r="F792">
            <v>0</v>
          </cell>
          <cell r="G792">
            <v>2.0786764705882352</v>
          </cell>
          <cell r="H792">
            <v>41.573529411764703</v>
          </cell>
          <cell r="I792">
            <v>41.573529411764703</v>
          </cell>
          <cell r="J792">
            <v>43.65</v>
          </cell>
          <cell r="K792">
            <v>46.81</v>
          </cell>
          <cell r="L792" t="str">
            <v>No</v>
          </cell>
        </row>
        <row r="793">
          <cell r="A793" t="str">
            <v>M12HHRED5-0M</v>
          </cell>
          <cell r="B793" t="str">
            <v>M12 Heated Hoodie RED V - M</v>
          </cell>
          <cell r="C793" t="str">
            <v>Milwaukee Tools</v>
          </cell>
          <cell r="D793" t="str">
            <v>900060</v>
          </cell>
          <cell r="E793" t="str">
            <v>ML-TL</v>
          </cell>
          <cell r="F793">
            <v>0</v>
          </cell>
          <cell r="G793">
            <v>0.51077405857740588</v>
          </cell>
          <cell r="H793">
            <v>41.955882352941174</v>
          </cell>
          <cell r="I793">
            <v>41.955882352941174</v>
          </cell>
          <cell r="J793">
            <v>42.47</v>
          </cell>
          <cell r="K793">
            <v>64.09</v>
          </cell>
          <cell r="L793" t="str">
            <v>No</v>
          </cell>
        </row>
        <row r="794">
          <cell r="A794" t="str">
            <v>M12HHRED5-0S</v>
          </cell>
          <cell r="B794" t="str">
            <v>M12 Heated Hoodie RED V - S</v>
          </cell>
          <cell r="C794" t="str">
            <v>Milwaukee Tools</v>
          </cell>
          <cell r="D794" t="str">
            <v>900060</v>
          </cell>
          <cell r="E794" t="str">
            <v>ML-TL</v>
          </cell>
          <cell r="F794">
            <v>0</v>
          </cell>
          <cell r="G794">
            <v>0.51077405857740588</v>
          </cell>
          <cell r="H794">
            <v>54.470588235294116</v>
          </cell>
          <cell r="I794">
            <v>54.470588235294116</v>
          </cell>
          <cell r="J794">
            <v>54.98</v>
          </cell>
          <cell r="K794">
            <v>62.77</v>
          </cell>
          <cell r="L794" t="str">
            <v>No</v>
          </cell>
        </row>
        <row r="795">
          <cell r="A795" t="str">
            <v>M12HHRED5-0XL</v>
          </cell>
          <cell r="B795" t="str">
            <v>M12 Heated Hoodie RED V - XL</v>
          </cell>
          <cell r="C795" t="str">
            <v>Milwaukee Tools</v>
          </cell>
          <cell r="D795" t="str">
            <v>900060</v>
          </cell>
          <cell r="E795" t="str">
            <v>ML-TL</v>
          </cell>
          <cell r="F795">
            <v>0</v>
          </cell>
          <cell r="G795">
            <v>0.56752673175267321</v>
          </cell>
          <cell r="H795">
            <v>53.338235294117645</v>
          </cell>
          <cell r="I795">
            <v>53.338235294117645</v>
          </cell>
          <cell r="J795">
            <v>53.91</v>
          </cell>
          <cell r="K795">
            <v>66.41</v>
          </cell>
          <cell r="L795" t="str">
            <v>No</v>
          </cell>
        </row>
        <row r="796">
          <cell r="A796" t="str">
            <v>M12HHRED5-0XXL</v>
          </cell>
          <cell r="B796" t="str">
            <v>M12 Heated Hoodie RED V - XXL</v>
          </cell>
          <cell r="C796" t="str">
            <v>Milwaukee Tools</v>
          </cell>
          <cell r="D796" t="str">
            <v>900060</v>
          </cell>
          <cell r="E796" t="str">
            <v>ML-TL</v>
          </cell>
          <cell r="F796">
            <v>0</v>
          </cell>
          <cell r="G796">
            <v>0.56752673175267321</v>
          </cell>
          <cell r="H796">
            <v>56.411764705882348</v>
          </cell>
          <cell r="I796">
            <v>56.411764705882348</v>
          </cell>
          <cell r="J796">
            <v>56.98</v>
          </cell>
          <cell r="K796">
            <v>68.3</v>
          </cell>
          <cell r="L796" t="str">
            <v>No</v>
          </cell>
        </row>
        <row r="797">
          <cell r="A797" t="str">
            <v>M12HHRED5-0XXXL</v>
          </cell>
          <cell r="B797" t="str">
            <v>M12 Heated Hoodie RED V - XXXL</v>
          </cell>
          <cell r="C797" t="str">
            <v>Milwaukee Tools</v>
          </cell>
          <cell r="D797" t="str">
            <v>900060</v>
          </cell>
          <cell r="E797" t="str">
            <v>ML-TL</v>
          </cell>
          <cell r="F797">
            <v>0</v>
          </cell>
          <cell r="G797">
            <v>0.56752673175267321</v>
          </cell>
          <cell r="H797">
            <v>58.029411764705877</v>
          </cell>
          <cell r="I797">
            <v>58.029411764705877</v>
          </cell>
          <cell r="J797">
            <v>58.6</v>
          </cell>
          <cell r="K797">
            <v>70.19</v>
          </cell>
          <cell r="L797" t="str">
            <v>No</v>
          </cell>
        </row>
        <row r="798">
          <cell r="A798" t="str">
            <v>M12HJBLACK5-0XXXL</v>
          </cell>
          <cell r="B798" t="str">
            <v>M12 Heated Jacket BLACK V - XXXL</v>
          </cell>
          <cell r="C798" t="str">
            <v>Milwaukee Tools</v>
          </cell>
          <cell r="D798" t="str">
            <v>900060</v>
          </cell>
          <cell r="E798" t="str">
            <v>ML-TL</v>
          </cell>
          <cell r="F798">
            <v>0</v>
          </cell>
          <cell r="G798">
            <v>1.8496212121212121</v>
          </cell>
          <cell r="H798">
            <v>59.647058823529413</v>
          </cell>
          <cell r="I798">
            <v>59.647058823529413</v>
          </cell>
          <cell r="J798">
            <v>61.5</v>
          </cell>
          <cell r="K798">
            <v>110.08</v>
          </cell>
          <cell r="L798" t="str">
            <v>No</v>
          </cell>
        </row>
        <row r="799">
          <cell r="A799" t="str">
            <v>M12HJBLACK5W-0XXXL</v>
          </cell>
          <cell r="B799" t="str">
            <v>M12 Heated Jacket BLACK WOMENS V - XXXL</v>
          </cell>
          <cell r="C799" t="str">
            <v>Milwaukee Tools</v>
          </cell>
          <cell r="D799" t="str">
            <v>900060</v>
          </cell>
          <cell r="E799" t="str">
            <v>ML-TL</v>
          </cell>
          <cell r="F799">
            <v>0</v>
          </cell>
          <cell r="G799">
            <v>1.8496212121212121</v>
          </cell>
          <cell r="H799">
            <v>92.867647058823522</v>
          </cell>
          <cell r="I799">
            <v>92.867647058823522</v>
          </cell>
          <cell r="J799">
            <v>94.72</v>
          </cell>
          <cell r="K799">
            <v>82.17</v>
          </cell>
          <cell r="L799" t="str">
            <v>No</v>
          </cell>
        </row>
        <row r="800">
          <cell r="A800" t="str">
            <v>M12HJBLACK6-0S</v>
          </cell>
          <cell r="B800" t="str">
            <v>M12 Heated Jacket BLACK VI - S</v>
          </cell>
          <cell r="C800" t="str">
            <v>Milwaukee Tools</v>
          </cell>
          <cell r="D800" t="str">
            <v>900060</v>
          </cell>
          <cell r="E800" t="str">
            <v>ML-TL</v>
          </cell>
          <cell r="F800">
            <v>0</v>
          </cell>
          <cell r="G800">
            <v>1.8496212121212121</v>
          </cell>
          <cell r="H800">
            <v>68.985294117647044</v>
          </cell>
          <cell r="I800">
            <v>68.985294117647044</v>
          </cell>
          <cell r="J800">
            <v>70.83</v>
          </cell>
          <cell r="K800">
            <v>92.67</v>
          </cell>
          <cell r="L800" t="str">
            <v>No</v>
          </cell>
        </row>
        <row r="801">
          <cell r="A801" t="str">
            <v>M12HJBLACK6-0XXL</v>
          </cell>
          <cell r="B801" t="str">
            <v>M12 Heated Jacket BLACK VI - XXL</v>
          </cell>
          <cell r="C801" t="str">
            <v>Milwaukee Tools</v>
          </cell>
          <cell r="D801" t="str">
            <v>900060</v>
          </cell>
          <cell r="E801" t="str">
            <v>ML-TL</v>
          </cell>
          <cell r="F801">
            <v>0</v>
          </cell>
          <cell r="G801">
            <v>1.8496212121212121</v>
          </cell>
          <cell r="H801">
            <v>85.764705882352942</v>
          </cell>
          <cell r="I801">
            <v>85.764705882352942</v>
          </cell>
          <cell r="J801">
            <v>87.61</v>
          </cell>
          <cell r="K801">
            <v>96.36</v>
          </cell>
          <cell r="L801" t="str">
            <v>No</v>
          </cell>
        </row>
        <row r="802">
          <cell r="A802" t="str">
            <v>M12HJBLACK6-0XXXL</v>
          </cell>
          <cell r="B802" t="str">
            <v>M12 Heated Jacket BLACK VI - XXXL</v>
          </cell>
          <cell r="C802" t="str">
            <v>Milwaukee Tools</v>
          </cell>
          <cell r="D802" t="str">
            <v>900060</v>
          </cell>
          <cell r="E802" t="str">
            <v>ML-TL</v>
          </cell>
          <cell r="F802">
            <v>0</v>
          </cell>
          <cell r="G802">
            <v>1.8496212121212121</v>
          </cell>
          <cell r="H802">
            <v>89.235294117647058</v>
          </cell>
          <cell r="I802">
            <v>89.235294117647058</v>
          </cell>
          <cell r="J802">
            <v>91.08</v>
          </cell>
          <cell r="K802">
            <v>97.26</v>
          </cell>
          <cell r="L802" t="str">
            <v>No</v>
          </cell>
        </row>
        <row r="803">
          <cell r="A803" t="str">
            <v>M12HJBLACK6W-0L</v>
          </cell>
          <cell r="B803" t="str">
            <v>M12 Heated Jacket BLACK WOMENS VI - L</v>
          </cell>
          <cell r="C803" t="str">
            <v>Milwaukee Tools</v>
          </cell>
          <cell r="D803" t="str">
            <v>900060</v>
          </cell>
          <cell r="E803" t="str">
            <v>ML-TL</v>
          </cell>
          <cell r="F803">
            <v>0</v>
          </cell>
          <cell r="G803">
            <v>1.8496212121212121</v>
          </cell>
          <cell r="H803">
            <v>90.088235294117638</v>
          </cell>
          <cell r="I803">
            <v>90.088235294117638</v>
          </cell>
          <cell r="J803">
            <v>91.94</v>
          </cell>
          <cell r="K803">
            <v>104.02</v>
          </cell>
          <cell r="L803" t="str">
            <v>No</v>
          </cell>
        </row>
        <row r="804">
          <cell r="A804" t="str">
            <v>M12HJBLACK6W-0S</v>
          </cell>
          <cell r="B804" t="str">
            <v>M12 Heated Jacket BLACK WOMENS VI - S</v>
          </cell>
          <cell r="C804" t="str">
            <v>Milwaukee Tools</v>
          </cell>
          <cell r="D804" t="str">
            <v>900060</v>
          </cell>
          <cell r="E804" t="str">
            <v>ML-TL</v>
          </cell>
          <cell r="F804">
            <v>0</v>
          </cell>
          <cell r="G804">
            <v>1.8496212121212121</v>
          </cell>
          <cell r="H804">
            <v>87.67647058823529</v>
          </cell>
          <cell r="I804">
            <v>87.67647058823529</v>
          </cell>
          <cell r="J804">
            <v>89.53</v>
          </cell>
          <cell r="K804">
            <v>101.98</v>
          </cell>
          <cell r="L804" t="str">
            <v>No</v>
          </cell>
        </row>
        <row r="805">
          <cell r="A805" t="str">
            <v>M12HJBLACK6W-0XS</v>
          </cell>
          <cell r="B805" t="str">
            <v>M12 Heated Jacket BLACK WOMENS VI - XS</v>
          </cell>
          <cell r="C805" t="str">
            <v>Milwaukee Tools</v>
          </cell>
          <cell r="D805" t="str">
            <v>900060</v>
          </cell>
          <cell r="E805" t="str">
            <v>ML-TL</v>
          </cell>
          <cell r="F805">
            <v>0</v>
          </cell>
          <cell r="G805">
            <v>1.8496212121212121</v>
          </cell>
          <cell r="H805">
            <v>85.92647058823529</v>
          </cell>
          <cell r="I805">
            <v>85.92647058823529</v>
          </cell>
          <cell r="J805">
            <v>87.78</v>
          </cell>
          <cell r="K805">
            <v>100.96</v>
          </cell>
          <cell r="L805" t="str">
            <v>No</v>
          </cell>
        </row>
        <row r="806">
          <cell r="A806" t="str">
            <v>M12HJBLACK7-0L</v>
          </cell>
          <cell r="B806" t="str">
            <v>M12 Heated Jacket Black VII - L</v>
          </cell>
          <cell r="C806" t="str">
            <v>Milwaukee Tools</v>
          </cell>
          <cell r="D806" t="str">
            <v>900060</v>
          </cell>
          <cell r="E806" t="str">
            <v>ML-TL</v>
          </cell>
          <cell r="F806">
            <v>0</v>
          </cell>
          <cell r="G806">
            <v>3.4102941176470609</v>
          </cell>
          <cell r="H806">
            <v>68.205882352941217</v>
          </cell>
          <cell r="I806">
            <v>68.205882352941217</v>
          </cell>
          <cell r="J806">
            <v>71.62</v>
          </cell>
          <cell r="K806">
            <v>76.09</v>
          </cell>
          <cell r="L806" t="str">
            <v>Yes</v>
          </cell>
        </row>
        <row r="807">
          <cell r="A807" t="str">
            <v>M12HJBLACK7-0M</v>
          </cell>
          <cell r="B807" t="str">
            <v>M12 Heated Jacket Black VII - M</v>
          </cell>
          <cell r="C807" t="str">
            <v>Milwaukee Tools</v>
          </cell>
          <cell r="D807" t="str">
            <v>900060</v>
          </cell>
          <cell r="E807" t="str">
            <v>ML-TL</v>
          </cell>
          <cell r="F807">
            <v>0</v>
          </cell>
          <cell r="G807">
            <v>3.4102941176470609</v>
          </cell>
          <cell r="H807">
            <v>68.205882352941217</v>
          </cell>
          <cell r="I807">
            <v>68.205882352941217</v>
          </cell>
          <cell r="J807">
            <v>71.62</v>
          </cell>
          <cell r="K807">
            <v>76.09</v>
          </cell>
          <cell r="L807" t="str">
            <v>Yes</v>
          </cell>
        </row>
        <row r="808">
          <cell r="A808" t="str">
            <v>M12HJBLACK7-0S</v>
          </cell>
          <cell r="B808" t="str">
            <v>M12 Heated Jacket Black VII - S</v>
          </cell>
          <cell r="C808" t="str">
            <v>Milwaukee Tools</v>
          </cell>
          <cell r="D808" t="str">
            <v>900060</v>
          </cell>
          <cell r="E808" t="str">
            <v>ML-TL</v>
          </cell>
          <cell r="F808">
            <v>0</v>
          </cell>
          <cell r="G808">
            <v>3.4102941176470609</v>
          </cell>
          <cell r="H808">
            <v>68.205882352941217</v>
          </cell>
          <cell r="I808">
            <v>68.205882352941217</v>
          </cell>
          <cell r="J808">
            <v>71.62</v>
          </cell>
          <cell r="K808">
            <v>76.09</v>
          </cell>
          <cell r="L808" t="str">
            <v>Yes</v>
          </cell>
        </row>
        <row r="809">
          <cell r="A809" t="str">
            <v>M12HJBLACK7-0XL</v>
          </cell>
          <cell r="B809" t="str">
            <v>M12 Heated Jacket Black VII - XL</v>
          </cell>
          <cell r="C809" t="str">
            <v>Milwaukee Tools</v>
          </cell>
          <cell r="D809" t="str">
            <v>900060</v>
          </cell>
          <cell r="E809" t="str">
            <v>ML-TL</v>
          </cell>
          <cell r="F809">
            <v>0</v>
          </cell>
          <cell r="G809">
            <v>3.4426470588235314</v>
          </cell>
          <cell r="H809">
            <v>68.852941176470623</v>
          </cell>
          <cell r="I809">
            <v>68.852941176470623</v>
          </cell>
          <cell r="J809">
            <v>72.3</v>
          </cell>
          <cell r="K809">
            <v>76.81</v>
          </cell>
          <cell r="L809" t="str">
            <v>Yes</v>
          </cell>
        </row>
        <row r="810">
          <cell r="A810" t="str">
            <v>M12HJBLACK7-0XXL</v>
          </cell>
          <cell r="B810" t="str">
            <v>M12 Heated Jacket Black VII - XXL</v>
          </cell>
          <cell r="C810" t="str">
            <v>Milwaukee Tools</v>
          </cell>
          <cell r="D810" t="str">
            <v>900060</v>
          </cell>
          <cell r="E810" t="str">
            <v>ML-TL</v>
          </cell>
          <cell r="F810">
            <v>0</v>
          </cell>
          <cell r="G810">
            <v>3.474264705882355</v>
          </cell>
          <cell r="H810">
            <v>69.485294117647101</v>
          </cell>
          <cell r="I810">
            <v>69.485294117647101</v>
          </cell>
          <cell r="J810">
            <v>72.959999999999994</v>
          </cell>
          <cell r="K810">
            <v>77.52</v>
          </cell>
          <cell r="L810" t="str">
            <v>Yes</v>
          </cell>
        </row>
        <row r="811">
          <cell r="A811" t="str">
            <v>M12HJBLACK7-0XXXL</v>
          </cell>
          <cell r="B811" t="str">
            <v>M12 Heated Jacket Black VII - XXXL</v>
          </cell>
          <cell r="C811" t="str">
            <v>Milwaukee Tools</v>
          </cell>
          <cell r="D811" t="str">
            <v>900060</v>
          </cell>
          <cell r="E811" t="str">
            <v>ML-TL</v>
          </cell>
          <cell r="F811">
            <v>0</v>
          </cell>
          <cell r="G811">
            <v>3.5169117647058834</v>
          </cell>
          <cell r="H811">
            <v>70.338235294117666</v>
          </cell>
          <cell r="I811">
            <v>70.338235294117666</v>
          </cell>
          <cell r="J811">
            <v>73.86</v>
          </cell>
          <cell r="K811">
            <v>78.47</v>
          </cell>
          <cell r="L811" t="str">
            <v>Yes</v>
          </cell>
        </row>
        <row r="812">
          <cell r="A812" t="str">
            <v>M12HJBLACK7W-0L</v>
          </cell>
          <cell r="B812" t="str">
            <v>M12 Heated Jacket Black Women's VII - L</v>
          </cell>
          <cell r="C812" t="str">
            <v>Milwaukee Tools</v>
          </cell>
          <cell r="D812" t="str">
            <v>900060</v>
          </cell>
          <cell r="E812" t="str">
            <v>ML-TL</v>
          </cell>
          <cell r="F812">
            <v>0</v>
          </cell>
          <cell r="G812">
            <v>1.8496212121212121</v>
          </cell>
          <cell r="H812">
            <v>87.67647058823529</v>
          </cell>
          <cell r="I812">
            <v>87.67647058823529</v>
          </cell>
          <cell r="J812">
            <v>89.53</v>
          </cell>
          <cell r="K812">
            <v>94.7</v>
          </cell>
          <cell r="L812" t="str">
            <v>Yes</v>
          </cell>
        </row>
        <row r="813">
          <cell r="A813" t="str">
            <v>M12HJBLACK7W-0M</v>
          </cell>
          <cell r="B813" t="str">
            <v>M12 Heated Jacket Black Women's VII - M</v>
          </cell>
          <cell r="C813" t="str">
            <v>Milwaukee Tools</v>
          </cell>
          <cell r="D813" t="str">
            <v>900060</v>
          </cell>
          <cell r="E813" t="str">
            <v>ML-TL</v>
          </cell>
          <cell r="F813">
            <v>0</v>
          </cell>
          <cell r="G813">
            <v>1.8496212121212121</v>
          </cell>
          <cell r="H813">
            <v>86.802941176470597</v>
          </cell>
          <cell r="I813">
            <v>86.802941176470597</v>
          </cell>
          <cell r="J813">
            <v>88.65</v>
          </cell>
          <cell r="K813">
            <v>93.78</v>
          </cell>
          <cell r="L813" t="str">
            <v>Yes</v>
          </cell>
        </row>
        <row r="814">
          <cell r="A814" t="str">
            <v>M12HJBLACK7W-0S</v>
          </cell>
          <cell r="B814" t="str">
            <v>M12 Heated Jacket Black Women's VII - S</v>
          </cell>
          <cell r="C814" t="str">
            <v>Milwaukee Tools</v>
          </cell>
          <cell r="D814" t="str">
            <v>900060</v>
          </cell>
          <cell r="E814" t="str">
            <v>ML-TL</v>
          </cell>
          <cell r="F814">
            <v>0</v>
          </cell>
          <cell r="G814">
            <v>1.8496212121212121</v>
          </cell>
          <cell r="H814">
            <v>85.929411764705875</v>
          </cell>
          <cell r="I814">
            <v>85.929411764705875</v>
          </cell>
          <cell r="J814">
            <v>87.78</v>
          </cell>
          <cell r="K814">
            <v>92.85</v>
          </cell>
          <cell r="L814" t="str">
            <v>Yes</v>
          </cell>
        </row>
        <row r="815">
          <cell r="A815" t="str">
            <v>M12HJBLACK7W-0XL</v>
          </cell>
          <cell r="B815" t="str">
            <v>M12 Heated Jacket Black Women's VII - XL</v>
          </cell>
          <cell r="C815" t="str">
            <v>Milwaukee Tools</v>
          </cell>
          <cell r="D815" t="str">
            <v>900060</v>
          </cell>
          <cell r="E815" t="str">
            <v>ML-TL</v>
          </cell>
          <cell r="F815">
            <v>0</v>
          </cell>
          <cell r="G815">
            <v>1.8496212121212121</v>
          </cell>
          <cell r="H815">
            <v>88.55</v>
          </cell>
          <cell r="I815">
            <v>88.55</v>
          </cell>
          <cell r="J815">
            <v>90.4</v>
          </cell>
          <cell r="K815">
            <v>95.62</v>
          </cell>
          <cell r="L815" t="str">
            <v>Yes</v>
          </cell>
        </row>
        <row r="816">
          <cell r="A816" t="str">
            <v>M12HJBLACK7W-0XS</v>
          </cell>
          <cell r="B816" t="str">
            <v>M12 Heated Jacket Black Women's VII - XS</v>
          </cell>
          <cell r="C816" t="str">
            <v>Milwaukee Tools</v>
          </cell>
          <cell r="D816" t="str">
            <v>900060</v>
          </cell>
          <cell r="E816" t="str">
            <v>ML-TL</v>
          </cell>
          <cell r="F816">
            <v>0</v>
          </cell>
          <cell r="G816">
            <v>1.8496212121212121</v>
          </cell>
          <cell r="H816">
            <v>88.544117647058812</v>
          </cell>
          <cell r="I816">
            <v>88.544117647058812</v>
          </cell>
          <cell r="J816">
            <v>90.39</v>
          </cell>
          <cell r="K816">
            <v>91.92</v>
          </cell>
          <cell r="L816" t="str">
            <v>No</v>
          </cell>
        </row>
        <row r="817">
          <cell r="A817" t="str">
            <v>M12HJBLACK7W-0XXL</v>
          </cell>
          <cell r="B817" t="str">
            <v>M12 Heated Jacket Black Women's VII - XX</v>
          </cell>
          <cell r="C817" t="str">
            <v>Milwaukee Tools</v>
          </cell>
          <cell r="D817" t="str">
            <v>900060</v>
          </cell>
          <cell r="E817" t="str">
            <v>ML-TL</v>
          </cell>
          <cell r="F817">
            <v>0</v>
          </cell>
          <cell r="G817">
            <v>4.4711764705882358</v>
          </cell>
          <cell r="H817">
            <v>89.423529411764704</v>
          </cell>
          <cell r="I817">
            <v>89.423529411764704</v>
          </cell>
          <cell r="J817">
            <v>93.89</v>
          </cell>
          <cell r="K817">
            <v>99.77</v>
          </cell>
          <cell r="L817" t="str">
            <v>Yes</v>
          </cell>
        </row>
        <row r="818">
          <cell r="A818" t="str">
            <v>M12HJBLACK7W-0XXXL</v>
          </cell>
          <cell r="B818" t="str">
            <v>M12 Heated Jacket Black Women's VII - XX</v>
          </cell>
          <cell r="C818" t="str">
            <v>Milwaukee Tools</v>
          </cell>
          <cell r="D818" t="str">
            <v>900060</v>
          </cell>
          <cell r="E818" t="str">
            <v>ML-TL</v>
          </cell>
          <cell r="F818">
            <v>0</v>
          </cell>
          <cell r="G818">
            <v>4.5148529411764713</v>
          </cell>
          <cell r="H818">
            <v>90.297058823529426</v>
          </cell>
          <cell r="I818">
            <v>90.297058823529426</v>
          </cell>
          <cell r="J818">
            <v>94.81</v>
          </cell>
          <cell r="K818">
            <v>100.73</v>
          </cell>
          <cell r="L818" t="str">
            <v>Yes</v>
          </cell>
        </row>
        <row r="819">
          <cell r="A819" t="str">
            <v>M12HJCAMO5-0S</v>
          </cell>
          <cell r="B819" t="str">
            <v>M12 Heated Jacket CAMO V - S</v>
          </cell>
          <cell r="C819" t="str">
            <v>Milwaukee Tools</v>
          </cell>
          <cell r="D819" t="str">
            <v>900060</v>
          </cell>
          <cell r="E819" t="str">
            <v>ML-TL</v>
          </cell>
          <cell r="F819">
            <v>0</v>
          </cell>
          <cell r="G819">
            <v>1.8496212121212121</v>
          </cell>
          <cell r="H819">
            <v>90.294117647058812</v>
          </cell>
          <cell r="I819">
            <v>90.294117647058812</v>
          </cell>
          <cell r="J819">
            <v>92.14</v>
          </cell>
          <cell r="K819">
            <v>120.67</v>
          </cell>
          <cell r="L819" t="str">
            <v>No</v>
          </cell>
        </row>
        <row r="820">
          <cell r="A820" t="str">
            <v>M12HJCAMO5-0XXL</v>
          </cell>
          <cell r="B820" t="str">
            <v>M12 Heated Jacket CAMO V - XXL</v>
          </cell>
          <cell r="C820" t="str">
            <v>Milwaukee Tools</v>
          </cell>
          <cell r="D820" t="str">
            <v>900060</v>
          </cell>
          <cell r="E820" t="str">
            <v>ML-TL</v>
          </cell>
          <cell r="F820">
            <v>0</v>
          </cell>
          <cell r="G820">
            <v>1.8496212121212121</v>
          </cell>
          <cell r="H820">
            <v>101.92647058823529</v>
          </cell>
          <cell r="I820">
            <v>101.92647058823529</v>
          </cell>
          <cell r="J820">
            <v>103.78</v>
          </cell>
          <cell r="K820">
            <v>123.51</v>
          </cell>
          <cell r="L820" t="str">
            <v>No</v>
          </cell>
        </row>
        <row r="821">
          <cell r="A821" t="str">
            <v>M12HJCAMO5-0XXXL</v>
          </cell>
          <cell r="B821" t="str">
            <v>M12 Heated Jacket CAMO V - XXXL</v>
          </cell>
          <cell r="C821" t="str">
            <v>Milwaukee Tools</v>
          </cell>
          <cell r="D821" t="str">
            <v>900060</v>
          </cell>
          <cell r="E821" t="str">
            <v>ML-TL</v>
          </cell>
          <cell r="F821">
            <v>0</v>
          </cell>
          <cell r="G821">
            <v>1.8496212121212121</v>
          </cell>
          <cell r="H821">
            <v>104.35294117647057</v>
          </cell>
          <cell r="I821">
            <v>104.35294117647057</v>
          </cell>
          <cell r="J821">
            <v>106.2</v>
          </cell>
          <cell r="K821">
            <v>124.45</v>
          </cell>
          <cell r="L821" t="str">
            <v>No</v>
          </cell>
        </row>
        <row r="822">
          <cell r="A822" t="str">
            <v>M12HJGREY7-0L</v>
          </cell>
          <cell r="B822" t="str">
            <v>M12 Heated Jacket Grey VII - L</v>
          </cell>
          <cell r="C822" t="str">
            <v>Milwaukee Tools</v>
          </cell>
          <cell r="D822" t="str">
            <v>900060</v>
          </cell>
          <cell r="E822" t="str">
            <v>ML-TL</v>
          </cell>
          <cell r="F822">
            <v>0</v>
          </cell>
          <cell r="G822">
            <v>3.4102941176470609</v>
          </cell>
          <cell r="H822">
            <v>68.205882352941217</v>
          </cell>
          <cell r="I822">
            <v>68.205882352941217</v>
          </cell>
          <cell r="J822">
            <v>71.62</v>
          </cell>
          <cell r="K822">
            <v>76.09</v>
          </cell>
          <cell r="L822" t="str">
            <v>Yes</v>
          </cell>
        </row>
        <row r="823">
          <cell r="A823" t="str">
            <v>M12HJGREY7-0M</v>
          </cell>
          <cell r="B823" t="str">
            <v>M12 Heated Jacket Grey VII - M</v>
          </cell>
          <cell r="C823" t="str">
            <v>Milwaukee Tools</v>
          </cell>
          <cell r="D823" t="str">
            <v>900060</v>
          </cell>
          <cell r="E823" t="str">
            <v>ML-TL</v>
          </cell>
          <cell r="F823">
            <v>0</v>
          </cell>
          <cell r="G823">
            <v>3.4102941176470609</v>
          </cell>
          <cell r="H823">
            <v>68.205882352941217</v>
          </cell>
          <cell r="I823">
            <v>68.205882352941217</v>
          </cell>
          <cell r="J823">
            <v>71.62</v>
          </cell>
          <cell r="K823">
            <v>76.09</v>
          </cell>
          <cell r="L823" t="str">
            <v>Yes</v>
          </cell>
        </row>
        <row r="824">
          <cell r="A824" t="str">
            <v>M12HJGREY7-0S</v>
          </cell>
          <cell r="B824" t="str">
            <v>M12 Heated Jacket Grey VII - S</v>
          </cell>
          <cell r="C824" t="str">
            <v>Milwaukee Tools</v>
          </cell>
          <cell r="D824" t="str">
            <v>900060</v>
          </cell>
          <cell r="E824" t="str">
            <v>ML-TL</v>
          </cell>
          <cell r="F824">
            <v>0</v>
          </cell>
          <cell r="G824">
            <v>3.4102941176470609</v>
          </cell>
          <cell r="H824">
            <v>68.205882352941217</v>
          </cell>
          <cell r="I824">
            <v>68.205882352941217</v>
          </cell>
          <cell r="J824">
            <v>71.62</v>
          </cell>
          <cell r="K824">
            <v>76.09</v>
          </cell>
          <cell r="L824" t="str">
            <v>Yes</v>
          </cell>
        </row>
        <row r="825">
          <cell r="A825" t="str">
            <v>M12HJGREY7-0XL</v>
          </cell>
          <cell r="B825" t="str">
            <v>M12 Heated Jacket Grey VII - XL</v>
          </cell>
          <cell r="C825" t="str">
            <v>Milwaukee Tools</v>
          </cell>
          <cell r="D825" t="str">
            <v>900060</v>
          </cell>
          <cell r="E825" t="str">
            <v>ML-TL</v>
          </cell>
          <cell r="F825">
            <v>0</v>
          </cell>
          <cell r="G825">
            <v>3.4426470588235314</v>
          </cell>
          <cell r="H825">
            <v>68.852941176470623</v>
          </cell>
          <cell r="I825">
            <v>68.852941176470623</v>
          </cell>
          <cell r="J825">
            <v>72.3</v>
          </cell>
          <cell r="K825">
            <v>76.81</v>
          </cell>
          <cell r="L825" t="str">
            <v>Yes</v>
          </cell>
        </row>
        <row r="826">
          <cell r="A826" t="str">
            <v>M12HJGREY7-0XXL</v>
          </cell>
          <cell r="B826" t="str">
            <v>M12 Heated Jacket Grey VII - XXL</v>
          </cell>
          <cell r="C826" t="str">
            <v>Milwaukee Tools</v>
          </cell>
          <cell r="D826" t="str">
            <v>900060</v>
          </cell>
          <cell r="E826" t="str">
            <v>ML-TL</v>
          </cell>
          <cell r="F826">
            <v>0</v>
          </cell>
          <cell r="G826">
            <v>3.474264705882355</v>
          </cell>
          <cell r="H826">
            <v>69.485294117647101</v>
          </cell>
          <cell r="I826">
            <v>69.485294117647101</v>
          </cell>
          <cell r="J826">
            <v>72.959999999999994</v>
          </cell>
          <cell r="K826">
            <v>77.52</v>
          </cell>
          <cell r="L826" t="str">
            <v>Yes</v>
          </cell>
        </row>
        <row r="827">
          <cell r="A827" t="str">
            <v>M12HJGREY7-0XXXL</v>
          </cell>
          <cell r="B827" t="str">
            <v>M12 Heated Jacket Grey VII - XXXL</v>
          </cell>
          <cell r="C827" t="str">
            <v>Milwaukee Tools</v>
          </cell>
          <cell r="D827" t="str">
            <v>900060</v>
          </cell>
          <cell r="E827" t="str">
            <v>ML-TL</v>
          </cell>
          <cell r="F827">
            <v>0</v>
          </cell>
          <cell r="G827">
            <v>3.5169117647058834</v>
          </cell>
          <cell r="H827">
            <v>70.338235294117666</v>
          </cell>
          <cell r="I827">
            <v>70.338235294117666</v>
          </cell>
          <cell r="J827">
            <v>73.86</v>
          </cell>
          <cell r="K827">
            <v>78.47</v>
          </cell>
          <cell r="L827" t="str">
            <v>Yes</v>
          </cell>
        </row>
        <row r="828">
          <cell r="A828" t="str">
            <v>M12HV-0</v>
          </cell>
          <cell r="B828" t="str">
            <v>M12 Hand Vacuum SKIN</v>
          </cell>
          <cell r="C828" t="str">
            <v>Milwaukee Tools</v>
          </cell>
          <cell r="D828" t="str">
            <v>900060</v>
          </cell>
          <cell r="E828" t="str">
            <v>ML-TL</v>
          </cell>
          <cell r="F828">
            <v>0</v>
          </cell>
          <cell r="G828">
            <v>0.85247905027932958</v>
          </cell>
          <cell r="H828">
            <v>41.127062987357107</v>
          </cell>
          <cell r="I828">
            <v>41.127062987357107</v>
          </cell>
          <cell r="J828">
            <v>41.98</v>
          </cell>
          <cell r="K828">
            <v>44.42</v>
          </cell>
          <cell r="L828" t="str">
            <v>Yes</v>
          </cell>
        </row>
        <row r="829">
          <cell r="A829" t="str">
            <v>M12HVBLACK6-0L</v>
          </cell>
          <cell r="B829" t="str">
            <v>M12 Heated RVest BLACK VI - L</v>
          </cell>
          <cell r="C829" t="str">
            <v>Milwaukee Tools</v>
          </cell>
          <cell r="D829" t="str">
            <v>900060</v>
          </cell>
          <cell r="E829" t="str">
            <v>ML-TL</v>
          </cell>
          <cell r="F829">
            <v>0</v>
          </cell>
          <cell r="G829">
            <v>0.51077405857740588</v>
          </cell>
          <cell r="H829">
            <v>72.745588235294122</v>
          </cell>
          <cell r="I829">
            <v>72.745588235294122</v>
          </cell>
          <cell r="J829">
            <v>73.260000000000005</v>
          </cell>
          <cell r="K829">
            <v>85.45</v>
          </cell>
          <cell r="L829" t="str">
            <v>Yes</v>
          </cell>
        </row>
        <row r="830">
          <cell r="A830" t="str">
            <v>M12HVBLACK6-0M</v>
          </cell>
          <cell r="B830" t="str">
            <v>M12 Heated RVest BLACK VI - M</v>
          </cell>
          <cell r="C830" t="str">
            <v>Milwaukee Tools</v>
          </cell>
          <cell r="D830" t="str">
            <v>900060</v>
          </cell>
          <cell r="E830" t="str">
            <v>ML-TL</v>
          </cell>
          <cell r="F830">
            <v>0</v>
          </cell>
          <cell r="G830">
            <v>0.51077405857740588</v>
          </cell>
          <cell r="H830">
            <v>72.75</v>
          </cell>
          <cell r="I830">
            <v>72.75</v>
          </cell>
          <cell r="J830">
            <v>73.260000000000005</v>
          </cell>
          <cell r="K830">
            <v>84.85</v>
          </cell>
          <cell r="L830" t="str">
            <v>No</v>
          </cell>
        </row>
        <row r="831">
          <cell r="A831" t="str">
            <v>M12HVBLACK6-0S</v>
          </cell>
          <cell r="B831" t="str">
            <v>M12 Heated RVest BLACK VI - S</v>
          </cell>
          <cell r="C831" t="str">
            <v>Milwaukee Tools</v>
          </cell>
          <cell r="D831" t="str">
            <v>900060</v>
          </cell>
          <cell r="E831" t="str">
            <v>ML-TL</v>
          </cell>
          <cell r="F831">
            <v>0</v>
          </cell>
          <cell r="G831">
            <v>0.51077405857740588</v>
          </cell>
          <cell r="H831">
            <v>72.235294117647044</v>
          </cell>
          <cell r="I831">
            <v>72.235294117647044</v>
          </cell>
          <cell r="J831">
            <v>72.75</v>
          </cell>
          <cell r="K831">
            <v>84.22</v>
          </cell>
          <cell r="L831" t="str">
            <v>No</v>
          </cell>
        </row>
        <row r="832">
          <cell r="A832" t="str">
            <v>M12HVBLACK6-0XL</v>
          </cell>
          <cell r="B832" t="str">
            <v>M12 Heated RVest BLACK VI - XL</v>
          </cell>
          <cell r="C832" t="str">
            <v>Milwaukee Tools</v>
          </cell>
          <cell r="D832" t="str">
            <v>900060</v>
          </cell>
          <cell r="E832" t="str">
            <v>ML-TL</v>
          </cell>
          <cell r="F832">
            <v>0</v>
          </cell>
          <cell r="G832">
            <v>0.56752673175267321</v>
          </cell>
          <cell r="H832">
            <v>71.691176470588232</v>
          </cell>
          <cell r="I832">
            <v>71.691176470588232</v>
          </cell>
          <cell r="J832">
            <v>72.260000000000005</v>
          </cell>
          <cell r="K832">
            <v>86.12</v>
          </cell>
          <cell r="L832" t="str">
            <v>No</v>
          </cell>
        </row>
        <row r="833">
          <cell r="A833" t="str">
            <v>M12HVBLACK6-0XXL</v>
          </cell>
          <cell r="B833" t="str">
            <v>M12 Heated RVest BLACK VI - XXL</v>
          </cell>
          <cell r="C833" t="str">
            <v>Milwaukee Tools</v>
          </cell>
          <cell r="D833" t="str">
            <v>900060</v>
          </cell>
          <cell r="E833" t="str">
            <v>ML-TL</v>
          </cell>
          <cell r="F833">
            <v>0</v>
          </cell>
          <cell r="G833">
            <v>0.56752673175267321</v>
          </cell>
          <cell r="H833">
            <v>73.27941176470587</v>
          </cell>
          <cell r="I833">
            <v>73.27941176470587</v>
          </cell>
          <cell r="J833">
            <v>73.849999999999994</v>
          </cell>
          <cell r="K833">
            <v>86.72</v>
          </cell>
          <cell r="L833" t="str">
            <v>No</v>
          </cell>
        </row>
        <row r="834">
          <cell r="A834" t="str">
            <v>M12HVBLACK6-0XXXL</v>
          </cell>
          <cell r="B834" t="str">
            <v>M12 Heated RVest BLACK VI - XXXL</v>
          </cell>
          <cell r="C834" t="str">
            <v>Milwaukee Tools</v>
          </cell>
          <cell r="D834" t="str">
            <v>900060</v>
          </cell>
          <cell r="E834" t="str">
            <v>ML-TL</v>
          </cell>
          <cell r="F834">
            <v>0</v>
          </cell>
          <cell r="G834">
            <v>0.56752673175267321</v>
          </cell>
          <cell r="H834">
            <v>73.794117647058812</v>
          </cell>
          <cell r="I834">
            <v>73.794117647058812</v>
          </cell>
          <cell r="J834">
            <v>74.36</v>
          </cell>
          <cell r="K834">
            <v>87.32</v>
          </cell>
          <cell r="L834" t="str">
            <v>No</v>
          </cell>
        </row>
        <row r="835">
          <cell r="A835" t="str">
            <v>M12HVBLACK7-0L</v>
          </cell>
          <cell r="B835" t="str">
            <v>M12 Heated Gridiron Vest Black VII - L</v>
          </cell>
          <cell r="C835" t="str">
            <v>Milwaukee Tools</v>
          </cell>
          <cell r="D835" t="str">
            <v>900060</v>
          </cell>
          <cell r="E835" t="str">
            <v>ML-TL</v>
          </cell>
          <cell r="F835">
            <v>0</v>
          </cell>
          <cell r="G835">
            <v>0.51077405857740588</v>
          </cell>
          <cell r="H835">
            <v>72.745588235294122</v>
          </cell>
          <cell r="I835">
            <v>72.745588235294122</v>
          </cell>
          <cell r="J835">
            <v>73.260000000000005</v>
          </cell>
          <cell r="K835">
            <v>77.72</v>
          </cell>
          <cell r="L835" t="str">
            <v>Yes</v>
          </cell>
        </row>
        <row r="836">
          <cell r="A836" t="str">
            <v>M12HVBLACK7-0M</v>
          </cell>
          <cell r="B836" t="str">
            <v>M12 Heated Gridiron Vest Black VII - M</v>
          </cell>
          <cell r="C836" t="str">
            <v>Milwaukee Tools</v>
          </cell>
          <cell r="D836" t="str">
            <v>900060</v>
          </cell>
          <cell r="E836" t="str">
            <v>ML-TL</v>
          </cell>
          <cell r="F836">
            <v>0</v>
          </cell>
          <cell r="G836">
            <v>0.51077405857740588</v>
          </cell>
          <cell r="H836">
            <v>72.22794117647058</v>
          </cell>
          <cell r="I836">
            <v>72.22794117647058</v>
          </cell>
          <cell r="J836">
            <v>72.739999999999995</v>
          </cell>
          <cell r="K836">
            <v>77.180000000000007</v>
          </cell>
          <cell r="L836" t="str">
            <v>Yes</v>
          </cell>
        </row>
        <row r="837">
          <cell r="A837" t="str">
            <v>M12HVBLACK7-0S</v>
          </cell>
          <cell r="B837" t="str">
            <v>M12 Heated Gridiron Vest Black VII - S</v>
          </cell>
          <cell r="C837" t="str">
            <v>Milwaukee Tools</v>
          </cell>
          <cell r="D837" t="str">
            <v>900060</v>
          </cell>
          <cell r="E837" t="str">
            <v>ML-TL</v>
          </cell>
          <cell r="F837">
            <v>0</v>
          </cell>
          <cell r="G837">
            <v>0.51077405857740588</v>
          </cell>
          <cell r="H837">
            <v>71.694117647058818</v>
          </cell>
          <cell r="I837">
            <v>71.694117647058818</v>
          </cell>
          <cell r="J837">
            <v>72.2</v>
          </cell>
          <cell r="K837">
            <v>76.599999999999994</v>
          </cell>
          <cell r="L837" t="str">
            <v>Yes</v>
          </cell>
        </row>
        <row r="838">
          <cell r="A838" t="str">
            <v>M12HVBLACK7-0XL</v>
          </cell>
          <cell r="B838" t="str">
            <v>M12 Heated Gridiron Vest Black VII - XL</v>
          </cell>
          <cell r="C838" t="str">
            <v>Milwaukee Tools</v>
          </cell>
          <cell r="D838" t="str">
            <v>900060</v>
          </cell>
          <cell r="E838" t="str">
            <v>ML-TL</v>
          </cell>
          <cell r="F838">
            <v>0</v>
          </cell>
          <cell r="G838">
            <v>0.56752673175267321</v>
          </cell>
          <cell r="H838">
            <v>73.279411764705884</v>
          </cell>
          <cell r="I838">
            <v>73.279411764705884</v>
          </cell>
          <cell r="J838">
            <v>73.849999999999994</v>
          </cell>
          <cell r="K838">
            <v>78.33</v>
          </cell>
          <cell r="L838" t="str">
            <v>Yes</v>
          </cell>
        </row>
        <row r="839">
          <cell r="A839" t="str">
            <v>M12HVBLACK7-0XXL</v>
          </cell>
          <cell r="B839" t="str">
            <v>M12 Heated Gridiron Vest Black VII - XXL</v>
          </cell>
          <cell r="C839" t="str">
            <v>Milwaukee Tools</v>
          </cell>
          <cell r="D839" t="str">
            <v>900060</v>
          </cell>
          <cell r="E839" t="str">
            <v>ML-TL</v>
          </cell>
          <cell r="F839">
            <v>0</v>
          </cell>
          <cell r="G839">
            <v>0.56752673175267321</v>
          </cell>
          <cell r="H839">
            <v>73.797058823529426</v>
          </cell>
          <cell r="I839">
            <v>73.797058823529426</v>
          </cell>
          <cell r="J839">
            <v>74.36</v>
          </cell>
          <cell r="K839">
            <v>78.88</v>
          </cell>
          <cell r="L839" t="str">
            <v>Yes</v>
          </cell>
        </row>
        <row r="840">
          <cell r="A840" t="str">
            <v>M12HVBLACK7-0XXXL</v>
          </cell>
          <cell r="B840" t="str">
            <v>M12 Heated Gridiron Vest Black VII - XXX</v>
          </cell>
          <cell r="C840" t="str">
            <v>Milwaukee Tools</v>
          </cell>
          <cell r="D840" t="str">
            <v>900060</v>
          </cell>
          <cell r="E840" t="str">
            <v>ML-TL</v>
          </cell>
          <cell r="F840">
            <v>0</v>
          </cell>
          <cell r="G840">
            <v>0.56752673175267321</v>
          </cell>
          <cell r="H840">
            <v>74.314705882352939</v>
          </cell>
          <cell r="I840">
            <v>74.314705882352939</v>
          </cell>
          <cell r="J840">
            <v>74.88</v>
          </cell>
          <cell r="K840">
            <v>79.430000000000007</v>
          </cell>
          <cell r="L840" t="str">
            <v>Yes</v>
          </cell>
        </row>
        <row r="841">
          <cell r="A841" t="str">
            <v>M12IC-0L</v>
          </cell>
          <cell r="B841" t="str">
            <v>Milw MSPECTOR 360 IC (2.7m) skin</v>
          </cell>
          <cell r="C841" t="str">
            <v>Milwaukee Tools</v>
          </cell>
          <cell r="D841" t="str">
            <v>900050</v>
          </cell>
          <cell r="E841" t="str">
            <v>ML-TL</v>
          </cell>
          <cell r="F841">
            <v>0</v>
          </cell>
          <cell r="G841">
            <v>0.86700994318181823</v>
          </cell>
          <cell r="H841">
            <v>85.93272504456327</v>
          </cell>
          <cell r="I841">
            <v>85.93272504456327</v>
          </cell>
          <cell r="J841">
            <v>86.8</v>
          </cell>
          <cell r="K841">
            <v>86.82</v>
          </cell>
          <cell r="L841" t="str">
            <v>Yes</v>
          </cell>
        </row>
        <row r="842">
          <cell r="A842" t="str">
            <v>M12ICAV3-90C</v>
          </cell>
          <cell r="B842" t="str">
            <v>M12 AV3 Inspection Camera (275cm)</v>
          </cell>
          <cell r="C842" t="str">
            <v>Milwaukee Tools</v>
          </cell>
          <cell r="D842" t="str">
            <v>900060</v>
          </cell>
          <cell r="E842" t="str">
            <v>ML-TL</v>
          </cell>
          <cell r="F842">
            <v>0</v>
          </cell>
          <cell r="G842">
            <v>1.9376984126984127</v>
          </cell>
          <cell r="H842">
            <v>291.6836664395488</v>
          </cell>
          <cell r="I842">
            <v>291.6836664395488</v>
          </cell>
          <cell r="J842">
            <v>293.62</v>
          </cell>
          <cell r="K842">
            <v>311.52</v>
          </cell>
          <cell r="L842" t="str">
            <v>Yes</v>
          </cell>
        </row>
        <row r="843">
          <cell r="A843" t="str">
            <v>M12IR-0</v>
          </cell>
          <cell r="B843" t="str">
            <v>M12 3/8" Impact Ratchet Skin</v>
          </cell>
          <cell r="C843" t="str">
            <v>Milwaukee Tools</v>
          </cell>
          <cell r="D843" t="str">
            <v>900050</v>
          </cell>
          <cell r="E843" t="str">
            <v>ML-TL</v>
          </cell>
          <cell r="F843">
            <v>0</v>
          </cell>
          <cell r="G843">
            <v>0.2221565059144677</v>
          </cell>
          <cell r="H843">
            <v>49.518364527629238</v>
          </cell>
          <cell r="I843">
            <v>49.518364527629238</v>
          </cell>
          <cell r="J843">
            <v>49.74</v>
          </cell>
          <cell r="K843">
            <v>51.31</v>
          </cell>
          <cell r="L843" t="str">
            <v>Yes</v>
          </cell>
        </row>
        <row r="844">
          <cell r="A844" t="str">
            <v>M12IR-201B</v>
          </cell>
          <cell r="B844" t="str">
            <v>M12 3/8 Impact Ratchet 2.0Ah Kit</v>
          </cell>
          <cell r="C844" t="str">
            <v>Milwaukee Tools</v>
          </cell>
          <cell r="D844" t="str">
            <v>900050</v>
          </cell>
          <cell r="E844" t="str">
            <v>ML-TL</v>
          </cell>
          <cell r="F844">
            <v>0</v>
          </cell>
          <cell r="G844">
            <v>0.79012944983818767</v>
          </cell>
          <cell r="H844">
            <v>80.080280748663085</v>
          </cell>
          <cell r="I844">
            <v>80.080280748663085</v>
          </cell>
          <cell r="J844">
            <v>80.87</v>
          </cell>
          <cell r="K844">
            <v>85.52</v>
          </cell>
          <cell r="L844" t="str">
            <v>Yes</v>
          </cell>
        </row>
        <row r="845">
          <cell r="A845" t="str">
            <v>M12IR-21B</v>
          </cell>
          <cell r="B845" t="str">
            <v>M12 3/8" Impact Ratchet Kit</v>
          </cell>
          <cell r="C845" t="str">
            <v>Milwaukee Tools</v>
          </cell>
          <cell r="D845" t="str">
            <v>900050</v>
          </cell>
          <cell r="E845" t="str">
            <v>ML-TL</v>
          </cell>
          <cell r="F845">
            <v>0</v>
          </cell>
          <cell r="G845">
            <v>0.79012944983818767</v>
          </cell>
          <cell r="H845">
            <v>79.867647058823522</v>
          </cell>
          <cell r="I845">
            <v>79.867647058823522</v>
          </cell>
          <cell r="J845">
            <v>80.66</v>
          </cell>
          <cell r="K845">
            <v>85.43</v>
          </cell>
          <cell r="L845" t="str">
            <v>No</v>
          </cell>
        </row>
        <row r="846">
          <cell r="A846" t="str">
            <v>M12JS-0</v>
          </cell>
          <cell r="B846" t="str">
            <v>M12 Cordless Jigsaw Skin</v>
          </cell>
          <cell r="C846" t="str">
            <v>Milwaukee Tools</v>
          </cell>
          <cell r="D846" t="str">
            <v>900050</v>
          </cell>
          <cell r="E846" t="str">
            <v>ML-TL</v>
          </cell>
          <cell r="F846">
            <v>0</v>
          </cell>
          <cell r="G846">
            <v>0.54497767857142854</v>
          </cell>
          <cell r="H846">
            <v>75.604120989304803</v>
          </cell>
          <cell r="I846">
            <v>75.604120989304803</v>
          </cell>
          <cell r="J846">
            <v>76.150000000000006</v>
          </cell>
          <cell r="K846">
            <v>80.27</v>
          </cell>
          <cell r="L846" t="str">
            <v>Yes</v>
          </cell>
        </row>
        <row r="847">
          <cell r="A847" t="str">
            <v>M12JSSP-0</v>
          </cell>
          <cell r="B847" t="str">
            <v>M12 Bluetooth Speaker SKIN</v>
          </cell>
          <cell r="C847" t="str">
            <v>Milwaukee Tools</v>
          </cell>
          <cell r="D847" t="str">
            <v>900060</v>
          </cell>
          <cell r="E847" t="str">
            <v>ML-TL</v>
          </cell>
          <cell r="F847">
            <v>0</v>
          </cell>
          <cell r="G847">
            <v>0.24661616161616162</v>
          </cell>
          <cell r="H847">
            <v>36.312179196002731</v>
          </cell>
          <cell r="I847">
            <v>36.312179196002731</v>
          </cell>
          <cell r="J847">
            <v>36.56</v>
          </cell>
          <cell r="K847">
            <v>39.85</v>
          </cell>
          <cell r="L847" t="str">
            <v>Yes</v>
          </cell>
        </row>
        <row r="848">
          <cell r="A848" t="str">
            <v>M12LL-0</v>
          </cell>
          <cell r="B848" t="str">
            <v>M12 LED Lantern SKIN</v>
          </cell>
          <cell r="C848" t="str">
            <v>Milwaukee Tools</v>
          </cell>
          <cell r="D848" t="str">
            <v>900060</v>
          </cell>
          <cell r="E848" t="str">
            <v>ML-TL</v>
          </cell>
          <cell r="F848">
            <v>0</v>
          </cell>
          <cell r="G848">
            <v>0.26788457318411235</v>
          </cell>
          <cell r="H848">
            <v>35.912056173820886</v>
          </cell>
          <cell r="I848">
            <v>35.912056173820886</v>
          </cell>
          <cell r="J848">
            <v>36.18</v>
          </cell>
          <cell r="K848">
            <v>38.380000000000003</v>
          </cell>
          <cell r="L848" t="str">
            <v>Yes</v>
          </cell>
        </row>
        <row r="849">
          <cell r="A849" t="str">
            <v>M12MLED-0</v>
          </cell>
          <cell r="B849" t="str">
            <v>M12 LED High Performance Flashlight</v>
          </cell>
          <cell r="C849" t="str">
            <v>Milwaukee Tools</v>
          </cell>
          <cell r="D849" t="str">
            <v>900060</v>
          </cell>
          <cell r="E849" t="str">
            <v>ML-TL</v>
          </cell>
          <cell r="F849">
            <v>0</v>
          </cell>
          <cell r="G849">
            <v>0.19817370129870129</v>
          </cell>
          <cell r="H849">
            <v>54.522200772200783</v>
          </cell>
          <cell r="I849">
            <v>54.522200772200783</v>
          </cell>
          <cell r="J849">
            <v>54.72</v>
          </cell>
          <cell r="K849">
            <v>58.65</v>
          </cell>
          <cell r="L849" t="str">
            <v>Yes</v>
          </cell>
        </row>
        <row r="850">
          <cell r="A850" t="str">
            <v>M12PCG-0</v>
          </cell>
          <cell r="B850" t="str">
            <v>M12 Caulking Gun Skin (310ml)</v>
          </cell>
          <cell r="C850" t="str">
            <v>Milwaukee Tools</v>
          </cell>
          <cell r="D850" t="str">
            <v>900050</v>
          </cell>
          <cell r="E850" t="str">
            <v>ML-TL</v>
          </cell>
          <cell r="F850">
            <v>0</v>
          </cell>
          <cell r="G850">
            <v>1.0451626712328768</v>
          </cell>
          <cell r="H850">
            <v>71.55790441176471</v>
          </cell>
          <cell r="I850">
            <v>71.55790441176471</v>
          </cell>
          <cell r="J850">
            <v>72.599999999999994</v>
          </cell>
          <cell r="K850">
            <v>76.48</v>
          </cell>
          <cell r="L850" t="str">
            <v>Yes</v>
          </cell>
        </row>
        <row r="851">
          <cell r="A851" t="str">
            <v>M12PCG310-201B</v>
          </cell>
          <cell r="B851" t="str">
            <v>M12 Caulking Gun 2.0Ah Kit</v>
          </cell>
          <cell r="C851" t="str">
            <v>Milwaukee Tools</v>
          </cell>
          <cell r="D851" t="str">
            <v>900050</v>
          </cell>
          <cell r="E851" t="str">
            <v>ML-TL</v>
          </cell>
          <cell r="F851">
            <v>0</v>
          </cell>
          <cell r="G851">
            <v>1.8904374758033295</v>
          </cell>
          <cell r="H851">
            <v>108.79320298573974</v>
          </cell>
          <cell r="I851">
            <v>108.79320298573974</v>
          </cell>
          <cell r="J851">
            <v>110.68</v>
          </cell>
          <cell r="K851">
            <v>116.99</v>
          </cell>
          <cell r="L851" t="str">
            <v>Yes</v>
          </cell>
        </row>
        <row r="852">
          <cell r="A852" t="str">
            <v>M12PP-0</v>
          </cell>
          <cell r="B852" t="str">
            <v>M12 Gen2 Power Port - SKIN</v>
          </cell>
          <cell r="C852" t="str">
            <v>Milwaukee Acc</v>
          </cell>
          <cell r="D852" t="str">
            <v>900060</v>
          </cell>
          <cell r="E852" t="str">
            <v>ML-AC</v>
          </cell>
          <cell r="F852">
            <v>0</v>
          </cell>
          <cell r="G852">
            <v>0.74209610871375598</v>
          </cell>
          <cell r="H852">
            <v>14.841922174275119</v>
          </cell>
          <cell r="I852">
            <v>14.841922174275119</v>
          </cell>
          <cell r="J852">
            <v>15.58</v>
          </cell>
          <cell r="K852">
            <v>16.55</v>
          </cell>
          <cell r="L852" t="str">
            <v>Yes</v>
          </cell>
        </row>
        <row r="853">
          <cell r="A853" t="str">
            <v>M12SL-0</v>
          </cell>
          <cell r="B853" t="str">
            <v>M12 LED STICK LIGHT SKIN</v>
          </cell>
          <cell r="C853" t="str">
            <v>Milwaukee Tools</v>
          </cell>
          <cell r="D853" t="str">
            <v>900060</v>
          </cell>
          <cell r="E853" t="str">
            <v>ML-TL</v>
          </cell>
          <cell r="F853">
            <v>0</v>
          </cell>
          <cell r="G853">
            <v>0.11586465451784358</v>
          </cell>
          <cell r="H853">
            <v>25.785294117647062</v>
          </cell>
          <cell r="I853">
            <v>25.785294117647062</v>
          </cell>
          <cell r="J853">
            <v>25.9</v>
          </cell>
          <cell r="K853">
            <v>27.49</v>
          </cell>
          <cell r="L853" t="str">
            <v>Yes</v>
          </cell>
        </row>
        <row r="854">
          <cell r="A854" t="str">
            <v>M12SLED-0</v>
          </cell>
          <cell r="B854" t="str">
            <v>M12 Spot Light Skin</v>
          </cell>
          <cell r="C854" t="str">
            <v>Milwaukee Tools</v>
          </cell>
          <cell r="D854" t="str">
            <v>900060</v>
          </cell>
          <cell r="E854" t="str">
            <v>ML-TL</v>
          </cell>
          <cell r="F854">
            <v>0</v>
          </cell>
          <cell r="G854">
            <v>0.38148437499999999</v>
          </cell>
          <cell r="H854">
            <v>44.06293625558331</v>
          </cell>
          <cell r="I854">
            <v>44.06293625558331</v>
          </cell>
          <cell r="J854">
            <v>44.44</v>
          </cell>
          <cell r="K854">
            <v>47.13</v>
          </cell>
          <cell r="L854" t="str">
            <v>Yes</v>
          </cell>
        </row>
        <row r="855">
          <cell r="A855" t="str">
            <v>M12SP-201B</v>
          </cell>
          <cell r="B855" t="str">
            <v>M12 Starter Pack 1X2.0Ah/1XC12C</v>
          </cell>
          <cell r="C855" t="str">
            <v>Milwaukee Tools</v>
          </cell>
          <cell r="D855" t="str">
            <v>900050</v>
          </cell>
          <cell r="E855" t="str">
            <v>ML-TL</v>
          </cell>
          <cell r="F855">
            <v>0</v>
          </cell>
          <cell r="G855">
            <v>0.30067733990147782</v>
          </cell>
          <cell r="H855">
            <v>30.228575089126565</v>
          </cell>
          <cell r="I855">
            <v>30.228575089126565</v>
          </cell>
          <cell r="J855">
            <v>30.53</v>
          </cell>
          <cell r="K855">
            <v>32.28</v>
          </cell>
          <cell r="L855" t="str">
            <v>Yes</v>
          </cell>
        </row>
        <row r="856">
          <cell r="A856" t="str">
            <v>M12TLED-0</v>
          </cell>
          <cell r="B856" t="str">
            <v>M12 LED Worklight (Torch)</v>
          </cell>
          <cell r="C856" t="str">
            <v>Milwaukee Tools</v>
          </cell>
          <cell r="D856" t="str">
            <v>900060</v>
          </cell>
          <cell r="E856" t="str">
            <v>ML-TL</v>
          </cell>
          <cell r="F856">
            <v>0</v>
          </cell>
          <cell r="G856">
            <v>0.10921005546609411</v>
          </cell>
          <cell r="H856">
            <v>15.058024831554244</v>
          </cell>
          <cell r="I856">
            <v>15.058024831554244</v>
          </cell>
          <cell r="J856">
            <v>15.17</v>
          </cell>
          <cell r="K856">
            <v>16.87</v>
          </cell>
          <cell r="L856" t="str">
            <v>Yes</v>
          </cell>
        </row>
        <row r="857">
          <cell r="A857" t="str">
            <v>M12WWHH7-0L</v>
          </cell>
          <cell r="B857" t="str">
            <v>M12 Workwear Hoodie VII - L</v>
          </cell>
          <cell r="C857" t="str">
            <v>Milwaukee Tools</v>
          </cell>
          <cell r="D857" t="str">
            <v>900060</v>
          </cell>
          <cell r="E857" t="str">
            <v>ML-TL</v>
          </cell>
          <cell r="F857">
            <v>0</v>
          </cell>
          <cell r="G857">
            <v>3.9365441176470597</v>
          </cell>
          <cell r="H857">
            <v>78.730882352941194</v>
          </cell>
          <cell r="I857">
            <v>78.730882352941194</v>
          </cell>
          <cell r="J857">
            <v>82.67</v>
          </cell>
          <cell r="K857">
            <v>87.84</v>
          </cell>
          <cell r="L857" t="str">
            <v>Yes</v>
          </cell>
        </row>
        <row r="858">
          <cell r="A858" t="str">
            <v>M12WWHH7-0M</v>
          </cell>
          <cell r="B858" t="str">
            <v>M12 Workwear Hoodie VII - M</v>
          </cell>
          <cell r="C858" t="str">
            <v>Milwaukee Tools</v>
          </cell>
          <cell r="D858" t="str">
            <v>900060</v>
          </cell>
          <cell r="E858" t="str">
            <v>ML-TL</v>
          </cell>
          <cell r="F858">
            <v>0</v>
          </cell>
          <cell r="G858">
            <v>3.8928676470588237</v>
          </cell>
          <cell r="H858">
            <v>77.857352941176472</v>
          </cell>
          <cell r="I858">
            <v>77.857352941176472</v>
          </cell>
          <cell r="J858">
            <v>81.75</v>
          </cell>
          <cell r="K858">
            <v>86.85</v>
          </cell>
          <cell r="L858" t="str">
            <v>Yes</v>
          </cell>
        </row>
        <row r="859">
          <cell r="A859" t="str">
            <v>M12WWHH7-0S</v>
          </cell>
          <cell r="B859" t="str">
            <v>M12 Workwear Hoodie VII - S</v>
          </cell>
          <cell r="C859" t="str">
            <v>Milwaukee Tools</v>
          </cell>
          <cell r="D859" t="str">
            <v>900060</v>
          </cell>
          <cell r="E859" t="str">
            <v>ML-TL</v>
          </cell>
          <cell r="F859">
            <v>0</v>
          </cell>
          <cell r="G859">
            <v>3.8491911764705891</v>
          </cell>
          <cell r="H859">
            <v>76.983823529411779</v>
          </cell>
          <cell r="I859">
            <v>76.983823529411779</v>
          </cell>
          <cell r="J859">
            <v>80.83</v>
          </cell>
          <cell r="K859">
            <v>85.89</v>
          </cell>
          <cell r="L859" t="str">
            <v>Yes</v>
          </cell>
        </row>
        <row r="860">
          <cell r="A860" t="str">
            <v>M12WWHH7-0XL</v>
          </cell>
          <cell r="B860" t="str">
            <v>M12 Workwear Hoodie VII - XL</v>
          </cell>
          <cell r="C860" t="str">
            <v>Milwaukee Tools</v>
          </cell>
          <cell r="D860" t="str">
            <v>900060</v>
          </cell>
          <cell r="E860" t="str">
            <v>ML-TL</v>
          </cell>
          <cell r="F860">
            <v>0</v>
          </cell>
          <cell r="G860">
            <v>3.9802205882352943</v>
          </cell>
          <cell r="H860">
            <v>79.604411764705887</v>
          </cell>
          <cell r="I860">
            <v>79.604411764705887</v>
          </cell>
          <cell r="J860">
            <v>83.58</v>
          </cell>
          <cell r="K860">
            <v>88.81</v>
          </cell>
          <cell r="L860" t="str">
            <v>Yes</v>
          </cell>
        </row>
        <row r="861">
          <cell r="A861" t="str">
            <v>M12WWHH7-0XXL</v>
          </cell>
          <cell r="B861" t="str">
            <v>M12 Workwear Hoodie VII - XXL</v>
          </cell>
          <cell r="C861" t="str">
            <v>Milwaukee Tools</v>
          </cell>
          <cell r="D861" t="str">
            <v>900060</v>
          </cell>
          <cell r="E861" t="str">
            <v>ML-TL</v>
          </cell>
          <cell r="F861">
            <v>0</v>
          </cell>
          <cell r="G861">
            <v>4.023897058823529</v>
          </cell>
          <cell r="H861">
            <v>80.47794117647058</v>
          </cell>
          <cell r="I861">
            <v>80.47794117647058</v>
          </cell>
          <cell r="J861">
            <v>84.5</v>
          </cell>
          <cell r="K861">
            <v>89.79</v>
          </cell>
          <cell r="L861" t="str">
            <v>Yes</v>
          </cell>
        </row>
        <row r="862">
          <cell r="A862" t="str">
            <v>M12WWHH7-0XXXL</v>
          </cell>
          <cell r="B862" t="str">
            <v>M12 Workwear Hoodie VII - XXXL</v>
          </cell>
          <cell r="C862" t="str">
            <v>Milwaukee Tools</v>
          </cell>
          <cell r="D862" t="str">
            <v>900060</v>
          </cell>
          <cell r="E862" t="str">
            <v>ML-TL</v>
          </cell>
          <cell r="F862">
            <v>0</v>
          </cell>
          <cell r="G862">
            <v>4.0675735294117654</v>
          </cell>
          <cell r="H862">
            <v>81.351470588235301</v>
          </cell>
          <cell r="I862">
            <v>81.351470588235301</v>
          </cell>
          <cell r="J862">
            <v>85.42</v>
          </cell>
          <cell r="K862">
            <v>90.76</v>
          </cell>
          <cell r="L862" t="str">
            <v>Yes</v>
          </cell>
        </row>
        <row r="863">
          <cell r="A863" t="str">
            <v>M12WWJ3IN17-0L</v>
          </cell>
          <cell r="B863" t="str">
            <v>M12 Gridiron Workwear 3IN1 Jacket VII -</v>
          </cell>
          <cell r="C863" t="str">
            <v>Milwaukee Tools</v>
          </cell>
          <cell r="D863" t="str">
            <v>900060</v>
          </cell>
          <cell r="E863" t="str">
            <v>ML-TL</v>
          </cell>
          <cell r="F863">
            <v>0</v>
          </cell>
          <cell r="G863">
            <v>1.6374916163648559</v>
          </cell>
          <cell r="H863">
            <v>81.35294117647058</v>
          </cell>
          <cell r="I863">
            <v>81.35294117647058</v>
          </cell>
          <cell r="J863">
            <v>82.99</v>
          </cell>
          <cell r="K863">
            <v>172.95</v>
          </cell>
          <cell r="L863" t="str">
            <v>No</v>
          </cell>
        </row>
        <row r="864">
          <cell r="A864" t="str">
            <v>M12WWJ3IN17-0M</v>
          </cell>
          <cell r="B864" t="str">
            <v>M12 Gridiron Workwear 3IN1 Jacket VII -</v>
          </cell>
          <cell r="C864" t="str">
            <v>Milwaukee Tools</v>
          </cell>
          <cell r="D864" t="str">
            <v>900060</v>
          </cell>
          <cell r="E864" t="str">
            <v>ML-TL</v>
          </cell>
          <cell r="F864">
            <v>0</v>
          </cell>
          <cell r="G864">
            <v>1.6374916163648559</v>
          </cell>
          <cell r="H864">
            <v>161.48529411764704</v>
          </cell>
          <cell r="I864">
            <v>161.48529411764704</v>
          </cell>
          <cell r="J864">
            <v>163.12</v>
          </cell>
          <cell r="K864">
            <v>171.46</v>
          </cell>
          <cell r="L864" t="str">
            <v>No</v>
          </cell>
        </row>
        <row r="865">
          <cell r="A865" t="str">
            <v>M12WWJ3IN17-0S</v>
          </cell>
          <cell r="B865" t="str">
            <v>M12 Gridiron Workwear 3IN1 Jacket VII -</v>
          </cell>
          <cell r="C865" t="str">
            <v>Milwaukee Tools</v>
          </cell>
          <cell r="D865" t="str">
            <v>900060</v>
          </cell>
          <cell r="E865" t="str">
            <v>ML-TL</v>
          </cell>
          <cell r="F865">
            <v>0</v>
          </cell>
          <cell r="G865">
            <v>1.6374916163648559</v>
          </cell>
          <cell r="H865">
            <v>160.08823529411762</v>
          </cell>
          <cell r="I865">
            <v>160.08823529411762</v>
          </cell>
          <cell r="J865">
            <v>161.72999999999999</v>
          </cell>
          <cell r="K865">
            <v>169.98</v>
          </cell>
          <cell r="L865" t="str">
            <v>No</v>
          </cell>
        </row>
        <row r="866">
          <cell r="A866" t="str">
            <v>M12WWJ3IN17-0XL</v>
          </cell>
          <cell r="B866" t="str">
            <v>M12 Gridiron Workwear 3IN1 Jacket VII -</v>
          </cell>
          <cell r="C866" t="str">
            <v>Milwaukee Tools</v>
          </cell>
          <cell r="D866" t="str">
            <v>900060</v>
          </cell>
          <cell r="E866" t="str">
            <v>ML-TL</v>
          </cell>
          <cell r="F866">
            <v>0</v>
          </cell>
          <cell r="G866">
            <v>1.6374916163648559</v>
          </cell>
          <cell r="H866">
            <v>158.69117647058823</v>
          </cell>
          <cell r="I866">
            <v>158.69117647058823</v>
          </cell>
          <cell r="J866">
            <v>160.33000000000001</v>
          </cell>
          <cell r="K866">
            <v>174.43</v>
          </cell>
          <cell r="L866" t="str">
            <v>No</v>
          </cell>
        </row>
        <row r="867">
          <cell r="A867" t="str">
            <v>M12WWJ3IN17-0XXL</v>
          </cell>
          <cell r="B867" t="str">
            <v>M12 Gridiron Workwear 3IN1 Jacket VII -</v>
          </cell>
          <cell r="C867" t="str">
            <v>Milwaukee Tools</v>
          </cell>
          <cell r="D867" t="str">
            <v>900060</v>
          </cell>
          <cell r="E867" t="str">
            <v>ML-TL</v>
          </cell>
          <cell r="F867">
            <v>0</v>
          </cell>
          <cell r="G867">
            <v>1.6374916163648559</v>
          </cell>
          <cell r="H867">
            <v>162.88235294117646</v>
          </cell>
          <cell r="I867">
            <v>162.88235294117646</v>
          </cell>
          <cell r="J867">
            <v>164.52</v>
          </cell>
          <cell r="K867">
            <v>175.91</v>
          </cell>
          <cell r="L867" t="str">
            <v>No</v>
          </cell>
        </row>
        <row r="868">
          <cell r="A868" t="str">
            <v>M12WWJ3IN17-0XXXL</v>
          </cell>
          <cell r="B868" t="str">
            <v>M12 Gridiron Workwear 3IN1 Jacket VII -</v>
          </cell>
          <cell r="C868" t="str">
            <v>Milwaukee Tools</v>
          </cell>
          <cell r="D868" t="str">
            <v>900060</v>
          </cell>
          <cell r="E868" t="str">
            <v>ML-TL</v>
          </cell>
          <cell r="F868">
            <v>0</v>
          </cell>
          <cell r="G868">
            <v>1.6374916163648559</v>
          </cell>
          <cell r="H868">
            <v>164.27941176470586</v>
          </cell>
          <cell r="I868">
            <v>164.27941176470586</v>
          </cell>
          <cell r="J868">
            <v>165.92</v>
          </cell>
          <cell r="K868">
            <v>177.4</v>
          </cell>
          <cell r="L868" t="str">
            <v>No</v>
          </cell>
        </row>
        <row r="869">
          <cell r="A869" t="str">
            <v>M1418C6</v>
          </cell>
          <cell r="B869" t="str">
            <v>Milw 18V  6 Bay Charger Pack</v>
          </cell>
          <cell r="C869" t="str">
            <v>Milwaukee Tools</v>
          </cell>
          <cell r="D869" t="str">
            <v>900060</v>
          </cell>
          <cell r="E869" t="str">
            <v>ML-TL</v>
          </cell>
          <cell r="F869">
            <v>0</v>
          </cell>
          <cell r="G869">
            <v>1.2756008359456634</v>
          </cell>
          <cell r="H869">
            <v>58.723232265879332</v>
          </cell>
          <cell r="I869">
            <v>58.723232265879332</v>
          </cell>
          <cell r="J869">
            <v>60</v>
          </cell>
          <cell r="K869">
            <v>64.069999999999993</v>
          </cell>
          <cell r="L869" t="str">
            <v>Yes</v>
          </cell>
        </row>
        <row r="870">
          <cell r="A870" t="str">
            <v>M18-28CPDEX-0</v>
          </cell>
          <cell r="B870" t="str">
            <v>M18 &amp; M28 Dust Extractor (for M18CHP-0)</v>
          </cell>
          <cell r="C870" t="str">
            <v>Milwaukee Tools</v>
          </cell>
          <cell r="D870" t="str">
            <v>900050</v>
          </cell>
          <cell r="E870" t="str">
            <v>ML-TL</v>
          </cell>
          <cell r="F870">
            <v>0</v>
          </cell>
          <cell r="G870">
            <v>2.9647058823529413</v>
          </cell>
          <cell r="H870">
            <v>59.294117647058819</v>
          </cell>
          <cell r="I870">
            <v>59.294117647058819</v>
          </cell>
          <cell r="J870">
            <v>62.26</v>
          </cell>
          <cell r="K870">
            <v>111.55</v>
          </cell>
          <cell r="L870" t="str">
            <v>No</v>
          </cell>
        </row>
        <row r="871">
          <cell r="A871" t="str">
            <v>M18AF-0</v>
          </cell>
          <cell r="B871" t="str">
            <v>M18 Cordless Jobsite Fan 3Spd-Tool only</v>
          </cell>
          <cell r="C871" t="str">
            <v>Milwaukee Tools</v>
          </cell>
          <cell r="D871" t="str">
            <v>900060</v>
          </cell>
          <cell r="E871" t="str">
            <v>ML-TL</v>
          </cell>
          <cell r="F871">
            <v>0</v>
          </cell>
          <cell r="G871">
            <v>1.9881921824104234</v>
          </cell>
          <cell r="H871">
            <v>56.464293284881521</v>
          </cell>
          <cell r="I871">
            <v>56.464293284881521</v>
          </cell>
          <cell r="J871">
            <v>58.45</v>
          </cell>
          <cell r="K871">
            <v>61.04</v>
          </cell>
          <cell r="L871" t="str">
            <v>Yes</v>
          </cell>
        </row>
        <row r="872">
          <cell r="A872" t="str">
            <v>M18AL-0</v>
          </cell>
          <cell r="B872" t="str">
            <v>M18 LED Area Light (1100lumens) skin</v>
          </cell>
          <cell r="C872" t="str">
            <v>Milwaukee Tools</v>
          </cell>
          <cell r="D872" t="str">
            <v>900060</v>
          </cell>
          <cell r="E872" t="str">
            <v>ML-TL</v>
          </cell>
          <cell r="F872">
            <v>0</v>
          </cell>
          <cell r="G872">
            <v>0.66489651416122009</v>
          </cell>
          <cell r="H872">
            <v>56.019117647058827</v>
          </cell>
          <cell r="I872">
            <v>56.019117647058827</v>
          </cell>
          <cell r="J872">
            <v>56.68</v>
          </cell>
          <cell r="K872">
            <v>60.68</v>
          </cell>
          <cell r="L872" t="str">
            <v>Yes</v>
          </cell>
        </row>
        <row r="873">
          <cell r="A873" t="str">
            <v>M18B2</v>
          </cell>
          <cell r="B873" t="str">
            <v>Milw M18 2.0Ah RED LITHIUM Batt(Carton)</v>
          </cell>
          <cell r="C873" t="str">
            <v>Milwaukee Tools</v>
          </cell>
          <cell r="D873" t="str">
            <v>900050</v>
          </cell>
          <cell r="E873" t="str">
            <v>ML-TL</v>
          </cell>
          <cell r="F873">
            <v>0</v>
          </cell>
          <cell r="G873">
            <v>0.12405995934959349</v>
          </cell>
          <cell r="H873">
            <v>24.787676024955434</v>
          </cell>
          <cell r="I873">
            <v>24.787676024955434</v>
          </cell>
          <cell r="J873">
            <v>24.91</v>
          </cell>
          <cell r="K873">
            <v>28.42</v>
          </cell>
          <cell r="L873" t="str">
            <v>Yes</v>
          </cell>
        </row>
        <row r="874">
          <cell r="A874" t="str">
            <v>M18B4</v>
          </cell>
          <cell r="B874" t="str">
            <v>Milw M18 4.0Ah RED LITHIUM Batt(Carton)</v>
          </cell>
          <cell r="C874" t="str">
            <v>Milwaukee Tools</v>
          </cell>
          <cell r="D874" t="str">
            <v>900050</v>
          </cell>
          <cell r="E874" t="str">
            <v>ML-TL</v>
          </cell>
          <cell r="F874">
            <v>0</v>
          </cell>
          <cell r="G874">
            <v>0.20204402515723272</v>
          </cell>
          <cell r="H874">
            <v>37.050601604278071</v>
          </cell>
          <cell r="I874">
            <v>37.050601604278071</v>
          </cell>
          <cell r="J874">
            <v>37.25</v>
          </cell>
          <cell r="K874">
            <v>43.04</v>
          </cell>
          <cell r="L874" t="str">
            <v>Yes</v>
          </cell>
        </row>
        <row r="875">
          <cell r="A875" t="str">
            <v>M18B5</v>
          </cell>
          <cell r="B875" t="str">
            <v>Milw M18 REDLITHIUM Batt(Carton )5.0Ah</v>
          </cell>
          <cell r="C875" t="str">
            <v>Milwaukee Tools</v>
          </cell>
          <cell r="D875" t="str">
            <v>900050</v>
          </cell>
          <cell r="E875" t="str">
            <v>ML-TL</v>
          </cell>
          <cell r="F875">
            <v>0</v>
          </cell>
          <cell r="G875">
            <v>0.20953484380363885</v>
          </cell>
          <cell r="H875">
            <v>41.474821746880565</v>
          </cell>
          <cell r="I875">
            <v>41.474821746880565</v>
          </cell>
          <cell r="J875">
            <v>41.68</v>
          </cell>
          <cell r="K875">
            <v>47.38</v>
          </cell>
          <cell r="L875" t="str">
            <v>Yes</v>
          </cell>
        </row>
        <row r="876">
          <cell r="A876" t="str">
            <v>M18B6</v>
          </cell>
          <cell r="B876" t="str">
            <v>M18 6.0Ah HD REDLITHIUM Battery</v>
          </cell>
          <cell r="C876" t="str">
            <v>Milwaukee Tools</v>
          </cell>
          <cell r="D876" t="str">
            <v>900050</v>
          </cell>
          <cell r="E876" t="str">
            <v>ML-TL</v>
          </cell>
          <cell r="F876">
            <v>0</v>
          </cell>
          <cell r="G876">
            <v>0.23225837138508371</v>
          </cell>
          <cell r="H876">
            <v>51.899336007130117</v>
          </cell>
          <cell r="I876">
            <v>51.899336007130117</v>
          </cell>
          <cell r="J876">
            <v>52.13</v>
          </cell>
          <cell r="K876">
            <v>55.54</v>
          </cell>
          <cell r="L876" t="str">
            <v>Yes</v>
          </cell>
        </row>
        <row r="877">
          <cell r="A877" t="str">
            <v>M18B9</v>
          </cell>
          <cell r="B877" t="str">
            <v>M18 9.0Ah HD REDLITHIUM Battery</v>
          </cell>
          <cell r="C877" t="str">
            <v>Milwaukee Tools</v>
          </cell>
          <cell r="D877" t="str">
            <v>900050</v>
          </cell>
          <cell r="E877" t="str">
            <v>ML-TL</v>
          </cell>
          <cell r="F877">
            <v>0</v>
          </cell>
          <cell r="G877">
            <v>0.31915032679738564</v>
          </cell>
          <cell r="H877">
            <v>73.147020944741527</v>
          </cell>
          <cell r="I877">
            <v>73.147020944741527</v>
          </cell>
          <cell r="J877">
            <v>73.47</v>
          </cell>
          <cell r="K877">
            <v>74.33</v>
          </cell>
          <cell r="L877" t="str">
            <v>Yes</v>
          </cell>
        </row>
        <row r="878">
          <cell r="A878" t="str">
            <v>M18BBL-0</v>
          </cell>
          <cell r="B878" t="str">
            <v>M18 Milw Cordless Blower Tool only</v>
          </cell>
          <cell r="C878" t="str">
            <v>Milwaukee Tools</v>
          </cell>
          <cell r="D878" t="str">
            <v>900060</v>
          </cell>
          <cell r="E878" t="str">
            <v>ML-TL</v>
          </cell>
          <cell r="F878">
            <v>0</v>
          </cell>
          <cell r="G878">
            <v>1.2456632653061224</v>
          </cell>
          <cell r="H878">
            <v>47.657714437126209</v>
          </cell>
          <cell r="I878">
            <v>47.657714437126209</v>
          </cell>
          <cell r="J878">
            <v>48.9</v>
          </cell>
          <cell r="K878">
            <v>51.68</v>
          </cell>
          <cell r="L878" t="str">
            <v>Yes</v>
          </cell>
        </row>
        <row r="879">
          <cell r="A879" t="str">
            <v>M18BCT-0</v>
          </cell>
          <cell r="B879" t="str">
            <v>M18 Cut Out Tool - Tool only</v>
          </cell>
          <cell r="C879" t="str">
            <v>Milwaukee Tools</v>
          </cell>
          <cell r="D879" t="str">
            <v>900050</v>
          </cell>
          <cell r="E879" t="str">
            <v>ML-TL</v>
          </cell>
          <cell r="F879">
            <v>0</v>
          </cell>
          <cell r="G879">
            <v>2.3830882352941174</v>
          </cell>
          <cell r="H879">
            <v>47.661764705882348</v>
          </cell>
          <cell r="I879">
            <v>47.661764705882348</v>
          </cell>
          <cell r="J879">
            <v>50.04</v>
          </cell>
          <cell r="K879">
            <v>72.03</v>
          </cell>
          <cell r="L879" t="str">
            <v>No</v>
          </cell>
        </row>
        <row r="880">
          <cell r="A880" t="str">
            <v>M18BH-0</v>
          </cell>
          <cell r="B880" t="str">
            <v>M18 2Mode SDS+ Rotary Hammer- skin</v>
          </cell>
          <cell r="C880" t="str">
            <v>Milwaukee Tools</v>
          </cell>
          <cell r="D880" t="str">
            <v>900050</v>
          </cell>
          <cell r="E880" t="str">
            <v>ML-TL</v>
          </cell>
          <cell r="F880">
            <v>0</v>
          </cell>
          <cell r="G880">
            <v>0.62723185613359023</v>
          </cell>
          <cell r="H880">
            <v>104.20317067736185</v>
          </cell>
          <cell r="I880">
            <v>104.20317067736185</v>
          </cell>
          <cell r="J880">
            <v>104.83</v>
          </cell>
          <cell r="K880">
            <v>112.12</v>
          </cell>
          <cell r="L880" t="str">
            <v>Yes</v>
          </cell>
        </row>
        <row r="881">
          <cell r="A881" t="str">
            <v>M18BID-0</v>
          </cell>
          <cell r="B881" t="str">
            <v>M18 GEN2 BRUSHED IMPACT DRIVER SKIN</v>
          </cell>
          <cell r="C881" t="str">
            <v>Milwaukee Tools</v>
          </cell>
          <cell r="D881" t="str">
            <v>900050</v>
          </cell>
          <cell r="E881" t="str">
            <v>ML-TL</v>
          </cell>
          <cell r="F881">
            <v>0</v>
          </cell>
          <cell r="G881">
            <v>0.39699186991869917</v>
          </cell>
          <cell r="H881">
            <v>61.978414661319071</v>
          </cell>
          <cell r="I881">
            <v>61.978414661319071</v>
          </cell>
          <cell r="J881">
            <v>62.38</v>
          </cell>
          <cell r="K881">
            <v>66.73</v>
          </cell>
          <cell r="L881" t="str">
            <v>Yes</v>
          </cell>
        </row>
        <row r="882">
          <cell r="A882" t="str">
            <v>M18BJS-0</v>
          </cell>
          <cell r="B882" t="str">
            <v>M18 GEN2 Brushed Jigsaw Tool only</v>
          </cell>
          <cell r="C882" t="str">
            <v>Milwaukee Tools</v>
          </cell>
          <cell r="D882" t="str">
            <v>900050</v>
          </cell>
          <cell r="E882" t="str">
            <v>ML-TL</v>
          </cell>
          <cell r="F882">
            <v>0</v>
          </cell>
          <cell r="G882">
            <v>0.79722448979591831</v>
          </cell>
          <cell r="H882">
            <v>98.52168894830659</v>
          </cell>
          <cell r="I882">
            <v>98.52168894830659</v>
          </cell>
          <cell r="J882">
            <v>99.32</v>
          </cell>
          <cell r="K882">
            <v>105.56</v>
          </cell>
          <cell r="L882" t="str">
            <v>Yes</v>
          </cell>
        </row>
        <row r="883">
          <cell r="A883" t="str">
            <v>M18BLDD-0</v>
          </cell>
          <cell r="B883" t="str">
            <v>M18 B/less Drill Driver Tool only</v>
          </cell>
          <cell r="C883" t="str">
            <v>Milwaukee Tools</v>
          </cell>
          <cell r="D883" t="str">
            <v>900050</v>
          </cell>
          <cell r="E883" t="str">
            <v>ML-TL</v>
          </cell>
          <cell r="F883">
            <v>0</v>
          </cell>
          <cell r="G883">
            <v>0.41979023383768915</v>
          </cell>
          <cell r="H883">
            <v>70.889940953654175</v>
          </cell>
          <cell r="I883">
            <v>70.889940953654175</v>
          </cell>
          <cell r="J883">
            <v>71.31</v>
          </cell>
          <cell r="K883">
            <v>77.319999999999993</v>
          </cell>
          <cell r="L883" t="str">
            <v>Yes</v>
          </cell>
        </row>
        <row r="884">
          <cell r="A884" t="str">
            <v>M18BLPD-0</v>
          </cell>
          <cell r="B884" t="str">
            <v>M18 B/less Hmr Drill Driver-Tool only</v>
          </cell>
          <cell r="C884" t="str">
            <v>Milwaukee Tools</v>
          </cell>
          <cell r="D884" t="str">
            <v>900050</v>
          </cell>
          <cell r="E884" t="str">
            <v>ML-TL</v>
          </cell>
          <cell r="F884">
            <v>0</v>
          </cell>
          <cell r="G884">
            <v>0.438173007896626</v>
          </cell>
          <cell r="H884">
            <v>74.820670677361846</v>
          </cell>
          <cell r="I884">
            <v>74.820670677361846</v>
          </cell>
          <cell r="J884">
            <v>75.260000000000005</v>
          </cell>
          <cell r="K884">
            <v>83.01</v>
          </cell>
          <cell r="L884" t="str">
            <v>Yes</v>
          </cell>
        </row>
        <row r="885">
          <cell r="A885" t="str">
            <v>M18BMS-0</v>
          </cell>
          <cell r="B885" t="str">
            <v>M18 Cordless Metal Cutting Shear - skin</v>
          </cell>
          <cell r="C885" t="str">
            <v>Milwaukee Tools</v>
          </cell>
          <cell r="D885" t="str">
            <v>900050</v>
          </cell>
          <cell r="E885" t="str">
            <v>ML-TL</v>
          </cell>
          <cell r="F885">
            <v>0</v>
          </cell>
          <cell r="G885">
            <v>0.64744099708300185</v>
          </cell>
          <cell r="H885">
            <v>220.20557709447411</v>
          </cell>
          <cell r="I885">
            <v>220.20557709447411</v>
          </cell>
          <cell r="J885">
            <v>220.85</v>
          </cell>
          <cell r="K885">
            <v>215.12</v>
          </cell>
          <cell r="L885" t="str">
            <v>Yes</v>
          </cell>
        </row>
        <row r="886">
          <cell r="A886" t="str">
            <v>M18BMT-0</v>
          </cell>
          <cell r="B886" t="str">
            <v>M18 MultiTool F/TEC 18V - skin</v>
          </cell>
          <cell r="C886" t="str">
            <v>Milwaukee Tools</v>
          </cell>
          <cell r="D886" t="str">
            <v>900050</v>
          </cell>
          <cell r="E886" t="str">
            <v>ML-TL</v>
          </cell>
          <cell r="F886">
            <v>0</v>
          </cell>
          <cell r="G886">
            <v>0.41892587508579271</v>
          </cell>
          <cell r="H886">
            <v>70.357348484848472</v>
          </cell>
          <cell r="I886">
            <v>70.357348484848472</v>
          </cell>
          <cell r="J886">
            <v>70.78</v>
          </cell>
          <cell r="K886">
            <v>75.239999999999995</v>
          </cell>
          <cell r="L886" t="str">
            <v>Yes</v>
          </cell>
        </row>
        <row r="887">
          <cell r="A887" t="str">
            <v>M18BP-0</v>
          </cell>
          <cell r="B887" t="str">
            <v>M18 Brushed Planer-Tool only</v>
          </cell>
          <cell r="C887" t="str">
            <v>Milwaukee Tools</v>
          </cell>
          <cell r="D887" t="str">
            <v>900050</v>
          </cell>
          <cell r="E887" t="str">
            <v>ML-TL</v>
          </cell>
          <cell r="F887">
            <v>0</v>
          </cell>
          <cell r="G887">
            <v>1.6254993342210386</v>
          </cell>
          <cell r="H887">
            <v>133.13633021390373</v>
          </cell>
          <cell r="I887">
            <v>133.13633021390373</v>
          </cell>
          <cell r="J887">
            <v>134.76</v>
          </cell>
          <cell r="K887">
            <v>141.75</v>
          </cell>
          <cell r="L887" t="str">
            <v>Yes</v>
          </cell>
        </row>
        <row r="888">
          <cell r="A888" t="str">
            <v>M18BPD-0</v>
          </cell>
          <cell r="B888" t="str">
            <v>M18 GEN2 BRUSHED HMR DRILLDRIVER SKIN</v>
          </cell>
          <cell r="C888" t="str">
            <v>Milwaukee Tools</v>
          </cell>
          <cell r="D888" t="str">
            <v>900050</v>
          </cell>
          <cell r="E888" t="str">
            <v>ML-TL</v>
          </cell>
          <cell r="F888">
            <v>0</v>
          </cell>
          <cell r="G888">
            <v>0.44988022848719367</v>
          </cell>
          <cell r="H888">
            <v>57.21857286096256</v>
          </cell>
          <cell r="I888">
            <v>57.21857286096256</v>
          </cell>
          <cell r="J888">
            <v>57.67</v>
          </cell>
          <cell r="K888">
            <v>62.83</v>
          </cell>
          <cell r="L888" t="str">
            <v>Yes</v>
          </cell>
        </row>
        <row r="889">
          <cell r="A889" t="str">
            <v>M18BPD-302C</v>
          </cell>
          <cell r="B889" t="str">
            <v>M18 GEN2 Brushed Hmr Drill 3.0Ah Kit</v>
          </cell>
          <cell r="C889" t="str">
            <v>Milwaukee Tools</v>
          </cell>
          <cell r="D889" t="str">
            <v>900050</v>
          </cell>
          <cell r="E889" t="str">
            <v>ML-TL</v>
          </cell>
          <cell r="F889">
            <v>0</v>
          </cell>
          <cell r="G889">
            <v>1.4743357487922706</v>
          </cell>
          <cell r="H889">
            <v>153.28856840463456</v>
          </cell>
          <cell r="I889">
            <v>153.28856840463456</v>
          </cell>
          <cell r="J889">
            <v>154.76</v>
          </cell>
          <cell r="K889">
            <v>171.11</v>
          </cell>
          <cell r="L889" t="str">
            <v>Yes</v>
          </cell>
        </row>
        <row r="890">
          <cell r="A890" t="str">
            <v>M18BPP2D-202C</v>
          </cell>
          <cell r="B890" t="str">
            <v>M18 2Pce Gen2 Kit(BDD/BID) 2Bat BMC</v>
          </cell>
          <cell r="C890" t="str">
            <v>Milwaukee Tools</v>
          </cell>
          <cell r="D890" t="str">
            <v>900050</v>
          </cell>
          <cell r="E890" t="str">
            <v>ML-TL</v>
          </cell>
          <cell r="F890">
            <v>0</v>
          </cell>
          <cell r="G890">
            <v>2.358937198067633</v>
          </cell>
          <cell r="H890">
            <v>159.88235294117646</v>
          </cell>
          <cell r="I890">
            <v>159.88235294117646</v>
          </cell>
          <cell r="J890">
            <v>162.24</v>
          </cell>
          <cell r="K890">
            <v>207.89</v>
          </cell>
          <cell r="L890" t="str">
            <v>No</v>
          </cell>
        </row>
        <row r="891">
          <cell r="A891" t="str">
            <v>M18BRAID-0</v>
          </cell>
          <cell r="B891" t="str">
            <v>18 GEN2 Rt Angle Impct Drvr-Tool only</v>
          </cell>
          <cell r="C891" t="str">
            <v>Milwaukee Tools</v>
          </cell>
          <cell r="D891" t="str">
            <v>900050</v>
          </cell>
          <cell r="E891" t="str">
            <v>ML-TL</v>
          </cell>
          <cell r="F891">
            <v>0</v>
          </cell>
          <cell r="G891">
            <v>0.36462066905615292</v>
          </cell>
          <cell r="H891">
            <v>67.940606060606058</v>
          </cell>
          <cell r="I891">
            <v>67.940606060606058</v>
          </cell>
          <cell r="J891">
            <v>68.31</v>
          </cell>
          <cell r="K891">
            <v>72.040000000000006</v>
          </cell>
          <cell r="L891" t="str">
            <v>Yes</v>
          </cell>
        </row>
        <row r="892">
          <cell r="A892" t="str">
            <v>M18BRAIW-0</v>
          </cell>
          <cell r="B892" t="str">
            <v>M18 3/8" Right Angle Impact Wrench</v>
          </cell>
          <cell r="C892" t="str">
            <v>Milwaukee Tools</v>
          </cell>
          <cell r="D892" t="str">
            <v>900050</v>
          </cell>
          <cell r="E892" t="str">
            <v>ML-TL</v>
          </cell>
          <cell r="F892">
            <v>0</v>
          </cell>
          <cell r="G892">
            <v>0.36462066905615292</v>
          </cell>
          <cell r="H892">
            <v>67.035724153297679</v>
          </cell>
          <cell r="I892">
            <v>67.035724153297679</v>
          </cell>
          <cell r="J892">
            <v>67.400000000000006</v>
          </cell>
          <cell r="K892">
            <v>71.2</v>
          </cell>
          <cell r="L892" t="str">
            <v>Yes</v>
          </cell>
        </row>
        <row r="893">
          <cell r="A893" t="str">
            <v>M18CAG125XPD-0</v>
          </cell>
          <cell r="B893" t="str">
            <v>M18 FUEL 5" Grinder XTEC/Paddle-Tool</v>
          </cell>
          <cell r="C893" t="str">
            <v>Milwaukee Tools</v>
          </cell>
          <cell r="D893" t="str">
            <v>900050</v>
          </cell>
          <cell r="E893" t="str">
            <v>ML-TL</v>
          </cell>
          <cell r="F893">
            <v>0</v>
          </cell>
          <cell r="G893">
            <v>0.70117748420448023</v>
          </cell>
          <cell r="H893">
            <v>86.370150401069509</v>
          </cell>
          <cell r="I893">
            <v>86.370150401069509</v>
          </cell>
          <cell r="J893">
            <v>87.07</v>
          </cell>
          <cell r="K893">
            <v>95.38</v>
          </cell>
          <cell r="L893" t="str">
            <v>Yes</v>
          </cell>
        </row>
        <row r="894">
          <cell r="A894" t="str">
            <v>M18CAG125XPD-502C</v>
          </cell>
          <cell r="B894" t="str">
            <v>M18 FUEL 5in Grinder XTEC PAD 5.0Ah Kit</v>
          </cell>
          <cell r="C894" t="str">
            <v>Milwaukee Tools</v>
          </cell>
          <cell r="D894" t="str">
            <v>900050</v>
          </cell>
          <cell r="E894" t="str">
            <v>ML-TL</v>
          </cell>
          <cell r="F894">
            <v>0</v>
          </cell>
          <cell r="G894">
            <v>3.1707792207792207</v>
          </cell>
          <cell r="H894">
            <v>199.79469139928693</v>
          </cell>
          <cell r="I894">
            <v>199.79469139928693</v>
          </cell>
          <cell r="J894">
            <v>202.97</v>
          </cell>
          <cell r="K894">
            <v>222.82</v>
          </cell>
          <cell r="L894" t="str">
            <v>Yes</v>
          </cell>
        </row>
        <row r="895">
          <cell r="A895" t="str">
            <v>M18CAG125XPDB-0</v>
          </cell>
          <cell r="B895" t="str">
            <v>M18 FUEL 5IN Grinder RAPIDSTOP Tool only</v>
          </cell>
          <cell r="C895" t="str">
            <v>Milwaukee Tools</v>
          </cell>
          <cell r="D895" t="str">
            <v>900050</v>
          </cell>
          <cell r="E895" t="str">
            <v>ML-TL</v>
          </cell>
          <cell r="F895">
            <v>0</v>
          </cell>
          <cell r="G895">
            <v>0.65790891942872542</v>
          </cell>
          <cell r="H895">
            <v>99.411452762923346</v>
          </cell>
          <cell r="I895">
            <v>99.411452762923346</v>
          </cell>
          <cell r="J895">
            <v>100.07</v>
          </cell>
          <cell r="K895">
            <v>107.86</v>
          </cell>
          <cell r="L895" t="str">
            <v>Yes</v>
          </cell>
        </row>
        <row r="896">
          <cell r="A896" t="str">
            <v>M18CBL-0</v>
          </cell>
          <cell r="B896" t="str">
            <v>M18 FUEL Blower - Tool only</v>
          </cell>
          <cell r="C896" t="str">
            <v>Milwaukee Tools</v>
          </cell>
          <cell r="D896" t="str">
            <v>900050</v>
          </cell>
          <cell r="E896" t="str">
            <v>ML-TL</v>
          </cell>
          <cell r="F896">
            <v>0</v>
          </cell>
          <cell r="G896">
            <v>3.523088023088023</v>
          </cell>
          <cell r="H896">
            <v>73.534710338680924</v>
          </cell>
          <cell r="I896">
            <v>73.534710338680924</v>
          </cell>
          <cell r="J896">
            <v>77.06</v>
          </cell>
          <cell r="K896">
            <v>81.459999999999994</v>
          </cell>
          <cell r="L896" t="str">
            <v>Yes</v>
          </cell>
        </row>
        <row r="897">
          <cell r="A897" t="str">
            <v>M18CBS125-0</v>
          </cell>
          <cell r="B897" t="str">
            <v>M18 FUEL 125mm Deep Cut Band Saw skin</v>
          </cell>
          <cell r="C897" t="str">
            <v>Milwaukee Tools</v>
          </cell>
          <cell r="D897" t="str">
            <v>900050</v>
          </cell>
          <cell r="E897" t="str">
            <v>ML-TL</v>
          </cell>
          <cell r="F897">
            <v>0</v>
          </cell>
          <cell r="G897">
            <v>2.7157953281423803</v>
          </cell>
          <cell r="H897">
            <v>192.99129344919783</v>
          </cell>
          <cell r="I897">
            <v>192.99129344919783</v>
          </cell>
          <cell r="J897">
            <v>195.71</v>
          </cell>
          <cell r="K897">
            <v>209.86</v>
          </cell>
          <cell r="L897" t="str">
            <v>Yes</v>
          </cell>
        </row>
        <row r="898">
          <cell r="A898" t="str">
            <v>M18CBS125-502C</v>
          </cell>
          <cell r="B898" t="str">
            <v>M18 FUEL 125mm DeepCut BandSaw 5.0Ah Kit</v>
          </cell>
          <cell r="C898" t="str">
            <v>Milwaukee Tools</v>
          </cell>
          <cell r="D898" t="str">
            <v>900050</v>
          </cell>
          <cell r="E898" t="str">
            <v>ML-TL</v>
          </cell>
          <cell r="F898">
            <v>0</v>
          </cell>
          <cell r="G898">
            <v>6.2763496143958868</v>
          </cell>
          <cell r="H898">
            <v>313.0873718805704</v>
          </cell>
          <cell r="I898">
            <v>313.0873718805704</v>
          </cell>
          <cell r="J898">
            <v>319.36</v>
          </cell>
          <cell r="K898">
            <v>347.9</v>
          </cell>
          <cell r="L898" t="str">
            <v>Yes</v>
          </cell>
        </row>
        <row r="899">
          <cell r="A899" t="str">
            <v>M18CCS55-0</v>
          </cell>
          <cell r="B899" t="str">
            <v>M18 Brushless 165mm Circ Saw skin</v>
          </cell>
          <cell r="C899" t="str">
            <v>Milwaukee Tools</v>
          </cell>
          <cell r="D899" t="str">
            <v>900050</v>
          </cell>
          <cell r="E899" t="str">
            <v>ML-TL</v>
          </cell>
          <cell r="F899">
            <v>0</v>
          </cell>
          <cell r="G899">
            <v>1.4129050925925926</v>
          </cell>
          <cell r="H899">
            <v>137.04935383244208</v>
          </cell>
          <cell r="I899">
            <v>137.04935383244208</v>
          </cell>
          <cell r="J899">
            <v>138.46</v>
          </cell>
          <cell r="K899">
            <v>151.79</v>
          </cell>
          <cell r="L899" t="str">
            <v>Yes</v>
          </cell>
        </row>
        <row r="900">
          <cell r="A900" t="str">
            <v>M18CCS66-0</v>
          </cell>
          <cell r="B900" t="str">
            <v>M18 FUEL 184mm Circ.Saw -Tool Only</v>
          </cell>
          <cell r="C900" t="str">
            <v>Milwaukee Tools</v>
          </cell>
          <cell r="D900" t="str">
            <v>900050</v>
          </cell>
          <cell r="E900" t="str">
            <v>ML-TL</v>
          </cell>
          <cell r="F900">
            <v>0</v>
          </cell>
          <cell r="G900">
            <v>1.674554183813443</v>
          </cell>
          <cell r="H900">
            <v>162.65215129233508</v>
          </cell>
          <cell r="I900">
            <v>162.65215129233508</v>
          </cell>
          <cell r="J900">
            <v>164.33</v>
          </cell>
          <cell r="K900">
            <v>180.74</v>
          </cell>
          <cell r="L900" t="str">
            <v>Yes</v>
          </cell>
        </row>
        <row r="901">
          <cell r="A901" t="str">
            <v>M18CDEX-0</v>
          </cell>
          <cell r="B901" t="str">
            <v>M18 Dust Extractor (26mm Rotary Hammer)</v>
          </cell>
          <cell r="C901" t="str">
            <v>Milwaukee Tools</v>
          </cell>
          <cell r="D901" t="str">
            <v>900050</v>
          </cell>
          <cell r="E901" t="str">
            <v>ML-TL</v>
          </cell>
          <cell r="F901">
            <v>0</v>
          </cell>
          <cell r="G901">
            <v>8.4397058823529409</v>
          </cell>
          <cell r="H901">
            <v>168.79411764705881</v>
          </cell>
          <cell r="I901">
            <v>168.79411764705881</v>
          </cell>
          <cell r="J901">
            <v>177.23</v>
          </cell>
          <cell r="K901">
            <v>89.11</v>
          </cell>
          <cell r="L901" t="str">
            <v>No</v>
          </cell>
        </row>
        <row r="902">
          <cell r="A902" t="str">
            <v>M18CH-0</v>
          </cell>
          <cell r="B902" t="str">
            <v>M18 FUEL Rotary Hammer 26mm skin</v>
          </cell>
          <cell r="C902" t="str">
            <v>Milwaukee Tools</v>
          </cell>
          <cell r="D902" t="str">
            <v>900050</v>
          </cell>
          <cell r="E902" t="str">
            <v>ML-TL</v>
          </cell>
          <cell r="F902">
            <v>0</v>
          </cell>
          <cell r="G902">
            <v>0.84422544951590595</v>
          </cell>
          <cell r="H902">
            <v>143.44428141711228</v>
          </cell>
          <cell r="I902">
            <v>143.44428141711228</v>
          </cell>
          <cell r="J902">
            <v>144.29</v>
          </cell>
          <cell r="K902">
            <v>155.16</v>
          </cell>
          <cell r="L902" t="str">
            <v>Yes</v>
          </cell>
        </row>
        <row r="903">
          <cell r="A903" t="str">
            <v>M18CH-502C</v>
          </cell>
          <cell r="B903" t="str">
            <v>M18 FUEL Rotary Hammer 26mm 5Ah Kit</v>
          </cell>
          <cell r="C903" t="str">
            <v>Milwaukee Tools</v>
          </cell>
          <cell r="D903" t="str">
            <v>900050</v>
          </cell>
          <cell r="E903" t="str">
            <v>ML-TL</v>
          </cell>
          <cell r="F903">
            <v>0</v>
          </cell>
          <cell r="G903">
            <v>2.9239520958083833</v>
          </cell>
          <cell r="H903">
            <v>258.39923462566838</v>
          </cell>
          <cell r="I903">
            <v>258.39923462566838</v>
          </cell>
          <cell r="J903">
            <v>261.32</v>
          </cell>
          <cell r="K903">
            <v>284.89999999999998</v>
          </cell>
          <cell r="L903" t="str">
            <v>Yes</v>
          </cell>
        </row>
        <row r="904">
          <cell r="A904" t="str">
            <v>M18CHD-0</v>
          </cell>
          <cell r="B904" t="str">
            <v>M18 FUEL D-Handle Rotary Hmr - Tool only</v>
          </cell>
          <cell r="C904" t="str">
            <v>Milwaukee Tools</v>
          </cell>
          <cell r="D904" t="str">
            <v>900050</v>
          </cell>
          <cell r="E904" t="str">
            <v>ML-TL</v>
          </cell>
          <cell r="F904">
            <v>0</v>
          </cell>
          <cell r="G904">
            <v>0.85129009762900976</v>
          </cell>
          <cell r="H904">
            <v>138.96835227272726</v>
          </cell>
          <cell r="I904">
            <v>138.96835227272726</v>
          </cell>
          <cell r="J904">
            <v>139.82</v>
          </cell>
          <cell r="K904">
            <v>148.93</v>
          </cell>
          <cell r="L904" t="str">
            <v>Yes</v>
          </cell>
        </row>
        <row r="905">
          <cell r="A905" t="str">
            <v>M18CHIDH716-0</v>
          </cell>
          <cell r="B905" t="str">
            <v>M18 FUEL Torq Driver 7/16 HEX Tool Only</v>
          </cell>
          <cell r="C905" t="str">
            <v>Milwaukee Tools</v>
          </cell>
          <cell r="D905" t="str">
            <v>900050</v>
          </cell>
          <cell r="E905" t="str">
            <v>ML-TL</v>
          </cell>
          <cell r="F905">
            <v>0</v>
          </cell>
          <cell r="G905">
            <v>0.80737433862433861</v>
          </cell>
          <cell r="H905">
            <v>129.21077651515151</v>
          </cell>
          <cell r="I905">
            <v>129.21077651515151</v>
          </cell>
          <cell r="J905">
            <v>130.02000000000001</v>
          </cell>
          <cell r="K905">
            <v>143.72</v>
          </cell>
          <cell r="L905" t="str">
            <v>Yes</v>
          </cell>
        </row>
        <row r="906">
          <cell r="A906" t="str">
            <v>M18CHIWF12-0</v>
          </cell>
          <cell r="B906" t="str">
            <v>M18 FUEL Torq.Wrnch 1/2 FR  skin</v>
          </cell>
          <cell r="C906" t="str">
            <v>Milwaukee Tools</v>
          </cell>
          <cell r="D906" t="str">
            <v>900050</v>
          </cell>
          <cell r="E906" t="str">
            <v>ML-TL</v>
          </cell>
          <cell r="F906">
            <v>0</v>
          </cell>
          <cell r="G906">
            <v>0.79735467015022865</v>
          </cell>
          <cell r="H906">
            <v>125.32060940285204</v>
          </cell>
          <cell r="I906">
            <v>125.32060940285204</v>
          </cell>
          <cell r="J906">
            <v>126.12</v>
          </cell>
          <cell r="K906">
            <v>138.62</v>
          </cell>
          <cell r="L906" t="str">
            <v>Yes</v>
          </cell>
        </row>
        <row r="907">
          <cell r="A907" t="str">
            <v>M18CHIWF12-502C</v>
          </cell>
          <cell r="B907" t="str">
            <v>M18 FUEL Torq.Wrnch 1/2in FR 5.0Ah Kit</v>
          </cell>
          <cell r="C907" t="str">
            <v>Milwaukee Tools</v>
          </cell>
          <cell r="D907" t="str">
            <v>900050</v>
          </cell>
          <cell r="E907" t="str">
            <v>ML-TL</v>
          </cell>
          <cell r="F907">
            <v>0</v>
          </cell>
          <cell r="G907">
            <v>1.9563301282051282</v>
          </cell>
          <cell r="H907">
            <v>238.70948195187165</v>
          </cell>
          <cell r="I907">
            <v>238.70948195187165</v>
          </cell>
          <cell r="J907">
            <v>240.67</v>
          </cell>
          <cell r="K907">
            <v>268.29000000000002</v>
          </cell>
          <cell r="L907" t="str">
            <v>Yes</v>
          </cell>
        </row>
        <row r="908">
          <cell r="A908" t="str">
            <v>M18CHIWF34-0</v>
          </cell>
          <cell r="B908" t="str">
            <v>M18 FUEL Torq.Wrnch 3/4 FR  skin</v>
          </cell>
          <cell r="C908" t="str">
            <v>Milwaukee Tools</v>
          </cell>
          <cell r="D908" t="str">
            <v>900050</v>
          </cell>
          <cell r="E908" t="str">
            <v>ML-TL</v>
          </cell>
          <cell r="F908">
            <v>0</v>
          </cell>
          <cell r="G908">
            <v>0.79735467015022865</v>
          </cell>
          <cell r="H908">
            <v>125.95313502673797</v>
          </cell>
          <cell r="I908">
            <v>125.95313502673797</v>
          </cell>
          <cell r="J908">
            <v>126.75</v>
          </cell>
          <cell r="K908">
            <v>139.32</v>
          </cell>
          <cell r="L908" t="str">
            <v>Yes</v>
          </cell>
        </row>
        <row r="909">
          <cell r="A909" t="str">
            <v>M18CHIWF34-502C</v>
          </cell>
          <cell r="B909" t="str">
            <v>M18 FUEL Torq Wrnch 3/4in FR 5.0Ah Kit</v>
          </cell>
          <cell r="C909" t="str">
            <v>Milwaukee Tools</v>
          </cell>
          <cell r="D909" t="str">
            <v>900050</v>
          </cell>
          <cell r="E909" t="str">
            <v>ML-TL</v>
          </cell>
          <cell r="F909">
            <v>0</v>
          </cell>
          <cell r="G909">
            <v>1.9563301282051282</v>
          </cell>
          <cell r="H909">
            <v>239.34205882352938</v>
          </cell>
          <cell r="I909">
            <v>239.34205882352938</v>
          </cell>
          <cell r="J909">
            <v>241.3</v>
          </cell>
          <cell r="K909">
            <v>268.98</v>
          </cell>
          <cell r="L909" t="str">
            <v>Yes</v>
          </cell>
        </row>
        <row r="910">
          <cell r="A910" t="str">
            <v>M18CHIWP12-0</v>
          </cell>
          <cell r="B910" t="str">
            <v>M18 FUEL Torq.Wrnch 1/2 Pin  skin</v>
          </cell>
          <cell r="C910" t="str">
            <v>Milwaukee Tools</v>
          </cell>
          <cell r="D910" t="str">
            <v>900050</v>
          </cell>
          <cell r="E910" t="str">
            <v>ML-TL</v>
          </cell>
          <cell r="F910">
            <v>0</v>
          </cell>
          <cell r="G910">
            <v>0.76680276381909551</v>
          </cell>
          <cell r="H910">
            <v>125.24437834224597</v>
          </cell>
          <cell r="I910">
            <v>125.24437834224597</v>
          </cell>
          <cell r="J910">
            <v>126.01</v>
          </cell>
          <cell r="K910">
            <v>138.12</v>
          </cell>
          <cell r="L910" t="str">
            <v>Yes</v>
          </cell>
        </row>
        <row r="911">
          <cell r="A911" t="str">
            <v>M18CHIWP12-502C</v>
          </cell>
          <cell r="B911" t="str">
            <v>M18 FUEL Torq.Wrnch 1/2in Pin 5.0Ah Kit</v>
          </cell>
          <cell r="C911" t="str">
            <v>Milwaukee Tools</v>
          </cell>
          <cell r="D911" t="str">
            <v>900050</v>
          </cell>
          <cell r="E911" t="str">
            <v>ML-TL</v>
          </cell>
          <cell r="F911">
            <v>0</v>
          </cell>
          <cell r="G911">
            <v>1.9563301282051282</v>
          </cell>
          <cell r="H911">
            <v>239.13196858288768</v>
          </cell>
          <cell r="I911">
            <v>239.13196858288768</v>
          </cell>
          <cell r="J911">
            <v>241.09</v>
          </cell>
          <cell r="K911">
            <v>267.82</v>
          </cell>
          <cell r="L911" t="str">
            <v>Yes</v>
          </cell>
        </row>
        <row r="912">
          <cell r="A912" t="str">
            <v>M18CHM-0C</v>
          </cell>
          <cell r="B912" t="str">
            <v>M18 FUEL SDS Max Rotary Hmr BMC- Tool</v>
          </cell>
          <cell r="C912" t="str">
            <v>Milwaukee Tools</v>
          </cell>
          <cell r="D912" t="str">
            <v>900050</v>
          </cell>
          <cell r="E912" t="str">
            <v>ML-TL</v>
          </cell>
          <cell r="F912">
            <v>0</v>
          </cell>
          <cell r="G912">
            <v>12.526470588235295</v>
          </cell>
          <cell r="H912">
            <v>250.52941176470588</v>
          </cell>
          <cell r="I912">
            <v>250.52941176470588</v>
          </cell>
          <cell r="J912">
            <v>263.06</v>
          </cell>
          <cell r="K912">
            <v>302.42</v>
          </cell>
          <cell r="L912" t="str">
            <v>No</v>
          </cell>
        </row>
        <row r="913">
          <cell r="A913" t="str">
            <v>M18CHM-902C</v>
          </cell>
          <cell r="B913" t="str">
            <v>M18 FUEL SDS Max Rotary Hmr - 9.0Ah Kit</v>
          </cell>
          <cell r="C913" t="str">
            <v>Milwaukee Tools</v>
          </cell>
          <cell r="D913" t="str">
            <v>900050</v>
          </cell>
          <cell r="E913" t="str">
            <v>ML-TL</v>
          </cell>
          <cell r="F913">
            <v>0</v>
          </cell>
          <cell r="G913">
            <v>5.6713124274099886</v>
          </cell>
          <cell r="H913">
            <v>447.2183700980392</v>
          </cell>
          <cell r="I913">
            <v>447.2183700980392</v>
          </cell>
          <cell r="J913">
            <v>452.89</v>
          </cell>
          <cell r="K913">
            <v>478.28</v>
          </cell>
          <cell r="L913" t="str">
            <v>Yes</v>
          </cell>
        </row>
        <row r="914">
          <cell r="A914" t="str">
            <v>M18CHP-0</v>
          </cell>
          <cell r="B914" t="str">
            <v>M18 FUEL HP Rotary Hammer 28mm skin</v>
          </cell>
          <cell r="C914" t="str">
            <v>Milwaukee Tools</v>
          </cell>
          <cell r="D914" t="str">
            <v>900050</v>
          </cell>
          <cell r="E914" t="str">
            <v>ML-TL</v>
          </cell>
          <cell r="F914">
            <v>0</v>
          </cell>
          <cell r="G914">
            <v>1.0666229794670161</v>
          </cell>
          <cell r="H914">
            <v>205.77353832442066</v>
          </cell>
          <cell r="I914">
            <v>205.77353832442066</v>
          </cell>
          <cell r="J914">
            <v>206.84</v>
          </cell>
          <cell r="K914">
            <v>227.11</v>
          </cell>
          <cell r="L914" t="str">
            <v>Yes</v>
          </cell>
        </row>
        <row r="915">
          <cell r="A915" t="str">
            <v>M18CHP-502C</v>
          </cell>
          <cell r="B915" t="str">
            <v>M18 FUEL HP Rotary Hammer 28mm 5Ah Kit</v>
          </cell>
          <cell r="C915" t="str">
            <v>Milwaukee Tools</v>
          </cell>
          <cell r="D915" t="str">
            <v>900050</v>
          </cell>
          <cell r="E915" t="str">
            <v>ML-TL</v>
          </cell>
          <cell r="F915">
            <v>0</v>
          </cell>
          <cell r="G915">
            <v>2.9239520958083833</v>
          </cell>
          <cell r="H915">
            <v>321.06436942958993</v>
          </cell>
          <cell r="I915">
            <v>321.06436942958993</v>
          </cell>
          <cell r="J915">
            <v>323.99</v>
          </cell>
          <cell r="K915">
            <v>357.05</v>
          </cell>
          <cell r="L915" t="str">
            <v>Yes</v>
          </cell>
        </row>
        <row r="916">
          <cell r="A916" t="str">
            <v>M18CHT-0</v>
          </cell>
          <cell r="B916" t="str">
            <v>M18 FUEL Hedge Trimmer - Tool only</v>
          </cell>
          <cell r="C916" t="str">
            <v>Milwaukee Tools</v>
          </cell>
          <cell r="D916" t="str">
            <v>900050</v>
          </cell>
          <cell r="E916" t="str">
            <v>ML-TL</v>
          </cell>
          <cell r="F916">
            <v>0</v>
          </cell>
          <cell r="G916">
            <v>16.687499999999996</v>
          </cell>
          <cell r="H916">
            <v>333.74999999999994</v>
          </cell>
          <cell r="I916">
            <v>333.74999999999994</v>
          </cell>
          <cell r="J916">
            <v>350.44</v>
          </cell>
          <cell r="K916">
            <v>183.24</v>
          </cell>
          <cell r="L916" t="str">
            <v>No</v>
          </cell>
        </row>
        <row r="917">
          <cell r="A917" t="str">
            <v>M18CLT-0</v>
          </cell>
          <cell r="B917" t="str">
            <v>M18 FUEL Line Trimmer - Tool only</v>
          </cell>
          <cell r="C917" t="str">
            <v>Milwaukee Tools</v>
          </cell>
          <cell r="D917" t="str">
            <v>900050</v>
          </cell>
          <cell r="E917" t="str">
            <v>ML-TL</v>
          </cell>
          <cell r="F917">
            <v>0</v>
          </cell>
          <cell r="G917">
            <v>9.1785714285714288</v>
          </cell>
          <cell r="H917">
            <v>144.9937834224599</v>
          </cell>
          <cell r="I917">
            <v>144.9937834224599</v>
          </cell>
          <cell r="J917">
            <v>154.16999999999999</v>
          </cell>
          <cell r="K917">
            <v>160.93</v>
          </cell>
          <cell r="L917" t="str">
            <v>Yes</v>
          </cell>
        </row>
        <row r="918">
          <cell r="A918" t="str">
            <v>M18CN15GA-0C</v>
          </cell>
          <cell r="B918" t="str">
            <v>M18 FUEL 15GA Angled NailerTool only</v>
          </cell>
          <cell r="C918" t="str">
            <v>Milwaukee Tools</v>
          </cell>
          <cell r="D918" t="str">
            <v>900050</v>
          </cell>
          <cell r="E918" t="str">
            <v>ML-TL</v>
          </cell>
          <cell r="F918">
            <v>0</v>
          </cell>
          <cell r="G918">
            <v>3.2815860215053765</v>
          </cell>
          <cell r="H918">
            <v>144.25</v>
          </cell>
          <cell r="I918">
            <v>144.25</v>
          </cell>
          <cell r="J918">
            <v>147.53</v>
          </cell>
          <cell r="K918">
            <v>292.44</v>
          </cell>
          <cell r="L918" t="str">
            <v>No</v>
          </cell>
        </row>
        <row r="919">
          <cell r="A919" t="str">
            <v>M18CN16GA-0C</v>
          </cell>
          <cell r="B919" t="str">
            <v>M18 FUEL 16G Angled Nailer Tool only</v>
          </cell>
          <cell r="C919" t="str">
            <v>Milwaukee Tools</v>
          </cell>
          <cell r="D919" t="str">
            <v>900050</v>
          </cell>
          <cell r="E919" t="str">
            <v>ML-TL</v>
          </cell>
          <cell r="F919">
            <v>0</v>
          </cell>
          <cell r="G919">
            <v>3.2815860215053765</v>
          </cell>
          <cell r="H919">
            <v>276.57676804812832</v>
          </cell>
          <cell r="I919">
            <v>276.57676804812832</v>
          </cell>
          <cell r="J919">
            <v>279.86</v>
          </cell>
          <cell r="K919">
            <v>292.66000000000003</v>
          </cell>
          <cell r="L919" t="str">
            <v>Yes</v>
          </cell>
        </row>
        <row r="920">
          <cell r="A920" t="str">
            <v>M18CN16GA-0CNZ</v>
          </cell>
          <cell r="B920" t="str">
            <v>M18 FUEL 16GA Nailer NZ Sequential-Only</v>
          </cell>
          <cell r="C920" t="str">
            <v>Milwaukee Tools</v>
          </cell>
          <cell r="D920" t="str">
            <v>900050</v>
          </cell>
          <cell r="E920" t="str">
            <v>ML-TL</v>
          </cell>
          <cell r="F920">
            <v>0</v>
          </cell>
          <cell r="G920">
            <v>3.2815860215053765</v>
          </cell>
          <cell r="H920">
            <v>313.54412565273293</v>
          </cell>
          <cell r="I920">
            <v>313.54412565273293</v>
          </cell>
          <cell r="J920">
            <v>316.83</v>
          </cell>
          <cell r="K920">
            <v>319.82</v>
          </cell>
          <cell r="L920" t="str">
            <v>Yes</v>
          </cell>
        </row>
        <row r="921">
          <cell r="A921" t="str">
            <v>M18CN16GS-0C</v>
          </cell>
          <cell r="B921" t="str">
            <v>M18 FUEL 16G Straight Nailer Tool only</v>
          </cell>
          <cell r="C921" t="str">
            <v>Milwaukee Tools</v>
          </cell>
          <cell r="D921" t="str">
            <v>900050</v>
          </cell>
          <cell r="E921" t="str">
            <v>ML-TL</v>
          </cell>
          <cell r="F921">
            <v>0</v>
          </cell>
          <cell r="G921">
            <v>2.5405827263267429</v>
          </cell>
          <cell r="H921">
            <v>313.54411764705884</v>
          </cell>
          <cell r="I921">
            <v>313.54411764705884</v>
          </cell>
          <cell r="J921">
            <v>316.08</v>
          </cell>
          <cell r="K921">
            <v>291.27999999999997</v>
          </cell>
          <cell r="L921" t="str">
            <v>No</v>
          </cell>
        </row>
        <row r="922">
          <cell r="A922" t="str">
            <v>M18CRAD-0</v>
          </cell>
          <cell r="B922" t="str">
            <v>M18 FUEL HAWG RT Angle Drill - Tool Only</v>
          </cell>
          <cell r="C922" t="str">
            <v>Milwaukee Tools</v>
          </cell>
          <cell r="D922" t="str">
            <v>900050</v>
          </cell>
          <cell r="E922" t="str">
            <v>ML-TL</v>
          </cell>
          <cell r="F922">
            <v>0</v>
          </cell>
          <cell r="G922">
            <v>1.0232606873428332</v>
          </cell>
          <cell r="H922">
            <v>120.38252785204989</v>
          </cell>
          <cell r="I922">
            <v>120.38252785204989</v>
          </cell>
          <cell r="J922">
            <v>121.41</v>
          </cell>
          <cell r="K922">
            <v>135.06</v>
          </cell>
          <cell r="L922" t="str">
            <v>Yes</v>
          </cell>
        </row>
        <row r="923">
          <cell r="A923" t="str">
            <v>M18CSX-0</v>
          </cell>
          <cell r="B923" t="str">
            <v>M18 FUEL B/less Sawzall Recip Saw skin</v>
          </cell>
          <cell r="C923" t="str">
            <v>Milwaukee Tools</v>
          </cell>
          <cell r="D923" t="str">
            <v>900050</v>
          </cell>
          <cell r="E923" t="str">
            <v>ML-TL</v>
          </cell>
          <cell r="F923">
            <v>0</v>
          </cell>
          <cell r="G923">
            <v>1.02756734006734</v>
          </cell>
          <cell r="H923">
            <v>113.38679701426024</v>
          </cell>
          <cell r="I923">
            <v>113.38679701426024</v>
          </cell>
          <cell r="J923">
            <v>114.41</v>
          </cell>
          <cell r="K923">
            <v>127.58</v>
          </cell>
          <cell r="L923" t="str">
            <v>Yes</v>
          </cell>
        </row>
        <row r="924">
          <cell r="A924" t="str">
            <v>M18CV-0</v>
          </cell>
          <cell r="B924" t="str">
            <v>M18 Compact Vacuum - Tool only</v>
          </cell>
          <cell r="C924" t="str">
            <v>Milwaukee Tools</v>
          </cell>
          <cell r="D924" t="str">
            <v>900060</v>
          </cell>
          <cell r="E924" t="str">
            <v>ML-TL</v>
          </cell>
          <cell r="F924">
            <v>0</v>
          </cell>
          <cell r="G924">
            <v>3.5227941176470603</v>
          </cell>
          <cell r="H924">
            <v>70.455882352941202</v>
          </cell>
          <cell r="I924">
            <v>70.455882352941202</v>
          </cell>
          <cell r="J924">
            <v>73.98</v>
          </cell>
          <cell r="K924">
            <v>78.599999999999994</v>
          </cell>
          <cell r="L924" t="str">
            <v>Yes</v>
          </cell>
        </row>
        <row r="925">
          <cell r="A925" t="str">
            <v>M18FAP180-0</v>
          </cell>
          <cell r="B925" t="str">
            <v>M18 FUEL 125mm Polisher Tool only</v>
          </cell>
          <cell r="C925" t="str">
            <v>Milwaukee Tools</v>
          </cell>
          <cell r="D925" t="str">
            <v>900050</v>
          </cell>
          <cell r="E925" t="str">
            <v>ML-TL</v>
          </cell>
          <cell r="F925">
            <v>0</v>
          </cell>
          <cell r="G925">
            <v>1.1538279773156901</v>
          </cell>
          <cell r="H925">
            <v>121.9157843137255</v>
          </cell>
          <cell r="I925">
            <v>121.9157843137255</v>
          </cell>
          <cell r="J925">
            <v>123.07</v>
          </cell>
          <cell r="K925">
            <v>131.13999999999999</v>
          </cell>
          <cell r="L925" t="str">
            <v>Yes</v>
          </cell>
        </row>
        <row r="926">
          <cell r="A926" t="str">
            <v>M18FAP180-502B</v>
          </cell>
          <cell r="B926" t="str">
            <v>M18 FUEL 180mm Polisher 5.0Ah Kit</v>
          </cell>
          <cell r="C926" t="str">
            <v>Milwaukee Tools</v>
          </cell>
          <cell r="D926" t="str">
            <v>900050</v>
          </cell>
          <cell r="E926" t="str">
            <v>ML-TL</v>
          </cell>
          <cell r="F926">
            <v>0</v>
          </cell>
          <cell r="G926">
            <v>1.5711068211068211</v>
          </cell>
          <cell r="H926">
            <v>242.83415886809263</v>
          </cell>
          <cell r="I926">
            <v>242.83415886809263</v>
          </cell>
          <cell r="J926">
            <v>244.41</v>
          </cell>
          <cell r="K926">
            <v>262.58</v>
          </cell>
          <cell r="L926" t="str">
            <v>Yes</v>
          </cell>
        </row>
        <row r="927">
          <cell r="A927" t="str">
            <v>M18FDD-0</v>
          </cell>
          <cell r="B927" t="str">
            <v>M18 FUEL Drill/Driver 13mm - Tool Only</v>
          </cell>
          <cell r="C927" t="str">
            <v>Milwaukee Tools</v>
          </cell>
          <cell r="D927" t="str">
            <v>900050</v>
          </cell>
          <cell r="E927" t="str">
            <v>ML-TL</v>
          </cell>
          <cell r="F927">
            <v>0</v>
          </cell>
          <cell r="G927">
            <v>0.67147964796479653</v>
          </cell>
          <cell r="H927">
            <v>90.224418449197842</v>
          </cell>
          <cell r="I927">
            <v>90.224418449197842</v>
          </cell>
          <cell r="J927">
            <v>90.9</v>
          </cell>
          <cell r="K927">
            <v>103.17</v>
          </cell>
          <cell r="L927" t="str">
            <v>Yes</v>
          </cell>
        </row>
        <row r="928">
          <cell r="A928" t="str">
            <v>M18FDG-0</v>
          </cell>
          <cell r="B928" t="str">
            <v>M18 FUEL Die Grinder- Tool Only</v>
          </cell>
          <cell r="C928" t="str">
            <v>Milwaukee Tools</v>
          </cell>
          <cell r="D928" t="str">
            <v>900050</v>
          </cell>
          <cell r="E928" t="str">
            <v>ML-TL</v>
          </cell>
          <cell r="F928">
            <v>0</v>
          </cell>
          <cell r="G928">
            <v>4.6926471786401711</v>
          </cell>
          <cell r="H928">
            <v>93.852943572803412</v>
          </cell>
          <cell r="I928">
            <v>93.852943572803412</v>
          </cell>
          <cell r="J928">
            <v>98.55</v>
          </cell>
          <cell r="K928">
            <v>104.7</v>
          </cell>
          <cell r="L928" t="str">
            <v>Yes</v>
          </cell>
        </row>
        <row r="929">
          <cell r="A929" t="str">
            <v>M18FID-0</v>
          </cell>
          <cell r="B929" t="str">
            <v>M18 FUEL HEX Impact Driver - Tool Only</v>
          </cell>
          <cell r="C929" t="str">
            <v>Milwaukee Tools</v>
          </cell>
          <cell r="D929" t="str">
            <v>900050</v>
          </cell>
          <cell r="E929" t="str">
            <v>ML-TL</v>
          </cell>
          <cell r="F929">
            <v>0</v>
          </cell>
          <cell r="G929">
            <v>0.4187821612349914</v>
          </cell>
          <cell r="H929">
            <v>70.655098039215673</v>
          </cell>
          <cell r="I929">
            <v>70.655098039215673</v>
          </cell>
          <cell r="J929">
            <v>71.069999999999993</v>
          </cell>
          <cell r="K929">
            <v>83.04</v>
          </cell>
          <cell r="L929" t="str">
            <v>Yes</v>
          </cell>
        </row>
        <row r="930">
          <cell r="A930" t="str">
            <v>M18FID-502C</v>
          </cell>
          <cell r="B930" t="str">
            <v>M18 FUEL HEX Impact Drvr Case - 5Ah Kit</v>
          </cell>
          <cell r="C930" t="str">
            <v>Milwaukee Tools</v>
          </cell>
          <cell r="D930" t="str">
            <v>900050</v>
          </cell>
          <cell r="E930" t="str">
            <v>ML-TL</v>
          </cell>
          <cell r="F930">
            <v>0</v>
          </cell>
          <cell r="G930">
            <v>1.602034120734908</v>
          </cell>
          <cell r="H930">
            <v>186.89585784313724</v>
          </cell>
          <cell r="I930">
            <v>186.89585784313724</v>
          </cell>
          <cell r="J930">
            <v>188.5</v>
          </cell>
          <cell r="K930">
            <v>214.71</v>
          </cell>
          <cell r="L930" t="str">
            <v>Yes</v>
          </cell>
        </row>
        <row r="931">
          <cell r="A931" t="str">
            <v>M18FIWF12-0</v>
          </cell>
          <cell r="B931" t="str">
            <v>M18 FUEL Impct Wrench Friction Tool only</v>
          </cell>
          <cell r="C931" t="str">
            <v>Milwaukee Tools</v>
          </cell>
          <cell r="D931" t="str">
            <v>900050</v>
          </cell>
          <cell r="E931" t="str">
            <v>ML-TL</v>
          </cell>
          <cell r="F931">
            <v>0</v>
          </cell>
          <cell r="G931">
            <v>0.44390909090909092</v>
          </cell>
          <cell r="H931">
            <v>73.829641265597147</v>
          </cell>
          <cell r="I931">
            <v>73.829641265597147</v>
          </cell>
          <cell r="J931">
            <v>74.27</v>
          </cell>
          <cell r="K931">
            <v>83.39</v>
          </cell>
          <cell r="L931" t="str">
            <v>Yes</v>
          </cell>
        </row>
        <row r="932">
          <cell r="A932" t="str">
            <v>M18FIWP12-0</v>
          </cell>
          <cell r="B932" t="str">
            <v>M18 FUEL Impct Wrench Detent Tool only</v>
          </cell>
          <cell r="C932" t="str">
            <v>Milwaukee Tools</v>
          </cell>
          <cell r="D932" t="str">
            <v>900050</v>
          </cell>
          <cell r="E932" t="str">
            <v>ML-TL</v>
          </cell>
          <cell r="F932">
            <v>0</v>
          </cell>
          <cell r="G932">
            <v>0.44390909090909092</v>
          </cell>
          <cell r="H932">
            <v>75.202543449197847</v>
          </cell>
          <cell r="I932">
            <v>75.202543449197847</v>
          </cell>
          <cell r="J932">
            <v>75.650000000000006</v>
          </cell>
          <cell r="K932">
            <v>84.67</v>
          </cell>
          <cell r="L932" t="str">
            <v>Yes</v>
          </cell>
        </row>
        <row r="933">
          <cell r="A933" t="str">
            <v>M18FIWP12-502C</v>
          </cell>
          <cell r="B933" t="str">
            <v>M18 FUEL Impct Wrench Detent 5Ah Kit</v>
          </cell>
          <cell r="C933" t="str">
            <v>Milwaukee Tools</v>
          </cell>
          <cell r="D933" t="str">
            <v>900050</v>
          </cell>
          <cell r="E933" t="str">
            <v>ML-TL</v>
          </cell>
          <cell r="F933">
            <v>0</v>
          </cell>
          <cell r="G933">
            <v>1.602034120734908</v>
          </cell>
          <cell r="H933">
            <v>191.32046234402847</v>
          </cell>
          <cell r="I933">
            <v>191.32046234402847</v>
          </cell>
          <cell r="J933">
            <v>192.92</v>
          </cell>
          <cell r="K933">
            <v>215.67</v>
          </cell>
          <cell r="L933" t="str">
            <v>Yes</v>
          </cell>
        </row>
        <row r="934">
          <cell r="A934" t="str">
            <v>M18FMCS-0</v>
          </cell>
          <cell r="B934" t="str">
            <v>M18 FUEL Metal Circular Saw</v>
          </cell>
          <cell r="C934" t="str">
            <v>Milwaukee Tools</v>
          </cell>
          <cell r="D934" t="str">
            <v>900050</v>
          </cell>
          <cell r="E934" t="str">
            <v>ML-TL</v>
          </cell>
          <cell r="F934">
            <v>0</v>
          </cell>
          <cell r="G934">
            <v>6.0933825085225797</v>
          </cell>
          <cell r="H934">
            <v>121.86765017045158</v>
          </cell>
          <cell r="I934">
            <v>121.86765017045158</v>
          </cell>
          <cell r="J934">
            <v>127.96</v>
          </cell>
          <cell r="K934">
            <v>135.96</v>
          </cell>
          <cell r="L934" t="str">
            <v>Yes</v>
          </cell>
        </row>
        <row r="935">
          <cell r="A935" t="str">
            <v>M18FMDP-0C</v>
          </cell>
          <cell r="B935" t="str">
            <v>M18 FUEL 38mm Mag Drill BMC Tool only</v>
          </cell>
          <cell r="C935" t="str">
            <v>Milwaukee Tools</v>
          </cell>
          <cell r="D935" t="str">
            <v>900050</v>
          </cell>
          <cell r="E935" t="str">
            <v>ML-TL</v>
          </cell>
          <cell r="F935">
            <v>0</v>
          </cell>
          <cell r="G935">
            <v>7.3872919818456886</v>
          </cell>
          <cell r="H935">
            <v>599.69519942067745</v>
          </cell>
          <cell r="I935">
            <v>599.69519942067745</v>
          </cell>
          <cell r="J935">
            <v>607.08000000000004</v>
          </cell>
          <cell r="K935">
            <v>646</v>
          </cell>
          <cell r="L935" t="str">
            <v>Yes</v>
          </cell>
        </row>
        <row r="936">
          <cell r="A936" t="str">
            <v>M18FMS254-0</v>
          </cell>
          <cell r="B936" t="str">
            <v>M18 254mm FUEL Mitre Saw - Tool only</v>
          </cell>
          <cell r="C936" t="str">
            <v>Milwaukee Tools</v>
          </cell>
          <cell r="D936" t="str">
            <v>900060</v>
          </cell>
          <cell r="E936" t="str">
            <v>ML-TL</v>
          </cell>
          <cell r="F936">
            <v>0</v>
          </cell>
          <cell r="G936">
            <v>20.345833333333335</v>
          </cell>
          <cell r="H936">
            <v>375.40962845857212</v>
          </cell>
          <cell r="I936">
            <v>375.40962845857212</v>
          </cell>
          <cell r="J936">
            <v>395.76</v>
          </cell>
          <cell r="K936">
            <v>425.18</v>
          </cell>
          <cell r="L936" t="str">
            <v>Yes</v>
          </cell>
        </row>
        <row r="937">
          <cell r="A937" t="str">
            <v>M18FPD-0</v>
          </cell>
          <cell r="B937" t="str">
            <v>M18 FUEL Hmr Drill 13mm - Tool Only</v>
          </cell>
          <cell r="C937" t="str">
            <v>Milwaukee Tools</v>
          </cell>
          <cell r="D937" t="str">
            <v>900050</v>
          </cell>
          <cell r="E937" t="str">
            <v>ML-TL</v>
          </cell>
          <cell r="F937">
            <v>0</v>
          </cell>
          <cell r="G937">
            <v>0.67147964796479653</v>
          </cell>
          <cell r="H937">
            <v>91.393021390374329</v>
          </cell>
          <cell r="I937">
            <v>91.393021390374329</v>
          </cell>
          <cell r="J937">
            <v>92.06</v>
          </cell>
          <cell r="K937">
            <v>106.83</v>
          </cell>
          <cell r="L937" t="str">
            <v>Yes</v>
          </cell>
        </row>
        <row r="938">
          <cell r="A938" t="str">
            <v>M18FPD-502C</v>
          </cell>
          <cell r="B938" t="str">
            <v>M18 FUEL Hmr Drill 13mm Case 5Ah Kit</v>
          </cell>
          <cell r="C938" t="str">
            <v>Milwaukee Tools</v>
          </cell>
          <cell r="D938" t="str">
            <v>900050</v>
          </cell>
          <cell r="E938" t="str">
            <v>ML-TL</v>
          </cell>
          <cell r="F938">
            <v>0</v>
          </cell>
          <cell r="G938">
            <v>1.9104068857589984</v>
          </cell>
          <cell r="H938">
            <v>208.60597704991088</v>
          </cell>
          <cell r="I938">
            <v>208.60597704991088</v>
          </cell>
          <cell r="J938">
            <v>210.52</v>
          </cell>
          <cell r="K938">
            <v>241.85</v>
          </cell>
          <cell r="L938" t="str">
            <v>Yes</v>
          </cell>
        </row>
        <row r="939">
          <cell r="A939" t="str">
            <v>M18FPP2A-502C</v>
          </cell>
          <cell r="B939" t="str">
            <v>M18 FUEL 2Pc Kit (FPD FID) M12B 5Ah</v>
          </cell>
          <cell r="C939" t="str">
            <v>Milwaukee Tools</v>
          </cell>
          <cell r="D939" t="str">
            <v>900050</v>
          </cell>
          <cell r="E939" t="str">
            <v>ML-TL</v>
          </cell>
          <cell r="F939">
            <v>0</v>
          </cell>
          <cell r="G939">
            <v>2.8225433526011559</v>
          </cell>
          <cell r="H939">
            <v>290.73450311942958</v>
          </cell>
          <cell r="I939">
            <v>290.73450311942958</v>
          </cell>
          <cell r="J939">
            <v>293.56</v>
          </cell>
          <cell r="K939">
            <v>334.62</v>
          </cell>
          <cell r="L939" t="str">
            <v>Yes</v>
          </cell>
        </row>
        <row r="940">
          <cell r="A940" t="str">
            <v>M18FPP2C-502C</v>
          </cell>
          <cell r="B940" t="str">
            <v>M18 FUEL 2Pc Kit (FPD FIWP12) 5Ah</v>
          </cell>
          <cell r="C940" t="str">
            <v>Milwaukee Tools</v>
          </cell>
          <cell r="D940" t="str">
            <v>900050</v>
          </cell>
          <cell r="E940" t="str">
            <v>ML-TL</v>
          </cell>
          <cell r="F940">
            <v>0</v>
          </cell>
          <cell r="G940">
            <v>2.8225433526011559</v>
          </cell>
          <cell r="H940">
            <v>284.34954322638146</v>
          </cell>
          <cell r="I940">
            <v>284.34954322638146</v>
          </cell>
          <cell r="J940">
            <v>287.17</v>
          </cell>
          <cell r="K940">
            <v>323.97000000000003</v>
          </cell>
          <cell r="L940" t="str">
            <v>Yes</v>
          </cell>
        </row>
        <row r="941">
          <cell r="A941" t="str">
            <v>M18FPP3C-502B</v>
          </cell>
          <cell r="B941" t="str">
            <v>M18 FUEL 3Pc Kit(FPD FID CAG125XPD) 5Ah</v>
          </cell>
          <cell r="C941" t="str">
            <v>Milwaukee Tools</v>
          </cell>
          <cell r="D941" t="str">
            <v>900050</v>
          </cell>
          <cell r="E941" t="str">
            <v>ML-TL</v>
          </cell>
          <cell r="F941">
            <v>0</v>
          </cell>
          <cell r="G941">
            <v>2.4837232960325535</v>
          </cell>
          <cell r="H941">
            <v>361.92511475044563</v>
          </cell>
          <cell r="I941">
            <v>361.92511475044563</v>
          </cell>
          <cell r="J941">
            <v>364.41</v>
          </cell>
          <cell r="K941">
            <v>411.82</v>
          </cell>
          <cell r="L941" t="str">
            <v>Yes</v>
          </cell>
        </row>
        <row r="942">
          <cell r="A942" t="str">
            <v>M18FPP4J-502B</v>
          </cell>
          <cell r="B942" t="str">
            <v>M18 FUEL 4Pc(FPD,FID,CAG,CHIWF12)5.0A</v>
          </cell>
          <cell r="C942" t="str">
            <v>Milwaukee Tools</v>
          </cell>
          <cell r="D942" t="str">
            <v>900050</v>
          </cell>
          <cell r="E942" t="str">
            <v>ML-TL</v>
          </cell>
          <cell r="F942">
            <v>0</v>
          </cell>
          <cell r="G942">
            <v>3.2040682414698161</v>
          </cell>
          <cell r="H942">
            <v>489.38467803030312</v>
          </cell>
          <cell r="I942">
            <v>489.38467803030312</v>
          </cell>
          <cell r="J942">
            <v>492.59</v>
          </cell>
          <cell r="K942">
            <v>550.77</v>
          </cell>
          <cell r="L942" t="str">
            <v>Yes</v>
          </cell>
        </row>
        <row r="943">
          <cell r="A943" t="str">
            <v>M18FPP6C-502B</v>
          </cell>
          <cell r="B943" t="str">
            <v>M18 FUEL 6Pce Kit(PD ID AG SX CS55 TLED)</v>
          </cell>
          <cell r="C943" t="str">
            <v>Milwaukee Tools</v>
          </cell>
          <cell r="D943" t="str">
            <v>900050</v>
          </cell>
          <cell r="E943" t="str">
            <v>ML-TL</v>
          </cell>
          <cell r="F943">
            <v>0</v>
          </cell>
          <cell r="G943">
            <v>4.9775739041794091</v>
          </cell>
          <cell r="H943">
            <v>648.41220254010693</v>
          </cell>
          <cell r="I943">
            <v>648.41220254010693</v>
          </cell>
          <cell r="J943">
            <v>653.39</v>
          </cell>
          <cell r="K943">
            <v>732.44</v>
          </cell>
          <cell r="L943" t="str">
            <v>Yes</v>
          </cell>
        </row>
        <row r="944">
          <cell r="A944" t="str">
            <v>M18FPP8A-502B</v>
          </cell>
          <cell r="B944" t="str">
            <v>M18 FUEL NXTGEN 8Pc Kit(6C RC CH)5Ah Kit</v>
          </cell>
          <cell r="C944" t="str">
            <v>Milwaukee Tools</v>
          </cell>
          <cell r="D944" t="str">
            <v>900050</v>
          </cell>
          <cell r="E944" t="str">
            <v>ML-TL</v>
          </cell>
          <cell r="F944">
            <v>0</v>
          </cell>
          <cell r="G944">
            <v>11.408878504672897</v>
          </cell>
          <cell r="H944">
            <v>943.36306483957208</v>
          </cell>
          <cell r="I944">
            <v>943.36306483957208</v>
          </cell>
          <cell r="J944">
            <v>954.77</v>
          </cell>
          <cell r="K944">
            <v>1055.44</v>
          </cell>
          <cell r="L944" t="str">
            <v>Yes</v>
          </cell>
        </row>
        <row r="945">
          <cell r="A945" t="str">
            <v>M18FQID-0</v>
          </cell>
          <cell r="B945" t="str">
            <v>M18 Fuel Quiet Impact Driver - Tool only</v>
          </cell>
          <cell r="C945" t="str">
            <v>Milwaukee Tools</v>
          </cell>
          <cell r="D945" t="str">
            <v>900050</v>
          </cell>
          <cell r="E945" t="str">
            <v>ML-TL</v>
          </cell>
          <cell r="F945">
            <v>0</v>
          </cell>
          <cell r="G945">
            <v>0.4187821612349914</v>
          </cell>
          <cell r="H945">
            <v>126.72059147083156</v>
          </cell>
          <cell r="I945">
            <v>126.72059147083156</v>
          </cell>
          <cell r="J945">
            <v>127.14</v>
          </cell>
          <cell r="K945">
            <v>141.37</v>
          </cell>
          <cell r="L945" t="str">
            <v>Yes</v>
          </cell>
        </row>
        <row r="946">
          <cell r="A946" t="str">
            <v>M18FQID-502C</v>
          </cell>
          <cell r="B946" t="str">
            <v>M18 Fuel Quiet Impact Driver - 5Ah Kit</v>
          </cell>
          <cell r="C946" t="str">
            <v>Milwaukee Tools</v>
          </cell>
          <cell r="D946" t="str">
            <v>900050</v>
          </cell>
          <cell r="E946" t="str">
            <v>ML-TL</v>
          </cell>
          <cell r="F946">
            <v>0</v>
          </cell>
          <cell r="G946">
            <v>1.4611011370436864</v>
          </cell>
          <cell r="H946">
            <v>234.16177068469895</v>
          </cell>
          <cell r="I946">
            <v>234.16177068469895</v>
          </cell>
          <cell r="J946">
            <v>235.62</v>
          </cell>
          <cell r="K946">
            <v>261.23</v>
          </cell>
          <cell r="L946" t="str">
            <v>Yes</v>
          </cell>
        </row>
        <row r="947">
          <cell r="A947" t="str">
            <v>M18FSGC-0</v>
          </cell>
          <cell r="B947" t="str">
            <v>M18 FUEL Drywall Collated Screw Gun</v>
          </cell>
          <cell r="C947" t="str">
            <v>Milwaukee Tools</v>
          </cell>
          <cell r="D947" t="str">
            <v>900050</v>
          </cell>
          <cell r="E947" t="str">
            <v>ML-TL</v>
          </cell>
          <cell r="F947">
            <v>0</v>
          </cell>
          <cell r="G947">
            <v>7.8183825525667405</v>
          </cell>
          <cell r="H947">
            <v>156.3676510513348</v>
          </cell>
          <cell r="I947">
            <v>156.3676510513348</v>
          </cell>
          <cell r="J947">
            <v>164.19</v>
          </cell>
          <cell r="K947">
            <v>174.45</v>
          </cell>
          <cell r="L947" t="str">
            <v>Yes</v>
          </cell>
        </row>
        <row r="948">
          <cell r="A948" t="str">
            <v>M18GG-0</v>
          </cell>
          <cell r="B948" t="str">
            <v>M18 2 Speed Cordless Grease Gun - Skin</v>
          </cell>
          <cell r="C948" t="str">
            <v>Milwaukee Tools</v>
          </cell>
          <cell r="D948" t="str">
            <v>900050</v>
          </cell>
          <cell r="E948" t="str">
            <v>ML-TL</v>
          </cell>
          <cell r="F948">
            <v>0</v>
          </cell>
          <cell r="G948">
            <v>1.6586277173913044</v>
          </cell>
          <cell r="H948">
            <v>119.42186274509801</v>
          </cell>
          <cell r="I948">
            <v>119.42186274509801</v>
          </cell>
          <cell r="J948">
            <v>121.08</v>
          </cell>
          <cell r="K948">
            <v>127.51</v>
          </cell>
          <cell r="L948" t="str">
            <v>Yes</v>
          </cell>
        </row>
        <row r="949">
          <cell r="A949" t="str">
            <v>M18HAL-0</v>
          </cell>
          <cell r="B949" t="str">
            <v>M18 High Perf. LED Area Light-Tool only</v>
          </cell>
          <cell r="C949" t="str">
            <v>Milwaukee Tools</v>
          </cell>
          <cell r="D949" t="str">
            <v>900060</v>
          </cell>
          <cell r="E949" t="str">
            <v>ML-TL</v>
          </cell>
          <cell r="F949">
            <v>0</v>
          </cell>
          <cell r="G949">
            <v>1.4178281068524972</v>
          </cell>
          <cell r="H949">
            <v>120.67030812324931</v>
          </cell>
          <cell r="I949">
            <v>120.67030812324931</v>
          </cell>
          <cell r="J949">
            <v>122.09</v>
          </cell>
          <cell r="K949">
            <v>129.4</v>
          </cell>
          <cell r="L949" t="str">
            <v>Yes</v>
          </cell>
        </row>
        <row r="950">
          <cell r="A950" t="str">
            <v>M18HCC-0C</v>
          </cell>
          <cell r="B950" t="str">
            <v>M18 6T CableCutter with CuAl Jaw &amp; Blade</v>
          </cell>
          <cell r="C950" t="str">
            <v>Milwaukee Tools</v>
          </cell>
          <cell r="D950" t="str">
            <v>900050</v>
          </cell>
          <cell r="E950" t="str">
            <v>ML-TL</v>
          </cell>
          <cell r="F950">
            <v>0</v>
          </cell>
          <cell r="G950">
            <v>2.7188195991091315</v>
          </cell>
          <cell r="H950">
            <v>542.16450200534746</v>
          </cell>
          <cell r="I950">
            <v>542.16450200534746</v>
          </cell>
          <cell r="J950">
            <v>544.88</v>
          </cell>
          <cell r="K950">
            <v>584.29999999999995</v>
          </cell>
          <cell r="L950" t="str">
            <v>Yes</v>
          </cell>
        </row>
        <row r="951">
          <cell r="A951" t="str">
            <v>M18HDSP-901C</v>
          </cell>
          <cell r="B951" t="str">
            <v>M18 (1) 9.0Ah REDLITHIUM HD Starter Pack</v>
          </cell>
          <cell r="C951" t="str">
            <v>Milwaukee Tools</v>
          </cell>
          <cell r="D951" t="str">
            <v>900050</v>
          </cell>
          <cell r="E951" t="str">
            <v>ML-TL</v>
          </cell>
          <cell r="F951">
            <v>0</v>
          </cell>
          <cell r="G951">
            <v>0.57312206572769953</v>
          </cell>
          <cell r="H951">
            <v>102.06626671122991</v>
          </cell>
          <cell r="I951">
            <v>102.06626671122991</v>
          </cell>
          <cell r="J951">
            <v>102.64</v>
          </cell>
          <cell r="K951">
            <v>108.35</v>
          </cell>
          <cell r="L951" t="str">
            <v>Yes</v>
          </cell>
        </row>
        <row r="952">
          <cell r="A952" t="str">
            <v>M18HKP-201C</v>
          </cell>
          <cell r="B952" t="str">
            <v>M18 FORCELOGIC 6T Knockout Tool M16-M63</v>
          </cell>
          <cell r="C952" t="str">
            <v>Milwaukee Tools</v>
          </cell>
          <cell r="D952" t="str">
            <v>900050</v>
          </cell>
          <cell r="E952" t="str">
            <v>ML-TL</v>
          </cell>
          <cell r="F952">
            <v>0</v>
          </cell>
          <cell r="G952">
            <v>5.0764705882352947</v>
          </cell>
          <cell r="H952">
            <v>101.52941176470588</v>
          </cell>
          <cell r="I952">
            <v>101.52941176470588</v>
          </cell>
          <cell r="J952">
            <v>106.61</v>
          </cell>
          <cell r="K952">
            <v>764.43</v>
          </cell>
          <cell r="L952" t="str">
            <v>No</v>
          </cell>
        </row>
        <row r="953">
          <cell r="A953" t="str">
            <v>M18HSAL-0</v>
          </cell>
          <cell r="B953" t="str">
            <v>M18 Prem. LED Tower Light (3000 lumens)</v>
          </cell>
          <cell r="C953" t="str">
            <v>Milwaukee Tools</v>
          </cell>
          <cell r="D953" t="str">
            <v>900060</v>
          </cell>
          <cell r="E953" t="str">
            <v>ML-TL</v>
          </cell>
          <cell r="F953">
            <v>0</v>
          </cell>
          <cell r="G953">
            <v>11.18141901355137</v>
          </cell>
          <cell r="H953">
            <v>223.6283802710274</v>
          </cell>
          <cell r="I953">
            <v>223.6283802710274</v>
          </cell>
          <cell r="J953">
            <v>234.81</v>
          </cell>
          <cell r="K953">
            <v>238.5</v>
          </cell>
          <cell r="L953" t="str">
            <v>Yes</v>
          </cell>
        </row>
        <row r="954">
          <cell r="A954" t="str">
            <v>M18IL-0</v>
          </cell>
          <cell r="B954" t="str">
            <v>M18 LED Inspection Light- Tool Only</v>
          </cell>
          <cell r="C954" t="str">
            <v>Milwaukee Tools</v>
          </cell>
          <cell r="D954" t="str">
            <v>900060</v>
          </cell>
          <cell r="E954" t="str">
            <v>ML-TL</v>
          </cell>
          <cell r="F954">
            <v>0</v>
          </cell>
          <cell r="G954">
            <v>0.20803510565780503</v>
          </cell>
          <cell r="H954">
            <v>33.179377697024755</v>
          </cell>
          <cell r="I954">
            <v>33.179377697024755</v>
          </cell>
          <cell r="J954">
            <v>33.39</v>
          </cell>
          <cell r="K954">
            <v>35.42</v>
          </cell>
          <cell r="L954" t="str">
            <v>Yes</v>
          </cell>
        </row>
        <row r="955">
          <cell r="A955" t="str">
            <v>M18JSR-0</v>
          </cell>
          <cell r="B955" t="str">
            <v>M18 Jobsite Radio(Standard) Tool only</v>
          </cell>
          <cell r="C955" t="str">
            <v>Milwaukee Tools</v>
          </cell>
          <cell r="D955" t="str">
            <v>900060</v>
          </cell>
          <cell r="E955" t="str">
            <v>ML-TL</v>
          </cell>
          <cell r="F955">
            <v>4.1638120788856092</v>
          </cell>
          <cell r="G955">
            <v>2.0345833333333334</v>
          </cell>
          <cell r="H955">
            <v>83.27624157771217</v>
          </cell>
          <cell r="I955">
            <v>83.27624157771217</v>
          </cell>
          <cell r="J955">
            <v>89.47</v>
          </cell>
          <cell r="K955">
            <v>94.87</v>
          </cell>
          <cell r="L955" t="str">
            <v>Yes</v>
          </cell>
        </row>
        <row r="956">
          <cell r="A956" t="str">
            <v>M18JSRDAB+-0</v>
          </cell>
          <cell r="B956" t="str">
            <v>M18 Jobsite Radio(DigitalDAB+) Tool only</v>
          </cell>
          <cell r="C956" t="str">
            <v>Milwaukee Tools</v>
          </cell>
          <cell r="D956" t="str">
            <v>900060</v>
          </cell>
          <cell r="E956" t="str">
            <v>ML-TL</v>
          </cell>
          <cell r="F956">
            <v>0</v>
          </cell>
          <cell r="G956">
            <v>5.3495588235294118</v>
          </cell>
          <cell r="H956">
            <v>106.99117647058823</v>
          </cell>
          <cell r="I956">
            <v>106.99117647058823</v>
          </cell>
          <cell r="J956">
            <v>112.34</v>
          </cell>
          <cell r="K956">
            <v>105.44</v>
          </cell>
          <cell r="L956" t="str">
            <v>Yes</v>
          </cell>
        </row>
        <row r="957">
          <cell r="A957" t="str">
            <v>M18LL-0</v>
          </cell>
          <cell r="B957" t="str">
            <v>M18 360 Lattern w/t USB Chrgr Tool Only</v>
          </cell>
          <cell r="C957" t="str">
            <v>Milwaukee Tools</v>
          </cell>
          <cell r="D957" t="str">
            <v>900060</v>
          </cell>
          <cell r="E957" t="str">
            <v>ML-TL</v>
          </cell>
          <cell r="F957">
            <v>0</v>
          </cell>
          <cell r="G957">
            <v>0.2685918591859186</v>
          </cell>
          <cell r="H957">
            <v>39.353959421606483</v>
          </cell>
          <cell r="I957">
            <v>39.353959421606483</v>
          </cell>
          <cell r="J957">
            <v>39.619999999999997</v>
          </cell>
          <cell r="K957">
            <v>42.04</v>
          </cell>
          <cell r="L957" t="str">
            <v>Yes</v>
          </cell>
        </row>
        <row r="958">
          <cell r="A958" t="str">
            <v>M18ONEID-0</v>
          </cell>
          <cell r="B958" t="str">
            <v>M18 ONEKEY 1/4" Impact Driver Tool On</v>
          </cell>
          <cell r="C958" t="str">
            <v>Milwaukee Tools</v>
          </cell>
          <cell r="D958" t="str">
            <v>900050</v>
          </cell>
          <cell r="E958" t="str">
            <v>ML-TL</v>
          </cell>
          <cell r="F958">
            <v>0</v>
          </cell>
          <cell r="G958">
            <v>0.4187821612349914</v>
          </cell>
          <cell r="H958">
            <v>92.379592245989286</v>
          </cell>
          <cell r="I958">
            <v>92.379592245989286</v>
          </cell>
          <cell r="J958">
            <v>92.8</v>
          </cell>
          <cell r="K958">
            <v>102.4</v>
          </cell>
          <cell r="L958" t="str">
            <v>Yes</v>
          </cell>
        </row>
        <row r="959">
          <cell r="A959" t="str">
            <v>M18ONEIWF12-0</v>
          </cell>
          <cell r="B959" t="str">
            <v>M18 ONEKEY Impact Wrench F/R Tool Only</v>
          </cell>
          <cell r="C959" t="str">
            <v>Milwaukee Tools</v>
          </cell>
          <cell r="D959" t="str">
            <v>900050</v>
          </cell>
          <cell r="E959" t="str">
            <v>ML-TL</v>
          </cell>
          <cell r="F959">
            <v>0</v>
          </cell>
          <cell r="G959">
            <v>0.44390909090909092</v>
          </cell>
          <cell r="H959">
            <v>96.283724376114066</v>
          </cell>
          <cell r="I959">
            <v>96.283724376114066</v>
          </cell>
          <cell r="J959">
            <v>96.73</v>
          </cell>
          <cell r="K959">
            <v>104.42</v>
          </cell>
          <cell r="L959" t="str">
            <v>Yes</v>
          </cell>
        </row>
        <row r="960">
          <cell r="A960" t="str">
            <v>M18ONEIWP12-0</v>
          </cell>
          <cell r="B960" t="str">
            <v>M18 ONEKEY Impact Wrench-PIN Tool Only</v>
          </cell>
          <cell r="C960" t="str">
            <v>Milwaukee Tools</v>
          </cell>
          <cell r="D960" t="str">
            <v>900050</v>
          </cell>
          <cell r="E960" t="str">
            <v>ML-TL</v>
          </cell>
          <cell r="F960">
            <v>0</v>
          </cell>
          <cell r="G960">
            <v>0.44390909090909092</v>
          </cell>
          <cell r="H960">
            <v>97.200700757575746</v>
          </cell>
          <cell r="I960">
            <v>97.200700757575746</v>
          </cell>
          <cell r="J960">
            <v>97.64</v>
          </cell>
          <cell r="K960">
            <v>105.39</v>
          </cell>
          <cell r="L960" t="str">
            <v>Yes</v>
          </cell>
        </row>
        <row r="961">
          <cell r="A961" t="str">
            <v>M18ONEPD-0</v>
          </cell>
          <cell r="B961" t="str">
            <v>M18 FUEL BT Hmr Drill 13mm - Tool Only</v>
          </cell>
          <cell r="C961" t="str">
            <v>Milwaukee Tools</v>
          </cell>
          <cell r="D961" t="str">
            <v>900050</v>
          </cell>
          <cell r="E961" t="str">
            <v>ML-TL</v>
          </cell>
          <cell r="F961">
            <v>0</v>
          </cell>
          <cell r="G961">
            <v>0.67147964796479653</v>
          </cell>
          <cell r="H961">
            <v>119.68917112299465</v>
          </cell>
          <cell r="I961">
            <v>119.68917112299465</v>
          </cell>
          <cell r="J961">
            <v>120.36</v>
          </cell>
          <cell r="K961">
            <v>134</v>
          </cell>
          <cell r="L961" t="str">
            <v>Yes</v>
          </cell>
        </row>
        <row r="962">
          <cell r="A962" t="str">
            <v>M18ONEPP2A-502C</v>
          </cell>
          <cell r="B962" t="str">
            <v>M18 ONEKEY 2Pc Kit (FPD FID) Case 5Ah</v>
          </cell>
          <cell r="C962" t="str">
            <v>Milwaukee Tools</v>
          </cell>
          <cell r="D962" t="str">
            <v>900050</v>
          </cell>
          <cell r="E962" t="str">
            <v>ML-TL</v>
          </cell>
          <cell r="F962">
            <v>0</v>
          </cell>
          <cell r="G962">
            <v>2.7744318181818182</v>
          </cell>
          <cell r="H962">
            <v>326.6901192067736</v>
          </cell>
          <cell r="I962">
            <v>326.6901192067736</v>
          </cell>
          <cell r="J962">
            <v>329.46</v>
          </cell>
          <cell r="K962">
            <v>362.36</v>
          </cell>
          <cell r="L962" t="str">
            <v>Yes</v>
          </cell>
        </row>
        <row r="963">
          <cell r="A963" t="str">
            <v>M18ONESLDP-0</v>
          </cell>
          <cell r="B963" t="str">
            <v>M18 ONEKEY Site Light DP Tool Only</v>
          </cell>
          <cell r="C963" t="str">
            <v>Milwaukee Tools</v>
          </cell>
          <cell r="D963" t="str">
            <v>900050</v>
          </cell>
          <cell r="E963" t="str">
            <v>ML-TL</v>
          </cell>
          <cell r="F963">
            <v>0</v>
          </cell>
          <cell r="G963">
            <v>9.5198531842454255</v>
          </cell>
          <cell r="H963">
            <v>190.39706368490849</v>
          </cell>
          <cell r="I963">
            <v>190.39706368490849</v>
          </cell>
          <cell r="J963">
            <v>199.92</v>
          </cell>
          <cell r="K963">
            <v>212.42</v>
          </cell>
          <cell r="L963" t="str">
            <v>Yes</v>
          </cell>
        </row>
        <row r="964">
          <cell r="A964" t="str">
            <v>M18ONESLSP-0</v>
          </cell>
          <cell r="B964" t="str">
            <v>M18 ONEKEY RADIUS LED SiteLight</v>
          </cell>
          <cell r="C964" t="str">
            <v>Milwaukee Tools</v>
          </cell>
          <cell r="D964" t="str">
            <v>900050</v>
          </cell>
          <cell r="E964" t="str">
            <v>ML-TL</v>
          </cell>
          <cell r="F964">
            <v>0</v>
          </cell>
          <cell r="G964">
            <v>9.6992649535322002</v>
          </cell>
          <cell r="H964">
            <v>193.985299070644</v>
          </cell>
          <cell r="I964">
            <v>193.985299070644</v>
          </cell>
          <cell r="J964">
            <v>203.68</v>
          </cell>
          <cell r="K964">
            <v>216.41</v>
          </cell>
          <cell r="L964" t="str">
            <v>Yes</v>
          </cell>
        </row>
        <row r="965">
          <cell r="A965" t="str">
            <v>M18ONESX-0</v>
          </cell>
          <cell r="B965" t="str">
            <v>M18 FUEL ONEKEY Sawzall Recip-Tool only</v>
          </cell>
          <cell r="C965" t="str">
            <v>Milwaukee Tools</v>
          </cell>
          <cell r="D965" t="str">
            <v>900050</v>
          </cell>
          <cell r="E965" t="str">
            <v>ML-TL</v>
          </cell>
          <cell r="F965">
            <v>0</v>
          </cell>
          <cell r="G965">
            <v>1.0122305140961858</v>
          </cell>
          <cell r="H965">
            <v>134.10112076648838</v>
          </cell>
          <cell r="I965">
            <v>134.10112076648838</v>
          </cell>
          <cell r="J965">
            <v>135.11000000000001</v>
          </cell>
          <cell r="K965">
            <v>145.25</v>
          </cell>
          <cell r="L965" t="str">
            <v>Yes</v>
          </cell>
        </row>
        <row r="966">
          <cell r="A966" t="str">
            <v>M18PP4E-502B</v>
          </cell>
          <cell r="B966" t="str">
            <v>M18 HD 4pc(FPD,CSX,CS55,BP) 5.0Ah Kit</v>
          </cell>
          <cell r="C966" t="str">
            <v>Milwaukee Tools</v>
          </cell>
          <cell r="D966" t="str">
            <v>900050</v>
          </cell>
          <cell r="E966" t="str">
            <v>ML-TL</v>
          </cell>
          <cell r="F966">
            <v>0</v>
          </cell>
          <cell r="G966">
            <v>4.8108374384236452</v>
          </cell>
          <cell r="H966">
            <v>578.9657319518717</v>
          </cell>
          <cell r="I966">
            <v>578.9657319518717</v>
          </cell>
          <cell r="J966">
            <v>583.78</v>
          </cell>
          <cell r="K966">
            <v>642.54999999999995</v>
          </cell>
          <cell r="L966" t="str">
            <v>Yes</v>
          </cell>
        </row>
        <row r="967">
          <cell r="A967" t="str">
            <v>M18RC-0</v>
          </cell>
          <cell r="B967" t="str">
            <v>M18 Milw Radio Charger Tool only</v>
          </cell>
          <cell r="C967" t="str">
            <v>Milwaukee Tools</v>
          </cell>
          <cell r="D967" t="str">
            <v>900060</v>
          </cell>
          <cell r="E967" t="str">
            <v>ML-TL</v>
          </cell>
          <cell r="F967">
            <v>0</v>
          </cell>
          <cell r="G967">
            <v>8.0200307555454629</v>
          </cell>
          <cell r="H967">
            <v>160.40061511090926</v>
          </cell>
          <cell r="I967">
            <v>160.40061511090926</v>
          </cell>
          <cell r="J967">
            <v>168.42</v>
          </cell>
          <cell r="K967">
            <v>178.94</v>
          </cell>
          <cell r="L967" t="str">
            <v>Yes</v>
          </cell>
        </row>
        <row r="968">
          <cell r="A968" t="str">
            <v>M18SAL-0</v>
          </cell>
          <cell r="B968" t="str">
            <v>M18 LED Tower Light (2000 lumens)</v>
          </cell>
          <cell r="C968" t="str">
            <v>Milwaukee Tools</v>
          </cell>
          <cell r="D968" t="str">
            <v>900060</v>
          </cell>
          <cell r="E968" t="str">
            <v>ML-TL</v>
          </cell>
          <cell r="F968">
            <v>0</v>
          </cell>
          <cell r="G968">
            <v>6.4933510638297873</v>
          </cell>
          <cell r="H968">
            <v>152.29799379211144</v>
          </cell>
          <cell r="I968">
            <v>152.29799379211144</v>
          </cell>
          <cell r="J968">
            <v>158.79</v>
          </cell>
          <cell r="K968">
            <v>168.83</v>
          </cell>
          <cell r="L968" t="str">
            <v>Yes</v>
          </cell>
        </row>
        <row r="969">
          <cell r="A969" t="str">
            <v>M18SLED-0</v>
          </cell>
          <cell r="B969" t="str">
            <v>M18 LED Search Light (1250 lumens)</v>
          </cell>
          <cell r="C969" t="str">
            <v>Milwaukee Tools</v>
          </cell>
          <cell r="D969" t="str">
            <v>900060</v>
          </cell>
          <cell r="E969" t="str">
            <v>ML-TL</v>
          </cell>
          <cell r="F969">
            <v>0</v>
          </cell>
          <cell r="G969">
            <v>3.3493382352941183</v>
          </cell>
          <cell r="H969">
            <v>66.986764705882365</v>
          </cell>
          <cell r="I969">
            <v>66.986764705882365</v>
          </cell>
          <cell r="J969">
            <v>70.34</v>
          </cell>
          <cell r="K969">
            <v>81.86</v>
          </cell>
          <cell r="L969" t="str">
            <v>Yes</v>
          </cell>
        </row>
        <row r="970">
          <cell r="A970" t="str">
            <v>M18SLSP-0</v>
          </cell>
          <cell r="B970" t="str">
            <v>M18 RADIUS LED Site Light (4400 lumens)</v>
          </cell>
          <cell r="C970" t="str">
            <v>Milwaukee Tools</v>
          </cell>
          <cell r="D970" t="str">
            <v>900050</v>
          </cell>
          <cell r="E970" t="str">
            <v>ML-TL</v>
          </cell>
          <cell r="F970">
            <v>0</v>
          </cell>
          <cell r="G970">
            <v>9.1382355274428146</v>
          </cell>
          <cell r="H970">
            <v>182.7647105488563</v>
          </cell>
          <cell r="I970">
            <v>182.7647105488563</v>
          </cell>
          <cell r="J970">
            <v>191.9</v>
          </cell>
          <cell r="K970">
            <v>203.9</v>
          </cell>
          <cell r="L970" t="str">
            <v>Yes</v>
          </cell>
        </row>
        <row r="971">
          <cell r="A971" t="str">
            <v>M18SMS216-0</v>
          </cell>
          <cell r="B971" t="str">
            <v>M18 216mm Sliding Mitre Saw - Tool Only</v>
          </cell>
          <cell r="C971" t="str">
            <v>Milwaukee Tools</v>
          </cell>
          <cell r="D971" t="str">
            <v>900060</v>
          </cell>
          <cell r="E971" t="str">
            <v>ML-TL</v>
          </cell>
          <cell r="F971">
            <v>0</v>
          </cell>
          <cell r="G971">
            <v>12.2075</v>
          </cell>
          <cell r="H971">
            <v>294.76398289045346</v>
          </cell>
          <cell r="I971">
            <v>294.76398289045346</v>
          </cell>
          <cell r="J971">
            <v>306.97000000000003</v>
          </cell>
          <cell r="K971">
            <v>323.39</v>
          </cell>
          <cell r="L971" t="str">
            <v>Yes</v>
          </cell>
        </row>
        <row r="972">
          <cell r="A972" t="str">
            <v>M18TLED-0</v>
          </cell>
          <cell r="B972" t="str">
            <v>Milw M18 LED Work Light skin</v>
          </cell>
          <cell r="C972" t="str">
            <v>Milwaukee Tools</v>
          </cell>
          <cell r="D972" t="str">
            <v>900060</v>
          </cell>
          <cell r="E972" t="str">
            <v>ML-TL</v>
          </cell>
          <cell r="F972">
            <v>0</v>
          </cell>
          <cell r="G972">
            <v>0.16514475108225107</v>
          </cell>
          <cell r="H972">
            <v>16.238907184495421</v>
          </cell>
          <cell r="I972">
            <v>16.238907184495421</v>
          </cell>
          <cell r="J972">
            <v>16.399999999999999</v>
          </cell>
          <cell r="K972">
            <v>18.23</v>
          </cell>
          <cell r="L972" t="str">
            <v>Yes</v>
          </cell>
        </row>
        <row r="973">
          <cell r="A973" t="str">
            <v>M18TP-0</v>
          </cell>
          <cell r="B973" t="str">
            <v>M18 Transfer Pump Tool only</v>
          </cell>
          <cell r="C973" t="str">
            <v>Milwaukee Tools</v>
          </cell>
          <cell r="D973" t="str">
            <v>900060</v>
          </cell>
          <cell r="E973" t="str">
            <v>ML-TL</v>
          </cell>
          <cell r="F973">
            <v>0</v>
          </cell>
          <cell r="G973">
            <v>6.4830882352941224</v>
          </cell>
          <cell r="H973">
            <v>129.66176470588243</v>
          </cell>
          <cell r="I973">
            <v>129.66176470588243</v>
          </cell>
          <cell r="J973">
            <v>136.13999999999999</v>
          </cell>
          <cell r="K973">
            <v>144.63999999999999</v>
          </cell>
          <cell r="L973" t="str">
            <v>Yes</v>
          </cell>
        </row>
        <row r="974">
          <cell r="A974" t="str">
            <v>M18UBL-0</v>
          </cell>
          <cell r="B974" t="str">
            <v>M18 Utility Bucket Light (3000lumens)</v>
          </cell>
          <cell r="C974" t="str">
            <v>Milwaukee Tools</v>
          </cell>
          <cell r="D974" t="str">
            <v>900060</v>
          </cell>
          <cell r="E974" t="str">
            <v>ML-TL</v>
          </cell>
          <cell r="F974">
            <v>0</v>
          </cell>
          <cell r="G974">
            <v>7.2794117647058831</v>
          </cell>
          <cell r="H974">
            <v>145.58823529411765</v>
          </cell>
          <cell r="I974">
            <v>145.58823529411765</v>
          </cell>
          <cell r="J974">
            <v>152.87</v>
          </cell>
          <cell r="K974">
            <v>155.02000000000001</v>
          </cell>
          <cell r="L974" t="str">
            <v>Yes</v>
          </cell>
        </row>
        <row r="975">
          <cell r="A975" t="str">
            <v>M18USBPSHJ2</v>
          </cell>
          <cell r="B975" t="str">
            <v>M18 Power Source &amp; Heated Jacket Adaptor</v>
          </cell>
          <cell r="C975" t="str">
            <v>Milwaukee Acc</v>
          </cell>
          <cell r="D975" t="str">
            <v>900060</v>
          </cell>
          <cell r="E975" t="str">
            <v>ML-AC</v>
          </cell>
          <cell r="F975">
            <v>0</v>
          </cell>
          <cell r="G975">
            <v>0.80146292300704092</v>
          </cell>
          <cell r="H975">
            <v>16.029258460140817</v>
          </cell>
          <cell r="I975">
            <v>16.029258460140817</v>
          </cell>
          <cell r="J975">
            <v>16.829999999999998</v>
          </cell>
          <cell r="K975">
            <v>17.88</v>
          </cell>
          <cell r="L975" t="str">
            <v>Yes</v>
          </cell>
        </row>
        <row r="976">
          <cell r="A976" t="str">
            <v>M28BX</v>
          </cell>
          <cell r="B976" t="str">
            <v>M28 BATTERY (CLAMSHELL PACK)</v>
          </cell>
          <cell r="C976" t="str">
            <v>Milwaukee Tools</v>
          </cell>
          <cell r="D976" t="str">
            <v>900050</v>
          </cell>
          <cell r="E976" t="str">
            <v>ML-TL</v>
          </cell>
          <cell r="F976">
            <v>0</v>
          </cell>
          <cell r="G976">
            <v>0.30075141660507515</v>
          </cell>
          <cell r="H976">
            <v>56.796034982174682</v>
          </cell>
          <cell r="I976">
            <v>56.796034982174682</v>
          </cell>
          <cell r="J976">
            <v>57.1</v>
          </cell>
          <cell r="K976">
            <v>63.55</v>
          </cell>
          <cell r="L976" t="str">
            <v>Yes</v>
          </cell>
        </row>
        <row r="977">
          <cell r="A977" t="str">
            <v>M28C</v>
          </cell>
          <cell r="B977" t="str">
            <v>M28 CHARGER (CLAMSHELL PACK)</v>
          </cell>
          <cell r="C977" t="str">
            <v>Milwaukee Tools</v>
          </cell>
          <cell r="D977" t="str">
            <v>900050</v>
          </cell>
          <cell r="E977" t="str">
            <v>ML-TL</v>
          </cell>
          <cell r="F977">
            <v>0</v>
          </cell>
          <cell r="G977">
            <v>0.76632140615191457</v>
          </cell>
          <cell r="H977">
            <v>24.862856506238856</v>
          </cell>
          <cell r="I977">
            <v>24.862856506238856</v>
          </cell>
          <cell r="J977">
            <v>25.63</v>
          </cell>
          <cell r="K977">
            <v>26.73</v>
          </cell>
          <cell r="L977" t="str">
            <v>Yes</v>
          </cell>
        </row>
        <row r="978">
          <cell r="A978" t="str">
            <v>MBS30TURBO-X</v>
          </cell>
          <cell r="B978" t="str">
            <v>1010W 127mm Fibre Cement Saw</v>
          </cell>
          <cell r="C978" t="str">
            <v>CPT AEG</v>
          </cell>
          <cell r="D978" t="str">
            <v>900050</v>
          </cell>
          <cell r="E978" t="str">
            <v>AG-TL</v>
          </cell>
          <cell r="F978">
            <v>0</v>
          </cell>
          <cell r="G978">
            <v>3.4680397727272729</v>
          </cell>
          <cell r="H978">
            <v>24.558823529411761</v>
          </cell>
          <cell r="I978">
            <v>24.558823529411761</v>
          </cell>
          <cell r="J978">
            <v>28.03</v>
          </cell>
          <cell r="K978">
            <v>165.13</v>
          </cell>
          <cell r="L978" t="str">
            <v>No</v>
          </cell>
        </row>
        <row r="979">
          <cell r="A979" t="str">
            <v>MILWB-M</v>
          </cell>
          <cell r="B979" t="str">
            <v>Milw. Wheelie Contractor Bag (M)</v>
          </cell>
          <cell r="C979" t="str">
            <v>Milwaukee Handtools</v>
          </cell>
          <cell r="D979" t="str">
            <v>900050</v>
          </cell>
          <cell r="E979" t="str">
            <v>PH-TL</v>
          </cell>
          <cell r="F979">
            <v>0</v>
          </cell>
          <cell r="G979">
            <v>1.0996260026737967</v>
          </cell>
          <cell r="H979">
            <v>21.992520053475932</v>
          </cell>
          <cell r="I979">
            <v>21.992520053475932</v>
          </cell>
          <cell r="J979">
            <v>23.09</v>
          </cell>
          <cell r="K979">
            <v>24.58</v>
          </cell>
          <cell r="L979" t="str">
            <v>Yes</v>
          </cell>
        </row>
        <row r="980">
          <cell r="A980" t="str">
            <v>MILWB-XL</v>
          </cell>
          <cell r="B980" t="str">
            <v>Milw. Wheelie Contractor Bag (XL)</v>
          </cell>
          <cell r="C980" t="str">
            <v>Milwaukee Handtools</v>
          </cell>
          <cell r="D980" t="str">
            <v>900060</v>
          </cell>
          <cell r="E980" t="str">
            <v>PH-TL</v>
          </cell>
          <cell r="F980">
            <v>0</v>
          </cell>
          <cell r="G980">
            <v>1.2044994429590019</v>
          </cell>
          <cell r="H980">
            <v>24.089988859180036</v>
          </cell>
          <cell r="I980">
            <v>24.089988859180036</v>
          </cell>
          <cell r="J980">
            <v>25.29</v>
          </cell>
          <cell r="K980">
            <v>26.92</v>
          </cell>
          <cell r="L980" t="str">
            <v>Yes</v>
          </cell>
        </row>
        <row r="981">
          <cell r="A981" t="str">
            <v>MLBX24</v>
          </cell>
          <cell r="B981" t="str">
            <v>MILWAUKEE 600mm (24") BOX LEVEL</v>
          </cell>
          <cell r="C981" t="str">
            <v>Milwaukee Handtools</v>
          </cell>
          <cell r="D981" t="str">
            <v>900050</v>
          </cell>
          <cell r="E981" t="str">
            <v>PH-TL</v>
          </cell>
          <cell r="F981">
            <v>0</v>
          </cell>
          <cell r="G981">
            <v>1.2066176470588235</v>
          </cell>
          <cell r="H981">
            <v>24.132352941176467</v>
          </cell>
          <cell r="I981">
            <v>24.132352941176467</v>
          </cell>
          <cell r="J981">
            <v>25.34</v>
          </cell>
          <cell r="K981">
            <v>41.82</v>
          </cell>
          <cell r="L981" t="str">
            <v>No</v>
          </cell>
        </row>
        <row r="982">
          <cell r="A982" t="str">
            <v>MLBX36</v>
          </cell>
          <cell r="B982" t="str">
            <v>MILWAUKEE 900mm (36") BOX LEVEL</v>
          </cell>
          <cell r="C982" t="str">
            <v>Milwaukee Handtools</v>
          </cell>
          <cell r="D982" t="str">
            <v>900050</v>
          </cell>
          <cell r="E982" t="str">
            <v>PH-TL</v>
          </cell>
          <cell r="F982">
            <v>0</v>
          </cell>
          <cell r="G982">
            <v>1.8742647058823527</v>
          </cell>
          <cell r="H982">
            <v>37.485294117647051</v>
          </cell>
          <cell r="I982">
            <v>37.485294117647051</v>
          </cell>
          <cell r="J982">
            <v>39.36</v>
          </cell>
          <cell r="K982">
            <v>48.12</v>
          </cell>
          <cell r="L982" t="str">
            <v>No</v>
          </cell>
        </row>
        <row r="983">
          <cell r="A983" t="str">
            <v>MLBX48</v>
          </cell>
          <cell r="B983" t="str">
            <v>MILWAUKEE 1200mm (48") BOX LEVEL</v>
          </cell>
          <cell r="C983" t="str">
            <v>Milwaukee Handtools</v>
          </cell>
          <cell r="D983" t="str">
            <v>900050</v>
          </cell>
          <cell r="E983" t="str">
            <v>PH-TL</v>
          </cell>
          <cell r="F983">
            <v>0</v>
          </cell>
          <cell r="G983">
            <v>2.1566176470588232</v>
          </cell>
          <cell r="H983">
            <v>43.132352941176464</v>
          </cell>
          <cell r="I983">
            <v>43.132352941176464</v>
          </cell>
          <cell r="J983">
            <v>45.29</v>
          </cell>
          <cell r="K983">
            <v>56.19</v>
          </cell>
          <cell r="L983" t="str">
            <v>No</v>
          </cell>
        </row>
        <row r="984">
          <cell r="A984" t="str">
            <v>MLBX72</v>
          </cell>
          <cell r="B984" t="str">
            <v>MILWAUKEE 1800mm (72") BOX LEVEL</v>
          </cell>
          <cell r="C984" t="str">
            <v>Milwaukee Handtools</v>
          </cell>
          <cell r="D984" t="str">
            <v>900050</v>
          </cell>
          <cell r="E984" t="str">
            <v>PH-TL</v>
          </cell>
          <cell r="F984">
            <v>0</v>
          </cell>
          <cell r="G984">
            <v>2.5183823529411766</v>
          </cell>
          <cell r="H984">
            <v>50.367647058823529</v>
          </cell>
          <cell r="I984">
            <v>50.367647058823529</v>
          </cell>
          <cell r="J984">
            <v>52.89</v>
          </cell>
          <cell r="K984">
            <v>69.56</v>
          </cell>
          <cell r="L984" t="str">
            <v>No</v>
          </cell>
        </row>
        <row r="985">
          <cell r="A985" t="str">
            <v>MLBX78</v>
          </cell>
          <cell r="B985" t="str">
            <v>MILWAUKEE 2000mm (78") BOX LEVEL</v>
          </cell>
          <cell r="C985" t="str">
            <v>Milwaukee Handtools</v>
          </cell>
          <cell r="D985" t="str">
            <v>900050</v>
          </cell>
          <cell r="E985" t="str">
            <v>PH-TL</v>
          </cell>
          <cell r="F985">
            <v>0</v>
          </cell>
          <cell r="G985">
            <v>3.117647058823529</v>
          </cell>
          <cell r="H985">
            <v>62.35294117647058</v>
          </cell>
          <cell r="I985">
            <v>62.35294117647058</v>
          </cell>
          <cell r="J985">
            <v>65.47</v>
          </cell>
          <cell r="K985">
            <v>72.400000000000006</v>
          </cell>
          <cell r="L985" t="str">
            <v>No</v>
          </cell>
        </row>
        <row r="986">
          <cell r="A986" t="str">
            <v>MLBX96</v>
          </cell>
          <cell r="B986" t="str">
            <v>MILWAUKEE 2400mm (96") BOX LEVEL</v>
          </cell>
          <cell r="C986" t="str">
            <v>Milwaukee Handtools</v>
          </cell>
          <cell r="D986" t="str">
            <v>900050</v>
          </cell>
          <cell r="E986" t="str">
            <v>PH-TL</v>
          </cell>
          <cell r="F986">
            <v>0</v>
          </cell>
          <cell r="G986">
            <v>3.2448529411764704</v>
          </cell>
          <cell r="H986">
            <v>64.897058823529406</v>
          </cell>
          <cell r="I986">
            <v>64.897058823529406</v>
          </cell>
          <cell r="J986">
            <v>68.14</v>
          </cell>
          <cell r="K986">
            <v>79.42</v>
          </cell>
          <cell r="L986" t="str">
            <v>No</v>
          </cell>
        </row>
        <row r="987">
          <cell r="A987" t="str">
            <v>MLBXJB</v>
          </cell>
          <cell r="B987" t="str">
            <v>MILWAUKEE BOX LEVEL JAMB SET</v>
          </cell>
          <cell r="C987" t="str">
            <v>Milwaukee Handtools</v>
          </cell>
          <cell r="D987" t="str">
            <v>900050</v>
          </cell>
          <cell r="E987" t="str">
            <v>PH-TL</v>
          </cell>
          <cell r="F987">
            <v>0</v>
          </cell>
          <cell r="G987">
            <v>3.5595588235294118</v>
          </cell>
          <cell r="H987">
            <v>71.191176470588232</v>
          </cell>
          <cell r="I987">
            <v>71.191176470588232</v>
          </cell>
          <cell r="J987">
            <v>74.75</v>
          </cell>
          <cell r="K987">
            <v>120.65</v>
          </cell>
          <cell r="L987" t="str">
            <v>No</v>
          </cell>
        </row>
        <row r="988">
          <cell r="A988" t="str">
            <v>MLBXJBM</v>
          </cell>
          <cell r="B988" t="str">
            <v>MILWAUKEE MAG BOX LAVEL JAMB SET</v>
          </cell>
          <cell r="C988" t="str">
            <v>Milwaukee Handtools</v>
          </cell>
          <cell r="D988" t="str">
            <v>900050</v>
          </cell>
          <cell r="E988" t="str">
            <v>PH-TL</v>
          </cell>
          <cell r="F988">
            <v>0</v>
          </cell>
          <cell r="G988">
            <v>5.4073529411764714</v>
          </cell>
          <cell r="H988">
            <v>108.14705882352942</v>
          </cell>
          <cell r="I988">
            <v>108.14705882352942</v>
          </cell>
          <cell r="J988">
            <v>113.55</v>
          </cell>
          <cell r="K988">
            <v>137.34</v>
          </cell>
          <cell r="L988" t="str">
            <v>No</v>
          </cell>
        </row>
        <row r="989">
          <cell r="A989" t="str">
            <v>MLBXM24</v>
          </cell>
          <cell r="B989" t="str">
            <v>MILWAUKEE 600mm (24") MAG BOX LEVEL</v>
          </cell>
          <cell r="C989" t="str">
            <v>Milwaukee Handtools</v>
          </cell>
          <cell r="D989" t="str">
            <v>900050</v>
          </cell>
          <cell r="E989" t="str">
            <v>PH-TL</v>
          </cell>
          <cell r="F989">
            <v>0</v>
          </cell>
          <cell r="G989">
            <v>6.1551470588235286</v>
          </cell>
          <cell r="H989">
            <v>123.10294117647057</v>
          </cell>
          <cell r="I989">
            <v>123.10294117647057</v>
          </cell>
          <cell r="J989">
            <v>129.26</v>
          </cell>
          <cell r="K989">
            <v>46.68</v>
          </cell>
          <cell r="L989" t="str">
            <v>No</v>
          </cell>
        </row>
        <row r="990">
          <cell r="A990" t="str">
            <v>MLBXM36</v>
          </cell>
          <cell r="B990" t="str">
            <v>MILWAUKEE 900mm (36") MAG BOX LEVEL</v>
          </cell>
          <cell r="C990" t="str">
            <v>Milwaukee Handtools</v>
          </cell>
          <cell r="D990" t="str">
            <v>900050</v>
          </cell>
          <cell r="E990" t="str">
            <v>PH-TL</v>
          </cell>
          <cell r="F990">
            <v>0</v>
          </cell>
          <cell r="G990">
            <v>2.0919117647058822</v>
          </cell>
          <cell r="H990">
            <v>41.838235294117645</v>
          </cell>
          <cell r="I990">
            <v>41.838235294117645</v>
          </cell>
          <cell r="J990">
            <v>43.93</v>
          </cell>
          <cell r="K990">
            <v>56.91</v>
          </cell>
          <cell r="L990" t="str">
            <v>No</v>
          </cell>
        </row>
        <row r="991">
          <cell r="A991" t="str">
            <v>MLBXM48</v>
          </cell>
          <cell r="B991" t="str">
            <v>MILWAUKEE 1200mm (48") MAG BOX LEVEL</v>
          </cell>
          <cell r="C991" t="str">
            <v>Milwaukee Handtools</v>
          </cell>
          <cell r="D991" t="str">
            <v>900050</v>
          </cell>
          <cell r="E991" t="str">
            <v>PH-TL</v>
          </cell>
          <cell r="F991">
            <v>0</v>
          </cell>
          <cell r="G991">
            <v>2.5507352941176471</v>
          </cell>
          <cell r="H991">
            <v>51.014705882352935</v>
          </cell>
          <cell r="I991">
            <v>51.014705882352935</v>
          </cell>
          <cell r="J991">
            <v>53.57</v>
          </cell>
          <cell r="K991">
            <v>65</v>
          </cell>
          <cell r="L991" t="str">
            <v>No</v>
          </cell>
        </row>
        <row r="992">
          <cell r="A992" t="str">
            <v>MLBXM72</v>
          </cell>
          <cell r="B992" t="str">
            <v>MILWAUKEE 1800mm (72")  MAG BOX LEVEL</v>
          </cell>
          <cell r="C992" t="str">
            <v>Milwaukee Handtools</v>
          </cell>
          <cell r="D992" t="str">
            <v>900050</v>
          </cell>
          <cell r="E992" t="str">
            <v>PH-TL</v>
          </cell>
          <cell r="F992">
            <v>0</v>
          </cell>
          <cell r="G992">
            <v>2.9132352941176469</v>
          </cell>
          <cell r="H992">
            <v>58.264705882352935</v>
          </cell>
          <cell r="I992">
            <v>58.264705882352935</v>
          </cell>
          <cell r="J992">
            <v>61.18</v>
          </cell>
          <cell r="K992">
            <v>82.79</v>
          </cell>
          <cell r="L992" t="str">
            <v>No</v>
          </cell>
        </row>
        <row r="993">
          <cell r="A993" t="str">
            <v>MLBXM78</v>
          </cell>
          <cell r="B993" t="str">
            <v>MILWAUKEE 2000mm (78") MAG BOX LEVEL</v>
          </cell>
          <cell r="C993" t="str">
            <v>Milwaukee Handtools</v>
          </cell>
          <cell r="D993" t="str">
            <v>900050</v>
          </cell>
          <cell r="E993" t="str">
            <v>PH-TL</v>
          </cell>
          <cell r="F993">
            <v>0</v>
          </cell>
          <cell r="G993">
            <v>3.710294117647059</v>
          </cell>
          <cell r="H993">
            <v>74.205882352941174</v>
          </cell>
          <cell r="I993">
            <v>74.205882352941174</v>
          </cell>
          <cell r="J993">
            <v>77.92</v>
          </cell>
          <cell r="K993">
            <v>84.21</v>
          </cell>
          <cell r="L993" t="str">
            <v>No</v>
          </cell>
        </row>
        <row r="994">
          <cell r="A994" t="str">
            <v>MLBXS48</v>
          </cell>
          <cell r="B994" t="str">
            <v>MIL 600/1200 (24/48) BOX LEVEL SET</v>
          </cell>
          <cell r="C994" t="str">
            <v>Milwaukee Handtools</v>
          </cell>
          <cell r="D994" t="str">
            <v>900050</v>
          </cell>
          <cell r="E994" t="str">
            <v>PH-TL</v>
          </cell>
          <cell r="F994">
            <v>0</v>
          </cell>
          <cell r="G994">
            <v>3.7742647058823531</v>
          </cell>
          <cell r="H994">
            <v>75.485294117647058</v>
          </cell>
          <cell r="I994">
            <v>75.485294117647058</v>
          </cell>
          <cell r="J994">
            <v>79.260000000000005</v>
          </cell>
          <cell r="K994">
            <v>99.45</v>
          </cell>
          <cell r="L994" t="str">
            <v>No</v>
          </cell>
        </row>
        <row r="995">
          <cell r="A995" t="str">
            <v>MLBXSM48</v>
          </cell>
          <cell r="B995" t="str">
            <v>MIL 600/1200 (24/48) MAG BOX LEVEL SET</v>
          </cell>
          <cell r="C995" t="str">
            <v>Milwaukee Handtools</v>
          </cell>
          <cell r="D995" t="str">
            <v>900050</v>
          </cell>
          <cell r="E995" t="str">
            <v>PH-TL</v>
          </cell>
          <cell r="F995">
            <v>0</v>
          </cell>
          <cell r="G995">
            <v>4.4573529411764703</v>
          </cell>
          <cell r="H995">
            <v>89.147058823529406</v>
          </cell>
          <cell r="I995">
            <v>89.147058823529406</v>
          </cell>
          <cell r="J995">
            <v>93.6</v>
          </cell>
          <cell r="K995">
            <v>113.1</v>
          </cell>
          <cell r="L995" t="str">
            <v>No</v>
          </cell>
        </row>
        <row r="996">
          <cell r="A996" t="str">
            <v>MLCM24</v>
          </cell>
          <cell r="B996" t="str">
            <v>MILWAUKEE 24" (600) COMPACT</v>
          </cell>
          <cell r="C996" t="str">
            <v>Milwaukee Handtools</v>
          </cell>
          <cell r="D996" t="str">
            <v>900050</v>
          </cell>
          <cell r="E996" t="str">
            <v>PH-TL</v>
          </cell>
          <cell r="F996">
            <v>0</v>
          </cell>
          <cell r="G996">
            <v>5.0691176470588237</v>
          </cell>
          <cell r="H996">
            <v>101.38235294117646</v>
          </cell>
          <cell r="I996">
            <v>101.38235294117646</v>
          </cell>
          <cell r="J996">
            <v>106.45</v>
          </cell>
          <cell r="K996">
            <v>15.4</v>
          </cell>
          <cell r="L996" t="str">
            <v>No</v>
          </cell>
        </row>
        <row r="997">
          <cell r="A997" t="str">
            <v>MLCM48</v>
          </cell>
          <cell r="B997" t="str">
            <v>MILWAUKEE 48" (1200) COMPACT</v>
          </cell>
          <cell r="C997" t="str">
            <v>Milwaukee Handtools</v>
          </cell>
          <cell r="D997" t="str">
            <v>900050</v>
          </cell>
          <cell r="E997" t="str">
            <v>PH-TL</v>
          </cell>
          <cell r="F997">
            <v>0</v>
          </cell>
          <cell r="G997">
            <v>0.69044117647058822</v>
          </cell>
          <cell r="H997">
            <v>13.808823529411764</v>
          </cell>
          <cell r="I997">
            <v>13.808823529411764</v>
          </cell>
          <cell r="J997">
            <v>14.5</v>
          </cell>
          <cell r="K997">
            <v>25.88</v>
          </cell>
          <cell r="L997" t="str">
            <v>No</v>
          </cell>
        </row>
        <row r="998">
          <cell r="A998" t="str">
            <v>MSL1000</v>
          </cell>
          <cell r="B998" t="str">
            <v>Compact Mitre Saw Stand</v>
          </cell>
          <cell r="C998" t="str">
            <v>Milwaukee Tools</v>
          </cell>
          <cell r="D998" t="str">
            <v>900060</v>
          </cell>
          <cell r="E998" t="str">
            <v>ML-TL</v>
          </cell>
          <cell r="F998">
            <v>0</v>
          </cell>
          <cell r="G998">
            <v>7.6296875000000002</v>
          </cell>
          <cell r="H998">
            <v>75.868105079869792</v>
          </cell>
          <cell r="I998">
            <v>75.868105079869792</v>
          </cell>
          <cell r="J998">
            <v>83.5</v>
          </cell>
          <cell r="K998">
            <v>86.982812499999994</v>
          </cell>
          <cell r="L998" t="str">
            <v>Yes</v>
          </cell>
        </row>
        <row r="999">
          <cell r="A999" t="str">
            <v>MSL3000</v>
          </cell>
          <cell r="B999" t="str">
            <v>Milw Mitre Saw Stand</v>
          </cell>
          <cell r="C999" t="str">
            <v>Milwaukee Tools</v>
          </cell>
          <cell r="D999" t="str">
            <v>900060</v>
          </cell>
          <cell r="E999" t="str">
            <v>ML-TL</v>
          </cell>
          <cell r="F999">
            <v>0</v>
          </cell>
          <cell r="G999">
            <v>11.43559718969555</v>
          </cell>
          <cell r="H999">
            <v>98.498529411764693</v>
          </cell>
          <cell r="I999">
            <v>98.498529411764693</v>
          </cell>
          <cell r="J999">
            <v>109.93</v>
          </cell>
          <cell r="K999">
            <v>114.21</v>
          </cell>
          <cell r="L999" t="str">
            <v>Yes</v>
          </cell>
        </row>
        <row r="1000">
          <cell r="A1000" t="str">
            <v>OBL1800J</v>
          </cell>
          <cell r="B1000" t="str">
            <v>Ryobi 18V Jet Blower Console</v>
          </cell>
          <cell r="C1000" t="str">
            <v>OPE Ryobi</v>
          </cell>
          <cell r="D1000" t="str">
            <v>900050</v>
          </cell>
          <cell r="E1000" t="str">
            <v>RG-TL</v>
          </cell>
          <cell r="F1000">
            <v>0</v>
          </cell>
          <cell r="G1000">
            <v>4.9250000000000007</v>
          </cell>
          <cell r="H1000">
            <v>98.5</v>
          </cell>
          <cell r="I1000">
            <v>98.5</v>
          </cell>
          <cell r="J1000">
            <v>103.43</v>
          </cell>
          <cell r="K1000">
            <v>45.11</v>
          </cell>
          <cell r="L1000" t="str">
            <v>No</v>
          </cell>
        </row>
        <row r="1001">
          <cell r="A1001" t="str">
            <v>OBL1820S</v>
          </cell>
          <cell r="B1001" t="str">
            <v>Ryobi 18V Blower Console</v>
          </cell>
          <cell r="C1001" t="str">
            <v>OPE Ryobi</v>
          </cell>
          <cell r="D1001" t="str">
            <v>900050</v>
          </cell>
          <cell r="E1001" t="str">
            <v>RG-TL</v>
          </cell>
          <cell r="F1001">
            <v>0</v>
          </cell>
          <cell r="G1001">
            <v>2.1193576388888888</v>
          </cell>
          <cell r="H1001">
            <v>24.176470588235293</v>
          </cell>
          <cell r="I1001">
            <v>24.176470588235293</v>
          </cell>
          <cell r="J1001">
            <v>26.3</v>
          </cell>
          <cell r="K1001">
            <v>27.77</v>
          </cell>
          <cell r="L1001" t="str">
            <v>Yes</v>
          </cell>
        </row>
        <row r="1002">
          <cell r="A1002" t="str">
            <v>OBS1800</v>
          </cell>
          <cell r="B1002" t="str">
            <v>Ryobi 18V Backpack Sprayer Console</v>
          </cell>
          <cell r="C1002" t="str">
            <v>OPE Ryobi</v>
          </cell>
          <cell r="D1002" t="str">
            <v>900050</v>
          </cell>
          <cell r="E1002" t="str">
            <v>RG-TL</v>
          </cell>
          <cell r="F1002">
            <v>0</v>
          </cell>
          <cell r="G1002">
            <v>1.223529411764706</v>
          </cell>
          <cell r="H1002">
            <v>24.470588235294116</v>
          </cell>
          <cell r="I1002">
            <v>24.470588235294116</v>
          </cell>
          <cell r="J1002">
            <v>25.69</v>
          </cell>
          <cell r="K1002">
            <v>67.31</v>
          </cell>
          <cell r="L1002" t="str">
            <v>No</v>
          </cell>
        </row>
        <row r="1003">
          <cell r="A1003" t="str">
            <v>OBV1800</v>
          </cell>
          <cell r="B1003" t="str">
            <v>Ryobi 18V Blower Vac Console</v>
          </cell>
          <cell r="C1003" t="str">
            <v>OPE Ryobi</v>
          </cell>
          <cell r="D1003" t="str">
            <v>900050</v>
          </cell>
          <cell r="E1003" t="str">
            <v>RG-TL</v>
          </cell>
          <cell r="F1003">
            <v>0</v>
          </cell>
          <cell r="G1003">
            <v>3.0169117647058825</v>
          </cell>
          <cell r="H1003">
            <v>60.338235294117645</v>
          </cell>
          <cell r="I1003">
            <v>60.338235294117645</v>
          </cell>
          <cell r="J1003">
            <v>63.36</v>
          </cell>
          <cell r="K1003">
            <v>88.59</v>
          </cell>
          <cell r="L1003" t="str">
            <v>No</v>
          </cell>
        </row>
        <row r="1004">
          <cell r="A1004" t="str">
            <v>OCS1825BL</v>
          </cell>
          <cell r="B1004" t="str">
            <v>Ryobi 18V Brushless Chainsaw Console</v>
          </cell>
          <cell r="C1004" t="str">
            <v>OPE Ryobi</v>
          </cell>
          <cell r="D1004" t="str">
            <v>900050</v>
          </cell>
          <cell r="E1004" t="str">
            <v>RG-TL</v>
          </cell>
          <cell r="F1004">
            <v>0</v>
          </cell>
          <cell r="G1004">
            <v>4.9367647058823536</v>
          </cell>
          <cell r="H1004">
            <v>98.735294117647058</v>
          </cell>
          <cell r="I1004">
            <v>98.735294117647058</v>
          </cell>
          <cell r="J1004">
            <v>103.67</v>
          </cell>
          <cell r="K1004">
            <v>114.84</v>
          </cell>
          <cell r="L1004" t="str">
            <v>Yes</v>
          </cell>
        </row>
        <row r="1005">
          <cell r="A1005" t="str">
            <v>OED1850</v>
          </cell>
          <cell r="B1005" t="str">
            <v>Ryobi Edger Console 18V</v>
          </cell>
          <cell r="C1005" t="str">
            <v>OPE Ryobi</v>
          </cell>
          <cell r="D1005" t="str">
            <v>900050</v>
          </cell>
          <cell r="E1005" t="str">
            <v>RG-TL</v>
          </cell>
          <cell r="F1005">
            <v>0</v>
          </cell>
          <cell r="G1005">
            <v>5.2618534482758621</v>
          </cell>
          <cell r="H1005">
            <v>57.691176470588225</v>
          </cell>
          <cell r="I1005">
            <v>57.691176470588225</v>
          </cell>
          <cell r="J1005">
            <v>62.95</v>
          </cell>
          <cell r="K1005">
            <v>66.819999999999993</v>
          </cell>
          <cell r="L1005" t="str">
            <v>Yes</v>
          </cell>
        </row>
        <row r="1006">
          <cell r="A1006" t="str">
            <v>OES18N</v>
          </cell>
          <cell r="B1006" t="str">
            <v>ONE+ Easy Starter</v>
          </cell>
          <cell r="C1006" t="str">
            <v>OPE Ryobi</v>
          </cell>
          <cell r="D1006" t="str">
            <v>900050</v>
          </cell>
          <cell r="E1006" t="str">
            <v>RG-TL</v>
          </cell>
          <cell r="F1006">
            <v>0</v>
          </cell>
          <cell r="G1006">
            <v>0.26653930131004366</v>
          </cell>
          <cell r="H1006">
            <v>31.02941176470588</v>
          </cell>
          <cell r="I1006">
            <v>31.02941176470588</v>
          </cell>
          <cell r="J1006">
            <v>31.3</v>
          </cell>
          <cell r="K1006">
            <v>34</v>
          </cell>
          <cell r="L1006" t="str">
            <v>Yes</v>
          </cell>
        </row>
        <row r="1007">
          <cell r="A1007" t="str">
            <v>OGS1820</v>
          </cell>
          <cell r="B1007" t="str">
            <v>Ryobi 18V Grass Shears console</v>
          </cell>
          <cell r="C1007" t="str">
            <v>OPE Ryobi</v>
          </cell>
          <cell r="D1007" t="str">
            <v>900050</v>
          </cell>
          <cell r="E1007" t="str">
            <v>RG-TL</v>
          </cell>
          <cell r="F1007">
            <v>0</v>
          </cell>
          <cell r="G1007">
            <v>1.5897058823529413</v>
          </cell>
          <cell r="H1007">
            <v>31.794117647058822</v>
          </cell>
          <cell r="I1007">
            <v>31.794117647058822</v>
          </cell>
          <cell r="J1007">
            <v>33.380000000000003</v>
          </cell>
          <cell r="K1007">
            <v>42.66</v>
          </cell>
          <cell r="L1007" t="str">
            <v>No</v>
          </cell>
        </row>
        <row r="1008">
          <cell r="A1008" t="str">
            <v>OHT1850S</v>
          </cell>
          <cell r="B1008" t="str">
            <v>Ryobi Pole Hedge Trimmer Console 18V</v>
          </cell>
          <cell r="C1008" t="str">
            <v>OPE Ryobi</v>
          </cell>
          <cell r="D1008" t="str">
            <v>900050</v>
          </cell>
          <cell r="E1008" t="str">
            <v>RG-TL</v>
          </cell>
          <cell r="F1008">
            <v>0</v>
          </cell>
          <cell r="G1008">
            <v>4.1381355932203387</v>
          </cell>
          <cell r="H1008">
            <v>54.735294117647051</v>
          </cell>
          <cell r="I1008">
            <v>54.735294117647051</v>
          </cell>
          <cell r="J1008">
            <v>58.87</v>
          </cell>
          <cell r="K1008">
            <v>63.43</v>
          </cell>
          <cell r="L1008" t="str">
            <v>Yes</v>
          </cell>
        </row>
        <row r="1009">
          <cell r="A1009" t="str">
            <v>OHT1851R</v>
          </cell>
          <cell r="B1009" t="str">
            <v>Ryobi Hedge Trimmer 18V</v>
          </cell>
          <cell r="C1009" t="str">
            <v>OPE Ryobi</v>
          </cell>
          <cell r="D1009" t="str">
            <v>900050</v>
          </cell>
          <cell r="E1009" t="str">
            <v>RG-TL</v>
          </cell>
          <cell r="F1009">
            <v>0</v>
          </cell>
          <cell r="G1009">
            <v>3.3909722222222221</v>
          </cell>
          <cell r="H1009">
            <v>55.382352941176464</v>
          </cell>
          <cell r="I1009">
            <v>55.382352941176464</v>
          </cell>
          <cell r="J1009">
            <v>58.77</v>
          </cell>
          <cell r="K1009">
            <v>62.72</v>
          </cell>
          <cell r="L1009" t="str">
            <v>Yes</v>
          </cell>
        </row>
        <row r="1010">
          <cell r="A1010" t="str">
            <v>OLM1836H</v>
          </cell>
          <cell r="B1010" t="str">
            <v>Ryobi 18V Mower Console</v>
          </cell>
          <cell r="C1010" t="str">
            <v>OPE Ryobi</v>
          </cell>
          <cell r="D1010" t="str">
            <v>900060</v>
          </cell>
          <cell r="E1010" t="str">
            <v>RG-TL</v>
          </cell>
          <cell r="F1010">
            <v>6.9889705882352926</v>
          </cell>
          <cell r="G1010">
            <v>6.9889705882352935</v>
          </cell>
          <cell r="H1010">
            <v>139.77941176470586</v>
          </cell>
          <cell r="I1010">
            <v>139.77941176470586</v>
          </cell>
          <cell r="J1010">
            <v>153.76</v>
          </cell>
          <cell r="K1010">
            <v>163.37</v>
          </cell>
          <cell r="L1010" t="str">
            <v>Yes</v>
          </cell>
        </row>
        <row r="1011">
          <cell r="A1011" t="str">
            <v>OLT1830</v>
          </cell>
          <cell r="B1011" t="str">
            <v>Ryobi ONE+ 18V Line Trimmer Console 2013</v>
          </cell>
          <cell r="C1011" t="str">
            <v>OPE Ryobi</v>
          </cell>
          <cell r="D1011" t="str">
            <v>900050</v>
          </cell>
          <cell r="E1011" t="str">
            <v>RG-TL</v>
          </cell>
          <cell r="F1011">
            <v>0</v>
          </cell>
          <cell r="G1011">
            <v>3.0067733990147785</v>
          </cell>
          <cell r="H1011">
            <v>28.367647058823525</v>
          </cell>
          <cell r="I1011">
            <v>28.367647058823525</v>
          </cell>
          <cell r="J1011">
            <v>31.37</v>
          </cell>
          <cell r="K1011">
            <v>33.229999999999997</v>
          </cell>
          <cell r="L1011" t="str">
            <v>Yes</v>
          </cell>
        </row>
        <row r="1012">
          <cell r="A1012" t="str">
            <v>OMNI12CX-0</v>
          </cell>
          <cell r="B1012" t="str">
            <v>AEG 12V Multi Tool Skin Tool Free Blade</v>
          </cell>
          <cell r="C1012" t="str">
            <v>CPT AEG</v>
          </cell>
          <cell r="D1012" t="str">
            <v>900050</v>
          </cell>
          <cell r="E1012" t="str">
            <v>AG-TL</v>
          </cell>
          <cell r="F1012">
            <v>0</v>
          </cell>
          <cell r="G1012">
            <v>0.34464991530208922</v>
          </cell>
          <cell r="H1012">
            <v>58.616663324420664</v>
          </cell>
          <cell r="I1012">
            <v>58.616663324420664</v>
          </cell>
          <cell r="J1012">
            <v>58.96</v>
          </cell>
          <cell r="K1012">
            <v>62.23</v>
          </cell>
          <cell r="L1012" t="str">
            <v>Yes</v>
          </cell>
        </row>
        <row r="1013">
          <cell r="A1013" t="str">
            <v>OMNI18CX-0</v>
          </cell>
          <cell r="B1013" t="str">
            <v>AEG 18V Multi Tool Skin Tool Free Blade</v>
          </cell>
          <cell r="C1013" t="str">
            <v>CPT AEG</v>
          </cell>
          <cell r="D1013" t="str">
            <v>900050</v>
          </cell>
          <cell r="E1013" t="str">
            <v>AG-TL</v>
          </cell>
          <cell r="F1013">
            <v>0</v>
          </cell>
          <cell r="G1013">
            <v>0.36074172576832153</v>
          </cell>
          <cell r="H1013">
            <v>67.192337344028516</v>
          </cell>
          <cell r="I1013">
            <v>67.192337344028516</v>
          </cell>
          <cell r="J1013">
            <v>67.55</v>
          </cell>
          <cell r="K1013">
            <v>71.290000000000006</v>
          </cell>
          <cell r="L1013" t="str">
            <v>Yes</v>
          </cell>
        </row>
        <row r="1014">
          <cell r="A1014" t="str">
            <v>OMNI18CX-202B</v>
          </cell>
          <cell r="B1014" t="str">
            <v>AEG 18V Multi Tool Kit Tool Free Blade</v>
          </cell>
          <cell r="C1014" t="str">
            <v>CPT AEG</v>
          </cell>
          <cell r="D1014" t="str">
            <v>900050</v>
          </cell>
          <cell r="E1014" t="str">
            <v>AG-TL</v>
          </cell>
          <cell r="F1014">
            <v>0</v>
          </cell>
          <cell r="G1014">
            <v>1.4905372405372406</v>
          </cell>
          <cell r="H1014">
            <v>148.88085004456326</v>
          </cell>
          <cell r="I1014">
            <v>148.88085004456326</v>
          </cell>
          <cell r="J1014">
            <v>150.37</v>
          </cell>
          <cell r="K1014">
            <v>163.44999999999999</v>
          </cell>
          <cell r="L1014" t="str">
            <v>Yes</v>
          </cell>
        </row>
        <row r="1015">
          <cell r="A1015" t="str">
            <v>OMNI-IH</v>
          </cell>
          <cell r="B1015" t="str">
            <v>Impact Driver Attachment</v>
          </cell>
          <cell r="C1015" t="str">
            <v>CPT AEG</v>
          </cell>
          <cell r="D1015" t="str">
            <v>900050</v>
          </cell>
          <cell r="E1015" t="str">
            <v>AG-TL</v>
          </cell>
          <cell r="F1015">
            <v>0</v>
          </cell>
          <cell r="G1015">
            <v>0.28672930123311802</v>
          </cell>
          <cell r="H1015">
            <v>35.478678698752219</v>
          </cell>
          <cell r="I1015">
            <v>35.478678698752219</v>
          </cell>
          <cell r="J1015">
            <v>35.770000000000003</v>
          </cell>
          <cell r="K1015">
            <v>37.94</v>
          </cell>
          <cell r="L1015" t="str">
            <v>Yes</v>
          </cell>
        </row>
        <row r="1016">
          <cell r="A1016" t="str">
            <v>OMNI-IR</v>
          </cell>
          <cell r="B1016" t="str">
            <v>Ratchet Attachment</v>
          </cell>
          <cell r="C1016" t="str">
            <v>CPT AEG</v>
          </cell>
          <cell r="D1016" t="str">
            <v>900050</v>
          </cell>
          <cell r="E1016" t="str">
            <v>AG-TL</v>
          </cell>
          <cell r="F1016">
            <v>0</v>
          </cell>
          <cell r="G1016">
            <v>0.22809230194319879</v>
          </cell>
          <cell r="H1016">
            <v>22.122381907308377</v>
          </cell>
          <cell r="I1016">
            <v>22.122381907308377</v>
          </cell>
          <cell r="J1016">
            <v>22.35</v>
          </cell>
          <cell r="K1016">
            <v>23.82</v>
          </cell>
          <cell r="L1016" t="str">
            <v>Yes</v>
          </cell>
        </row>
        <row r="1017">
          <cell r="A1017" t="str">
            <v>OMNI-JS</v>
          </cell>
          <cell r="B1017" t="str">
            <v>Jigsaw Attachment</v>
          </cell>
          <cell r="C1017" t="str">
            <v>CPT AEG</v>
          </cell>
          <cell r="D1017" t="str">
            <v>900050</v>
          </cell>
          <cell r="E1017" t="str">
            <v>AG-TL</v>
          </cell>
          <cell r="F1017">
            <v>0</v>
          </cell>
          <cell r="G1017">
            <v>0.33834534368070951</v>
          </cell>
          <cell r="H1017">
            <v>44.212221479500883</v>
          </cell>
          <cell r="I1017">
            <v>44.212221479500883</v>
          </cell>
          <cell r="J1017">
            <v>44.55</v>
          </cell>
          <cell r="K1017">
            <v>46.89</v>
          </cell>
          <cell r="L1017" t="str">
            <v>Yes</v>
          </cell>
        </row>
        <row r="1018">
          <cell r="A1018" t="str">
            <v>OMNI-RAD</v>
          </cell>
          <cell r="B1018" t="str">
            <v>Right Angle Drill Attachment</v>
          </cell>
          <cell r="C1018" t="str">
            <v>CPT AEG</v>
          </cell>
          <cell r="D1018" t="str">
            <v>900050</v>
          </cell>
          <cell r="E1018" t="str">
            <v>AG-TL</v>
          </cell>
          <cell r="F1018">
            <v>0</v>
          </cell>
          <cell r="G1018">
            <v>0.28672930123311802</v>
          </cell>
          <cell r="H1018">
            <v>27.804939839572192</v>
          </cell>
          <cell r="I1018">
            <v>27.804939839572192</v>
          </cell>
          <cell r="J1018">
            <v>28.09</v>
          </cell>
          <cell r="K1018">
            <v>29.72</v>
          </cell>
          <cell r="L1018" t="str">
            <v>Yes</v>
          </cell>
        </row>
        <row r="1019">
          <cell r="A1019" t="str">
            <v>OMNI-RH</v>
          </cell>
          <cell r="B1019" t="str">
            <v>Reciprocating Saw Attachment</v>
          </cell>
          <cell r="C1019" t="str">
            <v>CPT AEG</v>
          </cell>
          <cell r="D1019" t="str">
            <v>900050</v>
          </cell>
          <cell r="E1019" t="str">
            <v>AG-TL</v>
          </cell>
          <cell r="F1019">
            <v>0</v>
          </cell>
          <cell r="G1019">
            <v>0.27200311942958999</v>
          </cell>
          <cell r="H1019">
            <v>41.984865196078424</v>
          </cell>
          <cell r="I1019">
            <v>41.984865196078424</v>
          </cell>
          <cell r="J1019">
            <v>42.26</v>
          </cell>
          <cell r="K1019">
            <v>44.57</v>
          </cell>
          <cell r="L1019" t="str">
            <v>Yes</v>
          </cell>
        </row>
        <row r="1020">
          <cell r="A1020" t="str">
            <v>ONET-1</v>
          </cell>
          <cell r="B1020" t="str">
            <v>ONE-KEY Tick - Hang Cell - 1 Pack</v>
          </cell>
          <cell r="C1020" t="str">
            <v>Milwaukee Tools</v>
          </cell>
          <cell r="D1020" t="str">
            <v>900060</v>
          </cell>
          <cell r="E1020" t="str">
            <v>ML-TL</v>
          </cell>
          <cell r="F1020">
            <v>0</v>
          </cell>
          <cell r="G1020">
            <v>2.0867647058823526</v>
          </cell>
          <cell r="H1020">
            <v>41.735294117647051</v>
          </cell>
          <cell r="I1020">
            <v>41.735294117647051</v>
          </cell>
          <cell r="J1020">
            <v>43.82</v>
          </cell>
          <cell r="K1020">
            <v>16.68</v>
          </cell>
          <cell r="L1020" t="str">
            <v>No</v>
          </cell>
        </row>
        <row r="1021">
          <cell r="A1021" t="str">
            <v>ONET-10</v>
          </cell>
          <cell r="B1021" t="str">
            <v>ONE-KEY Tick - 10 Bulk Pack</v>
          </cell>
          <cell r="C1021" t="str">
            <v>Milwaukee Tools</v>
          </cell>
          <cell r="D1021" t="str">
            <v>900060</v>
          </cell>
          <cell r="E1021" t="str">
            <v>ML-TL</v>
          </cell>
          <cell r="F1021">
            <v>0</v>
          </cell>
          <cell r="G1021">
            <v>0.74779411764705883</v>
          </cell>
          <cell r="H1021">
            <v>14.955882352941176</v>
          </cell>
          <cell r="I1021">
            <v>14.955882352941176</v>
          </cell>
          <cell r="J1021">
            <v>15.7</v>
          </cell>
          <cell r="K1021">
            <v>139.38999999999999</v>
          </cell>
          <cell r="L1021" t="str">
            <v>No</v>
          </cell>
        </row>
        <row r="1022">
          <cell r="A1022" t="str">
            <v>ONET-4</v>
          </cell>
          <cell r="B1022" t="str">
            <v>ONE-KEY Tick - Hang Cell - 4 Pack</v>
          </cell>
          <cell r="C1022" t="str">
            <v>Milwaukee Tools</v>
          </cell>
          <cell r="D1022" t="str">
            <v>900060</v>
          </cell>
          <cell r="E1022" t="str">
            <v>ML-TL</v>
          </cell>
          <cell r="F1022">
            <v>0</v>
          </cell>
          <cell r="G1022">
            <v>6.2470588235294109</v>
          </cell>
          <cell r="H1022">
            <v>124.94117647058822</v>
          </cell>
          <cell r="I1022">
            <v>124.94117647058822</v>
          </cell>
          <cell r="J1022">
            <v>131.19</v>
          </cell>
          <cell r="K1022">
            <v>52.79</v>
          </cell>
          <cell r="L1022" t="str">
            <v>No</v>
          </cell>
        </row>
        <row r="1023">
          <cell r="A1023" t="str">
            <v>ONET-50</v>
          </cell>
          <cell r="B1023" t="str">
            <v>ONE-KEY Tick - 50 Bulk Pack</v>
          </cell>
          <cell r="C1023" t="str">
            <v>Milwaukee Tools</v>
          </cell>
          <cell r="D1023" t="str">
            <v>900060</v>
          </cell>
          <cell r="E1023" t="str">
            <v>ML-TL</v>
          </cell>
          <cell r="F1023">
            <v>0</v>
          </cell>
          <cell r="G1023">
            <v>2.3661764705882353</v>
          </cell>
          <cell r="H1023">
            <v>47.323529411764703</v>
          </cell>
          <cell r="I1023">
            <v>47.323529411764703</v>
          </cell>
          <cell r="J1023">
            <v>49.69</v>
          </cell>
          <cell r="K1023">
            <v>687</v>
          </cell>
          <cell r="L1023" t="str">
            <v>No</v>
          </cell>
        </row>
        <row r="1024">
          <cell r="A1024" t="str">
            <v>OPP1820</v>
          </cell>
          <cell r="B1024" t="str">
            <v>18v ONE+ Pole Pruner Skin</v>
          </cell>
          <cell r="C1024" t="str">
            <v>OPE Ryobi</v>
          </cell>
          <cell r="D1024" t="str">
            <v>900060</v>
          </cell>
          <cell r="E1024" t="str">
            <v>RG-TL</v>
          </cell>
          <cell r="F1024">
            <v>0</v>
          </cell>
          <cell r="G1024">
            <v>4.3754480286738353</v>
          </cell>
          <cell r="H1024">
            <v>60.411764705882348</v>
          </cell>
          <cell r="I1024">
            <v>60.411764705882348</v>
          </cell>
          <cell r="J1024">
            <v>64.790000000000006</v>
          </cell>
          <cell r="K1024">
            <v>68.36</v>
          </cell>
          <cell r="L1024" t="str">
            <v>Yes</v>
          </cell>
        </row>
        <row r="1025">
          <cell r="A1025" t="str">
            <v>OWS1880</v>
          </cell>
          <cell r="B1025" t="str">
            <v>RYOBI 18V Sprayer Console</v>
          </cell>
          <cell r="C1025" t="str">
            <v>OPE Ryobi</v>
          </cell>
          <cell r="D1025" t="str">
            <v>900050</v>
          </cell>
          <cell r="E1025" t="str">
            <v>RG-TL</v>
          </cell>
          <cell r="F1025">
            <v>0</v>
          </cell>
          <cell r="G1025">
            <v>2.8859338061465722</v>
          </cell>
          <cell r="H1025">
            <v>33.17647058823529</v>
          </cell>
          <cell r="I1025">
            <v>33.17647058823529</v>
          </cell>
          <cell r="J1025">
            <v>36.06</v>
          </cell>
          <cell r="K1025">
            <v>38.69</v>
          </cell>
          <cell r="L1025" t="str">
            <v>Yes</v>
          </cell>
        </row>
        <row r="1026">
          <cell r="A1026" t="str">
            <v>PD2E22R</v>
          </cell>
          <cell r="B1026" t="str">
            <v>850W 1/2" Percussion Drill (2-Speed)</v>
          </cell>
          <cell r="C1026" t="str">
            <v>Milwaukee Tools</v>
          </cell>
          <cell r="D1026" t="str">
            <v>900050</v>
          </cell>
          <cell r="E1026" t="str">
            <v>ML-TL</v>
          </cell>
          <cell r="F1026">
            <v>0</v>
          </cell>
          <cell r="G1026">
            <v>2.0094650205761315</v>
          </cell>
          <cell r="H1026">
            <v>34.147058823529406</v>
          </cell>
          <cell r="I1026">
            <v>34.147058823529406</v>
          </cell>
          <cell r="J1026">
            <v>36.159999999999997</v>
          </cell>
          <cell r="K1026">
            <v>108.65</v>
          </cell>
          <cell r="L1026" t="str">
            <v>No</v>
          </cell>
        </row>
        <row r="1027">
          <cell r="A1027" t="str">
            <v>PFH26</v>
          </cell>
          <cell r="B1027" t="str">
            <v>Milw PFH26 725w 2kg SDS Plus Rotary Hamm</v>
          </cell>
          <cell r="C1027" t="str">
            <v>Milwaukee Tools</v>
          </cell>
          <cell r="D1027" t="str">
            <v>900050</v>
          </cell>
          <cell r="E1027" t="str">
            <v>ML-TL</v>
          </cell>
          <cell r="F1027">
            <v>0</v>
          </cell>
          <cell r="G1027">
            <v>2.0094650205761315</v>
          </cell>
          <cell r="H1027">
            <v>113.59063502673796</v>
          </cell>
          <cell r="I1027">
            <v>113.59063502673796</v>
          </cell>
          <cell r="J1027">
            <v>115.6</v>
          </cell>
          <cell r="K1027">
            <v>120.32</v>
          </cell>
          <cell r="L1027" t="str">
            <v>Yes</v>
          </cell>
        </row>
        <row r="1028">
          <cell r="A1028" t="str">
            <v>PRK-RPL01</v>
          </cell>
          <cell r="B1028" t="str">
            <v>Ryobi 4" Plaster repair replacement p</v>
          </cell>
          <cell r="C1028" t="str">
            <v>CPT Accessories</v>
          </cell>
          <cell r="D1028" t="str">
            <v>900060</v>
          </cell>
          <cell r="E1028" t="str">
            <v>RY-AC</v>
          </cell>
          <cell r="F1028">
            <v>0</v>
          </cell>
          <cell r="G1028">
            <v>5.5830882352941176</v>
          </cell>
          <cell r="H1028">
            <v>111.66176470588235</v>
          </cell>
          <cell r="I1028">
            <v>111.66176470588235</v>
          </cell>
          <cell r="J1028">
            <v>117.24</v>
          </cell>
          <cell r="K1028">
            <v>4.6100000000000003</v>
          </cell>
          <cell r="L1028" t="str">
            <v>No</v>
          </cell>
        </row>
        <row r="1029">
          <cell r="A1029" t="str">
            <v>PRK-STR01</v>
          </cell>
          <cell r="B1029" t="str">
            <v>Ryobi 4" Plaster repair starter kit</v>
          </cell>
          <cell r="C1029" t="str">
            <v>CPT Accessories</v>
          </cell>
          <cell r="D1029" t="str">
            <v>900060</v>
          </cell>
          <cell r="E1029" t="str">
            <v>RY-AC</v>
          </cell>
          <cell r="F1029">
            <v>0</v>
          </cell>
          <cell r="G1029">
            <v>0.20661764705882352</v>
          </cell>
          <cell r="H1029">
            <v>4.1323529411764701</v>
          </cell>
          <cell r="I1029">
            <v>4.1323529411764701</v>
          </cell>
          <cell r="J1029">
            <v>4.34</v>
          </cell>
          <cell r="K1029">
            <v>4.5999999999999996</v>
          </cell>
          <cell r="L1029" t="str">
            <v>No</v>
          </cell>
        </row>
        <row r="1030">
          <cell r="A1030" t="str">
            <v>PS254SB</v>
          </cell>
          <cell r="B1030" t="str">
            <v>AEG 10 Sliding Mitre Saw</v>
          </cell>
          <cell r="C1030" t="str">
            <v>CPT AEG</v>
          </cell>
          <cell r="D1030" t="str">
            <v>900060</v>
          </cell>
          <cell r="E1030" t="str">
            <v>AG-TL</v>
          </cell>
          <cell r="F1030">
            <v>0</v>
          </cell>
          <cell r="G1030">
            <v>20.345833333333335</v>
          </cell>
          <cell r="H1030">
            <v>212.87437921114392</v>
          </cell>
          <cell r="I1030">
            <v>212.87437921114392</v>
          </cell>
          <cell r="J1030">
            <v>233.22</v>
          </cell>
          <cell r="K1030">
            <v>243.26</v>
          </cell>
          <cell r="L1030" t="str">
            <v>Yes</v>
          </cell>
        </row>
        <row r="1031">
          <cell r="A1031" t="str">
            <v>PSD18B-184X-0</v>
          </cell>
          <cell r="B1031" t="str">
            <v>AEG 18V BL 184mm Sliding Mitre Saw</v>
          </cell>
          <cell r="C1031" t="str">
            <v>CPT AEG</v>
          </cell>
          <cell r="D1031" t="str">
            <v>900060</v>
          </cell>
          <cell r="E1031" t="str">
            <v>AG-TL</v>
          </cell>
          <cell r="F1031">
            <v>0</v>
          </cell>
          <cell r="G1031">
            <v>13.197297297297297</v>
          </cell>
          <cell r="H1031">
            <v>212.95588235294116</v>
          </cell>
          <cell r="I1031">
            <v>212.95588235294116</v>
          </cell>
          <cell r="J1031">
            <v>226.15</v>
          </cell>
          <cell r="K1031">
            <v>309.74</v>
          </cell>
          <cell r="L1031" t="str">
            <v>No</v>
          </cell>
        </row>
        <row r="1032">
          <cell r="A1032" t="str">
            <v>PSD18B-254-602</v>
          </cell>
          <cell r="B1032" t="str">
            <v>AEG 18V BL 254mm Mitre Saw 2 x 6.0Ah</v>
          </cell>
          <cell r="C1032" t="str">
            <v>CPT AEG</v>
          </cell>
          <cell r="D1032" t="str">
            <v>900060</v>
          </cell>
          <cell r="E1032" t="str">
            <v>AG-TL</v>
          </cell>
          <cell r="F1032">
            <v>0</v>
          </cell>
          <cell r="G1032">
            <v>17.821167883211679</v>
          </cell>
          <cell r="H1032">
            <v>281.14705882352939</v>
          </cell>
          <cell r="I1032">
            <v>281.14705882352939</v>
          </cell>
          <cell r="J1032">
            <v>298.97000000000003</v>
          </cell>
          <cell r="K1032">
            <v>477.59</v>
          </cell>
          <cell r="L1032" t="str">
            <v>No</v>
          </cell>
        </row>
        <row r="1033">
          <cell r="A1033" t="str">
            <v>PSD18B-254X-0</v>
          </cell>
          <cell r="B1033" t="str">
            <v>AEG 18V Brushless 254mm Mitre Saw</v>
          </cell>
          <cell r="C1033" t="str">
            <v>CPT AEG</v>
          </cell>
          <cell r="D1033" t="str">
            <v>900060</v>
          </cell>
          <cell r="E1033" t="str">
            <v>AG-TL</v>
          </cell>
          <cell r="F1033">
            <v>0</v>
          </cell>
          <cell r="G1033">
            <v>22.606481481481481</v>
          </cell>
          <cell r="H1033">
            <v>304.44783859489741</v>
          </cell>
          <cell r="I1033">
            <v>304.44783859489741</v>
          </cell>
          <cell r="J1033">
            <v>327.05</v>
          </cell>
          <cell r="K1033">
            <v>342.35</v>
          </cell>
          <cell r="L1033" t="str">
            <v>Yes</v>
          </cell>
        </row>
        <row r="1034">
          <cell r="A1034" t="str">
            <v>PSU1000</v>
          </cell>
          <cell r="B1034" t="str">
            <v>AEG Mitre Saw Stand</v>
          </cell>
          <cell r="C1034" t="str">
            <v>CPT AEG</v>
          </cell>
          <cell r="D1034" t="str">
            <v>900060</v>
          </cell>
          <cell r="E1034" t="str">
            <v>AG-TL</v>
          </cell>
          <cell r="F1034">
            <v>0</v>
          </cell>
          <cell r="G1034">
            <v>7.6296875000000002</v>
          </cell>
          <cell r="H1034">
            <v>76.065886895298675</v>
          </cell>
          <cell r="I1034">
            <v>76.065886895298675</v>
          </cell>
          <cell r="J1034">
            <v>83.7</v>
          </cell>
          <cell r="K1034">
            <v>87.19</v>
          </cell>
          <cell r="L1034" t="str">
            <v>Yes</v>
          </cell>
        </row>
        <row r="1035">
          <cell r="A1035" t="str">
            <v>PTB02PK</v>
          </cell>
          <cell r="B1035" t="str">
            <v>319mm Planer Blade (2pcs)</v>
          </cell>
          <cell r="C1035" t="str">
            <v>CPT Accessories</v>
          </cell>
          <cell r="D1035" t="str">
            <v>900060</v>
          </cell>
          <cell r="E1035" t="str">
            <v>RY-AC</v>
          </cell>
          <cell r="F1035">
            <v>0</v>
          </cell>
          <cell r="G1035">
            <v>0.80396226057990772</v>
          </cell>
          <cell r="H1035">
            <v>16.079245211598153</v>
          </cell>
          <cell r="I1035">
            <v>16.079245211598153</v>
          </cell>
          <cell r="J1035">
            <v>16.88</v>
          </cell>
          <cell r="K1035">
            <v>17.93</v>
          </cell>
          <cell r="L1035" t="str">
            <v>Yes</v>
          </cell>
        </row>
        <row r="1036">
          <cell r="A1036" t="str">
            <v>PWF001</v>
          </cell>
          <cell r="B1036" t="str">
            <v>PowerFit 88mm Saw Blade</v>
          </cell>
          <cell r="C1036" t="str">
            <v>CPT Accessories</v>
          </cell>
          <cell r="D1036" t="str">
            <v>900060</v>
          </cell>
          <cell r="E1036" t="str">
            <v>PW-PT</v>
          </cell>
          <cell r="F1036">
            <v>0</v>
          </cell>
          <cell r="G1036">
            <v>0.13183823529411767</v>
          </cell>
          <cell r="H1036">
            <v>2.6367647058823533</v>
          </cell>
          <cell r="I1036">
            <v>2.6367647058823533</v>
          </cell>
          <cell r="J1036">
            <v>2.77</v>
          </cell>
          <cell r="K1036">
            <v>2.94</v>
          </cell>
          <cell r="L1036" t="str">
            <v>Yes</v>
          </cell>
        </row>
        <row r="1037">
          <cell r="A1037" t="str">
            <v>PWF002</v>
          </cell>
          <cell r="B1037" t="str">
            <v>PowerFit 63mm HSS Saw Blade</v>
          </cell>
          <cell r="C1037" t="str">
            <v>CPT Accessories</v>
          </cell>
          <cell r="D1037" t="str">
            <v>900060</v>
          </cell>
          <cell r="E1037" t="str">
            <v>PW-PT</v>
          </cell>
          <cell r="F1037">
            <v>0</v>
          </cell>
          <cell r="G1037">
            <v>0.19573529411764704</v>
          </cell>
          <cell r="H1037">
            <v>3.9147058823529406</v>
          </cell>
          <cell r="I1037">
            <v>3.9147058823529406</v>
          </cell>
          <cell r="J1037">
            <v>4.1100000000000003</v>
          </cell>
          <cell r="K1037">
            <v>4.3600000000000003</v>
          </cell>
          <cell r="L1037" t="str">
            <v>Yes</v>
          </cell>
        </row>
        <row r="1038">
          <cell r="A1038" t="str">
            <v>PWF004</v>
          </cell>
          <cell r="B1038" t="str">
            <v>PowerFit 1/8" Grout Removal</v>
          </cell>
          <cell r="C1038" t="str">
            <v>CPT Accessories</v>
          </cell>
          <cell r="D1038" t="str">
            <v>900060</v>
          </cell>
          <cell r="E1038" t="str">
            <v>PW-PT</v>
          </cell>
          <cell r="F1038">
            <v>0</v>
          </cell>
          <cell r="G1038">
            <v>0.26529411764705885</v>
          </cell>
          <cell r="H1038">
            <v>5.3058823529411772</v>
          </cell>
          <cell r="I1038">
            <v>5.3058823529411772</v>
          </cell>
          <cell r="J1038">
            <v>5.57</v>
          </cell>
          <cell r="K1038">
            <v>5.92</v>
          </cell>
          <cell r="L1038" t="str">
            <v>Yes</v>
          </cell>
        </row>
        <row r="1039">
          <cell r="A1039" t="str">
            <v>PWF005</v>
          </cell>
          <cell r="B1039" t="str">
            <v>PowerFit 63mm Diamond Blade</v>
          </cell>
          <cell r="C1039" t="str">
            <v>CPT Accessories</v>
          </cell>
          <cell r="D1039" t="str">
            <v>900060</v>
          </cell>
          <cell r="E1039" t="str">
            <v>PW-PT</v>
          </cell>
          <cell r="F1039">
            <v>0</v>
          </cell>
          <cell r="G1039">
            <v>0.25316176470588236</v>
          </cell>
          <cell r="H1039">
            <v>5.0632352941176473</v>
          </cell>
          <cell r="I1039">
            <v>5.0632352941176473</v>
          </cell>
          <cell r="J1039">
            <v>5.32</v>
          </cell>
          <cell r="K1039">
            <v>5.64</v>
          </cell>
          <cell r="L1039" t="str">
            <v>Yes</v>
          </cell>
        </row>
        <row r="1040">
          <cell r="A1040" t="str">
            <v>PWF007</v>
          </cell>
          <cell r="B1040" t="str">
            <v>PowerFit Carbide Finger Rasp</v>
          </cell>
          <cell r="C1040" t="str">
            <v>CPT Accessories</v>
          </cell>
          <cell r="D1040" t="str">
            <v>900060</v>
          </cell>
          <cell r="E1040" t="str">
            <v>PW-PT</v>
          </cell>
          <cell r="F1040">
            <v>0</v>
          </cell>
          <cell r="G1040">
            <v>0.25294117647058822</v>
          </cell>
          <cell r="H1040">
            <v>5.0588235294117645</v>
          </cell>
          <cell r="I1040">
            <v>5.0588235294117645</v>
          </cell>
          <cell r="J1040">
            <v>5.31</v>
          </cell>
          <cell r="K1040">
            <v>4.6100000000000003</v>
          </cell>
          <cell r="L1040" t="str">
            <v>No</v>
          </cell>
        </row>
        <row r="1041">
          <cell r="A1041" t="str">
            <v>PWF008</v>
          </cell>
          <cell r="B1041" t="str">
            <v>PowerFit 1/16" Grout and Mortar Remov</v>
          </cell>
          <cell r="C1041" t="str">
            <v>CPT Accessories</v>
          </cell>
          <cell r="D1041" t="str">
            <v>900060</v>
          </cell>
          <cell r="E1041" t="str">
            <v>PW-PT</v>
          </cell>
          <cell r="F1041">
            <v>0</v>
          </cell>
          <cell r="G1041">
            <v>0.28713235294117651</v>
          </cell>
          <cell r="H1041">
            <v>5.7426470588235299</v>
          </cell>
          <cell r="I1041">
            <v>5.7426470588235299</v>
          </cell>
          <cell r="J1041">
            <v>6.03</v>
          </cell>
          <cell r="K1041">
            <v>6.41</v>
          </cell>
          <cell r="L1041" t="str">
            <v>Yes</v>
          </cell>
        </row>
        <row r="1042">
          <cell r="A1042" t="str">
            <v>PWF010</v>
          </cell>
          <cell r="B1042" t="str">
            <v>PowerFit 28mm Flush cut Blade</v>
          </cell>
          <cell r="C1042" t="str">
            <v>CPT Accessories</v>
          </cell>
          <cell r="D1042" t="str">
            <v>900060</v>
          </cell>
          <cell r="E1042" t="str">
            <v>PW-PT</v>
          </cell>
          <cell r="F1042">
            <v>0.10757352941176473</v>
          </cell>
          <cell r="G1042">
            <v>0.10757352941176473</v>
          </cell>
          <cell r="H1042">
            <v>2.1514705882352945</v>
          </cell>
          <cell r="I1042">
            <v>2.1514705882352945</v>
          </cell>
          <cell r="J1042">
            <v>2.37</v>
          </cell>
          <cell r="K1042">
            <v>2.5099999999999998</v>
          </cell>
          <cell r="L1042" t="str">
            <v>Yes</v>
          </cell>
        </row>
        <row r="1043">
          <cell r="A1043" t="str">
            <v>PWF012</v>
          </cell>
          <cell r="B1043" t="str">
            <v>PowerFit 28mm Bi-metal Flush Cut Blade</v>
          </cell>
          <cell r="C1043" t="str">
            <v>CPT Accessories</v>
          </cell>
          <cell r="D1043" t="str">
            <v>900060</v>
          </cell>
          <cell r="E1043" t="str">
            <v>PW-PT</v>
          </cell>
          <cell r="F1043">
            <v>0.15125000000000002</v>
          </cell>
          <cell r="G1043">
            <v>0.15125000000000002</v>
          </cell>
          <cell r="H1043">
            <v>3.0250000000000004</v>
          </cell>
          <cell r="I1043">
            <v>3.0250000000000004</v>
          </cell>
          <cell r="J1043">
            <v>3.33</v>
          </cell>
          <cell r="K1043">
            <v>3.54</v>
          </cell>
          <cell r="L1043" t="str">
            <v>Yes</v>
          </cell>
        </row>
        <row r="1044">
          <cell r="A1044" t="str">
            <v>PWF015</v>
          </cell>
          <cell r="B1044" t="str">
            <v>PowerFit 45mm Scraper Blade</v>
          </cell>
          <cell r="C1044" t="str">
            <v>CPT Accessories</v>
          </cell>
          <cell r="D1044" t="str">
            <v>900060</v>
          </cell>
          <cell r="E1044" t="str">
            <v>PW-PT</v>
          </cell>
          <cell r="F1044">
            <v>0</v>
          </cell>
          <cell r="G1044">
            <v>0.11727941176470591</v>
          </cell>
          <cell r="H1044">
            <v>2.3455882352941182</v>
          </cell>
          <cell r="I1044">
            <v>2.3455882352941182</v>
          </cell>
          <cell r="J1044">
            <v>2.46</v>
          </cell>
          <cell r="K1044">
            <v>2.63</v>
          </cell>
          <cell r="L1044" t="str">
            <v>Yes</v>
          </cell>
        </row>
        <row r="1045">
          <cell r="A1045" t="str">
            <v>PWF016</v>
          </cell>
          <cell r="B1045" t="str">
            <v>PowerFit 93mm Sanding Pad</v>
          </cell>
          <cell r="C1045" t="str">
            <v>CPT Accessories</v>
          </cell>
          <cell r="D1045" t="str">
            <v>900060</v>
          </cell>
          <cell r="E1045" t="str">
            <v>PW-PT</v>
          </cell>
          <cell r="F1045">
            <v>0</v>
          </cell>
          <cell r="G1045">
            <v>0.17470588235294118</v>
          </cell>
          <cell r="H1045">
            <v>3.4941176470588236</v>
          </cell>
          <cell r="I1045">
            <v>3.4941176470588236</v>
          </cell>
          <cell r="J1045">
            <v>3.67</v>
          </cell>
          <cell r="K1045">
            <v>3.9</v>
          </cell>
          <cell r="L1045" t="str">
            <v>Yes</v>
          </cell>
        </row>
        <row r="1046">
          <cell r="A1046" t="str">
            <v>PWF017</v>
          </cell>
          <cell r="B1046" t="str">
            <v>PowerFit 80gr Sanding Paper - PK10 uts</v>
          </cell>
          <cell r="C1046" t="str">
            <v>CPT Accessories</v>
          </cell>
          <cell r="D1046" t="str">
            <v>900060</v>
          </cell>
          <cell r="E1046" t="str">
            <v>PW-PT</v>
          </cell>
          <cell r="F1046">
            <v>0</v>
          </cell>
          <cell r="G1046">
            <v>0.11897825346354761</v>
          </cell>
          <cell r="H1046">
            <v>2.379565069270952</v>
          </cell>
          <cell r="I1046">
            <v>2.379565069270952</v>
          </cell>
          <cell r="J1046">
            <v>2.5</v>
          </cell>
          <cell r="K1046">
            <v>2.66</v>
          </cell>
          <cell r="L1046" t="str">
            <v>Yes</v>
          </cell>
        </row>
        <row r="1047">
          <cell r="A1047" t="str">
            <v>PWF018</v>
          </cell>
          <cell r="B1047" t="str">
            <v>PowerFit 120gr Sanding Paper - 10 Pack</v>
          </cell>
          <cell r="C1047" t="str">
            <v>CPT Accessories</v>
          </cell>
          <cell r="D1047" t="str">
            <v>900060</v>
          </cell>
          <cell r="E1047" t="str">
            <v>PW-PT</v>
          </cell>
          <cell r="F1047">
            <v>0</v>
          </cell>
          <cell r="G1047">
            <v>0.11897825346354761</v>
          </cell>
          <cell r="H1047">
            <v>2.379565069270952</v>
          </cell>
          <cell r="I1047">
            <v>2.379565069270952</v>
          </cell>
          <cell r="J1047">
            <v>2.5</v>
          </cell>
          <cell r="K1047">
            <v>2.66</v>
          </cell>
          <cell r="L1047" t="str">
            <v>Yes</v>
          </cell>
        </row>
        <row r="1048">
          <cell r="A1048" t="str">
            <v>PWF019</v>
          </cell>
          <cell r="B1048" t="str">
            <v>PowerFit 240gr Sanding Paper - 10 Pack</v>
          </cell>
          <cell r="C1048" t="str">
            <v>CPT Accessories</v>
          </cell>
          <cell r="D1048" t="str">
            <v>900060</v>
          </cell>
          <cell r="E1048" t="str">
            <v>PW-PT</v>
          </cell>
          <cell r="F1048">
            <v>0</v>
          </cell>
          <cell r="G1048">
            <v>0.11897825346354761</v>
          </cell>
          <cell r="H1048">
            <v>2.379565069270952</v>
          </cell>
          <cell r="I1048">
            <v>2.379565069270952</v>
          </cell>
          <cell r="J1048">
            <v>2.5</v>
          </cell>
          <cell r="K1048">
            <v>2.66</v>
          </cell>
          <cell r="L1048" t="str">
            <v>Yes</v>
          </cell>
        </row>
        <row r="1049">
          <cell r="A1049" t="str">
            <v>PWF020</v>
          </cell>
          <cell r="B1049" t="str">
            <v>PowerFit 80gr Sanding Paper (paint) - 10</v>
          </cell>
          <cell r="C1049" t="str">
            <v>CPT Accessories</v>
          </cell>
          <cell r="D1049" t="str">
            <v>900060</v>
          </cell>
          <cell r="E1049" t="str">
            <v>PW-PT</v>
          </cell>
          <cell r="F1049">
            <v>0</v>
          </cell>
          <cell r="G1049">
            <v>0.12811785525020822</v>
          </cell>
          <cell r="H1049">
            <v>2.562357105004164</v>
          </cell>
          <cell r="I1049">
            <v>2.562357105004164</v>
          </cell>
          <cell r="J1049">
            <v>2.69</v>
          </cell>
          <cell r="K1049">
            <v>2.85</v>
          </cell>
          <cell r="L1049" t="str">
            <v>Yes</v>
          </cell>
        </row>
        <row r="1050">
          <cell r="A1050" t="str">
            <v>PWF023</v>
          </cell>
          <cell r="B1050" t="str">
            <v>PowerFit 5pcs Cutting &amp; Sawing Set</v>
          </cell>
          <cell r="C1050" t="str">
            <v>CPT Accessories</v>
          </cell>
          <cell r="D1050" t="str">
            <v>900060</v>
          </cell>
          <cell r="E1050" t="str">
            <v>PW-PT</v>
          </cell>
          <cell r="F1050">
            <v>0.54919117647058824</v>
          </cell>
          <cell r="G1050">
            <v>0.54919117647058824</v>
          </cell>
          <cell r="H1050">
            <v>10.983823529411765</v>
          </cell>
          <cell r="I1050">
            <v>10.983823529411765</v>
          </cell>
          <cell r="J1050">
            <v>12.08</v>
          </cell>
          <cell r="K1050">
            <v>12.84</v>
          </cell>
          <cell r="L1050" t="str">
            <v>Yes</v>
          </cell>
        </row>
        <row r="1051">
          <cell r="A1051" t="str">
            <v>PWF026</v>
          </cell>
          <cell r="B1051" t="str">
            <v>PowerFit 28mm Aggressive Tooth Flush Cut</v>
          </cell>
          <cell r="C1051" t="str">
            <v>CPT Accessories</v>
          </cell>
          <cell r="D1051" t="str">
            <v>900060</v>
          </cell>
          <cell r="E1051" t="str">
            <v>PW-PT</v>
          </cell>
          <cell r="F1051">
            <v>0</v>
          </cell>
          <cell r="G1051">
            <v>0.14397058823529416</v>
          </cell>
          <cell r="H1051">
            <v>2.8794117647058828</v>
          </cell>
          <cell r="I1051">
            <v>2.8794117647058828</v>
          </cell>
          <cell r="J1051">
            <v>3.02</v>
          </cell>
          <cell r="K1051">
            <v>3.22</v>
          </cell>
          <cell r="L1051" t="str">
            <v>Yes</v>
          </cell>
        </row>
        <row r="1052">
          <cell r="A1052" t="str">
            <v>PWF031</v>
          </cell>
          <cell r="B1052" t="str">
            <v>PowerFit 20pcs 80mm sanding paper set</v>
          </cell>
          <cell r="C1052" t="str">
            <v>CPT Accessories</v>
          </cell>
          <cell r="D1052" t="str">
            <v>900060</v>
          </cell>
          <cell r="E1052" t="str">
            <v>PW-PT</v>
          </cell>
          <cell r="F1052">
            <v>0</v>
          </cell>
          <cell r="G1052">
            <v>0.15513276932394582</v>
          </cell>
          <cell r="H1052">
            <v>3.1026553864789159</v>
          </cell>
          <cell r="I1052">
            <v>3.1026553864789159</v>
          </cell>
          <cell r="J1052">
            <v>3.26</v>
          </cell>
          <cell r="K1052">
            <v>3.46</v>
          </cell>
          <cell r="L1052" t="str">
            <v>Yes</v>
          </cell>
        </row>
        <row r="1053">
          <cell r="A1053" t="str">
            <v>PWF032</v>
          </cell>
          <cell r="B1053" t="str">
            <v>PowerFit 12pcs multitool blade set (QC)</v>
          </cell>
          <cell r="C1053" t="str">
            <v>CPT Accessories</v>
          </cell>
          <cell r="D1053" t="str">
            <v>900060</v>
          </cell>
          <cell r="E1053" t="str">
            <v>PW-PT</v>
          </cell>
          <cell r="F1053">
            <v>0</v>
          </cell>
          <cell r="G1053">
            <v>0.15514705882352942</v>
          </cell>
          <cell r="H1053">
            <v>3.1029411764705879</v>
          </cell>
          <cell r="I1053">
            <v>3.1029411764705879</v>
          </cell>
          <cell r="J1053">
            <v>3.26</v>
          </cell>
          <cell r="K1053">
            <v>31.78</v>
          </cell>
          <cell r="L1053" t="str">
            <v>No</v>
          </cell>
        </row>
        <row r="1054">
          <cell r="A1054" t="str">
            <v>PWF033</v>
          </cell>
          <cell r="B1054" t="str">
            <v>PowerFit Multitool Blade set  21pc</v>
          </cell>
          <cell r="C1054" t="str">
            <v>CPT Accessories</v>
          </cell>
          <cell r="D1054" t="str">
            <v>900060</v>
          </cell>
          <cell r="E1054" t="str">
            <v>PW-PT</v>
          </cell>
          <cell r="F1054">
            <v>0</v>
          </cell>
          <cell r="G1054">
            <v>1.424264705882353</v>
          </cell>
          <cell r="H1054">
            <v>28.485294117647058</v>
          </cell>
          <cell r="I1054">
            <v>28.485294117647058</v>
          </cell>
          <cell r="J1054">
            <v>29.91</v>
          </cell>
          <cell r="K1054">
            <v>25.4</v>
          </cell>
          <cell r="L1054" t="str">
            <v>No</v>
          </cell>
        </row>
        <row r="1055">
          <cell r="A1055" t="str">
            <v>PWF035</v>
          </cell>
          <cell r="B1055" t="str">
            <v>PowerFit 30mm Carbide Blade</v>
          </cell>
          <cell r="C1055" t="str">
            <v>CPT Accessories</v>
          </cell>
          <cell r="D1055" t="str">
            <v>900060</v>
          </cell>
          <cell r="E1055" t="str">
            <v>PW-PT</v>
          </cell>
          <cell r="F1055">
            <v>0.14413193655840717</v>
          </cell>
          <cell r="G1055">
            <v>0.14413193655840717</v>
          </cell>
          <cell r="H1055">
            <v>2.8826387311681434</v>
          </cell>
          <cell r="I1055">
            <v>2.8826387311681434</v>
          </cell>
          <cell r="J1055">
            <v>3.17</v>
          </cell>
          <cell r="K1055">
            <v>3.37</v>
          </cell>
          <cell r="L1055" t="str">
            <v>Yes</v>
          </cell>
        </row>
        <row r="1056">
          <cell r="A1056" t="str">
            <v>PWF036</v>
          </cell>
          <cell r="B1056" t="str">
            <v>PowerFit 20mm Offset Plunge Cut Blade</v>
          </cell>
          <cell r="C1056" t="str">
            <v>CPT Accessories</v>
          </cell>
          <cell r="D1056" t="str">
            <v>900060</v>
          </cell>
          <cell r="E1056" t="str">
            <v>PW-PT</v>
          </cell>
          <cell r="F1056">
            <v>0.11986723067605422</v>
          </cell>
          <cell r="G1056">
            <v>0.1198672306760542</v>
          </cell>
          <cell r="H1056">
            <v>2.3973446135210841</v>
          </cell>
          <cell r="I1056">
            <v>2.3973446135210841</v>
          </cell>
          <cell r="J1056">
            <v>2.64</v>
          </cell>
          <cell r="K1056">
            <v>2.8</v>
          </cell>
          <cell r="L1056" t="str">
            <v>Yes</v>
          </cell>
        </row>
        <row r="1057">
          <cell r="A1057" t="str">
            <v>PWF037</v>
          </cell>
          <cell r="B1057" t="str">
            <v>PowerFit 113mm Wood &amp; Metal blade</v>
          </cell>
          <cell r="C1057" t="str">
            <v>CPT Accessories</v>
          </cell>
          <cell r="D1057" t="str">
            <v>900060</v>
          </cell>
          <cell r="E1057" t="str">
            <v>PW-PT</v>
          </cell>
          <cell r="F1057">
            <v>0</v>
          </cell>
          <cell r="G1057">
            <v>0.36542688697100467</v>
          </cell>
          <cell r="H1057">
            <v>7.3085377394200934</v>
          </cell>
          <cell r="I1057">
            <v>7.3085377394200934</v>
          </cell>
          <cell r="J1057">
            <v>7.67</v>
          </cell>
          <cell r="K1057">
            <v>8.15</v>
          </cell>
          <cell r="L1057" t="str">
            <v>Yes</v>
          </cell>
        </row>
        <row r="1058">
          <cell r="A1058" t="str">
            <v>PWF-100-GRBP</v>
          </cell>
          <cell r="B1058" t="str">
            <v>PowerFit 100 Rubber Backing Pad</v>
          </cell>
          <cell r="C1058" t="str">
            <v>CPT Accessories</v>
          </cell>
          <cell r="D1058" t="str">
            <v>900060</v>
          </cell>
          <cell r="E1058" t="str">
            <v>PW-PT</v>
          </cell>
          <cell r="F1058">
            <v>0</v>
          </cell>
          <cell r="G1058">
            <v>0.106926054205466</v>
          </cell>
          <cell r="H1058">
            <v>2.1385210841093198</v>
          </cell>
          <cell r="I1058">
            <v>2.1385210841093198</v>
          </cell>
          <cell r="J1058">
            <v>2.25</v>
          </cell>
          <cell r="K1058">
            <v>2.63</v>
          </cell>
          <cell r="L1058" t="str">
            <v>Yes</v>
          </cell>
        </row>
        <row r="1059">
          <cell r="A1059" t="str">
            <v>PWF-115-GRBP</v>
          </cell>
          <cell r="B1059" t="str">
            <v>PowerFit 115 Rubber Backing Pad</v>
          </cell>
          <cell r="C1059" t="str">
            <v>CPT Accessories</v>
          </cell>
          <cell r="D1059" t="str">
            <v>900060</v>
          </cell>
          <cell r="E1059" t="str">
            <v>PW-PT</v>
          </cell>
          <cell r="F1059">
            <v>0</v>
          </cell>
          <cell r="G1059">
            <v>0.11080882352941178</v>
          </cell>
          <cell r="H1059">
            <v>2.2161764705882354</v>
          </cell>
          <cell r="I1059">
            <v>2.2161764705882354</v>
          </cell>
          <cell r="J1059">
            <v>2.33</v>
          </cell>
          <cell r="K1059">
            <v>2.69</v>
          </cell>
          <cell r="L1059" t="str">
            <v>Yes</v>
          </cell>
        </row>
        <row r="1060">
          <cell r="A1060" t="str">
            <v>PWF-125-DRBP</v>
          </cell>
          <cell r="B1060" t="str">
            <v>PowerFit125mm Rubber Backing Pad Drill</v>
          </cell>
          <cell r="C1060" t="str">
            <v>CPT Accessories</v>
          </cell>
          <cell r="D1060" t="str">
            <v>900060</v>
          </cell>
          <cell r="E1060" t="str">
            <v>PW-PT</v>
          </cell>
          <cell r="F1060">
            <v>0</v>
          </cell>
          <cell r="G1060">
            <v>0.14688214474979183</v>
          </cell>
          <cell r="H1060">
            <v>2.9376428949958364</v>
          </cell>
          <cell r="I1060">
            <v>2.9376428949958364</v>
          </cell>
          <cell r="J1060">
            <v>3.08</v>
          </cell>
          <cell r="K1060">
            <v>3.46</v>
          </cell>
          <cell r="L1060" t="str">
            <v>Yes</v>
          </cell>
        </row>
        <row r="1061">
          <cell r="A1061" t="str">
            <v>PWF-125-GRBP</v>
          </cell>
          <cell r="B1061" t="str">
            <v>PowerFit 125 Rubber Backing Pad</v>
          </cell>
          <cell r="C1061" t="str">
            <v>CPT Accessories</v>
          </cell>
          <cell r="D1061" t="str">
            <v>900060</v>
          </cell>
          <cell r="E1061" t="str">
            <v>PW-PT</v>
          </cell>
          <cell r="F1061">
            <v>0</v>
          </cell>
          <cell r="G1061">
            <v>0.11493413581648877</v>
          </cell>
          <cell r="H1061">
            <v>2.2986827163297754</v>
          </cell>
          <cell r="I1061">
            <v>2.2986827163297754</v>
          </cell>
          <cell r="J1061">
            <v>2.41</v>
          </cell>
          <cell r="K1061">
            <v>2.79</v>
          </cell>
          <cell r="L1061" t="str">
            <v>Yes</v>
          </cell>
        </row>
        <row r="1062">
          <cell r="A1062" t="str">
            <v>PWF-178-GRBP</v>
          </cell>
          <cell r="B1062" t="str">
            <v>PowerFit 178 Rubber Backing Pad</v>
          </cell>
          <cell r="C1062" t="str">
            <v>CPT Accessories</v>
          </cell>
          <cell r="D1062" t="str">
            <v>900060</v>
          </cell>
          <cell r="E1062" t="str">
            <v>PW-PT</v>
          </cell>
          <cell r="F1062">
            <v>0</v>
          </cell>
          <cell r="G1062">
            <v>0.14025020819138467</v>
          </cell>
          <cell r="H1062">
            <v>2.8050041638276935</v>
          </cell>
          <cell r="I1062">
            <v>2.8050041638276935</v>
          </cell>
          <cell r="J1062">
            <v>2.95</v>
          </cell>
          <cell r="K1062">
            <v>3.4</v>
          </cell>
          <cell r="L1062" t="str">
            <v>Yes</v>
          </cell>
        </row>
        <row r="1063">
          <cell r="A1063" t="str">
            <v>PWF-6000S-16</v>
          </cell>
          <cell r="B1063" t="str">
            <v>16mm Narrow Crown Staples</v>
          </cell>
          <cell r="C1063" t="str">
            <v>CPT Accessories</v>
          </cell>
          <cell r="D1063" t="str">
            <v>900060</v>
          </cell>
          <cell r="E1063" t="str">
            <v>PW-PT</v>
          </cell>
          <cell r="F1063">
            <v>0</v>
          </cell>
          <cell r="G1063">
            <v>0.10619842531607238</v>
          </cell>
          <cell r="H1063">
            <v>2.1239685063214475</v>
          </cell>
          <cell r="I1063">
            <v>2.1239685063214475</v>
          </cell>
          <cell r="J1063">
            <v>2.23</v>
          </cell>
          <cell r="K1063">
            <v>2.36</v>
          </cell>
          <cell r="L1063" t="str">
            <v>Yes</v>
          </cell>
        </row>
        <row r="1064">
          <cell r="A1064" t="str">
            <v>PWF-6000S-22</v>
          </cell>
          <cell r="B1064" t="str">
            <v>22mm Narrow Crown Staples</v>
          </cell>
          <cell r="C1064" t="str">
            <v>CPT Accessories</v>
          </cell>
          <cell r="D1064" t="str">
            <v>900060</v>
          </cell>
          <cell r="E1064" t="str">
            <v>PW-PT</v>
          </cell>
          <cell r="F1064">
            <v>0</v>
          </cell>
          <cell r="G1064">
            <v>0.12455882352941178</v>
          </cell>
          <cell r="H1064">
            <v>2.4911764705882353</v>
          </cell>
          <cell r="I1064">
            <v>2.4911764705882353</v>
          </cell>
          <cell r="J1064">
            <v>2.62</v>
          </cell>
          <cell r="K1064">
            <v>2.77</v>
          </cell>
          <cell r="L1064" t="str">
            <v>Yes</v>
          </cell>
        </row>
        <row r="1065">
          <cell r="A1065" t="str">
            <v>PWF-6000S-28</v>
          </cell>
          <cell r="B1065" t="str">
            <v>28mm Narrow Crown Staples</v>
          </cell>
          <cell r="C1065" t="str">
            <v>CPT Accessories</v>
          </cell>
          <cell r="D1065" t="str">
            <v>900060</v>
          </cell>
          <cell r="E1065" t="str">
            <v>PW-PT</v>
          </cell>
          <cell r="F1065">
            <v>0</v>
          </cell>
          <cell r="G1065">
            <v>0.14073529411764707</v>
          </cell>
          <cell r="H1065">
            <v>2.8147058823529414</v>
          </cell>
          <cell r="I1065">
            <v>2.8147058823529414</v>
          </cell>
          <cell r="J1065">
            <v>2.96</v>
          </cell>
          <cell r="K1065">
            <v>3.13</v>
          </cell>
          <cell r="L1065" t="str">
            <v>Yes</v>
          </cell>
        </row>
        <row r="1066">
          <cell r="A1066" t="str">
            <v>PWF-6000S-PPK</v>
          </cell>
          <cell r="B1066" t="str">
            <v>6000 Narrow Crown Staples Project pack</v>
          </cell>
          <cell r="C1066" t="str">
            <v>CPT Accessories</v>
          </cell>
          <cell r="D1066" t="str">
            <v>900060</v>
          </cell>
          <cell r="E1066" t="str">
            <v>PW-PT</v>
          </cell>
          <cell r="F1066">
            <v>0</v>
          </cell>
          <cell r="G1066">
            <v>0.24466963812552051</v>
          </cell>
          <cell r="H1066">
            <v>4.8933927625104099</v>
          </cell>
          <cell r="I1066">
            <v>4.8933927625104099</v>
          </cell>
          <cell r="J1066">
            <v>5.14</v>
          </cell>
          <cell r="K1066">
            <v>5.46</v>
          </cell>
          <cell r="L1066" t="str">
            <v>Yes</v>
          </cell>
        </row>
        <row r="1067">
          <cell r="A1067" t="str">
            <v>PWF-80S-10</v>
          </cell>
          <cell r="B1067" t="str">
            <v>10mm 80 Series Staples</v>
          </cell>
          <cell r="C1067" t="str">
            <v>CPT Accessories</v>
          </cell>
          <cell r="D1067" t="str">
            <v>900060</v>
          </cell>
          <cell r="E1067" t="str">
            <v>PW-PT</v>
          </cell>
          <cell r="F1067">
            <v>0</v>
          </cell>
          <cell r="G1067">
            <v>8.266134832311306E-2</v>
          </cell>
          <cell r="H1067">
            <v>1.653226966462261</v>
          </cell>
          <cell r="I1067">
            <v>1.653226966462261</v>
          </cell>
          <cell r="J1067">
            <v>1.74</v>
          </cell>
          <cell r="K1067">
            <v>1.84</v>
          </cell>
          <cell r="L1067" t="str">
            <v>Yes</v>
          </cell>
        </row>
        <row r="1068">
          <cell r="A1068" t="str">
            <v>PWF-80S-12</v>
          </cell>
          <cell r="B1068" t="str">
            <v>12mm 80 Series Staples</v>
          </cell>
          <cell r="C1068" t="str">
            <v>CPT Accessories</v>
          </cell>
          <cell r="D1068" t="str">
            <v>900060</v>
          </cell>
          <cell r="E1068" t="str">
            <v>PW-PT</v>
          </cell>
          <cell r="F1068">
            <v>0</v>
          </cell>
          <cell r="G1068">
            <v>8.6301574683927629E-2</v>
          </cell>
          <cell r="H1068">
            <v>1.7260314936785526</v>
          </cell>
          <cell r="I1068">
            <v>1.7260314936785526</v>
          </cell>
          <cell r="J1068">
            <v>1.81</v>
          </cell>
          <cell r="K1068">
            <v>1.92</v>
          </cell>
          <cell r="L1068" t="str">
            <v>Yes</v>
          </cell>
        </row>
        <row r="1069">
          <cell r="A1069" t="str">
            <v>PWF-80S-14</v>
          </cell>
          <cell r="B1069" t="str">
            <v>14mm 80 Series Staples</v>
          </cell>
          <cell r="C1069" t="str">
            <v>CPT Accessories</v>
          </cell>
          <cell r="D1069" t="str">
            <v>900060</v>
          </cell>
          <cell r="E1069" t="str">
            <v>PW-PT</v>
          </cell>
          <cell r="F1069">
            <v>0</v>
          </cell>
          <cell r="G1069">
            <v>8.9294325838443503E-2</v>
          </cell>
          <cell r="H1069">
            <v>1.78588651676887</v>
          </cell>
          <cell r="I1069">
            <v>1.78588651676887</v>
          </cell>
          <cell r="J1069">
            <v>1.88</v>
          </cell>
          <cell r="K1069">
            <v>1.99</v>
          </cell>
          <cell r="L1069" t="str">
            <v>Yes</v>
          </cell>
        </row>
        <row r="1070">
          <cell r="A1070" t="str">
            <v>PWF-80S-16</v>
          </cell>
          <cell r="B1070" t="str">
            <v>16mm 80 Series Staples</v>
          </cell>
          <cell r="C1070" t="str">
            <v>CPT Accessories</v>
          </cell>
          <cell r="D1070" t="str">
            <v>900060</v>
          </cell>
          <cell r="E1070" t="str">
            <v>PW-PT</v>
          </cell>
          <cell r="F1070">
            <v>0</v>
          </cell>
          <cell r="G1070">
            <v>9.2933511242334774E-2</v>
          </cell>
          <cell r="H1070">
            <v>1.8586702248466953</v>
          </cell>
          <cell r="I1070">
            <v>1.8586702248466953</v>
          </cell>
          <cell r="J1070">
            <v>1.95</v>
          </cell>
          <cell r="K1070">
            <v>2.0699999999999998</v>
          </cell>
          <cell r="L1070" t="str">
            <v>Yes</v>
          </cell>
        </row>
        <row r="1071">
          <cell r="A1071" t="str">
            <v>PWF-80S-6</v>
          </cell>
          <cell r="B1071" t="str">
            <v>6mm 80 Series Staples</v>
          </cell>
          <cell r="C1071" t="str">
            <v>CPT Accessories</v>
          </cell>
          <cell r="D1071" t="str">
            <v>900060</v>
          </cell>
          <cell r="E1071" t="str">
            <v>PW-PT</v>
          </cell>
          <cell r="F1071">
            <v>0</v>
          </cell>
          <cell r="G1071">
            <v>7.8213339389809997E-2</v>
          </cell>
          <cell r="H1071">
            <v>1.5642667877961998</v>
          </cell>
          <cell r="I1071">
            <v>1.5642667877961998</v>
          </cell>
          <cell r="J1071">
            <v>1.64</v>
          </cell>
          <cell r="K1071">
            <v>1.74</v>
          </cell>
          <cell r="L1071" t="str">
            <v>Yes</v>
          </cell>
        </row>
        <row r="1072">
          <cell r="A1072" t="str">
            <v>PWF-80S-8</v>
          </cell>
          <cell r="B1072" t="str">
            <v>8mm 80 Series Staples</v>
          </cell>
          <cell r="C1072" t="str">
            <v>CPT Accessories</v>
          </cell>
          <cell r="D1072" t="str">
            <v>900060</v>
          </cell>
          <cell r="E1072" t="str">
            <v>PW-PT</v>
          </cell>
          <cell r="F1072">
            <v>0</v>
          </cell>
          <cell r="G1072">
            <v>8.0478461654932262E-2</v>
          </cell>
          <cell r="H1072">
            <v>1.6095692330986451</v>
          </cell>
          <cell r="I1072">
            <v>1.6095692330986451</v>
          </cell>
          <cell r="J1072">
            <v>1.69</v>
          </cell>
          <cell r="K1072">
            <v>1.79</v>
          </cell>
          <cell r="L1072" t="str">
            <v>Yes</v>
          </cell>
        </row>
        <row r="1073">
          <cell r="A1073" t="str">
            <v>PWF-80S-PPK</v>
          </cell>
          <cell r="B1073" t="str">
            <v>80 Series Staples Project pack</v>
          </cell>
          <cell r="C1073" t="str">
            <v>CPT Accessories</v>
          </cell>
          <cell r="D1073" t="str">
            <v>900060</v>
          </cell>
          <cell r="E1073" t="str">
            <v>PW-PT</v>
          </cell>
          <cell r="F1073">
            <v>0</v>
          </cell>
          <cell r="G1073">
            <v>0.1527864524188054</v>
          </cell>
          <cell r="H1073">
            <v>3.0557290483761075</v>
          </cell>
          <cell r="I1073">
            <v>3.0557290483761075</v>
          </cell>
          <cell r="J1073">
            <v>3.21</v>
          </cell>
          <cell r="K1073">
            <v>3.41</v>
          </cell>
          <cell r="L1073" t="str">
            <v>Yes</v>
          </cell>
        </row>
        <row r="1074">
          <cell r="A1074" t="str">
            <v>PWFAC04PK</v>
          </cell>
          <cell r="B1074" t="str">
            <v>POWERFIT AIR CHISELS 4 PACK</v>
          </cell>
          <cell r="C1074" t="str">
            <v>CPT Accessories</v>
          </cell>
          <cell r="D1074" t="str">
            <v>900060</v>
          </cell>
          <cell r="E1074" t="str">
            <v>PW-PT</v>
          </cell>
          <cell r="F1074">
            <v>0</v>
          </cell>
          <cell r="G1074">
            <v>8.0882352941176475E-2</v>
          </cell>
          <cell r="H1074">
            <v>1.6176470588235294</v>
          </cell>
          <cell r="I1074">
            <v>1.6176470588235294</v>
          </cell>
          <cell r="J1074">
            <v>1.7</v>
          </cell>
          <cell r="K1074">
            <v>1.8</v>
          </cell>
          <cell r="L1074" t="str">
            <v>Yes</v>
          </cell>
        </row>
        <row r="1075">
          <cell r="A1075" t="str">
            <v>PWF-B14BSP</v>
          </cell>
          <cell r="B1075" t="str">
            <v>Adaptor 1/4 Male BSP to Female NPT BRASS</v>
          </cell>
          <cell r="C1075" t="str">
            <v>CPT Accessories</v>
          </cell>
          <cell r="D1075" t="str">
            <v>900060</v>
          </cell>
          <cell r="E1075" t="str">
            <v>PW-PT</v>
          </cell>
          <cell r="F1075">
            <v>3.0735294117647062E-2</v>
          </cell>
          <cell r="G1075">
            <v>3.0735294117647062E-2</v>
          </cell>
          <cell r="H1075">
            <v>0.61470588235294121</v>
          </cell>
          <cell r="I1075">
            <v>0.61470588235294121</v>
          </cell>
          <cell r="J1075">
            <v>0.68</v>
          </cell>
          <cell r="K1075">
            <v>0.72</v>
          </cell>
          <cell r="L1075" t="str">
            <v>Yes</v>
          </cell>
        </row>
        <row r="1076">
          <cell r="A1076" t="str">
            <v>PWF-B14F38M</v>
          </cell>
          <cell r="B1076" t="str">
            <v>Adaptor 1/4 Female to 3/8 Male BRASS</v>
          </cell>
          <cell r="C1076" t="str">
            <v>CPT Accessories</v>
          </cell>
          <cell r="D1076" t="str">
            <v>900060</v>
          </cell>
          <cell r="E1076" t="str">
            <v>PW-PT</v>
          </cell>
          <cell r="F1076">
            <v>4.5294117647058832E-2</v>
          </cell>
          <cell r="G1076">
            <v>4.5294117647058832E-2</v>
          </cell>
          <cell r="H1076">
            <v>0.90588235294117658</v>
          </cell>
          <cell r="I1076">
            <v>0.90588235294117658</v>
          </cell>
          <cell r="J1076">
            <v>1</v>
          </cell>
          <cell r="K1076">
            <v>1.07</v>
          </cell>
          <cell r="L1076" t="str">
            <v>Yes</v>
          </cell>
        </row>
        <row r="1077">
          <cell r="A1077" t="str">
            <v>PWF-B14FFCP</v>
          </cell>
          <cell r="B1077" t="str">
            <v>1/4 BSP Female to Female connector BRASS</v>
          </cell>
          <cell r="C1077" t="str">
            <v>CPT Accessories</v>
          </cell>
          <cell r="D1077" t="str">
            <v>900060</v>
          </cell>
          <cell r="E1077" t="str">
            <v>PW-PT</v>
          </cell>
          <cell r="F1077">
            <v>3.0735294117647062E-2</v>
          </cell>
          <cell r="G1077">
            <v>3.0735294117647062E-2</v>
          </cell>
          <cell r="H1077">
            <v>0.61470588235294121</v>
          </cell>
          <cell r="I1077">
            <v>0.61470588235294121</v>
          </cell>
          <cell r="J1077">
            <v>0.68</v>
          </cell>
          <cell r="K1077">
            <v>0.72</v>
          </cell>
          <cell r="L1077" t="str">
            <v>Yes</v>
          </cell>
        </row>
        <row r="1078">
          <cell r="A1078" t="str">
            <v>PWF-B14FMHE</v>
          </cell>
          <cell r="B1078" t="str">
            <v>1/4 BSP Female Plug to suit 10mm hose BR</v>
          </cell>
          <cell r="C1078" t="str">
            <v>CPT Accessories</v>
          </cell>
          <cell r="D1078" t="str">
            <v>900060</v>
          </cell>
          <cell r="E1078" t="str">
            <v>PW-PT</v>
          </cell>
          <cell r="F1078">
            <v>3.7205882352941179E-2</v>
          </cell>
          <cell r="G1078">
            <v>3.7205882352941186E-2</v>
          </cell>
          <cell r="H1078">
            <v>0.74411764705882366</v>
          </cell>
          <cell r="I1078">
            <v>0.74411764705882366</v>
          </cell>
          <cell r="J1078">
            <v>0.82</v>
          </cell>
          <cell r="K1078">
            <v>0.88</v>
          </cell>
          <cell r="L1078" t="str">
            <v>Yes</v>
          </cell>
        </row>
        <row r="1079">
          <cell r="A1079" t="str">
            <v>PWF-B14FV</v>
          </cell>
          <cell r="B1079" t="str">
            <v>1/4 BSP Inline Valve BRASS BODY</v>
          </cell>
          <cell r="C1079" t="str">
            <v>CPT Accessories</v>
          </cell>
          <cell r="D1079" t="str">
            <v>900060</v>
          </cell>
          <cell r="E1079" t="str">
            <v>PW-PT</v>
          </cell>
          <cell r="F1079">
            <v>6.7132352941176462E-2</v>
          </cell>
          <cell r="G1079">
            <v>6.7132352941176462E-2</v>
          </cell>
          <cell r="H1079">
            <v>1.3426470588235293</v>
          </cell>
          <cell r="I1079">
            <v>1.3426470588235293</v>
          </cell>
          <cell r="J1079">
            <v>1.48</v>
          </cell>
          <cell r="K1079">
            <v>1.56</v>
          </cell>
          <cell r="L1079" t="str">
            <v>Yes</v>
          </cell>
        </row>
        <row r="1080">
          <cell r="A1080" t="str">
            <v>PWF-B14MHE</v>
          </cell>
          <cell r="B1080" t="str">
            <v>1/4 BSP Male Plug to suit 10mm Hose BRAS</v>
          </cell>
          <cell r="C1080" t="str">
            <v>CPT Accessories</v>
          </cell>
          <cell r="D1080" t="str">
            <v>900060</v>
          </cell>
          <cell r="E1080" t="str">
            <v>PW-PT</v>
          </cell>
          <cell r="F1080">
            <v>3.6397058823529414E-2</v>
          </cell>
          <cell r="G1080">
            <v>3.6397058823529414E-2</v>
          </cell>
          <cell r="H1080">
            <v>0.72794117647058831</v>
          </cell>
          <cell r="I1080">
            <v>0.72794117647058831</v>
          </cell>
          <cell r="J1080">
            <v>0.8</v>
          </cell>
          <cell r="K1080">
            <v>0.86</v>
          </cell>
          <cell r="L1080" t="str">
            <v>Yes</v>
          </cell>
        </row>
        <row r="1081">
          <cell r="A1081" t="str">
            <v>PWF-B14MMCP</v>
          </cell>
          <cell r="B1081" t="str">
            <v>1/4 BSP Male to Male Connector BRASS</v>
          </cell>
          <cell r="C1081" t="str">
            <v>CPT Accessories</v>
          </cell>
          <cell r="D1081" t="str">
            <v>900060</v>
          </cell>
          <cell r="E1081" t="str">
            <v>PW-PT</v>
          </cell>
          <cell r="F1081">
            <v>2.9117647058823533E-2</v>
          </cell>
          <cell r="G1081">
            <v>2.9117647058823533E-2</v>
          </cell>
          <cell r="H1081">
            <v>0.58235294117647063</v>
          </cell>
          <cell r="I1081">
            <v>0.58235294117647063</v>
          </cell>
          <cell r="J1081">
            <v>0.64</v>
          </cell>
          <cell r="K1081">
            <v>0.69</v>
          </cell>
          <cell r="L1081" t="str">
            <v>Yes</v>
          </cell>
        </row>
        <row r="1082">
          <cell r="A1082" t="str">
            <v>PWF-B14MTC</v>
          </cell>
          <cell r="B1082" t="str">
            <v>1/4 BSP Male TConnector BRASS</v>
          </cell>
          <cell r="C1082" t="str">
            <v>CPT Accessories</v>
          </cell>
          <cell r="D1082" t="str">
            <v>900060</v>
          </cell>
          <cell r="E1082" t="str">
            <v>PW-PT</v>
          </cell>
          <cell r="F1082">
            <v>6.9558823529411756E-2</v>
          </cell>
          <cell r="G1082">
            <v>6.955882352941177E-2</v>
          </cell>
          <cell r="H1082">
            <v>1.3911764705882352</v>
          </cell>
          <cell r="I1082">
            <v>1.3911764705882352</v>
          </cell>
          <cell r="J1082">
            <v>1.53</v>
          </cell>
          <cell r="K1082">
            <v>1.63</v>
          </cell>
          <cell r="L1082" t="str">
            <v>Yes</v>
          </cell>
        </row>
        <row r="1083">
          <cell r="A1083" t="str">
            <v>PWF-B14NPT</v>
          </cell>
          <cell r="B1083" t="str">
            <v>Adaptor 1/4 Male NPT to Female BSP BRASS</v>
          </cell>
          <cell r="C1083" t="str">
            <v>CPT Accessories</v>
          </cell>
          <cell r="D1083" t="str">
            <v>900060</v>
          </cell>
          <cell r="E1083" t="str">
            <v>PW-PT</v>
          </cell>
          <cell r="F1083">
            <v>3.0735294117647062E-2</v>
          </cell>
          <cell r="G1083">
            <v>3.0735294117647062E-2</v>
          </cell>
          <cell r="H1083">
            <v>0.61470588235294121</v>
          </cell>
          <cell r="I1083">
            <v>0.61470588235294121</v>
          </cell>
          <cell r="J1083">
            <v>0.68</v>
          </cell>
          <cell r="K1083">
            <v>0.72</v>
          </cell>
          <cell r="L1083" t="str">
            <v>Yes</v>
          </cell>
        </row>
        <row r="1084">
          <cell r="A1084" t="str">
            <v>PWF-B14TYRE</v>
          </cell>
          <cell r="B1084" t="str">
            <v>1/4 Female BSP tyre chuck BRASS</v>
          </cell>
          <cell r="C1084" t="str">
            <v>CPT Accessories</v>
          </cell>
          <cell r="D1084" t="str">
            <v>900060</v>
          </cell>
          <cell r="E1084" t="str">
            <v>PW-PT</v>
          </cell>
          <cell r="F1084">
            <v>4.8529411764705876E-2</v>
          </cell>
          <cell r="G1084">
            <v>4.8529411764705883E-2</v>
          </cell>
          <cell r="H1084">
            <v>0.97058823529411764</v>
          </cell>
          <cell r="I1084">
            <v>0.97058823529411764</v>
          </cell>
          <cell r="J1084">
            <v>1.07</v>
          </cell>
          <cell r="K1084">
            <v>1.1299999999999999</v>
          </cell>
          <cell r="L1084" t="str">
            <v>Yes</v>
          </cell>
        </row>
        <row r="1085">
          <cell r="A1085" t="str">
            <v>PWF-B38F14F</v>
          </cell>
          <cell r="B1085" t="str">
            <v>3/8 BSP Female to 1/4BSP Female Adaptor</v>
          </cell>
          <cell r="C1085" t="str">
            <v>CPT Accessories</v>
          </cell>
          <cell r="D1085" t="str">
            <v>900060</v>
          </cell>
          <cell r="E1085" t="str">
            <v>PW-PT</v>
          </cell>
          <cell r="F1085">
            <v>4.6911764705882354E-2</v>
          </cell>
          <cell r="G1085">
            <v>4.6911764705882354E-2</v>
          </cell>
          <cell r="H1085">
            <v>0.93823529411764706</v>
          </cell>
          <cell r="I1085">
            <v>0.93823529411764706</v>
          </cell>
          <cell r="J1085">
            <v>1.03</v>
          </cell>
          <cell r="K1085">
            <v>1.1000000000000001</v>
          </cell>
          <cell r="L1085" t="str">
            <v>Yes</v>
          </cell>
        </row>
        <row r="1086">
          <cell r="A1086" t="str">
            <v>PWF-B38MMC</v>
          </cell>
          <cell r="B1086" t="str">
            <v>3/8 BSP Male to Male Connector BRASS</v>
          </cell>
          <cell r="C1086" t="str">
            <v>CPT Accessories</v>
          </cell>
          <cell r="D1086" t="str">
            <v>900060</v>
          </cell>
          <cell r="E1086" t="str">
            <v>PW-PT</v>
          </cell>
          <cell r="F1086">
            <v>4.5294117647058832E-2</v>
          </cell>
          <cell r="G1086">
            <v>4.5294117647058832E-2</v>
          </cell>
          <cell r="H1086">
            <v>0.90588235294117658</v>
          </cell>
          <cell r="I1086">
            <v>0.90588235294117658</v>
          </cell>
          <cell r="J1086">
            <v>1</v>
          </cell>
          <cell r="K1086">
            <v>1.07</v>
          </cell>
          <cell r="L1086" t="str">
            <v>Yes</v>
          </cell>
        </row>
        <row r="1087">
          <cell r="A1087" t="str">
            <v>PWFBB157206TPI</v>
          </cell>
          <cell r="B1087" t="str">
            <v>PowerFit 1572mm 06TPI Band Saw Blade</v>
          </cell>
          <cell r="C1087" t="str">
            <v>CPT Accessories</v>
          </cell>
          <cell r="D1087" t="str">
            <v>900060</v>
          </cell>
          <cell r="E1087" t="str">
            <v>PW-PT</v>
          </cell>
          <cell r="F1087">
            <v>0</v>
          </cell>
          <cell r="G1087">
            <v>0.38014705882352945</v>
          </cell>
          <cell r="H1087">
            <v>7.6029411764705888</v>
          </cell>
          <cell r="I1087">
            <v>7.6029411764705888</v>
          </cell>
          <cell r="J1087">
            <v>7.98</v>
          </cell>
          <cell r="K1087">
            <v>8.48</v>
          </cell>
          <cell r="L1087" t="str">
            <v>Yes</v>
          </cell>
        </row>
        <row r="1088">
          <cell r="A1088" t="str">
            <v>PWFBB157214TPI</v>
          </cell>
          <cell r="B1088" t="str">
            <v>PowerFit 1572mm 14TPI Band Saw Blade</v>
          </cell>
          <cell r="C1088" t="str">
            <v>CPT Accessories</v>
          </cell>
          <cell r="D1088" t="str">
            <v>900060</v>
          </cell>
          <cell r="E1088" t="str">
            <v>PW-PT</v>
          </cell>
          <cell r="F1088">
            <v>0</v>
          </cell>
          <cell r="G1088">
            <v>0.45294117647058835</v>
          </cell>
          <cell r="H1088">
            <v>9.0588235294117663</v>
          </cell>
          <cell r="I1088">
            <v>9.0588235294117663</v>
          </cell>
          <cell r="J1088">
            <v>9.51</v>
          </cell>
          <cell r="K1088">
            <v>10.11</v>
          </cell>
          <cell r="L1088" t="str">
            <v>Yes</v>
          </cell>
        </row>
        <row r="1089">
          <cell r="A1089" t="str">
            <v>PWFBB179006TPI</v>
          </cell>
          <cell r="B1089" t="str">
            <v>PowerFit 1790mm 06TPI Band Saw Blade</v>
          </cell>
          <cell r="C1089" t="str">
            <v>CPT Accessories</v>
          </cell>
          <cell r="D1089" t="str">
            <v>900060</v>
          </cell>
          <cell r="E1089" t="str">
            <v>PW-PT</v>
          </cell>
          <cell r="F1089">
            <v>0</v>
          </cell>
          <cell r="G1089">
            <v>0.50147058823529422</v>
          </cell>
          <cell r="H1089">
            <v>10.029411764705884</v>
          </cell>
          <cell r="I1089">
            <v>10.029411764705884</v>
          </cell>
          <cell r="J1089">
            <v>10.53</v>
          </cell>
          <cell r="K1089">
            <v>11.19</v>
          </cell>
          <cell r="L1089" t="str">
            <v>Yes</v>
          </cell>
        </row>
        <row r="1090">
          <cell r="A1090" t="str">
            <v>PWFBBL125</v>
          </cell>
          <cell r="B1090" t="str">
            <v>Powerfit 125mm buffinG bonnet</v>
          </cell>
          <cell r="C1090" t="str">
            <v>CPT Accessories</v>
          </cell>
          <cell r="D1090" t="str">
            <v>900060</v>
          </cell>
          <cell r="E1090" t="str">
            <v>PW-PT</v>
          </cell>
          <cell r="F1090">
            <v>0</v>
          </cell>
          <cell r="G1090">
            <v>0.33679432583844354</v>
          </cell>
          <cell r="H1090">
            <v>6.7358865167688702</v>
          </cell>
          <cell r="I1090">
            <v>6.7358865167688702</v>
          </cell>
          <cell r="J1090">
            <v>7.07</v>
          </cell>
          <cell r="K1090">
            <v>7.51</v>
          </cell>
          <cell r="L1090" t="str">
            <v>Yes</v>
          </cell>
        </row>
        <row r="1091">
          <cell r="A1091" t="str">
            <v>PWFBBL175</v>
          </cell>
          <cell r="B1091" t="str">
            <v>Powerfit 175mm buffing bonnet</v>
          </cell>
          <cell r="C1091" t="str">
            <v>CPT Accessories</v>
          </cell>
          <cell r="D1091" t="str">
            <v>900060</v>
          </cell>
          <cell r="E1091" t="str">
            <v>PW-PT</v>
          </cell>
          <cell r="F1091">
            <v>0</v>
          </cell>
          <cell r="G1091">
            <v>0.44703686880157473</v>
          </cell>
          <cell r="H1091">
            <v>8.9407373760314943</v>
          </cell>
          <cell r="I1091">
            <v>8.9407373760314943</v>
          </cell>
          <cell r="J1091">
            <v>9.39</v>
          </cell>
          <cell r="K1091">
            <v>9.98</v>
          </cell>
          <cell r="L1091" t="str">
            <v>Yes</v>
          </cell>
        </row>
        <row r="1092">
          <cell r="A1092" t="str">
            <v>PWFBBS150</v>
          </cell>
          <cell r="B1092" t="str">
            <v>Powerfit 150mm buffing bonnet set</v>
          </cell>
          <cell r="C1092" t="str">
            <v>CPT Accessories</v>
          </cell>
          <cell r="D1092" t="str">
            <v>900060</v>
          </cell>
          <cell r="E1092" t="str">
            <v>PW-PT</v>
          </cell>
          <cell r="F1092">
            <v>0.14267667877961998</v>
          </cell>
          <cell r="G1092">
            <v>0.14267667877961998</v>
          </cell>
          <cell r="H1092">
            <v>2.8535335755923996</v>
          </cell>
          <cell r="I1092">
            <v>2.8535335755923996</v>
          </cell>
          <cell r="J1092">
            <v>3.14</v>
          </cell>
          <cell r="K1092">
            <v>3.33</v>
          </cell>
          <cell r="L1092" t="str">
            <v>Yes</v>
          </cell>
        </row>
        <row r="1093">
          <cell r="A1093" t="str">
            <v>PWFBBS254</v>
          </cell>
          <cell r="B1093" t="str">
            <v>Powerfit  254mm buffing bonnet set</v>
          </cell>
          <cell r="C1093" t="str">
            <v>CPT Accessories</v>
          </cell>
          <cell r="D1093" t="str">
            <v>900060</v>
          </cell>
          <cell r="E1093" t="str">
            <v>PW-PT</v>
          </cell>
          <cell r="F1093">
            <v>0</v>
          </cell>
          <cell r="G1093">
            <v>0.19047846165493229</v>
          </cell>
          <cell r="H1093">
            <v>3.8095692330986455</v>
          </cell>
          <cell r="I1093">
            <v>3.8095692330986455</v>
          </cell>
          <cell r="J1093">
            <v>4</v>
          </cell>
          <cell r="K1093">
            <v>4.25</v>
          </cell>
          <cell r="L1093" t="str">
            <v>Yes</v>
          </cell>
        </row>
        <row r="1094">
          <cell r="A1094" t="str">
            <v>PWF-C1S-15</v>
          </cell>
          <cell r="B1094" t="str">
            <v>15mm Carbon Steel C1 Series Brad Nails</v>
          </cell>
          <cell r="C1094" t="str">
            <v>CPT Accessories</v>
          </cell>
          <cell r="D1094" t="str">
            <v>900060</v>
          </cell>
          <cell r="E1094" t="str">
            <v>PW-PT</v>
          </cell>
          <cell r="F1094">
            <v>0</v>
          </cell>
          <cell r="G1094">
            <v>8.1206090544325857E-2</v>
          </cell>
          <cell r="H1094">
            <v>1.624121810886517</v>
          </cell>
          <cell r="I1094">
            <v>1.624121810886517</v>
          </cell>
          <cell r="J1094">
            <v>1.71</v>
          </cell>
          <cell r="K1094">
            <v>1.8</v>
          </cell>
          <cell r="L1094" t="str">
            <v>Yes</v>
          </cell>
        </row>
        <row r="1095">
          <cell r="A1095" t="str">
            <v>PWF-C1S-20</v>
          </cell>
          <cell r="B1095" t="str">
            <v>20mm Carbon Steel C1 Series Brad Nails</v>
          </cell>
          <cell r="C1095" t="str">
            <v>CPT Accessories</v>
          </cell>
          <cell r="D1095" t="str">
            <v>900060</v>
          </cell>
          <cell r="E1095" t="str">
            <v>PW-PT</v>
          </cell>
          <cell r="F1095">
            <v>0</v>
          </cell>
          <cell r="G1095">
            <v>8.8566696949049895E-2</v>
          </cell>
          <cell r="H1095">
            <v>1.7713339389809979</v>
          </cell>
          <cell r="I1095">
            <v>1.7713339389809979</v>
          </cell>
          <cell r="J1095">
            <v>1.86</v>
          </cell>
          <cell r="K1095">
            <v>1.97</v>
          </cell>
          <cell r="L1095" t="str">
            <v>Yes</v>
          </cell>
        </row>
        <row r="1096">
          <cell r="A1096" t="str">
            <v>PWF-C1S-25</v>
          </cell>
          <cell r="B1096" t="str">
            <v>25mm Carbon Steel C1 Series Brad Nails</v>
          </cell>
          <cell r="C1096" t="str">
            <v>CPT Accessories</v>
          </cell>
          <cell r="D1096" t="str">
            <v>900060</v>
          </cell>
          <cell r="E1096" t="str">
            <v>PW-PT</v>
          </cell>
          <cell r="F1096">
            <v>0</v>
          </cell>
          <cell r="G1096">
            <v>9.5117438867438855E-2</v>
          </cell>
          <cell r="H1096">
            <v>1.9023487773487771</v>
          </cell>
          <cell r="I1096">
            <v>1.9023487773487771</v>
          </cell>
          <cell r="J1096">
            <v>2</v>
          </cell>
          <cell r="K1096">
            <v>2.12</v>
          </cell>
          <cell r="L1096" t="str">
            <v>Yes</v>
          </cell>
        </row>
        <row r="1097">
          <cell r="A1097" t="str">
            <v>PWF-C1S-32</v>
          </cell>
          <cell r="B1097" t="str">
            <v>32mm C1 Series Carbon Steel Brad Nails</v>
          </cell>
          <cell r="C1097" t="str">
            <v>CPT Accessories</v>
          </cell>
          <cell r="D1097" t="str">
            <v>900060</v>
          </cell>
          <cell r="E1097" t="str">
            <v>PW-PT</v>
          </cell>
          <cell r="F1097">
            <v>0</v>
          </cell>
          <cell r="G1097">
            <v>0.10547079642667878</v>
          </cell>
          <cell r="H1097">
            <v>2.1094159285335756</v>
          </cell>
          <cell r="I1097">
            <v>2.1094159285335756</v>
          </cell>
          <cell r="J1097">
            <v>2.21</v>
          </cell>
          <cell r="K1097">
            <v>2.35</v>
          </cell>
          <cell r="L1097" t="str">
            <v>Yes</v>
          </cell>
        </row>
        <row r="1098">
          <cell r="A1098" t="str">
            <v>PWF-C1S-50</v>
          </cell>
          <cell r="B1098" t="str">
            <v>50mm C1 Series Carbon Steel Brad Nails</v>
          </cell>
          <cell r="C1098" t="str">
            <v>CPT Accessories</v>
          </cell>
          <cell r="D1098" t="str">
            <v>900060</v>
          </cell>
          <cell r="E1098" t="str">
            <v>PW-PT</v>
          </cell>
          <cell r="F1098">
            <v>0</v>
          </cell>
          <cell r="G1098">
            <v>0.13119076008781894</v>
          </cell>
          <cell r="H1098">
            <v>2.6238152017563787</v>
          </cell>
          <cell r="I1098">
            <v>2.6238152017563787</v>
          </cell>
          <cell r="J1098">
            <v>2.76</v>
          </cell>
          <cell r="K1098">
            <v>2.92</v>
          </cell>
          <cell r="L1098" t="str">
            <v>Yes</v>
          </cell>
        </row>
        <row r="1099">
          <cell r="A1099" t="str">
            <v>PWF-C1S-PPK</v>
          </cell>
          <cell r="B1099" t="str">
            <v>C1 Series Carbon Steel Brad Nails Projec</v>
          </cell>
          <cell r="C1099" t="str">
            <v>CPT Accessories</v>
          </cell>
          <cell r="D1099" t="str">
            <v>900060</v>
          </cell>
          <cell r="E1099" t="str">
            <v>PW-PT</v>
          </cell>
          <cell r="F1099">
            <v>0</v>
          </cell>
          <cell r="G1099">
            <v>0.13264705882352942</v>
          </cell>
          <cell r="H1099">
            <v>2.6529411764705886</v>
          </cell>
          <cell r="I1099">
            <v>2.6529411764705886</v>
          </cell>
          <cell r="J1099">
            <v>2.79</v>
          </cell>
          <cell r="K1099">
            <v>2.95</v>
          </cell>
          <cell r="L1099" t="str">
            <v>Yes</v>
          </cell>
        </row>
        <row r="1100">
          <cell r="A1100" t="str">
            <v>PWF-CS-25</v>
          </cell>
          <cell r="B1100" t="str">
            <v>25mm Carbon Steel C Series Brad Nails</v>
          </cell>
          <cell r="C1100" t="str">
            <v>CPT Accessories</v>
          </cell>
          <cell r="D1100" t="str">
            <v>900060</v>
          </cell>
          <cell r="E1100" t="str">
            <v>PW-PT</v>
          </cell>
          <cell r="F1100">
            <v>0</v>
          </cell>
          <cell r="G1100">
            <v>0.14445567416155652</v>
          </cell>
          <cell r="H1100">
            <v>2.8891134832311303</v>
          </cell>
          <cell r="I1100">
            <v>2.8891134832311303</v>
          </cell>
          <cell r="J1100">
            <v>3.03</v>
          </cell>
          <cell r="K1100">
            <v>3.22</v>
          </cell>
          <cell r="L1100" t="str">
            <v>Yes</v>
          </cell>
        </row>
        <row r="1101">
          <cell r="A1101" t="str">
            <v>PWF-CS-30</v>
          </cell>
          <cell r="B1101" t="str">
            <v>30mm Carbon Steel C Series Brad Nails</v>
          </cell>
          <cell r="C1101" t="str">
            <v>CPT Accessories</v>
          </cell>
          <cell r="D1101" t="str">
            <v>900060</v>
          </cell>
          <cell r="E1101" t="str">
            <v>PW-PT</v>
          </cell>
          <cell r="F1101">
            <v>0</v>
          </cell>
          <cell r="G1101">
            <v>0.15699295934590055</v>
          </cell>
          <cell r="H1101">
            <v>3.1398591869180108</v>
          </cell>
          <cell r="I1101">
            <v>3.1398591869180108</v>
          </cell>
          <cell r="J1101">
            <v>3.3</v>
          </cell>
          <cell r="K1101">
            <v>3.51</v>
          </cell>
          <cell r="L1101" t="str">
            <v>Yes</v>
          </cell>
        </row>
        <row r="1102">
          <cell r="A1102" t="str">
            <v>PWF-CS-35</v>
          </cell>
          <cell r="B1102" t="str">
            <v>5mm Carbon Steel C Series Brad Nails</v>
          </cell>
          <cell r="C1102" t="str">
            <v>CPT Accessories</v>
          </cell>
          <cell r="D1102" t="str">
            <v>900060</v>
          </cell>
          <cell r="E1102" t="str">
            <v>PW-PT</v>
          </cell>
          <cell r="F1102">
            <v>0</v>
          </cell>
          <cell r="G1102">
            <v>0.16872038004390949</v>
          </cell>
          <cell r="H1102">
            <v>3.3744076008781896</v>
          </cell>
          <cell r="I1102">
            <v>3.3744076008781896</v>
          </cell>
          <cell r="J1102">
            <v>3.54</v>
          </cell>
          <cell r="K1102">
            <v>3.76</v>
          </cell>
          <cell r="L1102" t="str">
            <v>Yes</v>
          </cell>
        </row>
        <row r="1103">
          <cell r="A1103" t="str">
            <v>PWF-CS-50</v>
          </cell>
          <cell r="B1103" t="str">
            <v>50mm Carbon Steel C Series Brad Nails</v>
          </cell>
          <cell r="C1103" t="str">
            <v>CPT Accessories</v>
          </cell>
          <cell r="D1103" t="str">
            <v>900060</v>
          </cell>
          <cell r="E1103" t="str">
            <v>PW-PT</v>
          </cell>
          <cell r="F1103">
            <v>0</v>
          </cell>
          <cell r="G1103">
            <v>0.20325724884548416</v>
          </cell>
          <cell r="H1103">
            <v>4.065144976909683</v>
          </cell>
          <cell r="I1103">
            <v>4.065144976909683</v>
          </cell>
          <cell r="J1103">
            <v>4.2699999999999996</v>
          </cell>
          <cell r="K1103">
            <v>4.53</v>
          </cell>
          <cell r="L1103" t="str">
            <v>Yes</v>
          </cell>
        </row>
        <row r="1104">
          <cell r="A1104" t="str">
            <v>PWF-CS-PPK</v>
          </cell>
          <cell r="B1104" t="str">
            <v>Carbon Steel C Series Brad Nails Project</v>
          </cell>
          <cell r="C1104" t="str">
            <v>CPT Accessories</v>
          </cell>
          <cell r="D1104" t="str">
            <v>900060</v>
          </cell>
          <cell r="E1104" t="str">
            <v>PW-PT</v>
          </cell>
          <cell r="F1104">
            <v>0</v>
          </cell>
          <cell r="G1104">
            <v>0.32118413581648886</v>
          </cell>
          <cell r="H1104">
            <v>6.4236827163297763</v>
          </cell>
          <cell r="I1104">
            <v>6.4236827163297763</v>
          </cell>
          <cell r="J1104">
            <v>6.74</v>
          </cell>
          <cell r="K1104">
            <v>7.17</v>
          </cell>
          <cell r="L1104" t="str">
            <v>Yes</v>
          </cell>
        </row>
        <row r="1105">
          <cell r="A1105" t="str">
            <v>PWF-DAS-32</v>
          </cell>
          <cell r="B1105" t="str">
            <v>32mm DA Angle Brad Nails</v>
          </cell>
          <cell r="C1105" t="str">
            <v>CPT Accessories</v>
          </cell>
          <cell r="D1105" t="str">
            <v>900060</v>
          </cell>
          <cell r="E1105" t="str">
            <v>PW-PT</v>
          </cell>
          <cell r="F1105">
            <v>0</v>
          </cell>
          <cell r="G1105">
            <v>0.37214001816943004</v>
          </cell>
          <cell r="H1105">
            <v>7.4428003633886002</v>
          </cell>
          <cell r="I1105">
            <v>7.4428003633886002</v>
          </cell>
          <cell r="J1105">
            <v>7.81</v>
          </cell>
          <cell r="K1105">
            <v>8.3000000000000007</v>
          </cell>
          <cell r="L1105" t="str">
            <v>Yes</v>
          </cell>
        </row>
        <row r="1106">
          <cell r="A1106" t="str">
            <v>PWF-DAS-38</v>
          </cell>
          <cell r="B1106" t="str">
            <v>38mm DA Angle Brad Nails</v>
          </cell>
          <cell r="C1106" t="str">
            <v>CPT Accessories</v>
          </cell>
          <cell r="D1106" t="str">
            <v>900060</v>
          </cell>
          <cell r="E1106" t="str">
            <v>PW-PT</v>
          </cell>
          <cell r="F1106">
            <v>0</v>
          </cell>
          <cell r="G1106">
            <v>0.40675704065409946</v>
          </cell>
          <cell r="H1106">
            <v>8.1351408130819891</v>
          </cell>
          <cell r="I1106">
            <v>8.1351408130819891</v>
          </cell>
          <cell r="J1106">
            <v>8.5399999999999991</v>
          </cell>
          <cell r="K1106">
            <v>9.07</v>
          </cell>
          <cell r="L1106" t="str">
            <v>Yes</v>
          </cell>
        </row>
        <row r="1107">
          <cell r="A1107" t="str">
            <v>PWF-DAS-45</v>
          </cell>
          <cell r="B1107" t="str">
            <v>45mm DA Angle Brad Nails</v>
          </cell>
          <cell r="C1107" t="str">
            <v>CPT Accessories</v>
          </cell>
          <cell r="D1107" t="str">
            <v>900060</v>
          </cell>
          <cell r="E1107" t="str">
            <v>PW-PT</v>
          </cell>
          <cell r="F1107">
            <v>0</v>
          </cell>
          <cell r="G1107">
            <v>0.44129390945567409</v>
          </cell>
          <cell r="H1107">
            <v>8.8258781891134817</v>
          </cell>
          <cell r="I1107">
            <v>8.8258781891134817</v>
          </cell>
          <cell r="J1107">
            <v>9.27</v>
          </cell>
          <cell r="K1107">
            <v>9.84</v>
          </cell>
          <cell r="L1107" t="str">
            <v>Yes</v>
          </cell>
        </row>
        <row r="1108">
          <cell r="A1108" t="str">
            <v>PWF-DAS-50</v>
          </cell>
          <cell r="B1108" t="str">
            <v>50mm DA Angle Brad Nails</v>
          </cell>
          <cell r="C1108" t="str">
            <v>CPT Accessories</v>
          </cell>
          <cell r="D1108" t="str">
            <v>900060</v>
          </cell>
          <cell r="E1108" t="str">
            <v>PW-PT</v>
          </cell>
          <cell r="F1108">
            <v>0</v>
          </cell>
          <cell r="G1108">
            <v>0.47219159285335766</v>
          </cell>
          <cell r="H1108">
            <v>9.4438318570671527</v>
          </cell>
          <cell r="I1108">
            <v>9.4438318570671527</v>
          </cell>
          <cell r="J1108">
            <v>9.92</v>
          </cell>
          <cell r="K1108">
            <v>10.53</v>
          </cell>
          <cell r="L1108" t="str">
            <v>Yes</v>
          </cell>
        </row>
        <row r="1109">
          <cell r="A1109" t="str">
            <v>PWF-DAS-57</v>
          </cell>
          <cell r="B1109" t="str">
            <v>57mm DA Angle Brad Nails</v>
          </cell>
          <cell r="C1109" t="str">
            <v>CPT Accessories</v>
          </cell>
          <cell r="D1109" t="str">
            <v>900060</v>
          </cell>
          <cell r="E1109" t="str">
            <v>PW-PT</v>
          </cell>
          <cell r="F1109">
            <v>0</v>
          </cell>
          <cell r="G1109">
            <v>0.50599979180861543</v>
          </cell>
          <cell r="H1109">
            <v>10.119995836172308</v>
          </cell>
          <cell r="I1109">
            <v>10.119995836172308</v>
          </cell>
          <cell r="J1109">
            <v>10.63</v>
          </cell>
          <cell r="K1109">
            <v>11.29</v>
          </cell>
          <cell r="L1109" t="str">
            <v>Yes</v>
          </cell>
        </row>
        <row r="1110">
          <cell r="A1110" t="str">
            <v>PWF-DAS-64</v>
          </cell>
          <cell r="B1110" t="str">
            <v>64mm DA Angle Brad Nails</v>
          </cell>
          <cell r="C1110" t="str">
            <v>CPT Accessories</v>
          </cell>
          <cell r="D1110" t="str">
            <v>900060</v>
          </cell>
          <cell r="E1110" t="str">
            <v>PW-PT</v>
          </cell>
          <cell r="F1110">
            <v>0</v>
          </cell>
          <cell r="G1110">
            <v>0.53908140283140282</v>
          </cell>
          <cell r="H1110">
            <v>10.781628056628056</v>
          </cell>
          <cell r="I1110">
            <v>10.781628056628056</v>
          </cell>
          <cell r="J1110">
            <v>11.32</v>
          </cell>
          <cell r="K1110">
            <v>12.03</v>
          </cell>
          <cell r="L1110" t="str">
            <v>Yes</v>
          </cell>
        </row>
        <row r="1111">
          <cell r="A1111" t="str">
            <v>PWF-DAS-PPK</v>
          </cell>
          <cell r="B1111" t="str">
            <v>DA Angle Brad Nails Project Pack</v>
          </cell>
          <cell r="C1111" t="str">
            <v>CPT Accessories</v>
          </cell>
          <cell r="D1111" t="str">
            <v>900060</v>
          </cell>
          <cell r="E1111" t="str">
            <v>PW-PT</v>
          </cell>
          <cell r="F1111">
            <v>0</v>
          </cell>
          <cell r="G1111">
            <v>0.90741880535998198</v>
          </cell>
          <cell r="H1111">
            <v>18.148376107199638</v>
          </cell>
          <cell r="I1111">
            <v>18.148376107199638</v>
          </cell>
          <cell r="J1111">
            <v>19.059999999999999</v>
          </cell>
          <cell r="K1111">
            <v>20.25</v>
          </cell>
          <cell r="L1111" t="str">
            <v>Yes</v>
          </cell>
        </row>
        <row r="1112">
          <cell r="A1112" t="str">
            <v>PWFH001</v>
          </cell>
          <cell r="B1112" t="str">
            <v>10m Fitted Air Compressor Hose 10mm Diam</v>
          </cell>
          <cell r="C1112" t="str">
            <v>CPT Accessories</v>
          </cell>
          <cell r="D1112" t="str">
            <v>900060</v>
          </cell>
          <cell r="E1112" t="str">
            <v>PW-PT</v>
          </cell>
          <cell r="F1112">
            <v>0.35588235294117654</v>
          </cell>
          <cell r="G1112">
            <v>0.35588235294117654</v>
          </cell>
          <cell r="H1112">
            <v>7.1176470588235299</v>
          </cell>
          <cell r="I1112">
            <v>7.1176470588235299</v>
          </cell>
          <cell r="J1112">
            <v>7.83</v>
          </cell>
          <cell r="K1112">
            <v>8.32</v>
          </cell>
          <cell r="L1112" t="str">
            <v>Yes</v>
          </cell>
        </row>
        <row r="1113">
          <cell r="A1113" t="str">
            <v>PWFH002</v>
          </cell>
          <cell r="B1113" t="str">
            <v>20m Fitted Air Compressor Hose. 10mm Dia</v>
          </cell>
          <cell r="C1113" t="str">
            <v>CPT Accessories</v>
          </cell>
          <cell r="D1113" t="str">
            <v>900060</v>
          </cell>
          <cell r="E1113" t="str">
            <v>PW-PT</v>
          </cell>
          <cell r="F1113">
            <v>0.62279411764705872</v>
          </cell>
          <cell r="G1113">
            <v>0.62279411764705883</v>
          </cell>
          <cell r="H1113">
            <v>12.455882352941176</v>
          </cell>
          <cell r="I1113">
            <v>12.455882352941176</v>
          </cell>
          <cell r="J1113">
            <v>13.7</v>
          </cell>
          <cell r="K1113">
            <v>14.56</v>
          </cell>
          <cell r="L1113" t="str">
            <v>Yes</v>
          </cell>
        </row>
        <row r="1114">
          <cell r="A1114" t="str">
            <v>PWFH003</v>
          </cell>
          <cell r="B1114" t="str">
            <v>30m Fitted PVC Air Compressor Hose 10mm</v>
          </cell>
          <cell r="C1114" t="str">
            <v>CPT Accessories</v>
          </cell>
          <cell r="D1114" t="str">
            <v>900060</v>
          </cell>
          <cell r="E1114" t="str">
            <v>PW-PT</v>
          </cell>
          <cell r="F1114">
            <v>0.88970588235294135</v>
          </cell>
          <cell r="G1114">
            <v>0.88970588235294135</v>
          </cell>
          <cell r="H1114">
            <v>17.794117647058826</v>
          </cell>
          <cell r="I1114">
            <v>17.794117647058826</v>
          </cell>
          <cell r="J1114">
            <v>19.57</v>
          </cell>
          <cell r="K1114">
            <v>20.8</v>
          </cell>
          <cell r="L1114" t="str">
            <v>Yes</v>
          </cell>
        </row>
        <row r="1115">
          <cell r="A1115" t="str">
            <v>PWFH004</v>
          </cell>
          <cell r="B1115" t="str">
            <v>PowerFit Fitted PE Air Recoil Hose 10M</v>
          </cell>
          <cell r="C1115" t="str">
            <v>CPT Accessories</v>
          </cell>
          <cell r="D1115" t="str">
            <v>900060</v>
          </cell>
          <cell r="E1115" t="str">
            <v>PW-PT</v>
          </cell>
          <cell r="F1115">
            <v>0.13345588235294115</v>
          </cell>
          <cell r="G1115">
            <v>0.13345588235294117</v>
          </cell>
          <cell r="H1115">
            <v>2.6691176470588234</v>
          </cell>
          <cell r="I1115">
            <v>2.6691176470588234</v>
          </cell>
          <cell r="J1115">
            <v>2.94</v>
          </cell>
          <cell r="K1115">
            <v>3.13</v>
          </cell>
          <cell r="L1115" t="str">
            <v>Yes</v>
          </cell>
        </row>
        <row r="1116">
          <cell r="A1116" t="str">
            <v>PWFH005</v>
          </cell>
          <cell r="B1116" t="str">
            <v>PowerFit PVC Air Compressor Hose 15M</v>
          </cell>
          <cell r="C1116" t="str">
            <v>CPT Accessories</v>
          </cell>
          <cell r="D1116" t="str">
            <v>900060</v>
          </cell>
          <cell r="E1116" t="str">
            <v>PW-PT</v>
          </cell>
          <cell r="F1116">
            <v>0.49904411764705886</v>
          </cell>
          <cell r="G1116">
            <v>0.4990441176470588</v>
          </cell>
          <cell r="H1116">
            <v>9.9808823529411761</v>
          </cell>
          <cell r="I1116">
            <v>9.9808823529411761</v>
          </cell>
          <cell r="J1116">
            <v>10.98</v>
          </cell>
          <cell r="K1116">
            <v>11.67</v>
          </cell>
          <cell r="L1116" t="str">
            <v>Yes</v>
          </cell>
        </row>
        <row r="1117">
          <cell r="A1117" t="str">
            <v>PWF-IWA001</v>
          </cell>
          <cell r="B1117" t="str">
            <v>PowerFit Impact Rated Wrench Adaptor</v>
          </cell>
          <cell r="C1117" t="str">
            <v>CPT Accessories</v>
          </cell>
          <cell r="D1117" t="str">
            <v>900060</v>
          </cell>
          <cell r="E1117" t="str">
            <v>PW-PT</v>
          </cell>
          <cell r="F1117">
            <v>0</v>
          </cell>
          <cell r="G1117">
            <v>0.34156607237489595</v>
          </cell>
          <cell r="H1117">
            <v>6.8313214474979187</v>
          </cell>
          <cell r="I1117">
            <v>6.8313214474979187</v>
          </cell>
          <cell r="J1117">
            <v>7.17</v>
          </cell>
          <cell r="K1117">
            <v>6.67</v>
          </cell>
          <cell r="L1117" t="str">
            <v>Yes</v>
          </cell>
        </row>
        <row r="1118">
          <cell r="A1118" t="str">
            <v>PWF-J14FC</v>
          </cell>
          <cell r="B1118" t="str">
            <v>Jamec Style 1/4 Female Coupler BRASS</v>
          </cell>
          <cell r="C1118" t="str">
            <v>CPT Accessories</v>
          </cell>
          <cell r="D1118" t="str">
            <v>900060</v>
          </cell>
          <cell r="E1118" t="str">
            <v>PW-PT</v>
          </cell>
          <cell r="F1118">
            <v>0.1148529411764706</v>
          </cell>
          <cell r="G1118">
            <v>0.1148529411764706</v>
          </cell>
          <cell r="H1118">
            <v>2.297058823529412</v>
          </cell>
          <cell r="I1118">
            <v>2.297058823529412</v>
          </cell>
          <cell r="J1118">
            <v>2.5299999999999998</v>
          </cell>
          <cell r="K1118">
            <v>2.68</v>
          </cell>
          <cell r="L1118" t="str">
            <v>Yes</v>
          </cell>
        </row>
        <row r="1119">
          <cell r="A1119" t="str">
            <v>PWF-J14FP</v>
          </cell>
          <cell r="B1119" t="str">
            <v>Jamec Style 1/4 Female Plug BRASS</v>
          </cell>
          <cell r="C1119" t="str">
            <v>CPT Accessories</v>
          </cell>
          <cell r="D1119" t="str">
            <v>900060</v>
          </cell>
          <cell r="E1119" t="str">
            <v>PW-PT</v>
          </cell>
          <cell r="F1119">
            <v>3.7205882352941179E-2</v>
          </cell>
          <cell r="G1119">
            <v>3.7205882352941186E-2</v>
          </cell>
          <cell r="H1119">
            <v>0.74411764705882366</v>
          </cell>
          <cell r="I1119">
            <v>0.74411764705882366</v>
          </cell>
          <cell r="J1119">
            <v>0.82</v>
          </cell>
          <cell r="K1119">
            <v>0.88</v>
          </cell>
          <cell r="L1119" t="str">
            <v>Yes</v>
          </cell>
        </row>
        <row r="1120">
          <cell r="A1120" t="str">
            <v>PWF-J14MC</v>
          </cell>
          <cell r="B1120" t="str">
            <v>Jamec Style 1/4 Male Coupler BRASS</v>
          </cell>
          <cell r="C1120" t="str">
            <v>CPT Accessories</v>
          </cell>
          <cell r="D1120" t="str">
            <v>900060</v>
          </cell>
          <cell r="E1120" t="str">
            <v>PW-PT</v>
          </cell>
          <cell r="F1120">
            <v>0.1148529411764706</v>
          </cell>
          <cell r="G1120">
            <v>0.1148529411764706</v>
          </cell>
          <cell r="H1120">
            <v>2.297058823529412</v>
          </cell>
          <cell r="I1120">
            <v>2.297058823529412</v>
          </cell>
          <cell r="J1120">
            <v>2.5299999999999998</v>
          </cell>
          <cell r="K1120">
            <v>2.68</v>
          </cell>
          <cell r="L1120" t="str">
            <v>Yes</v>
          </cell>
        </row>
        <row r="1121">
          <cell r="A1121" t="str">
            <v>PWF-J14MP</v>
          </cell>
          <cell r="B1121" t="str">
            <v>Jamec Style 1/4 Male Plug BRASS</v>
          </cell>
          <cell r="C1121" t="str">
            <v>CPT Accessories</v>
          </cell>
          <cell r="D1121" t="str">
            <v>900060</v>
          </cell>
          <cell r="E1121" t="str">
            <v>PW-PT</v>
          </cell>
          <cell r="F1121">
            <v>3.963235294117648E-2</v>
          </cell>
          <cell r="G1121">
            <v>3.963235294117648E-2</v>
          </cell>
          <cell r="H1121">
            <v>0.79264705882352959</v>
          </cell>
          <cell r="I1121">
            <v>0.79264705882352959</v>
          </cell>
          <cell r="J1121">
            <v>0.87</v>
          </cell>
          <cell r="K1121">
            <v>0.93</v>
          </cell>
          <cell r="L1121" t="str">
            <v>Yes</v>
          </cell>
        </row>
        <row r="1122">
          <cell r="A1122" t="str">
            <v>PWF-N14BC</v>
          </cell>
          <cell r="B1122" t="str">
            <v>Nitto Style 10mm Barb Coupler BRASS</v>
          </cell>
          <cell r="C1122" t="str">
            <v>CPT Accessories</v>
          </cell>
          <cell r="D1122" t="str">
            <v>900060</v>
          </cell>
          <cell r="E1122" t="str">
            <v>PW-PT</v>
          </cell>
          <cell r="F1122">
            <v>9.5441176470588224E-2</v>
          </cell>
          <cell r="G1122">
            <v>9.5441176470588238E-2</v>
          </cell>
          <cell r="H1122">
            <v>1.9088235294117646</v>
          </cell>
          <cell r="I1122">
            <v>1.9088235294117646</v>
          </cell>
          <cell r="J1122">
            <v>2.1</v>
          </cell>
          <cell r="K1122">
            <v>2.23</v>
          </cell>
          <cell r="L1122" t="str">
            <v>Yes</v>
          </cell>
        </row>
        <row r="1123">
          <cell r="A1123" t="str">
            <v>PWF-N14FC</v>
          </cell>
          <cell r="B1123" t="str">
            <v>Nitto Style 1/4 Female Coupler BRASS</v>
          </cell>
          <cell r="C1123" t="str">
            <v>CPT Accessories</v>
          </cell>
          <cell r="D1123" t="str">
            <v>900060</v>
          </cell>
          <cell r="E1123" t="str">
            <v>PW-PT</v>
          </cell>
          <cell r="F1123">
            <v>9.301470588235293E-2</v>
          </cell>
          <cell r="G1123">
            <v>9.3014705882352944E-2</v>
          </cell>
          <cell r="H1123">
            <v>1.8602941176470587</v>
          </cell>
          <cell r="I1123">
            <v>1.8602941176470587</v>
          </cell>
          <cell r="J1123">
            <v>2.0499999999999998</v>
          </cell>
          <cell r="K1123">
            <v>2.1800000000000002</v>
          </cell>
          <cell r="L1123" t="str">
            <v>Yes</v>
          </cell>
        </row>
        <row r="1124">
          <cell r="A1124" t="str">
            <v>PWF-N14FP</v>
          </cell>
          <cell r="B1124" t="str">
            <v>Nitto Style 1/4 Female Plug BRASS</v>
          </cell>
          <cell r="C1124" t="str">
            <v>CPT Accessories</v>
          </cell>
          <cell r="D1124" t="str">
            <v>900060</v>
          </cell>
          <cell r="E1124" t="str">
            <v>PW-PT</v>
          </cell>
          <cell r="F1124">
            <v>3.7205882352941179E-2</v>
          </cell>
          <cell r="G1124">
            <v>3.7205882352941186E-2</v>
          </cell>
          <cell r="H1124">
            <v>0.74411764705882366</v>
          </cell>
          <cell r="I1124">
            <v>0.74411764705882366</v>
          </cell>
          <cell r="J1124">
            <v>0.82</v>
          </cell>
          <cell r="K1124">
            <v>0.88</v>
          </cell>
          <cell r="L1124" t="str">
            <v>Yes</v>
          </cell>
        </row>
        <row r="1125">
          <cell r="A1125" t="str">
            <v>PWF-N14MC</v>
          </cell>
          <cell r="B1125" t="str">
            <v>Nitto Style 1/4 Male Coupler BRASS</v>
          </cell>
          <cell r="C1125" t="str">
            <v>CPT Accessories</v>
          </cell>
          <cell r="D1125" t="str">
            <v>900060</v>
          </cell>
          <cell r="E1125" t="str">
            <v>PW-PT</v>
          </cell>
          <cell r="F1125">
            <v>9.301470588235293E-2</v>
          </cell>
          <cell r="G1125">
            <v>9.3014705882352944E-2</v>
          </cell>
          <cell r="H1125">
            <v>1.8602941176470587</v>
          </cell>
          <cell r="I1125">
            <v>1.8602941176470587</v>
          </cell>
          <cell r="J1125">
            <v>2.0499999999999998</v>
          </cell>
          <cell r="K1125">
            <v>2.1800000000000002</v>
          </cell>
          <cell r="L1125" t="str">
            <v>Yes</v>
          </cell>
        </row>
        <row r="1126">
          <cell r="A1126" t="str">
            <v>PWF-N14MP</v>
          </cell>
          <cell r="B1126" t="str">
            <v>Nitto Style 1/4 Male Plug BRASS</v>
          </cell>
          <cell r="C1126" t="str">
            <v>CPT Accessories</v>
          </cell>
          <cell r="D1126" t="str">
            <v>900060</v>
          </cell>
          <cell r="E1126" t="str">
            <v>PW-PT</v>
          </cell>
          <cell r="F1126">
            <v>3.963235294117648E-2</v>
          </cell>
          <cell r="G1126">
            <v>3.963235294117648E-2</v>
          </cell>
          <cell r="H1126">
            <v>0.79264705882352959</v>
          </cell>
          <cell r="I1126">
            <v>0.79264705882352959</v>
          </cell>
          <cell r="J1126">
            <v>0.87</v>
          </cell>
          <cell r="K1126">
            <v>0.93</v>
          </cell>
          <cell r="L1126" t="str">
            <v>Yes</v>
          </cell>
        </row>
        <row r="1127">
          <cell r="A1127" t="str">
            <v>PWF-N14SWC</v>
          </cell>
          <cell r="B1127" t="str">
            <v>Nitto Style 1/4 Swivel Coupler BRASS</v>
          </cell>
          <cell r="C1127" t="str">
            <v>CPT Accessories</v>
          </cell>
          <cell r="D1127" t="str">
            <v>900060</v>
          </cell>
          <cell r="E1127" t="str">
            <v>PW-PT</v>
          </cell>
          <cell r="F1127">
            <v>7.6838235294117652E-2</v>
          </cell>
          <cell r="G1127">
            <v>7.6838235294117652E-2</v>
          </cell>
          <cell r="H1127">
            <v>1.536764705882353</v>
          </cell>
          <cell r="I1127">
            <v>1.536764705882353</v>
          </cell>
          <cell r="J1127">
            <v>1.69</v>
          </cell>
          <cell r="K1127">
            <v>1.8</v>
          </cell>
          <cell r="L1127" t="str">
            <v>Yes</v>
          </cell>
        </row>
        <row r="1128">
          <cell r="A1128" t="str">
            <v>PWF-N2SC</v>
          </cell>
          <cell r="B1128" t="str">
            <v>Nitto Style 2 Way Splitter Coupler BRASS</v>
          </cell>
          <cell r="C1128" t="str">
            <v>CPT Accessories</v>
          </cell>
          <cell r="D1128" t="str">
            <v>900060</v>
          </cell>
          <cell r="E1128" t="str">
            <v>PW-PT</v>
          </cell>
          <cell r="F1128">
            <v>0.19654411764705884</v>
          </cell>
          <cell r="G1128">
            <v>0.19654411764705884</v>
          </cell>
          <cell r="H1128">
            <v>3.9308823529411767</v>
          </cell>
          <cell r="I1128">
            <v>3.9308823529411767</v>
          </cell>
          <cell r="J1128">
            <v>4.32</v>
          </cell>
          <cell r="K1128">
            <v>4.59</v>
          </cell>
          <cell r="L1128" t="str">
            <v>Yes</v>
          </cell>
        </row>
        <row r="1129">
          <cell r="A1129" t="str">
            <v>PWF-N38SWC</v>
          </cell>
          <cell r="B1129" t="str">
            <v>Nitto Style 3/8 Swivel Coupler BRASS</v>
          </cell>
          <cell r="C1129" t="str">
            <v>CPT Accessories</v>
          </cell>
          <cell r="D1129" t="str">
            <v>900060</v>
          </cell>
          <cell r="E1129" t="str">
            <v>PW-PT</v>
          </cell>
          <cell r="F1129">
            <v>7.9264705882352959E-2</v>
          </cell>
          <cell r="G1129">
            <v>7.9264705882352959E-2</v>
          </cell>
          <cell r="H1129">
            <v>1.5852941176470592</v>
          </cell>
          <cell r="I1129">
            <v>1.5852941176470592</v>
          </cell>
          <cell r="J1129">
            <v>1.74</v>
          </cell>
          <cell r="K1129">
            <v>1.86</v>
          </cell>
          <cell r="L1129" t="str">
            <v>Yes</v>
          </cell>
        </row>
        <row r="1130">
          <cell r="A1130" t="str">
            <v>PWF-NBARB</v>
          </cell>
          <cell r="B1130" t="str">
            <v>Nitto Style 10mm Barb BRASS</v>
          </cell>
          <cell r="C1130" t="str">
            <v>CPT Accessories</v>
          </cell>
          <cell r="D1130" t="str">
            <v>900060</v>
          </cell>
          <cell r="E1130" t="str">
            <v>PW-PT</v>
          </cell>
          <cell r="F1130">
            <v>4.2058823529411767E-2</v>
          </cell>
          <cell r="G1130">
            <v>4.2058823529411767E-2</v>
          </cell>
          <cell r="H1130">
            <v>0.8411764705882353</v>
          </cell>
          <cell r="I1130">
            <v>0.8411764705882353</v>
          </cell>
          <cell r="J1130">
            <v>0.93</v>
          </cell>
          <cell r="K1130">
            <v>0.98</v>
          </cell>
          <cell r="L1130" t="str">
            <v>Yes</v>
          </cell>
        </row>
        <row r="1131">
          <cell r="A1131" t="str">
            <v>PWFPB-50-02PK</v>
          </cell>
          <cell r="B1131" t="str">
            <v>PowerFit planer blade 50mm 2pk</v>
          </cell>
          <cell r="C1131" t="str">
            <v>CPT Accessories</v>
          </cell>
          <cell r="D1131" t="str">
            <v>900060</v>
          </cell>
          <cell r="E1131" t="str">
            <v>PW-PT</v>
          </cell>
          <cell r="F1131">
            <v>0.21029411764705888</v>
          </cell>
          <cell r="G1131">
            <v>0.21029411764705888</v>
          </cell>
          <cell r="H1131">
            <v>4.2058823529411775</v>
          </cell>
          <cell r="I1131">
            <v>4.2058823529411775</v>
          </cell>
          <cell r="J1131">
            <v>4.63</v>
          </cell>
          <cell r="K1131">
            <v>4.92</v>
          </cell>
          <cell r="L1131" t="str">
            <v>Yes</v>
          </cell>
        </row>
        <row r="1132">
          <cell r="A1132" t="str">
            <v>PWF-R14FC</v>
          </cell>
          <cell r="B1132" t="str">
            <v>Ryco Style 1/4 Female Coupler BRASS</v>
          </cell>
          <cell r="C1132" t="str">
            <v>CPT Accessories</v>
          </cell>
          <cell r="D1132" t="str">
            <v>900060</v>
          </cell>
          <cell r="E1132" t="str">
            <v>PW-PT</v>
          </cell>
          <cell r="F1132">
            <v>8.8970588235294135E-2</v>
          </cell>
          <cell r="G1132">
            <v>8.8970588235294135E-2</v>
          </cell>
          <cell r="H1132">
            <v>1.7794117647058825</v>
          </cell>
          <cell r="I1132">
            <v>1.7794117647058825</v>
          </cell>
          <cell r="J1132">
            <v>1.96</v>
          </cell>
          <cell r="K1132">
            <v>2.08</v>
          </cell>
          <cell r="L1132" t="str">
            <v>Yes</v>
          </cell>
        </row>
        <row r="1133">
          <cell r="A1133" t="str">
            <v>PWF-R14FP</v>
          </cell>
          <cell r="B1133" t="str">
            <v>Ryco Style 1/4 Female Plug BRASS</v>
          </cell>
          <cell r="C1133" t="str">
            <v>CPT Accessories</v>
          </cell>
          <cell r="D1133" t="str">
            <v>900060</v>
          </cell>
          <cell r="E1133" t="str">
            <v>PW-PT</v>
          </cell>
          <cell r="F1133">
            <v>3.7205882352941179E-2</v>
          </cell>
          <cell r="G1133">
            <v>3.7205882352941186E-2</v>
          </cell>
          <cell r="H1133">
            <v>0.74411764705882366</v>
          </cell>
          <cell r="I1133">
            <v>0.74411764705882366</v>
          </cell>
          <cell r="J1133">
            <v>0.82</v>
          </cell>
          <cell r="K1133">
            <v>0.88</v>
          </cell>
          <cell r="L1133" t="str">
            <v>Yes</v>
          </cell>
        </row>
        <row r="1134">
          <cell r="A1134" t="str">
            <v>PWF-R14MC</v>
          </cell>
          <cell r="B1134" t="str">
            <v>Ryco Style 1/4 Male Coupler BRASS</v>
          </cell>
          <cell r="C1134" t="str">
            <v>CPT Accessories</v>
          </cell>
          <cell r="D1134" t="str">
            <v>900060</v>
          </cell>
          <cell r="E1134" t="str">
            <v>PW-PT</v>
          </cell>
          <cell r="F1134">
            <v>9.2205882352941179E-2</v>
          </cell>
          <cell r="G1134">
            <v>9.2205882352941179E-2</v>
          </cell>
          <cell r="H1134">
            <v>1.8441176470588234</v>
          </cell>
          <cell r="I1134">
            <v>1.8441176470588234</v>
          </cell>
          <cell r="J1134">
            <v>2.0299999999999998</v>
          </cell>
          <cell r="K1134">
            <v>2.15</v>
          </cell>
          <cell r="L1134" t="str">
            <v>Yes</v>
          </cell>
        </row>
        <row r="1135">
          <cell r="A1135" t="str">
            <v>PWF-R14MP</v>
          </cell>
          <cell r="B1135" t="str">
            <v>Ryco Style 1/4 Male Plug BRASS</v>
          </cell>
          <cell r="C1135" t="str">
            <v>CPT Accessories</v>
          </cell>
          <cell r="D1135" t="str">
            <v>900060</v>
          </cell>
          <cell r="E1135" t="str">
            <v>PW-PT</v>
          </cell>
          <cell r="F1135">
            <v>3.963235294117648E-2</v>
          </cell>
          <cell r="G1135">
            <v>3.963235294117648E-2</v>
          </cell>
          <cell r="H1135">
            <v>0.79264705882352959</v>
          </cell>
          <cell r="I1135">
            <v>0.79264705882352959</v>
          </cell>
          <cell r="J1135">
            <v>0.87</v>
          </cell>
          <cell r="K1135">
            <v>0.93</v>
          </cell>
          <cell r="L1135" t="str">
            <v>Yes</v>
          </cell>
        </row>
        <row r="1136">
          <cell r="A1136" t="str">
            <v>PWFTAPE</v>
          </cell>
          <cell r="B1136" t="str">
            <v>Powerfit 8m Thread Seal Tape</v>
          </cell>
          <cell r="C1136" t="str">
            <v>CPT Accessories</v>
          </cell>
          <cell r="D1136" t="str">
            <v>900060</v>
          </cell>
          <cell r="E1136" t="str">
            <v>PW-PT</v>
          </cell>
          <cell r="F1136">
            <v>3.0735294117647062E-2</v>
          </cell>
          <cell r="G1136">
            <v>3.0735294117647062E-2</v>
          </cell>
          <cell r="H1136">
            <v>0.61470588235294121</v>
          </cell>
          <cell r="I1136">
            <v>0.61470588235294121</v>
          </cell>
          <cell r="J1136">
            <v>0.68</v>
          </cell>
          <cell r="K1136">
            <v>0.72</v>
          </cell>
          <cell r="L1136" t="str">
            <v>Yes</v>
          </cell>
        </row>
        <row r="1137">
          <cell r="A1137" t="str">
            <v>PWFTCA1001</v>
          </cell>
          <cell r="B1137" t="str">
            <v>Powerfit CS Chain 10IN 3/8LP 0.043 40DL</v>
          </cell>
          <cell r="C1137" t="str">
            <v>OPE Accessories</v>
          </cell>
          <cell r="D1137" t="str">
            <v>900060</v>
          </cell>
          <cell r="E1137" t="str">
            <v>PW-PG</v>
          </cell>
          <cell r="F1137">
            <v>0</v>
          </cell>
          <cell r="G1137">
            <v>0.25220588235294117</v>
          </cell>
          <cell r="H1137">
            <v>5.0441176470588234</v>
          </cell>
          <cell r="I1137">
            <v>5.0441176470588234</v>
          </cell>
          <cell r="J1137">
            <v>5.3</v>
          </cell>
          <cell r="K1137">
            <v>5.63</v>
          </cell>
          <cell r="L1137" t="str">
            <v>Yes</v>
          </cell>
        </row>
        <row r="1138">
          <cell r="A1138" t="str">
            <v>PWFTCA1002</v>
          </cell>
          <cell r="B1138" t="str">
            <v>Powerfit CS Chain 10IN 3/8LP 0.050 40DL</v>
          </cell>
          <cell r="C1138" t="str">
            <v>OPE Accessories</v>
          </cell>
          <cell r="D1138" t="str">
            <v>900060</v>
          </cell>
          <cell r="E1138" t="str">
            <v>PW-PG</v>
          </cell>
          <cell r="F1138">
            <v>0</v>
          </cell>
          <cell r="G1138">
            <v>0.25220588235294117</v>
          </cell>
          <cell r="H1138">
            <v>5.0441176470588234</v>
          </cell>
          <cell r="I1138">
            <v>5.0441176470588234</v>
          </cell>
          <cell r="J1138">
            <v>5.3</v>
          </cell>
          <cell r="K1138">
            <v>5.63</v>
          </cell>
          <cell r="L1138" t="str">
            <v>No</v>
          </cell>
        </row>
        <row r="1139">
          <cell r="A1139" t="str">
            <v>PWFTCA1201</v>
          </cell>
          <cell r="B1139" t="str">
            <v>Powerfit CS Chain 12IN 3/8LP 0.043 45DL</v>
          </cell>
          <cell r="C1139" t="str">
            <v>OPE Accessories</v>
          </cell>
          <cell r="D1139" t="str">
            <v>900060</v>
          </cell>
          <cell r="E1139" t="str">
            <v>PW-PG</v>
          </cell>
          <cell r="F1139">
            <v>0</v>
          </cell>
          <cell r="G1139">
            <v>0.25220588235294117</v>
          </cell>
          <cell r="H1139">
            <v>5.0441176470588234</v>
          </cell>
          <cell r="I1139">
            <v>5.0441176470588234</v>
          </cell>
          <cell r="J1139">
            <v>5.3</v>
          </cell>
          <cell r="K1139">
            <v>6.17</v>
          </cell>
          <cell r="L1139" t="str">
            <v>No</v>
          </cell>
        </row>
        <row r="1140">
          <cell r="A1140" t="str">
            <v>PWFTCA1202</v>
          </cell>
          <cell r="B1140" t="str">
            <v>Powerfit CS Chain 12IN 3/8LP 0.050 45DL</v>
          </cell>
          <cell r="C1140" t="str">
            <v>OPE Accessories</v>
          </cell>
          <cell r="D1140" t="str">
            <v>900060</v>
          </cell>
          <cell r="E1140" t="str">
            <v>PW-PG</v>
          </cell>
          <cell r="F1140">
            <v>0</v>
          </cell>
          <cell r="G1140">
            <v>0.27647058823529408</v>
          </cell>
          <cell r="H1140">
            <v>5.5294117647058814</v>
          </cell>
          <cell r="I1140">
            <v>5.5294117647058814</v>
          </cell>
          <cell r="J1140">
            <v>5.81</v>
          </cell>
          <cell r="K1140">
            <v>6.17</v>
          </cell>
          <cell r="L1140" t="str">
            <v>Yes</v>
          </cell>
        </row>
        <row r="1141">
          <cell r="A1141" t="str">
            <v>PWFTCA1401</v>
          </cell>
          <cell r="B1141" t="str">
            <v>Powerfit CS Chain 14IN 3/8LP 0.050 49DL</v>
          </cell>
          <cell r="C1141" t="str">
            <v>OPE Accessories</v>
          </cell>
          <cell r="D1141" t="str">
            <v>900060</v>
          </cell>
          <cell r="E1141" t="str">
            <v>PW-PG</v>
          </cell>
          <cell r="F1141">
            <v>0</v>
          </cell>
          <cell r="G1141">
            <v>0.27647058823529408</v>
          </cell>
          <cell r="H1141">
            <v>5.5294117647058814</v>
          </cell>
          <cell r="I1141">
            <v>5.5294117647058814</v>
          </cell>
          <cell r="J1141">
            <v>5.81</v>
          </cell>
          <cell r="K1141">
            <v>6.61</v>
          </cell>
          <cell r="L1141" t="str">
            <v>No</v>
          </cell>
        </row>
        <row r="1142">
          <cell r="A1142" t="str">
            <v>PWFTCA1402</v>
          </cell>
          <cell r="B1142" t="str">
            <v>Powerfit CS Chain 14IN 3/8LP 0.043 52DL</v>
          </cell>
          <cell r="C1142" t="str">
            <v>OPE Accessories</v>
          </cell>
          <cell r="D1142" t="str">
            <v>900060</v>
          </cell>
          <cell r="E1142" t="str">
            <v>PW-PG</v>
          </cell>
          <cell r="F1142">
            <v>0</v>
          </cell>
          <cell r="G1142">
            <v>0.31029411764705883</v>
          </cell>
          <cell r="H1142">
            <v>6.2058823529411757</v>
          </cell>
          <cell r="I1142">
            <v>6.2058823529411757</v>
          </cell>
          <cell r="J1142">
            <v>6.52</v>
          </cell>
          <cell r="K1142">
            <v>6.92</v>
          </cell>
          <cell r="L1142" t="str">
            <v>Yes</v>
          </cell>
        </row>
        <row r="1143">
          <cell r="A1143" t="str">
            <v>PWFTCA1403</v>
          </cell>
          <cell r="B1143" t="str">
            <v>Powerfit CS Chain 14IN 3/8LP 0.050 52DL</v>
          </cell>
          <cell r="C1143" t="str">
            <v>OPE Accessories</v>
          </cell>
          <cell r="D1143" t="str">
            <v>900060</v>
          </cell>
          <cell r="E1143" t="str">
            <v>PW-PG</v>
          </cell>
          <cell r="F1143">
            <v>0</v>
          </cell>
          <cell r="G1143">
            <v>0.31029411764705883</v>
          </cell>
          <cell r="H1143">
            <v>6.2058823529411757</v>
          </cell>
          <cell r="I1143">
            <v>6.2058823529411757</v>
          </cell>
          <cell r="J1143">
            <v>6.52</v>
          </cell>
          <cell r="K1143">
            <v>6.92</v>
          </cell>
          <cell r="L1143" t="str">
            <v>Yes</v>
          </cell>
        </row>
        <row r="1144">
          <cell r="A1144" t="str">
            <v>PWFTCA1404</v>
          </cell>
          <cell r="B1144" t="str">
            <v>Powerfit CS Chain 14IN 3/8LP 0.050 53DL</v>
          </cell>
          <cell r="C1144" t="str">
            <v>OPE Accessories</v>
          </cell>
          <cell r="D1144" t="str">
            <v>900060</v>
          </cell>
          <cell r="E1144" t="str">
            <v>PW-PG</v>
          </cell>
          <cell r="F1144">
            <v>0</v>
          </cell>
          <cell r="G1144">
            <v>0.31029411764705883</v>
          </cell>
          <cell r="H1144">
            <v>6.2058823529411757</v>
          </cell>
          <cell r="I1144">
            <v>6.2058823529411757</v>
          </cell>
          <cell r="J1144">
            <v>6.52</v>
          </cell>
          <cell r="K1144">
            <v>7.04</v>
          </cell>
          <cell r="L1144" t="str">
            <v>No</v>
          </cell>
        </row>
        <row r="1145">
          <cell r="A1145" t="str">
            <v>PWFTCA1601</v>
          </cell>
          <cell r="B1145" t="str">
            <v>Powerfit CS Chain 16IN 3/8LP 0.050 55DL</v>
          </cell>
          <cell r="C1145" t="str">
            <v>OPE Accessories</v>
          </cell>
          <cell r="D1145" t="str">
            <v>900060</v>
          </cell>
          <cell r="E1145" t="str">
            <v>PW-PG</v>
          </cell>
          <cell r="F1145">
            <v>0</v>
          </cell>
          <cell r="G1145">
            <v>0.32499999999999996</v>
          </cell>
          <cell r="H1145">
            <v>6.4999999999999991</v>
          </cell>
          <cell r="I1145">
            <v>6.4999999999999991</v>
          </cell>
          <cell r="J1145">
            <v>6.83</v>
          </cell>
          <cell r="K1145">
            <v>7.25</v>
          </cell>
          <cell r="L1145" t="str">
            <v>Yes</v>
          </cell>
        </row>
        <row r="1146">
          <cell r="A1146" t="str">
            <v>PWFTCA1602</v>
          </cell>
          <cell r="B1146" t="str">
            <v>Powerfit CS Chain 16IN 3/8LP 0.050 56DL</v>
          </cell>
          <cell r="C1146" t="str">
            <v>OPE Accessories</v>
          </cell>
          <cell r="D1146" t="str">
            <v>900060</v>
          </cell>
          <cell r="E1146" t="str">
            <v>PW-PG</v>
          </cell>
          <cell r="F1146">
            <v>0</v>
          </cell>
          <cell r="G1146">
            <v>0.3294117647058824</v>
          </cell>
          <cell r="H1146">
            <v>6.5882352941176476</v>
          </cell>
          <cell r="I1146">
            <v>6.5882352941176476</v>
          </cell>
          <cell r="J1146">
            <v>6.92</v>
          </cell>
          <cell r="K1146">
            <v>7.35</v>
          </cell>
          <cell r="L1146" t="str">
            <v>Yes</v>
          </cell>
        </row>
        <row r="1147">
          <cell r="A1147" t="str">
            <v>PWFTCA1603</v>
          </cell>
          <cell r="B1147" t="str">
            <v>Powerfit CS Chain 16IN 3/8LP 0.050 57DL</v>
          </cell>
          <cell r="C1147" t="str">
            <v>OPE Accessories</v>
          </cell>
          <cell r="D1147" t="str">
            <v>900060</v>
          </cell>
          <cell r="E1147" t="str">
            <v>PW-PG</v>
          </cell>
          <cell r="F1147">
            <v>0</v>
          </cell>
          <cell r="G1147">
            <v>0.3294117647058824</v>
          </cell>
          <cell r="H1147">
            <v>6.5882352941176476</v>
          </cell>
          <cell r="I1147">
            <v>6.5882352941176476</v>
          </cell>
          <cell r="J1147">
            <v>6.92</v>
          </cell>
          <cell r="K1147">
            <v>7.46</v>
          </cell>
          <cell r="L1147" t="str">
            <v>No</v>
          </cell>
        </row>
        <row r="1148">
          <cell r="A1148" t="str">
            <v>PWFTCA1604</v>
          </cell>
          <cell r="B1148" t="str">
            <v>Powerfit CS Chain 16IN 0.325" 0.050 6</v>
          </cell>
          <cell r="C1148" t="str">
            <v>OPE Accessories</v>
          </cell>
          <cell r="D1148" t="str">
            <v>900060</v>
          </cell>
          <cell r="E1148" t="str">
            <v>PW-PG</v>
          </cell>
          <cell r="F1148">
            <v>0</v>
          </cell>
          <cell r="G1148">
            <v>0.41176470588235292</v>
          </cell>
          <cell r="H1148">
            <v>8.235294117647058</v>
          </cell>
          <cell r="I1148">
            <v>8.235294117647058</v>
          </cell>
          <cell r="J1148">
            <v>8.65</v>
          </cell>
          <cell r="K1148">
            <v>9.19</v>
          </cell>
          <cell r="L1148" t="str">
            <v>Yes</v>
          </cell>
        </row>
        <row r="1149">
          <cell r="A1149" t="str">
            <v>PWFTCA1801</v>
          </cell>
          <cell r="B1149" t="str">
            <v>Powerfit CS Chain 18IN 3/8LP 0.050 60DL</v>
          </cell>
          <cell r="C1149" t="str">
            <v>OPE Accessories</v>
          </cell>
          <cell r="D1149" t="str">
            <v>900060</v>
          </cell>
          <cell r="E1149" t="str">
            <v>PW-PG</v>
          </cell>
          <cell r="F1149">
            <v>0</v>
          </cell>
          <cell r="G1149">
            <v>0.34926470588235292</v>
          </cell>
          <cell r="H1149">
            <v>6.985294117647058</v>
          </cell>
          <cell r="I1149">
            <v>6.985294117647058</v>
          </cell>
          <cell r="J1149">
            <v>7.33</v>
          </cell>
          <cell r="K1149">
            <v>7.79</v>
          </cell>
          <cell r="L1149" t="str">
            <v>Yes</v>
          </cell>
        </row>
        <row r="1150">
          <cell r="A1150" t="str">
            <v>PWFTCA1802</v>
          </cell>
          <cell r="B1150" t="str">
            <v>Powerfit CS Chain 18IN 3/8LP 0.050 62DL</v>
          </cell>
          <cell r="C1150" t="str">
            <v>OPE Accessories</v>
          </cell>
          <cell r="D1150" t="str">
            <v>900060</v>
          </cell>
          <cell r="E1150" t="str">
            <v>PW-PG</v>
          </cell>
          <cell r="F1150">
            <v>0</v>
          </cell>
          <cell r="G1150">
            <v>0.35882352941176471</v>
          </cell>
          <cell r="H1150">
            <v>7.1764705882352935</v>
          </cell>
          <cell r="I1150">
            <v>7.1764705882352935</v>
          </cell>
          <cell r="J1150">
            <v>7.54</v>
          </cell>
          <cell r="K1150">
            <v>8.01</v>
          </cell>
          <cell r="L1150" t="str">
            <v>Yes</v>
          </cell>
        </row>
        <row r="1151">
          <cell r="A1151" t="str">
            <v>PWFTCA1803</v>
          </cell>
          <cell r="B1151" t="str">
            <v>Powerfit CS Chain 18IN 0.325" 0.050 7</v>
          </cell>
          <cell r="C1151" t="str">
            <v>OPE Accessories</v>
          </cell>
          <cell r="D1151" t="str">
            <v>900060</v>
          </cell>
          <cell r="E1151" t="str">
            <v>PW-PG</v>
          </cell>
          <cell r="F1151">
            <v>0</v>
          </cell>
          <cell r="G1151">
            <v>0.44338235294117645</v>
          </cell>
          <cell r="H1151">
            <v>8.867647058823529</v>
          </cell>
          <cell r="I1151">
            <v>8.867647058823529</v>
          </cell>
          <cell r="J1151">
            <v>9.31</v>
          </cell>
          <cell r="K1151">
            <v>9.89</v>
          </cell>
          <cell r="L1151" t="str">
            <v>Yes</v>
          </cell>
        </row>
        <row r="1152">
          <cell r="A1152" t="str">
            <v>PWFTCA1804</v>
          </cell>
          <cell r="B1152" t="str">
            <v>Powerfit CS Chain 18IN 0.325" 0.058 7</v>
          </cell>
          <cell r="C1152" t="str">
            <v>OPE Accessories</v>
          </cell>
          <cell r="D1152" t="str">
            <v>900060</v>
          </cell>
          <cell r="E1152" t="str">
            <v>PW-PG</v>
          </cell>
          <cell r="F1152">
            <v>0</v>
          </cell>
          <cell r="G1152">
            <v>0.44338235294117645</v>
          </cell>
          <cell r="H1152">
            <v>8.867647058823529</v>
          </cell>
          <cell r="I1152">
            <v>8.867647058823529</v>
          </cell>
          <cell r="J1152">
            <v>9.31</v>
          </cell>
          <cell r="K1152">
            <v>9.89</v>
          </cell>
          <cell r="L1152" t="str">
            <v>No</v>
          </cell>
        </row>
        <row r="1153">
          <cell r="A1153" t="str">
            <v>PWFTCA3F316</v>
          </cell>
          <cell r="B1153" t="str">
            <v>Powerfit CS File 3pk 3/16 Inch</v>
          </cell>
          <cell r="C1153" t="str">
            <v>OPE Accessories</v>
          </cell>
          <cell r="D1153" t="str">
            <v>900060</v>
          </cell>
          <cell r="E1153" t="str">
            <v>PW-PG</v>
          </cell>
          <cell r="F1153">
            <v>0</v>
          </cell>
          <cell r="G1153">
            <v>0.13014705882352939</v>
          </cell>
          <cell r="H1153">
            <v>2.6029411764705879</v>
          </cell>
          <cell r="I1153">
            <v>2.6029411764705879</v>
          </cell>
          <cell r="J1153">
            <v>2.73</v>
          </cell>
          <cell r="K1153">
            <v>2.9</v>
          </cell>
          <cell r="L1153" t="str">
            <v>Yes</v>
          </cell>
        </row>
        <row r="1154">
          <cell r="A1154" t="str">
            <v>PWFTCA3F532</v>
          </cell>
          <cell r="B1154" t="str">
            <v>Powerfit CS File 3pk 5/32 Inch</v>
          </cell>
          <cell r="C1154" t="str">
            <v>OPE Accessories</v>
          </cell>
          <cell r="D1154" t="str">
            <v>900060</v>
          </cell>
          <cell r="E1154" t="str">
            <v>PW-PG</v>
          </cell>
          <cell r="F1154">
            <v>0</v>
          </cell>
          <cell r="G1154">
            <v>0.13014705882352939</v>
          </cell>
          <cell r="H1154">
            <v>2.6029411764705879</v>
          </cell>
          <cell r="I1154">
            <v>2.6029411764705879</v>
          </cell>
          <cell r="J1154">
            <v>2.73</v>
          </cell>
          <cell r="K1154">
            <v>2.9</v>
          </cell>
          <cell r="L1154" t="str">
            <v>Yes</v>
          </cell>
        </row>
        <row r="1155">
          <cell r="A1155" t="str">
            <v>PWFTCA3F732</v>
          </cell>
          <cell r="B1155" t="str">
            <v>Powerfit CS File 3pk 7/32 Inch</v>
          </cell>
          <cell r="C1155" t="str">
            <v>OPE Accessories</v>
          </cell>
          <cell r="D1155" t="str">
            <v>900060</v>
          </cell>
          <cell r="E1155" t="str">
            <v>PW-PG</v>
          </cell>
          <cell r="F1155">
            <v>0</v>
          </cell>
          <cell r="G1155">
            <v>0.13014705882352939</v>
          </cell>
          <cell r="H1155">
            <v>2.6029411764705879</v>
          </cell>
          <cell r="I1155">
            <v>2.6029411764705879</v>
          </cell>
          <cell r="J1155">
            <v>2.73</v>
          </cell>
          <cell r="K1155">
            <v>2.9</v>
          </cell>
          <cell r="L1155" t="str">
            <v>Yes</v>
          </cell>
        </row>
        <row r="1156">
          <cell r="A1156" t="str">
            <v>PWFTCA801</v>
          </cell>
          <cell r="B1156" t="str">
            <v>Powerfit CS Chain 8IN 3/8LP 0.043 33DL</v>
          </cell>
          <cell r="C1156" t="str">
            <v>OPE Accessories</v>
          </cell>
          <cell r="D1156" t="str">
            <v>900060</v>
          </cell>
          <cell r="E1156" t="str">
            <v>PW-PG</v>
          </cell>
          <cell r="F1156">
            <v>0</v>
          </cell>
          <cell r="G1156">
            <v>0.21838235294117647</v>
          </cell>
          <cell r="H1156">
            <v>4.367647058823529</v>
          </cell>
          <cell r="I1156">
            <v>4.367647058823529</v>
          </cell>
          <cell r="J1156">
            <v>4.59</v>
          </cell>
          <cell r="K1156">
            <v>4.87</v>
          </cell>
          <cell r="L1156" t="str">
            <v>Yes</v>
          </cell>
        </row>
        <row r="1157">
          <cell r="A1157" t="str">
            <v>PWFTCA802</v>
          </cell>
          <cell r="B1157" t="str">
            <v>Powerfit CS Chain 8IN 3/8LP 0.050 33DL</v>
          </cell>
          <cell r="C1157" t="str">
            <v>OPE Accessories</v>
          </cell>
          <cell r="D1157" t="str">
            <v>900060</v>
          </cell>
          <cell r="E1157" t="str">
            <v>PW-PG</v>
          </cell>
          <cell r="F1157">
            <v>0</v>
          </cell>
          <cell r="G1157">
            <v>0.21838235294117647</v>
          </cell>
          <cell r="H1157">
            <v>4.367647058823529</v>
          </cell>
          <cell r="I1157">
            <v>4.367647058823529</v>
          </cell>
          <cell r="J1157">
            <v>4.59</v>
          </cell>
          <cell r="K1157">
            <v>4.87</v>
          </cell>
          <cell r="L1157" t="str">
            <v>Yes</v>
          </cell>
        </row>
        <row r="1158">
          <cell r="A1158" t="str">
            <v>PWFTCAFG316</v>
          </cell>
          <cell r="B1158" t="str">
            <v>Powerfit CS File&amp;Guide 3pk 3/16 Inch</v>
          </cell>
          <cell r="C1158" t="str">
            <v>OPE Accessories</v>
          </cell>
          <cell r="D1158" t="str">
            <v>900060</v>
          </cell>
          <cell r="E1158" t="str">
            <v>PW-PG</v>
          </cell>
          <cell r="F1158">
            <v>0</v>
          </cell>
          <cell r="G1158">
            <v>0.1448529411764706</v>
          </cell>
          <cell r="H1158">
            <v>2.8970588235294117</v>
          </cell>
          <cell r="I1158">
            <v>2.8970588235294117</v>
          </cell>
          <cell r="J1158">
            <v>3.04</v>
          </cell>
          <cell r="K1158">
            <v>3.23</v>
          </cell>
          <cell r="L1158" t="str">
            <v>Yes</v>
          </cell>
        </row>
        <row r="1159">
          <cell r="A1159" t="str">
            <v>PWFTCAFG532</v>
          </cell>
          <cell r="B1159" t="str">
            <v>Powerfit CS File&amp;Guide 3pk 5/32 Inch</v>
          </cell>
          <cell r="C1159" t="str">
            <v>OPE Accessories</v>
          </cell>
          <cell r="D1159" t="str">
            <v>900060</v>
          </cell>
          <cell r="E1159" t="str">
            <v>PW-PG</v>
          </cell>
          <cell r="F1159">
            <v>0</v>
          </cell>
          <cell r="G1159">
            <v>0.1448529411764706</v>
          </cell>
          <cell r="H1159">
            <v>2.8970588235294117</v>
          </cell>
          <cell r="I1159">
            <v>2.8970588235294117</v>
          </cell>
          <cell r="J1159">
            <v>3.04</v>
          </cell>
          <cell r="K1159">
            <v>3.23</v>
          </cell>
          <cell r="L1159" t="str">
            <v>Yes</v>
          </cell>
        </row>
        <row r="1160">
          <cell r="A1160" t="str">
            <v>PWFTCAFG732</v>
          </cell>
          <cell r="B1160" t="str">
            <v>Powerfit CS File&amp;Guide 3pk 7/32 Inch</v>
          </cell>
          <cell r="C1160" t="str">
            <v>OPE Accessories</v>
          </cell>
          <cell r="D1160" t="str">
            <v>900060</v>
          </cell>
          <cell r="E1160" t="str">
            <v>PW-PG</v>
          </cell>
          <cell r="F1160">
            <v>0</v>
          </cell>
          <cell r="G1160">
            <v>0.1448529411764706</v>
          </cell>
          <cell r="H1160">
            <v>2.8970588235294117</v>
          </cell>
          <cell r="I1160">
            <v>2.8970588235294117</v>
          </cell>
          <cell r="J1160">
            <v>3.04</v>
          </cell>
          <cell r="K1160">
            <v>3.23</v>
          </cell>
          <cell r="L1160" t="str">
            <v>Yes</v>
          </cell>
        </row>
        <row r="1161">
          <cell r="A1161" t="str">
            <v>PWFTCASK01</v>
          </cell>
          <cell r="B1161" t="str">
            <v>Powerfit CS Sharpening Kit</v>
          </cell>
          <cell r="C1161" t="str">
            <v>OPE Accessories</v>
          </cell>
          <cell r="D1161" t="str">
            <v>900060</v>
          </cell>
          <cell r="E1161" t="str">
            <v>PW-PG</v>
          </cell>
          <cell r="F1161">
            <v>0</v>
          </cell>
          <cell r="G1161">
            <v>0.39338235294117641</v>
          </cell>
          <cell r="H1161">
            <v>7.8676470588235281</v>
          </cell>
          <cell r="I1161">
            <v>7.8676470588235281</v>
          </cell>
          <cell r="J1161">
            <v>8.26</v>
          </cell>
          <cell r="K1161">
            <v>8.7799999999999994</v>
          </cell>
          <cell r="L1161" t="str">
            <v>Yes</v>
          </cell>
        </row>
        <row r="1162">
          <cell r="A1162" t="str">
            <v>PWFTL1615R</v>
          </cell>
          <cell r="B1162" t="str">
            <v>POWERFIT TRIMMING LINE 1.6MMX15M ROUND</v>
          </cell>
          <cell r="C1162" t="str">
            <v>OPE Accessories</v>
          </cell>
          <cell r="D1162" t="str">
            <v>900060</v>
          </cell>
          <cell r="E1162" t="str">
            <v>PW-PG</v>
          </cell>
          <cell r="F1162">
            <v>0</v>
          </cell>
          <cell r="G1162">
            <v>6.5441176470588239E-2</v>
          </cell>
          <cell r="H1162">
            <v>1.3088235294117647</v>
          </cell>
          <cell r="I1162">
            <v>1.3088235294117647</v>
          </cell>
          <cell r="J1162">
            <v>1.37</v>
          </cell>
          <cell r="K1162">
            <v>1.46</v>
          </cell>
          <cell r="L1162" t="str">
            <v>Yes</v>
          </cell>
        </row>
        <row r="1163">
          <cell r="A1163" t="str">
            <v>PWFTL1650R</v>
          </cell>
          <cell r="B1163" t="str">
            <v>POWERFIT TRIMMING LINE 1.6MMX50M ROUND</v>
          </cell>
          <cell r="C1163" t="str">
            <v>OPE Accessories</v>
          </cell>
          <cell r="D1163" t="str">
            <v>900060</v>
          </cell>
          <cell r="E1163" t="str">
            <v>PW-PG</v>
          </cell>
          <cell r="F1163">
            <v>0</v>
          </cell>
          <cell r="G1163">
            <v>0.14558823529411766</v>
          </cell>
          <cell r="H1163">
            <v>2.9117647058823528</v>
          </cell>
          <cell r="I1163">
            <v>2.9117647058823528</v>
          </cell>
          <cell r="J1163">
            <v>3.06</v>
          </cell>
          <cell r="K1163">
            <v>3.25</v>
          </cell>
          <cell r="L1163" t="str">
            <v>Yes</v>
          </cell>
        </row>
        <row r="1164">
          <cell r="A1164" t="str">
            <v>PWFTL2015R</v>
          </cell>
          <cell r="B1164" t="str">
            <v>POWERFIT TRIMMING LINE 2.0MMX15M ROUND</v>
          </cell>
          <cell r="C1164" t="str">
            <v>OPE Accessories</v>
          </cell>
          <cell r="D1164" t="str">
            <v>900060</v>
          </cell>
          <cell r="E1164" t="str">
            <v>PW-PG</v>
          </cell>
          <cell r="F1164">
            <v>0</v>
          </cell>
          <cell r="G1164">
            <v>8.7499999999999994E-2</v>
          </cell>
          <cell r="H1164">
            <v>1.7499999999999998</v>
          </cell>
          <cell r="I1164">
            <v>1.7499999999999998</v>
          </cell>
          <cell r="J1164">
            <v>1.84</v>
          </cell>
          <cell r="K1164">
            <v>1.95</v>
          </cell>
          <cell r="L1164" t="str">
            <v>Yes</v>
          </cell>
        </row>
        <row r="1165">
          <cell r="A1165" t="str">
            <v>PWFTL2050R</v>
          </cell>
          <cell r="B1165" t="str">
            <v>POWERFIT TRIMMING LINE 2.0MMX50M ROUND</v>
          </cell>
          <cell r="C1165" t="str">
            <v>OPE Accessories</v>
          </cell>
          <cell r="D1165" t="str">
            <v>900060</v>
          </cell>
          <cell r="E1165" t="str">
            <v>PW-PG</v>
          </cell>
          <cell r="F1165">
            <v>0</v>
          </cell>
          <cell r="G1165">
            <v>0.17573529411764707</v>
          </cell>
          <cell r="H1165">
            <v>3.5147058823529411</v>
          </cell>
          <cell r="I1165">
            <v>3.5147058823529411</v>
          </cell>
          <cell r="J1165">
            <v>3.69</v>
          </cell>
          <cell r="K1165">
            <v>3.92</v>
          </cell>
          <cell r="L1165" t="str">
            <v>Yes</v>
          </cell>
        </row>
        <row r="1166">
          <cell r="A1166" t="str">
            <v>PWFTL2410R</v>
          </cell>
          <cell r="B1166" t="str">
            <v>POWERFIT TRIMMING LINE 2.4MMX10M ROUND</v>
          </cell>
          <cell r="C1166" t="str">
            <v>OPE Accessories</v>
          </cell>
          <cell r="D1166" t="str">
            <v>900060</v>
          </cell>
          <cell r="E1166" t="str">
            <v>PW-PG</v>
          </cell>
          <cell r="F1166">
            <v>0</v>
          </cell>
          <cell r="G1166">
            <v>8.7499999999999994E-2</v>
          </cell>
          <cell r="H1166">
            <v>1.7499999999999998</v>
          </cell>
          <cell r="I1166">
            <v>1.7499999999999998</v>
          </cell>
          <cell r="J1166">
            <v>1.84</v>
          </cell>
          <cell r="K1166">
            <v>1.95</v>
          </cell>
          <cell r="L1166" t="str">
            <v>Yes</v>
          </cell>
        </row>
        <row r="1167">
          <cell r="A1167" t="str">
            <v>PWFTL2410T</v>
          </cell>
          <cell r="B1167" t="str">
            <v>POWERFIT TRIMMING LINE 2.4MMX10M TWIST</v>
          </cell>
          <cell r="C1167" t="str">
            <v>OPE Accessories</v>
          </cell>
          <cell r="D1167" t="str">
            <v>900060</v>
          </cell>
          <cell r="E1167" t="str">
            <v>PW-PG</v>
          </cell>
          <cell r="F1167">
            <v>0</v>
          </cell>
          <cell r="G1167">
            <v>8.7499999999999994E-2</v>
          </cell>
          <cell r="H1167">
            <v>1.7499999999999998</v>
          </cell>
          <cell r="I1167">
            <v>1.7499999999999998</v>
          </cell>
          <cell r="J1167">
            <v>1.84</v>
          </cell>
          <cell r="K1167">
            <v>1.95</v>
          </cell>
          <cell r="L1167" t="str">
            <v>Yes</v>
          </cell>
        </row>
        <row r="1168">
          <cell r="A1168" t="str">
            <v>PWFTL2444R</v>
          </cell>
          <cell r="B1168" t="str">
            <v>POWERFIT TRIMMING LINE 2.4MMX44M ROUND</v>
          </cell>
          <cell r="C1168" t="str">
            <v>OPE Accessories</v>
          </cell>
          <cell r="D1168" t="str">
            <v>900060</v>
          </cell>
          <cell r="E1168" t="str">
            <v>PW-PG</v>
          </cell>
          <cell r="F1168">
            <v>0</v>
          </cell>
          <cell r="G1168">
            <v>0.20294117647058824</v>
          </cell>
          <cell r="H1168">
            <v>4.0588235294117645</v>
          </cell>
          <cell r="I1168">
            <v>4.0588235294117645</v>
          </cell>
          <cell r="J1168">
            <v>4.26</v>
          </cell>
          <cell r="K1168">
            <v>4.53</v>
          </cell>
          <cell r="L1168" t="str">
            <v>Yes</v>
          </cell>
        </row>
        <row r="1169">
          <cell r="A1169" t="str">
            <v>PWFTL2444T</v>
          </cell>
          <cell r="B1169" t="str">
            <v>POWERFIT TRIMMING LINE 2.4MMX44M TWIST</v>
          </cell>
          <cell r="C1169" t="str">
            <v>OPE Accessories</v>
          </cell>
          <cell r="D1169" t="str">
            <v>900060</v>
          </cell>
          <cell r="E1169" t="str">
            <v>PW-PG</v>
          </cell>
          <cell r="F1169">
            <v>0</v>
          </cell>
          <cell r="G1169">
            <v>0.20294117647058824</v>
          </cell>
          <cell r="H1169">
            <v>4.0588235294117645</v>
          </cell>
          <cell r="I1169">
            <v>4.0588235294117645</v>
          </cell>
          <cell r="J1169">
            <v>4.26</v>
          </cell>
          <cell r="K1169">
            <v>4.53</v>
          </cell>
          <cell r="L1169" t="str">
            <v>Yes</v>
          </cell>
        </row>
        <row r="1170">
          <cell r="A1170" t="str">
            <v>PWFTL2710R</v>
          </cell>
          <cell r="B1170" t="str">
            <v>POWERFIT TRIMMING LINE 2.7MMX10M ROUND</v>
          </cell>
          <cell r="C1170" t="str">
            <v>OPE Accessories</v>
          </cell>
          <cell r="D1170" t="str">
            <v>900060</v>
          </cell>
          <cell r="E1170" t="str">
            <v>PW-PG</v>
          </cell>
          <cell r="F1170">
            <v>0</v>
          </cell>
          <cell r="G1170">
            <v>9.4117647058823528E-2</v>
          </cell>
          <cell r="H1170">
            <v>1.8823529411764706</v>
          </cell>
          <cell r="I1170">
            <v>1.8823529411764706</v>
          </cell>
          <cell r="J1170">
            <v>1.98</v>
          </cell>
          <cell r="K1170">
            <v>2.1</v>
          </cell>
          <cell r="L1170" t="str">
            <v>Yes</v>
          </cell>
        </row>
        <row r="1171">
          <cell r="A1171" t="str">
            <v>PWFTL2710T</v>
          </cell>
          <cell r="B1171" t="str">
            <v>POWERFIT TRIMMING LINE 2.7MMX10M TWIST</v>
          </cell>
          <cell r="C1171" t="str">
            <v>OPE Accessories</v>
          </cell>
          <cell r="D1171" t="str">
            <v>900060</v>
          </cell>
          <cell r="E1171" t="str">
            <v>PW-PG</v>
          </cell>
          <cell r="F1171">
            <v>0</v>
          </cell>
          <cell r="G1171">
            <v>9.4117647058823528E-2</v>
          </cell>
          <cell r="H1171">
            <v>1.8823529411764706</v>
          </cell>
          <cell r="I1171">
            <v>1.8823529411764706</v>
          </cell>
          <cell r="J1171">
            <v>1.98</v>
          </cell>
          <cell r="K1171">
            <v>2.1</v>
          </cell>
          <cell r="L1171" t="str">
            <v>Yes</v>
          </cell>
        </row>
        <row r="1172">
          <cell r="A1172" t="str">
            <v>PWFTL2750R</v>
          </cell>
          <cell r="B1172" t="str">
            <v>POWERFIT TRIMMING LINE 2.7MMX50M ROUND</v>
          </cell>
          <cell r="C1172" t="str">
            <v>OPE Accessories</v>
          </cell>
          <cell r="D1172" t="str">
            <v>900060</v>
          </cell>
          <cell r="E1172" t="str">
            <v>PW-PG</v>
          </cell>
          <cell r="F1172">
            <v>0</v>
          </cell>
          <cell r="G1172">
            <v>0.25661764705882351</v>
          </cell>
          <cell r="H1172">
            <v>5.1323529411764701</v>
          </cell>
          <cell r="I1172">
            <v>5.1323529411764701</v>
          </cell>
          <cell r="J1172">
            <v>5.39</v>
          </cell>
          <cell r="K1172">
            <v>5.73</v>
          </cell>
          <cell r="L1172" t="str">
            <v>Yes</v>
          </cell>
        </row>
        <row r="1173">
          <cell r="A1173" t="str">
            <v>PWFTL3010R</v>
          </cell>
          <cell r="B1173" t="str">
            <v>POWERFIT TRIMMING LINE 3.0MMX10M ROUND</v>
          </cell>
          <cell r="C1173" t="str">
            <v>OPE Accessories</v>
          </cell>
          <cell r="D1173" t="str">
            <v>900060</v>
          </cell>
          <cell r="E1173" t="str">
            <v>PW-PG</v>
          </cell>
          <cell r="F1173">
            <v>0</v>
          </cell>
          <cell r="G1173">
            <v>0.10220588235294117</v>
          </cell>
          <cell r="H1173">
            <v>2.0441176470588234</v>
          </cell>
          <cell r="I1173">
            <v>2.0441176470588234</v>
          </cell>
          <cell r="J1173">
            <v>2.15</v>
          </cell>
          <cell r="K1173">
            <v>2.2799999999999998</v>
          </cell>
          <cell r="L1173" t="str">
            <v>Yes</v>
          </cell>
        </row>
        <row r="1174">
          <cell r="A1174" t="str">
            <v>PWFTL3010T</v>
          </cell>
          <cell r="B1174" t="str">
            <v>POWERFIT TRIMMING LINE 3.0MMX10M TWIST</v>
          </cell>
          <cell r="C1174" t="str">
            <v>OPE Accessories</v>
          </cell>
          <cell r="D1174" t="str">
            <v>900060</v>
          </cell>
          <cell r="E1174" t="str">
            <v>PW-PG</v>
          </cell>
          <cell r="F1174">
            <v>0</v>
          </cell>
          <cell r="G1174">
            <v>0.10220588235294117</v>
          </cell>
          <cell r="H1174">
            <v>2.0441176470588234</v>
          </cell>
          <cell r="I1174">
            <v>2.0441176470588234</v>
          </cell>
          <cell r="J1174">
            <v>2.15</v>
          </cell>
          <cell r="K1174">
            <v>2.2799999999999998</v>
          </cell>
          <cell r="L1174" t="str">
            <v>Yes</v>
          </cell>
        </row>
        <row r="1175">
          <cell r="A1175" t="str">
            <v>PWF-WN001</v>
          </cell>
          <cell r="B1175" t="str">
            <v>PowerFit Wing Nut &amp; Eye Bolt Adaptor</v>
          </cell>
          <cell r="C1175" t="str">
            <v>CPT Accessories</v>
          </cell>
          <cell r="D1175" t="str">
            <v>900060</v>
          </cell>
          <cell r="E1175" t="str">
            <v>PW-PT</v>
          </cell>
          <cell r="F1175">
            <v>0</v>
          </cell>
          <cell r="G1175">
            <v>0.1080586153380271</v>
          </cell>
          <cell r="H1175">
            <v>2.161172306760542</v>
          </cell>
          <cell r="I1175">
            <v>2.161172306760542</v>
          </cell>
          <cell r="J1175">
            <v>2.27</v>
          </cell>
          <cell r="K1175">
            <v>2.41</v>
          </cell>
          <cell r="L1175" t="str">
            <v>Yes</v>
          </cell>
        </row>
        <row r="1176">
          <cell r="A1176" t="str">
            <v>R18AD-0</v>
          </cell>
          <cell r="B1176" t="str">
            <v>18V ONE Plus Angle Drill</v>
          </cell>
          <cell r="C1176" t="str">
            <v>CPT Ryobi</v>
          </cell>
          <cell r="D1176" t="str">
            <v>900050</v>
          </cell>
          <cell r="E1176" t="str">
            <v>RY-TL</v>
          </cell>
          <cell r="F1176">
            <v>0</v>
          </cell>
          <cell r="G1176">
            <v>0.44038600288600288</v>
          </cell>
          <cell r="H1176">
            <v>34.686311274509791</v>
          </cell>
          <cell r="I1176">
            <v>34.686311274509791</v>
          </cell>
          <cell r="J1176">
            <v>35.130000000000003</v>
          </cell>
          <cell r="K1176">
            <v>37.200000000000003</v>
          </cell>
          <cell r="L1176" t="str">
            <v>Yes</v>
          </cell>
        </row>
        <row r="1177">
          <cell r="A1177" t="str">
            <v>R18AG4115-0</v>
          </cell>
          <cell r="B1177" t="str">
            <v>18V ONE+ 115mm Angle Grinder</v>
          </cell>
          <cell r="C1177" t="str">
            <v>CPT Ryobi</v>
          </cell>
          <cell r="D1177" t="str">
            <v>900060</v>
          </cell>
          <cell r="E1177" t="str">
            <v>RY-TL</v>
          </cell>
          <cell r="F1177">
            <v>0</v>
          </cell>
          <cell r="G1177">
            <v>0.74209726443768997</v>
          </cell>
          <cell r="H1177">
            <v>32.645866454689987</v>
          </cell>
          <cell r="I1177">
            <v>32.645866454689987</v>
          </cell>
          <cell r="J1177">
            <v>33.39</v>
          </cell>
          <cell r="K1177">
            <v>35.14</v>
          </cell>
          <cell r="L1177" t="str">
            <v>Yes</v>
          </cell>
        </row>
        <row r="1178">
          <cell r="A1178" t="str">
            <v>R18AGBL-0</v>
          </cell>
          <cell r="B1178" t="str">
            <v>ONE+ Brushless 125mm Angle Grinder</v>
          </cell>
          <cell r="C1178" t="str">
            <v>CPT Ryobi</v>
          </cell>
          <cell r="D1178" t="str">
            <v>900050</v>
          </cell>
          <cell r="E1178" t="str">
            <v>RY-TL</v>
          </cell>
          <cell r="F1178">
            <v>0</v>
          </cell>
          <cell r="G1178">
            <v>1.6242647058823529</v>
          </cell>
          <cell r="H1178">
            <v>32.485294117647058</v>
          </cell>
          <cell r="I1178">
            <v>32.485294117647058</v>
          </cell>
          <cell r="J1178">
            <v>34.11</v>
          </cell>
          <cell r="K1178">
            <v>85.23</v>
          </cell>
          <cell r="L1178" t="str">
            <v>No</v>
          </cell>
        </row>
        <row r="1179">
          <cell r="A1179" t="str">
            <v>R18ALU-0</v>
          </cell>
          <cell r="B1179" t="str">
            <v>Ryobi one plus Area light with USB</v>
          </cell>
          <cell r="C1179" t="str">
            <v>CPT Ryobi</v>
          </cell>
          <cell r="D1179" t="str">
            <v>900060</v>
          </cell>
          <cell r="E1179" t="str">
            <v>RY-TL</v>
          </cell>
          <cell r="F1179">
            <v>0</v>
          </cell>
          <cell r="G1179">
            <v>0.2624140154772141</v>
          </cell>
          <cell r="H1179">
            <v>18.580831251419493</v>
          </cell>
          <cell r="I1179">
            <v>18.580831251419493</v>
          </cell>
          <cell r="J1179">
            <v>18.84</v>
          </cell>
          <cell r="K1179">
            <v>19.95</v>
          </cell>
          <cell r="L1179" t="str">
            <v>Yes</v>
          </cell>
        </row>
        <row r="1180">
          <cell r="A1180" t="str">
            <v>R18BP-0</v>
          </cell>
          <cell r="B1180" t="str">
            <v>Ryobi ONE plus Buffer</v>
          </cell>
          <cell r="C1180" t="str">
            <v>CPT Ryobi</v>
          </cell>
          <cell r="D1180" t="str">
            <v>900060</v>
          </cell>
          <cell r="E1180" t="str">
            <v>RY-TL</v>
          </cell>
          <cell r="F1180">
            <v>0</v>
          </cell>
          <cell r="G1180">
            <v>1.0569264069264068</v>
          </cell>
          <cell r="H1180">
            <v>24.004591566356272</v>
          </cell>
          <cell r="I1180">
            <v>24.004591566356272</v>
          </cell>
          <cell r="J1180">
            <v>25.06</v>
          </cell>
          <cell r="K1180">
            <v>26.38</v>
          </cell>
          <cell r="L1180" t="str">
            <v>Yes</v>
          </cell>
        </row>
        <row r="1181">
          <cell r="A1181" t="str">
            <v>R18BP10-0</v>
          </cell>
          <cell r="B1181" t="str">
            <v>Ryobi 18V Buffer 1pc pack in giftbox</v>
          </cell>
          <cell r="C1181" t="str">
            <v>CPT Ryobi</v>
          </cell>
          <cell r="D1181" t="str">
            <v>900060</v>
          </cell>
          <cell r="E1181" t="str">
            <v>RY-TL</v>
          </cell>
          <cell r="F1181">
            <v>0</v>
          </cell>
          <cell r="G1181">
            <v>1.4550059594755662</v>
          </cell>
          <cell r="H1181">
            <v>23.946131425543189</v>
          </cell>
          <cell r="I1181">
            <v>23.946131425543189</v>
          </cell>
          <cell r="J1181">
            <v>25.4</v>
          </cell>
          <cell r="K1181">
            <v>28.37</v>
          </cell>
          <cell r="L1181" t="str">
            <v>Yes</v>
          </cell>
        </row>
        <row r="1182">
          <cell r="A1182" t="str">
            <v>R18BS-0</v>
          </cell>
          <cell r="B1182" t="str">
            <v>ONE+ Belt Sander 3x18</v>
          </cell>
          <cell r="C1182" t="str">
            <v>CPT Ryobi</v>
          </cell>
          <cell r="D1182" t="str">
            <v>900050</v>
          </cell>
          <cell r="E1182" t="str">
            <v>RY-TL</v>
          </cell>
          <cell r="F1182">
            <v>0</v>
          </cell>
          <cell r="G1182">
            <v>1.2779411764705881</v>
          </cell>
          <cell r="H1182">
            <v>25.558823529411761</v>
          </cell>
          <cell r="I1182">
            <v>25.558823529411761</v>
          </cell>
          <cell r="J1182">
            <v>26.84</v>
          </cell>
          <cell r="K1182">
            <v>67.69</v>
          </cell>
          <cell r="L1182" t="str">
            <v>No</v>
          </cell>
        </row>
        <row r="1183">
          <cell r="A1183" t="str">
            <v>R18CG-0</v>
          </cell>
          <cell r="B1183" t="str">
            <v>18V ONE+ Caulking Gun</v>
          </cell>
          <cell r="C1183" t="str">
            <v>CPT Ryobi</v>
          </cell>
          <cell r="D1183" t="str">
            <v>900050</v>
          </cell>
          <cell r="E1183" t="str">
            <v>RY-TL</v>
          </cell>
          <cell r="F1183">
            <v>0</v>
          </cell>
          <cell r="G1183">
            <v>1.5895182291666667</v>
          </cell>
          <cell r="H1183">
            <v>36.698170677361851</v>
          </cell>
          <cell r="I1183">
            <v>36.698170677361851</v>
          </cell>
          <cell r="J1183">
            <v>38.29</v>
          </cell>
          <cell r="K1183">
            <v>39.869999999999997</v>
          </cell>
          <cell r="L1183" t="str">
            <v>Yes</v>
          </cell>
        </row>
        <row r="1184">
          <cell r="A1184" t="str">
            <v>R18CK2-LL13G1</v>
          </cell>
          <cell r="B1184" t="str">
            <v>ONE PLUS 2Piece Kit G3 w/1hr Charger 18V</v>
          </cell>
          <cell r="C1184" t="str">
            <v>CPT Ryobi</v>
          </cell>
          <cell r="D1184" t="str">
            <v>900050</v>
          </cell>
          <cell r="E1184" t="str">
            <v>RY-TL</v>
          </cell>
          <cell r="F1184">
            <v>0</v>
          </cell>
          <cell r="G1184">
            <v>1.2238095238095239</v>
          </cell>
          <cell r="H1184">
            <v>116.92189393939395</v>
          </cell>
          <cell r="I1184">
            <v>116.92189393939395</v>
          </cell>
          <cell r="J1184">
            <v>118.15</v>
          </cell>
          <cell r="K1184">
            <v>125.88</v>
          </cell>
          <cell r="L1184" t="str">
            <v>Yes</v>
          </cell>
        </row>
        <row r="1185">
          <cell r="A1185" t="str">
            <v>R18CK2-LL13P</v>
          </cell>
          <cell r="B1185" t="str">
            <v>Ryobi 18V 2PC Combo Kit G3</v>
          </cell>
          <cell r="C1185" t="str">
            <v>CPT Ryobi</v>
          </cell>
          <cell r="D1185" t="str">
            <v>900050</v>
          </cell>
          <cell r="E1185" t="str">
            <v>RY-TL</v>
          </cell>
          <cell r="F1185">
            <v>0</v>
          </cell>
          <cell r="G1185">
            <v>1.2238095238095239</v>
          </cell>
          <cell r="H1185">
            <v>117.51470588235293</v>
          </cell>
          <cell r="I1185">
            <v>117.51470588235293</v>
          </cell>
          <cell r="J1185">
            <v>118.74</v>
          </cell>
          <cell r="K1185">
            <v>89.69</v>
          </cell>
          <cell r="L1185" t="str">
            <v>No</v>
          </cell>
        </row>
        <row r="1186">
          <cell r="A1186" t="str">
            <v>R18CK2-LL55P</v>
          </cell>
          <cell r="B1186" t="str">
            <v>18V ONE+ 2 Pc Kit 2.5/5.0 NZ</v>
          </cell>
          <cell r="C1186" t="str">
            <v>CPT Ryobi</v>
          </cell>
          <cell r="D1186" t="str">
            <v>900050</v>
          </cell>
          <cell r="E1186" t="str">
            <v>RY-TL</v>
          </cell>
          <cell r="F1186">
            <v>0</v>
          </cell>
          <cell r="G1186">
            <v>2.1065573770491803</v>
          </cell>
          <cell r="H1186">
            <v>165.11422237076647</v>
          </cell>
          <cell r="I1186">
            <v>165.11422237076647</v>
          </cell>
          <cell r="J1186">
            <v>167.22</v>
          </cell>
          <cell r="K1186">
            <v>179.54</v>
          </cell>
          <cell r="L1186" t="str">
            <v>Yes</v>
          </cell>
        </row>
        <row r="1187">
          <cell r="A1187" t="str">
            <v>R18CK4-25P</v>
          </cell>
          <cell r="B1187" t="str">
            <v>ONE+ 4Pc Kit 2x2.5 / Promo CS</v>
          </cell>
          <cell r="C1187" t="str">
            <v>CPT Ryobi</v>
          </cell>
          <cell r="D1187" t="str">
            <v>900050</v>
          </cell>
          <cell r="E1187" t="str">
            <v>RY-TL</v>
          </cell>
          <cell r="F1187">
            <v>0</v>
          </cell>
          <cell r="G1187">
            <v>8.3661764705882344</v>
          </cell>
          <cell r="H1187">
            <v>167.3235294117647</v>
          </cell>
          <cell r="I1187">
            <v>167.3235294117647</v>
          </cell>
          <cell r="J1187">
            <v>175.69</v>
          </cell>
          <cell r="K1187">
            <v>255.82</v>
          </cell>
          <cell r="L1187" t="str">
            <v>No</v>
          </cell>
        </row>
        <row r="1188">
          <cell r="A1188" t="str">
            <v>R18CK4-55P</v>
          </cell>
          <cell r="B1188" t="str">
            <v>18v One Plus 4pce Tool Kit</v>
          </cell>
          <cell r="C1188" t="str">
            <v>CPT Ryobi</v>
          </cell>
          <cell r="D1188" t="str">
            <v>900050</v>
          </cell>
          <cell r="E1188" t="str">
            <v>RY-TL</v>
          </cell>
          <cell r="F1188">
            <v>0</v>
          </cell>
          <cell r="G1188">
            <v>4.0556478405315612</v>
          </cell>
          <cell r="H1188">
            <v>229.30882352941177</v>
          </cell>
          <cell r="I1188">
            <v>229.30882352941177</v>
          </cell>
          <cell r="J1188">
            <v>233.36</v>
          </cell>
          <cell r="K1188">
            <v>250.14</v>
          </cell>
          <cell r="L1188" t="str">
            <v>No</v>
          </cell>
        </row>
        <row r="1189">
          <cell r="A1189" t="str">
            <v>R18CK5-LL25P</v>
          </cell>
          <cell r="B1189" t="str">
            <v>18V ONE+ 5 Pc Kit (2x 2.5ah)</v>
          </cell>
          <cell r="C1189" t="str">
            <v>CPT Ryobi</v>
          </cell>
          <cell r="D1189" t="str">
            <v>900050</v>
          </cell>
          <cell r="E1189" t="str">
            <v>RY-TL</v>
          </cell>
          <cell r="F1189">
            <v>0</v>
          </cell>
          <cell r="G1189">
            <v>3.7911490683229814</v>
          </cell>
          <cell r="H1189">
            <v>225.80849598930482</v>
          </cell>
          <cell r="I1189">
            <v>225.80849598930482</v>
          </cell>
          <cell r="J1189">
            <v>229.6</v>
          </cell>
          <cell r="K1189">
            <v>245.21</v>
          </cell>
          <cell r="L1189" t="str">
            <v>Yes</v>
          </cell>
        </row>
        <row r="1190">
          <cell r="A1190" t="str">
            <v>R18CK9-55P</v>
          </cell>
          <cell r="B1190" t="str">
            <v>18v One Plus 9pce Tool Kit</v>
          </cell>
          <cell r="C1190" t="str">
            <v>CPT Ryobi</v>
          </cell>
          <cell r="D1190" t="str">
            <v>900050</v>
          </cell>
          <cell r="E1190" t="str">
            <v>RY-TL</v>
          </cell>
          <cell r="F1190">
            <v>0</v>
          </cell>
          <cell r="G1190">
            <v>7.1808823529411763</v>
          </cell>
          <cell r="H1190">
            <v>424.06905971479483</v>
          </cell>
          <cell r="I1190">
            <v>424.06905971479483</v>
          </cell>
          <cell r="J1190">
            <v>431.25</v>
          </cell>
          <cell r="K1190">
            <v>456.23</v>
          </cell>
          <cell r="L1190" t="str">
            <v>Yes</v>
          </cell>
        </row>
        <row r="1191">
          <cell r="A1191" t="str">
            <v>R18CS-0</v>
          </cell>
          <cell r="B1191" t="str">
            <v>RYOBI ONE PLUS CIRCULAR SAW 18V 165MM</v>
          </cell>
          <cell r="C1191" t="str">
            <v>CPT Ryobi</v>
          </cell>
          <cell r="D1191" t="str">
            <v>900050</v>
          </cell>
          <cell r="E1191" t="str">
            <v>RY-TL</v>
          </cell>
          <cell r="F1191">
            <v>0</v>
          </cell>
          <cell r="G1191">
            <v>1.6407930107526882</v>
          </cell>
          <cell r="H1191">
            <v>55.96709781639926</v>
          </cell>
          <cell r="I1191">
            <v>55.96709781639926</v>
          </cell>
          <cell r="J1191">
            <v>57.61</v>
          </cell>
          <cell r="K1191">
            <v>62.29</v>
          </cell>
          <cell r="L1191" t="str">
            <v>Yes</v>
          </cell>
        </row>
        <row r="1192">
          <cell r="A1192" t="str">
            <v>R18CSBL-0</v>
          </cell>
          <cell r="B1192" t="str">
            <v>ONE+ Brushless 185mm Circular Saw</v>
          </cell>
          <cell r="C1192" t="str">
            <v>CPT Ryobi</v>
          </cell>
          <cell r="D1192" t="str">
            <v>900050</v>
          </cell>
          <cell r="E1192" t="str">
            <v>RY-TL</v>
          </cell>
          <cell r="F1192">
            <v>0</v>
          </cell>
          <cell r="G1192">
            <v>2.8669117647058826</v>
          </cell>
          <cell r="H1192">
            <v>57.338235294117645</v>
          </cell>
          <cell r="I1192">
            <v>57.338235294117645</v>
          </cell>
          <cell r="J1192">
            <v>60.21</v>
          </cell>
          <cell r="K1192">
            <v>103.06</v>
          </cell>
          <cell r="L1192" t="str">
            <v>No</v>
          </cell>
        </row>
        <row r="1193">
          <cell r="A1193" t="str">
            <v>R18DA-0</v>
          </cell>
          <cell r="B1193" t="str">
            <v>Ryobi Drain Auger pack in giftbox 18V</v>
          </cell>
          <cell r="C1193" t="str">
            <v>CPT Ryobi</v>
          </cell>
          <cell r="D1193" t="str">
            <v>900050</v>
          </cell>
          <cell r="E1193" t="str">
            <v>RY-TL</v>
          </cell>
          <cell r="F1193">
            <v>0</v>
          </cell>
          <cell r="G1193">
            <v>1.8601904761904762</v>
          </cell>
          <cell r="H1193">
            <v>49.281984180035643</v>
          </cell>
          <cell r="I1193">
            <v>49.281984180035643</v>
          </cell>
          <cell r="J1193">
            <v>51.14</v>
          </cell>
          <cell r="K1193">
            <v>53.38</v>
          </cell>
          <cell r="L1193" t="str">
            <v>Yes</v>
          </cell>
        </row>
        <row r="1194">
          <cell r="A1194" t="str">
            <v>R18DD-15E</v>
          </cell>
          <cell r="B1194" t="str">
            <v>ONE+ Esky Kit</v>
          </cell>
          <cell r="C1194" t="str">
            <v>CPT Ryobi</v>
          </cell>
          <cell r="D1194" t="str">
            <v>900050</v>
          </cell>
          <cell r="E1194" t="str">
            <v>RY-TL</v>
          </cell>
          <cell r="F1194">
            <v>0</v>
          </cell>
          <cell r="G1194">
            <v>6.8774647887323948</v>
          </cell>
          <cell r="H1194">
            <v>48.779411764705884</v>
          </cell>
          <cell r="I1194">
            <v>48.779411764705884</v>
          </cell>
          <cell r="J1194">
            <v>55.66</v>
          </cell>
          <cell r="K1194">
            <v>143.4</v>
          </cell>
          <cell r="L1194" t="str">
            <v>No</v>
          </cell>
        </row>
        <row r="1195">
          <cell r="A1195" t="str">
            <v>R18DDBL-0</v>
          </cell>
          <cell r="B1195" t="str">
            <v>RYOBI ONE PLUS Brushless Drill console</v>
          </cell>
          <cell r="C1195" t="str">
            <v>CPT Ryobi</v>
          </cell>
          <cell r="D1195" t="str">
            <v>900050</v>
          </cell>
          <cell r="E1195" t="str">
            <v>RY-TL</v>
          </cell>
          <cell r="F1195">
            <v>0</v>
          </cell>
          <cell r="G1195">
            <v>0.44765309864319763</v>
          </cell>
          <cell r="H1195">
            <v>72.735294117647058</v>
          </cell>
          <cell r="I1195">
            <v>72.735294117647058</v>
          </cell>
          <cell r="J1195">
            <v>73.180000000000007</v>
          </cell>
          <cell r="K1195">
            <v>73.53</v>
          </cell>
          <cell r="L1195" t="str">
            <v>Yes</v>
          </cell>
        </row>
        <row r="1196">
          <cell r="A1196" t="str">
            <v>R18DDBL-55S</v>
          </cell>
          <cell r="B1196" t="str">
            <v>ONE PLUS BL Drill Kit 2.5 5.0Ah bat</v>
          </cell>
          <cell r="C1196" t="str">
            <v>CPT Ryobi</v>
          </cell>
          <cell r="D1196" t="str">
            <v>900050</v>
          </cell>
          <cell r="E1196" t="str">
            <v>RY-TL</v>
          </cell>
          <cell r="F1196">
            <v>0</v>
          </cell>
          <cell r="G1196">
            <v>1.3385416666666667</v>
          </cell>
          <cell r="H1196">
            <v>167.29411764705881</v>
          </cell>
          <cell r="I1196">
            <v>167.29411764705881</v>
          </cell>
          <cell r="J1196">
            <v>168.63</v>
          </cell>
          <cell r="K1196">
            <v>178.87</v>
          </cell>
          <cell r="L1196" t="str">
            <v>Yes</v>
          </cell>
        </row>
        <row r="1197">
          <cell r="A1197" t="str">
            <v>R18DD-LL13G1</v>
          </cell>
          <cell r="B1197" t="str">
            <v>18V ONE+ Drill Driver Kit w 1Hr Chg</v>
          </cell>
          <cell r="C1197" t="str">
            <v>CPT Ryobi</v>
          </cell>
          <cell r="D1197" t="str">
            <v>900050</v>
          </cell>
          <cell r="E1197" t="str">
            <v>RY-TL</v>
          </cell>
          <cell r="F1197">
            <v>0</v>
          </cell>
          <cell r="G1197">
            <v>0.82483108108108105</v>
          </cell>
          <cell r="H1197">
            <v>84.330412210338679</v>
          </cell>
          <cell r="I1197">
            <v>84.330412210338679</v>
          </cell>
          <cell r="J1197">
            <v>85.16</v>
          </cell>
          <cell r="K1197">
            <v>90.49</v>
          </cell>
          <cell r="L1197" t="str">
            <v>Yes</v>
          </cell>
        </row>
        <row r="1198">
          <cell r="A1198" t="str">
            <v>R18DD-LL13P</v>
          </cell>
          <cell r="B1198" t="str">
            <v>18V ONE+ Drill Kit Promotional</v>
          </cell>
          <cell r="C1198" t="str">
            <v>CPT Ryobi</v>
          </cell>
          <cell r="D1198" t="str">
            <v>900050</v>
          </cell>
          <cell r="E1198" t="str">
            <v>RY-TL</v>
          </cell>
          <cell r="F1198">
            <v>0</v>
          </cell>
          <cell r="G1198">
            <v>0.84189655172413791</v>
          </cell>
          <cell r="H1198">
            <v>74.144610071301244</v>
          </cell>
          <cell r="I1198">
            <v>74.144610071301244</v>
          </cell>
          <cell r="J1198">
            <v>74.989999999999995</v>
          </cell>
          <cell r="K1198">
            <v>79.5</v>
          </cell>
          <cell r="L1198" t="str">
            <v>Yes</v>
          </cell>
        </row>
        <row r="1199">
          <cell r="A1199" t="str">
            <v>R18DD-LL25S</v>
          </cell>
          <cell r="B1199" t="str">
            <v>RYOBI ONE PLUS Drill Kit with 2.5Ah bat</v>
          </cell>
          <cell r="C1199" t="str">
            <v>CPT Ryobi</v>
          </cell>
          <cell r="D1199" t="str">
            <v>900050</v>
          </cell>
          <cell r="E1199" t="str">
            <v>RY-TL</v>
          </cell>
          <cell r="F1199">
            <v>0</v>
          </cell>
          <cell r="G1199">
            <v>1.3444383259911894</v>
          </cell>
          <cell r="H1199">
            <v>106.94305592691623</v>
          </cell>
          <cell r="I1199">
            <v>106.94305592691623</v>
          </cell>
          <cell r="J1199">
            <v>108.29</v>
          </cell>
          <cell r="K1199">
            <v>116.09</v>
          </cell>
          <cell r="L1199" t="str">
            <v>Yes</v>
          </cell>
        </row>
        <row r="1200">
          <cell r="A1200" t="str">
            <v>R18DDP-LL13G</v>
          </cell>
          <cell r="B1200" t="str">
            <v>ONE+ Drill Kit OPP 2x1.3 and 3h Cha</v>
          </cell>
          <cell r="C1200" t="str">
            <v>CPT Ryobi</v>
          </cell>
          <cell r="D1200" t="str">
            <v>900050</v>
          </cell>
          <cell r="E1200" t="str">
            <v>RY-TL</v>
          </cell>
          <cell r="F1200">
            <v>0</v>
          </cell>
          <cell r="G1200">
            <v>0.84189655172413791</v>
          </cell>
          <cell r="H1200">
            <v>108.20588235294116</v>
          </cell>
          <cell r="I1200">
            <v>108.20588235294116</v>
          </cell>
          <cell r="J1200">
            <v>109.05</v>
          </cell>
          <cell r="K1200">
            <v>87.56</v>
          </cell>
          <cell r="L1200" t="str">
            <v>No</v>
          </cell>
        </row>
        <row r="1201">
          <cell r="A1201" t="str">
            <v>R18GLU-0</v>
          </cell>
          <cell r="B1201" t="str">
            <v>Ryobi DC 18V Glue gun with gift box</v>
          </cell>
          <cell r="C1201" t="str">
            <v>CPT Ryobi</v>
          </cell>
          <cell r="D1201" t="str">
            <v>900060</v>
          </cell>
          <cell r="E1201" t="str">
            <v>RY-TL</v>
          </cell>
          <cell r="F1201">
            <v>0</v>
          </cell>
          <cell r="G1201">
            <v>0.76272058823529432</v>
          </cell>
          <cell r="H1201">
            <v>15.254411764705885</v>
          </cell>
          <cell r="I1201">
            <v>15.254411764705885</v>
          </cell>
          <cell r="J1201">
            <v>16.02</v>
          </cell>
          <cell r="K1201">
            <v>21.14</v>
          </cell>
          <cell r="L1201" t="str">
            <v>Yes</v>
          </cell>
        </row>
        <row r="1202">
          <cell r="A1202" t="str">
            <v>R18HF-0</v>
          </cell>
          <cell r="B1202" t="str">
            <v>Ryobi 18V ONE plus Hybrid Fan</v>
          </cell>
          <cell r="C1202" t="str">
            <v>CPT Ryobi</v>
          </cell>
          <cell r="D1202" t="str">
            <v>900060</v>
          </cell>
          <cell r="E1202" t="str">
            <v>RY-TL</v>
          </cell>
          <cell r="F1202">
            <v>0</v>
          </cell>
          <cell r="G1202">
            <v>1.8165922619047619</v>
          </cell>
          <cell r="H1202">
            <v>26.910589370883489</v>
          </cell>
          <cell r="I1202">
            <v>26.910589370883489</v>
          </cell>
          <cell r="J1202">
            <v>28.73</v>
          </cell>
          <cell r="K1202">
            <v>30.11</v>
          </cell>
          <cell r="L1202" t="str">
            <v>Yes</v>
          </cell>
        </row>
        <row r="1203">
          <cell r="A1203" t="str">
            <v>R18HR-0</v>
          </cell>
          <cell r="B1203" t="str">
            <v>ONE+ Hybrid 2 Speaker Radio</v>
          </cell>
          <cell r="C1203" t="str">
            <v>CPT Ryobi</v>
          </cell>
          <cell r="D1203" t="str">
            <v>900060</v>
          </cell>
          <cell r="E1203" t="str">
            <v>RY-TL</v>
          </cell>
          <cell r="F1203">
            <v>0</v>
          </cell>
          <cell r="G1203">
            <v>3.1707792207792207</v>
          </cell>
          <cell r="H1203">
            <v>75.312150806268463</v>
          </cell>
          <cell r="I1203">
            <v>75.312150806268463</v>
          </cell>
          <cell r="J1203">
            <v>78.48</v>
          </cell>
          <cell r="K1203">
            <v>82.66</v>
          </cell>
          <cell r="L1203" t="str">
            <v>Yes</v>
          </cell>
        </row>
        <row r="1204">
          <cell r="A1204" t="str">
            <v>R18HS-0</v>
          </cell>
          <cell r="B1204" t="str">
            <v>ONE Plus Hybrid Shoplight</v>
          </cell>
          <cell r="C1204" t="str">
            <v>CPT Ryobi</v>
          </cell>
          <cell r="D1204" t="str">
            <v>900060</v>
          </cell>
          <cell r="E1204" t="str">
            <v>RY-TL</v>
          </cell>
          <cell r="F1204">
            <v>0</v>
          </cell>
          <cell r="G1204">
            <v>0.62844272844272842</v>
          </cell>
          <cell r="H1204">
            <v>37.387487697781815</v>
          </cell>
          <cell r="I1204">
            <v>37.387487697781815</v>
          </cell>
          <cell r="J1204">
            <v>38.020000000000003</v>
          </cell>
          <cell r="K1204">
            <v>53.57</v>
          </cell>
          <cell r="L1204" t="str">
            <v>Yes</v>
          </cell>
        </row>
        <row r="1205">
          <cell r="A1205" t="str">
            <v>R18HW-0</v>
          </cell>
          <cell r="B1205" t="str">
            <v>RYOBI ONE PLUS Hybrid Worklight</v>
          </cell>
          <cell r="C1205" t="str">
            <v>CPT Ryobi</v>
          </cell>
          <cell r="D1205" t="str">
            <v>900060</v>
          </cell>
          <cell r="E1205" t="str">
            <v>RY-TL</v>
          </cell>
          <cell r="F1205">
            <v>0</v>
          </cell>
          <cell r="G1205">
            <v>0.82316250842886041</v>
          </cell>
          <cell r="H1205">
            <v>45.811764705882361</v>
          </cell>
          <cell r="I1205">
            <v>45.811764705882361</v>
          </cell>
          <cell r="J1205">
            <v>46.63</v>
          </cell>
          <cell r="K1205">
            <v>53.58</v>
          </cell>
          <cell r="L1205" t="str">
            <v>Yes</v>
          </cell>
        </row>
        <row r="1206">
          <cell r="A1206" t="str">
            <v>R18IDBL-0</v>
          </cell>
          <cell r="B1206" t="str">
            <v>Ryobi Brushless Impact Driver 18V</v>
          </cell>
          <cell r="C1206" t="str">
            <v>CPT Ryobi</v>
          </cell>
          <cell r="D1206" t="str">
            <v>900050</v>
          </cell>
          <cell r="E1206" t="str">
            <v>RY-TL</v>
          </cell>
          <cell r="F1206">
            <v>0</v>
          </cell>
          <cell r="G1206">
            <v>0.38533775252525254</v>
          </cell>
          <cell r="H1206">
            <v>74.359235739750446</v>
          </cell>
          <cell r="I1206">
            <v>74.359235739750446</v>
          </cell>
          <cell r="J1206">
            <v>74.739999999999995</v>
          </cell>
          <cell r="K1206">
            <v>79.459999999999994</v>
          </cell>
          <cell r="L1206" t="str">
            <v>Yes</v>
          </cell>
        </row>
        <row r="1207">
          <cell r="A1207" t="str">
            <v>R18IDBL-25S</v>
          </cell>
          <cell r="B1207" t="str">
            <v>ONE+ BL Impact Driver Kit 2x2.5</v>
          </cell>
          <cell r="C1207" t="str">
            <v>CPT Ryobi</v>
          </cell>
          <cell r="D1207" t="str">
            <v>900050</v>
          </cell>
          <cell r="E1207" t="str">
            <v>RY-TL</v>
          </cell>
          <cell r="F1207">
            <v>0</v>
          </cell>
          <cell r="G1207">
            <v>1.3385416666666667</v>
          </cell>
          <cell r="H1207">
            <v>150.68566844919783</v>
          </cell>
          <cell r="I1207">
            <v>150.68566844919783</v>
          </cell>
          <cell r="J1207">
            <v>152.02000000000001</v>
          </cell>
          <cell r="K1207">
            <v>161.84</v>
          </cell>
          <cell r="L1207" t="str">
            <v>Yes</v>
          </cell>
        </row>
        <row r="1208">
          <cell r="A1208" t="str">
            <v>R18ID-LL25S</v>
          </cell>
          <cell r="B1208" t="str">
            <v>ONE PLUS Impact Driver Kit W/ 2.5Ah bat</v>
          </cell>
          <cell r="C1208" t="str">
            <v>CPT Ryobi</v>
          </cell>
          <cell r="D1208" t="str">
            <v>900050</v>
          </cell>
          <cell r="E1208" t="str">
            <v>RY-TL</v>
          </cell>
          <cell r="F1208">
            <v>0</v>
          </cell>
          <cell r="G1208">
            <v>1.3385416666666667</v>
          </cell>
          <cell r="H1208">
            <v>115.33480169340461</v>
          </cell>
          <cell r="I1208">
            <v>115.33480169340461</v>
          </cell>
          <cell r="J1208">
            <v>116.67</v>
          </cell>
          <cell r="K1208">
            <v>125.09</v>
          </cell>
          <cell r="L1208" t="str">
            <v>Yes</v>
          </cell>
        </row>
        <row r="1209">
          <cell r="A1209" t="str">
            <v>R18IW-0</v>
          </cell>
          <cell r="B1209" t="str">
            <v>RYOBI ONE PLUS Impact Wrench 3Spd</v>
          </cell>
          <cell r="C1209" t="str">
            <v>CPT Ryobi</v>
          </cell>
          <cell r="D1209" t="str">
            <v>900050</v>
          </cell>
          <cell r="E1209" t="str">
            <v>RY-TL</v>
          </cell>
          <cell r="F1209">
            <v>0</v>
          </cell>
          <cell r="G1209">
            <v>0.51551942567567566</v>
          </cell>
          <cell r="H1209">
            <v>59.428223039215681</v>
          </cell>
          <cell r="I1209">
            <v>59.428223039215681</v>
          </cell>
          <cell r="J1209">
            <v>59.94</v>
          </cell>
          <cell r="K1209">
            <v>66.56</v>
          </cell>
          <cell r="L1209" t="str">
            <v>Yes</v>
          </cell>
        </row>
        <row r="1210">
          <cell r="A1210" t="str">
            <v>R18IW-LL25S</v>
          </cell>
          <cell r="B1210" t="str">
            <v>Ryobi OnePlus 18v 3spd Impact Wrench Kit</v>
          </cell>
          <cell r="C1210" t="str">
            <v>CPT Ryobi</v>
          </cell>
          <cell r="D1210" t="str">
            <v>900050</v>
          </cell>
          <cell r="E1210" t="str">
            <v>RY-TL</v>
          </cell>
          <cell r="F1210">
            <v>0</v>
          </cell>
          <cell r="G1210">
            <v>1.3385416666666667</v>
          </cell>
          <cell r="H1210">
            <v>138.49587344028518</v>
          </cell>
          <cell r="I1210">
            <v>138.49587344028518</v>
          </cell>
          <cell r="J1210">
            <v>139.83000000000001</v>
          </cell>
          <cell r="K1210">
            <v>148.76</v>
          </cell>
          <cell r="L1210" t="str">
            <v>Yes</v>
          </cell>
        </row>
        <row r="1211">
          <cell r="A1211" t="str">
            <v>R18JS-0</v>
          </cell>
          <cell r="B1211" t="str">
            <v>18V ONE+ Jigsaw</v>
          </cell>
          <cell r="C1211" t="str">
            <v>CPT Ryobi</v>
          </cell>
          <cell r="D1211" t="str">
            <v>900050</v>
          </cell>
          <cell r="E1211" t="str">
            <v>RY-TL</v>
          </cell>
          <cell r="F1211">
            <v>0</v>
          </cell>
          <cell r="G1211">
            <v>0.74074635922330101</v>
          </cell>
          <cell r="H1211">
            <v>50.736139705882337</v>
          </cell>
          <cell r="I1211">
            <v>50.736139705882337</v>
          </cell>
          <cell r="J1211">
            <v>51.48</v>
          </cell>
          <cell r="K1211">
            <v>54.59</v>
          </cell>
          <cell r="L1211" t="str">
            <v>Yes</v>
          </cell>
        </row>
        <row r="1212">
          <cell r="A1212" t="str">
            <v>R18MT-0</v>
          </cell>
          <cell r="B1212" t="str">
            <v>ONE+ Multitool with articulating head</v>
          </cell>
          <cell r="C1212" t="str">
            <v>CPT Ryobi</v>
          </cell>
          <cell r="D1212" t="str">
            <v>900060</v>
          </cell>
          <cell r="E1212" t="str">
            <v>RY-TL</v>
          </cell>
          <cell r="F1212">
            <v>0</v>
          </cell>
          <cell r="G1212">
            <v>2.9594852941176479</v>
          </cell>
          <cell r="H1212">
            <v>59.189705882352953</v>
          </cell>
          <cell r="I1212">
            <v>59.189705882352953</v>
          </cell>
          <cell r="J1212">
            <v>62.15</v>
          </cell>
          <cell r="K1212">
            <v>58.5</v>
          </cell>
          <cell r="L1212" t="str">
            <v>Yes</v>
          </cell>
        </row>
        <row r="1213">
          <cell r="A1213" t="str">
            <v>R18NL-0</v>
          </cell>
          <cell r="B1213" t="str">
            <v>18V ONE+ Brad Nailer</v>
          </cell>
          <cell r="C1213" t="str">
            <v>CPT Ryobi</v>
          </cell>
          <cell r="D1213" t="str">
            <v>900050</v>
          </cell>
          <cell r="E1213" t="str">
            <v>RY-TL</v>
          </cell>
          <cell r="F1213">
            <v>0</v>
          </cell>
          <cell r="G1213">
            <v>0.7745875634517766</v>
          </cell>
          <cell r="H1213">
            <v>104.42156305704098</v>
          </cell>
          <cell r="I1213">
            <v>104.42156305704098</v>
          </cell>
          <cell r="J1213">
            <v>105.2</v>
          </cell>
          <cell r="K1213">
            <v>126.99</v>
          </cell>
          <cell r="L1213" t="str">
            <v>Yes</v>
          </cell>
        </row>
        <row r="1214">
          <cell r="A1214" t="str">
            <v>R18NL15-0</v>
          </cell>
          <cell r="B1214" t="str">
            <v>18V ONE PLUS 15GA DA FINISH NAILER</v>
          </cell>
          <cell r="C1214" t="str">
            <v>CPT Ryobi</v>
          </cell>
          <cell r="D1214" t="str">
            <v>900050</v>
          </cell>
          <cell r="E1214" t="str">
            <v>RY-TL</v>
          </cell>
          <cell r="F1214">
            <v>0</v>
          </cell>
          <cell r="G1214">
            <v>2.2989642184557439</v>
          </cell>
          <cell r="H1214">
            <v>177.24310940285207</v>
          </cell>
          <cell r="I1214">
            <v>177.24310940285207</v>
          </cell>
          <cell r="J1214">
            <v>179.54</v>
          </cell>
          <cell r="K1214">
            <v>189.64</v>
          </cell>
          <cell r="L1214" t="str">
            <v>Yes</v>
          </cell>
        </row>
        <row r="1215">
          <cell r="A1215" t="str">
            <v>R18NL16-0</v>
          </cell>
          <cell r="B1215" t="str">
            <v>18V ONE Plus 16GA Brad Nailer</v>
          </cell>
          <cell r="C1215" t="str">
            <v>CPT Ryobi</v>
          </cell>
          <cell r="D1215" t="str">
            <v>900050</v>
          </cell>
          <cell r="E1215" t="str">
            <v>RY-TL</v>
          </cell>
          <cell r="F1215">
            <v>0</v>
          </cell>
          <cell r="G1215">
            <v>1.3840702947845804</v>
          </cell>
          <cell r="H1215">
            <v>135.96459224598934</v>
          </cell>
          <cell r="I1215">
            <v>135.96459224598934</v>
          </cell>
          <cell r="J1215">
            <v>137.35</v>
          </cell>
          <cell r="K1215">
            <v>161.34</v>
          </cell>
          <cell r="L1215" t="str">
            <v>Yes</v>
          </cell>
        </row>
        <row r="1216">
          <cell r="A1216" t="str">
            <v>R18PD-0</v>
          </cell>
          <cell r="B1216" t="str">
            <v>ONE+ Hammer Drill G4</v>
          </cell>
          <cell r="C1216" t="str">
            <v>CPT Ryobi</v>
          </cell>
          <cell r="D1216" t="str">
            <v>900050</v>
          </cell>
          <cell r="E1216" t="str">
            <v>RY-TL</v>
          </cell>
          <cell r="F1216">
            <v>0</v>
          </cell>
          <cell r="G1216">
            <v>0.51508438818565405</v>
          </cell>
          <cell r="H1216">
            <v>41.13671457219251</v>
          </cell>
          <cell r="I1216">
            <v>41.13671457219251</v>
          </cell>
          <cell r="J1216">
            <v>41.65</v>
          </cell>
          <cell r="K1216">
            <v>45.77</v>
          </cell>
          <cell r="L1216" t="str">
            <v>Yes</v>
          </cell>
        </row>
        <row r="1217">
          <cell r="A1217" t="str">
            <v>R18PDBL-0</v>
          </cell>
          <cell r="B1217" t="str">
            <v>ONE PLUS Brushless Hammer Drill console</v>
          </cell>
          <cell r="C1217" t="str">
            <v>CPT Ryobi</v>
          </cell>
          <cell r="D1217" t="str">
            <v>900050</v>
          </cell>
          <cell r="E1217" t="str">
            <v>RY-TL</v>
          </cell>
          <cell r="F1217">
            <v>0</v>
          </cell>
          <cell r="G1217">
            <v>0.44765309864319763</v>
          </cell>
          <cell r="H1217">
            <v>75.85294117647058</v>
          </cell>
          <cell r="I1217">
            <v>75.85294117647058</v>
          </cell>
          <cell r="J1217">
            <v>76.3</v>
          </cell>
          <cell r="K1217">
            <v>76.33</v>
          </cell>
          <cell r="L1217" t="str">
            <v>Yes</v>
          </cell>
        </row>
        <row r="1218">
          <cell r="A1218" t="str">
            <v>R18PDBL-55S</v>
          </cell>
          <cell r="B1218" t="str">
            <v>ONE+  BL Hammer Drill Kit 2.5 5.0Ah bat</v>
          </cell>
          <cell r="C1218" t="str">
            <v>CPT Ryobi</v>
          </cell>
          <cell r="D1218" t="str">
            <v>900050</v>
          </cell>
          <cell r="E1218" t="str">
            <v>RY-TL</v>
          </cell>
          <cell r="F1218">
            <v>0</v>
          </cell>
          <cell r="G1218">
            <v>1.3385416666666667</v>
          </cell>
          <cell r="H1218">
            <v>169.99999999999997</v>
          </cell>
          <cell r="I1218">
            <v>169.99999999999997</v>
          </cell>
          <cell r="J1218">
            <v>171.34</v>
          </cell>
          <cell r="K1218">
            <v>181.74</v>
          </cell>
          <cell r="L1218" t="str">
            <v>Yes</v>
          </cell>
        </row>
        <row r="1219">
          <cell r="A1219" t="str">
            <v>R18PD-LL25S</v>
          </cell>
          <cell r="B1219" t="str">
            <v>ONE+ Hammer Drill Kit w/ 2.5Ah bat</v>
          </cell>
          <cell r="C1219" t="str">
            <v>CPT Ryobi</v>
          </cell>
          <cell r="D1219" t="str">
            <v>900050</v>
          </cell>
          <cell r="E1219" t="str">
            <v>RY-TL</v>
          </cell>
          <cell r="F1219">
            <v>0</v>
          </cell>
          <cell r="G1219">
            <v>1.3385416666666667</v>
          </cell>
          <cell r="H1219">
            <v>117.87128453654188</v>
          </cell>
          <cell r="I1219">
            <v>117.87128453654188</v>
          </cell>
          <cell r="J1219">
            <v>119.21</v>
          </cell>
          <cell r="K1219">
            <v>128.76</v>
          </cell>
          <cell r="L1219" t="str">
            <v>Yes</v>
          </cell>
        </row>
        <row r="1220">
          <cell r="A1220" t="str">
            <v>R18PS-0</v>
          </cell>
          <cell r="B1220" t="str">
            <v>RYOBI CORNER SANDER ONE PLUS 18V</v>
          </cell>
          <cell r="C1220" t="str">
            <v>CPT Ryobi</v>
          </cell>
          <cell r="D1220" t="str">
            <v>900060</v>
          </cell>
          <cell r="E1220" t="str">
            <v>RY-TL</v>
          </cell>
          <cell r="F1220">
            <v>0</v>
          </cell>
          <cell r="G1220">
            <v>0.40129848783694938</v>
          </cell>
          <cell r="H1220">
            <v>20.495900522371112</v>
          </cell>
          <cell r="I1220">
            <v>20.495900522371112</v>
          </cell>
          <cell r="J1220">
            <v>20.9</v>
          </cell>
          <cell r="K1220">
            <v>22.12</v>
          </cell>
          <cell r="L1220" t="str">
            <v>Yes</v>
          </cell>
        </row>
        <row r="1221">
          <cell r="A1221" t="str">
            <v>R18R-0</v>
          </cell>
          <cell r="B1221" t="str">
            <v>RYOBI RADIO W BLUETOOTH ONE PLUS 18V</v>
          </cell>
          <cell r="C1221" t="str">
            <v>CPT Ryobi</v>
          </cell>
          <cell r="D1221" t="str">
            <v>900060</v>
          </cell>
          <cell r="E1221" t="str">
            <v>RY-TL</v>
          </cell>
          <cell r="F1221">
            <v>0</v>
          </cell>
          <cell r="G1221">
            <v>0.31301282051282053</v>
          </cell>
          <cell r="H1221">
            <v>37.436662502838978</v>
          </cell>
          <cell r="I1221">
            <v>37.436662502838978</v>
          </cell>
          <cell r="J1221">
            <v>37.75</v>
          </cell>
          <cell r="K1221">
            <v>40.04</v>
          </cell>
          <cell r="L1221" t="str">
            <v>Yes</v>
          </cell>
        </row>
        <row r="1222">
          <cell r="A1222" t="str">
            <v>R18ROS-0</v>
          </cell>
          <cell r="B1222" t="str">
            <v>ONE+ Random Orbital Sander with dustbag</v>
          </cell>
          <cell r="C1222" t="str">
            <v>CPT Ryobi</v>
          </cell>
          <cell r="D1222" t="str">
            <v>900060</v>
          </cell>
          <cell r="E1222" t="str">
            <v>RY-TL</v>
          </cell>
          <cell r="F1222">
            <v>0</v>
          </cell>
          <cell r="G1222">
            <v>0.43474002849002846</v>
          </cell>
          <cell r="H1222">
            <v>31.458738360208951</v>
          </cell>
          <cell r="I1222">
            <v>31.458738360208951</v>
          </cell>
          <cell r="J1222">
            <v>31.89</v>
          </cell>
          <cell r="K1222">
            <v>33.79</v>
          </cell>
          <cell r="L1222" t="str">
            <v>Yes</v>
          </cell>
        </row>
        <row r="1223">
          <cell r="A1223" t="str">
            <v>R18RS-0</v>
          </cell>
          <cell r="B1223" t="str">
            <v>Ryobi ONE Plus Reciprocating Saw 2nd gen</v>
          </cell>
          <cell r="C1223" t="str">
            <v>CPT Ryobi</v>
          </cell>
          <cell r="D1223" t="str">
            <v>900050</v>
          </cell>
          <cell r="E1223" t="str">
            <v>RY-TL</v>
          </cell>
          <cell r="F1223">
            <v>0</v>
          </cell>
          <cell r="G1223">
            <v>0.8138333333333333</v>
          </cell>
          <cell r="H1223">
            <v>57.735294117647044</v>
          </cell>
          <cell r="I1223">
            <v>57.735294117647044</v>
          </cell>
          <cell r="J1223">
            <v>58.55</v>
          </cell>
          <cell r="K1223">
            <v>63.6</v>
          </cell>
          <cell r="L1223" t="str">
            <v>Yes</v>
          </cell>
        </row>
        <row r="1224">
          <cell r="A1224" t="str">
            <v>R18RW-0</v>
          </cell>
          <cell r="B1224" t="str">
            <v>ONE+ Ratchet Wrench</v>
          </cell>
          <cell r="C1224" t="str">
            <v>CPT Ryobi</v>
          </cell>
          <cell r="D1224" t="str">
            <v>900050</v>
          </cell>
          <cell r="E1224" t="str">
            <v>RY-TL</v>
          </cell>
          <cell r="F1224">
            <v>0</v>
          </cell>
          <cell r="G1224">
            <v>2.4492647058823529</v>
          </cell>
          <cell r="H1224">
            <v>48.985294117647051</v>
          </cell>
          <cell r="I1224">
            <v>48.985294117647051</v>
          </cell>
          <cell r="J1224">
            <v>51.43</v>
          </cell>
          <cell r="K1224">
            <v>54.65</v>
          </cell>
          <cell r="L1224" t="str">
            <v>Yes</v>
          </cell>
        </row>
        <row r="1225">
          <cell r="A1225" t="str">
            <v>R18SDS-0</v>
          </cell>
          <cell r="B1225" t="str">
            <v>RYOBI ONE PLUS Rotary Hammer 3 Mode</v>
          </cell>
          <cell r="C1225" t="str">
            <v>CPT Ryobi</v>
          </cell>
          <cell r="D1225" t="str">
            <v>900050</v>
          </cell>
          <cell r="E1225" t="str">
            <v>RY-TL</v>
          </cell>
          <cell r="F1225">
            <v>0</v>
          </cell>
          <cell r="G1225">
            <v>0.5307608695652174</v>
          </cell>
          <cell r="H1225">
            <v>77.914268048128335</v>
          </cell>
          <cell r="I1225">
            <v>77.914268048128335</v>
          </cell>
          <cell r="J1225">
            <v>78.45</v>
          </cell>
          <cell r="K1225">
            <v>83.27</v>
          </cell>
          <cell r="L1225" t="str">
            <v>Yes</v>
          </cell>
        </row>
        <row r="1226">
          <cell r="A1226" t="str">
            <v>R18SPL-0</v>
          </cell>
          <cell r="B1226" t="str">
            <v>ONE+ LED Spotlight with 12V DC adapter</v>
          </cell>
          <cell r="C1226" t="str">
            <v>CPT Ryobi</v>
          </cell>
          <cell r="D1226" t="str">
            <v>900060</v>
          </cell>
          <cell r="E1226" t="str">
            <v>RY-TL</v>
          </cell>
          <cell r="F1226">
            <v>0</v>
          </cell>
          <cell r="G1226">
            <v>3.897794117647059</v>
          </cell>
          <cell r="H1226">
            <v>77.955882352941174</v>
          </cell>
          <cell r="I1226">
            <v>77.955882352941174</v>
          </cell>
          <cell r="J1226">
            <v>81.849999999999994</v>
          </cell>
          <cell r="K1226">
            <v>43.18</v>
          </cell>
          <cell r="L1226" t="str">
            <v>No</v>
          </cell>
        </row>
        <row r="1227">
          <cell r="A1227" t="str">
            <v>R18ST-0</v>
          </cell>
          <cell r="B1227" t="str">
            <v>18V ONE Plus Stapler (18Ga)</v>
          </cell>
          <cell r="C1227" t="str">
            <v>CPT Ryobi</v>
          </cell>
          <cell r="D1227" t="str">
            <v>900050</v>
          </cell>
          <cell r="E1227" t="str">
            <v>RY-TL</v>
          </cell>
          <cell r="F1227">
            <v>0</v>
          </cell>
          <cell r="G1227">
            <v>0.77067550505050508</v>
          </cell>
          <cell r="H1227">
            <v>113.51473707664881</v>
          </cell>
          <cell r="I1227">
            <v>113.51473707664881</v>
          </cell>
          <cell r="J1227">
            <v>114.29</v>
          </cell>
          <cell r="K1227">
            <v>131.82</v>
          </cell>
          <cell r="L1227" t="str">
            <v>Yes</v>
          </cell>
        </row>
        <row r="1228">
          <cell r="A1228" t="str">
            <v>R18T-0</v>
          </cell>
          <cell r="B1228" t="str">
            <v>ONE+ LED Torch</v>
          </cell>
          <cell r="C1228" t="str">
            <v>CPT Ryobi</v>
          </cell>
          <cell r="D1228" t="str">
            <v>900060</v>
          </cell>
          <cell r="E1228" t="str">
            <v>RY-TL</v>
          </cell>
          <cell r="F1228">
            <v>0</v>
          </cell>
          <cell r="G1228">
            <v>6.1727941176470589</v>
          </cell>
          <cell r="H1228">
            <v>123.45588235294117</v>
          </cell>
          <cell r="I1228">
            <v>123.45588235294117</v>
          </cell>
          <cell r="J1228">
            <v>129.63</v>
          </cell>
          <cell r="K1228">
            <v>14.55</v>
          </cell>
          <cell r="L1228" t="str">
            <v>No</v>
          </cell>
        </row>
        <row r="1229">
          <cell r="A1229" t="str">
            <v>R18TB-0</v>
          </cell>
          <cell r="B1229" t="str">
            <v>Ryobi DC 18V blower with gift box</v>
          </cell>
          <cell r="C1229" t="str">
            <v>CPT Ryobi</v>
          </cell>
          <cell r="D1229" t="str">
            <v>900060</v>
          </cell>
          <cell r="E1229" t="str">
            <v>RY-TL</v>
          </cell>
          <cell r="F1229">
            <v>0</v>
          </cell>
          <cell r="G1229">
            <v>1.2779411764705886</v>
          </cell>
          <cell r="H1229">
            <v>25.558823529411768</v>
          </cell>
          <cell r="I1229">
            <v>25.558823529411768</v>
          </cell>
          <cell r="J1229">
            <v>26.84</v>
          </cell>
          <cell r="K1229">
            <v>31.44</v>
          </cell>
          <cell r="L1229" t="str">
            <v>Yes</v>
          </cell>
        </row>
        <row r="1230">
          <cell r="A1230" t="str">
            <v>R18TR-0</v>
          </cell>
          <cell r="B1230" t="str">
            <v>18V ONE+ Trim Router</v>
          </cell>
          <cell r="C1230" t="str">
            <v>CPT Ryobi</v>
          </cell>
          <cell r="D1230" t="str">
            <v>900050</v>
          </cell>
          <cell r="E1230" t="str">
            <v>RY-TL</v>
          </cell>
          <cell r="F1230">
            <v>0</v>
          </cell>
          <cell r="G1230">
            <v>0.41522108843537414</v>
          </cell>
          <cell r="H1230">
            <v>36.694096479500885</v>
          </cell>
          <cell r="I1230">
            <v>36.694096479500885</v>
          </cell>
          <cell r="J1230">
            <v>37.11</v>
          </cell>
          <cell r="K1230">
            <v>38.94</v>
          </cell>
          <cell r="L1230" t="str">
            <v>Yes</v>
          </cell>
        </row>
        <row r="1231">
          <cell r="A1231" t="str">
            <v>R18TS-0</v>
          </cell>
          <cell r="B1231" t="str">
            <v>Ryobi tile saw pack in giftbox 18V</v>
          </cell>
          <cell r="C1231" t="str">
            <v>CPT Ryobi</v>
          </cell>
          <cell r="D1231" t="str">
            <v>900050</v>
          </cell>
          <cell r="E1231" t="str">
            <v>RY-TL</v>
          </cell>
          <cell r="F1231">
            <v>0</v>
          </cell>
          <cell r="G1231">
            <v>1.4468148148148148</v>
          </cell>
          <cell r="H1231">
            <v>55.615337566844921</v>
          </cell>
          <cell r="I1231">
            <v>55.615337566844921</v>
          </cell>
          <cell r="J1231">
            <v>57.06</v>
          </cell>
          <cell r="K1231">
            <v>57.4</v>
          </cell>
          <cell r="L1231" t="str">
            <v>Yes</v>
          </cell>
        </row>
        <row r="1232">
          <cell r="A1232" t="str">
            <v>R4GTSET</v>
          </cell>
          <cell r="B1232" t="str">
            <v>Ryobi 4pcs glass and tile bits set</v>
          </cell>
          <cell r="C1232" t="str">
            <v>CPT Accessories</v>
          </cell>
          <cell r="D1232" t="str">
            <v>900060</v>
          </cell>
          <cell r="E1232" t="str">
            <v>RY-AC</v>
          </cell>
          <cell r="F1232">
            <v>0.13705030660913015</v>
          </cell>
          <cell r="G1232">
            <v>0.13705030660913017</v>
          </cell>
          <cell r="H1232">
            <v>2.7410061321826031</v>
          </cell>
          <cell r="I1232">
            <v>2.7410061321826031</v>
          </cell>
          <cell r="J1232">
            <v>3.02</v>
          </cell>
          <cell r="K1232">
            <v>3.2</v>
          </cell>
          <cell r="L1232" t="str">
            <v>Yes</v>
          </cell>
        </row>
        <row r="1233">
          <cell r="A1233" t="str">
            <v>R8DD-L13</v>
          </cell>
          <cell r="B1233" t="str">
            <v>Drill Kit with 24 Accessories 8v</v>
          </cell>
          <cell r="C1233" t="str">
            <v>CPT Ryobi</v>
          </cell>
          <cell r="D1233" t="str">
            <v>900050</v>
          </cell>
          <cell r="E1233" t="str">
            <v>RY-TL</v>
          </cell>
          <cell r="F1233">
            <v>0</v>
          </cell>
          <cell r="G1233">
            <v>0.49263518966908798</v>
          </cell>
          <cell r="H1233">
            <v>41.393978386809259</v>
          </cell>
          <cell r="I1233">
            <v>41.393978386809259</v>
          </cell>
          <cell r="J1233">
            <v>41.89</v>
          </cell>
          <cell r="K1233">
            <v>44.47</v>
          </cell>
          <cell r="L1233" t="str">
            <v>Yes</v>
          </cell>
        </row>
        <row r="1234">
          <cell r="A1234" t="str">
            <v>RA-ACDDU1840-G</v>
          </cell>
          <cell r="B1234" t="str">
            <v>Ryobi Airwave Air Compressor Upright 40L</v>
          </cell>
          <cell r="C1234" t="str">
            <v>CPT Ryobi</v>
          </cell>
          <cell r="D1234" t="str">
            <v>900060</v>
          </cell>
          <cell r="E1234" t="str">
            <v>RY-TL</v>
          </cell>
          <cell r="F1234">
            <v>0</v>
          </cell>
          <cell r="G1234">
            <v>18.780769230769231</v>
          </cell>
          <cell r="H1234">
            <v>140.0314823226588</v>
          </cell>
          <cell r="I1234">
            <v>140.0314823226588</v>
          </cell>
          <cell r="J1234">
            <v>158.81</v>
          </cell>
          <cell r="K1234">
            <v>164.47</v>
          </cell>
          <cell r="L1234" t="str">
            <v>Yes</v>
          </cell>
        </row>
        <row r="1235">
          <cell r="A1235" t="str">
            <v>RA-AG100-B</v>
          </cell>
          <cell r="B1235" t="str">
            <v>Ryobi Airwave Air Angle Grinder</v>
          </cell>
          <cell r="C1235" t="str">
            <v>CPT Ryobi</v>
          </cell>
          <cell r="D1235" t="str">
            <v>900060</v>
          </cell>
          <cell r="E1235" t="str">
            <v>RY-TL</v>
          </cell>
          <cell r="F1235">
            <v>0</v>
          </cell>
          <cell r="G1235">
            <v>0.99612403100775193</v>
          </cell>
          <cell r="H1235">
            <v>25.964442804148685</v>
          </cell>
          <cell r="I1235">
            <v>25.964442804148685</v>
          </cell>
          <cell r="J1235">
            <v>26.96</v>
          </cell>
          <cell r="K1235">
            <v>28.43</v>
          </cell>
          <cell r="L1235" t="str">
            <v>Yes</v>
          </cell>
        </row>
        <row r="1236">
          <cell r="A1236" t="str">
            <v>RAC1101</v>
          </cell>
          <cell r="B1236" t="str">
            <v>Ryobi TriArc Blade</v>
          </cell>
          <cell r="C1236" t="str">
            <v>OPE Accessories</v>
          </cell>
          <cell r="D1236" t="str">
            <v>900050</v>
          </cell>
          <cell r="E1236" t="str">
            <v>RG-AC</v>
          </cell>
          <cell r="F1236">
            <v>1.2985294117647057</v>
          </cell>
          <cell r="G1236">
            <v>1.2985294117647059</v>
          </cell>
          <cell r="H1236">
            <v>25.970588235294116</v>
          </cell>
          <cell r="I1236">
            <v>25.970588235294116</v>
          </cell>
          <cell r="J1236">
            <v>28.57</v>
          </cell>
          <cell r="K1236">
            <v>5.86</v>
          </cell>
          <cell r="L1236" t="str">
            <v>No</v>
          </cell>
        </row>
        <row r="1237">
          <cell r="A1237" t="str">
            <v>RAC1103</v>
          </cell>
          <cell r="B1237" t="str">
            <v>DC Line Trimmer Plastic Blade</v>
          </cell>
          <cell r="C1237" t="str">
            <v>OPE Accessories</v>
          </cell>
          <cell r="D1237" t="str">
            <v>900050</v>
          </cell>
          <cell r="E1237" t="str">
            <v>RG-AC</v>
          </cell>
          <cell r="F1237">
            <v>0</v>
          </cell>
          <cell r="G1237">
            <v>0.19338235294117645</v>
          </cell>
          <cell r="H1237">
            <v>3.867647058823529</v>
          </cell>
          <cell r="I1237">
            <v>3.867647058823529</v>
          </cell>
          <cell r="J1237">
            <v>4.0599999999999996</v>
          </cell>
          <cell r="K1237">
            <v>4.43</v>
          </cell>
          <cell r="L1237" t="str">
            <v>Yes</v>
          </cell>
        </row>
        <row r="1238">
          <cell r="A1238" t="str">
            <v>RAC1104</v>
          </cell>
          <cell r="B1238" t="str">
            <v>Ryobi Edger Blade accessory  36V</v>
          </cell>
          <cell r="C1238" t="str">
            <v>OPE Accessories</v>
          </cell>
          <cell r="D1238" t="str">
            <v>900050</v>
          </cell>
          <cell r="E1238" t="str">
            <v>RG-AC</v>
          </cell>
          <cell r="F1238">
            <v>0</v>
          </cell>
          <cell r="G1238">
            <v>0.26397058823529407</v>
          </cell>
          <cell r="H1238">
            <v>5.2794117647058814</v>
          </cell>
          <cell r="I1238">
            <v>5.2794117647058814</v>
          </cell>
          <cell r="J1238">
            <v>5.54</v>
          </cell>
          <cell r="K1238">
            <v>5.89</v>
          </cell>
          <cell r="L1238" t="str">
            <v>Yes</v>
          </cell>
        </row>
        <row r="1239">
          <cell r="A1239" t="str">
            <v>RAC118</v>
          </cell>
          <cell r="B1239" t="str">
            <v>Ryobi Spool &amp; Line for RLT3025S</v>
          </cell>
          <cell r="C1239" t="str">
            <v>OPE Accessories</v>
          </cell>
          <cell r="D1239" t="str">
            <v>900060</v>
          </cell>
          <cell r="E1239" t="str">
            <v>RG-AC</v>
          </cell>
          <cell r="F1239">
            <v>0</v>
          </cell>
          <cell r="G1239">
            <v>6.5441176470588239E-2</v>
          </cell>
          <cell r="H1239">
            <v>1.3088235294117647</v>
          </cell>
          <cell r="I1239">
            <v>1.3088235294117647</v>
          </cell>
          <cell r="J1239">
            <v>1.37</v>
          </cell>
          <cell r="K1239">
            <v>1.46</v>
          </cell>
          <cell r="L1239" t="str">
            <v>Yes</v>
          </cell>
        </row>
        <row r="1240">
          <cell r="A1240" t="str">
            <v>RAC1201</v>
          </cell>
          <cell r="B1240" t="str">
            <v>Ryobi Spool &amp; Line for RLT1038</v>
          </cell>
          <cell r="C1240" t="str">
            <v>OPE Accessories</v>
          </cell>
          <cell r="D1240" t="str">
            <v>900060</v>
          </cell>
          <cell r="E1240" t="str">
            <v>RG-AC</v>
          </cell>
          <cell r="F1240">
            <v>0</v>
          </cell>
          <cell r="G1240">
            <v>0.14852941176470588</v>
          </cell>
          <cell r="H1240">
            <v>2.9705882352941173</v>
          </cell>
          <cell r="I1240">
            <v>2.9705882352941173</v>
          </cell>
          <cell r="J1240">
            <v>3.12</v>
          </cell>
          <cell r="K1240">
            <v>3.31</v>
          </cell>
          <cell r="L1240" t="str">
            <v>Yes</v>
          </cell>
        </row>
        <row r="1241">
          <cell r="A1241" t="str">
            <v>RAC1202</v>
          </cell>
          <cell r="B1241" t="str">
            <v>Ryobi Spool &amp; Line for RBC1020</v>
          </cell>
          <cell r="C1241" t="str">
            <v>OPE Accessories</v>
          </cell>
          <cell r="D1241" t="str">
            <v>900060</v>
          </cell>
          <cell r="E1241" t="str">
            <v>RG-AC</v>
          </cell>
          <cell r="F1241">
            <v>0</v>
          </cell>
          <cell r="G1241">
            <v>0.14852941176470588</v>
          </cell>
          <cell r="H1241">
            <v>2.9705882352941173</v>
          </cell>
          <cell r="I1241">
            <v>2.9705882352941173</v>
          </cell>
          <cell r="J1241">
            <v>3.12</v>
          </cell>
          <cell r="K1241">
            <v>3.31</v>
          </cell>
          <cell r="L1241" t="str">
            <v>No</v>
          </cell>
        </row>
        <row r="1242">
          <cell r="A1242" t="str">
            <v>RAC1203</v>
          </cell>
          <cell r="B1242" t="str">
            <v>RAC1203 - RLT5030 accessory spool</v>
          </cell>
          <cell r="C1242" t="str">
            <v>OPE Accessories</v>
          </cell>
          <cell r="D1242" t="str">
            <v>900060</v>
          </cell>
          <cell r="E1242" t="str">
            <v>RG-AC</v>
          </cell>
          <cell r="F1242">
            <v>0</v>
          </cell>
          <cell r="G1242">
            <v>0.14852941176470588</v>
          </cell>
          <cell r="H1242">
            <v>2.9705882352941173</v>
          </cell>
          <cell r="I1242">
            <v>2.9705882352941173</v>
          </cell>
          <cell r="J1242">
            <v>3.12</v>
          </cell>
          <cell r="K1242">
            <v>3.31</v>
          </cell>
          <cell r="L1242" t="str">
            <v>Yes</v>
          </cell>
        </row>
        <row r="1243">
          <cell r="A1243" t="str">
            <v>RAC1204</v>
          </cell>
          <cell r="B1243" t="str">
            <v>Ryobi 18V &amp; 36V Replacement Spool Access</v>
          </cell>
          <cell r="C1243" t="str">
            <v>OPE Accessories</v>
          </cell>
          <cell r="D1243" t="str">
            <v>900050</v>
          </cell>
          <cell r="E1243" t="str">
            <v>RG-AC</v>
          </cell>
          <cell r="F1243">
            <v>0</v>
          </cell>
          <cell r="G1243">
            <v>8.1617647058823531E-2</v>
          </cell>
          <cell r="H1243">
            <v>1.6323529411764706</v>
          </cell>
          <cell r="I1243">
            <v>1.6323529411764706</v>
          </cell>
          <cell r="J1243">
            <v>1.71</v>
          </cell>
          <cell r="K1243">
            <v>1.85</v>
          </cell>
          <cell r="L1243" t="str">
            <v>Yes</v>
          </cell>
        </row>
        <row r="1244">
          <cell r="A1244" t="str">
            <v>RAC1205</v>
          </cell>
          <cell r="B1244" t="str">
            <v>Ryobi Brush Cutter Spool 36V</v>
          </cell>
          <cell r="C1244" t="str">
            <v>OPE Accessories</v>
          </cell>
          <cell r="D1244" t="str">
            <v>900050</v>
          </cell>
          <cell r="E1244" t="str">
            <v>RG-AC</v>
          </cell>
          <cell r="F1244">
            <v>0</v>
          </cell>
          <cell r="G1244">
            <v>0.15808823529411764</v>
          </cell>
          <cell r="H1244">
            <v>3.1617647058823524</v>
          </cell>
          <cell r="I1244">
            <v>3.1617647058823524</v>
          </cell>
          <cell r="J1244">
            <v>3.32</v>
          </cell>
          <cell r="K1244">
            <v>3.63</v>
          </cell>
          <cell r="L1244" t="str">
            <v>Yes</v>
          </cell>
        </row>
        <row r="1245">
          <cell r="A1245" t="str">
            <v>RAC1206</v>
          </cell>
          <cell r="B1245" t="str">
            <v>Ryobi RLT6030 Spool &amp; Line</v>
          </cell>
          <cell r="C1245" t="str">
            <v>OPE Accessories</v>
          </cell>
          <cell r="D1245" t="str">
            <v>900060</v>
          </cell>
          <cell r="E1245" t="str">
            <v>RG-AC</v>
          </cell>
          <cell r="F1245">
            <v>0</v>
          </cell>
          <cell r="G1245">
            <v>7.3529411764705885E-2</v>
          </cell>
          <cell r="H1245">
            <v>1.4705882352941175</v>
          </cell>
          <cell r="I1245">
            <v>1.4705882352941175</v>
          </cell>
          <cell r="J1245">
            <v>1.54</v>
          </cell>
          <cell r="K1245">
            <v>1.64</v>
          </cell>
          <cell r="L1245" t="str">
            <v>Yes</v>
          </cell>
        </row>
        <row r="1246">
          <cell r="A1246" t="str">
            <v>RAC1207</v>
          </cell>
          <cell r="B1246" t="str">
            <v>Spool suit RLT36X33</v>
          </cell>
          <cell r="C1246" t="str">
            <v>OPE Accessories</v>
          </cell>
          <cell r="D1246" t="str">
            <v>900050</v>
          </cell>
          <cell r="E1246" t="str">
            <v>RG-AC</v>
          </cell>
          <cell r="F1246">
            <v>0</v>
          </cell>
          <cell r="G1246">
            <v>0.19926470588235293</v>
          </cell>
          <cell r="H1246">
            <v>3.9852941176470584</v>
          </cell>
          <cell r="I1246">
            <v>3.9852941176470584</v>
          </cell>
          <cell r="J1246">
            <v>4.18</v>
          </cell>
          <cell r="K1246">
            <v>4.5599999999999996</v>
          </cell>
          <cell r="L1246" t="str">
            <v>Yes</v>
          </cell>
        </row>
        <row r="1247">
          <cell r="A1247" t="str">
            <v>RAC1208</v>
          </cell>
          <cell r="B1247" t="str">
            <v>Replacement Spring for Ryobi Spool</v>
          </cell>
          <cell r="C1247" t="str">
            <v>OPE Accessories</v>
          </cell>
          <cell r="D1247" t="str">
            <v>900050</v>
          </cell>
          <cell r="E1247" t="str">
            <v>RG-AC</v>
          </cell>
          <cell r="F1247">
            <v>0</v>
          </cell>
          <cell r="G1247">
            <v>5.3676470588235298E-2</v>
          </cell>
          <cell r="H1247">
            <v>1.0735294117647058</v>
          </cell>
          <cell r="I1247">
            <v>1.0735294117647058</v>
          </cell>
          <cell r="J1247">
            <v>1.1299999999999999</v>
          </cell>
          <cell r="K1247">
            <v>1.21</v>
          </cell>
          <cell r="L1247" t="str">
            <v>Yes</v>
          </cell>
        </row>
        <row r="1248">
          <cell r="A1248" t="str">
            <v>RAC1209</v>
          </cell>
          <cell r="B1248" t="str">
            <v>Ryobi Co-ex Trim Line 20pk 2.7mm 280mm</v>
          </cell>
          <cell r="C1248" t="str">
            <v>OPE Accessories</v>
          </cell>
          <cell r="D1248" t="str">
            <v>900060</v>
          </cell>
          <cell r="E1248" t="str">
            <v>RG-AC</v>
          </cell>
          <cell r="F1248">
            <v>0</v>
          </cell>
          <cell r="G1248">
            <v>0.15220588235294116</v>
          </cell>
          <cell r="H1248">
            <v>3.0441176470588229</v>
          </cell>
          <cell r="I1248">
            <v>3.0441176470588229</v>
          </cell>
          <cell r="J1248">
            <v>3.2</v>
          </cell>
          <cell r="K1248">
            <v>3.43</v>
          </cell>
          <cell r="L1248" t="str">
            <v>Yes</v>
          </cell>
        </row>
        <row r="1249">
          <cell r="A1249" t="str">
            <v>RAC1210</v>
          </cell>
          <cell r="B1249" t="str">
            <v>Ryobi Sp&amp;Line suit RLT1038/X &amp; RLT1238</v>
          </cell>
          <cell r="C1249" t="str">
            <v>OPE Accessories</v>
          </cell>
          <cell r="D1249" t="str">
            <v>900060</v>
          </cell>
          <cell r="E1249" t="str">
            <v>RG-AC</v>
          </cell>
          <cell r="F1249">
            <v>0</v>
          </cell>
          <cell r="G1249">
            <v>0.14852941176470588</v>
          </cell>
          <cell r="H1249">
            <v>2.9705882352941173</v>
          </cell>
          <cell r="I1249">
            <v>2.9705882352941173</v>
          </cell>
          <cell r="J1249">
            <v>3.12</v>
          </cell>
          <cell r="K1249">
            <v>3.46</v>
          </cell>
          <cell r="L1249" t="str">
            <v>Yes</v>
          </cell>
        </row>
        <row r="1250">
          <cell r="A1250" t="str">
            <v>RAC1211</v>
          </cell>
          <cell r="B1250" t="str">
            <v>Ryobi 1.5mm Sp&amp;Line suit RLT36/B-3pk</v>
          </cell>
          <cell r="C1250" t="str">
            <v>OPE Accessories</v>
          </cell>
          <cell r="D1250" t="str">
            <v>900050</v>
          </cell>
          <cell r="E1250" t="str">
            <v>RG-AC</v>
          </cell>
          <cell r="F1250">
            <v>0</v>
          </cell>
          <cell r="G1250">
            <v>0.13676470588235295</v>
          </cell>
          <cell r="H1250">
            <v>2.7352941176470589</v>
          </cell>
          <cell r="I1250">
            <v>2.7352941176470589</v>
          </cell>
          <cell r="J1250">
            <v>2.87</v>
          </cell>
          <cell r="K1250">
            <v>3.3</v>
          </cell>
          <cell r="L1250" t="str">
            <v>Yes</v>
          </cell>
        </row>
        <row r="1251">
          <cell r="A1251" t="str">
            <v>RAC-127</v>
          </cell>
          <cell r="B1251" t="str">
            <v>Ryobi Spool&amp;Line 1.5mm suits RLT36/B-3pk</v>
          </cell>
          <cell r="C1251" t="str">
            <v>OPE Accessories</v>
          </cell>
          <cell r="D1251" t="str">
            <v>900060</v>
          </cell>
          <cell r="E1251" t="str">
            <v>RG-AC</v>
          </cell>
          <cell r="F1251">
            <v>0</v>
          </cell>
          <cell r="G1251">
            <v>0.1125</v>
          </cell>
          <cell r="H1251">
            <v>2.25</v>
          </cell>
          <cell r="I1251">
            <v>2.25</v>
          </cell>
          <cell r="J1251">
            <v>2.36</v>
          </cell>
          <cell r="K1251">
            <v>2.5099999999999998</v>
          </cell>
          <cell r="L1251" t="str">
            <v>Yes</v>
          </cell>
        </row>
        <row r="1252">
          <cell r="A1252" t="str">
            <v>RAC1301</v>
          </cell>
          <cell r="B1252" t="str">
            <v>Ryobi Universal Shoulder Harness</v>
          </cell>
          <cell r="C1252" t="str">
            <v>OPE Accessories</v>
          </cell>
          <cell r="D1252" t="str">
            <v>900050</v>
          </cell>
          <cell r="E1252" t="str">
            <v>RG-AC</v>
          </cell>
          <cell r="F1252">
            <v>0.61764705882352944</v>
          </cell>
          <cell r="G1252">
            <v>0.61764705882352944</v>
          </cell>
          <cell r="H1252">
            <v>12.352941176470589</v>
          </cell>
          <cell r="I1252">
            <v>12.352941176470589</v>
          </cell>
          <cell r="J1252">
            <v>13.59</v>
          </cell>
          <cell r="K1252">
            <v>14.63</v>
          </cell>
          <cell r="L1252" t="str">
            <v>Yes</v>
          </cell>
        </row>
        <row r="1253">
          <cell r="A1253" t="str">
            <v>RAC1303</v>
          </cell>
          <cell r="B1253" t="str">
            <v>Ryobi Shoulder Strap</v>
          </cell>
          <cell r="C1253" t="str">
            <v>OPE Accessories</v>
          </cell>
          <cell r="D1253" t="str">
            <v>900050</v>
          </cell>
          <cell r="E1253" t="str">
            <v>RG-AC</v>
          </cell>
          <cell r="F1253">
            <v>0.23970588235294113</v>
          </cell>
          <cell r="G1253">
            <v>0.23970588235294113</v>
          </cell>
          <cell r="H1253">
            <v>4.7941176470588225</v>
          </cell>
          <cell r="I1253">
            <v>4.7941176470588225</v>
          </cell>
          <cell r="J1253">
            <v>5.27</v>
          </cell>
          <cell r="K1253">
            <v>5.29</v>
          </cell>
          <cell r="L1253" t="str">
            <v>Yes</v>
          </cell>
        </row>
        <row r="1254">
          <cell r="A1254" t="str">
            <v>RA-C2550-G</v>
          </cell>
          <cell r="B1254" t="str">
            <v>Ryobi Airwave Air Compressor 50L</v>
          </cell>
          <cell r="C1254" t="str">
            <v>CPT Ryobi</v>
          </cell>
          <cell r="D1254" t="str">
            <v>900060</v>
          </cell>
          <cell r="E1254" t="str">
            <v>RY-TL</v>
          </cell>
          <cell r="F1254">
            <v>0</v>
          </cell>
          <cell r="G1254">
            <v>15.070987654320987</v>
          </cell>
          <cell r="H1254">
            <v>118.56291165114696</v>
          </cell>
          <cell r="I1254">
            <v>118.56291165114696</v>
          </cell>
          <cell r="J1254">
            <v>133.63</v>
          </cell>
          <cell r="K1254">
            <v>139.21</v>
          </cell>
          <cell r="L1254" t="str">
            <v>Yes</v>
          </cell>
        </row>
        <row r="1255">
          <cell r="A1255" t="str">
            <v>RA-C2550-K</v>
          </cell>
          <cell r="B1255" t="str">
            <v>Ryobi Airwave Air Compressor 50L Kit</v>
          </cell>
          <cell r="C1255" t="str">
            <v>CPT Ryobi</v>
          </cell>
          <cell r="D1255" t="str">
            <v>900060</v>
          </cell>
          <cell r="E1255" t="str">
            <v>RY-TL</v>
          </cell>
          <cell r="F1255">
            <v>0</v>
          </cell>
          <cell r="G1255">
            <v>15.070987654320987</v>
          </cell>
          <cell r="H1255">
            <v>138.86469452645926</v>
          </cell>
          <cell r="I1255">
            <v>138.86469452645926</v>
          </cell>
          <cell r="J1255">
            <v>153.94</v>
          </cell>
          <cell r="K1255">
            <v>160.79</v>
          </cell>
          <cell r="L1255" t="str">
            <v>Yes</v>
          </cell>
        </row>
        <row r="1256">
          <cell r="A1256" t="str">
            <v>RAC3001</v>
          </cell>
          <cell r="B1256" t="str">
            <v>Ryobi Pole Product Harness</v>
          </cell>
          <cell r="C1256" t="str">
            <v>OPE Accessories</v>
          </cell>
          <cell r="D1256" t="str">
            <v>900060</v>
          </cell>
          <cell r="E1256" t="str">
            <v>RG-AC</v>
          </cell>
          <cell r="F1256">
            <v>0</v>
          </cell>
          <cell r="G1256">
            <v>0.60661764705882348</v>
          </cell>
          <cell r="H1256">
            <v>12.132352941176469</v>
          </cell>
          <cell r="I1256">
            <v>12.132352941176469</v>
          </cell>
          <cell r="J1256">
            <v>12.74</v>
          </cell>
          <cell r="K1256">
            <v>13.54</v>
          </cell>
          <cell r="L1256" t="str">
            <v>Yes</v>
          </cell>
        </row>
        <row r="1257">
          <cell r="A1257" t="str">
            <v>RAC3002</v>
          </cell>
          <cell r="B1257" t="str">
            <v>Standard quality blower bag</v>
          </cell>
          <cell r="C1257" t="str">
            <v>OPE Accessories</v>
          </cell>
          <cell r="D1257" t="str">
            <v>900060</v>
          </cell>
          <cell r="E1257" t="str">
            <v>RG-AC</v>
          </cell>
          <cell r="F1257">
            <v>0</v>
          </cell>
          <cell r="G1257">
            <v>0.2161764705882353</v>
          </cell>
          <cell r="H1257">
            <v>4.3235294117647056</v>
          </cell>
          <cell r="I1257">
            <v>4.3235294117647056</v>
          </cell>
          <cell r="J1257">
            <v>4.54</v>
          </cell>
          <cell r="K1257">
            <v>4.82</v>
          </cell>
          <cell r="L1257" t="str">
            <v>Yes</v>
          </cell>
        </row>
        <row r="1258">
          <cell r="A1258" t="str">
            <v>RAC3003</v>
          </cell>
          <cell r="B1258" t="str">
            <v>High quality blower bag</v>
          </cell>
          <cell r="C1258" t="str">
            <v>OPE Accessories</v>
          </cell>
          <cell r="D1258" t="str">
            <v>900060</v>
          </cell>
          <cell r="E1258" t="str">
            <v>RG-AC</v>
          </cell>
          <cell r="F1258">
            <v>0</v>
          </cell>
          <cell r="G1258">
            <v>0.31397058823529411</v>
          </cell>
          <cell r="H1258">
            <v>6.2794117647058814</v>
          </cell>
          <cell r="I1258">
            <v>6.2794117647058814</v>
          </cell>
          <cell r="J1258">
            <v>6.59</v>
          </cell>
          <cell r="K1258">
            <v>7.01</v>
          </cell>
          <cell r="L1258" t="str">
            <v>Yes</v>
          </cell>
        </row>
        <row r="1259">
          <cell r="A1259" t="str">
            <v>RAC3008</v>
          </cell>
          <cell r="B1259" t="str">
            <v>Ryobi 40L Blower Vac Bag for RBV26G</v>
          </cell>
          <cell r="C1259" t="str">
            <v>OPE Accessories</v>
          </cell>
          <cell r="D1259" t="str">
            <v>900050</v>
          </cell>
          <cell r="E1259" t="str">
            <v>RG-AC</v>
          </cell>
          <cell r="F1259">
            <v>0</v>
          </cell>
          <cell r="G1259">
            <v>0.34485294117647064</v>
          </cell>
          <cell r="H1259">
            <v>6.8970588235294121</v>
          </cell>
          <cell r="I1259">
            <v>6.8970588235294121</v>
          </cell>
          <cell r="J1259">
            <v>7.24</v>
          </cell>
          <cell r="K1259">
            <v>8.3800000000000008</v>
          </cell>
          <cell r="L1259" t="str">
            <v>Yes</v>
          </cell>
        </row>
        <row r="1260">
          <cell r="A1260" t="str">
            <v>RAC360</v>
          </cell>
          <cell r="B1260" t="str">
            <v>RYOBI Edger Blade to suit RED1520G</v>
          </cell>
          <cell r="C1260" t="str">
            <v>OPE Accessories</v>
          </cell>
          <cell r="D1260" t="str">
            <v>900060</v>
          </cell>
          <cell r="E1260" t="str">
            <v>RG-AC</v>
          </cell>
          <cell r="F1260">
            <v>0</v>
          </cell>
          <cell r="G1260">
            <v>0.13014705882352939</v>
          </cell>
          <cell r="H1260">
            <v>2.6029411764705879</v>
          </cell>
          <cell r="I1260">
            <v>2.6029411764705879</v>
          </cell>
          <cell r="J1260">
            <v>2.73</v>
          </cell>
          <cell r="K1260">
            <v>2.9</v>
          </cell>
          <cell r="L1260" t="str">
            <v>Yes</v>
          </cell>
        </row>
        <row r="1261">
          <cell r="A1261" t="str">
            <v>RAC4001</v>
          </cell>
          <cell r="B1261" t="str">
            <v>RYOBI PETROL LAWN MOWER BLADE ACCESSORY</v>
          </cell>
          <cell r="C1261" t="str">
            <v>OPE Accessories</v>
          </cell>
          <cell r="D1261" t="str">
            <v>900060</v>
          </cell>
          <cell r="E1261" t="str">
            <v>RG-AC</v>
          </cell>
          <cell r="F1261">
            <v>0</v>
          </cell>
          <cell r="G1261">
            <v>0.375</v>
          </cell>
          <cell r="H1261">
            <v>7.4999999999999991</v>
          </cell>
          <cell r="I1261">
            <v>7.4999999999999991</v>
          </cell>
          <cell r="J1261">
            <v>7.88</v>
          </cell>
          <cell r="K1261">
            <v>8.3699999999999992</v>
          </cell>
          <cell r="L1261" t="str">
            <v>Yes</v>
          </cell>
        </row>
        <row r="1262">
          <cell r="A1262" t="str">
            <v>RAC4002</v>
          </cell>
          <cell r="B1262" t="str">
            <v>36V Lawn Mower Accessory Blade</v>
          </cell>
          <cell r="C1262" t="str">
            <v>OPE Accessories</v>
          </cell>
          <cell r="D1262" t="str">
            <v>900060</v>
          </cell>
          <cell r="E1262" t="str">
            <v>RG-AC</v>
          </cell>
          <cell r="F1262">
            <v>0</v>
          </cell>
          <cell r="G1262">
            <v>0.20367647058823529</v>
          </cell>
          <cell r="H1262">
            <v>4.0735294117647056</v>
          </cell>
          <cell r="I1262">
            <v>4.0735294117647056</v>
          </cell>
          <cell r="J1262">
            <v>4.28</v>
          </cell>
          <cell r="K1262">
            <v>4.54</v>
          </cell>
          <cell r="L1262" t="str">
            <v>Yes</v>
          </cell>
        </row>
        <row r="1263">
          <cell r="A1263" t="str">
            <v>RAC4005</v>
          </cell>
          <cell r="B1263" t="str">
            <v>Ryobi 46cm mower blade accessory</v>
          </cell>
          <cell r="C1263" t="str">
            <v>OPE Accessories</v>
          </cell>
          <cell r="D1263" t="str">
            <v>900050</v>
          </cell>
          <cell r="E1263" t="str">
            <v>RG-AC</v>
          </cell>
          <cell r="F1263">
            <v>0</v>
          </cell>
          <cell r="G1263">
            <v>0.22500000000000001</v>
          </cell>
          <cell r="H1263">
            <v>4.5</v>
          </cell>
          <cell r="I1263">
            <v>4.5</v>
          </cell>
          <cell r="J1263">
            <v>4.7300000000000004</v>
          </cell>
          <cell r="K1263">
            <v>5.15</v>
          </cell>
          <cell r="L1263" t="str">
            <v>Yes</v>
          </cell>
        </row>
        <row r="1264">
          <cell r="A1264" t="str">
            <v>RAC4006</v>
          </cell>
          <cell r="B1264" t="str">
            <v>Ryobi Replacement Spark Plug</v>
          </cell>
          <cell r="C1264" t="str">
            <v>OPE Accessories</v>
          </cell>
          <cell r="D1264" t="str">
            <v>900060</v>
          </cell>
          <cell r="E1264" t="str">
            <v>RG-AC</v>
          </cell>
          <cell r="F1264">
            <v>0</v>
          </cell>
          <cell r="G1264">
            <v>0.23088235294117646</v>
          </cell>
          <cell r="H1264">
            <v>4.617647058823529</v>
          </cell>
          <cell r="I1264">
            <v>4.617647058823529</v>
          </cell>
          <cell r="J1264">
            <v>4.8499999999999996</v>
          </cell>
          <cell r="K1264">
            <v>5.79</v>
          </cell>
          <cell r="L1264" t="str">
            <v>No</v>
          </cell>
        </row>
        <row r="1265">
          <cell r="A1265" t="str">
            <v>RAC4007</v>
          </cell>
          <cell r="B1265" t="str">
            <v>Ryobi 175cc 190cc Mower Air Filter</v>
          </cell>
          <cell r="C1265" t="str">
            <v>OPE Accessories</v>
          </cell>
          <cell r="D1265" t="str">
            <v>900060</v>
          </cell>
          <cell r="E1265" t="str">
            <v>RG-AC</v>
          </cell>
          <cell r="F1265">
            <v>0</v>
          </cell>
          <cell r="G1265">
            <v>5.514705882352941E-2</v>
          </cell>
          <cell r="H1265">
            <v>1.1029411764705881</v>
          </cell>
          <cell r="I1265">
            <v>1.1029411764705881</v>
          </cell>
          <cell r="J1265">
            <v>1.1599999999999999</v>
          </cell>
          <cell r="K1265">
            <v>1.25</v>
          </cell>
          <cell r="L1265" t="str">
            <v>Yes</v>
          </cell>
        </row>
        <row r="1266">
          <cell r="A1266" t="str">
            <v>RAC4008</v>
          </cell>
          <cell r="B1266" t="str">
            <v>Ryobi One+ 36cm Mower Blade</v>
          </cell>
          <cell r="C1266" t="str">
            <v>OPE Accessories</v>
          </cell>
          <cell r="D1266" t="str">
            <v>900060</v>
          </cell>
          <cell r="E1266" t="str">
            <v>RG-AC</v>
          </cell>
          <cell r="F1266">
            <v>0</v>
          </cell>
          <cell r="G1266">
            <v>5.5882352941176473E-2</v>
          </cell>
          <cell r="H1266">
            <v>1.1176470588235294</v>
          </cell>
          <cell r="I1266">
            <v>1.1176470588235294</v>
          </cell>
          <cell r="J1266">
            <v>1.17</v>
          </cell>
          <cell r="K1266">
            <v>4.76</v>
          </cell>
          <cell r="L1266" t="str">
            <v>No</v>
          </cell>
        </row>
        <row r="1267">
          <cell r="A1267" t="str">
            <v>RAC5002L</v>
          </cell>
          <cell r="B1267" t="str">
            <v>Ryobi Timberwolf Prem Leather Gloves Lge</v>
          </cell>
          <cell r="C1267" t="str">
            <v>OPE Accessories</v>
          </cell>
          <cell r="D1267" t="str">
            <v>900060</v>
          </cell>
          <cell r="E1267" t="str">
            <v>RG-AC</v>
          </cell>
          <cell r="F1267">
            <v>0</v>
          </cell>
          <cell r="G1267">
            <v>0.21323529411764708</v>
          </cell>
          <cell r="H1267">
            <v>4.2647058823529411</v>
          </cell>
          <cell r="I1267">
            <v>4.2647058823529411</v>
          </cell>
          <cell r="J1267">
            <v>4.4800000000000004</v>
          </cell>
          <cell r="K1267">
            <v>5.28</v>
          </cell>
          <cell r="L1267" t="str">
            <v>No</v>
          </cell>
        </row>
        <row r="1268">
          <cell r="A1268" t="str">
            <v>RAC5002M</v>
          </cell>
          <cell r="B1268" t="str">
            <v>Ryobi Timberwolf Prem Leather Gloves Med</v>
          </cell>
          <cell r="C1268" t="str">
            <v>OPE Accessories</v>
          </cell>
          <cell r="D1268" t="str">
            <v>900060</v>
          </cell>
          <cell r="E1268" t="str">
            <v>RG-AC</v>
          </cell>
          <cell r="F1268">
            <v>0</v>
          </cell>
          <cell r="G1268">
            <v>0.23676470588235296</v>
          </cell>
          <cell r="H1268">
            <v>4.7352941176470589</v>
          </cell>
          <cell r="I1268">
            <v>4.7352941176470589</v>
          </cell>
          <cell r="J1268">
            <v>4.97</v>
          </cell>
          <cell r="K1268">
            <v>5.28</v>
          </cell>
          <cell r="L1268" t="str">
            <v>No</v>
          </cell>
        </row>
        <row r="1269">
          <cell r="A1269" t="str">
            <v>RAC5003L</v>
          </cell>
          <cell r="B1269" t="str">
            <v>Ryobi Kote Gloves Size L</v>
          </cell>
          <cell r="C1269" t="str">
            <v>OPE Accessories</v>
          </cell>
          <cell r="D1269" t="str">
            <v>900060</v>
          </cell>
          <cell r="E1269" t="str">
            <v>RG-AC</v>
          </cell>
          <cell r="F1269">
            <v>0</v>
          </cell>
          <cell r="G1269">
            <v>0.23676470588235296</v>
          </cell>
          <cell r="H1269">
            <v>4.7352941176470589</v>
          </cell>
          <cell r="I1269">
            <v>4.7352941176470589</v>
          </cell>
          <cell r="J1269">
            <v>4.97</v>
          </cell>
          <cell r="K1269">
            <v>5.58</v>
          </cell>
          <cell r="L1269" t="str">
            <v>No</v>
          </cell>
        </row>
        <row r="1270">
          <cell r="A1270" t="str">
            <v>RAC5003M</v>
          </cell>
          <cell r="B1270" t="str">
            <v>Ryobi Kote Gloves Size M</v>
          </cell>
          <cell r="C1270" t="str">
            <v>OPE Accessories</v>
          </cell>
          <cell r="D1270" t="str">
            <v>900060</v>
          </cell>
          <cell r="E1270" t="str">
            <v>RG-AC</v>
          </cell>
          <cell r="F1270">
            <v>0</v>
          </cell>
          <cell r="G1270">
            <v>0.24999999999999997</v>
          </cell>
          <cell r="H1270">
            <v>4.9999999999999991</v>
          </cell>
          <cell r="I1270">
            <v>4.9999999999999991</v>
          </cell>
          <cell r="J1270">
            <v>5.25</v>
          </cell>
          <cell r="K1270">
            <v>5.58</v>
          </cell>
          <cell r="L1270" t="str">
            <v>No</v>
          </cell>
        </row>
        <row r="1271">
          <cell r="A1271" t="str">
            <v>RAC5007</v>
          </cell>
          <cell r="B1271" t="str">
            <v>Ryobi Universal Safety Kit</v>
          </cell>
          <cell r="C1271" t="str">
            <v>OPE Accessories</v>
          </cell>
          <cell r="D1271" t="str">
            <v>900060</v>
          </cell>
          <cell r="E1271" t="str">
            <v>RG-AC</v>
          </cell>
          <cell r="F1271">
            <v>0</v>
          </cell>
          <cell r="G1271">
            <v>0.74117647058823533</v>
          </cell>
          <cell r="H1271">
            <v>14.823529411764705</v>
          </cell>
          <cell r="I1271">
            <v>14.823529411764705</v>
          </cell>
          <cell r="J1271">
            <v>15.56</v>
          </cell>
          <cell r="K1271">
            <v>16.77</v>
          </cell>
          <cell r="L1271" t="str">
            <v>Yes</v>
          </cell>
        </row>
        <row r="1272">
          <cell r="A1272" t="str">
            <v>RAC5008</v>
          </cell>
          <cell r="B1272" t="str">
            <v>Ryobi Basic Safety Kit</v>
          </cell>
          <cell r="C1272" t="str">
            <v>OPE Accessories</v>
          </cell>
          <cell r="D1272" t="str">
            <v>900050</v>
          </cell>
          <cell r="E1272" t="str">
            <v>RG-AC</v>
          </cell>
          <cell r="F1272">
            <v>0</v>
          </cell>
          <cell r="G1272">
            <v>0.75147058823529411</v>
          </cell>
          <cell r="H1272">
            <v>15.029411764705882</v>
          </cell>
          <cell r="I1272">
            <v>15.029411764705882</v>
          </cell>
          <cell r="J1272">
            <v>15.78</v>
          </cell>
          <cell r="K1272">
            <v>9.11</v>
          </cell>
          <cell r="L1272" t="str">
            <v>No</v>
          </cell>
        </row>
        <row r="1273">
          <cell r="A1273" t="str">
            <v>RAC5009</v>
          </cell>
          <cell r="B1273" t="str">
            <v>Ryobi Line Trimming Kit</v>
          </cell>
          <cell r="C1273" t="str">
            <v>OPE Accessories</v>
          </cell>
          <cell r="D1273" t="str">
            <v>900050</v>
          </cell>
          <cell r="E1273" t="str">
            <v>RG-AC</v>
          </cell>
          <cell r="F1273">
            <v>0</v>
          </cell>
          <cell r="G1273">
            <v>0.40808823529411759</v>
          </cell>
          <cell r="H1273">
            <v>8.1617647058823515</v>
          </cell>
          <cell r="I1273">
            <v>8.1617647058823515</v>
          </cell>
          <cell r="J1273">
            <v>8.57</v>
          </cell>
          <cell r="K1273">
            <v>10.93</v>
          </cell>
          <cell r="L1273" t="str">
            <v>No</v>
          </cell>
        </row>
        <row r="1274">
          <cell r="A1274" t="str">
            <v>RA-CO76-B</v>
          </cell>
          <cell r="B1274" t="str">
            <v>Ryobi Airwave Air Cut-Off Tool</v>
          </cell>
          <cell r="C1274" t="str">
            <v>CPT Ryobi</v>
          </cell>
          <cell r="D1274" t="str">
            <v>900060</v>
          </cell>
          <cell r="E1274" t="str">
            <v>RY-TL</v>
          </cell>
          <cell r="F1274">
            <v>0.83298309864486331</v>
          </cell>
          <cell r="G1274">
            <v>0.84335060449050081</v>
          </cell>
          <cell r="H1274">
            <v>16.659661972897265</v>
          </cell>
          <cell r="I1274">
            <v>16.659661972897265</v>
          </cell>
          <cell r="J1274">
            <v>18.34</v>
          </cell>
          <cell r="K1274">
            <v>20.18</v>
          </cell>
          <cell r="L1274" t="str">
            <v>Yes</v>
          </cell>
        </row>
        <row r="1275">
          <cell r="A1275" t="str">
            <v>RA-DAS150-B</v>
          </cell>
          <cell r="B1275" t="str">
            <v>Ryobi Airwave Air Dual Action Sander</v>
          </cell>
          <cell r="C1275" t="str">
            <v>CPT Ryobi</v>
          </cell>
          <cell r="D1275" t="str">
            <v>900060</v>
          </cell>
          <cell r="E1275" t="str">
            <v>RY-TL</v>
          </cell>
          <cell r="F1275">
            <v>0</v>
          </cell>
          <cell r="G1275">
            <v>1.1225287356321838</v>
          </cell>
          <cell r="H1275">
            <v>25.565048451813158</v>
          </cell>
          <cell r="I1275">
            <v>25.565048451813158</v>
          </cell>
          <cell r="J1275">
            <v>26.69</v>
          </cell>
          <cell r="K1275">
            <v>31.25</v>
          </cell>
          <cell r="L1275" t="str">
            <v>Yes</v>
          </cell>
        </row>
        <row r="1276">
          <cell r="A1276" t="str">
            <v>RA-DG14-B</v>
          </cell>
          <cell r="B1276" t="str">
            <v>Ryobi Airwave Air Die Grinder</v>
          </cell>
          <cell r="C1276" t="str">
            <v>CPT Ryobi</v>
          </cell>
          <cell r="D1276" t="str">
            <v>900060</v>
          </cell>
          <cell r="E1276" t="str">
            <v>RY-TL</v>
          </cell>
          <cell r="F1276">
            <v>0</v>
          </cell>
          <cell r="G1276">
            <v>0.31503225806451612</v>
          </cell>
          <cell r="H1276">
            <v>12.341356272238626</v>
          </cell>
          <cell r="I1276">
            <v>12.341356272238626</v>
          </cell>
          <cell r="J1276">
            <v>12.66</v>
          </cell>
          <cell r="K1276">
            <v>13.72</v>
          </cell>
          <cell r="L1276" t="str">
            <v>Yes</v>
          </cell>
        </row>
        <row r="1277">
          <cell r="A1277" t="str">
            <v>RA-DR10-B</v>
          </cell>
          <cell r="B1277" t="str">
            <v>Ryobi Airwave Air Drill</v>
          </cell>
          <cell r="C1277" t="str">
            <v>CPT Ryobi</v>
          </cell>
          <cell r="D1277" t="str">
            <v>900060</v>
          </cell>
          <cell r="E1277" t="str">
            <v>RY-TL</v>
          </cell>
          <cell r="F1277">
            <v>0</v>
          </cell>
          <cell r="G1277">
            <v>0.42094827586206895</v>
          </cell>
          <cell r="H1277">
            <v>22.235110530698766</v>
          </cell>
          <cell r="I1277">
            <v>22.235110530698766</v>
          </cell>
          <cell r="J1277">
            <v>22.66</v>
          </cell>
          <cell r="K1277">
            <v>24.43</v>
          </cell>
          <cell r="L1277" t="str">
            <v>Yes</v>
          </cell>
        </row>
        <row r="1278">
          <cell r="A1278" t="str">
            <v>RAG80125-S</v>
          </cell>
          <cell r="B1278" t="str">
            <v>800W 125mm angle grinder w/Bag+GiftBox</v>
          </cell>
          <cell r="C1278" t="str">
            <v>CPT Ryobi</v>
          </cell>
          <cell r="D1278" t="str">
            <v>900060</v>
          </cell>
          <cell r="E1278" t="str">
            <v>RY-TL</v>
          </cell>
          <cell r="F1278">
            <v>0</v>
          </cell>
          <cell r="G1278">
            <v>1.6136029411764707</v>
          </cell>
          <cell r="H1278">
            <v>32.272058823529413</v>
          </cell>
          <cell r="I1278">
            <v>32.272058823529413</v>
          </cell>
          <cell r="J1278">
            <v>33.89</v>
          </cell>
          <cell r="K1278">
            <v>36.29</v>
          </cell>
          <cell r="L1278" t="str">
            <v>Yes</v>
          </cell>
        </row>
        <row r="1279">
          <cell r="A1279" t="str">
            <v>RA-H4500-B</v>
          </cell>
          <cell r="B1279" t="str">
            <v>Ryobi Airwave Air Hammer</v>
          </cell>
          <cell r="C1279" t="str">
            <v>CPT Ryobi</v>
          </cell>
          <cell r="D1279" t="str">
            <v>900060</v>
          </cell>
          <cell r="E1279" t="str">
            <v>RY-TL</v>
          </cell>
          <cell r="F1279">
            <v>0.70603007419183894</v>
          </cell>
          <cell r="G1279">
            <v>1.1225287356321838</v>
          </cell>
          <cell r="H1279">
            <v>14.120601483836779</v>
          </cell>
          <cell r="I1279">
            <v>14.120601483836779</v>
          </cell>
          <cell r="J1279">
            <v>15.95</v>
          </cell>
          <cell r="K1279">
            <v>18.8</v>
          </cell>
          <cell r="L1279" t="str">
            <v>Yes</v>
          </cell>
        </row>
        <row r="1280">
          <cell r="A1280" t="str">
            <v>RA-IW12-B</v>
          </cell>
          <cell r="B1280" t="str">
            <v>Ryobi Airwave Air Impact Wrench</v>
          </cell>
          <cell r="C1280" t="str">
            <v>CPT Ryobi</v>
          </cell>
          <cell r="D1280" t="str">
            <v>900060</v>
          </cell>
          <cell r="E1280" t="str">
            <v>RY-TL</v>
          </cell>
          <cell r="F1280">
            <v>0</v>
          </cell>
          <cell r="G1280">
            <v>1.1225287356321838</v>
          </cell>
          <cell r="H1280">
            <v>46.068797789386032</v>
          </cell>
          <cell r="I1280">
            <v>46.068797789386032</v>
          </cell>
          <cell r="J1280">
            <v>47.19</v>
          </cell>
          <cell r="K1280">
            <v>51.44</v>
          </cell>
          <cell r="L1280" t="str">
            <v>Yes</v>
          </cell>
        </row>
        <row r="1281">
          <cell r="A1281" t="str">
            <v>RAK31DDS</v>
          </cell>
          <cell r="B1281" t="str">
            <v>Ryobi 31pc non-impact rated 25mm set</v>
          </cell>
          <cell r="C1281" t="str">
            <v>CPT Accessories</v>
          </cell>
          <cell r="D1281" t="str">
            <v>900060</v>
          </cell>
          <cell r="E1281" t="str">
            <v>RY-AC</v>
          </cell>
          <cell r="F1281">
            <v>0</v>
          </cell>
          <cell r="G1281">
            <v>0.13402216291922175</v>
          </cell>
          <cell r="H1281">
            <v>2.6804432583844351</v>
          </cell>
          <cell r="I1281">
            <v>2.6804432583844351</v>
          </cell>
          <cell r="J1281">
            <v>2.81</v>
          </cell>
          <cell r="K1281">
            <v>3</v>
          </cell>
          <cell r="L1281" t="str">
            <v>Yes</v>
          </cell>
        </row>
        <row r="1282">
          <cell r="A1282" t="str">
            <v>RAK67DDS</v>
          </cell>
          <cell r="B1282" t="str">
            <v>Ryobi 67 Piece Driving Set</v>
          </cell>
          <cell r="C1282" t="str">
            <v>CPT Accessories</v>
          </cell>
          <cell r="D1282" t="str">
            <v>900060</v>
          </cell>
          <cell r="E1282" t="str">
            <v>RY-AC</v>
          </cell>
          <cell r="F1282">
            <v>0.62837468771292304</v>
          </cell>
          <cell r="G1282">
            <v>0.62837468771292304</v>
          </cell>
          <cell r="H1282">
            <v>12.567493754258461</v>
          </cell>
          <cell r="I1282">
            <v>12.567493754258461</v>
          </cell>
          <cell r="J1282">
            <v>13.82</v>
          </cell>
          <cell r="K1282">
            <v>14.75</v>
          </cell>
          <cell r="L1282" t="str">
            <v>Yes</v>
          </cell>
        </row>
        <row r="1283">
          <cell r="A1283" t="str">
            <v>RAK82DDS</v>
          </cell>
          <cell r="B1283" t="str">
            <v>Ryobi 82pcs driving set</v>
          </cell>
          <cell r="C1283" t="str">
            <v>CPT Accessories</v>
          </cell>
          <cell r="D1283" t="str">
            <v>900060</v>
          </cell>
          <cell r="E1283" t="str">
            <v>RY-AC</v>
          </cell>
          <cell r="F1283">
            <v>0</v>
          </cell>
          <cell r="G1283">
            <v>0.47503548716784022</v>
          </cell>
          <cell r="H1283">
            <v>9.5007097433568042</v>
          </cell>
          <cell r="I1283">
            <v>9.5007097433568042</v>
          </cell>
          <cell r="J1283">
            <v>9.98</v>
          </cell>
          <cell r="K1283">
            <v>10.6</v>
          </cell>
          <cell r="L1283" t="str">
            <v>Yes</v>
          </cell>
        </row>
        <row r="1284">
          <cell r="A1284" t="str">
            <v>RA-MSS20-B</v>
          </cell>
          <cell r="B1284" t="str">
            <v>Ryobi Airwave Air Slot Shears</v>
          </cell>
          <cell r="C1284" t="str">
            <v>CPT Ryobi</v>
          </cell>
          <cell r="D1284" t="str">
            <v>900060</v>
          </cell>
          <cell r="E1284" t="str">
            <v>RY-TL</v>
          </cell>
          <cell r="F1284">
            <v>1.5079978613066851</v>
          </cell>
          <cell r="G1284">
            <v>0.5612643678160919</v>
          </cell>
          <cell r="H1284">
            <v>30.159957226133699</v>
          </cell>
          <cell r="I1284">
            <v>30.159957226133699</v>
          </cell>
          <cell r="J1284">
            <v>32.229999999999997</v>
          </cell>
          <cell r="K1284">
            <v>35.28</v>
          </cell>
          <cell r="L1284" t="str">
            <v>Yes</v>
          </cell>
        </row>
        <row r="1285">
          <cell r="A1285" t="str">
            <v>RA-NB1664-S</v>
          </cell>
          <cell r="B1285" t="str">
            <v>Ryobi Airwave C Brad Nailer</v>
          </cell>
          <cell r="C1285" t="str">
            <v>CPT Ryobi</v>
          </cell>
          <cell r="D1285" t="str">
            <v>900060</v>
          </cell>
          <cell r="E1285" t="str">
            <v>RY-TL</v>
          </cell>
          <cell r="F1285">
            <v>0</v>
          </cell>
          <cell r="G1285">
            <v>1.1303240740740741</v>
          </cell>
          <cell r="H1285">
            <v>50.409692255280497</v>
          </cell>
          <cell r="I1285">
            <v>50.409692255280497</v>
          </cell>
          <cell r="J1285">
            <v>51.54</v>
          </cell>
          <cell r="K1285">
            <v>54.51</v>
          </cell>
          <cell r="L1285" t="str">
            <v>Yes</v>
          </cell>
        </row>
        <row r="1286">
          <cell r="A1286" t="str">
            <v>RA-NB1832-S</v>
          </cell>
          <cell r="B1286" t="str">
            <v>Ryobi Airwave C1 Brad Nailer</v>
          </cell>
          <cell r="C1286" t="str">
            <v>CPT Ryobi</v>
          </cell>
          <cell r="D1286" t="str">
            <v>900060</v>
          </cell>
          <cell r="E1286" t="str">
            <v>RY-TL</v>
          </cell>
          <cell r="F1286">
            <v>0</v>
          </cell>
          <cell r="G1286">
            <v>0.90425925925925921</v>
          </cell>
          <cell r="H1286">
            <v>24.362555833144068</v>
          </cell>
          <cell r="I1286">
            <v>24.362555833144068</v>
          </cell>
          <cell r="J1286">
            <v>25.27</v>
          </cell>
          <cell r="K1286">
            <v>26.65</v>
          </cell>
          <cell r="L1286" t="str">
            <v>Yes</v>
          </cell>
        </row>
        <row r="1287">
          <cell r="A1287" t="str">
            <v>RA-NBA1564-K</v>
          </cell>
          <cell r="B1287" t="str">
            <v>Ryobi Airwave DA Brad Nailer</v>
          </cell>
          <cell r="C1287" t="str">
            <v>CPT Ryobi</v>
          </cell>
          <cell r="D1287" t="str">
            <v>900060</v>
          </cell>
          <cell r="E1287" t="str">
            <v>RY-TL</v>
          </cell>
          <cell r="F1287">
            <v>0</v>
          </cell>
          <cell r="G1287">
            <v>1.8085185185185184</v>
          </cell>
          <cell r="H1287">
            <v>67.714247861306703</v>
          </cell>
          <cell r="I1287">
            <v>67.714247861306703</v>
          </cell>
          <cell r="J1287">
            <v>69.52</v>
          </cell>
          <cell r="K1287">
            <v>73.459999999999994</v>
          </cell>
          <cell r="L1287" t="str">
            <v>Yes</v>
          </cell>
        </row>
        <row r="1288">
          <cell r="A1288" t="str">
            <v>RA-NBS1832-S</v>
          </cell>
          <cell r="B1288" t="str">
            <v>Ryobi Airwave 2 in 1 Brad Nailer/Stapler</v>
          </cell>
          <cell r="C1288" t="str">
            <v>CPT Ryobi</v>
          </cell>
          <cell r="D1288" t="str">
            <v>900060</v>
          </cell>
          <cell r="E1288" t="str">
            <v>RY-TL</v>
          </cell>
          <cell r="F1288">
            <v>0</v>
          </cell>
          <cell r="G1288">
            <v>0.90425925925925921</v>
          </cell>
          <cell r="H1288">
            <v>27.610341433870847</v>
          </cell>
          <cell r="I1288">
            <v>27.610341433870847</v>
          </cell>
          <cell r="J1288">
            <v>28.51</v>
          </cell>
          <cell r="K1288">
            <v>30.1</v>
          </cell>
          <cell r="L1288" t="str">
            <v>Yes</v>
          </cell>
        </row>
        <row r="1289">
          <cell r="A1289" t="str">
            <v>RA-NC1565-K</v>
          </cell>
          <cell r="B1289" t="str">
            <v>Ryobi Airwave Coil Nailer</v>
          </cell>
          <cell r="C1289" t="str">
            <v>CPT Ryobi</v>
          </cell>
          <cell r="D1289" t="str">
            <v>900060</v>
          </cell>
          <cell r="E1289" t="str">
            <v>RY-TL</v>
          </cell>
          <cell r="F1289">
            <v>0</v>
          </cell>
          <cell r="G1289">
            <v>2.7127777777777777</v>
          </cell>
          <cell r="H1289">
            <v>127.11599666893785</v>
          </cell>
          <cell r="I1289">
            <v>127.11599666893785</v>
          </cell>
          <cell r="J1289">
            <v>129.83000000000001</v>
          </cell>
          <cell r="K1289">
            <v>137.33000000000001</v>
          </cell>
          <cell r="L1289" t="str">
            <v>Yes</v>
          </cell>
        </row>
        <row r="1290">
          <cell r="A1290" t="str">
            <v>RA-NCK3A-S</v>
          </cell>
          <cell r="B1290" t="str">
            <v>Ryobi Airwave Frame &amp; Finish Nailer Kit</v>
          </cell>
          <cell r="C1290" t="str">
            <v>CPT Ryobi</v>
          </cell>
          <cell r="D1290" t="str">
            <v>900060</v>
          </cell>
          <cell r="E1290" t="str">
            <v>RY-TL</v>
          </cell>
          <cell r="F1290">
            <v>0</v>
          </cell>
          <cell r="G1290">
            <v>4.0691666666666668</v>
          </cell>
          <cell r="H1290">
            <v>111.00556438791732</v>
          </cell>
          <cell r="I1290">
            <v>111.00556438791732</v>
          </cell>
          <cell r="J1290">
            <v>115.07</v>
          </cell>
          <cell r="K1290">
            <v>121.34</v>
          </cell>
          <cell r="L1290" t="str">
            <v>Yes</v>
          </cell>
        </row>
        <row r="1291">
          <cell r="A1291" t="str">
            <v>RA-NF90-K</v>
          </cell>
          <cell r="B1291" t="str">
            <v>Ryobi Airwave Framing Nailer</v>
          </cell>
          <cell r="C1291" t="str">
            <v>CPT Ryobi</v>
          </cell>
          <cell r="D1291" t="str">
            <v>900060</v>
          </cell>
          <cell r="E1291" t="str">
            <v>RY-TL</v>
          </cell>
          <cell r="F1291">
            <v>0</v>
          </cell>
          <cell r="G1291">
            <v>3.6170370370370368</v>
          </cell>
          <cell r="H1291">
            <v>76.088746309334553</v>
          </cell>
          <cell r="I1291">
            <v>76.088746309334553</v>
          </cell>
          <cell r="J1291">
            <v>79.709999999999994</v>
          </cell>
          <cell r="K1291">
            <v>83.87</v>
          </cell>
          <cell r="L1291" t="str">
            <v>Yes</v>
          </cell>
        </row>
        <row r="1292">
          <cell r="A1292" t="str">
            <v>RA-NS8016-S</v>
          </cell>
          <cell r="B1292" t="str">
            <v>Ryobi Airwave Stapler</v>
          </cell>
          <cell r="C1292" t="str">
            <v>CPT Ryobi</v>
          </cell>
          <cell r="D1292" t="str">
            <v>900060</v>
          </cell>
          <cell r="E1292" t="str">
            <v>RY-TL</v>
          </cell>
          <cell r="F1292">
            <v>0</v>
          </cell>
          <cell r="G1292">
            <v>0.4521296296296296</v>
          </cell>
          <cell r="H1292">
            <v>21.276534938299648</v>
          </cell>
          <cell r="I1292">
            <v>21.276534938299648</v>
          </cell>
          <cell r="J1292">
            <v>21.73</v>
          </cell>
          <cell r="K1292">
            <v>22.99</v>
          </cell>
          <cell r="L1292" t="str">
            <v>Yes</v>
          </cell>
        </row>
        <row r="1293">
          <cell r="A1293" t="str">
            <v>RAP1500G</v>
          </cell>
          <cell r="B1293" t="str">
            <v>Ryobi 1500W 318mm Thickness Planer</v>
          </cell>
          <cell r="C1293" t="str">
            <v>CPT Ryobi</v>
          </cell>
          <cell r="D1293" t="str">
            <v>900060</v>
          </cell>
          <cell r="E1293" t="str">
            <v>RY-TL</v>
          </cell>
          <cell r="F1293">
            <v>0</v>
          </cell>
          <cell r="G1293">
            <v>11.968137254901961</v>
          </cell>
          <cell r="H1293">
            <v>256.57235596941479</v>
          </cell>
          <cell r="I1293">
            <v>256.57235596941479</v>
          </cell>
          <cell r="J1293">
            <v>268.54000000000002</v>
          </cell>
          <cell r="K1293">
            <v>282.61</v>
          </cell>
          <cell r="L1293" t="str">
            <v>Yes</v>
          </cell>
        </row>
        <row r="1294">
          <cell r="A1294" t="str">
            <v>RA-RS6300-B</v>
          </cell>
          <cell r="B1294" t="str">
            <v>Ryobi Airwave Air Reciprocating Saw</v>
          </cell>
          <cell r="C1294" t="str">
            <v>CPT Ryobi</v>
          </cell>
          <cell r="D1294" t="str">
            <v>900060</v>
          </cell>
          <cell r="E1294" t="str">
            <v>RY-TL</v>
          </cell>
          <cell r="F1294">
            <v>1.6786908547202666</v>
          </cell>
          <cell r="G1294">
            <v>0.32553333333333334</v>
          </cell>
          <cell r="H1294">
            <v>33.573817094405328</v>
          </cell>
          <cell r="I1294">
            <v>33.573817094405328</v>
          </cell>
          <cell r="J1294">
            <v>35.58</v>
          </cell>
          <cell r="K1294">
            <v>37.729999999999997</v>
          </cell>
          <cell r="L1294" t="str">
            <v>Yes</v>
          </cell>
        </row>
        <row r="1295">
          <cell r="A1295" t="str">
            <v>RA-RW38-B</v>
          </cell>
          <cell r="B1295" t="str">
            <v>Ryobi Airwave Air Ratchet Wrench</v>
          </cell>
          <cell r="C1295" t="str">
            <v>CPT Ryobi</v>
          </cell>
          <cell r="D1295" t="str">
            <v>900060</v>
          </cell>
          <cell r="E1295" t="str">
            <v>RY-TL</v>
          </cell>
          <cell r="F1295">
            <v>0</v>
          </cell>
          <cell r="G1295">
            <v>0.70158045977011496</v>
          </cell>
          <cell r="H1295">
            <v>23.528895071542131</v>
          </cell>
          <cell r="I1295">
            <v>23.528895071542131</v>
          </cell>
          <cell r="J1295">
            <v>24.23</v>
          </cell>
          <cell r="K1295">
            <v>27.26</v>
          </cell>
          <cell r="L1295" t="str">
            <v>Yes</v>
          </cell>
        </row>
        <row r="1296">
          <cell r="A1296" t="str">
            <v>RA-SS90170-B</v>
          </cell>
          <cell r="B1296" t="str">
            <v>Ryobi Airwave Air Sheet Sander</v>
          </cell>
          <cell r="C1296" t="str">
            <v>CPT Ryobi</v>
          </cell>
          <cell r="D1296" t="str">
            <v>900060</v>
          </cell>
          <cell r="E1296" t="str">
            <v>RY-TL</v>
          </cell>
          <cell r="F1296">
            <v>0</v>
          </cell>
          <cell r="G1296">
            <v>0.98289049919484706</v>
          </cell>
          <cell r="H1296">
            <v>34.570345976228332</v>
          </cell>
          <cell r="I1296">
            <v>34.570345976228332</v>
          </cell>
          <cell r="J1296">
            <v>35.549999999999997</v>
          </cell>
          <cell r="K1296">
            <v>37.56</v>
          </cell>
          <cell r="L1296" t="str">
            <v>Yes</v>
          </cell>
        </row>
        <row r="1297">
          <cell r="A1297" t="str">
            <v>RB18L13</v>
          </cell>
          <cell r="B1297" t="str">
            <v>Ryobi 18V 1.3Ah Li-ION Battery (ONE+)</v>
          </cell>
          <cell r="C1297" t="str">
            <v>CPT Ryobi</v>
          </cell>
          <cell r="D1297" t="str">
            <v>900050</v>
          </cell>
          <cell r="E1297" t="str">
            <v>RY-TL</v>
          </cell>
          <cell r="F1297">
            <v>0</v>
          </cell>
          <cell r="G1297">
            <v>0.14910834249419813</v>
          </cell>
          <cell r="H1297">
            <v>20.41390931372549</v>
          </cell>
          <cell r="I1297">
            <v>20.41390931372549</v>
          </cell>
          <cell r="J1297">
            <v>20.56</v>
          </cell>
          <cell r="K1297">
            <v>21.83</v>
          </cell>
          <cell r="L1297" t="str">
            <v>Yes</v>
          </cell>
        </row>
        <row r="1298">
          <cell r="A1298" t="str">
            <v>RB18L25</v>
          </cell>
          <cell r="B1298" t="str">
            <v>Ryobi ONE PLUS LITHIUM BATTERY 2.5AH</v>
          </cell>
          <cell r="C1298" t="str">
            <v>CPT Ryobi</v>
          </cell>
          <cell r="D1298" t="str">
            <v>900050</v>
          </cell>
          <cell r="E1298" t="str">
            <v>RY-TL</v>
          </cell>
          <cell r="F1298">
            <v>0</v>
          </cell>
          <cell r="G1298">
            <v>0.15723209685729006</v>
          </cell>
          <cell r="H1298">
            <v>29.765987076648837</v>
          </cell>
          <cell r="I1298">
            <v>29.765987076648837</v>
          </cell>
          <cell r="J1298">
            <v>29.92</v>
          </cell>
          <cell r="K1298">
            <v>32.159999999999997</v>
          </cell>
          <cell r="L1298" t="str">
            <v>Yes</v>
          </cell>
        </row>
        <row r="1299">
          <cell r="A1299" t="str">
            <v>RB18L50</v>
          </cell>
          <cell r="B1299" t="str">
            <v>ONE PLUS 5.0AH LI-PLUS BATTERY</v>
          </cell>
          <cell r="C1299" t="str">
            <v>CPT Ryobi</v>
          </cell>
          <cell r="D1299" t="str">
            <v>900050</v>
          </cell>
          <cell r="E1299" t="str">
            <v>RY-TL</v>
          </cell>
          <cell r="F1299">
            <v>0</v>
          </cell>
          <cell r="G1299">
            <v>0.23475961538461537</v>
          </cell>
          <cell r="H1299">
            <v>45.648776686242684</v>
          </cell>
          <cell r="I1299">
            <v>45.648776686242684</v>
          </cell>
          <cell r="J1299">
            <v>45.88</v>
          </cell>
          <cell r="K1299">
            <v>49.51</v>
          </cell>
          <cell r="L1299" t="str">
            <v>Yes</v>
          </cell>
        </row>
        <row r="1300">
          <cell r="A1300" t="str">
            <v>RB18L50PG</v>
          </cell>
          <cell r="B1300" t="str">
            <v>Ryobi 18V 5.0Ah Battery</v>
          </cell>
          <cell r="C1300" t="str">
            <v>OPE Ryobi</v>
          </cell>
          <cell r="D1300" t="str">
            <v>900050</v>
          </cell>
          <cell r="E1300" t="str">
            <v>RG-TL</v>
          </cell>
          <cell r="F1300">
            <v>0</v>
          </cell>
          <cell r="G1300">
            <v>0.23043888626710712</v>
          </cell>
          <cell r="H1300">
            <v>46.411764705882348</v>
          </cell>
          <cell r="I1300">
            <v>46.411764705882348</v>
          </cell>
          <cell r="J1300">
            <v>46.64</v>
          </cell>
          <cell r="K1300">
            <v>49.68</v>
          </cell>
          <cell r="L1300" t="str">
            <v>No</v>
          </cell>
        </row>
        <row r="1301">
          <cell r="A1301" t="str">
            <v>RB18LL50</v>
          </cell>
          <cell r="B1301" t="str">
            <v>ONE PLUS 5.0AH LI-PLUS BATTERY TWIN PACK</v>
          </cell>
          <cell r="C1301" t="str">
            <v>CPT Ryobi</v>
          </cell>
          <cell r="D1301" t="str">
            <v>900050</v>
          </cell>
          <cell r="E1301" t="str">
            <v>RY-TL</v>
          </cell>
          <cell r="F1301">
            <v>0</v>
          </cell>
          <cell r="G1301">
            <v>0.44593607305936073</v>
          </cell>
          <cell r="H1301">
            <v>90.240299075311924</v>
          </cell>
          <cell r="I1301">
            <v>90.240299075311924</v>
          </cell>
          <cell r="J1301">
            <v>90.69</v>
          </cell>
          <cell r="K1301">
            <v>97.69</v>
          </cell>
          <cell r="L1301" t="str">
            <v>Yes</v>
          </cell>
        </row>
        <row r="1302">
          <cell r="A1302" t="str">
            <v>RBC18L13</v>
          </cell>
          <cell r="B1302" t="str">
            <v>Ryobi Charger and Battery 18V</v>
          </cell>
          <cell r="C1302" t="str">
            <v>CPT Ryobi</v>
          </cell>
          <cell r="D1302" t="str">
            <v>900050</v>
          </cell>
          <cell r="E1302" t="str">
            <v>RY-TL</v>
          </cell>
          <cell r="F1302">
            <v>0</v>
          </cell>
          <cell r="G1302">
            <v>0.48270067220245155</v>
          </cell>
          <cell r="H1302">
            <v>91.588235294117638</v>
          </cell>
          <cell r="I1302">
            <v>91.588235294117638</v>
          </cell>
          <cell r="J1302">
            <v>92.07</v>
          </cell>
          <cell r="K1302">
            <v>38.64</v>
          </cell>
          <cell r="L1302" t="str">
            <v>No</v>
          </cell>
        </row>
        <row r="1303">
          <cell r="A1303" t="str">
            <v>RBC18L15</v>
          </cell>
          <cell r="B1303" t="str">
            <v>Ryobi 18V 1.5Ah Li+ Starter Kit</v>
          </cell>
          <cell r="C1303" t="str">
            <v>CPT Ryobi</v>
          </cell>
          <cell r="D1303" t="str">
            <v>900050</v>
          </cell>
          <cell r="E1303" t="str">
            <v>RY-TL</v>
          </cell>
          <cell r="F1303">
            <v>0</v>
          </cell>
          <cell r="G1303">
            <v>0.48270067220245155</v>
          </cell>
          <cell r="H1303">
            <v>40.159957664884132</v>
          </cell>
          <cell r="I1303">
            <v>40.159957664884132</v>
          </cell>
          <cell r="J1303">
            <v>40.64</v>
          </cell>
          <cell r="K1303">
            <v>44.56</v>
          </cell>
          <cell r="L1303" t="str">
            <v>Yes</v>
          </cell>
        </row>
        <row r="1304">
          <cell r="A1304" t="str">
            <v>RBC18L25PG</v>
          </cell>
          <cell r="B1304" t="str">
            <v>RYOBI 18V ONE+ 2.5AH Battery &amp; Charger P</v>
          </cell>
          <cell r="C1304" t="str">
            <v>OPE Ryobi</v>
          </cell>
          <cell r="D1304" t="str">
            <v>900050</v>
          </cell>
          <cell r="E1304" t="str">
            <v>RG-TL</v>
          </cell>
          <cell r="F1304">
            <v>0</v>
          </cell>
          <cell r="G1304">
            <v>0.48270067220245155</v>
          </cell>
          <cell r="H1304">
            <v>41.558823529411761</v>
          </cell>
          <cell r="I1304">
            <v>41.558823529411761</v>
          </cell>
          <cell r="J1304">
            <v>42.04</v>
          </cell>
          <cell r="K1304">
            <v>48.79</v>
          </cell>
          <cell r="L1304" t="str">
            <v>No</v>
          </cell>
        </row>
        <row r="1305">
          <cell r="A1305" t="str">
            <v>RBC254FSBSN</v>
          </cell>
          <cell r="B1305" t="str">
            <v>Ryobi 25.4cc Bike Handle BC and LT</v>
          </cell>
          <cell r="C1305" t="str">
            <v>OPE Ryobi</v>
          </cell>
          <cell r="D1305" t="str">
            <v>900050</v>
          </cell>
          <cell r="E1305" t="str">
            <v>RG-TL</v>
          </cell>
          <cell r="F1305">
            <v>0</v>
          </cell>
          <cell r="G1305">
            <v>7.0973837209302326</v>
          </cell>
          <cell r="H1305">
            <v>45.544117647058819</v>
          </cell>
          <cell r="I1305">
            <v>45.544117647058819</v>
          </cell>
          <cell r="J1305">
            <v>52.64</v>
          </cell>
          <cell r="K1305">
            <v>165.04</v>
          </cell>
          <cell r="L1305" t="str">
            <v>No</v>
          </cell>
        </row>
        <row r="1306">
          <cell r="A1306" t="str">
            <v>RBC36L26D</v>
          </cell>
          <cell r="B1306" t="str">
            <v>RYOBI Battery And Charger 36V 2.6Ah</v>
          </cell>
          <cell r="C1306" t="str">
            <v>OPE Ryobi</v>
          </cell>
          <cell r="D1306" t="str">
            <v>900050</v>
          </cell>
          <cell r="E1306" t="str">
            <v>RG-TL</v>
          </cell>
          <cell r="F1306">
            <v>0</v>
          </cell>
          <cell r="G1306">
            <v>0.71861662987490804</v>
          </cell>
          <cell r="H1306">
            <v>99.823529411764696</v>
          </cell>
          <cell r="I1306">
            <v>99.823529411764696</v>
          </cell>
          <cell r="J1306">
            <v>100.54</v>
          </cell>
          <cell r="K1306">
            <v>108.66</v>
          </cell>
          <cell r="L1306" t="str">
            <v>Yes</v>
          </cell>
        </row>
        <row r="1307">
          <cell r="A1307" t="str">
            <v>RBC52FSBBN</v>
          </cell>
          <cell r="B1307" t="str">
            <v>Ryobi 52cc Bike Handle Brushcutter</v>
          </cell>
          <cell r="C1307" t="str">
            <v>OPE Ryobi</v>
          </cell>
          <cell r="D1307" t="str">
            <v>900060</v>
          </cell>
          <cell r="E1307" t="str">
            <v>RG-TL</v>
          </cell>
          <cell r="F1307">
            <v>0</v>
          </cell>
          <cell r="G1307">
            <v>6.7455882352941181</v>
          </cell>
          <cell r="H1307">
            <v>134.91176470588235</v>
          </cell>
          <cell r="I1307">
            <v>134.91176470588235</v>
          </cell>
          <cell r="J1307">
            <v>141.66</v>
          </cell>
          <cell r="K1307">
            <v>150.51</v>
          </cell>
          <cell r="L1307" t="str">
            <v>Yes</v>
          </cell>
        </row>
        <row r="1308">
          <cell r="A1308" t="str">
            <v>RBDS4601G</v>
          </cell>
          <cell r="B1308" t="str">
            <v>Ryobi 375W Belt and Disc Sander</v>
          </cell>
          <cell r="C1308" t="str">
            <v>CPT Ryobi</v>
          </cell>
          <cell r="D1308" t="str">
            <v>900060</v>
          </cell>
          <cell r="E1308" t="str">
            <v>RY-TL</v>
          </cell>
          <cell r="F1308">
            <v>0</v>
          </cell>
          <cell r="G1308">
            <v>4.405263157894737</v>
          </cell>
          <cell r="H1308">
            <v>85.897704216821865</v>
          </cell>
          <cell r="I1308">
            <v>85.897704216821865</v>
          </cell>
          <cell r="J1308">
            <v>90.3</v>
          </cell>
          <cell r="K1308">
            <v>107.48</v>
          </cell>
          <cell r="L1308" t="str">
            <v>Yes</v>
          </cell>
        </row>
        <row r="1309">
          <cell r="A1309" t="str">
            <v>RBG6G</v>
          </cell>
          <cell r="B1309" t="str">
            <v>250W 150mm Bench Grinder</v>
          </cell>
          <cell r="C1309" t="str">
            <v>CPT Ryobi</v>
          </cell>
          <cell r="D1309" t="str">
            <v>900060</v>
          </cell>
          <cell r="E1309" t="str">
            <v>RY-TL</v>
          </cell>
          <cell r="F1309">
            <v>0</v>
          </cell>
          <cell r="G1309">
            <v>1.9824727617243012</v>
          </cell>
          <cell r="H1309">
            <v>38.332863956393375</v>
          </cell>
          <cell r="I1309">
            <v>38.332863956393375</v>
          </cell>
          <cell r="J1309">
            <v>40.32</v>
          </cell>
          <cell r="K1309">
            <v>42.67</v>
          </cell>
          <cell r="L1309" t="str">
            <v>Yes</v>
          </cell>
        </row>
        <row r="1310">
          <cell r="A1310" t="str">
            <v>RBGL650G</v>
          </cell>
          <cell r="B1310" t="str">
            <v>375 Watt Grinder Sander</v>
          </cell>
          <cell r="C1310" t="str">
            <v>CPT Ryobi</v>
          </cell>
          <cell r="D1310" t="str">
            <v>900060</v>
          </cell>
          <cell r="E1310" t="str">
            <v>RY-TL</v>
          </cell>
          <cell r="F1310">
            <v>0</v>
          </cell>
          <cell r="G1310">
            <v>3.1231343283582089</v>
          </cell>
          <cell r="H1310">
            <v>59.182627375274436</v>
          </cell>
          <cell r="I1310">
            <v>59.182627375274436</v>
          </cell>
          <cell r="J1310">
            <v>62.31</v>
          </cell>
          <cell r="K1310">
            <v>74.14</v>
          </cell>
          <cell r="L1310" t="str">
            <v>Yes</v>
          </cell>
        </row>
        <row r="1311">
          <cell r="A1311" t="str">
            <v>RBL1830H</v>
          </cell>
          <cell r="B1311" t="str">
            <v>Ryobi 18V Hybrid Blower Kit</v>
          </cell>
          <cell r="C1311" t="str">
            <v>OPE Ryobi</v>
          </cell>
          <cell r="D1311" t="str">
            <v>900050</v>
          </cell>
          <cell r="E1311" t="str">
            <v>RG-TL</v>
          </cell>
          <cell r="F1311">
            <v>0</v>
          </cell>
          <cell r="G1311">
            <v>2.3889432485322897</v>
          </cell>
          <cell r="H1311">
            <v>66.911764705882348</v>
          </cell>
          <cell r="I1311">
            <v>66.911764705882348</v>
          </cell>
          <cell r="J1311">
            <v>69.3</v>
          </cell>
          <cell r="K1311">
            <v>97.98</v>
          </cell>
          <cell r="L1311" t="str">
            <v>No</v>
          </cell>
        </row>
        <row r="1312">
          <cell r="A1312" t="str">
            <v>RBL1850S</v>
          </cell>
          <cell r="B1312" t="str">
            <v>Ryobi Blower Kit 18V 5.0Ah</v>
          </cell>
          <cell r="C1312" t="str">
            <v>OPE Ryobi</v>
          </cell>
          <cell r="D1312" t="str">
            <v>900050</v>
          </cell>
          <cell r="E1312" t="str">
            <v>RG-TL</v>
          </cell>
          <cell r="F1312">
            <v>0</v>
          </cell>
          <cell r="G1312">
            <v>2.38427734375</v>
          </cell>
          <cell r="H1312">
            <v>82.573529411764696</v>
          </cell>
          <cell r="I1312">
            <v>82.573529411764696</v>
          </cell>
          <cell r="J1312">
            <v>84.96</v>
          </cell>
          <cell r="K1312">
            <v>91.01</v>
          </cell>
          <cell r="L1312" t="str">
            <v>Yes</v>
          </cell>
        </row>
        <row r="1313">
          <cell r="A1313" t="str">
            <v>RBL3600J</v>
          </cell>
          <cell r="B1313" t="str">
            <v>Ryobi 36V Jet Blower Console</v>
          </cell>
          <cell r="C1313" t="str">
            <v>OPE Ryobi</v>
          </cell>
          <cell r="D1313" t="str">
            <v>900050</v>
          </cell>
          <cell r="E1313" t="str">
            <v>RG-TL</v>
          </cell>
          <cell r="F1313">
            <v>0</v>
          </cell>
          <cell r="G1313">
            <v>3.0595238095238093</v>
          </cell>
          <cell r="H1313">
            <v>44.705882352941174</v>
          </cell>
          <cell r="I1313">
            <v>44.705882352941174</v>
          </cell>
          <cell r="J1313">
            <v>47.77</v>
          </cell>
          <cell r="K1313">
            <v>50.45</v>
          </cell>
          <cell r="L1313" t="str">
            <v>Yes</v>
          </cell>
        </row>
        <row r="1314">
          <cell r="A1314" t="str">
            <v>RBL3650DJ</v>
          </cell>
          <cell r="B1314" t="str">
            <v>Ryobi 36V 5.0Ah Jet Blower Kit</v>
          </cell>
          <cell r="C1314" t="str">
            <v>OPE Ryobi</v>
          </cell>
          <cell r="D1314" t="str">
            <v>900050</v>
          </cell>
          <cell r="E1314" t="str">
            <v>RG-TL</v>
          </cell>
          <cell r="F1314">
            <v>0</v>
          </cell>
          <cell r="G1314">
            <v>3.6714285714285713</v>
          </cell>
          <cell r="H1314">
            <v>158.01470588235293</v>
          </cell>
          <cell r="I1314">
            <v>158.01470588235293</v>
          </cell>
          <cell r="J1314">
            <v>161.69</v>
          </cell>
          <cell r="K1314">
            <v>174.18</v>
          </cell>
          <cell r="L1314" t="str">
            <v>Yes</v>
          </cell>
        </row>
        <row r="1315">
          <cell r="A1315" t="str">
            <v>RBP1850</v>
          </cell>
          <cell r="B1315" t="str">
            <v>ONE PL 5.0AH BATTERY PALLET 24xRB18LL50P</v>
          </cell>
          <cell r="C1315" t="str">
            <v>CPT Ryobi</v>
          </cell>
          <cell r="D1315" t="str">
            <v>900050</v>
          </cell>
          <cell r="E1315" t="str">
            <v>RY-TL</v>
          </cell>
          <cell r="F1315">
            <v>0</v>
          </cell>
          <cell r="G1315">
            <v>30.518750000000001</v>
          </cell>
          <cell r="H1315">
            <v>161.04411764705881</v>
          </cell>
          <cell r="I1315">
            <v>161.04411764705881</v>
          </cell>
          <cell r="J1315">
            <v>191.56</v>
          </cell>
          <cell r="K1315">
            <v>2459.6</v>
          </cell>
          <cell r="L1315" t="str">
            <v>No</v>
          </cell>
        </row>
        <row r="1316">
          <cell r="A1316" t="str">
            <v>RBP1850U</v>
          </cell>
          <cell r="B1316" t="str">
            <v>Battery/Charger promotional Pallet</v>
          </cell>
          <cell r="C1316" t="str">
            <v>CPT Ryobi</v>
          </cell>
          <cell r="D1316" t="str">
            <v>900050</v>
          </cell>
          <cell r="E1316" t="str">
            <v>RY-TL</v>
          </cell>
          <cell r="F1316">
            <v>0</v>
          </cell>
          <cell r="G1316">
            <v>87.196428571428569</v>
          </cell>
          <cell r="H1316">
            <v>2290.9264705882351</v>
          </cell>
          <cell r="I1316">
            <v>2290.9264705882351</v>
          </cell>
          <cell r="J1316">
            <v>2378.12</v>
          </cell>
          <cell r="K1316">
            <v>5326.31</v>
          </cell>
          <cell r="L1316" t="str">
            <v>No</v>
          </cell>
        </row>
        <row r="1317">
          <cell r="A1317" t="str">
            <v>RBP1855</v>
          </cell>
          <cell r="B1317" t="str">
            <v>18V ONE+ R&amp;E Pallet 2.5 / 5.0</v>
          </cell>
          <cell r="C1317" t="str">
            <v>CPT Ryobi</v>
          </cell>
          <cell r="D1317" t="str">
            <v>900050</v>
          </cell>
          <cell r="E1317" t="str">
            <v>RY-TL</v>
          </cell>
          <cell r="F1317">
            <v>0</v>
          </cell>
          <cell r="G1317">
            <v>87.196428571428569</v>
          </cell>
          <cell r="H1317">
            <v>4944.4411764705874</v>
          </cell>
          <cell r="I1317">
            <v>4944.4411764705874</v>
          </cell>
          <cell r="J1317">
            <v>5031.6400000000003</v>
          </cell>
          <cell r="K1317">
            <v>4666.45</v>
          </cell>
          <cell r="L1317" t="str">
            <v>No</v>
          </cell>
        </row>
        <row r="1318">
          <cell r="A1318" t="str">
            <v>RBP18X</v>
          </cell>
          <cell r="B1318" t="str">
            <v>ONE+ Battery Pallet Xmas 2016</v>
          </cell>
          <cell r="C1318" t="str">
            <v>CPT Ryobi</v>
          </cell>
          <cell r="D1318" t="str">
            <v>900050</v>
          </cell>
          <cell r="E1318" t="str">
            <v>RY-TL</v>
          </cell>
          <cell r="F1318">
            <v>0</v>
          </cell>
          <cell r="G1318">
            <v>87.196428571428569</v>
          </cell>
          <cell r="H1318">
            <v>4323.3970588235288</v>
          </cell>
          <cell r="I1318">
            <v>4323.3970588235288</v>
          </cell>
          <cell r="J1318">
            <v>4410.59</v>
          </cell>
          <cell r="K1318">
            <v>4028.92</v>
          </cell>
          <cell r="L1318" t="str">
            <v>No</v>
          </cell>
        </row>
        <row r="1319">
          <cell r="A1319" t="str">
            <v>RBS904</v>
          </cell>
          <cell r="B1319" t="str">
            <v>Ryobi 350W Band Saw with Work light</v>
          </cell>
          <cell r="C1319" t="str">
            <v>CPT Ryobi</v>
          </cell>
          <cell r="D1319" t="str">
            <v>900060</v>
          </cell>
          <cell r="E1319" t="str">
            <v>RY-TL</v>
          </cell>
          <cell r="F1319">
            <v>0</v>
          </cell>
          <cell r="G1319">
            <v>8.5666666666666664</v>
          </cell>
          <cell r="H1319">
            <v>126.85615300174125</v>
          </cell>
          <cell r="I1319">
            <v>126.85615300174125</v>
          </cell>
          <cell r="J1319">
            <v>135.41999999999999</v>
          </cell>
          <cell r="K1319">
            <v>141.94</v>
          </cell>
          <cell r="L1319" t="str">
            <v>Yes</v>
          </cell>
        </row>
        <row r="1320">
          <cell r="A1320" t="str">
            <v>RBV2400CSV</v>
          </cell>
          <cell r="B1320" t="str">
            <v>RYOBI 2400W CONVERSION STYLE BLOWER VAC</v>
          </cell>
          <cell r="C1320" t="str">
            <v>OPE Ryobi</v>
          </cell>
          <cell r="D1320" t="str">
            <v>900060</v>
          </cell>
          <cell r="E1320" t="str">
            <v>RG-TL</v>
          </cell>
          <cell r="F1320">
            <v>0</v>
          </cell>
          <cell r="G1320">
            <v>2.1316176470588233</v>
          </cell>
          <cell r="H1320">
            <v>42.632352941176464</v>
          </cell>
          <cell r="I1320">
            <v>42.632352941176464</v>
          </cell>
          <cell r="J1320">
            <v>44.76</v>
          </cell>
          <cell r="K1320">
            <v>47.56</v>
          </cell>
          <cell r="L1320" t="str">
            <v>Yes</v>
          </cell>
        </row>
        <row r="1321">
          <cell r="A1321" t="str">
            <v>RBV2400ESF</v>
          </cell>
          <cell r="B1321" t="str">
            <v>Ryobi 2400W fix blower Vacuum</v>
          </cell>
          <cell r="C1321" t="str">
            <v>OPE Ryobi</v>
          </cell>
          <cell r="D1321" t="str">
            <v>900060</v>
          </cell>
          <cell r="E1321" t="str">
            <v>RG-TL</v>
          </cell>
          <cell r="F1321">
            <v>0</v>
          </cell>
          <cell r="G1321">
            <v>6.358072916666667</v>
          </cell>
          <cell r="H1321">
            <v>46.132352941176471</v>
          </cell>
          <cell r="I1321">
            <v>46.132352941176471</v>
          </cell>
          <cell r="J1321">
            <v>52.49</v>
          </cell>
          <cell r="K1321">
            <v>54.33</v>
          </cell>
          <cell r="L1321" t="str">
            <v>Yes</v>
          </cell>
        </row>
        <row r="1322">
          <cell r="A1322" t="str">
            <v>RBV2400ESMP</v>
          </cell>
          <cell r="B1322" t="str">
            <v>Ryobi 2400W Blower Vacuum</v>
          </cell>
          <cell r="C1322" t="str">
            <v>OPE Ryobi</v>
          </cell>
          <cell r="D1322" t="str">
            <v>900060</v>
          </cell>
          <cell r="E1322" t="str">
            <v>RG-TL</v>
          </cell>
          <cell r="F1322">
            <v>0</v>
          </cell>
          <cell r="G1322">
            <v>7.7018927444794949</v>
          </cell>
          <cell r="H1322">
            <v>46.132352941176471</v>
          </cell>
          <cell r="I1322">
            <v>46.132352941176471</v>
          </cell>
          <cell r="J1322">
            <v>53.83</v>
          </cell>
          <cell r="K1322">
            <v>61.81</v>
          </cell>
          <cell r="L1322" t="str">
            <v>No</v>
          </cell>
        </row>
        <row r="1323">
          <cell r="A1323" t="str">
            <v>RBV254ON</v>
          </cell>
          <cell r="B1323" t="str">
            <v>Ryobi Blower Vac One+ Easy Start</v>
          </cell>
          <cell r="C1323" t="str">
            <v>OPE Ryobi</v>
          </cell>
          <cell r="D1323" t="str">
            <v>900050</v>
          </cell>
          <cell r="E1323" t="str">
            <v>RG-TL</v>
          </cell>
          <cell r="F1323">
            <v>0</v>
          </cell>
          <cell r="G1323">
            <v>6.6707650273224042</v>
          </cell>
          <cell r="H1323">
            <v>99.67647058823529</v>
          </cell>
          <cell r="I1323">
            <v>99.67647058823529</v>
          </cell>
          <cell r="J1323">
            <v>106.35</v>
          </cell>
          <cell r="K1323">
            <v>115.2</v>
          </cell>
          <cell r="L1323" t="str">
            <v>Yes</v>
          </cell>
        </row>
        <row r="1324">
          <cell r="A1324" t="str">
            <v>RBV26GN</v>
          </cell>
          <cell r="B1324" t="str">
            <v>Ryobi 26cc Petrol blower/Vacuum</v>
          </cell>
          <cell r="C1324" t="str">
            <v>OPE Ryobi</v>
          </cell>
          <cell r="D1324" t="str">
            <v>900050</v>
          </cell>
          <cell r="E1324" t="str">
            <v>RG-TL</v>
          </cell>
          <cell r="F1324">
            <v>0</v>
          </cell>
          <cell r="G1324">
            <v>4.6504761904761907</v>
          </cell>
          <cell r="H1324">
            <v>84.279411764705884</v>
          </cell>
          <cell r="I1324">
            <v>84.279411764705884</v>
          </cell>
          <cell r="J1324">
            <v>88.93</v>
          </cell>
          <cell r="K1324">
            <v>95.76</v>
          </cell>
          <cell r="L1324" t="str">
            <v>Yes</v>
          </cell>
        </row>
        <row r="1325">
          <cell r="A1325" t="str">
            <v>RBV3600</v>
          </cell>
          <cell r="B1325" t="str">
            <v>Ryobi Blower Vacuum Console 36V</v>
          </cell>
          <cell r="C1325" t="str">
            <v>OPE Ryobi</v>
          </cell>
          <cell r="D1325" t="str">
            <v>900050</v>
          </cell>
          <cell r="E1325" t="str">
            <v>RG-TL</v>
          </cell>
          <cell r="F1325">
            <v>0</v>
          </cell>
          <cell r="G1325">
            <v>6.7725381414701804</v>
          </cell>
          <cell r="H1325">
            <v>108.33823529411764</v>
          </cell>
          <cell r="I1325">
            <v>108.33823529411764</v>
          </cell>
          <cell r="J1325">
            <v>115.11</v>
          </cell>
          <cell r="K1325">
            <v>121.74</v>
          </cell>
          <cell r="L1325" t="str">
            <v>Yes</v>
          </cell>
        </row>
        <row r="1326">
          <cell r="A1326" t="str">
            <v>RBV3650D</v>
          </cell>
          <cell r="B1326" t="str">
            <v>Ryobi 36V 5.0Ah Blower Vac kit</v>
          </cell>
          <cell r="C1326" t="str">
            <v>OPE Ryobi</v>
          </cell>
          <cell r="D1326" t="str">
            <v>900050</v>
          </cell>
          <cell r="E1326" t="str">
            <v>RG-TL</v>
          </cell>
          <cell r="F1326">
            <v>0</v>
          </cell>
          <cell r="G1326">
            <v>6.7725381414701804</v>
          </cell>
          <cell r="H1326">
            <v>221.77941176470586</v>
          </cell>
          <cell r="I1326">
            <v>221.77941176470586</v>
          </cell>
          <cell r="J1326">
            <v>228.55</v>
          </cell>
          <cell r="K1326">
            <v>245.45</v>
          </cell>
          <cell r="L1326" t="str">
            <v>Yes</v>
          </cell>
        </row>
        <row r="1327">
          <cell r="A1327" t="str">
            <v>RBZ1800</v>
          </cell>
          <cell r="B1327" t="str">
            <v>Ryobi 18V Bug Zapper</v>
          </cell>
          <cell r="C1327" t="str">
            <v>OPE Ryobi</v>
          </cell>
          <cell r="D1327" t="str">
            <v>900060</v>
          </cell>
          <cell r="E1327" t="str">
            <v>RG-TL</v>
          </cell>
          <cell r="F1327">
            <v>0</v>
          </cell>
          <cell r="G1327">
            <v>11.284558823529411</v>
          </cell>
          <cell r="H1327">
            <v>225.6911764705882</v>
          </cell>
          <cell r="I1327">
            <v>225.6911764705882</v>
          </cell>
          <cell r="J1327">
            <v>236.98</v>
          </cell>
          <cell r="K1327">
            <v>39.369999999999997</v>
          </cell>
          <cell r="L1327" t="str">
            <v>No</v>
          </cell>
        </row>
        <row r="1328">
          <cell r="A1328" t="str">
            <v>RC18120</v>
          </cell>
          <cell r="B1328" t="str">
            <v>ONE+ 2A Charger</v>
          </cell>
          <cell r="C1328" t="str">
            <v>CPT Ryobi</v>
          </cell>
          <cell r="D1328" t="str">
            <v>900050</v>
          </cell>
          <cell r="E1328" t="str">
            <v>RY-TL</v>
          </cell>
          <cell r="F1328">
            <v>0</v>
          </cell>
          <cell r="G1328">
            <v>1.7647058823529411</v>
          </cell>
          <cell r="H1328">
            <v>35.294117647058819</v>
          </cell>
          <cell r="I1328">
            <v>35.294117647058819</v>
          </cell>
          <cell r="J1328">
            <v>37.06</v>
          </cell>
          <cell r="K1328">
            <v>13.54</v>
          </cell>
          <cell r="L1328" t="str">
            <v>No</v>
          </cell>
        </row>
        <row r="1329">
          <cell r="A1329" t="str">
            <v>RC18150U</v>
          </cell>
          <cell r="B1329" t="str">
            <v>Ryobi single port fast charger 5A</v>
          </cell>
          <cell r="C1329" t="str">
            <v>CPT Ryobi</v>
          </cell>
          <cell r="D1329" t="str">
            <v>900050</v>
          </cell>
          <cell r="E1329" t="str">
            <v>RY-TL</v>
          </cell>
          <cell r="F1329">
            <v>0</v>
          </cell>
          <cell r="G1329">
            <v>0.34591952394446018</v>
          </cell>
          <cell r="H1329">
            <v>36.939188948306594</v>
          </cell>
          <cell r="I1329">
            <v>36.939188948306594</v>
          </cell>
          <cell r="J1329">
            <v>37.29</v>
          </cell>
          <cell r="K1329">
            <v>39.549999999999997</v>
          </cell>
          <cell r="L1329" t="str">
            <v>Yes</v>
          </cell>
        </row>
        <row r="1330">
          <cell r="A1330" t="str">
            <v>RC18627U</v>
          </cell>
          <cell r="B1330" t="str">
            <v>ONE+ 6-Port Charger with USB</v>
          </cell>
          <cell r="C1330" t="str">
            <v>CPT Ryobi</v>
          </cell>
          <cell r="D1330" t="str">
            <v>900050</v>
          </cell>
          <cell r="E1330" t="str">
            <v>RY-TL</v>
          </cell>
          <cell r="F1330">
            <v>0</v>
          </cell>
          <cell r="G1330">
            <v>1.2110615079365079</v>
          </cell>
          <cell r="H1330">
            <v>97.794117647058812</v>
          </cell>
          <cell r="I1330">
            <v>97.794117647058812</v>
          </cell>
          <cell r="J1330">
            <v>99.01</v>
          </cell>
          <cell r="K1330">
            <v>105.09</v>
          </cell>
          <cell r="L1330" t="str">
            <v>Yes</v>
          </cell>
        </row>
        <row r="1331">
          <cell r="A1331" t="str">
            <v>RCB001</v>
          </cell>
          <cell r="B1331" t="str">
            <v>Ryobi One+ bag</v>
          </cell>
          <cell r="C1331" t="str">
            <v>CPT Hand Tools</v>
          </cell>
          <cell r="D1331" t="str">
            <v>900060</v>
          </cell>
          <cell r="E1331" t="str">
            <v>RY-HT</v>
          </cell>
          <cell r="F1331">
            <v>0</v>
          </cell>
          <cell r="G1331">
            <v>0.69859972367325296</v>
          </cell>
          <cell r="H1331">
            <v>13.971994473465058</v>
          </cell>
          <cell r="I1331">
            <v>13.971994473465058</v>
          </cell>
          <cell r="J1331">
            <v>14.67</v>
          </cell>
          <cell r="K1331">
            <v>15.59</v>
          </cell>
          <cell r="L1331" t="str">
            <v>Yes</v>
          </cell>
        </row>
        <row r="1332">
          <cell r="A1332" t="str">
            <v>RCD12022</v>
          </cell>
          <cell r="B1332" t="str">
            <v>12V Li-ION 2-Spd Drill Kit(2xbat,1xchar)</v>
          </cell>
          <cell r="C1332" t="str">
            <v>CPT Ryobi</v>
          </cell>
          <cell r="D1332" t="str">
            <v>900050</v>
          </cell>
          <cell r="E1332" t="str">
            <v>RY-TL</v>
          </cell>
          <cell r="F1332">
            <v>0</v>
          </cell>
          <cell r="G1332">
            <v>0.96884920634920635</v>
          </cell>
          <cell r="H1332">
            <v>72.871974153297685</v>
          </cell>
          <cell r="I1332">
            <v>72.871974153297685</v>
          </cell>
          <cell r="J1332">
            <v>73.84</v>
          </cell>
          <cell r="K1332">
            <v>78.040000000000006</v>
          </cell>
          <cell r="L1332" t="str">
            <v>Yes</v>
          </cell>
        </row>
        <row r="1333">
          <cell r="A1333" t="str">
            <v>RCD1802</v>
          </cell>
          <cell r="B1333" t="str">
            <v>18V 2Sp C/Drill H/Green (ONE +)</v>
          </cell>
          <cell r="C1333" t="str">
            <v>CPT Ryobi</v>
          </cell>
          <cell r="D1333" t="str">
            <v>900050</v>
          </cell>
          <cell r="E1333" t="str">
            <v>RY-TL</v>
          </cell>
          <cell r="F1333">
            <v>0</v>
          </cell>
          <cell r="G1333">
            <v>0.41130390835579517</v>
          </cell>
          <cell r="H1333">
            <v>30.510053475935834</v>
          </cell>
          <cell r="I1333">
            <v>30.510053475935834</v>
          </cell>
          <cell r="J1333">
            <v>30.92</v>
          </cell>
          <cell r="K1333">
            <v>33.33</v>
          </cell>
          <cell r="L1333" t="str">
            <v>Yes</v>
          </cell>
        </row>
        <row r="1334">
          <cell r="A1334" t="str">
            <v>RCS1600-G</v>
          </cell>
          <cell r="B1334" t="str">
            <v>1600W 185mm Circular Saw</v>
          </cell>
          <cell r="C1334" t="str">
            <v>CPT Ryobi</v>
          </cell>
          <cell r="D1334" t="str">
            <v>900050</v>
          </cell>
          <cell r="E1334" t="str">
            <v>RY-TL</v>
          </cell>
          <cell r="F1334">
            <v>0</v>
          </cell>
          <cell r="G1334">
            <v>1.6507775524002704</v>
          </cell>
          <cell r="H1334">
            <v>58.912542335115852</v>
          </cell>
          <cell r="I1334">
            <v>58.912542335115852</v>
          </cell>
          <cell r="J1334">
            <v>60.56</v>
          </cell>
          <cell r="K1334">
            <v>63.89</v>
          </cell>
          <cell r="L1334" t="str">
            <v>Yes</v>
          </cell>
        </row>
        <row r="1335">
          <cell r="A1335" t="str">
            <v>RCS2340</v>
          </cell>
          <cell r="B1335" t="str">
            <v>Ryobi 2300W Chainsaw</v>
          </cell>
          <cell r="C1335" t="str">
            <v>OPE Ryobi</v>
          </cell>
          <cell r="D1335" t="str">
            <v>900060</v>
          </cell>
          <cell r="E1335" t="str">
            <v>RG-TL</v>
          </cell>
          <cell r="F1335">
            <v>0</v>
          </cell>
          <cell r="G1335">
            <v>2.9419117647058819</v>
          </cell>
          <cell r="H1335">
            <v>58.838235294117638</v>
          </cell>
          <cell r="I1335">
            <v>58.838235294117638</v>
          </cell>
          <cell r="J1335">
            <v>61.78</v>
          </cell>
          <cell r="K1335">
            <v>73.72</v>
          </cell>
          <cell r="L1335" t="str">
            <v>No</v>
          </cell>
        </row>
        <row r="1336">
          <cell r="A1336" t="str">
            <v>RCS36B35</v>
          </cell>
          <cell r="B1336" t="str">
            <v>Ryobi 36V Brushless Chainsaw Console</v>
          </cell>
          <cell r="C1336" t="str">
            <v>OPE Ryobi</v>
          </cell>
          <cell r="D1336" t="str">
            <v>900050</v>
          </cell>
          <cell r="E1336" t="str">
            <v>RG-TL</v>
          </cell>
          <cell r="F1336">
            <v>0</v>
          </cell>
          <cell r="G1336">
            <v>3.8753968253968254</v>
          </cell>
          <cell r="H1336">
            <v>113.26470588235293</v>
          </cell>
          <cell r="I1336">
            <v>113.26470588235293</v>
          </cell>
          <cell r="J1336">
            <v>117.14</v>
          </cell>
          <cell r="K1336">
            <v>125.75</v>
          </cell>
          <cell r="L1336" t="str">
            <v>Yes</v>
          </cell>
        </row>
        <row r="1337">
          <cell r="A1337" t="str">
            <v>RCS36X3550HID</v>
          </cell>
          <cell r="B1337" t="str">
            <v>Ryobi 36V 5.0Ah Chainsaw Kit</v>
          </cell>
          <cell r="C1337" t="str">
            <v>OPE Ryobi</v>
          </cell>
          <cell r="D1337" t="str">
            <v>900050</v>
          </cell>
          <cell r="E1337" t="str">
            <v>RG-TL</v>
          </cell>
          <cell r="F1337">
            <v>0</v>
          </cell>
          <cell r="G1337">
            <v>3.7331804281345566</v>
          </cell>
          <cell r="H1337">
            <v>226.36764705882354</v>
          </cell>
          <cell r="I1337">
            <v>226.36764705882354</v>
          </cell>
          <cell r="J1337">
            <v>230.1</v>
          </cell>
          <cell r="K1337">
            <v>248.71</v>
          </cell>
          <cell r="L1337" t="str">
            <v>Yes</v>
          </cell>
        </row>
        <row r="1338">
          <cell r="A1338" t="str">
            <v>RCS4240NB</v>
          </cell>
          <cell r="B1338" t="str">
            <v>Ryobi 42cc Chainsaw</v>
          </cell>
          <cell r="C1338" t="str">
            <v>OPE Ryobi</v>
          </cell>
          <cell r="D1338" t="str">
            <v>900050</v>
          </cell>
          <cell r="E1338" t="str">
            <v>RG-TL</v>
          </cell>
          <cell r="F1338">
            <v>0</v>
          </cell>
          <cell r="G1338">
            <v>3.1707792207792207</v>
          </cell>
          <cell r="H1338">
            <v>109.39705882352941</v>
          </cell>
          <cell r="I1338">
            <v>109.39705882352941</v>
          </cell>
          <cell r="J1338">
            <v>112.57</v>
          </cell>
          <cell r="K1338">
            <v>121.87</v>
          </cell>
          <cell r="L1338" t="str">
            <v>Yes</v>
          </cell>
        </row>
        <row r="1339">
          <cell r="A1339" t="str">
            <v>RCS5145N</v>
          </cell>
          <cell r="B1339" t="str">
            <v>Ryobi 51cc Chainsaw</v>
          </cell>
          <cell r="C1339" t="str">
            <v>OPE Ryobi</v>
          </cell>
          <cell r="D1339" t="str">
            <v>900050</v>
          </cell>
          <cell r="E1339" t="str">
            <v>RG-TL</v>
          </cell>
          <cell r="F1339">
            <v>0</v>
          </cell>
          <cell r="G1339">
            <v>2.9344951923076925</v>
          </cell>
          <cell r="H1339">
            <v>141.27941176470586</v>
          </cell>
          <cell r="I1339">
            <v>141.27941176470586</v>
          </cell>
          <cell r="J1339">
            <v>144.21</v>
          </cell>
          <cell r="K1339">
            <v>157.55000000000001</v>
          </cell>
          <cell r="L1339" t="str">
            <v>Yes</v>
          </cell>
        </row>
        <row r="1340">
          <cell r="A1340" t="str">
            <v>RDD60PCS</v>
          </cell>
          <cell r="B1340" t="str">
            <v>Ryobi D&amp;D set 60pcs</v>
          </cell>
          <cell r="C1340" t="str">
            <v>CPT Accessories</v>
          </cell>
          <cell r="D1340" t="str">
            <v>900060</v>
          </cell>
          <cell r="E1340" t="str">
            <v>RY-AC</v>
          </cell>
          <cell r="F1340">
            <v>0</v>
          </cell>
          <cell r="G1340">
            <v>0.483100821409645</v>
          </cell>
          <cell r="H1340">
            <v>9.6620164281928993</v>
          </cell>
          <cell r="I1340">
            <v>9.6620164281928993</v>
          </cell>
          <cell r="J1340">
            <v>10.15</v>
          </cell>
          <cell r="K1340">
            <v>10.78</v>
          </cell>
          <cell r="L1340" t="str">
            <v>Yes</v>
          </cell>
        </row>
        <row r="1341">
          <cell r="A1341" t="str">
            <v>RDP102L</v>
          </cell>
          <cell r="B1341" t="str">
            <v>Ryobi 390W 5 Speed Drill Press</v>
          </cell>
          <cell r="C1341" t="str">
            <v>CPT Ryobi</v>
          </cell>
          <cell r="D1341" t="str">
            <v>900060</v>
          </cell>
          <cell r="E1341" t="str">
            <v>RY-TL</v>
          </cell>
          <cell r="F1341">
            <v>0</v>
          </cell>
          <cell r="G1341">
            <v>5.2974683544303796</v>
          </cell>
          <cell r="H1341">
            <v>121.49133166780227</v>
          </cell>
          <cell r="I1341">
            <v>121.49133166780227</v>
          </cell>
          <cell r="J1341">
            <v>126.79</v>
          </cell>
          <cell r="K1341">
            <v>134.24</v>
          </cell>
          <cell r="L1341" t="str">
            <v>Yes</v>
          </cell>
        </row>
        <row r="1342">
          <cell r="A1342" t="str">
            <v>RDVS44PC</v>
          </cell>
          <cell r="B1342" t="str">
            <v>Ryobi 44pcs Driver bit set</v>
          </cell>
          <cell r="C1342" t="str">
            <v>CPT Accessories</v>
          </cell>
          <cell r="D1342" t="str">
            <v>900060</v>
          </cell>
          <cell r="E1342" t="str">
            <v>RY-AC</v>
          </cell>
          <cell r="F1342">
            <v>0</v>
          </cell>
          <cell r="G1342">
            <v>0.3684435801347567</v>
          </cell>
          <cell r="H1342">
            <v>7.3688716026951333</v>
          </cell>
          <cell r="I1342">
            <v>7.3688716026951333</v>
          </cell>
          <cell r="J1342">
            <v>7.74</v>
          </cell>
          <cell r="K1342">
            <v>8.2200000000000006</v>
          </cell>
          <cell r="L1342" t="str">
            <v>Yes</v>
          </cell>
        </row>
        <row r="1343">
          <cell r="A1343" t="str">
            <v>RED1520G</v>
          </cell>
          <cell r="B1343" t="str">
            <v>Ryobi 1500W Electric Edger</v>
          </cell>
          <cell r="C1343" t="str">
            <v>OPE Ryobi</v>
          </cell>
          <cell r="D1343" t="str">
            <v>900060</v>
          </cell>
          <cell r="E1343" t="str">
            <v>RG-TL</v>
          </cell>
          <cell r="F1343">
            <v>0</v>
          </cell>
          <cell r="G1343">
            <v>8.976102941176471</v>
          </cell>
          <cell r="H1343">
            <v>65.205882352941174</v>
          </cell>
          <cell r="I1343">
            <v>65.205882352941174</v>
          </cell>
          <cell r="J1343">
            <v>74.180000000000007</v>
          </cell>
          <cell r="K1343">
            <v>76.78</v>
          </cell>
          <cell r="L1343" t="str">
            <v>Yes</v>
          </cell>
        </row>
        <row r="1344">
          <cell r="A1344" t="str">
            <v>RED3600</v>
          </cell>
          <cell r="B1344" t="str">
            <v>Ryobi 36V Edger Console</v>
          </cell>
          <cell r="C1344" t="str">
            <v>OPE Ryobi</v>
          </cell>
          <cell r="D1344" t="str">
            <v>900050</v>
          </cell>
          <cell r="E1344" t="str">
            <v>RG-TL</v>
          </cell>
          <cell r="F1344">
            <v>0</v>
          </cell>
          <cell r="G1344">
            <v>5.2846320346320343</v>
          </cell>
          <cell r="H1344">
            <v>59.220588235294116</v>
          </cell>
          <cell r="I1344">
            <v>59.220588235294116</v>
          </cell>
          <cell r="J1344">
            <v>64.510000000000005</v>
          </cell>
          <cell r="K1344">
            <v>68.13</v>
          </cell>
          <cell r="L1344" t="str">
            <v>Yes</v>
          </cell>
        </row>
        <row r="1345">
          <cell r="A1345" t="str">
            <v>RFP1801</v>
          </cell>
          <cell r="B1345" t="str">
            <v>18V Torch H/Green (ONE+)</v>
          </cell>
          <cell r="C1345" t="str">
            <v>CPT Ryobi</v>
          </cell>
          <cell r="D1345" t="str">
            <v>900060</v>
          </cell>
          <cell r="E1345" t="str">
            <v>RY-TL</v>
          </cell>
          <cell r="F1345">
            <v>0</v>
          </cell>
          <cell r="G1345">
            <v>0.20761054421768707</v>
          </cell>
          <cell r="H1345">
            <v>8.8855458399576062</v>
          </cell>
          <cell r="I1345">
            <v>8.8855458399576062</v>
          </cell>
          <cell r="J1345">
            <v>9.09</v>
          </cell>
          <cell r="K1345">
            <v>9.61</v>
          </cell>
          <cell r="L1345" t="str">
            <v>Yes</v>
          </cell>
        </row>
        <row r="1346">
          <cell r="A1346" t="str">
            <v>RFT254N</v>
          </cell>
          <cell r="B1346" t="str">
            <v>Ryobi 25.4cc Field Trimmer</v>
          </cell>
          <cell r="C1346" t="str">
            <v>OPE Ryobi</v>
          </cell>
          <cell r="D1346" t="str">
            <v>900050</v>
          </cell>
          <cell r="E1346" t="str">
            <v>RG-TL</v>
          </cell>
          <cell r="F1346">
            <v>0</v>
          </cell>
          <cell r="G1346">
            <v>7.1493411420204982</v>
          </cell>
          <cell r="H1346">
            <v>151.72058823529412</v>
          </cell>
          <cell r="I1346">
            <v>151.72058823529412</v>
          </cell>
          <cell r="J1346">
            <v>158.87</v>
          </cell>
          <cell r="K1346">
            <v>170.82</v>
          </cell>
          <cell r="L1346" t="str">
            <v>Yes</v>
          </cell>
        </row>
        <row r="1347">
          <cell r="A1347" t="str">
            <v>RGN1200A</v>
          </cell>
          <cell r="B1347" t="str">
            <v>Ryobi 1100W Generator</v>
          </cell>
          <cell r="C1347" t="str">
            <v>CPT Ryobi</v>
          </cell>
          <cell r="D1347" t="str">
            <v>900060</v>
          </cell>
          <cell r="E1347" t="str">
            <v>RY-TL</v>
          </cell>
          <cell r="F1347">
            <v>0</v>
          </cell>
          <cell r="G1347">
            <v>6.7819444444444441</v>
          </cell>
          <cell r="H1347">
            <v>166.0735294117647</v>
          </cell>
          <cell r="I1347">
            <v>166.0735294117647</v>
          </cell>
          <cell r="J1347">
            <v>172.86</v>
          </cell>
          <cell r="K1347">
            <v>191.93</v>
          </cell>
          <cell r="L1347" t="str">
            <v>Yes</v>
          </cell>
        </row>
        <row r="1348">
          <cell r="A1348" t="str">
            <v>RGN2400A</v>
          </cell>
          <cell r="B1348" t="str">
            <v>Ryobi 2400W Generator</v>
          </cell>
          <cell r="C1348" t="str">
            <v>CPT Ryobi</v>
          </cell>
          <cell r="D1348" t="str">
            <v>900060</v>
          </cell>
          <cell r="E1348" t="str">
            <v>RY-TL</v>
          </cell>
          <cell r="F1348">
            <v>0</v>
          </cell>
          <cell r="G1348">
            <v>20.867521367521366</v>
          </cell>
          <cell r="H1348">
            <v>248.55882352941177</v>
          </cell>
          <cell r="I1348">
            <v>248.55882352941177</v>
          </cell>
          <cell r="J1348">
            <v>269.43</v>
          </cell>
          <cell r="K1348">
            <v>286.60000000000002</v>
          </cell>
          <cell r="L1348" t="str">
            <v>Yes</v>
          </cell>
        </row>
        <row r="1349">
          <cell r="A1349" t="str">
            <v>RGN3800A</v>
          </cell>
          <cell r="B1349" t="str">
            <v>Ryobi 3800W Generator</v>
          </cell>
          <cell r="C1349" t="str">
            <v>CPT Ryobi</v>
          </cell>
          <cell r="D1349" t="str">
            <v>900060</v>
          </cell>
          <cell r="E1349" t="str">
            <v>RY-TL</v>
          </cell>
          <cell r="F1349">
            <v>0</v>
          </cell>
          <cell r="G1349">
            <v>27.127777777777776</v>
          </cell>
          <cell r="H1349">
            <v>409.14705882352945</v>
          </cell>
          <cell r="I1349">
            <v>409.14705882352945</v>
          </cell>
          <cell r="J1349">
            <v>436.27</v>
          </cell>
          <cell r="K1349">
            <v>479.72</v>
          </cell>
          <cell r="L1349" t="str">
            <v>Yes</v>
          </cell>
        </row>
        <row r="1350">
          <cell r="A1350" t="str">
            <v>RGS1821LI15</v>
          </cell>
          <cell r="B1350" t="str">
            <v>Ryobi 18V ONE+ Shear Kit 1.5Ah</v>
          </cell>
          <cell r="C1350" t="str">
            <v>OPE Ryobi</v>
          </cell>
          <cell r="D1350" t="str">
            <v>900050</v>
          </cell>
          <cell r="E1350" t="str">
            <v>RG-TL</v>
          </cell>
          <cell r="F1350">
            <v>0</v>
          </cell>
          <cell r="G1350">
            <v>1.1446319737458979</v>
          </cell>
          <cell r="H1350">
            <v>78.720588235294116</v>
          </cell>
          <cell r="I1350">
            <v>78.720588235294116</v>
          </cell>
          <cell r="J1350">
            <v>79.87</v>
          </cell>
          <cell r="K1350">
            <v>85.52</v>
          </cell>
          <cell r="L1350" t="str">
            <v>Yes</v>
          </cell>
        </row>
        <row r="1351">
          <cell r="A1351" t="str">
            <v>RHT1850LI13</v>
          </cell>
          <cell r="B1351" t="str">
            <v>Ryobi ONE+ Hedge Trimmer Kit (1.3Ah)</v>
          </cell>
          <cell r="C1351" t="str">
            <v>OPE Ryobi</v>
          </cell>
          <cell r="D1351" t="str">
            <v>900050</v>
          </cell>
          <cell r="E1351" t="str">
            <v>RG-TL</v>
          </cell>
          <cell r="F1351">
            <v>0</v>
          </cell>
          <cell r="G1351">
            <v>3.3722375690607733</v>
          </cell>
          <cell r="H1351">
            <v>76.470588235294116</v>
          </cell>
          <cell r="I1351">
            <v>76.470588235294116</v>
          </cell>
          <cell r="J1351">
            <v>79.84</v>
          </cell>
          <cell r="K1351">
            <v>87.46</v>
          </cell>
          <cell r="L1351" t="str">
            <v>Yes</v>
          </cell>
        </row>
        <row r="1352">
          <cell r="A1352" t="str">
            <v>RHT1851R50</v>
          </cell>
          <cell r="B1352" t="str">
            <v>Ryobi 18V 5.0Ah Hedge Trimmer Kit</v>
          </cell>
          <cell r="C1352" t="str">
            <v>OPE Ryobi</v>
          </cell>
          <cell r="D1352" t="str">
            <v>900050</v>
          </cell>
          <cell r="E1352" t="str">
            <v>RG-TL</v>
          </cell>
          <cell r="F1352">
            <v>0</v>
          </cell>
          <cell r="G1352">
            <v>3.9830882352941175</v>
          </cell>
          <cell r="H1352">
            <v>79.661764705882348</v>
          </cell>
          <cell r="I1352">
            <v>79.661764705882348</v>
          </cell>
          <cell r="J1352">
            <v>83.64</v>
          </cell>
          <cell r="K1352">
            <v>128.30000000000001</v>
          </cell>
          <cell r="L1352" t="str">
            <v>No</v>
          </cell>
        </row>
        <row r="1353">
          <cell r="A1353" t="str">
            <v>RHT2660RN</v>
          </cell>
          <cell r="B1353" t="str">
            <v>Ryobi 26cc Compact Hedge Trimmer</v>
          </cell>
          <cell r="C1353" t="str">
            <v>OPE Ryobi</v>
          </cell>
          <cell r="D1353" t="str">
            <v>900050</v>
          </cell>
          <cell r="E1353" t="str">
            <v>RG-TL</v>
          </cell>
          <cell r="F1353">
            <v>0</v>
          </cell>
          <cell r="G1353">
            <v>3.4680397727272729</v>
          </cell>
          <cell r="H1353">
            <v>110.08823529411764</v>
          </cell>
          <cell r="I1353">
            <v>110.08823529411764</v>
          </cell>
          <cell r="J1353">
            <v>113.56</v>
          </cell>
          <cell r="K1353">
            <v>123.13</v>
          </cell>
          <cell r="L1353" t="str">
            <v>Yes</v>
          </cell>
        </row>
        <row r="1354">
          <cell r="A1354" t="str">
            <v>RHT3600R</v>
          </cell>
          <cell r="B1354" t="str">
            <v>Ryobi 36v Hedge trimmer Console</v>
          </cell>
          <cell r="C1354" t="str">
            <v>OPE Ryobi</v>
          </cell>
          <cell r="D1354" t="str">
            <v>900050</v>
          </cell>
          <cell r="E1354" t="str">
            <v>RG-TL</v>
          </cell>
          <cell r="F1354">
            <v>0</v>
          </cell>
          <cell r="G1354">
            <v>3.6331845238095237</v>
          </cell>
          <cell r="H1354">
            <v>73.720588235294116</v>
          </cell>
          <cell r="I1354">
            <v>73.720588235294116</v>
          </cell>
          <cell r="J1354">
            <v>77.349999999999994</v>
          </cell>
          <cell r="K1354">
            <v>84.13</v>
          </cell>
          <cell r="L1354" t="str">
            <v>Yes</v>
          </cell>
        </row>
        <row r="1355">
          <cell r="A1355" t="str">
            <v>RHT3626DR</v>
          </cell>
          <cell r="B1355" t="str">
            <v>Ryobi 36v Hedge trimmer 2.6Ah Kit</v>
          </cell>
          <cell r="C1355" t="str">
            <v>OPE Ryobi</v>
          </cell>
          <cell r="D1355" t="str">
            <v>900050</v>
          </cell>
          <cell r="E1355" t="str">
            <v>RG-TL</v>
          </cell>
          <cell r="F1355">
            <v>0</v>
          </cell>
          <cell r="G1355">
            <v>3.6331845238095237</v>
          </cell>
          <cell r="H1355">
            <v>173.48529411764704</v>
          </cell>
          <cell r="I1355">
            <v>173.48529411764704</v>
          </cell>
          <cell r="J1355">
            <v>177.12</v>
          </cell>
          <cell r="K1355">
            <v>188.68</v>
          </cell>
          <cell r="L1355" t="str">
            <v>Yes</v>
          </cell>
        </row>
        <row r="1356">
          <cell r="A1356" t="str">
            <v>RHT5045</v>
          </cell>
          <cell r="B1356" t="str">
            <v>Ryobi 500w Hedge trimmer</v>
          </cell>
          <cell r="C1356" t="str">
            <v>OPE Ryobi</v>
          </cell>
          <cell r="D1356" t="str">
            <v>900060</v>
          </cell>
          <cell r="E1356" t="str">
            <v>RG-TL</v>
          </cell>
          <cell r="F1356">
            <v>0</v>
          </cell>
          <cell r="G1356">
            <v>2.2358058608058609</v>
          </cell>
          <cell r="H1356">
            <v>32.42647058823529</v>
          </cell>
          <cell r="I1356">
            <v>32.42647058823529</v>
          </cell>
          <cell r="J1356">
            <v>34.659999999999997</v>
          </cell>
          <cell r="K1356">
            <v>36.32</v>
          </cell>
          <cell r="L1356" t="str">
            <v>Yes</v>
          </cell>
        </row>
        <row r="1357">
          <cell r="A1357" t="str">
            <v>RHT6060RS</v>
          </cell>
          <cell r="B1357" t="str">
            <v>Ryobi 600W Hedge Trimmer</v>
          </cell>
          <cell r="C1357" t="str">
            <v>OPE Ryobi</v>
          </cell>
          <cell r="D1357" t="str">
            <v>900060</v>
          </cell>
          <cell r="E1357" t="str">
            <v>RG-TL</v>
          </cell>
          <cell r="F1357">
            <v>0</v>
          </cell>
          <cell r="G1357">
            <v>9.1785714285714288</v>
          </cell>
          <cell r="H1357">
            <v>48.029411764705877</v>
          </cell>
          <cell r="I1357">
            <v>48.029411764705877</v>
          </cell>
          <cell r="J1357">
            <v>57.21</v>
          </cell>
          <cell r="K1357">
            <v>58.7</v>
          </cell>
          <cell r="L1357" t="str">
            <v>Yes</v>
          </cell>
        </row>
        <row r="1358">
          <cell r="A1358" t="str">
            <v>RID1801</v>
          </cell>
          <cell r="B1358" t="str">
            <v>18V Impact Driver H/Green ONE+</v>
          </cell>
          <cell r="C1358" t="str">
            <v>CPT Ryobi</v>
          </cell>
          <cell r="D1358" t="str">
            <v>900050</v>
          </cell>
          <cell r="E1358" t="str">
            <v>RY-TL</v>
          </cell>
          <cell r="F1358">
            <v>0</v>
          </cell>
          <cell r="G1358">
            <v>0.42058570198105083</v>
          </cell>
          <cell r="H1358">
            <v>38.535915775401065</v>
          </cell>
          <cell r="I1358">
            <v>38.535915775401065</v>
          </cell>
          <cell r="J1358">
            <v>38.96</v>
          </cell>
          <cell r="K1358">
            <v>41.96</v>
          </cell>
          <cell r="L1358" t="str">
            <v>Yes</v>
          </cell>
        </row>
        <row r="1359">
          <cell r="A1359" t="str">
            <v>RIG1000</v>
          </cell>
          <cell r="B1359" t="str">
            <v>1000W Ryobi Inverter Generator</v>
          </cell>
          <cell r="C1359" t="str">
            <v>CPT Ryobi</v>
          </cell>
          <cell r="D1359" t="str">
            <v>900060</v>
          </cell>
          <cell r="E1359" t="str">
            <v>RY-TL</v>
          </cell>
          <cell r="F1359">
            <v>0</v>
          </cell>
          <cell r="G1359">
            <v>4.883</v>
          </cell>
          <cell r="H1359">
            <v>306.47058823529409</v>
          </cell>
          <cell r="I1359">
            <v>306.47058823529409</v>
          </cell>
          <cell r="J1359">
            <v>311.35000000000002</v>
          </cell>
          <cell r="K1359">
            <v>329.7</v>
          </cell>
          <cell r="L1359" t="str">
            <v>Yes</v>
          </cell>
        </row>
        <row r="1360">
          <cell r="A1360" t="str">
            <v>RIG2000PC</v>
          </cell>
          <cell r="B1360" t="str">
            <v>Ryobi Inverter Generator 2000W P/C</v>
          </cell>
          <cell r="C1360" t="str">
            <v>CPT Ryobi</v>
          </cell>
          <cell r="D1360" t="str">
            <v>900060</v>
          </cell>
          <cell r="E1360" t="str">
            <v>RY-TL</v>
          </cell>
          <cell r="F1360">
            <v>0</v>
          </cell>
          <cell r="G1360">
            <v>9.1785714285714288</v>
          </cell>
          <cell r="H1360">
            <v>484.69117647058818</v>
          </cell>
          <cell r="I1360">
            <v>484.69117647058818</v>
          </cell>
          <cell r="J1360">
            <v>493.87</v>
          </cell>
          <cell r="K1360">
            <v>522.65</v>
          </cell>
          <cell r="L1360" t="str">
            <v>Yes</v>
          </cell>
        </row>
        <row r="1361">
          <cell r="A1361" t="str">
            <v>RIGPC1000</v>
          </cell>
          <cell r="B1361" t="str">
            <v>Ryobi Parallel Cable for RIG2000PC</v>
          </cell>
          <cell r="C1361" t="str">
            <v>CPT Ryobi</v>
          </cell>
          <cell r="D1361" t="str">
            <v>900050</v>
          </cell>
          <cell r="E1361" t="str">
            <v>RY-TL</v>
          </cell>
          <cell r="F1361">
            <v>0</v>
          </cell>
          <cell r="G1361">
            <v>24.234558823529412</v>
          </cell>
          <cell r="H1361">
            <v>484.69117647058818</v>
          </cell>
          <cell r="I1361">
            <v>484.69117647058818</v>
          </cell>
          <cell r="J1361">
            <v>508.93</v>
          </cell>
          <cell r="K1361">
            <v>6.58</v>
          </cell>
          <cell r="L1361" t="str">
            <v>No</v>
          </cell>
        </row>
        <row r="1362">
          <cell r="A1362" t="str">
            <v>RJS750-G</v>
          </cell>
          <cell r="B1362" t="str">
            <v>Ryobi 500W Jigsaw</v>
          </cell>
          <cell r="C1362" t="str">
            <v>CPT Ryobi</v>
          </cell>
          <cell r="D1362" t="str">
            <v>900060</v>
          </cell>
          <cell r="E1362" t="str">
            <v>RY-TL</v>
          </cell>
          <cell r="F1362">
            <v>0</v>
          </cell>
          <cell r="G1362">
            <v>0.62602564102564107</v>
          </cell>
          <cell r="H1362">
            <v>33.960324400030288</v>
          </cell>
          <cell r="I1362">
            <v>33.960324400030288</v>
          </cell>
          <cell r="J1362">
            <v>34.590000000000003</v>
          </cell>
          <cell r="K1362">
            <v>36.6</v>
          </cell>
          <cell r="L1362" t="str">
            <v>Yes</v>
          </cell>
        </row>
        <row r="1363">
          <cell r="A1363" t="str">
            <v>RJS850-K</v>
          </cell>
          <cell r="B1363" t="str">
            <v>Ryobi 600W Jigsaw</v>
          </cell>
          <cell r="C1363" t="str">
            <v>CPT Ryobi</v>
          </cell>
          <cell r="D1363" t="str">
            <v>900060</v>
          </cell>
          <cell r="E1363" t="str">
            <v>RY-TL</v>
          </cell>
          <cell r="F1363">
            <v>0</v>
          </cell>
          <cell r="G1363">
            <v>0.99653061224489792</v>
          </cell>
          <cell r="H1363">
            <v>47.473277689454164</v>
          </cell>
          <cell r="I1363">
            <v>47.473277689454164</v>
          </cell>
          <cell r="J1363">
            <v>48.47</v>
          </cell>
          <cell r="K1363">
            <v>51.38</v>
          </cell>
          <cell r="L1363" t="str">
            <v>Yes</v>
          </cell>
        </row>
        <row r="1364">
          <cell r="A1364" t="str">
            <v>RLAG113S</v>
          </cell>
          <cell r="B1364" t="str">
            <v>Ryobi Air Grip Laser Level</v>
          </cell>
          <cell r="C1364" t="str">
            <v>CPT Hand Tools</v>
          </cell>
          <cell r="D1364" t="str">
            <v>900050</v>
          </cell>
          <cell r="E1364" t="str">
            <v>RY-HT</v>
          </cell>
          <cell r="F1364">
            <v>0</v>
          </cell>
          <cell r="G1364">
            <v>2.3786764705882351</v>
          </cell>
          <cell r="H1364">
            <v>47.573529411764703</v>
          </cell>
          <cell r="I1364">
            <v>47.573529411764703</v>
          </cell>
          <cell r="J1364">
            <v>49.95</v>
          </cell>
          <cell r="K1364">
            <v>28.74</v>
          </cell>
          <cell r="L1364" t="str">
            <v>No</v>
          </cell>
        </row>
        <row r="1365">
          <cell r="A1365" t="str">
            <v>RLF3600</v>
          </cell>
          <cell r="B1365" t="str">
            <v>Ryobi 36V Fan</v>
          </cell>
          <cell r="C1365" t="str">
            <v>OPE Ryobi</v>
          </cell>
          <cell r="D1365" t="str">
            <v>900060</v>
          </cell>
          <cell r="E1365" t="str">
            <v>RG-TL</v>
          </cell>
          <cell r="F1365">
            <v>0</v>
          </cell>
          <cell r="G1365">
            <v>1.2882352941176469</v>
          </cell>
          <cell r="H1365">
            <v>25.764705882352938</v>
          </cell>
          <cell r="I1365">
            <v>25.764705882352938</v>
          </cell>
          <cell r="J1365">
            <v>27.05</v>
          </cell>
          <cell r="K1365">
            <v>41.01</v>
          </cell>
          <cell r="L1365" t="str">
            <v>No</v>
          </cell>
        </row>
        <row r="1366">
          <cell r="A1366" t="str">
            <v>RLL3600</v>
          </cell>
          <cell r="B1366" t="str">
            <v>Ryobi 36V Light</v>
          </cell>
          <cell r="C1366" t="str">
            <v>OPE Ryobi</v>
          </cell>
          <cell r="D1366" t="str">
            <v>900060</v>
          </cell>
          <cell r="E1366" t="str">
            <v>RG-TL</v>
          </cell>
          <cell r="F1366">
            <v>0</v>
          </cell>
          <cell r="G1366">
            <v>1.8382352941176472</v>
          </cell>
          <cell r="H1366">
            <v>36.764705882352942</v>
          </cell>
          <cell r="I1366">
            <v>36.764705882352942</v>
          </cell>
          <cell r="J1366">
            <v>38.6</v>
          </cell>
          <cell r="K1366">
            <v>39.369999999999997</v>
          </cell>
          <cell r="L1366" t="str">
            <v>No</v>
          </cell>
        </row>
        <row r="1367">
          <cell r="A1367" t="str">
            <v>RLM1836H40</v>
          </cell>
          <cell r="B1367" t="str">
            <v>Ryobi 18V Lawn Mower Kit 4.0Ah</v>
          </cell>
          <cell r="C1367" t="str">
            <v>OPE Ryobi</v>
          </cell>
          <cell r="D1367" t="str">
            <v>900060</v>
          </cell>
          <cell r="E1367" t="str">
            <v>RG-TL</v>
          </cell>
          <cell r="F1367">
            <v>0</v>
          </cell>
          <cell r="G1367">
            <v>11.097727272727273</v>
          </cell>
          <cell r="H1367">
            <v>35.294117647058819</v>
          </cell>
          <cell r="I1367">
            <v>35.294117647058819</v>
          </cell>
          <cell r="J1367">
            <v>46.39</v>
          </cell>
          <cell r="K1367">
            <v>211.35</v>
          </cell>
          <cell r="L1367" t="str">
            <v>No</v>
          </cell>
        </row>
        <row r="1368">
          <cell r="A1368" t="str">
            <v>RLM18E40H</v>
          </cell>
          <cell r="B1368" t="str">
            <v>Ryobi 1800W Lawn Mower</v>
          </cell>
          <cell r="C1368" t="str">
            <v>OPE Ryobi</v>
          </cell>
          <cell r="D1368" t="str">
            <v>900060</v>
          </cell>
          <cell r="E1368" t="str">
            <v>RG-TL</v>
          </cell>
          <cell r="F1368">
            <v>5.170588235294117</v>
          </cell>
          <cell r="G1368">
            <v>5.170588235294117</v>
          </cell>
          <cell r="H1368">
            <v>103.41176470588233</v>
          </cell>
          <cell r="I1368">
            <v>103.41176470588233</v>
          </cell>
          <cell r="J1368">
            <v>113.75</v>
          </cell>
          <cell r="K1368">
            <v>120.86</v>
          </cell>
          <cell r="L1368" t="str">
            <v>Yes</v>
          </cell>
        </row>
        <row r="1369">
          <cell r="A1369" t="str">
            <v>RLM30</v>
          </cell>
          <cell r="B1369" t="str">
            <v>Ryobi Laser Distance Measurer</v>
          </cell>
          <cell r="C1369" t="str">
            <v>CPT Hand Tools</v>
          </cell>
          <cell r="D1369" t="str">
            <v>900060</v>
          </cell>
          <cell r="E1369" t="str">
            <v>RY-HT</v>
          </cell>
          <cell r="F1369">
            <v>0</v>
          </cell>
          <cell r="G1369">
            <v>2.9973438564615034</v>
          </cell>
          <cell r="H1369">
            <v>59.946877129230067</v>
          </cell>
          <cell r="I1369">
            <v>59.946877129230067</v>
          </cell>
          <cell r="J1369">
            <v>62.94</v>
          </cell>
          <cell r="K1369">
            <v>66.87</v>
          </cell>
          <cell r="L1369" t="str">
            <v>Yes</v>
          </cell>
        </row>
        <row r="1370">
          <cell r="A1370" t="str">
            <v>RLM36B40H</v>
          </cell>
          <cell r="B1370" t="str">
            <v>RYOBI 36V Brushed Lawn Mower Console</v>
          </cell>
          <cell r="C1370" t="str">
            <v>OPE Ryobi</v>
          </cell>
          <cell r="D1370" t="str">
            <v>900050</v>
          </cell>
          <cell r="E1370" t="str">
            <v>RG-TL</v>
          </cell>
          <cell r="F1370">
            <v>0</v>
          </cell>
          <cell r="G1370">
            <v>16.722602739726028</v>
          </cell>
          <cell r="H1370">
            <v>160.77941176470586</v>
          </cell>
          <cell r="I1370">
            <v>160.77941176470586</v>
          </cell>
          <cell r="J1370">
            <v>177.5</v>
          </cell>
          <cell r="K1370">
            <v>187.52</v>
          </cell>
          <cell r="L1370" t="str">
            <v>Yes</v>
          </cell>
        </row>
        <row r="1371">
          <cell r="A1371" t="str">
            <v>RLM36X40H40</v>
          </cell>
          <cell r="B1371" t="str">
            <v>RYOBI 36V 4.0Ah Lawn Mower Kit</v>
          </cell>
          <cell r="C1371" t="str">
            <v>OPE Ryobi</v>
          </cell>
          <cell r="D1371" t="str">
            <v>900050</v>
          </cell>
          <cell r="E1371" t="str">
            <v>RG-TL</v>
          </cell>
          <cell r="F1371">
            <v>0</v>
          </cell>
          <cell r="G1371">
            <v>16.722602739726028</v>
          </cell>
          <cell r="H1371">
            <v>262.30882352941177</v>
          </cell>
          <cell r="I1371">
            <v>262.30882352941177</v>
          </cell>
          <cell r="J1371">
            <v>279.02999999999997</v>
          </cell>
          <cell r="K1371">
            <v>298.39</v>
          </cell>
          <cell r="L1371" t="str">
            <v>Yes</v>
          </cell>
        </row>
        <row r="1372">
          <cell r="A1372" t="str">
            <v>RLM36X46L50HID</v>
          </cell>
          <cell r="B1372" t="str">
            <v>Ryobi 36V 5.0Ah B/L Lawn Mower Kit</v>
          </cell>
          <cell r="C1372" t="str">
            <v>OPE Ryobi</v>
          </cell>
          <cell r="D1372" t="str">
            <v>900050</v>
          </cell>
          <cell r="E1372" t="str">
            <v>RG-TL</v>
          </cell>
          <cell r="F1372">
            <v>0</v>
          </cell>
          <cell r="G1372">
            <v>20.690677966101696</v>
          </cell>
          <cell r="H1372">
            <v>322.39705882352939</v>
          </cell>
          <cell r="I1372">
            <v>322.39705882352939</v>
          </cell>
          <cell r="J1372">
            <v>343.09</v>
          </cell>
          <cell r="K1372">
            <v>367.96</v>
          </cell>
          <cell r="L1372" t="str">
            <v>Yes</v>
          </cell>
        </row>
        <row r="1373">
          <cell r="A1373" t="str">
            <v>RLM4617ME</v>
          </cell>
          <cell r="B1373" t="str">
            <v>Ryobi Lawn Mower 175cc</v>
          </cell>
          <cell r="C1373" t="str">
            <v>OPE Ryobi</v>
          </cell>
          <cell r="D1373" t="str">
            <v>900060</v>
          </cell>
          <cell r="E1373" t="str">
            <v>RG-TL</v>
          </cell>
          <cell r="F1373">
            <v>0</v>
          </cell>
          <cell r="G1373">
            <v>17.439285714285713</v>
          </cell>
          <cell r="H1373">
            <v>244.14705882352942</v>
          </cell>
          <cell r="I1373">
            <v>244.14705882352942</v>
          </cell>
          <cell r="J1373">
            <v>261.58999999999997</v>
          </cell>
          <cell r="K1373">
            <v>277.55</v>
          </cell>
          <cell r="L1373" t="str">
            <v>Yes</v>
          </cell>
        </row>
        <row r="1374">
          <cell r="A1374" t="str">
            <v>RLM4619SMB</v>
          </cell>
          <cell r="B1374" t="str">
            <v>Ryobi Petrol Lawn Mower 190cc 4 stroke</v>
          </cell>
          <cell r="C1374" t="str">
            <v>OPE Ryobi</v>
          </cell>
          <cell r="D1374" t="str">
            <v>900060</v>
          </cell>
          <cell r="E1374" t="str">
            <v>RG-TL</v>
          </cell>
          <cell r="F1374">
            <v>12.637499999999999</v>
          </cell>
          <cell r="G1374">
            <v>21.799107142857142</v>
          </cell>
          <cell r="H1374">
            <v>252.75</v>
          </cell>
          <cell r="I1374">
            <v>252.75</v>
          </cell>
          <cell r="J1374">
            <v>287.19</v>
          </cell>
          <cell r="K1374">
            <v>303.61</v>
          </cell>
          <cell r="L1374" t="str">
            <v>Yes</v>
          </cell>
        </row>
        <row r="1375">
          <cell r="A1375" t="str">
            <v>RLR3600</v>
          </cell>
          <cell r="B1375" t="str">
            <v>Ryobi 36V Radio Console</v>
          </cell>
          <cell r="C1375" t="str">
            <v>OPE Ryobi</v>
          </cell>
          <cell r="D1375" t="str">
            <v>900060</v>
          </cell>
          <cell r="E1375" t="str">
            <v>RG-TL</v>
          </cell>
          <cell r="F1375">
            <v>0</v>
          </cell>
          <cell r="G1375">
            <v>2.193382352941176</v>
          </cell>
          <cell r="H1375">
            <v>43.867647058823522</v>
          </cell>
          <cell r="I1375">
            <v>43.867647058823522</v>
          </cell>
          <cell r="J1375">
            <v>46.06</v>
          </cell>
          <cell r="K1375">
            <v>48.95</v>
          </cell>
          <cell r="L1375" t="str">
            <v>Yes</v>
          </cell>
        </row>
        <row r="1376">
          <cell r="A1376" t="str">
            <v>RLS2200T5</v>
          </cell>
          <cell r="B1376" t="str">
            <v>Ryobi 2200W Log Splitter 5T</v>
          </cell>
          <cell r="C1376" t="str">
            <v>OPE Ryobi</v>
          </cell>
          <cell r="D1376" t="str">
            <v>900060</v>
          </cell>
          <cell r="E1376" t="str">
            <v>RG-TL</v>
          </cell>
          <cell r="F1376">
            <v>0</v>
          </cell>
          <cell r="G1376">
            <v>10.8984375</v>
          </cell>
          <cell r="H1376">
            <v>187.4411764705882</v>
          </cell>
          <cell r="I1376">
            <v>187.4411764705882</v>
          </cell>
          <cell r="J1376">
            <v>198.34</v>
          </cell>
          <cell r="K1376">
            <v>220.73</v>
          </cell>
          <cell r="L1376" t="str">
            <v>Yes</v>
          </cell>
        </row>
        <row r="1377">
          <cell r="A1377" t="str">
            <v>RLT1238</v>
          </cell>
          <cell r="B1377" t="str">
            <v>Ryobi 1200W Line Trimmer</v>
          </cell>
          <cell r="C1377" t="str">
            <v>OPE Ryobi</v>
          </cell>
          <cell r="D1377" t="str">
            <v>900060</v>
          </cell>
          <cell r="E1377" t="str">
            <v>RG-TL</v>
          </cell>
          <cell r="F1377">
            <v>0</v>
          </cell>
          <cell r="G1377">
            <v>3.3172554347826089</v>
          </cell>
          <cell r="H1377">
            <v>46.985294117647051</v>
          </cell>
          <cell r="I1377">
            <v>46.985294117647051</v>
          </cell>
          <cell r="J1377">
            <v>50.3</v>
          </cell>
          <cell r="K1377">
            <v>54.65</v>
          </cell>
          <cell r="L1377" t="str">
            <v>Yes</v>
          </cell>
        </row>
        <row r="1378">
          <cell r="A1378" t="str">
            <v>RLT1830LI13</v>
          </cell>
          <cell r="B1378" t="str">
            <v>Ryobi ONE+ Line Trimmer Kit (1.3Ah)</v>
          </cell>
          <cell r="C1378" t="str">
            <v>OPE Ryobi</v>
          </cell>
          <cell r="D1378" t="str">
            <v>900050</v>
          </cell>
          <cell r="E1378" t="str">
            <v>RG-TL</v>
          </cell>
          <cell r="F1378">
            <v>0</v>
          </cell>
          <cell r="G1378">
            <v>3.0067733990147785</v>
          </cell>
          <cell r="H1378">
            <v>62.485294117647058</v>
          </cell>
          <cell r="I1378">
            <v>62.485294117647058</v>
          </cell>
          <cell r="J1378">
            <v>65.489999999999995</v>
          </cell>
          <cell r="K1378">
            <v>69.17</v>
          </cell>
          <cell r="L1378" t="str">
            <v>Yes</v>
          </cell>
        </row>
        <row r="1379">
          <cell r="A1379" t="str">
            <v>RLT1830LIX5</v>
          </cell>
          <cell r="B1379" t="str">
            <v>RYOBI 18V 5.0Ah Line Trimmer Kit</v>
          </cell>
          <cell r="C1379" t="str">
            <v>OPE Ryobi</v>
          </cell>
          <cell r="D1379" t="str">
            <v>900050</v>
          </cell>
          <cell r="E1379" t="str">
            <v>RG-TL</v>
          </cell>
          <cell r="F1379">
            <v>0</v>
          </cell>
          <cell r="G1379">
            <v>3.0067733990147785</v>
          </cell>
          <cell r="H1379">
            <v>90.058823529411768</v>
          </cell>
          <cell r="I1379">
            <v>90.058823529411768</v>
          </cell>
          <cell r="J1379">
            <v>93.07</v>
          </cell>
          <cell r="K1379">
            <v>100.5</v>
          </cell>
          <cell r="L1379" t="str">
            <v>Yes</v>
          </cell>
        </row>
        <row r="1380">
          <cell r="A1380" t="str">
            <v>RLT254CSEON</v>
          </cell>
          <cell r="B1380" t="str">
            <v>Ryobi Line Trimmer One+ Easy Start</v>
          </cell>
          <cell r="C1380" t="str">
            <v>OPE Ryobi</v>
          </cell>
          <cell r="D1380" t="str">
            <v>900050</v>
          </cell>
          <cell r="E1380" t="str">
            <v>RG-TL</v>
          </cell>
          <cell r="F1380">
            <v>0</v>
          </cell>
          <cell r="G1380">
            <v>3.5694444444444446</v>
          </cell>
          <cell r="H1380">
            <v>105.08823529411762</v>
          </cell>
          <cell r="I1380">
            <v>105.08823529411762</v>
          </cell>
          <cell r="J1380">
            <v>108.66</v>
          </cell>
          <cell r="K1380">
            <v>116.58</v>
          </cell>
          <cell r="L1380" t="str">
            <v>Yes</v>
          </cell>
        </row>
        <row r="1381">
          <cell r="A1381" t="str">
            <v>RLT254FSDSN</v>
          </cell>
          <cell r="B1381" t="str">
            <v>Ryobi 25.4cc Straight Shaft LT</v>
          </cell>
          <cell r="C1381" t="str">
            <v>OPE Ryobi</v>
          </cell>
          <cell r="D1381" t="str">
            <v>900050</v>
          </cell>
          <cell r="E1381" t="str">
            <v>RG-TL</v>
          </cell>
          <cell r="F1381">
            <v>0</v>
          </cell>
          <cell r="G1381">
            <v>4.1735042735042738</v>
          </cell>
          <cell r="H1381">
            <v>106.91176470588235</v>
          </cell>
          <cell r="I1381">
            <v>106.91176470588235</v>
          </cell>
          <cell r="J1381">
            <v>111.09</v>
          </cell>
          <cell r="K1381">
            <v>135.21</v>
          </cell>
          <cell r="L1381" t="str">
            <v>No</v>
          </cell>
        </row>
        <row r="1382">
          <cell r="A1382" t="str">
            <v>RLT254SSEON</v>
          </cell>
          <cell r="B1382" t="str">
            <v>Ryobi 25.4cc S/Shaft LT One+ Easy Start</v>
          </cell>
          <cell r="C1382" t="str">
            <v>OPE Ryobi</v>
          </cell>
          <cell r="D1382" t="str">
            <v>900050</v>
          </cell>
          <cell r="E1382" t="str">
            <v>RG-TL</v>
          </cell>
          <cell r="F1382">
            <v>0</v>
          </cell>
          <cell r="G1382">
            <v>3.5694444444444446</v>
          </cell>
          <cell r="H1382">
            <v>114.14705882352941</v>
          </cell>
          <cell r="I1382">
            <v>114.14705882352941</v>
          </cell>
          <cell r="J1382">
            <v>117.72</v>
          </cell>
          <cell r="K1382">
            <v>126.11</v>
          </cell>
          <cell r="L1382" t="str">
            <v>Yes</v>
          </cell>
        </row>
        <row r="1383">
          <cell r="A1383" t="str">
            <v>RLT26CDSN</v>
          </cell>
          <cell r="B1383" t="str">
            <v>Ryobi 26cc Petrol Line Trimmer</v>
          </cell>
          <cell r="C1383" t="str">
            <v>OPE Ryobi</v>
          </cell>
          <cell r="D1383" t="str">
            <v>900050</v>
          </cell>
          <cell r="E1383" t="str">
            <v>RG-TL</v>
          </cell>
          <cell r="F1383">
            <v>0</v>
          </cell>
          <cell r="G1383">
            <v>3.3909722222222221</v>
          </cell>
          <cell r="H1383">
            <v>95.279411764705884</v>
          </cell>
          <cell r="I1383">
            <v>95.279411764705884</v>
          </cell>
          <cell r="J1383">
            <v>98.67</v>
          </cell>
          <cell r="K1383">
            <v>106.61</v>
          </cell>
          <cell r="L1383" t="str">
            <v>Yes</v>
          </cell>
        </row>
        <row r="1384">
          <cell r="A1384" t="str">
            <v>RLT3025S</v>
          </cell>
          <cell r="B1384" t="str">
            <v>ryobi 300W Line Trimmer</v>
          </cell>
          <cell r="C1384" t="str">
            <v>OPE Ryobi</v>
          </cell>
          <cell r="D1384" t="str">
            <v>900060</v>
          </cell>
          <cell r="E1384" t="str">
            <v>RG-TL</v>
          </cell>
          <cell r="F1384">
            <v>0</v>
          </cell>
          <cell r="G1384">
            <v>0.88823529411764701</v>
          </cell>
          <cell r="H1384">
            <v>17.764705882352938</v>
          </cell>
          <cell r="I1384">
            <v>17.764705882352938</v>
          </cell>
          <cell r="J1384">
            <v>18.649999999999999</v>
          </cell>
          <cell r="K1384">
            <v>19.82</v>
          </cell>
          <cell r="L1384" t="str">
            <v>Yes</v>
          </cell>
        </row>
        <row r="1385">
          <cell r="A1385" t="str">
            <v>RLT30CESA</v>
          </cell>
          <cell r="B1385" t="str">
            <v>Ryobi 30cc Line Trimmer</v>
          </cell>
          <cell r="C1385" t="str">
            <v>OPE Ryobi</v>
          </cell>
          <cell r="D1385" t="str">
            <v>900050</v>
          </cell>
          <cell r="E1385" t="str">
            <v>RG-TL</v>
          </cell>
          <cell r="F1385">
            <v>0</v>
          </cell>
          <cell r="G1385">
            <v>3.8753968253968254</v>
          </cell>
          <cell r="H1385">
            <v>17.764705882352938</v>
          </cell>
          <cell r="I1385">
            <v>17.764705882352938</v>
          </cell>
          <cell r="J1385">
            <v>21.64</v>
          </cell>
          <cell r="K1385">
            <v>111.28</v>
          </cell>
          <cell r="L1385" t="str">
            <v>No</v>
          </cell>
        </row>
        <row r="1386">
          <cell r="A1386" t="str">
            <v>RLT36B33</v>
          </cell>
          <cell r="B1386" t="str">
            <v>Ryobi 36V Line Trimmer Console</v>
          </cell>
          <cell r="C1386" t="str">
            <v>OPE Ryobi</v>
          </cell>
          <cell r="D1386" t="str">
            <v>900050</v>
          </cell>
          <cell r="E1386" t="str">
            <v>RG-TL</v>
          </cell>
          <cell r="F1386">
            <v>0</v>
          </cell>
          <cell r="G1386">
            <v>3.487857142857143</v>
          </cell>
          <cell r="H1386">
            <v>68.485294117647058</v>
          </cell>
          <cell r="I1386">
            <v>68.485294117647058</v>
          </cell>
          <cell r="J1386">
            <v>71.97</v>
          </cell>
          <cell r="K1386">
            <v>77.650000000000006</v>
          </cell>
          <cell r="L1386" t="str">
            <v>Yes</v>
          </cell>
        </row>
        <row r="1387">
          <cell r="A1387" t="str">
            <v>RLT36X33D</v>
          </cell>
          <cell r="B1387" t="str">
            <v>RYOBI 36V 2.6Ah Line Trimmer Kit</v>
          </cell>
          <cell r="C1387" t="str">
            <v>OPE Ryobi</v>
          </cell>
          <cell r="D1387" t="str">
            <v>900050</v>
          </cell>
          <cell r="E1387" t="str">
            <v>RG-TL</v>
          </cell>
          <cell r="F1387">
            <v>0</v>
          </cell>
          <cell r="G1387">
            <v>3.487857142857143</v>
          </cell>
          <cell r="H1387">
            <v>168.54411764705881</v>
          </cell>
          <cell r="I1387">
            <v>168.54411764705881</v>
          </cell>
          <cell r="J1387">
            <v>172.03</v>
          </cell>
          <cell r="K1387">
            <v>182.16</v>
          </cell>
          <cell r="L1387" t="str">
            <v>Yes</v>
          </cell>
        </row>
        <row r="1388">
          <cell r="A1388" t="str">
            <v>RLT5030</v>
          </cell>
          <cell r="B1388" t="str">
            <v>Ryobi 500w Line Trimmer</v>
          </cell>
          <cell r="C1388" t="str">
            <v>OPE Ryobi</v>
          </cell>
          <cell r="D1388" t="str">
            <v>900060</v>
          </cell>
          <cell r="E1388" t="str">
            <v>RG-TL</v>
          </cell>
          <cell r="F1388">
            <v>0</v>
          </cell>
          <cell r="G1388">
            <v>2.9274580335731413</v>
          </cell>
          <cell r="H1388">
            <v>28.676470588235293</v>
          </cell>
          <cell r="I1388">
            <v>28.676470588235293</v>
          </cell>
          <cell r="J1388">
            <v>31.6</v>
          </cell>
          <cell r="K1388">
            <v>32.909999999999997</v>
          </cell>
          <cell r="L1388" t="str">
            <v>Yes</v>
          </cell>
        </row>
        <row r="1389">
          <cell r="A1389" t="str">
            <v>RLX-001</v>
          </cell>
          <cell r="B1389" t="str">
            <v>Ryobi One+ Lanyard 2PK</v>
          </cell>
          <cell r="C1389" t="str">
            <v>CPT Accessories</v>
          </cell>
          <cell r="D1389" t="str">
            <v>900060</v>
          </cell>
          <cell r="E1389" t="str">
            <v>RY-AC</v>
          </cell>
          <cell r="F1389">
            <v>0</v>
          </cell>
          <cell r="G1389">
            <v>1.4338235294117647</v>
          </cell>
          <cell r="H1389">
            <v>28.676470588235293</v>
          </cell>
          <cell r="I1389">
            <v>28.676470588235293</v>
          </cell>
          <cell r="J1389">
            <v>30.11</v>
          </cell>
          <cell r="K1389">
            <v>4.8600000000000003</v>
          </cell>
          <cell r="L1389" t="str">
            <v>No</v>
          </cell>
        </row>
        <row r="1390">
          <cell r="A1390" t="str">
            <v>RMS180-S</v>
          </cell>
          <cell r="B1390" t="str">
            <v>180W MultiPad Sander (EMS180RG)with Bag</v>
          </cell>
          <cell r="C1390" t="str">
            <v>CPT Ryobi</v>
          </cell>
          <cell r="D1390" t="str">
            <v>900060</v>
          </cell>
          <cell r="E1390" t="str">
            <v>RY-TL</v>
          </cell>
          <cell r="F1390">
            <v>0</v>
          </cell>
          <cell r="G1390">
            <v>0.75494743351886207</v>
          </cell>
          <cell r="H1390">
            <v>30.777244681656452</v>
          </cell>
          <cell r="I1390">
            <v>30.777244681656452</v>
          </cell>
          <cell r="J1390">
            <v>31.53</v>
          </cell>
          <cell r="K1390">
            <v>33.19</v>
          </cell>
          <cell r="L1390" t="str">
            <v>Yes</v>
          </cell>
        </row>
        <row r="1391">
          <cell r="A1391" t="str">
            <v>RMT12011</v>
          </cell>
          <cell r="B1391" t="str">
            <v>12V Li-ION Multi -Tool Kit(1xbat,1xchar)</v>
          </cell>
          <cell r="C1391" t="str">
            <v>CPT Ryobi</v>
          </cell>
          <cell r="D1391" t="str">
            <v>900050</v>
          </cell>
          <cell r="E1391" t="str">
            <v>RY-TL</v>
          </cell>
          <cell r="F1391">
            <v>0</v>
          </cell>
          <cell r="G1391">
            <v>0.84833217512161219</v>
          </cell>
          <cell r="H1391">
            <v>64.873529411764693</v>
          </cell>
          <cell r="I1391">
            <v>64.873529411764693</v>
          </cell>
          <cell r="J1391">
            <v>65.72</v>
          </cell>
          <cell r="K1391">
            <v>69.819999999999993</v>
          </cell>
          <cell r="L1391" t="str">
            <v>Yes</v>
          </cell>
        </row>
        <row r="1392">
          <cell r="A1392" t="str">
            <v>RMT1801</v>
          </cell>
          <cell r="B1392" t="str">
            <v>18V ONE+ Multi Tool</v>
          </cell>
          <cell r="C1392" t="str">
            <v>CPT Ryobi</v>
          </cell>
          <cell r="D1392" t="str">
            <v>900050</v>
          </cell>
          <cell r="E1392" t="str">
            <v>RY-TL</v>
          </cell>
          <cell r="F1392">
            <v>0</v>
          </cell>
          <cell r="G1392">
            <v>0.41522108843537414</v>
          </cell>
          <cell r="H1392">
            <v>44.825862299465236</v>
          </cell>
          <cell r="I1392">
            <v>44.825862299465236</v>
          </cell>
          <cell r="J1392">
            <v>45.24</v>
          </cell>
          <cell r="K1392">
            <v>49.83</v>
          </cell>
          <cell r="L1392" t="str">
            <v>Yes</v>
          </cell>
        </row>
        <row r="1393">
          <cell r="A1393" t="str">
            <v>RMT2004-S</v>
          </cell>
          <cell r="B1393" t="str">
            <v>Ryobi 200W Multitool Kit</v>
          </cell>
          <cell r="C1393" t="str">
            <v>CPT Ryobi</v>
          </cell>
          <cell r="D1393" t="str">
            <v>900050</v>
          </cell>
          <cell r="E1393" t="str">
            <v>RY-TL</v>
          </cell>
          <cell r="F1393">
            <v>0</v>
          </cell>
          <cell r="G1393">
            <v>0.5088578574406003</v>
          </cell>
          <cell r="H1393">
            <v>45.842284982174696</v>
          </cell>
          <cell r="I1393">
            <v>45.842284982174696</v>
          </cell>
          <cell r="J1393">
            <v>46.35</v>
          </cell>
          <cell r="K1393">
            <v>49.36</v>
          </cell>
          <cell r="L1393" t="str">
            <v>Yes</v>
          </cell>
        </row>
        <row r="1394">
          <cell r="A1394" t="str">
            <v>RMT300-S</v>
          </cell>
          <cell r="B1394" t="str">
            <v>300W Multitool with articulating head</v>
          </cell>
          <cell r="C1394" t="str">
            <v>CPT Ryobi</v>
          </cell>
          <cell r="D1394" t="str">
            <v>900060</v>
          </cell>
          <cell r="E1394" t="str">
            <v>RY-TL</v>
          </cell>
          <cell r="F1394">
            <v>0</v>
          </cell>
          <cell r="G1394">
            <v>3.1018382352941178</v>
          </cell>
          <cell r="H1394">
            <v>62.036764705882355</v>
          </cell>
          <cell r="I1394">
            <v>62.036764705882355</v>
          </cell>
          <cell r="J1394">
            <v>65.14</v>
          </cell>
          <cell r="K1394">
            <v>59.39</v>
          </cell>
          <cell r="L1394" t="str">
            <v>Yes</v>
          </cell>
        </row>
        <row r="1395">
          <cell r="A1395" t="str">
            <v>ROS125E</v>
          </cell>
          <cell r="B1395" t="str">
            <v>125mm (5") Random Orbital Sander 300Watt</v>
          </cell>
          <cell r="C1395" t="str">
            <v>Milwaukee Tools</v>
          </cell>
          <cell r="D1395" t="str">
            <v>900050</v>
          </cell>
          <cell r="E1395" t="str">
            <v>ML-TL</v>
          </cell>
          <cell r="F1395">
            <v>0</v>
          </cell>
          <cell r="G1395">
            <v>1.0661572052401747</v>
          </cell>
          <cell r="H1395">
            <v>55.364940953654177</v>
          </cell>
          <cell r="I1395">
            <v>55.364940953654177</v>
          </cell>
          <cell r="J1395">
            <v>56.43</v>
          </cell>
          <cell r="K1395">
            <v>60.02</v>
          </cell>
          <cell r="L1395" t="str">
            <v>Yes</v>
          </cell>
        </row>
        <row r="1396">
          <cell r="A1396" t="str">
            <v>ROS150E-2</v>
          </cell>
          <cell r="B1396" t="str">
            <v>150mm (6") Random Orbital Sander</v>
          </cell>
          <cell r="C1396" t="str">
            <v>Milwaukee Tools</v>
          </cell>
          <cell r="D1396" t="str">
            <v>900050</v>
          </cell>
          <cell r="E1396" t="str">
            <v>ML-TL</v>
          </cell>
          <cell r="F1396">
            <v>0</v>
          </cell>
          <cell r="G1396">
            <v>1.7278839348903043</v>
          </cell>
          <cell r="H1396">
            <v>97.036221033868088</v>
          </cell>
          <cell r="I1396">
            <v>97.036221033868088</v>
          </cell>
          <cell r="J1396">
            <v>98.76</v>
          </cell>
          <cell r="K1396">
            <v>107.99</v>
          </cell>
          <cell r="L1396" t="str">
            <v>Yes</v>
          </cell>
        </row>
        <row r="1397">
          <cell r="A1397" t="str">
            <v>ROS300-S</v>
          </cell>
          <cell r="B1397" t="str">
            <v>300W 125mm OrbitalSander(ROS300)withBag</v>
          </cell>
          <cell r="C1397" t="str">
            <v>CPT Ryobi</v>
          </cell>
          <cell r="D1397" t="str">
            <v>900060</v>
          </cell>
          <cell r="E1397" t="str">
            <v>RY-TL</v>
          </cell>
          <cell r="F1397">
            <v>0</v>
          </cell>
          <cell r="G1397">
            <v>0.91647897897897901</v>
          </cell>
          <cell r="H1397">
            <v>33.11498410174881</v>
          </cell>
          <cell r="I1397">
            <v>33.11498410174881</v>
          </cell>
          <cell r="J1397">
            <v>34.03</v>
          </cell>
          <cell r="K1397">
            <v>36.03</v>
          </cell>
          <cell r="L1397" t="str">
            <v>Yes</v>
          </cell>
        </row>
        <row r="1398">
          <cell r="A1398" t="str">
            <v>RPD1200-K</v>
          </cell>
          <cell r="B1398" t="str">
            <v>1200W Impact Drill with 2 Speed gearbox</v>
          </cell>
          <cell r="C1398" t="str">
            <v>CPT Ryobi</v>
          </cell>
          <cell r="D1398" t="str">
            <v>900060</v>
          </cell>
          <cell r="E1398" t="str">
            <v>RY-TL</v>
          </cell>
          <cell r="F1398">
            <v>0</v>
          </cell>
          <cell r="G1398">
            <v>1.5164596273291926</v>
          </cell>
          <cell r="H1398">
            <v>59.117609205844495</v>
          </cell>
          <cell r="I1398">
            <v>59.117609205844495</v>
          </cell>
          <cell r="J1398">
            <v>60.63</v>
          </cell>
          <cell r="K1398">
            <v>64.08</v>
          </cell>
          <cell r="L1398" t="str">
            <v>Yes</v>
          </cell>
        </row>
        <row r="1399">
          <cell r="A1399" t="str">
            <v>RPD5004-G</v>
          </cell>
          <cell r="B1399" t="str">
            <v>Ryobi 500W Impact Drill</v>
          </cell>
          <cell r="C1399" t="str">
            <v>CPT Ryobi</v>
          </cell>
          <cell r="D1399" t="str">
            <v>900060</v>
          </cell>
          <cell r="E1399" t="str">
            <v>RY-TL</v>
          </cell>
          <cell r="F1399">
            <v>0</v>
          </cell>
          <cell r="G1399">
            <v>0.57828043581241118</v>
          </cell>
          <cell r="H1399">
            <v>31.280311764705885</v>
          </cell>
          <cell r="I1399">
            <v>31.280311764705885</v>
          </cell>
          <cell r="J1399">
            <v>31.86</v>
          </cell>
          <cell r="K1399">
            <v>33.76</v>
          </cell>
          <cell r="L1399" t="str">
            <v>Yes</v>
          </cell>
        </row>
        <row r="1400">
          <cell r="A1400" t="str">
            <v>RPD800-K</v>
          </cell>
          <cell r="B1400" t="str">
            <v>800W Impact Drill</v>
          </cell>
          <cell r="C1400" t="str">
            <v>CPT Ryobi</v>
          </cell>
          <cell r="D1400" t="str">
            <v>900060</v>
          </cell>
          <cell r="E1400" t="str">
            <v>RY-TL</v>
          </cell>
          <cell r="F1400">
            <v>0</v>
          </cell>
          <cell r="G1400">
            <v>1.1704218600191754</v>
          </cell>
          <cell r="H1400">
            <v>40.3911897191309</v>
          </cell>
          <cell r="I1400">
            <v>40.3911897191309</v>
          </cell>
          <cell r="J1400">
            <v>41.56</v>
          </cell>
          <cell r="K1400">
            <v>43.99</v>
          </cell>
          <cell r="L1400" t="str">
            <v>Yes</v>
          </cell>
        </row>
        <row r="1401">
          <cell r="A1401" t="str">
            <v>RPL780-G</v>
          </cell>
          <cell r="B1401" t="str">
            <v>Ryobi Rebate Planer 780W 82mm</v>
          </cell>
          <cell r="C1401" t="str">
            <v>CPT Ryobi</v>
          </cell>
          <cell r="D1401" t="str">
            <v>900060</v>
          </cell>
          <cell r="E1401" t="str">
            <v>RY-TL</v>
          </cell>
          <cell r="F1401">
            <v>0</v>
          </cell>
          <cell r="G1401">
            <v>1.2716145833333334</v>
          </cell>
          <cell r="H1401">
            <v>46.043502536149603</v>
          </cell>
          <cell r="I1401">
            <v>46.043502536149603</v>
          </cell>
          <cell r="J1401">
            <v>47.32</v>
          </cell>
          <cell r="K1401">
            <v>50.11</v>
          </cell>
          <cell r="L1401" t="str">
            <v>Yes</v>
          </cell>
        </row>
        <row r="1402">
          <cell r="A1402" t="str">
            <v>RPP254FEJSN</v>
          </cell>
          <cell r="B1402" t="str">
            <v>Ryobi 25.4cc pole pruner</v>
          </cell>
          <cell r="C1402" t="str">
            <v>OPE Ryobi</v>
          </cell>
          <cell r="D1402" t="str">
            <v>900050</v>
          </cell>
          <cell r="E1402" t="str">
            <v>RG-TL</v>
          </cell>
          <cell r="F1402">
            <v>0</v>
          </cell>
          <cell r="G1402">
            <v>3.7677469135802468</v>
          </cell>
          <cell r="H1402">
            <v>145.14705882352939</v>
          </cell>
          <cell r="I1402">
            <v>145.14705882352939</v>
          </cell>
          <cell r="J1402">
            <v>148.91</v>
          </cell>
          <cell r="K1402">
            <v>163.07</v>
          </cell>
          <cell r="L1402" t="str">
            <v>Yes</v>
          </cell>
        </row>
        <row r="1403">
          <cell r="A1403" t="str">
            <v>RPP3600</v>
          </cell>
          <cell r="B1403" t="str">
            <v>Ryobi 36V Pole Pruner</v>
          </cell>
          <cell r="C1403" t="str">
            <v>OPE Ryobi</v>
          </cell>
          <cell r="D1403" t="str">
            <v>900050</v>
          </cell>
          <cell r="E1403" t="str">
            <v>RG-TL</v>
          </cell>
          <cell r="F1403">
            <v>0</v>
          </cell>
          <cell r="G1403">
            <v>3.756153846153846</v>
          </cell>
          <cell r="H1403">
            <v>78.367647058823522</v>
          </cell>
          <cell r="I1403">
            <v>78.367647058823522</v>
          </cell>
          <cell r="J1403">
            <v>82.12</v>
          </cell>
          <cell r="K1403">
            <v>86.03</v>
          </cell>
          <cell r="L1403" t="str">
            <v>Yes</v>
          </cell>
        </row>
        <row r="1404">
          <cell r="A1404" t="str">
            <v>RPP750S</v>
          </cell>
          <cell r="B1404" t="str">
            <v>Ryobi 750W Pole Pruner</v>
          </cell>
          <cell r="C1404" t="str">
            <v>OPE Ryobi</v>
          </cell>
          <cell r="D1404" t="str">
            <v>900060</v>
          </cell>
          <cell r="E1404" t="str">
            <v>RG-TL</v>
          </cell>
          <cell r="F1404">
            <v>0</v>
          </cell>
          <cell r="G1404">
            <v>10.026694045174539</v>
          </cell>
          <cell r="H1404">
            <v>63.544117647058819</v>
          </cell>
          <cell r="I1404">
            <v>63.544117647058819</v>
          </cell>
          <cell r="J1404">
            <v>73.569999999999993</v>
          </cell>
          <cell r="K1404">
            <v>75.89</v>
          </cell>
          <cell r="L1404" t="str">
            <v>Yes</v>
          </cell>
        </row>
        <row r="1405">
          <cell r="A1405" t="str">
            <v>RPS100-S</v>
          </cell>
          <cell r="B1405" t="str">
            <v>Ryobi 100W Palm Sander</v>
          </cell>
          <cell r="C1405" t="str">
            <v>CPT Ryobi</v>
          </cell>
          <cell r="D1405" t="str">
            <v>900060</v>
          </cell>
          <cell r="E1405" t="str">
            <v>RY-TL</v>
          </cell>
          <cell r="F1405">
            <v>0</v>
          </cell>
          <cell r="G1405">
            <v>3.1772058823529412</v>
          </cell>
          <cell r="H1405">
            <v>63.544117647058819</v>
          </cell>
          <cell r="I1405">
            <v>63.544117647058819</v>
          </cell>
          <cell r="J1405">
            <v>66.72</v>
          </cell>
          <cell r="K1405">
            <v>28.45</v>
          </cell>
          <cell r="L1405" t="str">
            <v>No</v>
          </cell>
        </row>
        <row r="1406">
          <cell r="A1406" t="str">
            <v>RPS1215</v>
          </cell>
          <cell r="B1406" t="str">
            <v>RYOBI 12V Pruner Saw</v>
          </cell>
          <cell r="C1406" t="str">
            <v>OPE Ryobi</v>
          </cell>
          <cell r="D1406" t="str">
            <v>900050</v>
          </cell>
          <cell r="E1406" t="str">
            <v>RG-TL</v>
          </cell>
          <cell r="F1406">
            <v>0</v>
          </cell>
          <cell r="G1406">
            <v>0.37104863221884499</v>
          </cell>
          <cell r="H1406">
            <v>61.588235294117645</v>
          </cell>
          <cell r="I1406">
            <v>61.588235294117645</v>
          </cell>
          <cell r="J1406">
            <v>61.96</v>
          </cell>
          <cell r="K1406">
            <v>64.790000000000006</v>
          </cell>
          <cell r="L1406" t="str">
            <v>Yes</v>
          </cell>
        </row>
        <row r="1407">
          <cell r="A1407" t="str">
            <v>RPS80-S</v>
          </cell>
          <cell r="B1407" t="str">
            <v>80W Palm Sander (EPS80RG) with Bag</v>
          </cell>
          <cell r="C1407" t="str">
            <v>CPT Ryobi</v>
          </cell>
          <cell r="D1407" t="str">
            <v>900060</v>
          </cell>
          <cell r="E1407" t="str">
            <v>RY-TL</v>
          </cell>
          <cell r="F1407">
            <v>0</v>
          </cell>
          <cell r="G1407">
            <v>0.5365934065934066</v>
          </cell>
          <cell r="H1407">
            <v>25.466719660837313</v>
          </cell>
          <cell r="I1407">
            <v>25.466719660837313</v>
          </cell>
          <cell r="J1407">
            <v>26</v>
          </cell>
          <cell r="K1407">
            <v>27.51</v>
          </cell>
          <cell r="L1407" t="str">
            <v>Yes</v>
          </cell>
        </row>
        <row r="1408">
          <cell r="A1408" t="str">
            <v>RPT4545M</v>
          </cell>
          <cell r="B1408" t="str">
            <v>Ryobi 450W Pole Hedge Trimmer</v>
          </cell>
          <cell r="C1408" t="str">
            <v>OPE Ryobi</v>
          </cell>
          <cell r="D1408" t="str">
            <v>900060</v>
          </cell>
          <cell r="E1408" t="str">
            <v>RG-TL</v>
          </cell>
          <cell r="F1408">
            <v>0</v>
          </cell>
          <cell r="G1408">
            <v>10.026694045174539</v>
          </cell>
          <cell r="H1408">
            <v>63.455882352941167</v>
          </cell>
          <cell r="I1408">
            <v>63.455882352941167</v>
          </cell>
          <cell r="J1408">
            <v>73.48</v>
          </cell>
          <cell r="K1408">
            <v>75.8</v>
          </cell>
          <cell r="L1408" t="str">
            <v>Yes</v>
          </cell>
        </row>
        <row r="1409">
          <cell r="A1409" t="str">
            <v>RPW130</v>
          </cell>
          <cell r="B1409" t="str">
            <v>Ryobi 130 Bar Pressure Washer 1885PSI</v>
          </cell>
          <cell r="C1409" t="str">
            <v>CPT Ryobi</v>
          </cell>
          <cell r="D1409" t="str">
            <v>900060</v>
          </cell>
          <cell r="E1409" t="str">
            <v>RY-TL</v>
          </cell>
          <cell r="F1409">
            <v>0</v>
          </cell>
          <cell r="G1409">
            <v>3.0944233206590619</v>
          </cell>
          <cell r="H1409">
            <v>65.367647058823522</v>
          </cell>
          <cell r="I1409">
            <v>65.367647058823522</v>
          </cell>
          <cell r="J1409">
            <v>68.459999999999994</v>
          </cell>
          <cell r="K1409">
            <v>72.709999999999994</v>
          </cell>
          <cell r="L1409" t="str">
            <v>Yes</v>
          </cell>
        </row>
        <row r="1410">
          <cell r="A1410" t="str">
            <v>RPW130SC</v>
          </cell>
          <cell r="B1410" t="str">
            <v>Ryobi 130 Bar Pressure Washer with Surfa</v>
          </cell>
          <cell r="C1410" t="str">
            <v>CPT Ryobi</v>
          </cell>
          <cell r="D1410" t="str">
            <v>900060</v>
          </cell>
          <cell r="E1410" t="str">
            <v>RY-TL</v>
          </cell>
          <cell r="F1410">
            <v>3.3</v>
          </cell>
          <cell r="G1410">
            <v>5.4437012263099218</v>
          </cell>
          <cell r="H1410">
            <v>66</v>
          </cell>
          <cell r="I1410">
            <v>66</v>
          </cell>
          <cell r="J1410">
            <v>74.739999999999995</v>
          </cell>
          <cell r="K1410">
            <v>98.9</v>
          </cell>
          <cell r="L1410" t="str">
            <v>No</v>
          </cell>
        </row>
        <row r="1411">
          <cell r="A1411" t="str">
            <v>RPW140SC</v>
          </cell>
          <cell r="B1411" t="str">
            <v>Ryobi 140bar AC Pressure Washer</v>
          </cell>
          <cell r="C1411" t="str">
            <v>CPT Ryobi</v>
          </cell>
          <cell r="D1411" t="str">
            <v>900060</v>
          </cell>
          <cell r="E1411" t="str">
            <v>RY-TL</v>
          </cell>
          <cell r="F1411">
            <v>3.6176470588235299</v>
          </cell>
          <cell r="G1411">
            <v>5.8130952380952383</v>
          </cell>
          <cell r="H1411">
            <v>72.352941176470594</v>
          </cell>
          <cell r="I1411">
            <v>72.352941176470594</v>
          </cell>
          <cell r="J1411">
            <v>81.78</v>
          </cell>
          <cell r="K1411">
            <v>85.62</v>
          </cell>
          <cell r="L1411" t="str">
            <v>Yes</v>
          </cell>
        </row>
        <row r="1412">
          <cell r="A1412" t="str">
            <v>RPW3200</v>
          </cell>
          <cell r="B1412" t="str">
            <v>Ryobi Petrol Pressure Washer 3200PSI</v>
          </cell>
          <cell r="C1412" t="str">
            <v>CPT Ryobi</v>
          </cell>
          <cell r="D1412" t="str">
            <v>900050</v>
          </cell>
          <cell r="E1412" t="str">
            <v>RY-TL</v>
          </cell>
          <cell r="F1412">
            <v>0</v>
          </cell>
          <cell r="G1412">
            <v>15.259375</v>
          </cell>
          <cell r="H1412">
            <v>315.79411764705884</v>
          </cell>
          <cell r="I1412">
            <v>315.79411764705884</v>
          </cell>
          <cell r="J1412">
            <v>331.05</v>
          </cell>
          <cell r="K1412">
            <v>360.59</v>
          </cell>
          <cell r="L1412" t="str">
            <v>Yes</v>
          </cell>
        </row>
        <row r="1413">
          <cell r="A1413" t="str">
            <v>RPW3600</v>
          </cell>
          <cell r="B1413" t="str">
            <v>Ryobi 36V Pressure Washer Console</v>
          </cell>
          <cell r="C1413" t="str">
            <v>OPE Ryobi</v>
          </cell>
          <cell r="D1413" t="str">
            <v>900050</v>
          </cell>
          <cell r="E1413" t="str">
            <v>RG-TL</v>
          </cell>
          <cell r="F1413">
            <v>0</v>
          </cell>
          <cell r="G1413">
            <v>11.681818181818182</v>
          </cell>
          <cell r="H1413">
            <v>215.72058823529409</v>
          </cell>
          <cell r="I1413">
            <v>215.72058823529409</v>
          </cell>
          <cell r="J1413">
            <v>227.4</v>
          </cell>
          <cell r="K1413">
            <v>239.6</v>
          </cell>
          <cell r="L1413" t="str">
            <v>Yes</v>
          </cell>
        </row>
        <row r="1414">
          <cell r="A1414" t="str">
            <v>RPW36X50</v>
          </cell>
          <cell r="B1414" t="str">
            <v>Ryobi 36V Pressure Washer 5.0Ah Kit</v>
          </cell>
          <cell r="C1414" t="str">
            <v>OPE Ryobi</v>
          </cell>
          <cell r="D1414" t="str">
            <v>900050</v>
          </cell>
          <cell r="E1414" t="str">
            <v>RG-TL</v>
          </cell>
          <cell r="F1414">
            <v>0</v>
          </cell>
          <cell r="G1414">
            <v>11.681818181818182</v>
          </cell>
          <cell r="H1414">
            <v>328.5735294117647</v>
          </cell>
          <cell r="I1414">
            <v>328.5735294117647</v>
          </cell>
          <cell r="J1414">
            <v>340.26</v>
          </cell>
          <cell r="K1414">
            <v>358.76</v>
          </cell>
          <cell r="L1414" t="str">
            <v>Yes</v>
          </cell>
        </row>
        <row r="1415">
          <cell r="A1415" t="str">
            <v>RRS1200-S</v>
          </cell>
          <cell r="B1415" t="str">
            <v>Reciprocating Saw 1200W</v>
          </cell>
          <cell r="C1415" t="str">
            <v>CPT Ryobi</v>
          </cell>
          <cell r="D1415" t="str">
            <v>900050</v>
          </cell>
          <cell r="E1415" t="str">
            <v>RY-TL</v>
          </cell>
          <cell r="F1415">
            <v>0</v>
          </cell>
          <cell r="G1415">
            <v>1.2611053719008265</v>
          </cell>
          <cell r="H1415">
            <v>72.030921345811038</v>
          </cell>
          <cell r="I1415">
            <v>72.030921345811038</v>
          </cell>
          <cell r="J1415">
            <v>73.290000000000006</v>
          </cell>
          <cell r="K1415">
            <v>77.66</v>
          </cell>
          <cell r="L1415" t="str">
            <v>Yes</v>
          </cell>
        </row>
        <row r="1416">
          <cell r="A1416" t="str">
            <v>RRS1801</v>
          </cell>
          <cell r="B1416" t="str">
            <v>18V Reciprocating Saw H/Green (ONE+)</v>
          </cell>
          <cell r="C1416" t="str">
            <v>CPT Ryobi</v>
          </cell>
          <cell r="D1416" t="str">
            <v>900050</v>
          </cell>
          <cell r="E1416" t="str">
            <v>RY-TL</v>
          </cell>
          <cell r="F1416">
            <v>0</v>
          </cell>
          <cell r="G1416">
            <v>0.6174759736975215</v>
          </cell>
          <cell r="H1416">
            <v>32.989651292335118</v>
          </cell>
          <cell r="I1416">
            <v>32.989651292335118</v>
          </cell>
          <cell r="J1416">
            <v>33.61</v>
          </cell>
          <cell r="K1416">
            <v>36.270000000000003</v>
          </cell>
          <cell r="L1416" t="str">
            <v>Yes</v>
          </cell>
        </row>
        <row r="1417">
          <cell r="A1417" t="str">
            <v>RRT1600-S</v>
          </cell>
          <cell r="B1417" t="str">
            <v>RYOBI ROUTER 1600W</v>
          </cell>
          <cell r="C1417" t="str">
            <v>CPT Ryobi</v>
          </cell>
          <cell r="D1417" t="str">
            <v>900060</v>
          </cell>
          <cell r="E1417" t="str">
            <v>RY-TL</v>
          </cell>
          <cell r="F1417">
            <v>0</v>
          </cell>
          <cell r="G1417">
            <v>2.3703883495145632</v>
          </cell>
          <cell r="H1417">
            <v>72.988526762056182</v>
          </cell>
          <cell r="I1417">
            <v>72.988526762056182</v>
          </cell>
          <cell r="J1417">
            <v>75.36</v>
          </cell>
          <cell r="K1417">
            <v>79.7</v>
          </cell>
          <cell r="L1417" t="str">
            <v>Yes</v>
          </cell>
        </row>
        <row r="1418">
          <cell r="A1418" t="str">
            <v>RSB-0150C</v>
          </cell>
          <cell r="B1418" t="str">
            <v>Ryobi 18V Lith-Ion Thin Kerf Blade 150mm</v>
          </cell>
          <cell r="C1418" t="str">
            <v>CPT Accessories</v>
          </cell>
          <cell r="D1418" t="str">
            <v>900060</v>
          </cell>
          <cell r="E1418" t="str">
            <v>RY-AC</v>
          </cell>
          <cell r="F1418">
            <v>0</v>
          </cell>
          <cell r="G1418">
            <v>0.19011100386100388</v>
          </cell>
          <cell r="H1418">
            <v>3.8022200772200772</v>
          </cell>
          <cell r="I1418">
            <v>3.8022200772200772</v>
          </cell>
          <cell r="J1418">
            <v>3.99</v>
          </cell>
          <cell r="K1418">
            <v>4.25</v>
          </cell>
          <cell r="L1418" t="str">
            <v>Yes</v>
          </cell>
        </row>
        <row r="1419">
          <cell r="A1419" t="str">
            <v>RSDS800-K</v>
          </cell>
          <cell r="B1419" t="str">
            <v>SDS Rotary Hammer 800W</v>
          </cell>
          <cell r="C1419" t="str">
            <v>CPT Ryobi</v>
          </cell>
          <cell r="D1419" t="str">
            <v>900060</v>
          </cell>
          <cell r="E1419" t="str">
            <v>RY-TL</v>
          </cell>
          <cell r="F1419">
            <v>0</v>
          </cell>
          <cell r="G1419">
            <v>1.6797385620915033</v>
          </cell>
          <cell r="H1419">
            <v>89.927206828677413</v>
          </cell>
          <cell r="I1419">
            <v>89.927206828677413</v>
          </cell>
          <cell r="J1419">
            <v>91.61</v>
          </cell>
          <cell r="K1419">
            <v>96.95</v>
          </cell>
          <cell r="L1419" t="str">
            <v>Yes</v>
          </cell>
        </row>
        <row r="1420">
          <cell r="A1420" t="str">
            <v>RSH2445B</v>
          </cell>
          <cell r="B1420" t="str">
            <v>RYOBI Impact Shredder 2400W</v>
          </cell>
          <cell r="C1420" t="str">
            <v>OPE Ryobi</v>
          </cell>
          <cell r="D1420" t="str">
            <v>900060</v>
          </cell>
          <cell r="E1420" t="str">
            <v>RG-TL</v>
          </cell>
          <cell r="F1420">
            <v>0</v>
          </cell>
          <cell r="G1420">
            <v>10.684901531728665</v>
          </cell>
          <cell r="H1420">
            <v>101.83823529411764</v>
          </cell>
          <cell r="I1420">
            <v>101.83823529411764</v>
          </cell>
          <cell r="J1420">
            <v>112.52</v>
          </cell>
          <cell r="K1420">
            <v>117.13</v>
          </cell>
          <cell r="L1420" t="str">
            <v>Yes</v>
          </cell>
        </row>
        <row r="1421">
          <cell r="A1421" t="str">
            <v>RSH2445T</v>
          </cell>
          <cell r="B1421" t="str">
            <v>RYOBI  Silent Shredder 2400W</v>
          </cell>
          <cell r="C1421" t="str">
            <v>OPE Ryobi</v>
          </cell>
          <cell r="D1421" t="str">
            <v>900060</v>
          </cell>
          <cell r="E1421" t="str">
            <v>RG-TL</v>
          </cell>
          <cell r="F1421">
            <v>0</v>
          </cell>
          <cell r="G1421">
            <v>10.433760683760683</v>
          </cell>
          <cell r="H1421">
            <v>158.86764705882351</v>
          </cell>
          <cell r="I1421">
            <v>158.86764705882351</v>
          </cell>
          <cell r="J1421">
            <v>169.3</v>
          </cell>
          <cell r="K1421">
            <v>177.51</v>
          </cell>
          <cell r="L1421" t="str">
            <v>Yes</v>
          </cell>
        </row>
        <row r="1422">
          <cell r="A1422" t="str">
            <v>RSS200T-S</v>
          </cell>
          <cell r="B1422" t="str">
            <v>200W 1/3 Sheet Sander(ESS200RG)with Bag</v>
          </cell>
          <cell r="C1422" t="str">
            <v>CPT Ryobi</v>
          </cell>
          <cell r="D1422" t="str">
            <v>900060</v>
          </cell>
          <cell r="E1422" t="str">
            <v>RY-TL</v>
          </cell>
          <cell r="F1422">
            <v>0</v>
          </cell>
          <cell r="G1422">
            <v>0.87196428571428575</v>
          </cell>
          <cell r="H1422">
            <v>22.63952229540465</v>
          </cell>
          <cell r="I1422">
            <v>22.63952229540465</v>
          </cell>
          <cell r="J1422">
            <v>23.51</v>
          </cell>
          <cell r="K1422">
            <v>24.79</v>
          </cell>
          <cell r="L1422" t="str">
            <v>Yes</v>
          </cell>
        </row>
        <row r="1423">
          <cell r="A1423" t="str">
            <v>RSS240Q-S</v>
          </cell>
          <cell r="B1423" t="str">
            <v>240W 1/4 Sheet Sander(ESS2414RG)with Bag</v>
          </cell>
          <cell r="C1423" t="str">
            <v>CPT Ryobi</v>
          </cell>
          <cell r="D1423" t="str">
            <v>900060</v>
          </cell>
          <cell r="E1423" t="str">
            <v>RY-TL</v>
          </cell>
          <cell r="F1423">
            <v>0</v>
          </cell>
          <cell r="G1423">
            <v>0.75494743351886207</v>
          </cell>
          <cell r="H1423">
            <v>24.360473919297448</v>
          </cell>
          <cell r="I1423">
            <v>24.360473919297448</v>
          </cell>
          <cell r="J1423">
            <v>25.12</v>
          </cell>
          <cell r="K1423">
            <v>26.38</v>
          </cell>
          <cell r="L1423" t="str">
            <v>Yes</v>
          </cell>
        </row>
        <row r="1424">
          <cell r="A1424" t="str">
            <v>RSS280T-S</v>
          </cell>
          <cell r="B1424" t="str">
            <v>280W 1/3 Sheet Sander(ESS280RG)with Bag</v>
          </cell>
          <cell r="C1424" t="str">
            <v>CPT Ryobi</v>
          </cell>
          <cell r="D1424" t="str">
            <v>900060</v>
          </cell>
          <cell r="E1424" t="str">
            <v>RY-TL</v>
          </cell>
          <cell r="F1424">
            <v>0</v>
          </cell>
          <cell r="G1424">
            <v>0.87196428571428575</v>
          </cell>
          <cell r="H1424">
            <v>25.238167158755399</v>
          </cell>
          <cell r="I1424">
            <v>25.238167158755399</v>
          </cell>
          <cell r="J1424">
            <v>26.11</v>
          </cell>
          <cell r="K1424">
            <v>27.54</v>
          </cell>
          <cell r="L1424" t="str">
            <v>Yes</v>
          </cell>
        </row>
        <row r="1425">
          <cell r="A1425" t="str">
            <v>RSW1240G</v>
          </cell>
          <cell r="B1425" t="str">
            <v>Ryobi 125W Scroll Saw 405mm</v>
          </cell>
          <cell r="C1425" t="str">
            <v>CPT Ryobi</v>
          </cell>
          <cell r="D1425" t="str">
            <v>900060</v>
          </cell>
          <cell r="E1425" t="str">
            <v>RY-TL</v>
          </cell>
          <cell r="F1425">
            <v>0</v>
          </cell>
          <cell r="G1425">
            <v>6.1544117647058822</v>
          </cell>
          <cell r="H1425">
            <v>87.213515406162472</v>
          </cell>
          <cell r="I1425">
            <v>87.213515406162472</v>
          </cell>
          <cell r="J1425">
            <v>93.37</v>
          </cell>
          <cell r="K1425">
            <v>110.65</v>
          </cell>
          <cell r="L1425" t="str">
            <v>Yes</v>
          </cell>
        </row>
        <row r="1426">
          <cell r="A1426" t="str">
            <v>RTB22IN</v>
          </cell>
          <cell r="B1426" t="str">
            <v>Ryobi 22 inch tool box</v>
          </cell>
          <cell r="C1426" t="str">
            <v>CPT Hand Tools</v>
          </cell>
          <cell r="D1426" t="str">
            <v>900060</v>
          </cell>
          <cell r="E1426" t="str">
            <v>RY-HT</v>
          </cell>
          <cell r="F1426">
            <v>0</v>
          </cell>
          <cell r="G1426">
            <v>4.9250000000000007</v>
          </cell>
          <cell r="H1426">
            <v>98.5</v>
          </cell>
          <cell r="I1426">
            <v>98.5</v>
          </cell>
          <cell r="J1426">
            <v>103.43</v>
          </cell>
          <cell r="K1426">
            <v>26.2</v>
          </cell>
          <cell r="L1426" t="str">
            <v>No</v>
          </cell>
        </row>
        <row r="1427">
          <cell r="A1427" t="str">
            <v>RTC90LT</v>
          </cell>
          <cell r="B1427" t="str">
            <v>Ryobi Tool Chest 90L</v>
          </cell>
          <cell r="C1427" t="str">
            <v>CPT Hand Tools</v>
          </cell>
          <cell r="D1427" t="str">
            <v>900060</v>
          </cell>
          <cell r="E1427" t="str">
            <v>RY-HT</v>
          </cell>
          <cell r="F1427">
            <v>0</v>
          </cell>
          <cell r="G1427">
            <v>1.174264705882353</v>
          </cell>
          <cell r="H1427">
            <v>23.485294117647058</v>
          </cell>
          <cell r="I1427">
            <v>23.485294117647058</v>
          </cell>
          <cell r="J1427">
            <v>24.66</v>
          </cell>
          <cell r="K1427">
            <v>61.48</v>
          </cell>
          <cell r="L1427" t="str">
            <v>No</v>
          </cell>
        </row>
        <row r="1428">
          <cell r="A1428" t="str">
            <v>RTR400-S</v>
          </cell>
          <cell r="B1428" t="str">
            <v>RYOBI Trim Router 400W</v>
          </cell>
          <cell r="C1428" t="str">
            <v>CPT Ryobi</v>
          </cell>
          <cell r="D1428" t="str">
            <v>900060</v>
          </cell>
          <cell r="E1428" t="str">
            <v>RY-TL</v>
          </cell>
          <cell r="F1428">
            <v>0</v>
          </cell>
          <cell r="G1428">
            <v>0.68504489337822672</v>
          </cell>
          <cell r="H1428">
            <v>38.459943977591038</v>
          </cell>
          <cell r="I1428">
            <v>38.459943977591038</v>
          </cell>
          <cell r="J1428">
            <v>39.14</v>
          </cell>
          <cell r="K1428">
            <v>41.43</v>
          </cell>
          <cell r="L1428" t="str">
            <v>Yes</v>
          </cell>
        </row>
        <row r="1429">
          <cell r="A1429" t="str">
            <v>RTS1526RG</v>
          </cell>
          <cell r="B1429" t="str">
            <v>Ryobi  1800W Table Saw RTS1526RG</v>
          </cell>
          <cell r="C1429" t="str">
            <v>CPT Ryobi</v>
          </cell>
          <cell r="D1429" t="str">
            <v>900060</v>
          </cell>
          <cell r="E1429" t="str">
            <v>RY-TL</v>
          </cell>
          <cell r="F1429">
            <v>8.1125593345446294</v>
          </cell>
          <cell r="G1429">
            <v>23.819512195121952</v>
          </cell>
          <cell r="H1429">
            <v>162.25118669089258</v>
          </cell>
          <cell r="I1429">
            <v>162.25118669089258</v>
          </cell>
          <cell r="J1429">
            <v>194.18</v>
          </cell>
          <cell r="K1429">
            <v>200.91</v>
          </cell>
          <cell r="L1429" t="str">
            <v>Yes</v>
          </cell>
        </row>
        <row r="1430">
          <cell r="A1430" t="str">
            <v>RTS1825RG</v>
          </cell>
          <cell r="B1430" t="str">
            <v>Ryobi 1800W Table Saw RTS1825RG</v>
          </cell>
          <cell r="C1430" t="str">
            <v>CPT Ryobi</v>
          </cell>
          <cell r="D1430" t="str">
            <v>900060</v>
          </cell>
          <cell r="E1430" t="str">
            <v>RY-TL</v>
          </cell>
          <cell r="F1430">
            <v>0</v>
          </cell>
          <cell r="G1430">
            <v>27.744318181818183</v>
          </cell>
          <cell r="H1430">
            <v>190.85570444393974</v>
          </cell>
          <cell r="I1430">
            <v>190.85570444393974</v>
          </cell>
          <cell r="J1430">
            <v>218.6</v>
          </cell>
          <cell r="K1430">
            <v>225.96</v>
          </cell>
          <cell r="L1430" t="str">
            <v>Yes</v>
          </cell>
        </row>
        <row r="1431">
          <cell r="A1431" t="str">
            <v>RTS721S</v>
          </cell>
          <cell r="B1431" t="str">
            <v>Ryobi 178mm Tile Saw w/ Stand</v>
          </cell>
          <cell r="C1431" t="str">
            <v>CPT Ryobi</v>
          </cell>
          <cell r="D1431" t="str">
            <v>900060</v>
          </cell>
          <cell r="E1431" t="str">
            <v>RY-TL</v>
          </cell>
          <cell r="F1431">
            <v>0</v>
          </cell>
          <cell r="G1431">
            <v>7.2663690476190474</v>
          </cell>
          <cell r="H1431">
            <v>107.50347301082594</v>
          </cell>
          <cell r="I1431">
            <v>107.50347301082594</v>
          </cell>
          <cell r="J1431">
            <v>114.77</v>
          </cell>
          <cell r="K1431">
            <v>120.29</v>
          </cell>
          <cell r="L1431" t="str">
            <v>Yes</v>
          </cell>
        </row>
        <row r="1432">
          <cell r="A1432" t="str">
            <v>RWB001</v>
          </cell>
          <cell r="B1432" t="str">
            <v>Ryobi MPP work bench</v>
          </cell>
          <cell r="C1432" t="str">
            <v>CPT Hand Tools</v>
          </cell>
          <cell r="D1432" t="str">
            <v>900060</v>
          </cell>
          <cell r="E1432" t="str">
            <v>RY-HT</v>
          </cell>
          <cell r="F1432">
            <v>1.0313353584677116</v>
          </cell>
          <cell r="G1432">
            <v>1.0313353584677116</v>
          </cell>
          <cell r="H1432">
            <v>20.62670716935423</v>
          </cell>
          <cell r="I1432">
            <v>20.62670716935423</v>
          </cell>
          <cell r="J1432">
            <v>22.69</v>
          </cell>
          <cell r="K1432">
            <v>24.11</v>
          </cell>
          <cell r="L1432" t="str">
            <v>Yes</v>
          </cell>
        </row>
        <row r="1433">
          <cell r="A1433" t="str">
            <v>RWB002</v>
          </cell>
          <cell r="B1433" t="str">
            <v>Ryobi HPP work bench</v>
          </cell>
          <cell r="C1433" t="str">
            <v>CPT Hand Tools</v>
          </cell>
          <cell r="D1433" t="str">
            <v>900060</v>
          </cell>
          <cell r="E1433" t="str">
            <v>RY-HT</v>
          </cell>
          <cell r="F1433">
            <v>0</v>
          </cell>
          <cell r="G1433">
            <v>2.6391901355136653</v>
          </cell>
          <cell r="H1433">
            <v>52.783802710273299</v>
          </cell>
          <cell r="I1433">
            <v>52.783802710273299</v>
          </cell>
          <cell r="J1433">
            <v>55.42</v>
          </cell>
          <cell r="K1433">
            <v>58.88</v>
          </cell>
          <cell r="L1433" t="str">
            <v>Yes</v>
          </cell>
        </row>
        <row r="1434">
          <cell r="A1434" t="str">
            <v>RY-2STFS1</v>
          </cell>
          <cell r="B1434" t="str">
            <v>Ryobi 1L Full Synthetic 2 Stroke Oil</v>
          </cell>
          <cell r="C1434" t="str">
            <v>OPE Accessories</v>
          </cell>
          <cell r="D1434" t="str">
            <v>900060</v>
          </cell>
          <cell r="E1434" t="str">
            <v>RG-AC</v>
          </cell>
          <cell r="F1434">
            <v>0</v>
          </cell>
          <cell r="G1434">
            <v>0.2720588235294118</v>
          </cell>
          <cell r="H1434">
            <v>5.4411764705882355</v>
          </cell>
          <cell r="I1434">
            <v>5.4411764705882355</v>
          </cell>
          <cell r="J1434">
            <v>5.71</v>
          </cell>
          <cell r="K1434">
            <v>6.23</v>
          </cell>
          <cell r="L1434" t="str">
            <v>Yes</v>
          </cell>
        </row>
        <row r="1435">
          <cell r="A1435" t="str">
            <v>RY-2STFS200</v>
          </cell>
          <cell r="B1435" t="str">
            <v>Ryobi 200mL Full Synthetic 2 Stroke Oil</v>
          </cell>
          <cell r="C1435" t="str">
            <v>OPE Accessories</v>
          </cell>
          <cell r="D1435" t="str">
            <v>900060</v>
          </cell>
          <cell r="E1435" t="str">
            <v>RG-AC</v>
          </cell>
          <cell r="F1435">
            <v>0</v>
          </cell>
          <cell r="G1435">
            <v>6.911764705882352E-2</v>
          </cell>
          <cell r="H1435">
            <v>1.3823529411764703</v>
          </cell>
          <cell r="I1435">
            <v>1.3823529411764703</v>
          </cell>
          <cell r="J1435">
            <v>1.45</v>
          </cell>
          <cell r="K1435">
            <v>1.58</v>
          </cell>
          <cell r="L1435" t="str">
            <v>Yes</v>
          </cell>
        </row>
        <row r="1436">
          <cell r="A1436" t="str">
            <v>RY-2STSS1</v>
          </cell>
          <cell r="B1436" t="str">
            <v>Ryobi 1L Semi Synthetic 2 Stroke Oil</v>
          </cell>
          <cell r="C1436" t="str">
            <v>OPE Accessories</v>
          </cell>
          <cell r="D1436" t="str">
            <v>900060</v>
          </cell>
          <cell r="E1436" t="str">
            <v>RG-AC</v>
          </cell>
          <cell r="F1436">
            <v>0</v>
          </cell>
          <cell r="G1436">
            <v>0.22058823529411764</v>
          </cell>
          <cell r="H1436">
            <v>4.4117647058823524</v>
          </cell>
          <cell r="I1436">
            <v>4.4117647058823524</v>
          </cell>
          <cell r="J1436">
            <v>4.63</v>
          </cell>
          <cell r="K1436">
            <v>5.07</v>
          </cell>
          <cell r="L1436" t="str">
            <v>Yes</v>
          </cell>
        </row>
        <row r="1437">
          <cell r="A1437" t="str">
            <v>RY-2STSS200</v>
          </cell>
          <cell r="B1437" t="str">
            <v>Ryobi 200mL Semi Synthetic 2 Stroke Oil</v>
          </cell>
          <cell r="C1437" t="str">
            <v>OPE Accessories</v>
          </cell>
          <cell r="D1437" t="str">
            <v>900060</v>
          </cell>
          <cell r="E1437" t="str">
            <v>RG-AC</v>
          </cell>
          <cell r="F1437">
            <v>0</v>
          </cell>
          <cell r="G1437">
            <v>5.4411764705882354E-2</v>
          </cell>
          <cell r="H1437">
            <v>1.088235294117647</v>
          </cell>
          <cell r="I1437">
            <v>1.088235294117647</v>
          </cell>
          <cell r="J1437">
            <v>1.1399999999999999</v>
          </cell>
          <cell r="K1437">
            <v>1.25</v>
          </cell>
          <cell r="L1437" t="str">
            <v>Yes</v>
          </cell>
        </row>
        <row r="1438">
          <cell r="A1438" t="str">
            <v>RY-BC1</v>
          </cell>
          <cell r="B1438" t="str">
            <v>Ryobi 1L Bar &amp; Chain Oil</v>
          </cell>
          <cell r="C1438" t="str">
            <v>OPE Accessories</v>
          </cell>
          <cell r="D1438" t="str">
            <v>900060</v>
          </cell>
          <cell r="E1438" t="str">
            <v>RG-AC</v>
          </cell>
          <cell r="F1438">
            <v>0</v>
          </cell>
          <cell r="G1438">
            <v>0.11102941176470588</v>
          </cell>
          <cell r="H1438">
            <v>2.2205882352941173</v>
          </cell>
          <cell r="I1438">
            <v>2.2205882352941173</v>
          </cell>
          <cell r="J1438">
            <v>2.33</v>
          </cell>
          <cell r="K1438">
            <v>2.54</v>
          </cell>
          <cell r="L1438" t="str">
            <v>Yes</v>
          </cell>
        </row>
        <row r="1439">
          <cell r="A1439" t="str">
            <v>RY-BC4</v>
          </cell>
          <cell r="B1439" t="str">
            <v>Ryobi 4L Bar &amp; Chain Oil</v>
          </cell>
          <cell r="C1439" t="str">
            <v>OPE Accessories</v>
          </cell>
          <cell r="D1439" t="str">
            <v>900060</v>
          </cell>
          <cell r="E1439" t="str">
            <v>RG-AC</v>
          </cell>
          <cell r="F1439">
            <v>0</v>
          </cell>
          <cell r="G1439">
            <v>0.11397058823529412</v>
          </cell>
          <cell r="H1439">
            <v>2.2794117647058822</v>
          </cell>
          <cell r="I1439">
            <v>2.2794117647058822</v>
          </cell>
          <cell r="J1439">
            <v>2.39</v>
          </cell>
          <cell r="K1439">
            <v>10.8</v>
          </cell>
          <cell r="L1439" t="str">
            <v>No</v>
          </cell>
        </row>
        <row r="1440">
          <cell r="A1440" t="str">
            <v>SB2E850R</v>
          </cell>
          <cell r="B1440" t="str">
            <v>AEG 850W  2 Gear Hammer Drill</v>
          </cell>
          <cell r="C1440" t="str">
            <v>CPT AEG</v>
          </cell>
          <cell r="D1440" t="str">
            <v>900050</v>
          </cell>
          <cell r="E1440" t="str">
            <v>AG-TL</v>
          </cell>
          <cell r="F1440">
            <v>0</v>
          </cell>
          <cell r="G1440">
            <v>0.99653061224489792</v>
          </cell>
          <cell r="H1440">
            <v>79.149621212121204</v>
          </cell>
          <cell r="I1440">
            <v>79.149621212121204</v>
          </cell>
          <cell r="J1440">
            <v>80.150000000000006</v>
          </cell>
          <cell r="K1440">
            <v>84.96</v>
          </cell>
          <cell r="L1440" t="str">
            <v>Yes</v>
          </cell>
        </row>
        <row r="1441">
          <cell r="A1441" t="str">
            <v>SBE630R</v>
          </cell>
          <cell r="B1441" t="str">
            <v>Drill Hammer 630W</v>
          </cell>
          <cell r="C1441" t="str">
            <v>CPT AEG</v>
          </cell>
          <cell r="D1441" t="str">
            <v>900060</v>
          </cell>
          <cell r="E1441" t="str">
            <v>AG-TL</v>
          </cell>
          <cell r="F1441">
            <v>0</v>
          </cell>
          <cell r="G1441">
            <v>1.318304535637149</v>
          </cell>
          <cell r="H1441">
            <v>50.444730865319102</v>
          </cell>
          <cell r="I1441">
            <v>50.444730865319102</v>
          </cell>
          <cell r="J1441">
            <v>51.76</v>
          </cell>
          <cell r="K1441">
            <v>54.8</v>
          </cell>
          <cell r="L1441" t="str">
            <v>Yes</v>
          </cell>
        </row>
        <row r="1442">
          <cell r="A1442" t="str">
            <v>SBE750RE</v>
          </cell>
          <cell r="B1442" t="str">
            <v>AEG 750W  Gear Hammer Drill</v>
          </cell>
          <cell r="C1442" t="str">
            <v>CPT AEG</v>
          </cell>
          <cell r="D1442" t="str">
            <v>900060</v>
          </cell>
          <cell r="E1442" t="str">
            <v>AG-TL</v>
          </cell>
          <cell r="F1442">
            <v>0</v>
          </cell>
          <cell r="G1442">
            <v>2.5647058823529418</v>
          </cell>
          <cell r="H1442">
            <v>51.294117647058833</v>
          </cell>
          <cell r="I1442">
            <v>51.294117647058833</v>
          </cell>
          <cell r="J1442">
            <v>53.86</v>
          </cell>
          <cell r="K1442">
            <v>57.23</v>
          </cell>
          <cell r="L1442" t="str">
            <v>Yes</v>
          </cell>
        </row>
        <row r="1443">
          <cell r="A1443" t="str">
            <v>SDB08PCS</v>
          </cell>
          <cell r="B1443" t="str">
            <v>Ryobi 8pcs driving set</v>
          </cell>
          <cell r="C1443" t="str">
            <v>CPT Accessories</v>
          </cell>
          <cell r="D1443" t="str">
            <v>900060</v>
          </cell>
          <cell r="E1443" t="str">
            <v>RY-AC</v>
          </cell>
          <cell r="F1443">
            <v>0</v>
          </cell>
          <cell r="G1443">
            <v>5.9494851994852008E-2</v>
          </cell>
          <cell r="H1443">
            <v>1.1898970398970401</v>
          </cell>
          <cell r="I1443">
            <v>1.1898970398970401</v>
          </cell>
          <cell r="J1443">
            <v>1.25</v>
          </cell>
          <cell r="K1443">
            <v>1.33</v>
          </cell>
          <cell r="L1443" t="str">
            <v>Yes</v>
          </cell>
        </row>
        <row r="1444">
          <cell r="A1444" t="str">
            <v>SPS140</v>
          </cell>
          <cell r="B1444" t="str">
            <v>140mm (1/4 Sheet) Palm Sander 260W</v>
          </cell>
          <cell r="C1444" t="str">
            <v>Milwaukee Tools</v>
          </cell>
          <cell r="D1444" t="str">
            <v>900050</v>
          </cell>
          <cell r="E1444" t="str">
            <v>ML-TL</v>
          </cell>
          <cell r="F1444">
            <v>0</v>
          </cell>
          <cell r="G1444">
            <v>1.0661572052401747</v>
          </cell>
          <cell r="H1444">
            <v>53.55825200534759</v>
          </cell>
          <cell r="I1444">
            <v>53.55825200534759</v>
          </cell>
          <cell r="J1444">
            <v>54.62</v>
          </cell>
          <cell r="K1444">
            <v>57.48</v>
          </cell>
          <cell r="L1444" t="str">
            <v>Yes</v>
          </cell>
        </row>
        <row r="1445">
          <cell r="A1445" t="str">
            <v>SSB15TPI</v>
          </cell>
          <cell r="B1445" t="str">
            <v>115TPI Scroll Saw Blade (5pcs)</v>
          </cell>
          <cell r="C1445" t="str">
            <v>CPT Accessories</v>
          </cell>
          <cell r="D1445" t="str">
            <v>900060</v>
          </cell>
          <cell r="E1445" t="str">
            <v>RY-AC</v>
          </cell>
          <cell r="F1445">
            <v>0.1948463169051404</v>
          </cell>
          <cell r="G1445">
            <v>0.19484631690514043</v>
          </cell>
          <cell r="H1445">
            <v>3.8969263381028081</v>
          </cell>
          <cell r="I1445">
            <v>3.8969263381028081</v>
          </cell>
          <cell r="J1445">
            <v>4.29</v>
          </cell>
          <cell r="K1445">
            <v>4.55</v>
          </cell>
          <cell r="L1445" t="str">
            <v>Yes</v>
          </cell>
        </row>
        <row r="1446">
          <cell r="A1446" t="str">
            <v>SSB18TPI</v>
          </cell>
          <cell r="B1446" t="str">
            <v>18TPI Scroll Saw Blade (5pcs)</v>
          </cell>
          <cell r="C1446" t="str">
            <v>CPT Accessories</v>
          </cell>
          <cell r="D1446" t="str">
            <v>900060</v>
          </cell>
          <cell r="E1446" t="str">
            <v>RY-AC</v>
          </cell>
          <cell r="F1446">
            <v>0</v>
          </cell>
          <cell r="G1446">
            <v>0.19484631690514043</v>
          </cell>
          <cell r="H1446">
            <v>3.8969263381028081</v>
          </cell>
          <cell r="I1446">
            <v>3.8969263381028081</v>
          </cell>
          <cell r="J1446">
            <v>4.09</v>
          </cell>
          <cell r="K1446">
            <v>4.3499999999999996</v>
          </cell>
          <cell r="L1446" t="str">
            <v>Yes</v>
          </cell>
        </row>
        <row r="1447">
          <cell r="A1447" t="str">
            <v>STEP100X</v>
          </cell>
          <cell r="B1447" t="str">
            <v>AEG 700W Jigsaw</v>
          </cell>
          <cell r="C1447" t="str">
            <v>CPT AEG</v>
          </cell>
          <cell r="D1447" t="str">
            <v>900060</v>
          </cell>
          <cell r="E1447" t="str">
            <v>AG-TL</v>
          </cell>
          <cell r="F1447">
            <v>0</v>
          </cell>
          <cell r="G1447">
            <v>0.80312499999999998</v>
          </cell>
          <cell r="H1447">
            <v>57.814705882352946</v>
          </cell>
          <cell r="I1447">
            <v>57.814705882352946</v>
          </cell>
          <cell r="J1447">
            <v>58.62</v>
          </cell>
          <cell r="K1447">
            <v>62.09</v>
          </cell>
          <cell r="L1447" t="str">
            <v>Yes</v>
          </cell>
        </row>
        <row r="1448">
          <cell r="A1448" t="str">
            <v>TKSE2500Q</v>
          </cell>
          <cell r="B1448" t="str">
            <v>TKSE2500Q Tek Screwdriver</v>
          </cell>
          <cell r="C1448" t="str">
            <v>Milwaukee Tools</v>
          </cell>
          <cell r="D1448" t="str">
            <v>900050</v>
          </cell>
          <cell r="E1448" t="str">
            <v>ML-TL</v>
          </cell>
          <cell r="F1448">
            <v>0</v>
          </cell>
          <cell r="G1448">
            <v>0.65631720430107532</v>
          </cell>
          <cell r="H1448">
            <v>83.869771613190736</v>
          </cell>
          <cell r="I1448">
            <v>83.869771613190736</v>
          </cell>
          <cell r="J1448">
            <v>84.53</v>
          </cell>
          <cell r="K1448">
            <v>89.5</v>
          </cell>
          <cell r="L1448" t="str">
            <v>Yes</v>
          </cell>
        </row>
        <row r="1449">
          <cell r="A1449" t="str">
            <v>TSB180X</v>
          </cell>
          <cell r="B1449" t="str">
            <v>180mm Tile Saw Blade (1pc)</v>
          </cell>
          <cell r="C1449" t="str">
            <v>CPT Accessories</v>
          </cell>
          <cell r="D1449" t="str">
            <v>900060</v>
          </cell>
          <cell r="E1449" t="str">
            <v>RY-AC</v>
          </cell>
          <cell r="F1449">
            <v>0</v>
          </cell>
          <cell r="G1449">
            <v>0.32892677341206755</v>
          </cell>
          <cell r="H1449">
            <v>6.578535468241351</v>
          </cell>
          <cell r="I1449">
            <v>6.578535468241351</v>
          </cell>
          <cell r="J1449">
            <v>6.91</v>
          </cell>
          <cell r="K1449">
            <v>7.33</v>
          </cell>
          <cell r="L1449" t="str">
            <v>Yes</v>
          </cell>
        </row>
        <row r="1450">
          <cell r="A1450" t="str">
            <v>US400XE</v>
          </cell>
          <cell r="B1450" t="str">
            <v>Reciprocating Saw 400W Slimline</v>
          </cell>
          <cell r="C1450" t="str">
            <v>CPT AEG</v>
          </cell>
          <cell r="D1450" t="str">
            <v>900050</v>
          </cell>
          <cell r="E1450" t="str">
            <v>AG-TL</v>
          </cell>
          <cell r="F1450">
            <v>0</v>
          </cell>
          <cell r="G1450">
            <v>0.71640258215962438</v>
          </cell>
          <cell r="H1450">
            <v>71.978699866310166</v>
          </cell>
          <cell r="I1450">
            <v>71.978699866310166</v>
          </cell>
          <cell r="J1450">
            <v>72.7</v>
          </cell>
          <cell r="K1450">
            <v>76.489999999999995</v>
          </cell>
          <cell r="L1450" t="str">
            <v>Yes</v>
          </cell>
        </row>
        <row r="1451">
          <cell r="A1451" t="str">
            <v>US900XE</v>
          </cell>
          <cell r="B1451" t="str">
            <v>900W Reciprocating Saw Orbital Action</v>
          </cell>
          <cell r="C1451" t="str">
            <v>CPT AEG</v>
          </cell>
          <cell r="D1451" t="str">
            <v>900050</v>
          </cell>
          <cell r="E1451" t="str">
            <v>AG-TL</v>
          </cell>
          <cell r="F1451">
            <v>0</v>
          </cell>
          <cell r="G1451">
            <v>1.3197297297297297</v>
          </cell>
          <cell r="H1451">
            <v>86.823693181818186</v>
          </cell>
          <cell r="I1451">
            <v>86.823693181818186</v>
          </cell>
          <cell r="J1451">
            <v>88.14</v>
          </cell>
          <cell r="K1451">
            <v>93.51</v>
          </cell>
          <cell r="L1451" t="str">
            <v>Yes</v>
          </cell>
        </row>
        <row r="1452">
          <cell r="A1452" t="str">
            <v>VAMC</v>
          </cell>
          <cell r="B1452" t="str">
            <v>VAX AIR MINI CYLINDER VACUUM</v>
          </cell>
          <cell r="C1452" t="str">
            <v>Floorcare</v>
          </cell>
          <cell r="D1452" t="str">
            <v>900060</v>
          </cell>
          <cell r="E1452" t="str">
            <v>VX-MA</v>
          </cell>
          <cell r="F1452">
            <v>0</v>
          </cell>
          <cell r="G1452">
            <v>4.2387152777777777</v>
          </cell>
          <cell r="H1452">
            <v>86.970588235294116</v>
          </cell>
          <cell r="I1452">
            <v>86.970588235294116</v>
          </cell>
          <cell r="J1452">
            <v>91.21</v>
          </cell>
          <cell r="K1452">
            <v>55.31</v>
          </cell>
          <cell r="L1452" t="str">
            <v>No</v>
          </cell>
        </row>
        <row r="1453">
          <cell r="A1453" t="str">
            <v>VAU1200</v>
          </cell>
          <cell r="B1453" t="str">
            <v>Vax Air Base Upright Vac</v>
          </cell>
          <cell r="C1453" t="str">
            <v>Floorcare</v>
          </cell>
          <cell r="D1453" t="str">
            <v>900060</v>
          </cell>
          <cell r="E1453" t="str">
            <v>VX-MA</v>
          </cell>
          <cell r="F1453">
            <v>0</v>
          </cell>
          <cell r="G1453">
            <v>6.358072916666667</v>
          </cell>
          <cell r="H1453">
            <v>48.720588235294116</v>
          </cell>
          <cell r="I1453">
            <v>48.720588235294116</v>
          </cell>
          <cell r="J1453">
            <v>55.08</v>
          </cell>
          <cell r="K1453">
            <v>88.08</v>
          </cell>
          <cell r="L1453" t="str">
            <v>No</v>
          </cell>
        </row>
        <row r="1454">
          <cell r="A1454" t="str">
            <v>VAUFLT</v>
          </cell>
          <cell r="B1454" t="str">
            <v>VAU1200 / VARU1200 FILTER PACK</v>
          </cell>
          <cell r="C1454" t="str">
            <v>Floorcare</v>
          </cell>
          <cell r="D1454" t="str">
            <v>900060</v>
          </cell>
          <cell r="E1454" t="str">
            <v>VX-AC</v>
          </cell>
          <cell r="F1454">
            <v>0</v>
          </cell>
          <cell r="G1454">
            <v>0.3125</v>
          </cell>
          <cell r="H1454">
            <v>6.2499999999999991</v>
          </cell>
          <cell r="I1454">
            <v>6.2499999999999991</v>
          </cell>
          <cell r="J1454">
            <v>6.56</v>
          </cell>
          <cell r="K1454">
            <v>7.28</v>
          </cell>
          <cell r="L1454" t="str">
            <v>Yes</v>
          </cell>
        </row>
        <row r="1455">
          <cell r="A1455" t="str">
            <v>VBGS1800</v>
          </cell>
          <cell r="B1455" t="str">
            <v>VAX SILENTIUM BAGGED CYLINDER 1800W</v>
          </cell>
          <cell r="C1455" t="str">
            <v>Floorcare</v>
          </cell>
          <cell r="D1455" t="str">
            <v>900060</v>
          </cell>
          <cell r="E1455" t="str">
            <v>VX-MA</v>
          </cell>
          <cell r="F1455">
            <v>0</v>
          </cell>
          <cell r="G1455">
            <v>4.1381355932203387</v>
          </cell>
          <cell r="H1455">
            <v>72.794117647058812</v>
          </cell>
          <cell r="I1455">
            <v>72.794117647058812</v>
          </cell>
          <cell r="J1455">
            <v>76.930000000000007</v>
          </cell>
          <cell r="K1455">
            <v>84.32</v>
          </cell>
          <cell r="L1455" t="str">
            <v>Yes</v>
          </cell>
        </row>
        <row r="1456">
          <cell r="A1456" t="str">
            <v>VBGSBAG</v>
          </cell>
          <cell r="B1456" t="str">
            <v>VAX H12 HEPA DUST BAGS 5PK SUITS VBGS180</v>
          </cell>
          <cell r="C1456" t="str">
            <v>Floorcare</v>
          </cell>
          <cell r="D1456" t="str">
            <v>900060</v>
          </cell>
          <cell r="E1456" t="str">
            <v>VX-AC</v>
          </cell>
          <cell r="F1456">
            <v>0</v>
          </cell>
          <cell r="G1456">
            <v>0.25073529411764706</v>
          </cell>
          <cell r="H1456">
            <v>5.0147058823529411</v>
          </cell>
          <cell r="I1456">
            <v>5.0147058823529411</v>
          </cell>
          <cell r="J1456">
            <v>5.27</v>
          </cell>
          <cell r="K1456">
            <v>5.86</v>
          </cell>
          <cell r="L1456" t="str">
            <v>Yes</v>
          </cell>
        </row>
        <row r="1457">
          <cell r="A1457" t="str">
            <v>VBGSPFLT</v>
          </cell>
          <cell r="B1457" t="str">
            <v>VAX FILTER PACK SUITS VBGS1800 &amp; VBGSP</v>
          </cell>
          <cell r="C1457" t="str">
            <v>Floorcare</v>
          </cell>
          <cell r="D1457" t="str">
            <v>900060</v>
          </cell>
          <cell r="E1457" t="str">
            <v>VX-AC</v>
          </cell>
          <cell r="F1457">
            <v>0</v>
          </cell>
          <cell r="G1457">
            <v>0.26249999999999996</v>
          </cell>
          <cell r="H1457">
            <v>5.2499999999999991</v>
          </cell>
          <cell r="I1457">
            <v>5.2499999999999991</v>
          </cell>
          <cell r="J1457">
            <v>5.51</v>
          </cell>
          <cell r="K1457">
            <v>4.3499999999999996</v>
          </cell>
          <cell r="L1457" t="str">
            <v>No</v>
          </cell>
        </row>
        <row r="1458">
          <cell r="A1458" t="str">
            <v>VCAHFT</v>
          </cell>
          <cell r="B1458" t="str">
            <v>VAX HARD FLOOR TOOL NATURAL BRISTLE 35MM</v>
          </cell>
          <cell r="C1458" t="str">
            <v>Floorcare</v>
          </cell>
          <cell r="D1458" t="str">
            <v>900060</v>
          </cell>
          <cell r="E1458" t="str">
            <v>VX-AC</v>
          </cell>
          <cell r="F1458">
            <v>0</v>
          </cell>
          <cell r="G1458">
            <v>0.19485294117647056</v>
          </cell>
          <cell r="H1458">
            <v>3.8970588235294112</v>
          </cell>
          <cell r="I1458">
            <v>3.8970588235294112</v>
          </cell>
          <cell r="J1458">
            <v>4.09</v>
          </cell>
          <cell r="K1458">
            <v>3.45</v>
          </cell>
          <cell r="L1458" t="str">
            <v>No</v>
          </cell>
        </row>
        <row r="1459">
          <cell r="A1459" t="str">
            <v>VCATFLT</v>
          </cell>
          <cell r="B1459" t="str">
            <v>Filter Pack Suits VCAP1500 / VCAPH1500</v>
          </cell>
          <cell r="C1459" t="str">
            <v>Floorcare</v>
          </cell>
          <cell r="D1459" t="str">
            <v>900060</v>
          </cell>
          <cell r="E1459" t="str">
            <v>VX-AC</v>
          </cell>
          <cell r="F1459">
            <v>0</v>
          </cell>
          <cell r="G1459">
            <v>0.24264705882352941</v>
          </cell>
          <cell r="H1459">
            <v>4.8529411764705879</v>
          </cell>
          <cell r="I1459">
            <v>4.8529411764705879</v>
          </cell>
          <cell r="J1459">
            <v>5.0999999999999996</v>
          </cell>
          <cell r="K1459">
            <v>5.66</v>
          </cell>
          <cell r="L1459" t="str">
            <v>Yes</v>
          </cell>
        </row>
        <row r="1460">
          <cell r="A1460" t="str">
            <v>VCP6B2000</v>
          </cell>
          <cell r="B1460" t="str">
            <v>Vax Cylinder Power 6 2000W</v>
          </cell>
          <cell r="C1460" t="str">
            <v>Floorcare</v>
          </cell>
          <cell r="D1460" t="str">
            <v>900060</v>
          </cell>
          <cell r="E1460" t="str">
            <v>VX-MA</v>
          </cell>
          <cell r="F1460">
            <v>0</v>
          </cell>
          <cell r="G1460">
            <v>5.2675296655879178</v>
          </cell>
          <cell r="H1460">
            <v>60.617647058823522</v>
          </cell>
          <cell r="I1460">
            <v>60.617647058823522</v>
          </cell>
          <cell r="J1460">
            <v>65.89</v>
          </cell>
          <cell r="K1460">
            <v>77.040000000000006</v>
          </cell>
          <cell r="L1460" t="str">
            <v>Yes</v>
          </cell>
        </row>
        <row r="1461">
          <cell r="A1461" t="str">
            <v>VCP6BFLT</v>
          </cell>
          <cell r="B1461" t="str">
            <v>VCP6B2000/VX38 - FILTER PACK</v>
          </cell>
          <cell r="C1461" t="str">
            <v>Floorcare</v>
          </cell>
          <cell r="D1461" t="str">
            <v>900060</v>
          </cell>
          <cell r="E1461" t="str">
            <v>VX-AC</v>
          </cell>
          <cell r="F1461">
            <v>0</v>
          </cell>
          <cell r="G1461">
            <v>0.24264705882352941</v>
          </cell>
          <cell r="H1461">
            <v>4.8529411764705879</v>
          </cell>
          <cell r="I1461">
            <v>4.8529411764705879</v>
          </cell>
          <cell r="J1461">
            <v>5.0999999999999996</v>
          </cell>
          <cell r="K1461">
            <v>7.94</v>
          </cell>
          <cell r="L1461" t="str">
            <v>Yes</v>
          </cell>
        </row>
        <row r="1462">
          <cell r="A1462" t="str">
            <v>VCP7P2400</v>
          </cell>
          <cell r="B1462" t="str">
            <v>Vax Cylinder Power 7 Pets 2400W</v>
          </cell>
          <cell r="C1462" t="str">
            <v>Floorcare</v>
          </cell>
          <cell r="D1462" t="str">
            <v>900060</v>
          </cell>
          <cell r="E1462" t="str">
            <v>VX-MA</v>
          </cell>
          <cell r="F1462">
            <v>0</v>
          </cell>
          <cell r="G1462">
            <v>5.7786982248520706</v>
          </cell>
          <cell r="H1462">
            <v>72.911764705882348</v>
          </cell>
          <cell r="I1462">
            <v>72.911764705882348</v>
          </cell>
          <cell r="J1462">
            <v>78.69</v>
          </cell>
          <cell r="K1462">
            <v>87.5</v>
          </cell>
          <cell r="L1462" t="str">
            <v>Yes</v>
          </cell>
        </row>
        <row r="1463">
          <cell r="A1463" t="str">
            <v>VCP7PTFLT</v>
          </cell>
          <cell r="B1463" t="str">
            <v>Filter Pack - suits VCP7P2400</v>
          </cell>
          <cell r="C1463" t="str">
            <v>Floorcare</v>
          </cell>
          <cell r="D1463" t="str">
            <v>900060</v>
          </cell>
          <cell r="E1463" t="str">
            <v>VX-AC</v>
          </cell>
          <cell r="F1463">
            <v>0</v>
          </cell>
          <cell r="G1463">
            <v>0.41323529411764703</v>
          </cell>
          <cell r="H1463">
            <v>8.2647058823529402</v>
          </cell>
          <cell r="I1463">
            <v>8.2647058823529402</v>
          </cell>
          <cell r="J1463">
            <v>8.68</v>
          </cell>
          <cell r="K1463">
            <v>9.2200000000000006</v>
          </cell>
          <cell r="L1463" t="str">
            <v>Yes</v>
          </cell>
        </row>
        <row r="1464">
          <cell r="A1464" t="str">
            <v>VCP7PTFLT2</v>
          </cell>
          <cell r="B1464" t="str">
            <v>VCP7P2400/VX39 - FILTER PACK</v>
          </cell>
          <cell r="C1464" t="str">
            <v>Floorcare</v>
          </cell>
          <cell r="D1464" t="str">
            <v>900060</v>
          </cell>
          <cell r="E1464" t="str">
            <v>VX-AC</v>
          </cell>
          <cell r="F1464">
            <v>0</v>
          </cell>
          <cell r="G1464">
            <v>0.36397058823529416</v>
          </cell>
          <cell r="H1464">
            <v>7.2794117647058822</v>
          </cell>
          <cell r="I1464">
            <v>7.2794117647058822</v>
          </cell>
          <cell r="J1464">
            <v>7.64</v>
          </cell>
          <cell r="K1464">
            <v>10.14</v>
          </cell>
          <cell r="L1464" t="str">
            <v>Yes</v>
          </cell>
        </row>
        <row r="1465">
          <cell r="A1465" t="str">
            <v>VCZFLT</v>
          </cell>
          <cell r="B1465" t="str">
            <v>VCZ/P/R1600 Filter Pack</v>
          </cell>
          <cell r="C1465" t="str">
            <v>Floorcare</v>
          </cell>
          <cell r="D1465" t="str">
            <v>900060</v>
          </cell>
          <cell r="E1465" t="str">
            <v>VX-AC</v>
          </cell>
          <cell r="F1465">
            <v>0</v>
          </cell>
          <cell r="G1465">
            <v>0.28308823529411764</v>
          </cell>
          <cell r="H1465">
            <v>5.6617647058823524</v>
          </cell>
          <cell r="I1465">
            <v>5.6617647058823524</v>
          </cell>
          <cell r="J1465">
            <v>5.94</v>
          </cell>
          <cell r="K1465">
            <v>6.61</v>
          </cell>
          <cell r="L1465" t="str">
            <v>Yes</v>
          </cell>
        </row>
        <row r="1466">
          <cell r="A1466" t="str">
            <v>VGH108V</v>
          </cell>
          <cell r="B1466" t="str">
            <v>Vax 10.8V Gator Handheld Vac</v>
          </cell>
          <cell r="C1466" t="str">
            <v>Floorcare</v>
          </cell>
          <cell r="D1466" t="str">
            <v>900060</v>
          </cell>
          <cell r="E1466" t="str">
            <v>VX-MA</v>
          </cell>
          <cell r="F1466">
            <v>0</v>
          </cell>
          <cell r="G1466">
            <v>0.90425925925925921</v>
          </cell>
          <cell r="H1466">
            <v>24.191176470588232</v>
          </cell>
          <cell r="I1466">
            <v>24.191176470588232</v>
          </cell>
          <cell r="J1466">
            <v>25.1</v>
          </cell>
          <cell r="K1466">
            <v>29.8</v>
          </cell>
          <cell r="L1466" t="str">
            <v>Yes</v>
          </cell>
        </row>
        <row r="1467">
          <cell r="A1467" t="str">
            <v>VGHFLT</v>
          </cell>
          <cell r="B1467" t="str">
            <v>FILTER SUITS VAX GATOR 10.8V &amp; 12V</v>
          </cell>
          <cell r="C1467" t="str">
            <v>Floorcare</v>
          </cell>
          <cell r="D1467" t="str">
            <v>900050</v>
          </cell>
          <cell r="E1467" t="str">
            <v>VX-AC</v>
          </cell>
          <cell r="F1467">
            <v>0</v>
          </cell>
          <cell r="G1467">
            <v>2.058823529411765E-2</v>
          </cell>
          <cell r="H1467">
            <v>0.41176470588235298</v>
          </cell>
          <cell r="I1467">
            <v>0.41176470588235298</v>
          </cell>
          <cell r="J1467">
            <v>0.43</v>
          </cell>
          <cell r="K1467">
            <v>0.46</v>
          </cell>
          <cell r="L1467" t="str">
            <v>Yes</v>
          </cell>
        </row>
        <row r="1468">
          <cell r="A1468" t="str">
            <v>VGHVFLT</v>
          </cell>
          <cell r="B1468" t="str">
            <v>FILTER SUITS VAX GATOR 15.6V &amp; 18V</v>
          </cell>
          <cell r="C1468" t="str">
            <v>Floorcare</v>
          </cell>
          <cell r="D1468" t="str">
            <v>900060</v>
          </cell>
          <cell r="E1468" t="str">
            <v>VX-AC</v>
          </cell>
          <cell r="F1468">
            <v>0</v>
          </cell>
          <cell r="G1468">
            <v>4.7058823529411764E-2</v>
          </cell>
          <cell r="H1468">
            <v>0.94117647058823528</v>
          </cell>
          <cell r="I1468">
            <v>0.94117647058823528</v>
          </cell>
          <cell r="J1468">
            <v>0.99</v>
          </cell>
          <cell r="K1468">
            <v>1.05</v>
          </cell>
          <cell r="L1468" t="str">
            <v>Yes</v>
          </cell>
        </row>
        <row r="1469">
          <cell r="A1469" t="str">
            <v>VMATFLT</v>
          </cell>
          <cell r="B1469" t="str">
            <v>VMCP/VMAT1400 Filter Pack</v>
          </cell>
          <cell r="C1469" t="str">
            <v>Floorcare</v>
          </cell>
          <cell r="D1469" t="str">
            <v>900060</v>
          </cell>
          <cell r="E1469" t="str">
            <v>VX-AC</v>
          </cell>
          <cell r="F1469">
            <v>0</v>
          </cell>
          <cell r="G1469">
            <v>0.22279411764705881</v>
          </cell>
          <cell r="H1469">
            <v>4.4558823529411757</v>
          </cell>
          <cell r="I1469">
            <v>4.4558823529411757</v>
          </cell>
          <cell r="J1469">
            <v>4.68</v>
          </cell>
          <cell r="K1469">
            <v>4.97</v>
          </cell>
          <cell r="L1469" t="str">
            <v>Yes</v>
          </cell>
        </row>
        <row r="1470">
          <cell r="A1470" t="str">
            <v>VMBGBAGS</v>
          </cell>
          <cell r="B1470" t="str">
            <v>5pk Bags to suit Vax Mach VMBG2000</v>
          </cell>
          <cell r="C1470" t="str">
            <v>Floorcare</v>
          </cell>
          <cell r="D1470" t="str">
            <v>900060</v>
          </cell>
          <cell r="E1470" t="str">
            <v>VX-AC</v>
          </cell>
          <cell r="F1470">
            <v>0</v>
          </cell>
          <cell r="G1470">
            <v>0.11323529411764706</v>
          </cell>
          <cell r="H1470">
            <v>2.2647058823529411</v>
          </cell>
          <cell r="I1470">
            <v>2.2647058823529411</v>
          </cell>
          <cell r="J1470">
            <v>2.38</v>
          </cell>
          <cell r="K1470">
            <v>2.64</v>
          </cell>
          <cell r="L1470" t="str">
            <v>Yes</v>
          </cell>
        </row>
        <row r="1471">
          <cell r="A1471" t="str">
            <v>VMSMDUSTING</v>
          </cell>
          <cell r="B1471" t="str">
            <v>VMSM1500 Shaggy Pad Replacement Pack 2pc</v>
          </cell>
          <cell r="C1471" t="str">
            <v>Floorcare</v>
          </cell>
          <cell r="D1471" t="str">
            <v>900050</v>
          </cell>
          <cell r="E1471" t="str">
            <v>VX-AC</v>
          </cell>
          <cell r="F1471">
            <v>0</v>
          </cell>
          <cell r="G1471">
            <v>0.27426470588235291</v>
          </cell>
          <cell r="H1471">
            <v>5.485294117647058</v>
          </cell>
          <cell r="I1471">
            <v>5.485294117647058</v>
          </cell>
          <cell r="J1471">
            <v>5.76</v>
          </cell>
          <cell r="K1471">
            <v>6.12</v>
          </cell>
          <cell r="L1471" t="str">
            <v>Yes</v>
          </cell>
        </row>
        <row r="1472">
          <cell r="A1472" t="str">
            <v>VPCK</v>
          </cell>
          <cell r="B1472" t="str">
            <v>VAX PRO CLEANING KIT</v>
          </cell>
          <cell r="C1472" t="str">
            <v>Floorcare</v>
          </cell>
          <cell r="D1472" t="str">
            <v>900060</v>
          </cell>
          <cell r="E1472" t="str">
            <v>VX-AC</v>
          </cell>
          <cell r="F1472">
            <v>0.27426470588235291</v>
          </cell>
          <cell r="G1472">
            <v>0.27426470588235291</v>
          </cell>
          <cell r="H1472">
            <v>5.485294117647058</v>
          </cell>
          <cell r="I1472">
            <v>5.485294117647058</v>
          </cell>
          <cell r="J1472">
            <v>6.03</v>
          </cell>
          <cell r="K1472">
            <v>13.46</v>
          </cell>
          <cell r="L1472" t="str">
            <v>No</v>
          </cell>
        </row>
        <row r="1473">
          <cell r="A1473" t="str">
            <v>VSTDUET1600</v>
          </cell>
          <cell r="B1473" t="str">
            <v>VAX DUET MASTER STEAM MOP</v>
          </cell>
          <cell r="C1473" t="str">
            <v>Floorcare</v>
          </cell>
          <cell r="D1473" t="str">
            <v>900060</v>
          </cell>
          <cell r="E1473" t="str">
            <v>VX-MA</v>
          </cell>
          <cell r="F1473">
            <v>0</v>
          </cell>
          <cell r="G1473">
            <v>2.5432291666666669</v>
          </cell>
          <cell r="H1473">
            <v>45.102941176470587</v>
          </cell>
          <cell r="I1473">
            <v>45.102941176470587</v>
          </cell>
          <cell r="J1473">
            <v>47.65</v>
          </cell>
          <cell r="K1473">
            <v>52.59</v>
          </cell>
          <cell r="L1473" t="str">
            <v>Yes</v>
          </cell>
        </row>
        <row r="1474">
          <cell r="A1474" t="str">
            <v>VSTDUETPADS</v>
          </cell>
          <cell r="B1474" t="str">
            <v>Velcro Steam Pads to suit VSTDUET1600</v>
          </cell>
          <cell r="C1474" t="str">
            <v>Floorcare</v>
          </cell>
          <cell r="D1474" t="str">
            <v>900060</v>
          </cell>
          <cell r="E1474" t="str">
            <v>VX-AC</v>
          </cell>
          <cell r="F1474">
            <v>0</v>
          </cell>
          <cell r="G1474">
            <v>0.16102941176470587</v>
          </cell>
          <cell r="H1474">
            <v>3.2205882352941173</v>
          </cell>
          <cell r="I1474">
            <v>3.2205882352941173</v>
          </cell>
          <cell r="J1474">
            <v>3.38</v>
          </cell>
          <cell r="K1474">
            <v>3.59</v>
          </cell>
          <cell r="L1474" t="str">
            <v>Yes</v>
          </cell>
        </row>
        <row r="1475">
          <cell r="A1475" t="str">
            <v>VSTDUO1600</v>
          </cell>
          <cell r="B1475" t="str">
            <v>Vax Duo Multi Master Steamer 1600W</v>
          </cell>
          <cell r="C1475" t="str">
            <v>Floorcare</v>
          </cell>
          <cell r="D1475" t="str">
            <v>900060</v>
          </cell>
          <cell r="E1475" t="str">
            <v>VX-MA</v>
          </cell>
          <cell r="F1475">
            <v>0</v>
          </cell>
          <cell r="G1475">
            <v>3.2553333333333332</v>
          </cell>
          <cell r="H1475">
            <v>59.455882352941174</v>
          </cell>
          <cell r="I1475">
            <v>59.455882352941174</v>
          </cell>
          <cell r="J1475">
            <v>62.71</v>
          </cell>
          <cell r="K1475">
            <v>69.09</v>
          </cell>
          <cell r="L1475" t="str">
            <v>Yes</v>
          </cell>
        </row>
        <row r="1476">
          <cell r="A1476" t="str">
            <v>VSTDUOPADS</v>
          </cell>
          <cell r="B1476" t="str">
            <v>Microfibre Steam Pads to suit VSTDUO1600</v>
          </cell>
          <cell r="C1476" t="str">
            <v>Floorcare</v>
          </cell>
          <cell r="D1476" t="str">
            <v>900060</v>
          </cell>
          <cell r="E1476" t="str">
            <v>VX-AC</v>
          </cell>
          <cell r="F1476">
            <v>0</v>
          </cell>
          <cell r="G1476">
            <v>0.27500000000000002</v>
          </cell>
          <cell r="H1476">
            <v>5.5</v>
          </cell>
          <cell r="I1476">
            <v>5.5</v>
          </cell>
          <cell r="J1476">
            <v>5.78</v>
          </cell>
          <cell r="K1476">
            <v>6.41</v>
          </cell>
          <cell r="L1476" t="str">
            <v>Yes</v>
          </cell>
        </row>
        <row r="1477">
          <cell r="A1477" t="str">
            <v>VSTGM1200</v>
          </cell>
          <cell r="B1477" t="str">
            <v>Vax Steam Grime Master 1200W</v>
          </cell>
          <cell r="C1477" t="str">
            <v>Floorcare</v>
          </cell>
          <cell r="D1477" t="str">
            <v>900060</v>
          </cell>
          <cell r="E1477" t="str">
            <v>VX-MA</v>
          </cell>
          <cell r="F1477">
            <v>1.1242647058823527</v>
          </cell>
          <cell r="G1477">
            <v>1.0899553571428571</v>
          </cell>
          <cell r="H1477">
            <v>22.485294117647054</v>
          </cell>
          <cell r="I1477">
            <v>22.485294117647054</v>
          </cell>
          <cell r="J1477">
            <v>24.7</v>
          </cell>
          <cell r="K1477">
            <v>27.09</v>
          </cell>
          <cell r="L1477" t="str">
            <v>Yes</v>
          </cell>
        </row>
        <row r="1478">
          <cell r="A1478" t="str">
            <v>VSTHM1600</v>
          </cell>
          <cell r="B1478" t="str">
            <v>Vax Steam Home Master 1600W</v>
          </cell>
          <cell r="C1478" t="str">
            <v>Floorcare</v>
          </cell>
          <cell r="D1478" t="str">
            <v>900060</v>
          </cell>
          <cell r="E1478" t="str">
            <v>VX-MA</v>
          </cell>
          <cell r="F1478">
            <v>0</v>
          </cell>
          <cell r="G1478">
            <v>5.2505376344086025</v>
          </cell>
          <cell r="H1478">
            <v>77.838235294117638</v>
          </cell>
          <cell r="I1478">
            <v>77.838235294117638</v>
          </cell>
          <cell r="J1478">
            <v>83.09</v>
          </cell>
          <cell r="K1478">
            <v>92.4</v>
          </cell>
          <cell r="L1478" t="str">
            <v>Yes</v>
          </cell>
        </row>
        <row r="1479">
          <cell r="A1479" t="str">
            <v>VSTMDSPADS</v>
          </cell>
          <cell r="B1479" t="str">
            <v>VAX DEEP SCRUB VELCO STEAM MOP PADS</v>
          </cell>
          <cell r="C1479" t="str">
            <v>Floorcare</v>
          </cell>
          <cell r="D1479" t="str">
            <v>900060</v>
          </cell>
          <cell r="E1479" t="str">
            <v>VX-AC</v>
          </cell>
          <cell r="F1479">
            <v>0</v>
          </cell>
          <cell r="G1479">
            <v>4.1419117647058821</v>
          </cell>
          <cell r="H1479">
            <v>82.838235294117638</v>
          </cell>
          <cell r="I1479">
            <v>82.838235294117638</v>
          </cell>
          <cell r="J1479">
            <v>86.98</v>
          </cell>
          <cell r="K1479">
            <v>5.05</v>
          </cell>
          <cell r="L1479" t="str">
            <v>No</v>
          </cell>
        </row>
        <row r="1480">
          <cell r="A1480" t="str">
            <v>VSTMPADS</v>
          </cell>
          <cell r="B1480" t="str">
            <v>Microfibre Pads (2pk) to suit VSTM1500</v>
          </cell>
          <cell r="C1480" t="str">
            <v>Floorcare</v>
          </cell>
          <cell r="D1480" t="str">
            <v>900060</v>
          </cell>
          <cell r="E1480" t="str">
            <v>VX-AC</v>
          </cell>
          <cell r="F1480">
            <v>0</v>
          </cell>
          <cell r="G1480">
            <v>0.1477941176470588</v>
          </cell>
          <cell r="H1480">
            <v>2.9558823529411757</v>
          </cell>
          <cell r="I1480">
            <v>2.9558823529411757</v>
          </cell>
          <cell r="J1480">
            <v>3.1</v>
          </cell>
          <cell r="K1480">
            <v>3.45</v>
          </cell>
          <cell r="L1480" t="str">
            <v>Yes</v>
          </cell>
        </row>
        <row r="1481">
          <cell r="A1481" t="str">
            <v>VTHSP4</v>
          </cell>
          <cell r="B1481" t="str">
            <v>Vax Microfibre Cleaning Pads 4 Pack</v>
          </cell>
          <cell r="C1481" t="str">
            <v>Floorcare</v>
          </cell>
          <cell r="D1481" t="str">
            <v>900060</v>
          </cell>
          <cell r="E1481" t="str">
            <v>VX-AC</v>
          </cell>
          <cell r="F1481">
            <v>0</v>
          </cell>
          <cell r="G1481">
            <v>0.31544117647058822</v>
          </cell>
          <cell r="H1481">
            <v>6.3088235294117645</v>
          </cell>
          <cell r="I1481">
            <v>6.3088235294117645</v>
          </cell>
          <cell r="J1481">
            <v>6.62</v>
          </cell>
          <cell r="K1481">
            <v>7.04</v>
          </cell>
          <cell r="L1481" t="str">
            <v>Yes</v>
          </cell>
        </row>
        <row r="1482">
          <cell r="A1482" t="str">
            <v>VX11</v>
          </cell>
          <cell r="B1482" t="str">
            <v>VAX SPRAY &amp; VAC WINDOW CLEANER</v>
          </cell>
          <cell r="C1482" t="str">
            <v>Floorcare</v>
          </cell>
          <cell r="D1482" t="str">
            <v>900060</v>
          </cell>
          <cell r="E1482" t="str">
            <v>VX-MA</v>
          </cell>
          <cell r="F1482">
            <v>0</v>
          </cell>
          <cell r="G1482">
            <v>1.3125</v>
          </cell>
          <cell r="H1482">
            <v>26.25</v>
          </cell>
          <cell r="I1482">
            <v>26.25</v>
          </cell>
          <cell r="J1482">
            <v>27.56</v>
          </cell>
          <cell r="K1482">
            <v>32.42</v>
          </cell>
          <cell r="L1482" t="str">
            <v>Yes</v>
          </cell>
        </row>
        <row r="1483">
          <cell r="A1483" t="str">
            <v>VX11P</v>
          </cell>
          <cell r="B1483" t="str">
            <v>VAX WINDOW CLEANER PADS SUITS VX11</v>
          </cell>
          <cell r="C1483" t="str">
            <v>Floorcare</v>
          </cell>
          <cell r="D1483" t="str">
            <v>900060</v>
          </cell>
          <cell r="E1483" t="str">
            <v>VX-AC</v>
          </cell>
          <cell r="F1483">
            <v>0</v>
          </cell>
          <cell r="G1483">
            <v>0.16102941176470587</v>
          </cell>
          <cell r="H1483">
            <v>3.2205882352941173</v>
          </cell>
          <cell r="I1483">
            <v>3.2205882352941173</v>
          </cell>
          <cell r="J1483">
            <v>3.38</v>
          </cell>
          <cell r="K1483">
            <v>3.59</v>
          </cell>
          <cell r="L1483" t="str">
            <v>Yes</v>
          </cell>
        </row>
        <row r="1484">
          <cell r="A1484" t="str">
            <v>VX23</v>
          </cell>
          <cell r="B1484" t="str">
            <v>Vax Steam Fresh Pets Steam Mop</v>
          </cell>
          <cell r="C1484" t="str">
            <v>Floorcare</v>
          </cell>
          <cell r="D1484" t="str">
            <v>900060</v>
          </cell>
          <cell r="E1484" t="str">
            <v>VX-MA</v>
          </cell>
          <cell r="F1484">
            <v>0</v>
          </cell>
          <cell r="G1484">
            <v>3.3909722222222221</v>
          </cell>
          <cell r="H1484">
            <v>50.308823529411761</v>
          </cell>
          <cell r="I1484">
            <v>50.308823529411761</v>
          </cell>
          <cell r="J1484">
            <v>53.7</v>
          </cell>
          <cell r="K1484">
            <v>57.77</v>
          </cell>
          <cell r="L1484" t="str">
            <v>Yes</v>
          </cell>
        </row>
        <row r="1485">
          <cell r="A1485" t="str">
            <v>VX24</v>
          </cell>
          <cell r="B1485" t="str">
            <v>Vax Steam Fresh Combi Steam Mop</v>
          </cell>
          <cell r="C1485" t="str">
            <v>Floorcare</v>
          </cell>
          <cell r="D1485" t="str">
            <v>900060</v>
          </cell>
          <cell r="E1485" t="str">
            <v>VX-MA</v>
          </cell>
          <cell r="F1485">
            <v>2.5852941176470585</v>
          </cell>
          <cell r="G1485">
            <v>3.3909722222222221</v>
          </cell>
          <cell r="H1485">
            <v>51.705882352941167</v>
          </cell>
          <cell r="I1485">
            <v>51.705882352941167</v>
          </cell>
          <cell r="J1485">
            <v>57.68</v>
          </cell>
          <cell r="K1485">
            <v>74.02</v>
          </cell>
          <cell r="L1485" t="str">
            <v>No</v>
          </cell>
        </row>
        <row r="1486">
          <cell r="A1486" t="str">
            <v>VX28</v>
          </cell>
          <cell r="B1486" t="str">
            <v>VAX POWER 5 PET CYLINDER VACUUM</v>
          </cell>
          <cell r="C1486" t="str">
            <v>Floorcare</v>
          </cell>
          <cell r="D1486" t="str">
            <v>900060</v>
          </cell>
          <cell r="E1486" t="str">
            <v>VX-MA</v>
          </cell>
          <cell r="F1486">
            <v>0</v>
          </cell>
          <cell r="G1486">
            <v>4.2387152777777777</v>
          </cell>
          <cell r="H1486">
            <v>56.264705882352935</v>
          </cell>
          <cell r="I1486">
            <v>56.264705882352935</v>
          </cell>
          <cell r="J1486">
            <v>60.5</v>
          </cell>
          <cell r="K1486">
            <v>66.12</v>
          </cell>
          <cell r="L1486" t="str">
            <v>Yes</v>
          </cell>
        </row>
        <row r="1487">
          <cell r="A1487" t="str">
            <v>VX28F</v>
          </cell>
          <cell r="B1487" t="str">
            <v>VAX FILTER PACK - SUITS VX28</v>
          </cell>
          <cell r="C1487" t="str">
            <v>Floorcare</v>
          </cell>
          <cell r="D1487" t="str">
            <v>900060</v>
          </cell>
          <cell r="E1487" t="str">
            <v>VX-AC</v>
          </cell>
          <cell r="F1487">
            <v>0</v>
          </cell>
          <cell r="G1487">
            <v>2.9448529411764706</v>
          </cell>
          <cell r="H1487">
            <v>58.897058823529406</v>
          </cell>
          <cell r="I1487">
            <v>58.897058823529406</v>
          </cell>
          <cell r="J1487">
            <v>61.84</v>
          </cell>
          <cell r="K1487">
            <v>4.58</v>
          </cell>
          <cell r="L1487" t="str">
            <v>No</v>
          </cell>
        </row>
        <row r="1488">
          <cell r="A1488" t="str">
            <v>VX35</v>
          </cell>
          <cell r="B1488" t="str">
            <v>VAX VACUUM GATOR PET HANDHELD 18V</v>
          </cell>
          <cell r="C1488" t="str">
            <v>Floorcare</v>
          </cell>
          <cell r="D1488" t="str">
            <v>900060</v>
          </cell>
          <cell r="E1488" t="str">
            <v>VX-MA</v>
          </cell>
          <cell r="F1488">
            <v>0</v>
          </cell>
          <cell r="G1488">
            <v>2.2345588235294116</v>
          </cell>
          <cell r="H1488">
            <v>44.691176470588232</v>
          </cell>
          <cell r="I1488">
            <v>44.691176470588232</v>
          </cell>
          <cell r="J1488">
            <v>46.93</v>
          </cell>
          <cell r="K1488">
            <v>49.86</v>
          </cell>
          <cell r="L1488" t="str">
            <v>Yes</v>
          </cell>
        </row>
        <row r="1489">
          <cell r="A1489" t="str">
            <v>VX42</v>
          </cell>
          <cell r="B1489" t="str">
            <v>VAX DYNAMOPOWER 2-IN-1 STICK VAC 25.2V</v>
          </cell>
          <cell r="C1489" t="str">
            <v>Floorcare</v>
          </cell>
          <cell r="D1489" t="str">
            <v>900060</v>
          </cell>
          <cell r="E1489" t="str">
            <v>VX-MA</v>
          </cell>
          <cell r="F1489">
            <v>0</v>
          </cell>
          <cell r="G1489">
            <v>2.7934782608695654</v>
          </cell>
          <cell r="H1489">
            <v>80.735294117647058</v>
          </cell>
          <cell r="I1489">
            <v>80.735294117647058</v>
          </cell>
          <cell r="J1489">
            <v>83.53</v>
          </cell>
          <cell r="K1489">
            <v>93.03</v>
          </cell>
          <cell r="L1489" t="str">
            <v>Yes</v>
          </cell>
        </row>
        <row r="1490">
          <cell r="A1490" t="str">
            <v>VX42F</v>
          </cell>
          <cell r="B1490" t="str">
            <v>FILTER PACK MT</v>
          </cell>
          <cell r="C1490" t="str">
            <v>Floorcare</v>
          </cell>
          <cell r="D1490" t="str">
            <v>900060</v>
          </cell>
          <cell r="E1490" t="str">
            <v>VX-AC</v>
          </cell>
          <cell r="F1490">
            <v>0</v>
          </cell>
          <cell r="G1490">
            <v>4.2683823529411766</v>
          </cell>
          <cell r="H1490">
            <v>85.367647058823522</v>
          </cell>
          <cell r="I1490">
            <v>85.367647058823522</v>
          </cell>
          <cell r="J1490">
            <v>89.64</v>
          </cell>
          <cell r="K1490">
            <v>5.05</v>
          </cell>
          <cell r="L1490" t="str">
            <v>No</v>
          </cell>
        </row>
        <row r="1491">
          <cell r="A1491" t="str">
            <v>VX47</v>
          </cell>
          <cell r="B1491" t="str">
            <v>VAX FLIPOUT 16V</v>
          </cell>
          <cell r="C1491" t="str">
            <v>Floorcare</v>
          </cell>
          <cell r="D1491" t="str">
            <v>900060</v>
          </cell>
          <cell r="E1491" t="str">
            <v>VX-MA</v>
          </cell>
          <cell r="F1491">
            <v>0</v>
          </cell>
          <cell r="G1491">
            <v>2.0955882352941173</v>
          </cell>
          <cell r="H1491">
            <v>41.911764705882348</v>
          </cell>
          <cell r="I1491">
            <v>41.911764705882348</v>
          </cell>
          <cell r="J1491">
            <v>44.01</v>
          </cell>
          <cell r="K1491">
            <v>46.75</v>
          </cell>
          <cell r="L1491" t="str">
            <v>Yes</v>
          </cell>
        </row>
        <row r="1492">
          <cell r="A1492" t="str">
            <v>VX48</v>
          </cell>
          <cell r="B1492" t="str">
            <v>VAX FLIPOUT 16V PET</v>
          </cell>
          <cell r="C1492" t="str">
            <v>Floorcare</v>
          </cell>
          <cell r="D1492" t="str">
            <v>900060</v>
          </cell>
          <cell r="E1492" t="str">
            <v>VX-MA</v>
          </cell>
          <cell r="F1492">
            <v>0</v>
          </cell>
          <cell r="G1492">
            <v>2.193382352941176</v>
          </cell>
          <cell r="H1492">
            <v>43.867647058823522</v>
          </cell>
          <cell r="I1492">
            <v>43.867647058823522</v>
          </cell>
          <cell r="J1492">
            <v>46.06</v>
          </cell>
          <cell r="K1492">
            <v>48.95</v>
          </cell>
          <cell r="L1492" t="str">
            <v>Yes</v>
          </cell>
        </row>
        <row r="1493">
          <cell r="A1493" t="str">
            <v>VX5</v>
          </cell>
          <cell r="B1493" t="str">
            <v>VAX SPINSCRUB PET</v>
          </cell>
          <cell r="C1493" t="str">
            <v>Floorcare</v>
          </cell>
          <cell r="D1493" t="str">
            <v>900060</v>
          </cell>
          <cell r="E1493" t="str">
            <v>VX-MA</v>
          </cell>
          <cell r="F1493">
            <v>0</v>
          </cell>
          <cell r="G1493">
            <v>8.6119929453262785</v>
          </cell>
          <cell r="H1493">
            <v>43.867647058823522</v>
          </cell>
          <cell r="I1493">
            <v>43.867647058823522</v>
          </cell>
          <cell r="J1493">
            <v>52.48</v>
          </cell>
          <cell r="K1493">
            <v>134.87</v>
          </cell>
          <cell r="L1493" t="str">
            <v>No</v>
          </cell>
        </row>
        <row r="1494">
          <cell r="A1494" t="str">
            <v>VX50F</v>
          </cell>
          <cell r="B1494" t="str">
            <v>FILTER SUITS VAX CORDLESS SLIM VACS</v>
          </cell>
          <cell r="C1494" t="str">
            <v>Floorcare</v>
          </cell>
          <cell r="D1494" t="str">
            <v>900060</v>
          </cell>
          <cell r="E1494" t="str">
            <v>VX-AC</v>
          </cell>
          <cell r="F1494">
            <v>0</v>
          </cell>
          <cell r="G1494">
            <v>0.1051470588235294</v>
          </cell>
          <cell r="H1494">
            <v>2.1029411764705879</v>
          </cell>
          <cell r="I1494">
            <v>2.1029411764705879</v>
          </cell>
          <cell r="J1494">
            <v>2.21</v>
          </cell>
          <cell r="K1494">
            <v>2.35</v>
          </cell>
          <cell r="L1494" t="str">
            <v>Yes</v>
          </cell>
        </row>
        <row r="1495">
          <cell r="A1495" t="str">
            <v>VX51</v>
          </cell>
          <cell r="B1495" t="str">
            <v>VAX CORDLESS SLIM VAC PET 21.6V</v>
          </cell>
          <cell r="C1495" t="str">
            <v>Floorcare</v>
          </cell>
          <cell r="D1495" t="str">
            <v>900060</v>
          </cell>
          <cell r="E1495" t="str">
            <v>VX-MA</v>
          </cell>
          <cell r="F1495">
            <v>0</v>
          </cell>
          <cell r="G1495">
            <v>2.7744318181818182</v>
          </cell>
          <cell r="H1495">
            <v>2.1029411764705879</v>
          </cell>
          <cell r="I1495">
            <v>2.1029411764705879</v>
          </cell>
          <cell r="J1495">
            <v>4.88</v>
          </cell>
          <cell r="K1495">
            <v>90.11</v>
          </cell>
          <cell r="L1495" t="str">
            <v>No</v>
          </cell>
        </row>
        <row r="1496">
          <cell r="A1496" t="str">
            <v>VX52</v>
          </cell>
          <cell r="B1496" t="str">
            <v>VAX CORDLESS SLIM VAC PET+ 21.6V</v>
          </cell>
          <cell r="C1496" t="str">
            <v>Floorcare</v>
          </cell>
          <cell r="D1496" t="str">
            <v>900060</v>
          </cell>
          <cell r="E1496" t="str">
            <v>VX-MA</v>
          </cell>
          <cell r="F1496">
            <v>0</v>
          </cell>
          <cell r="G1496">
            <v>2.7744318181818182</v>
          </cell>
          <cell r="H1496">
            <v>85.42647058823529</v>
          </cell>
          <cell r="I1496">
            <v>85.42647058823529</v>
          </cell>
          <cell r="J1496">
            <v>88.2</v>
          </cell>
          <cell r="K1496">
            <v>93.08</v>
          </cell>
          <cell r="L1496" t="str">
            <v>Yes</v>
          </cell>
        </row>
        <row r="1497">
          <cell r="A1497" t="str">
            <v>VX53</v>
          </cell>
          <cell r="B1497" t="str">
            <v>VAX CORDLESS SLIM VAC TOTAL HOME 21.6V</v>
          </cell>
          <cell r="C1497" t="str">
            <v>Floorcare</v>
          </cell>
          <cell r="D1497" t="str">
            <v>900060</v>
          </cell>
          <cell r="E1497" t="str">
            <v>VX-MA</v>
          </cell>
          <cell r="F1497">
            <v>0</v>
          </cell>
          <cell r="G1497">
            <v>2.7744318181818182</v>
          </cell>
          <cell r="H1497">
            <v>86.823529411764696</v>
          </cell>
          <cell r="I1497">
            <v>86.823529411764696</v>
          </cell>
          <cell r="J1497">
            <v>89.6</v>
          </cell>
          <cell r="K1497">
            <v>94.57</v>
          </cell>
          <cell r="L1497" t="str">
            <v>Yes</v>
          </cell>
        </row>
        <row r="1498">
          <cell r="A1498" t="str">
            <v>VX7F</v>
          </cell>
          <cell r="B1498" t="str">
            <v>VAX FILTER PACK SUITS VX7</v>
          </cell>
          <cell r="C1498" t="str">
            <v>Floorcare</v>
          </cell>
          <cell r="D1498" t="str">
            <v>900050</v>
          </cell>
          <cell r="E1498" t="str">
            <v>VX-AC</v>
          </cell>
          <cell r="F1498">
            <v>0</v>
          </cell>
          <cell r="G1498">
            <v>4.341176470588235</v>
          </cell>
          <cell r="H1498">
            <v>86.823529411764696</v>
          </cell>
          <cell r="I1498">
            <v>86.823529411764696</v>
          </cell>
          <cell r="J1498">
            <v>91.16</v>
          </cell>
          <cell r="K1498">
            <v>2.4300000000000002</v>
          </cell>
          <cell r="L1498" t="str">
            <v>No</v>
          </cell>
        </row>
        <row r="1499">
          <cell r="A1499" t="str">
            <v>WS11-125KIT15</v>
          </cell>
          <cell r="B1499" t="str">
            <v>AEG Grinder Promo Kit 1100W 125MM 15pcs</v>
          </cell>
          <cell r="C1499" t="str">
            <v>CPT AEG</v>
          </cell>
          <cell r="D1499" t="str">
            <v>900060</v>
          </cell>
          <cell r="E1499" t="str">
            <v>AG-TL</v>
          </cell>
          <cell r="F1499">
            <v>0</v>
          </cell>
          <cell r="G1499">
            <v>2.2606481481481482</v>
          </cell>
          <cell r="H1499">
            <v>63.557352941176468</v>
          </cell>
          <cell r="I1499">
            <v>63.557352941176468</v>
          </cell>
          <cell r="J1499">
            <v>65.819999999999993</v>
          </cell>
          <cell r="K1499">
            <v>69.39</v>
          </cell>
          <cell r="L1499" t="str">
            <v>Yes</v>
          </cell>
        </row>
        <row r="1500">
          <cell r="A1500" t="str">
            <v>WS11-125KIT2</v>
          </cell>
          <cell r="B1500" t="str">
            <v>AEG 1100W 125mm Angle Grinder Kit</v>
          </cell>
          <cell r="C1500" t="str">
            <v>CPT AEG</v>
          </cell>
          <cell r="D1500" t="str">
            <v>900060</v>
          </cell>
          <cell r="E1500" t="str">
            <v>AG-TL</v>
          </cell>
          <cell r="F1500">
            <v>0</v>
          </cell>
          <cell r="G1500">
            <v>2.2606481481481482</v>
          </cell>
          <cell r="H1500">
            <v>52.072058823529403</v>
          </cell>
          <cell r="I1500">
            <v>52.072058823529403</v>
          </cell>
          <cell r="J1500">
            <v>54.33</v>
          </cell>
          <cell r="K1500">
            <v>57.17</v>
          </cell>
          <cell r="L1500" t="str">
            <v>Yes</v>
          </cell>
        </row>
        <row r="1501">
          <cell r="A1501" t="str">
            <v>WS11-125KIT21</v>
          </cell>
          <cell r="B1501" t="str">
            <v>AEG 1100W 125mm Angle Grinder Promo Kit</v>
          </cell>
          <cell r="C1501" t="str">
            <v>CPT AEG</v>
          </cell>
          <cell r="D1501" t="str">
            <v>900060</v>
          </cell>
          <cell r="E1501" t="str">
            <v>AG-TL</v>
          </cell>
          <cell r="F1501">
            <v>0</v>
          </cell>
          <cell r="G1501">
            <v>2.2606481481481482</v>
          </cell>
          <cell r="H1501">
            <v>52.029411764705884</v>
          </cell>
          <cell r="I1501">
            <v>52.029411764705884</v>
          </cell>
          <cell r="J1501">
            <v>54.29</v>
          </cell>
          <cell r="K1501">
            <v>73.12</v>
          </cell>
          <cell r="L1501" t="str">
            <v>No</v>
          </cell>
        </row>
        <row r="1502">
          <cell r="A1502" t="str">
            <v>WS2200-230</v>
          </cell>
          <cell r="B1502" t="str">
            <v>Angle Grinder 230mm 2200W</v>
          </cell>
          <cell r="C1502" t="str">
            <v>CPT AEG</v>
          </cell>
          <cell r="D1502" t="str">
            <v>900060</v>
          </cell>
          <cell r="E1502" t="str">
            <v>AG-TL</v>
          </cell>
          <cell r="F1502">
            <v>0</v>
          </cell>
          <cell r="G1502">
            <v>1.946969696969697</v>
          </cell>
          <cell r="H1502">
            <v>76.951470588235296</v>
          </cell>
          <cell r="I1502">
            <v>76.951470588235296</v>
          </cell>
          <cell r="J1502">
            <v>78.900000000000006</v>
          </cell>
          <cell r="K1502">
            <v>83.35</v>
          </cell>
          <cell r="L1502" t="str">
            <v>Yes</v>
          </cell>
        </row>
        <row r="1503">
          <cell r="A1503" t="str">
            <v>WS9-100-0</v>
          </cell>
          <cell r="B1503" t="str">
            <v>AEG Angle Grinder 100mm 900W</v>
          </cell>
          <cell r="C1503" t="str">
            <v>CPT AEG</v>
          </cell>
          <cell r="D1503" t="str">
            <v>900060</v>
          </cell>
          <cell r="E1503" t="str">
            <v>AG-TL</v>
          </cell>
          <cell r="F1503">
            <v>0</v>
          </cell>
          <cell r="G1503">
            <v>2.0079049322431675</v>
          </cell>
          <cell r="H1503">
            <v>40.158098644863351</v>
          </cell>
          <cell r="I1503">
            <v>40.158098644863351</v>
          </cell>
          <cell r="J1503">
            <v>42.17</v>
          </cell>
          <cell r="K1503">
            <v>44.81</v>
          </cell>
          <cell r="L1503" t="str">
            <v>Yes</v>
          </cell>
        </row>
        <row r="1504">
          <cell r="A1504" t="str">
            <v>4932343746</v>
          </cell>
          <cell r="B1504" t="str">
            <v>WIDE GOUGE SDS MAX 1.0Kg</v>
          </cell>
          <cell r="C1504" t="str">
            <v>Milwaukee Acc</v>
          </cell>
          <cell r="D1504" t="str">
            <v>800027</v>
          </cell>
          <cell r="E1504" t="str">
            <v>ML-AC</v>
          </cell>
          <cell r="F1504">
            <v>0</v>
          </cell>
          <cell r="G1504">
            <v>1.8620967741935486</v>
          </cell>
          <cell r="H1504">
            <v>37.241935483870968</v>
          </cell>
          <cell r="I1504">
            <v>37.241935483870968</v>
          </cell>
          <cell r="J1504">
            <v>39.1</v>
          </cell>
          <cell r="K1504">
            <v>40.409999999999997</v>
          </cell>
          <cell r="L1504" t="str">
            <v>Yes</v>
          </cell>
        </row>
        <row r="1505">
          <cell r="A1505" t="str">
            <v>4932352007B</v>
          </cell>
          <cell r="B1505" t="str">
            <v>SDS Z-PLUS 4 CUT 5 x 110mm</v>
          </cell>
          <cell r="C1505" t="str">
            <v>Milwaukee Acc</v>
          </cell>
          <cell r="D1505" t="str">
            <v>800027</v>
          </cell>
          <cell r="E1505" t="str">
            <v>ML-AC</v>
          </cell>
          <cell r="F1505">
            <v>0</v>
          </cell>
          <cell r="G1505">
            <v>0.11693548387096775</v>
          </cell>
          <cell r="H1505">
            <v>2.338709677419355</v>
          </cell>
          <cell r="I1505">
            <v>2.338709677419355</v>
          </cell>
          <cell r="J1505">
            <v>2.46</v>
          </cell>
          <cell r="K1505">
            <v>2.54</v>
          </cell>
          <cell r="L1505" t="str">
            <v>Yes</v>
          </cell>
        </row>
        <row r="1506">
          <cell r="A1506" t="str">
            <v>4932352008B</v>
          </cell>
          <cell r="B1506" t="str">
            <v>SDS Z-PLUS 4 CUT 5 x 160mm</v>
          </cell>
          <cell r="C1506" t="str">
            <v>Milwaukee Acc</v>
          </cell>
          <cell r="D1506" t="str">
            <v>800027</v>
          </cell>
          <cell r="E1506" t="str">
            <v>ML-AC</v>
          </cell>
          <cell r="F1506">
            <v>0</v>
          </cell>
          <cell r="G1506">
            <v>0.12580645161290324</v>
          </cell>
          <cell r="H1506">
            <v>2.5161290322580645</v>
          </cell>
          <cell r="I1506">
            <v>2.5161290322580645</v>
          </cell>
          <cell r="J1506">
            <v>2.64</v>
          </cell>
          <cell r="K1506">
            <v>2.73</v>
          </cell>
          <cell r="L1506" t="str">
            <v>Yes</v>
          </cell>
        </row>
        <row r="1507">
          <cell r="A1507" t="str">
            <v>4932352009B</v>
          </cell>
          <cell r="B1507" t="str">
            <v>SDS Z-PLUS 4 CUT 5.5 x 110mm</v>
          </cell>
          <cell r="C1507" t="str">
            <v>Milwaukee Acc</v>
          </cell>
          <cell r="D1507" t="str">
            <v>800027</v>
          </cell>
          <cell r="E1507" t="str">
            <v>ML-AC</v>
          </cell>
          <cell r="F1507">
            <v>0</v>
          </cell>
          <cell r="G1507">
            <v>0.11774193548387098</v>
          </cell>
          <cell r="H1507">
            <v>2.3548387096774195</v>
          </cell>
          <cell r="I1507">
            <v>2.3548387096774195</v>
          </cell>
          <cell r="J1507">
            <v>2.4700000000000002</v>
          </cell>
          <cell r="K1507">
            <v>2.56</v>
          </cell>
          <cell r="L1507" t="str">
            <v>Yes</v>
          </cell>
        </row>
        <row r="1508">
          <cell r="A1508" t="str">
            <v>4932352010B</v>
          </cell>
          <cell r="B1508" t="str">
            <v>SDS Z-PLUS 4 CUT 5.5 x 160mm</v>
          </cell>
          <cell r="C1508" t="str">
            <v>Milwaukee Acc</v>
          </cell>
          <cell r="D1508" t="str">
            <v>800027</v>
          </cell>
          <cell r="E1508" t="str">
            <v>ML-AC</v>
          </cell>
          <cell r="F1508">
            <v>0</v>
          </cell>
          <cell r="G1508">
            <v>0.12580645161290324</v>
          </cell>
          <cell r="H1508">
            <v>2.5161290322580645</v>
          </cell>
          <cell r="I1508">
            <v>2.5161290322580645</v>
          </cell>
          <cell r="J1508">
            <v>2.64</v>
          </cell>
          <cell r="K1508">
            <v>2.73</v>
          </cell>
          <cell r="L1508" t="str">
            <v>Yes</v>
          </cell>
        </row>
        <row r="1509">
          <cell r="A1509" t="str">
            <v>4932352011B</v>
          </cell>
          <cell r="B1509" t="str">
            <v>SDS Z-PLUS 4 CUT 6 x 110mm</v>
          </cell>
          <cell r="C1509" t="str">
            <v>Milwaukee Acc</v>
          </cell>
          <cell r="D1509" t="str">
            <v>800027</v>
          </cell>
          <cell r="E1509" t="str">
            <v>ML-AC</v>
          </cell>
          <cell r="F1509">
            <v>0</v>
          </cell>
          <cell r="G1509">
            <v>0.1185483870967742</v>
          </cell>
          <cell r="H1509">
            <v>2.370967741935484</v>
          </cell>
          <cell r="I1509">
            <v>2.370967741935484</v>
          </cell>
          <cell r="J1509">
            <v>2.4900000000000002</v>
          </cell>
          <cell r="K1509">
            <v>2.57</v>
          </cell>
          <cell r="L1509" t="str">
            <v>Yes</v>
          </cell>
        </row>
        <row r="1510">
          <cell r="A1510" t="str">
            <v>4932352012B</v>
          </cell>
          <cell r="B1510" t="str">
            <v>SDS Z-PLUS 4 CUT 6 x 160mm</v>
          </cell>
          <cell r="C1510" t="str">
            <v>Milwaukee Acc</v>
          </cell>
          <cell r="D1510" t="str">
            <v>800027</v>
          </cell>
          <cell r="E1510" t="str">
            <v>ML-AC</v>
          </cell>
          <cell r="F1510">
            <v>0</v>
          </cell>
          <cell r="G1510">
            <v>0.12661290322580646</v>
          </cell>
          <cell r="H1510">
            <v>2.532258064516129</v>
          </cell>
          <cell r="I1510">
            <v>2.532258064516129</v>
          </cell>
          <cell r="J1510">
            <v>2.66</v>
          </cell>
          <cell r="K1510">
            <v>2.75</v>
          </cell>
          <cell r="L1510" t="str">
            <v>Yes</v>
          </cell>
        </row>
        <row r="1511">
          <cell r="A1511" t="str">
            <v>4932352013B</v>
          </cell>
          <cell r="B1511" t="str">
            <v>SDS Z-PLUS 4 CUT 6 x 210mm</v>
          </cell>
          <cell r="C1511" t="str">
            <v>Milwaukee Acc</v>
          </cell>
          <cell r="D1511" t="str">
            <v>800027</v>
          </cell>
          <cell r="E1511" t="str">
            <v>ML-AC</v>
          </cell>
          <cell r="F1511">
            <v>0</v>
          </cell>
          <cell r="G1511">
            <v>0.17177419354838711</v>
          </cell>
          <cell r="H1511">
            <v>3.435483870967742</v>
          </cell>
          <cell r="I1511">
            <v>3.435483870967742</v>
          </cell>
          <cell r="J1511">
            <v>3.61</v>
          </cell>
          <cell r="K1511">
            <v>3.73</v>
          </cell>
          <cell r="L1511" t="str">
            <v>Yes</v>
          </cell>
        </row>
        <row r="1512">
          <cell r="A1512" t="str">
            <v>4932352014B</v>
          </cell>
          <cell r="B1512" t="str">
            <v>SDS Z-PLUS 4 CUT 6 x 260mm</v>
          </cell>
          <cell r="C1512" t="str">
            <v>Milwaukee Acc</v>
          </cell>
          <cell r="D1512" t="str">
            <v>800027</v>
          </cell>
          <cell r="E1512" t="str">
            <v>ML-AC</v>
          </cell>
          <cell r="F1512">
            <v>0</v>
          </cell>
          <cell r="G1512">
            <v>0.20322580645161292</v>
          </cell>
          <cell r="H1512">
            <v>4.064516129032258</v>
          </cell>
          <cell r="I1512">
            <v>4.064516129032258</v>
          </cell>
          <cell r="J1512">
            <v>4.2699999999999996</v>
          </cell>
          <cell r="K1512">
            <v>4.41</v>
          </cell>
          <cell r="L1512" t="str">
            <v>Yes</v>
          </cell>
        </row>
        <row r="1513">
          <cell r="A1513" t="str">
            <v>4932352015B</v>
          </cell>
          <cell r="B1513" t="str">
            <v>SDS Z-PLUS 4 CUT 6 x 310mm</v>
          </cell>
          <cell r="C1513" t="str">
            <v>Milwaukee Acc</v>
          </cell>
          <cell r="D1513" t="str">
            <v>800027</v>
          </cell>
          <cell r="E1513" t="str">
            <v>ML-AC</v>
          </cell>
          <cell r="F1513">
            <v>0</v>
          </cell>
          <cell r="G1513">
            <v>0.28225806451612906</v>
          </cell>
          <cell r="H1513">
            <v>5.645161290322581</v>
          </cell>
          <cell r="I1513">
            <v>5.645161290322581</v>
          </cell>
          <cell r="J1513">
            <v>5.93</v>
          </cell>
          <cell r="K1513">
            <v>6.13</v>
          </cell>
          <cell r="L1513" t="str">
            <v>Yes</v>
          </cell>
        </row>
        <row r="1514">
          <cell r="A1514" t="str">
            <v>4932352016B</v>
          </cell>
          <cell r="B1514" t="str">
            <v>SDS Z-PLUS 4 CUT 6.5 x 210mm</v>
          </cell>
          <cell r="C1514" t="str">
            <v>Milwaukee Acc</v>
          </cell>
          <cell r="D1514" t="str">
            <v>800027</v>
          </cell>
          <cell r="E1514" t="str">
            <v>ML-AC</v>
          </cell>
          <cell r="F1514">
            <v>0</v>
          </cell>
          <cell r="G1514">
            <v>0.22500000000000001</v>
          </cell>
          <cell r="H1514">
            <v>4.5</v>
          </cell>
          <cell r="I1514">
            <v>4.5</v>
          </cell>
          <cell r="J1514">
            <v>4.7300000000000004</v>
          </cell>
          <cell r="K1514">
            <v>4.8825000000000003</v>
          </cell>
          <cell r="L1514" t="str">
            <v>Yes</v>
          </cell>
        </row>
        <row r="1515">
          <cell r="A1515" t="str">
            <v>4932352017B</v>
          </cell>
          <cell r="B1515" t="str">
            <v>SDS Z-PLUS 4 CUT 6.5 x 260mm</v>
          </cell>
          <cell r="C1515" t="str">
            <v>Milwaukee Acc</v>
          </cell>
          <cell r="D1515" t="str">
            <v>800027</v>
          </cell>
          <cell r="E1515" t="str">
            <v>ML-AC</v>
          </cell>
          <cell r="F1515">
            <v>0</v>
          </cell>
          <cell r="G1515">
            <v>0.28951612903225804</v>
          </cell>
          <cell r="H1515">
            <v>5.790322580645161</v>
          </cell>
          <cell r="I1515">
            <v>5.790322580645161</v>
          </cell>
          <cell r="J1515">
            <v>6.08</v>
          </cell>
          <cell r="K1515">
            <v>6.28</v>
          </cell>
          <cell r="L1515" t="str">
            <v>Yes</v>
          </cell>
        </row>
        <row r="1516">
          <cell r="A1516" t="str">
            <v>4932352018B</v>
          </cell>
          <cell r="B1516" t="str">
            <v>SDS Z-PLUS 4 CUT 6.5 x 310mm</v>
          </cell>
          <cell r="C1516" t="str">
            <v>Milwaukee Acc</v>
          </cell>
          <cell r="D1516" t="str">
            <v>800027</v>
          </cell>
          <cell r="E1516" t="str">
            <v>ML-AC</v>
          </cell>
          <cell r="F1516">
            <v>0</v>
          </cell>
          <cell r="G1516">
            <v>0.33790322580645166</v>
          </cell>
          <cell r="H1516">
            <v>6.7580645161290329</v>
          </cell>
          <cell r="I1516">
            <v>6.7580645161290329</v>
          </cell>
          <cell r="J1516">
            <v>7.1</v>
          </cell>
          <cell r="K1516">
            <v>7.33</v>
          </cell>
          <cell r="L1516" t="str">
            <v>Yes</v>
          </cell>
        </row>
        <row r="1517">
          <cell r="A1517" t="str">
            <v>4932352019B</v>
          </cell>
          <cell r="B1517" t="str">
            <v>SDS Z-PLUS 4 CUT 7 x 110mm</v>
          </cell>
          <cell r="C1517" t="str">
            <v>Milwaukee Acc</v>
          </cell>
          <cell r="D1517" t="str">
            <v>800027</v>
          </cell>
          <cell r="E1517" t="str">
            <v>ML-AC</v>
          </cell>
          <cell r="F1517">
            <v>0</v>
          </cell>
          <cell r="G1517">
            <v>0.15887096774193549</v>
          </cell>
          <cell r="H1517">
            <v>3.1774193548387095</v>
          </cell>
          <cell r="I1517">
            <v>3.1774193548387095</v>
          </cell>
          <cell r="J1517">
            <v>3.34</v>
          </cell>
          <cell r="K1517">
            <v>3.45</v>
          </cell>
          <cell r="L1517" t="str">
            <v>Yes</v>
          </cell>
        </row>
        <row r="1518">
          <cell r="A1518" t="str">
            <v>4932352020B</v>
          </cell>
          <cell r="B1518" t="str">
            <v>SDS Z-PLUS 4 CUT 7 x 160mm</v>
          </cell>
          <cell r="C1518" t="str">
            <v>Milwaukee Acc</v>
          </cell>
          <cell r="D1518" t="str">
            <v>800027</v>
          </cell>
          <cell r="E1518" t="str">
            <v>ML-AC</v>
          </cell>
          <cell r="F1518">
            <v>0</v>
          </cell>
          <cell r="G1518">
            <v>0.16774193548387098</v>
          </cell>
          <cell r="H1518">
            <v>3.3548387096774195</v>
          </cell>
          <cell r="I1518">
            <v>3.3548387096774195</v>
          </cell>
          <cell r="J1518">
            <v>3.52</v>
          </cell>
          <cell r="K1518">
            <v>3.64</v>
          </cell>
          <cell r="L1518" t="str">
            <v>Yes</v>
          </cell>
        </row>
        <row r="1519">
          <cell r="A1519" t="str">
            <v>4932352021B</v>
          </cell>
          <cell r="B1519" t="str">
            <v>SDS Z-PLUS 4 CUT 8 x 110mm</v>
          </cell>
          <cell r="C1519" t="str">
            <v>Milwaukee Acc</v>
          </cell>
          <cell r="D1519" t="str">
            <v>800027</v>
          </cell>
          <cell r="E1519" t="str">
            <v>ML-AC</v>
          </cell>
          <cell r="F1519">
            <v>0</v>
          </cell>
          <cell r="G1519">
            <v>0.13790322580645162</v>
          </cell>
          <cell r="H1519">
            <v>2.758064516129032</v>
          </cell>
          <cell r="I1519">
            <v>2.758064516129032</v>
          </cell>
          <cell r="J1519">
            <v>2.9</v>
          </cell>
          <cell r="K1519">
            <v>2.99</v>
          </cell>
          <cell r="L1519" t="str">
            <v>Yes</v>
          </cell>
        </row>
        <row r="1520">
          <cell r="A1520" t="str">
            <v>4932352022B</v>
          </cell>
          <cell r="B1520" t="str">
            <v>SDS Z-PLUS 4 CUT 8 x 160mm</v>
          </cell>
          <cell r="C1520" t="str">
            <v>Milwaukee Acc</v>
          </cell>
          <cell r="D1520" t="str">
            <v>800027</v>
          </cell>
          <cell r="E1520" t="str">
            <v>ML-AC</v>
          </cell>
          <cell r="F1520">
            <v>0</v>
          </cell>
          <cell r="G1520">
            <v>0.15161290322580645</v>
          </cell>
          <cell r="H1520">
            <v>3.032258064516129</v>
          </cell>
          <cell r="I1520">
            <v>3.032258064516129</v>
          </cell>
          <cell r="J1520">
            <v>3.18</v>
          </cell>
          <cell r="K1520">
            <v>3.29</v>
          </cell>
          <cell r="L1520" t="str">
            <v>Yes</v>
          </cell>
        </row>
        <row r="1521">
          <cell r="A1521" t="str">
            <v>4932352023B</v>
          </cell>
          <cell r="B1521" t="str">
            <v>SDS Z-PLUS 4 CUT 8 x 210mm</v>
          </cell>
          <cell r="C1521" t="str">
            <v>Milwaukee Acc</v>
          </cell>
          <cell r="D1521" t="str">
            <v>800027</v>
          </cell>
          <cell r="E1521" t="str">
            <v>ML-AC</v>
          </cell>
          <cell r="F1521">
            <v>0</v>
          </cell>
          <cell r="G1521">
            <v>0.16612903225806452</v>
          </cell>
          <cell r="H1521">
            <v>3.3225806451612905</v>
          </cell>
          <cell r="I1521">
            <v>3.3225806451612905</v>
          </cell>
          <cell r="J1521">
            <v>3.49</v>
          </cell>
          <cell r="K1521">
            <v>3.61</v>
          </cell>
          <cell r="L1521" t="str">
            <v>Yes</v>
          </cell>
        </row>
        <row r="1522">
          <cell r="A1522" t="str">
            <v>4932352024B</v>
          </cell>
          <cell r="B1522" t="str">
            <v>SDS Z-PLUS 4 CUT 8 x 260mm</v>
          </cell>
          <cell r="C1522" t="str">
            <v>Milwaukee Acc</v>
          </cell>
          <cell r="D1522" t="str">
            <v>800027</v>
          </cell>
          <cell r="E1522" t="str">
            <v>ML-AC</v>
          </cell>
          <cell r="F1522">
            <v>0</v>
          </cell>
          <cell r="G1522">
            <v>0.21209677419354842</v>
          </cell>
          <cell r="H1522">
            <v>4.241935483870968</v>
          </cell>
          <cell r="I1522">
            <v>4.241935483870968</v>
          </cell>
          <cell r="J1522">
            <v>4.45</v>
          </cell>
          <cell r="K1522">
            <v>4.5999999999999996</v>
          </cell>
          <cell r="L1522" t="str">
            <v>Yes</v>
          </cell>
        </row>
        <row r="1523">
          <cell r="A1523" t="str">
            <v>4932352025B</v>
          </cell>
          <cell r="B1523" t="str">
            <v>SDS Z-PLUS 4 CUT 10 x 110mm</v>
          </cell>
          <cell r="C1523" t="str">
            <v>Milwaukee Acc</v>
          </cell>
          <cell r="D1523" t="str">
            <v>800027</v>
          </cell>
          <cell r="E1523" t="str">
            <v>ML-AC</v>
          </cell>
          <cell r="F1523">
            <v>0</v>
          </cell>
          <cell r="G1523">
            <v>0.15403225806451615</v>
          </cell>
          <cell r="H1523">
            <v>3.0806451612903225</v>
          </cell>
          <cell r="I1523">
            <v>3.0806451612903225</v>
          </cell>
          <cell r="J1523">
            <v>3.23</v>
          </cell>
          <cell r="K1523">
            <v>3.34</v>
          </cell>
          <cell r="L1523" t="str">
            <v>Yes</v>
          </cell>
        </row>
        <row r="1524">
          <cell r="A1524" t="str">
            <v>4932352026B</v>
          </cell>
          <cell r="B1524" t="str">
            <v>SDS Z-PLUS 4 CUT 10 x 160mm</v>
          </cell>
          <cell r="C1524" t="str">
            <v>Milwaukee Acc</v>
          </cell>
          <cell r="D1524" t="str">
            <v>800027</v>
          </cell>
          <cell r="E1524" t="str">
            <v>ML-AC</v>
          </cell>
          <cell r="F1524">
            <v>0</v>
          </cell>
          <cell r="G1524">
            <v>0.16129032258064518</v>
          </cell>
          <cell r="H1524">
            <v>3.2258064516129035</v>
          </cell>
          <cell r="I1524">
            <v>3.2258064516129035</v>
          </cell>
          <cell r="J1524">
            <v>3.39</v>
          </cell>
          <cell r="K1524">
            <v>3.5</v>
          </cell>
          <cell r="L1524" t="str">
            <v>Yes</v>
          </cell>
        </row>
        <row r="1525">
          <cell r="A1525" t="str">
            <v>4932352027B</v>
          </cell>
          <cell r="B1525" t="str">
            <v>SDS Z-PLUS 4 CUT 10 x 210mm</v>
          </cell>
          <cell r="C1525" t="str">
            <v>Milwaukee Acc</v>
          </cell>
          <cell r="D1525" t="str">
            <v>800027</v>
          </cell>
          <cell r="E1525" t="str">
            <v>ML-AC</v>
          </cell>
          <cell r="F1525">
            <v>0</v>
          </cell>
          <cell r="G1525">
            <v>0.19193548387096773</v>
          </cell>
          <cell r="H1525">
            <v>3.8387096774193545</v>
          </cell>
          <cell r="I1525">
            <v>3.8387096774193545</v>
          </cell>
          <cell r="J1525">
            <v>4.03</v>
          </cell>
          <cell r="K1525">
            <v>4.17</v>
          </cell>
          <cell r="L1525" t="str">
            <v>Yes</v>
          </cell>
        </row>
        <row r="1526">
          <cell r="A1526" t="str">
            <v>4932352028B</v>
          </cell>
          <cell r="B1526" t="str">
            <v>SDS Z-PLUS 4 CUT 10 x 260mm</v>
          </cell>
          <cell r="C1526" t="str">
            <v>Milwaukee Acc</v>
          </cell>
          <cell r="D1526" t="str">
            <v>800027</v>
          </cell>
          <cell r="E1526" t="str">
            <v>ML-AC</v>
          </cell>
          <cell r="F1526">
            <v>0</v>
          </cell>
          <cell r="G1526">
            <v>0.2153225806451613</v>
          </cell>
          <cell r="H1526">
            <v>4.306451612903226</v>
          </cell>
          <cell r="I1526">
            <v>4.306451612903226</v>
          </cell>
          <cell r="J1526">
            <v>4.5199999999999996</v>
          </cell>
          <cell r="K1526">
            <v>4.67</v>
          </cell>
          <cell r="L1526" t="str">
            <v>Yes</v>
          </cell>
        </row>
        <row r="1527">
          <cell r="A1527" t="str">
            <v>4932352029B</v>
          </cell>
          <cell r="B1527" t="str">
            <v>SDS Z-PLUS 4 CUT 10 x 310mm</v>
          </cell>
          <cell r="C1527" t="str">
            <v>Milwaukee Acc</v>
          </cell>
          <cell r="D1527" t="str">
            <v>800027</v>
          </cell>
          <cell r="E1527" t="str">
            <v>ML-AC</v>
          </cell>
          <cell r="F1527">
            <v>0</v>
          </cell>
          <cell r="G1527">
            <v>0.26532258064516129</v>
          </cell>
          <cell r="H1527">
            <v>5.306451612903226</v>
          </cell>
          <cell r="I1527">
            <v>5.306451612903226</v>
          </cell>
          <cell r="J1527">
            <v>5.57</v>
          </cell>
          <cell r="K1527">
            <v>5.76</v>
          </cell>
          <cell r="L1527" t="str">
            <v>Yes</v>
          </cell>
        </row>
        <row r="1528">
          <cell r="A1528" t="str">
            <v>4932352030B</v>
          </cell>
          <cell r="B1528" t="str">
            <v>SDS Z-PLUS 4 CUT 10 x 450mm</v>
          </cell>
          <cell r="C1528" t="str">
            <v>Milwaukee Acc</v>
          </cell>
          <cell r="D1528" t="str">
            <v>800027</v>
          </cell>
          <cell r="E1528" t="str">
            <v>ML-AC</v>
          </cell>
          <cell r="F1528">
            <v>0</v>
          </cell>
          <cell r="G1528">
            <v>0.46935483870967742</v>
          </cell>
          <cell r="H1528">
            <v>9.387096774193548</v>
          </cell>
          <cell r="I1528">
            <v>9.387096774193548</v>
          </cell>
          <cell r="J1528">
            <v>9.86</v>
          </cell>
          <cell r="K1528">
            <v>10.19</v>
          </cell>
          <cell r="L1528" t="str">
            <v>Yes</v>
          </cell>
        </row>
        <row r="1529">
          <cell r="A1529" t="str">
            <v>4932352031B</v>
          </cell>
          <cell r="B1529" t="str">
            <v>SDS Z-PLUS 4 CUT 12 x 160mm</v>
          </cell>
          <cell r="C1529" t="str">
            <v>Milwaukee Acc</v>
          </cell>
          <cell r="D1529" t="str">
            <v>800027</v>
          </cell>
          <cell r="E1529" t="str">
            <v>ML-AC</v>
          </cell>
          <cell r="F1529">
            <v>0</v>
          </cell>
          <cell r="G1529">
            <v>0.17903225806451617</v>
          </cell>
          <cell r="H1529">
            <v>3.580645161290323</v>
          </cell>
          <cell r="I1529">
            <v>3.580645161290323</v>
          </cell>
          <cell r="J1529">
            <v>3.76</v>
          </cell>
          <cell r="K1529">
            <v>3.89</v>
          </cell>
          <cell r="L1529" t="str">
            <v>Yes</v>
          </cell>
        </row>
        <row r="1530">
          <cell r="A1530" t="str">
            <v>4932352032B</v>
          </cell>
          <cell r="B1530" t="str">
            <v>SDS Z-PLUS 4 CUT 12 x 210mm</v>
          </cell>
          <cell r="C1530" t="str">
            <v>Milwaukee Acc</v>
          </cell>
          <cell r="D1530" t="str">
            <v>800027</v>
          </cell>
          <cell r="E1530" t="str">
            <v>ML-AC</v>
          </cell>
          <cell r="F1530">
            <v>0</v>
          </cell>
          <cell r="G1530">
            <v>0.21854838709677421</v>
          </cell>
          <cell r="H1530">
            <v>4.370967741935484</v>
          </cell>
          <cell r="I1530">
            <v>4.370967741935484</v>
          </cell>
          <cell r="J1530">
            <v>4.59</v>
          </cell>
          <cell r="K1530">
            <v>4.74</v>
          </cell>
          <cell r="L1530" t="str">
            <v>Yes</v>
          </cell>
        </row>
        <row r="1531">
          <cell r="A1531" t="str">
            <v>4932352033B</v>
          </cell>
          <cell r="B1531" t="str">
            <v>SDS Z-PLUS 4 CUT 12 x 260mm</v>
          </cell>
          <cell r="C1531" t="str">
            <v>Milwaukee Acc</v>
          </cell>
          <cell r="D1531" t="str">
            <v>800027</v>
          </cell>
          <cell r="E1531" t="str">
            <v>ML-AC</v>
          </cell>
          <cell r="F1531">
            <v>0</v>
          </cell>
          <cell r="G1531">
            <v>0.24677419354838712</v>
          </cell>
          <cell r="H1531">
            <v>4.935483870967742</v>
          </cell>
          <cell r="I1531">
            <v>4.935483870967742</v>
          </cell>
          <cell r="J1531">
            <v>5.18</v>
          </cell>
          <cell r="K1531">
            <v>5.36</v>
          </cell>
          <cell r="L1531" t="str">
            <v>Yes</v>
          </cell>
        </row>
        <row r="1532">
          <cell r="A1532" t="str">
            <v>4932352034B</v>
          </cell>
          <cell r="B1532" t="str">
            <v>SDS Z-PLUS 4 CUT 12 x 310mm</v>
          </cell>
          <cell r="C1532" t="str">
            <v>Milwaukee Acc</v>
          </cell>
          <cell r="D1532" t="str">
            <v>800027</v>
          </cell>
          <cell r="E1532" t="str">
            <v>ML-AC</v>
          </cell>
          <cell r="F1532">
            <v>0</v>
          </cell>
          <cell r="G1532">
            <v>0.33951612903225808</v>
          </cell>
          <cell r="H1532">
            <v>6.790322580645161</v>
          </cell>
          <cell r="I1532">
            <v>6.790322580645161</v>
          </cell>
          <cell r="J1532">
            <v>7.13</v>
          </cell>
          <cell r="K1532">
            <v>7.37</v>
          </cell>
          <cell r="L1532" t="str">
            <v>Yes</v>
          </cell>
        </row>
        <row r="1533">
          <cell r="A1533" t="str">
            <v>4932352035B</v>
          </cell>
          <cell r="B1533" t="str">
            <v>SDS Z-PLUS 4 CUT 12 x 450mm</v>
          </cell>
          <cell r="C1533" t="str">
            <v>Milwaukee Acc</v>
          </cell>
          <cell r="D1533" t="str">
            <v>800027</v>
          </cell>
          <cell r="E1533" t="str">
            <v>ML-AC</v>
          </cell>
          <cell r="F1533">
            <v>0</v>
          </cell>
          <cell r="G1533">
            <v>0.51048387096774195</v>
          </cell>
          <cell r="H1533">
            <v>10.209677419354838</v>
          </cell>
          <cell r="I1533">
            <v>10.209677419354838</v>
          </cell>
          <cell r="J1533">
            <v>10.72</v>
          </cell>
          <cell r="K1533">
            <v>11.08</v>
          </cell>
          <cell r="L1533" t="str">
            <v>Yes</v>
          </cell>
        </row>
        <row r="1534">
          <cell r="A1534" t="str">
            <v>4932352036B</v>
          </cell>
          <cell r="B1534" t="str">
            <v>SDS Z-PLUS 4 CUT 14 x 160mm</v>
          </cell>
          <cell r="C1534" t="str">
            <v>Milwaukee Acc</v>
          </cell>
          <cell r="D1534" t="str">
            <v>800027</v>
          </cell>
          <cell r="E1534" t="str">
            <v>ML-AC</v>
          </cell>
          <cell r="F1534">
            <v>0</v>
          </cell>
          <cell r="G1534">
            <v>0.26370967741935486</v>
          </cell>
          <cell r="H1534">
            <v>5.274193548387097</v>
          </cell>
          <cell r="I1534">
            <v>5.274193548387097</v>
          </cell>
          <cell r="J1534">
            <v>5.54</v>
          </cell>
          <cell r="K1534">
            <v>5.72</v>
          </cell>
          <cell r="L1534" t="str">
            <v>Yes</v>
          </cell>
        </row>
        <row r="1535">
          <cell r="A1535" t="str">
            <v>4932352037B</v>
          </cell>
          <cell r="B1535" t="str">
            <v>SDS Z-PLUS 4 CUT 14 x 210mm</v>
          </cell>
          <cell r="C1535" t="str">
            <v>Milwaukee Acc</v>
          </cell>
          <cell r="D1535" t="str">
            <v>800027</v>
          </cell>
          <cell r="E1535" t="str">
            <v>ML-AC</v>
          </cell>
          <cell r="F1535">
            <v>0</v>
          </cell>
          <cell r="G1535">
            <v>0.35241935483870973</v>
          </cell>
          <cell r="H1535">
            <v>7.0483870967741939</v>
          </cell>
          <cell r="I1535">
            <v>7.0483870967741939</v>
          </cell>
          <cell r="J1535">
            <v>7.4</v>
          </cell>
          <cell r="K1535">
            <v>7.65</v>
          </cell>
          <cell r="L1535" t="str">
            <v>Yes</v>
          </cell>
        </row>
        <row r="1536">
          <cell r="A1536" t="str">
            <v>4932352038B</v>
          </cell>
          <cell r="B1536" t="str">
            <v>SDS Z-PLUS 4 CUT 14 x 310mm</v>
          </cell>
          <cell r="C1536" t="str">
            <v>Milwaukee Acc</v>
          </cell>
          <cell r="D1536" t="str">
            <v>800027</v>
          </cell>
          <cell r="E1536" t="str">
            <v>ML-AC</v>
          </cell>
          <cell r="F1536">
            <v>0</v>
          </cell>
          <cell r="G1536">
            <v>0.43709677419354842</v>
          </cell>
          <cell r="H1536">
            <v>8.741935483870968</v>
          </cell>
          <cell r="I1536">
            <v>8.741935483870968</v>
          </cell>
          <cell r="J1536">
            <v>9.18</v>
          </cell>
          <cell r="K1536">
            <v>9.49</v>
          </cell>
          <cell r="L1536" t="str">
            <v>Yes</v>
          </cell>
        </row>
        <row r="1537">
          <cell r="A1537" t="str">
            <v>4932352039B</v>
          </cell>
          <cell r="B1537" t="str">
            <v>SDS Z-PLUS 4 CUT 14 x 450mm</v>
          </cell>
          <cell r="C1537" t="str">
            <v>Milwaukee Acc</v>
          </cell>
          <cell r="D1537" t="str">
            <v>800027</v>
          </cell>
          <cell r="E1537" t="str">
            <v>ML-AC</v>
          </cell>
          <cell r="F1537">
            <v>0</v>
          </cell>
          <cell r="G1537">
            <v>0.54838709677419351</v>
          </cell>
          <cell r="H1537">
            <v>10.96774193548387</v>
          </cell>
          <cell r="I1537">
            <v>10.96774193548387</v>
          </cell>
          <cell r="J1537">
            <v>11.52</v>
          </cell>
          <cell r="K1537">
            <v>11.9</v>
          </cell>
          <cell r="L1537" t="str">
            <v>Yes</v>
          </cell>
        </row>
        <row r="1538">
          <cell r="A1538" t="str">
            <v>4932352340</v>
          </cell>
          <cell r="B1538" t="str">
            <v>SDS PLUS 2 Cut 10 Piece Kit - Red Tin</v>
          </cell>
          <cell r="C1538" t="str">
            <v>Milwaukee Acc</v>
          </cell>
          <cell r="D1538" t="str">
            <v>800027</v>
          </cell>
          <cell r="E1538" t="str">
            <v>ML-AC</v>
          </cell>
          <cell r="F1538">
            <v>0</v>
          </cell>
          <cell r="G1538">
            <v>0.82661290322580649</v>
          </cell>
          <cell r="H1538">
            <v>16.532258064516128</v>
          </cell>
          <cell r="I1538">
            <v>16.532258064516128</v>
          </cell>
          <cell r="J1538">
            <v>17.36</v>
          </cell>
          <cell r="K1538">
            <v>17.940000000000001</v>
          </cell>
          <cell r="L1538" t="str">
            <v>Yes</v>
          </cell>
        </row>
        <row r="1539">
          <cell r="A1539" t="str">
            <v>4932352712B</v>
          </cell>
          <cell r="B1539" t="str">
            <v>SDS Z-PLUS 4 CUT 8 x 310mm</v>
          </cell>
          <cell r="C1539" t="str">
            <v>Milwaukee Acc</v>
          </cell>
          <cell r="D1539" t="str">
            <v>800027</v>
          </cell>
          <cell r="E1539" t="str">
            <v>ML-AC</v>
          </cell>
          <cell r="F1539">
            <v>0</v>
          </cell>
          <cell r="G1539">
            <v>0.27741935483870966</v>
          </cell>
          <cell r="H1539">
            <v>5.5483870967741931</v>
          </cell>
          <cell r="I1539">
            <v>5.5483870967741931</v>
          </cell>
          <cell r="J1539">
            <v>5.83</v>
          </cell>
          <cell r="K1539">
            <v>6.02</v>
          </cell>
          <cell r="L1539" t="str">
            <v>Yes</v>
          </cell>
        </row>
        <row r="1540">
          <cell r="A1540" t="str">
            <v>4932352819B</v>
          </cell>
          <cell r="B1540" t="str">
            <v>SDS Z-PLUS 4 CUT 16 x 260mm</v>
          </cell>
          <cell r="C1540" t="str">
            <v>Milwaukee Acc</v>
          </cell>
          <cell r="D1540" t="str">
            <v>800027</v>
          </cell>
          <cell r="E1540" t="str">
            <v>ML-AC</v>
          </cell>
          <cell r="F1540">
            <v>0</v>
          </cell>
          <cell r="G1540">
            <v>0.51774193548387104</v>
          </cell>
          <cell r="H1540">
            <v>10.35483870967742</v>
          </cell>
          <cell r="I1540">
            <v>10.35483870967742</v>
          </cell>
          <cell r="J1540">
            <v>10.87</v>
          </cell>
          <cell r="K1540">
            <v>11.24</v>
          </cell>
          <cell r="L1540" t="str">
            <v>Yes</v>
          </cell>
        </row>
        <row r="1541">
          <cell r="A1541" t="str">
            <v>4932352820B</v>
          </cell>
          <cell r="B1541" t="str">
            <v>SDS Z-PLUS 4 CUT 16 x 450mm</v>
          </cell>
          <cell r="C1541" t="str">
            <v>Milwaukee Acc</v>
          </cell>
          <cell r="D1541" t="str">
            <v>800027</v>
          </cell>
          <cell r="E1541" t="str">
            <v>ML-AC</v>
          </cell>
          <cell r="F1541">
            <v>0</v>
          </cell>
          <cell r="G1541">
            <v>0.68145161290322576</v>
          </cell>
          <cell r="H1541">
            <v>13.629032258064514</v>
          </cell>
          <cell r="I1541">
            <v>13.629032258064514</v>
          </cell>
          <cell r="J1541">
            <v>14.31</v>
          </cell>
          <cell r="K1541">
            <v>14.79</v>
          </cell>
          <cell r="L1541" t="str">
            <v>Yes</v>
          </cell>
        </row>
        <row r="1542">
          <cell r="A1542" t="str">
            <v>4932352949B</v>
          </cell>
          <cell r="B1542" t="str">
            <v>SDS Z-PLUS 4 CUT 14 x 260mm</v>
          </cell>
          <cell r="C1542" t="str">
            <v>Milwaukee Acc</v>
          </cell>
          <cell r="D1542" t="str">
            <v>800027</v>
          </cell>
          <cell r="E1542" t="str">
            <v>ML-AC</v>
          </cell>
          <cell r="F1542">
            <v>0</v>
          </cell>
          <cell r="G1542">
            <v>0.39919354838709681</v>
          </cell>
          <cell r="H1542">
            <v>7.9838709677419359</v>
          </cell>
          <cell r="I1542">
            <v>7.9838709677419359</v>
          </cell>
          <cell r="J1542">
            <v>8.3800000000000008</v>
          </cell>
          <cell r="K1542">
            <v>8.66</v>
          </cell>
          <cell r="L1542" t="str">
            <v>Yes</v>
          </cell>
        </row>
        <row r="1543">
          <cell r="A1543" t="str">
            <v>4932352952B</v>
          </cell>
          <cell r="B1543" t="str">
            <v>SDS Z-PLUS 4 CUT 15 x 260mm</v>
          </cell>
          <cell r="C1543" t="str">
            <v>Milwaukee Acc</v>
          </cell>
          <cell r="D1543" t="str">
            <v>800027</v>
          </cell>
          <cell r="E1543" t="str">
            <v>ML-AC</v>
          </cell>
          <cell r="F1543">
            <v>0</v>
          </cell>
          <cell r="G1543">
            <v>0.51370967741935492</v>
          </cell>
          <cell r="H1543">
            <v>10.274193548387098</v>
          </cell>
          <cell r="I1543">
            <v>10.274193548387098</v>
          </cell>
          <cell r="J1543">
            <v>10.79</v>
          </cell>
          <cell r="K1543">
            <v>11.15</v>
          </cell>
          <cell r="L1543" t="str">
            <v>Yes</v>
          </cell>
        </row>
        <row r="1544">
          <cell r="A1544" t="str">
            <v>4932352953B</v>
          </cell>
          <cell r="B1544" t="str">
            <v>SDS Z-PLUS 4 CUT 16 x 210mm</v>
          </cell>
          <cell r="C1544" t="str">
            <v>Milwaukee Acc</v>
          </cell>
          <cell r="D1544" t="str">
            <v>800027</v>
          </cell>
          <cell r="E1544" t="str">
            <v>ML-AC</v>
          </cell>
          <cell r="F1544">
            <v>0</v>
          </cell>
          <cell r="G1544">
            <v>0.48306451612903234</v>
          </cell>
          <cell r="H1544">
            <v>9.6612903225806459</v>
          </cell>
          <cell r="I1544">
            <v>9.6612903225806459</v>
          </cell>
          <cell r="J1544">
            <v>10.14</v>
          </cell>
          <cell r="K1544">
            <v>10.48</v>
          </cell>
          <cell r="L1544" t="str">
            <v>Yes</v>
          </cell>
        </row>
        <row r="1545">
          <cell r="A1545" t="str">
            <v>4932352954B</v>
          </cell>
          <cell r="B1545" t="str">
            <v>SDS Z-PLUS 4 CUT 16 x 310mm</v>
          </cell>
          <cell r="C1545" t="str">
            <v>Milwaukee Acc</v>
          </cell>
          <cell r="D1545" t="str">
            <v>800027</v>
          </cell>
          <cell r="E1545" t="str">
            <v>ML-AC</v>
          </cell>
          <cell r="F1545">
            <v>0</v>
          </cell>
          <cell r="G1545">
            <v>0.57580645161290323</v>
          </cell>
          <cell r="H1545">
            <v>11.516129032258064</v>
          </cell>
          <cell r="I1545">
            <v>11.516129032258064</v>
          </cell>
          <cell r="J1545">
            <v>12.09</v>
          </cell>
          <cell r="K1545">
            <v>12.5</v>
          </cell>
          <cell r="L1545" t="str">
            <v>Yes</v>
          </cell>
        </row>
        <row r="1546">
          <cell r="A1546" t="str">
            <v>4932356502B</v>
          </cell>
          <cell r="B1546" t="str">
            <v>SDS Z PLUS 4 CUT 18 x 250mm</v>
          </cell>
          <cell r="C1546" t="str">
            <v>Milwaukee Acc</v>
          </cell>
          <cell r="D1546" t="str">
            <v>800027</v>
          </cell>
          <cell r="E1546" t="str">
            <v>ML-AC</v>
          </cell>
          <cell r="F1546">
            <v>0</v>
          </cell>
          <cell r="G1546">
            <v>0.53387096774193554</v>
          </cell>
          <cell r="H1546">
            <v>10.67741935483871</v>
          </cell>
          <cell r="I1546">
            <v>10.67741935483871</v>
          </cell>
          <cell r="J1546">
            <v>11.21</v>
          </cell>
          <cell r="K1546">
            <v>11.59</v>
          </cell>
          <cell r="L1546" t="str">
            <v>Yes</v>
          </cell>
        </row>
        <row r="1547">
          <cell r="A1547" t="str">
            <v>4932356505B</v>
          </cell>
          <cell r="B1547" t="str">
            <v>SDS Z PLUS 4 CUT 20 x 450mm</v>
          </cell>
          <cell r="C1547" t="str">
            <v>Milwaukee Acc</v>
          </cell>
          <cell r="D1547" t="str">
            <v>800027</v>
          </cell>
          <cell r="E1547" t="str">
            <v>ML-AC</v>
          </cell>
          <cell r="F1547">
            <v>0</v>
          </cell>
          <cell r="G1547">
            <v>0.76209677419354838</v>
          </cell>
          <cell r="H1547">
            <v>15.241935483870966</v>
          </cell>
          <cell r="I1547">
            <v>15.241935483870966</v>
          </cell>
          <cell r="J1547">
            <v>16</v>
          </cell>
          <cell r="K1547">
            <v>16.54</v>
          </cell>
          <cell r="L1547" t="str">
            <v>Yes</v>
          </cell>
        </row>
        <row r="1548">
          <cell r="A1548" t="str">
            <v>4932356506B</v>
          </cell>
          <cell r="B1548" t="str">
            <v>SDS Z PLUS 4 CUT 22 x 450mm</v>
          </cell>
          <cell r="C1548" t="str">
            <v>Milwaukee Acc</v>
          </cell>
          <cell r="D1548" t="str">
            <v>800027</v>
          </cell>
          <cell r="E1548" t="str">
            <v>ML-AC</v>
          </cell>
          <cell r="F1548">
            <v>0</v>
          </cell>
          <cell r="G1548">
            <v>0.9</v>
          </cell>
          <cell r="H1548">
            <v>18</v>
          </cell>
          <cell r="I1548">
            <v>18</v>
          </cell>
          <cell r="J1548">
            <v>18.899999999999999</v>
          </cell>
          <cell r="K1548">
            <v>19.53</v>
          </cell>
          <cell r="L1548" t="str">
            <v>Yes</v>
          </cell>
        </row>
        <row r="1549">
          <cell r="A1549" t="str">
            <v>4932356508B</v>
          </cell>
          <cell r="B1549" t="str">
            <v>SDS Z PLUS 4 CUT 24 x 450mm</v>
          </cell>
          <cell r="C1549" t="str">
            <v>Milwaukee Acc</v>
          </cell>
          <cell r="D1549" t="str">
            <v>800027</v>
          </cell>
          <cell r="E1549" t="str">
            <v>ML-AC</v>
          </cell>
          <cell r="F1549">
            <v>0</v>
          </cell>
          <cell r="G1549">
            <v>1.0080645161290323</v>
          </cell>
          <cell r="H1549">
            <v>20.161290322580644</v>
          </cell>
          <cell r="I1549">
            <v>20.161290322580644</v>
          </cell>
          <cell r="J1549">
            <v>21.17</v>
          </cell>
          <cell r="K1549">
            <v>21.88</v>
          </cell>
          <cell r="L1549" t="str">
            <v>Yes</v>
          </cell>
        </row>
        <row r="1550">
          <cell r="A1550" t="str">
            <v>4932356509B</v>
          </cell>
          <cell r="B1550" t="str">
            <v>SDS Z PLUS 4 CUT 25 x 450mm</v>
          </cell>
          <cell r="C1550" t="str">
            <v>Milwaukee Acc</v>
          </cell>
          <cell r="D1550" t="str">
            <v>800027</v>
          </cell>
          <cell r="E1550" t="str">
            <v>ML-AC</v>
          </cell>
          <cell r="F1550">
            <v>0</v>
          </cell>
          <cell r="G1550">
            <v>1.1129032258064517</v>
          </cell>
          <cell r="H1550">
            <v>22.258064516129032</v>
          </cell>
          <cell r="I1550">
            <v>22.258064516129032</v>
          </cell>
          <cell r="J1550">
            <v>23.37</v>
          </cell>
          <cell r="K1550">
            <v>24.15</v>
          </cell>
          <cell r="L1550" t="str">
            <v>Yes</v>
          </cell>
        </row>
        <row r="1551">
          <cell r="A1551" t="str">
            <v>4932356510B</v>
          </cell>
          <cell r="B1551" t="str">
            <v>SDS Z PLUS 4 CUT 28 x 450mm</v>
          </cell>
          <cell r="C1551" t="str">
            <v>Milwaukee Acc</v>
          </cell>
          <cell r="D1551" t="str">
            <v>800027</v>
          </cell>
          <cell r="E1551" t="str">
            <v>ML-AC</v>
          </cell>
          <cell r="F1551">
            <v>0</v>
          </cell>
          <cell r="G1551">
            <v>1.3145161290322582</v>
          </cell>
          <cell r="H1551">
            <v>26.290322580645164</v>
          </cell>
          <cell r="I1551">
            <v>26.290322580645164</v>
          </cell>
          <cell r="J1551">
            <v>27.6</v>
          </cell>
          <cell r="K1551">
            <v>28.53</v>
          </cell>
          <cell r="L1551" t="str">
            <v>Yes</v>
          </cell>
        </row>
        <row r="1552">
          <cell r="A1552" t="str">
            <v>4932356511B</v>
          </cell>
          <cell r="B1552" t="str">
            <v>SDS Z PLUS 4 CUT 30 x 450mm</v>
          </cell>
          <cell r="C1552" t="str">
            <v>Milwaukee Acc</v>
          </cell>
          <cell r="D1552" t="str">
            <v>800027</v>
          </cell>
          <cell r="E1552" t="str">
            <v>ML-AC</v>
          </cell>
          <cell r="F1552">
            <v>0</v>
          </cell>
          <cell r="G1552">
            <v>1.4459677419354839</v>
          </cell>
          <cell r="H1552">
            <v>28.919354838709676</v>
          </cell>
          <cell r="I1552">
            <v>28.919354838709676</v>
          </cell>
          <cell r="J1552">
            <v>30.37</v>
          </cell>
          <cell r="K1552">
            <v>31.38</v>
          </cell>
          <cell r="L1552" t="str">
            <v>Yes</v>
          </cell>
        </row>
        <row r="1553">
          <cell r="A1553" t="str">
            <v>4932399336B</v>
          </cell>
          <cell r="B1553" t="str">
            <v>SDS Z PLUS 4 CUT 32 x 450mm</v>
          </cell>
          <cell r="C1553" t="str">
            <v>Milwaukee Acc</v>
          </cell>
          <cell r="D1553" t="str">
            <v>800027</v>
          </cell>
          <cell r="E1553" t="str">
            <v>ML-AC</v>
          </cell>
          <cell r="F1553">
            <v>0</v>
          </cell>
          <cell r="G1553">
            <v>1.5943548387096775</v>
          </cell>
          <cell r="H1553">
            <v>31.887096774193548</v>
          </cell>
          <cell r="I1553">
            <v>31.887096774193548</v>
          </cell>
          <cell r="J1553">
            <v>33.479999999999997</v>
          </cell>
          <cell r="K1553">
            <v>34.6</v>
          </cell>
          <cell r="L1553" t="str">
            <v>Yes</v>
          </cell>
        </row>
        <row r="1554">
          <cell r="A1554" t="str">
            <v>4932430138B</v>
          </cell>
          <cell r="B1554" t="str">
            <v>SDS Z-PLUS 4 CUT 15 x 210mm</v>
          </cell>
          <cell r="C1554" t="str">
            <v>Milwaukee Acc</v>
          </cell>
          <cell r="D1554" t="str">
            <v>800027</v>
          </cell>
          <cell r="E1554" t="str">
            <v>ML-AC</v>
          </cell>
          <cell r="F1554">
            <v>0</v>
          </cell>
          <cell r="G1554">
            <v>0.44758064516129031</v>
          </cell>
          <cell r="H1554">
            <v>8.9516129032258061</v>
          </cell>
          <cell r="I1554">
            <v>8.9516129032258061</v>
          </cell>
          <cell r="J1554">
            <v>9.4</v>
          </cell>
          <cell r="K1554">
            <v>9.7100000000000009</v>
          </cell>
          <cell r="L1554" t="str">
            <v>Yes</v>
          </cell>
        </row>
        <row r="1555">
          <cell r="A1555" t="str">
            <v>4932430139B</v>
          </cell>
          <cell r="B1555" t="str">
            <v>SDS Z-PLUS 4 CUT 16 x 160mm</v>
          </cell>
          <cell r="C1555" t="str">
            <v>Milwaukee Acc</v>
          </cell>
          <cell r="D1555" t="str">
            <v>800027</v>
          </cell>
          <cell r="E1555" t="str">
            <v>ML-AC</v>
          </cell>
          <cell r="F1555">
            <v>0</v>
          </cell>
          <cell r="G1555">
            <v>0.41612903225806452</v>
          </cell>
          <cell r="H1555">
            <v>8.32258064516129</v>
          </cell>
          <cell r="I1555">
            <v>8.32258064516129</v>
          </cell>
          <cell r="J1555">
            <v>8.74</v>
          </cell>
          <cell r="K1555">
            <v>9.0299999999999994</v>
          </cell>
          <cell r="L1555" t="str">
            <v>Yes</v>
          </cell>
        </row>
        <row r="1556">
          <cell r="A1556" t="str">
            <v>4932430146B</v>
          </cell>
          <cell r="B1556" t="str">
            <v>SDS Z-PLUS 4 CUT 6.5 x 160mm</v>
          </cell>
          <cell r="C1556" t="str">
            <v>Milwaukee Acc</v>
          </cell>
          <cell r="D1556" t="str">
            <v>800027</v>
          </cell>
          <cell r="E1556" t="str">
            <v>ML-AC</v>
          </cell>
          <cell r="F1556">
            <v>0</v>
          </cell>
          <cell r="G1556">
            <v>0.16693548387096774</v>
          </cell>
          <cell r="H1556">
            <v>3.3387096774193545</v>
          </cell>
          <cell r="I1556">
            <v>3.3387096774193545</v>
          </cell>
          <cell r="J1556">
            <v>3.51</v>
          </cell>
          <cell r="K1556">
            <v>3.62</v>
          </cell>
          <cell r="L1556" t="str">
            <v>Yes</v>
          </cell>
        </row>
        <row r="1557">
          <cell r="A1557" t="str">
            <v>6K4P10160B</v>
          </cell>
          <cell r="B1557" t="str">
            <v>SDS Plus K4 Cut bit 10*160mm</v>
          </cell>
          <cell r="C1557" t="str">
            <v>CPT Accessories</v>
          </cell>
          <cell r="D1557" t="str">
            <v>800027</v>
          </cell>
          <cell r="E1557" t="str">
            <v>KA-AC</v>
          </cell>
          <cell r="F1557">
            <v>0</v>
          </cell>
          <cell r="G1557">
            <v>0.97903225806451621</v>
          </cell>
          <cell r="H1557">
            <v>19.580645161290324</v>
          </cell>
          <cell r="I1557">
            <v>19.580645161290324</v>
          </cell>
          <cell r="J1557">
            <v>20.56</v>
          </cell>
          <cell r="K1557">
            <v>21.25</v>
          </cell>
          <cell r="L1557" t="str">
            <v>Yes</v>
          </cell>
        </row>
        <row r="1558">
          <cell r="A1558" t="str">
            <v>6K4P5160B</v>
          </cell>
          <cell r="B1558" t="str">
            <v>SDS Plus K4 Cut bit 5*160mm</v>
          </cell>
          <cell r="C1558" t="str">
            <v>CPT Accessories</v>
          </cell>
          <cell r="D1558" t="str">
            <v>800027</v>
          </cell>
          <cell r="E1558" t="str">
            <v>KA-AC</v>
          </cell>
          <cell r="F1558">
            <v>0</v>
          </cell>
          <cell r="G1558">
            <v>0.76532258064516134</v>
          </cell>
          <cell r="H1558">
            <v>15.306451612903226</v>
          </cell>
          <cell r="I1558">
            <v>15.306451612903226</v>
          </cell>
          <cell r="J1558">
            <v>16.07</v>
          </cell>
          <cell r="K1558">
            <v>16.62</v>
          </cell>
          <cell r="L1558" t="str">
            <v>Yes</v>
          </cell>
        </row>
        <row r="1559">
          <cell r="A1559" t="str">
            <v>6K4P6160B</v>
          </cell>
          <cell r="B1559" t="str">
            <v>SDS Plus K4 Cut bit 6*160mm</v>
          </cell>
          <cell r="C1559" t="str">
            <v>CPT Accessories</v>
          </cell>
          <cell r="D1559" t="str">
            <v>800027</v>
          </cell>
          <cell r="E1559" t="str">
            <v>KA-AC</v>
          </cell>
          <cell r="F1559">
            <v>0</v>
          </cell>
          <cell r="G1559">
            <v>0.77500000000000002</v>
          </cell>
          <cell r="H1559">
            <v>15.5</v>
          </cell>
          <cell r="I1559">
            <v>15.5</v>
          </cell>
          <cell r="J1559">
            <v>16.28</v>
          </cell>
          <cell r="K1559">
            <v>16.82</v>
          </cell>
          <cell r="L1559" t="str">
            <v>Yes</v>
          </cell>
        </row>
        <row r="1560">
          <cell r="A1560" t="str">
            <v>6K4P6B160B</v>
          </cell>
          <cell r="B1560" t="str">
            <v>SDS Plus K4 Cut bit 6.5*160mm</v>
          </cell>
          <cell r="C1560" t="str">
            <v>CPT Accessories</v>
          </cell>
          <cell r="D1560" t="str">
            <v>800027</v>
          </cell>
          <cell r="E1560" t="str">
            <v>KA-AC</v>
          </cell>
          <cell r="F1560">
            <v>0</v>
          </cell>
          <cell r="G1560">
            <v>1.0161290322580645</v>
          </cell>
          <cell r="H1560">
            <v>20.322580645161288</v>
          </cell>
          <cell r="I1560">
            <v>20.322580645161288</v>
          </cell>
          <cell r="J1560">
            <v>21.34</v>
          </cell>
          <cell r="K1560">
            <v>22.06</v>
          </cell>
          <cell r="L1560" t="str">
            <v>Yes</v>
          </cell>
        </row>
        <row r="1561">
          <cell r="A1561" t="str">
            <v>6K4P8160B</v>
          </cell>
          <cell r="B1561" t="str">
            <v>SDS Plus K4 Cut bit 8*160mm</v>
          </cell>
          <cell r="C1561" t="str">
            <v>CPT Accessories</v>
          </cell>
          <cell r="D1561" t="str">
            <v>800027</v>
          </cell>
          <cell r="E1561" t="str">
            <v>KA-AC</v>
          </cell>
          <cell r="F1561">
            <v>0</v>
          </cell>
          <cell r="G1561">
            <v>0.88629032258064522</v>
          </cell>
          <cell r="H1561">
            <v>17.725806451612904</v>
          </cell>
          <cell r="I1561">
            <v>17.725806451612904</v>
          </cell>
          <cell r="J1561">
            <v>18.61</v>
          </cell>
          <cell r="K1561">
            <v>19.239999999999998</v>
          </cell>
          <cell r="L1561" t="str">
            <v>Yes</v>
          </cell>
        </row>
        <row r="1562">
          <cell r="A1562" t="str">
            <v>K4P10110B</v>
          </cell>
          <cell r="B1562" t="str">
            <v>SDS Plus K4 Cut bit 10*110mm</v>
          </cell>
          <cell r="C1562" t="str">
            <v>CPT Accessories</v>
          </cell>
          <cell r="D1562" t="str">
            <v>800027</v>
          </cell>
          <cell r="E1562" t="str">
            <v>KA-AC</v>
          </cell>
          <cell r="F1562">
            <v>0</v>
          </cell>
          <cell r="G1562">
            <v>0.14758064516129032</v>
          </cell>
          <cell r="H1562">
            <v>2.9516129032258065</v>
          </cell>
          <cell r="I1562">
            <v>2.9516129032258065</v>
          </cell>
          <cell r="J1562">
            <v>3.1</v>
          </cell>
          <cell r="K1562">
            <v>3.2</v>
          </cell>
          <cell r="L1562" t="str">
            <v>Yes</v>
          </cell>
        </row>
        <row r="1563">
          <cell r="A1563" t="str">
            <v>K4P10160B</v>
          </cell>
          <cell r="B1563" t="str">
            <v>SDS Plus K4 Cut bit 10*160mm</v>
          </cell>
          <cell r="C1563" t="str">
            <v>CPT Accessories</v>
          </cell>
          <cell r="D1563" t="str">
            <v>800027</v>
          </cell>
          <cell r="E1563" t="str">
            <v>KA-AC</v>
          </cell>
          <cell r="F1563">
            <v>0</v>
          </cell>
          <cell r="G1563">
            <v>0.16129032258064518</v>
          </cell>
          <cell r="H1563">
            <v>3.2258064516129035</v>
          </cell>
          <cell r="I1563">
            <v>3.2258064516129035</v>
          </cell>
          <cell r="J1563">
            <v>3.39</v>
          </cell>
          <cell r="K1563">
            <v>3.49</v>
          </cell>
          <cell r="L1563" t="str">
            <v>Yes</v>
          </cell>
        </row>
        <row r="1564">
          <cell r="A1564" t="str">
            <v>K4P10210B</v>
          </cell>
          <cell r="B1564" t="str">
            <v>SDS Plus K4 Cut bit 10*210mm</v>
          </cell>
          <cell r="C1564" t="str">
            <v>CPT Accessories</v>
          </cell>
          <cell r="D1564" t="str">
            <v>800027</v>
          </cell>
          <cell r="E1564" t="str">
            <v>KA-AC</v>
          </cell>
          <cell r="F1564">
            <v>0</v>
          </cell>
          <cell r="G1564">
            <v>0.18387096774193548</v>
          </cell>
          <cell r="H1564">
            <v>3.6774193548387095</v>
          </cell>
          <cell r="I1564">
            <v>3.6774193548387095</v>
          </cell>
          <cell r="J1564">
            <v>3.86</v>
          </cell>
          <cell r="K1564">
            <v>4</v>
          </cell>
          <cell r="L1564" t="str">
            <v>Yes</v>
          </cell>
        </row>
        <row r="1565">
          <cell r="A1565" t="str">
            <v>K4P10450B</v>
          </cell>
          <cell r="B1565" t="str">
            <v>SDS Plus K4 Cut bit 10*450mm</v>
          </cell>
          <cell r="C1565" t="str">
            <v>CPT Accessories</v>
          </cell>
          <cell r="D1565" t="str">
            <v>800027</v>
          </cell>
          <cell r="E1565" t="str">
            <v>KA-AC</v>
          </cell>
          <cell r="F1565">
            <v>0</v>
          </cell>
          <cell r="G1565">
            <v>0.46935483870967742</v>
          </cell>
          <cell r="H1565">
            <v>9.387096774193548</v>
          </cell>
          <cell r="I1565">
            <v>9.387096774193548</v>
          </cell>
          <cell r="J1565">
            <v>9.86</v>
          </cell>
          <cell r="K1565">
            <v>10.19</v>
          </cell>
          <cell r="L1565" t="str">
            <v>Yes</v>
          </cell>
        </row>
        <row r="1566">
          <cell r="A1566" t="str">
            <v>K4P10600B</v>
          </cell>
          <cell r="B1566" t="str">
            <v>SDS Plus K4 Cut bit 10*600mm</v>
          </cell>
          <cell r="C1566" t="str">
            <v>CPT Accessories</v>
          </cell>
          <cell r="D1566" t="str">
            <v>800027</v>
          </cell>
          <cell r="E1566" t="str">
            <v>KA-AC</v>
          </cell>
          <cell r="F1566">
            <v>0</v>
          </cell>
          <cell r="G1566">
            <v>0.56612903225806455</v>
          </cell>
          <cell r="H1566">
            <v>11.32258064516129</v>
          </cell>
          <cell r="I1566">
            <v>11.32258064516129</v>
          </cell>
          <cell r="J1566">
            <v>11.89</v>
          </cell>
          <cell r="K1566">
            <v>12.29</v>
          </cell>
          <cell r="L1566" t="str">
            <v>Yes</v>
          </cell>
        </row>
        <row r="1567">
          <cell r="A1567" t="str">
            <v>K4P12160B</v>
          </cell>
          <cell r="B1567" t="str">
            <v>SDS Plus K4 Cut bit 12*160mm</v>
          </cell>
          <cell r="C1567" t="str">
            <v>CPT Accessories</v>
          </cell>
          <cell r="D1567" t="str">
            <v>800027</v>
          </cell>
          <cell r="E1567" t="str">
            <v>KA-AC</v>
          </cell>
          <cell r="F1567">
            <v>0</v>
          </cell>
          <cell r="G1567">
            <v>0.17903225806451617</v>
          </cell>
          <cell r="H1567">
            <v>3.580645161290323</v>
          </cell>
          <cell r="I1567">
            <v>3.580645161290323</v>
          </cell>
          <cell r="J1567">
            <v>3.76</v>
          </cell>
          <cell r="K1567">
            <v>3.88</v>
          </cell>
          <cell r="L1567" t="str">
            <v>Yes</v>
          </cell>
        </row>
        <row r="1568">
          <cell r="A1568" t="str">
            <v>K4P12260B</v>
          </cell>
          <cell r="B1568" t="str">
            <v>SDS Plus K4 Cut bit 12*260mm</v>
          </cell>
          <cell r="C1568" t="str">
            <v>CPT Accessories</v>
          </cell>
          <cell r="D1568" t="str">
            <v>800027</v>
          </cell>
          <cell r="E1568" t="str">
            <v>KA-AC</v>
          </cell>
          <cell r="F1568">
            <v>0</v>
          </cell>
          <cell r="G1568">
            <v>0.24677419354838712</v>
          </cell>
          <cell r="H1568">
            <v>4.935483870967742</v>
          </cell>
          <cell r="I1568">
            <v>4.935483870967742</v>
          </cell>
          <cell r="J1568">
            <v>5.18</v>
          </cell>
          <cell r="K1568">
            <v>5.36</v>
          </cell>
          <cell r="L1568" t="str">
            <v>Yes</v>
          </cell>
        </row>
        <row r="1569">
          <cell r="A1569" t="str">
            <v>K4P12450B</v>
          </cell>
          <cell r="B1569" t="str">
            <v>SDS Plus K4 Cut bit 12*450mm</v>
          </cell>
          <cell r="C1569" t="str">
            <v>CPT Accessories</v>
          </cell>
          <cell r="D1569" t="str">
            <v>800027</v>
          </cell>
          <cell r="E1569" t="str">
            <v>KA-AC</v>
          </cell>
          <cell r="F1569">
            <v>0</v>
          </cell>
          <cell r="G1569">
            <v>0.51048387096774195</v>
          </cell>
          <cell r="H1569">
            <v>10.209677419354838</v>
          </cell>
          <cell r="I1569">
            <v>10.209677419354838</v>
          </cell>
          <cell r="J1569">
            <v>10.72</v>
          </cell>
          <cell r="K1569">
            <v>11.08</v>
          </cell>
          <cell r="L1569" t="str">
            <v>Yes</v>
          </cell>
        </row>
        <row r="1570">
          <cell r="A1570" t="str">
            <v>K4P12600B</v>
          </cell>
          <cell r="B1570" t="str">
            <v>SDS Plus K4 Cut bit 12*600mm</v>
          </cell>
          <cell r="C1570" t="str">
            <v>CPT Accessories</v>
          </cell>
          <cell r="D1570" t="str">
            <v>800027</v>
          </cell>
          <cell r="E1570" t="str">
            <v>KA-AC</v>
          </cell>
          <cell r="F1570">
            <v>0</v>
          </cell>
          <cell r="G1570">
            <v>0.71854838709677427</v>
          </cell>
          <cell r="H1570">
            <v>14.370967741935484</v>
          </cell>
          <cell r="I1570">
            <v>14.370967741935484</v>
          </cell>
          <cell r="J1570">
            <v>15.09</v>
          </cell>
          <cell r="K1570">
            <v>15.59</v>
          </cell>
          <cell r="L1570" t="str">
            <v>Yes</v>
          </cell>
        </row>
        <row r="1571">
          <cell r="A1571" t="str">
            <v>K4P14210B</v>
          </cell>
          <cell r="B1571" t="str">
            <v>SDS Plus K4 Cut bit 14*210mm</v>
          </cell>
          <cell r="C1571" t="str">
            <v>CPT Accessories</v>
          </cell>
          <cell r="D1571" t="str">
            <v>800027</v>
          </cell>
          <cell r="E1571" t="str">
            <v>KA-AC</v>
          </cell>
          <cell r="F1571">
            <v>0</v>
          </cell>
          <cell r="G1571">
            <v>0.33870967741935487</v>
          </cell>
          <cell r="H1571">
            <v>6.774193548387097</v>
          </cell>
          <cell r="I1571">
            <v>6.774193548387097</v>
          </cell>
          <cell r="J1571">
            <v>7.11</v>
          </cell>
          <cell r="K1571">
            <v>7.34</v>
          </cell>
          <cell r="L1571" t="str">
            <v>Yes</v>
          </cell>
        </row>
        <row r="1572">
          <cell r="A1572" t="str">
            <v>K4P14450B</v>
          </cell>
          <cell r="B1572" t="str">
            <v>SDS Plus K4 Cut bit 14*450mm</v>
          </cell>
          <cell r="C1572" t="str">
            <v>CPT Accessories</v>
          </cell>
          <cell r="D1572" t="str">
            <v>800027</v>
          </cell>
          <cell r="E1572" t="str">
            <v>KA-AC</v>
          </cell>
          <cell r="F1572">
            <v>0</v>
          </cell>
          <cell r="G1572">
            <v>0.52661290322580656</v>
          </cell>
          <cell r="H1572">
            <v>10.53225806451613</v>
          </cell>
          <cell r="I1572">
            <v>10.53225806451613</v>
          </cell>
          <cell r="J1572">
            <v>11.06</v>
          </cell>
          <cell r="K1572">
            <v>11.43</v>
          </cell>
          <cell r="L1572" t="str">
            <v>Yes</v>
          </cell>
        </row>
        <row r="1573">
          <cell r="A1573" t="str">
            <v>K4P14600B</v>
          </cell>
          <cell r="B1573" t="str">
            <v>SDS Plus K4 Cut bit 14*600mm</v>
          </cell>
          <cell r="C1573" t="str">
            <v>CPT Accessories</v>
          </cell>
          <cell r="D1573" t="str">
            <v>800027</v>
          </cell>
          <cell r="E1573" t="str">
            <v>KA-AC</v>
          </cell>
          <cell r="F1573">
            <v>0</v>
          </cell>
          <cell r="G1573">
            <v>0.7895161290322581</v>
          </cell>
          <cell r="H1573">
            <v>15.79032258064516</v>
          </cell>
          <cell r="I1573">
            <v>15.79032258064516</v>
          </cell>
          <cell r="J1573">
            <v>16.579999999999998</v>
          </cell>
          <cell r="K1573">
            <v>17.13</v>
          </cell>
          <cell r="L1573" t="str">
            <v>Yes</v>
          </cell>
        </row>
        <row r="1574">
          <cell r="A1574" t="str">
            <v>K4P16210B</v>
          </cell>
          <cell r="B1574" t="str">
            <v>SDS Plus K4 Cut bit 16*210mm</v>
          </cell>
          <cell r="C1574" t="str">
            <v>CPT Accessories</v>
          </cell>
          <cell r="D1574" t="str">
            <v>800027</v>
          </cell>
          <cell r="E1574" t="str">
            <v>KA-AC</v>
          </cell>
          <cell r="F1574">
            <v>0</v>
          </cell>
          <cell r="G1574">
            <v>0.46370967741935482</v>
          </cell>
          <cell r="H1574">
            <v>9.2741935483870961</v>
          </cell>
          <cell r="I1574">
            <v>9.2741935483870961</v>
          </cell>
          <cell r="J1574">
            <v>9.74</v>
          </cell>
          <cell r="K1574">
            <v>10.06</v>
          </cell>
          <cell r="L1574" t="str">
            <v>Yes</v>
          </cell>
        </row>
        <row r="1575">
          <cell r="A1575" t="str">
            <v>K4P16450B</v>
          </cell>
          <cell r="B1575" t="str">
            <v>SDS Plus K4 Cut bit 16*450mm</v>
          </cell>
          <cell r="C1575" t="str">
            <v>CPT Accessories</v>
          </cell>
          <cell r="D1575" t="str">
            <v>800027</v>
          </cell>
          <cell r="E1575" t="str">
            <v>KA-AC</v>
          </cell>
          <cell r="F1575">
            <v>0</v>
          </cell>
          <cell r="G1575">
            <v>0.68145161290322576</v>
          </cell>
          <cell r="H1575">
            <v>13.629032258064514</v>
          </cell>
          <cell r="I1575">
            <v>13.629032258064514</v>
          </cell>
          <cell r="J1575">
            <v>14.31</v>
          </cell>
          <cell r="K1575">
            <v>14.79</v>
          </cell>
          <cell r="L1575" t="str">
            <v>Yes</v>
          </cell>
        </row>
        <row r="1576">
          <cell r="A1576" t="str">
            <v>K4P16600B</v>
          </cell>
          <cell r="B1576" t="str">
            <v>SDS Plus K4 Cut bit 16*600mm</v>
          </cell>
          <cell r="C1576" t="str">
            <v>CPT Accessories</v>
          </cell>
          <cell r="D1576" t="str">
            <v>800027</v>
          </cell>
          <cell r="E1576" t="str">
            <v>KA-AC</v>
          </cell>
          <cell r="F1576">
            <v>0</v>
          </cell>
          <cell r="G1576">
            <v>0.85483870967741948</v>
          </cell>
          <cell r="H1576">
            <v>17.096774193548388</v>
          </cell>
          <cell r="I1576">
            <v>17.096774193548388</v>
          </cell>
          <cell r="J1576">
            <v>17.95</v>
          </cell>
          <cell r="K1576">
            <v>18.55</v>
          </cell>
          <cell r="L1576" t="str">
            <v>Yes</v>
          </cell>
        </row>
        <row r="1577">
          <cell r="A1577" t="str">
            <v>K4P18250B</v>
          </cell>
          <cell r="B1577" t="str">
            <v>SDS Plus K4 Cut bit 18*250mm</v>
          </cell>
          <cell r="C1577" t="str">
            <v>CPT Accessories</v>
          </cell>
          <cell r="D1577" t="str">
            <v>800027</v>
          </cell>
          <cell r="E1577" t="str">
            <v>KA-AC</v>
          </cell>
          <cell r="F1577">
            <v>0</v>
          </cell>
          <cell r="G1577">
            <v>0.51290322580645165</v>
          </cell>
          <cell r="H1577">
            <v>10.258064516129032</v>
          </cell>
          <cell r="I1577">
            <v>10.258064516129032</v>
          </cell>
          <cell r="J1577">
            <v>10.77</v>
          </cell>
          <cell r="K1577">
            <v>11.12</v>
          </cell>
          <cell r="L1577" t="str">
            <v>Yes</v>
          </cell>
        </row>
        <row r="1578">
          <cell r="A1578" t="str">
            <v>K4P18450B</v>
          </cell>
          <cell r="B1578" t="str">
            <v>SDS Plus K4 Cut bit 18*450mm</v>
          </cell>
          <cell r="C1578" t="str">
            <v>CPT Accessories</v>
          </cell>
          <cell r="D1578" t="str">
            <v>800027</v>
          </cell>
          <cell r="E1578" t="str">
            <v>KA-AC</v>
          </cell>
          <cell r="F1578">
            <v>0</v>
          </cell>
          <cell r="G1578">
            <v>0.68951612903225812</v>
          </cell>
          <cell r="H1578">
            <v>13.790322580645162</v>
          </cell>
          <cell r="I1578">
            <v>13.790322580645162</v>
          </cell>
          <cell r="J1578">
            <v>14.48</v>
          </cell>
          <cell r="K1578">
            <v>14.96</v>
          </cell>
          <cell r="L1578" t="str">
            <v>Yes</v>
          </cell>
        </row>
        <row r="1579">
          <cell r="A1579" t="str">
            <v>K4P20250B</v>
          </cell>
          <cell r="B1579" t="str">
            <v>SDS Plus K4 Cut bit 20*250mm</v>
          </cell>
          <cell r="C1579" t="str">
            <v>CPT Accessories</v>
          </cell>
          <cell r="D1579" t="str">
            <v>800027</v>
          </cell>
          <cell r="E1579" t="str">
            <v>KA-AC</v>
          </cell>
          <cell r="F1579">
            <v>0</v>
          </cell>
          <cell r="G1579">
            <v>0.58064516129032262</v>
          </cell>
          <cell r="H1579">
            <v>11.612903225806452</v>
          </cell>
          <cell r="I1579">
            <v>11.612903225806452</v>
          </cell>
          <cell r="J1579">
            <v>12.19</v>
          </cell>
          <cell r="K1579">
            <v>12.6</v>
          </cell>
          <cell r="L1579" t="str">
            <v>Yes</v>
          </cell>
        </row>
        <row r="1580">
          <cell r="A1580" t="str">
            <v>K4P20450B</v>
          </cell>
          <cell r="B1580" t="str">
            <v>SDS Plus K4 Cut bit 20*450mm</v>
          </cell>
          <cell r="C1580" t="str">
            <v>CPT Accessories</v>
          </cell>
          <cell r="D1580" t="str">
            <v>800027</v>
          </cell>
          <cell r="E1580" t="str">
            <v>KA-AC</v>
          </cell>
          <cell r="F1580">
            <v>0</v>
          </cell>
          <cell r="G1580">
            <v>0.76209677419354838</v>
          </cell>
          <cell r="H1580">
            <v>15.241935483870966</v>
          </cell>
          <cell r="I1580">
            <v>15.241935483870966</v>
          </cell>
          <cell r="J1580">
            <v>16</v>
          </cell>
          <cell r="K1580">
            <v>16.54</v>
          </cell>
          <cell r="L1580" t="str">
            <v>Yes</v>
          </cell>
        </row>
        <row r="1581">
          <cell r="A1581" t="str">
            <v>K4P22250B</v>
          </cell>
          <cell r="B1581" t="str">
            <v>SDS Plus K4 Cut bit 22*250mm</v>
          </cell>
          <cell r="C1581" t="str">
            <v>CPT Accessories</v>
          </cell>
          <cell r="D1581" t="str">
            <v>800027</v>
          </cell>
          <cell r="E1581" t="str">
            <v>KA-AC</v>
          </cell>
          <cell r="F1581">
            <v>0</v>
          </cell>
          <cell r="G1581">
            <v>0.66774193548387095</v>
          </cell>
          <cell r="H1581">
            <v>13.354838709677418</v>
          </cell>
          <cell r="I1581">
            <v>13.354838709677418</v>
          </cell>
          <cell r="J1581">
            <v>14.02</v>
          </cell>
          <cell r="K1581">
            <v>14.5</v>
          </cell>
          <cell r="L1581" t="str">
            <v>Yes</v>
          </cell>
        </row>
        <row r="1582">
          <cell r="A1582" t="str">
            <v>K4P22450B</v>
          </cell>
          <cell r="B1582" t="str">
            <v>SDS Plus K4 Cut bit 22*450mm</v>
          </cell>
          <cell r="C1582" t="str">
            <v>CPT Accessories</v>
          </cell>
          <cell r="D1582" t="str">
            <v>800027</v>
          </cell>
          <cell r="E1582" t="str">
            <v>KA-AC</v>
          </cell>
          <cell r="F1582">
            <v>0</v>
          </cell>
          <cell r="G1582">
            <v>0.9</v>
          </cell>
          <cell r="H1582">
            <v>18</v>
          </cell>
          <cell r="I1582">
            <v>18</v>
          </cell>
          <cell r="J1582">
            <v>18.899999999999999</v>
          </cell>
          <cell r="K1582">
            <v>19.53</v>
          </cell>
          <cell r="L1582" t="str">
            <v>Yes</v>
          </cell>
        </row>
        <row r="1583">
          <cell r="A1583" t="str">
            <v>K4P24250B</v>
          </cell>
          <cell r="B1583" t="str">
            <v>SDS Plus K4 Cut bit 24*250mm</v>
          </cell>
          <cell r="C1583" t="str">
            <v>CPT Accessories</v>
          </cell>
          <cell r="D1583" t="str">
            <v>800027</v>
          </cell>
          <cell r="E1583" t="str">
            <v>KA-AC</v>
          </cell>
          <cell r="F1583">
            <v>0</v>
          </cell>
          <cell r="G1583">
            <v>0.8612903225806452</v>
          </cell>
          <cell r="H1583">
            <v>17.225806451612904</v>
          </cell>
          <cell r="I1583">
            <v>17.225806451612904</v>
          </cell>
          <cell r="J1583">
            <v>18.09</v>
          </cell>
          <cell r="K1583">
            <v>18.68</v>
          </cell>
          <cell r="L1583" t="str">
            <v>Yes</v>
          </cell>
        </row>
        <row r="1584">
          <cell r="A1584" t="str">
            <v>K4P25250B</v>
          </cell>
          <cell r="B1584" t="str">
            <v>SDS Plus K4 Cut bit 25*250mm</v>
          </cell>
          <cell r="C1584" t="str">
            <v>CPT Accessories</v>
          </cell>
          <cell r="D1584" t="str">
            <v>800027</v>
          </cell>
          <cell r="E1584" t="str">
            <v>KA-AC</v>
          </cell>
          <cell r="F1584">
            <v>0</v>
          </cell>
          <cell r="G1584">
            <v>0.94516129032258078</v>
          </cell>
          <cell r="H1584">
            <v>18.903225806451616</v>
          </cell>
          <cell r="I1584">
            <v>18.903225806451616</v>
          </cell>
          <cell r="J1584">
            <v>19.850000000000001</v>
          </cell>
          <cell r="K1584">
            <v>20.51</v>
          </cell>
          <cell r="L1584" t="str">
            <v>Yes</v>
          </cell>
        </row>
        <row r="1585">
          <cell r="A1585" t="str">
            <v>K4P25450B</v>
          </cell>
          <cell r="B1585" t="str">
            <v>SDS Plus K4 Cut bit 25*450mm</v>
          </cell>
          <cell r="C1585" t="str">
            <v>CPT Accessories</v>
          </cell>
          <cell r="D1585" t="str">
            <v>800027</v>
          </cell>
          <cell r="E1585" t="str">
            <v>KA-AC</v>
          </cell>
          <cell r="F1585">
            <v>0</v>
          </cell>
          <cell r="G1585">
            <v>1.0080645161290323</v>
          </cell>
          <cell r="H1585">
            <v>20.161290322580644</v>
          </cell>
          <cell r="I1585">
            <v>20.161290322580644</v>
          </cell>
          <cell r="J1585">
            <v>21.17</v>
          </cell>
          <cell r="K1585">
            <v>21.88</v>
          </cell>
          <cell r="L1585" t="str">
            <v>Yes</v>
          </cell>
        </row>
        <row r="1586">
          <cell r="A1586" t="str">
            <v>K4P28250B</v>
          </cell>
          <cell r="B1586" t="str">
            <v>SDS Plus K4 Cut bit 28*250mm</v>
          </cell>
          <cell r="C1586" t="str">
            <v>CPT Accessories</v>
          </cell>
          <cell r="D1586" t="str">
            <v>800027</v>
          </cell>
          <cell r="E1586" t="str">
            <v>KA-AC</v>
          </cell>
          <cell r="F1586">
            <v>0</v>
          </cell>
          <cell r="G1586">
            <v>1.0895161290322581</v>
          </cell>
          <cell r="H1586">
            <v>21.79032258064516</v>
          </cell>
          <cell r="I1586">
            <v>21.79032258064516</v>
          </cell>
          <cell r="J1586">
            <v>22.88</v>
          </cell>
          <cell r="K1586">
            <v>23.64</v>
          </cell>
          <cell r="L1586" t="str">
            <v>Yes</v>
          </cell>
        </row>
        <row r="1587">
          <cell r="A1587" t="str">
            <v>K4P28450B</v>
          </cell>
          <cell r="B1587" t="str">
            <v>SDS Plus K4 Cut bit 28*450mm</v>
          </cell>
          <cell r="C1587" t="str">
            <v>CPT Accessories</v>
          </cell>
          <cell r="D1587" t="str">
            <v>800027</v>
          </cell>
          <cell r="E1587" t="str">
            <v>KA-AC</v>
          </cell>
          <cell r="F1587">
            <v>0</v>
          </cell>
          <cell r="G1587">
            <v>1.2620967741935485</v>
          </cell>
          <cell r="H1587">
            <v>25.241935483870968</v>
          </cell>
          <cell r="I1587">
            <v>25.241935483870968</v>
          </cell>
          <cell r="J1587">
            <v>26.5</v>
          </cell>
          <cell r="K1587">
            <v>27.39</v>
          </cell>
          <cell r="L1587" t="str">
            <v>Yes</v>
          </cell>
        </row>
        <row r="1588">
          <cell r="A1588" t="str">
            <v>K4P30450B</v>
          </cell>
          <cell r="B1588" t="str">
            <v>SDS Plus K4 Cut bit 30*450mm</v>
          </cell>
          <cell r="C1588" t="str">
            <v>CPT Accessories</v>
          </cell>
          <cell r="D1588" t="str">
            <v>800027</v>
          </cell>
          <cell r="E1588" t="str">
            <v>KA-AC</v>
          </cell>
          <cell r="F1588">
            <v>0</v>
          </cell>
          <cell r="G1588">
            <v>1.3879032258064519</v>
          </cell>
          <cell r="H1588">
            <v>27.758064516129036</v>
          </cell>
          <cell r="I1588">
            <v>27.758064516129036</v>
          </cell>
          <cell r="J1588">
            <v>29.15</v>
          </cell>
          <cell r="K1588">
            <v>30.12</v>
          </cell>
          <cell r="L1588" t="str">
            <v>Yes</v>
          </cell>
        </row>
        <row r="1589">
          <cell r="A1589" t="str">
            <v>K4P32450B</v>
          </cell>
          <cell r="B1589" t="str">
            <v>SDS Plus K4 Cut bit 32*450mm</v>
          </cell>
          <cell r="C1589" t="str">
            <v>CPT Accessories</v>
          </cell>
          <cell r="D1589" t="str">
            <v>800027</v>
          </cell>
          <cell r="E1589" t="str">
            <v>KA-AC</v>
          </cell>
          <cell r="F1589">
            <v>0</v>
          </cell>
          <cell r="G1589">
            <v>1.5943548387096775</v>
          </cell>
          <cell r="H1589">
            <v>31.887096774193548</v>
          </cell>
          <cell r="I1589">
            <v>31.887096774193548</v>
          </cell>
          <cell r="J1589">
            <v>33.479999999999997</v>
          </cell>
          <cell r="K1589">
            <v>34.6</v>
          </cell>
          <cell r="L1589" t="str">
            <v>Yes</v>
          </cell>
        </row>
        <row r="1590">
          <cell r="A1590" t="str">
            <v>K4P5110B</v>
          </cell>
          <cell r="B1590" t="str">
            <v>SDS Plus K4 Cut bit 5*110mm</v>
          </cell>
          <cell r="C1590" t="str">
            <v>CPT Accessories</v>
          </cell>
          <cell r="D1590" t="str">
            <v>800027</v>
          </cell>
          <cell r="E1590" t="str">
            <v>KA-AC</v>
          </cell>
          <cell r="F1590">
            <v>0</v>
          </cell>
          <cell r="G1590">
            <v>0.11693548387096775</v>
          </cell>
          <cell r="H1590">
            <v>2.338709677419355</v>
          </cell>
          <cell r="I1590">
            <v>2.338709677419355</v>
          </cell>
          <cell r="J1590">
            <v>2.46</v>
          </cell>
          <cell r="K1590">
            <v>2.54</v>
          </cell>
          <cell r="L1590" t="str">
            <v>Yes</v>
          </cell>
        </row>
        <row r="1591">
          <cell r="A1591" t="str">
            <v>K4P5160B</v>
          </cell>
          <cell r="B1591" t="str">
            <v>SDS Plus K4 Cut bit 5*160mm</v>
          </cell>
          <cell r="C1591" t="str">
            <v>CPT Accessories</v>
          </cell>
          <cell r="D1591" t="str">
            <v>800027</v>
          </cell>
          <cell r="E1591" t="str">
            <v>KA-AC</v>
          </cell>
          <cell r="F1591">
            <v>0</v>
          </cell>
          <cell r="G1591">
            <v>0.12580645161290324</v>
          </cell>
          <cell r="H1591">
            <v>2.5161290322580645</v>
          </cell>
          <cell r="I1591">
            <v>2.5161290322580645</v>
          </cell>
          <cell r="J1591">
            <v>2.64</v>
          </cell>
          <cell r="K1591">
            <v>2.72</v>
          </cell>
          <cell r="L1591" t="str">
            <v>Yes</v>
          </cell>
        </row>
        <row r="1592">
          <cell r="A1592" t="str">
            <v>K4P5B110B</v>
          </cell>
          <cell r="B1592" t="str">
            <v>SDS Plus K4 Cut bit 5.5*110mm</v>
          </cell>
          <cell r="C1592" t="str">
            <v>CPT Accessories</v>
          </cell>
          <cell r="D1592" t="str">
            <v>800027</v>
          </cell>
          <cell r="E1592" t="str">
            <v>KA-AC</v>
          </cell>
          <cell r="F1592">
            <v>0</v>
          </cell>
          <cell r="G1592">
            <v>0.11774193548387098</v>
          </cell>
          <cell r="H1592">
            <v>2.3548387096774195</v>
          </cell>
          <cell r="I1592">
            <v>2.3548387096774195</v>
          </cell>
          <cell r="J1592">
            <v>2.4700000000000002</v>
          </cell>
          <cell r="K1592">
            <v>2.56</v>
          </cell>
          <cell r="L1592" t="str">
            <v>Yes</v>
          </cell>
        </row>
        <row r="1593">
          <cell r="A1593" t="str">
            <v>K4P5B160B</v>
          </cell>
          <cell r="B1593" t="str">
            <v>SDS Plus K4 Cut bit 5.5*160mm</v>
          </cell>
          <cell r="C1593" t="str">
            <v>CPT Accessories</v>
          </cell>
          <cell r="D1593" t="str">
            <v>800027</v>
          </cell>
          <cell r="E1593" t="str">
            <v>KA-AC</v>
          </cell>
          <cell r="F1593">
            <v>0</v>
          </cell>
          <cell r="G1593">
            <v>0.12580645161290324</v>
          </cell>
          <cell r="H1593">
            <v>2.5161290322580645</v>
          </cell>
          <cell r="I1593">
            <v>2.5161290322580645</v>
          </cell>
          <cell r="J1593">
            <v>2.64</v>
          </cell>
          <cell r="K1593">
            <v>2.74</v>
          </cell>
          <cell r="L1593" t="str">
            <v>Yes</v>
          </cell>
        </row>
        <row r="1594">
          <cell r="A1594" t="str">
            <v>K4P6110B</v>
          </cell>
          <cell r="B1594" t="str">
            <v>SDS Plus K4 Cut bit 6*110mm</v>
          </cell>
          <cell r="C1594" t="str">
            <v>CPT Accessories</v>
          </cell>
          <cell r="D1594" t="str">
            <v>800027</v>
          </cell>
          <cell r="E1594" t="str">
            <v>KA-AC</v>
          </cell>
          <cell r="F1594">
            <v>0</v>
          </cell>
          <cell r="G1594">
            <v>0.1185483870967742</v>
          </cell>
          <cell r="H1594">
            <v>2.370967741935484</v>
          </cell>
          <cell r="I1594">
            <v>2.370967741935484</v>
          </cell>
          <cell r="J1594">
            <v>2.4900000000000002</v>
          </cell>
          <cell r="K1594">
            <v>2.57</v>
          </cell>
          <cell r="L1594" t="str">
            <v>Yes</v>
          </cell>
        </row>
        <row r="1595">
          <cell r="A1595" t="str">
            <v>K4P6160B</v>
          </cell>
          <cell r="B1595" t="str">
            <v>SDS Plus K4 Cut bit 6*160mm</v>
          </cell>
          <cell r="C1595" t="str">
            <v>CPT Accessories</v>
          </cell>
          <cell r="D1595" t="str">
            <v>800027</v>
          </cell>
          <cell r="E1595" t="str">
            <v>KA-AC</v>
          </cell>
          <cell r="F1595">
            <v>0</v>
          </cell>
          <cell r="G1595">
            <v>0.12661290322580646</v>
          </cell>
          <cell r="H1595">
            <v>2.532258064516129</v>
          </cell>
          <cell r="I1595">
            <v>2.532258064516129</v>
          </cell>
          <cell r="J1595">
            <v>2.66</v>
          </cell>
          <cell r="K1595">
            <v>2.76</v>
          </cell>
          <cell r="L1595" t="str">
            <v>Yes</v>
          </cell>
        </row>
        <row r="1596">
          <cell r="A1596" t="str">
            <v>K4P6B160B</v>
          </cell>
          <cell r="B1596" t="str">
            <v>SDS Plus K4 Cut bit 6.5*160mm</v>
          </cell>
          <cell r="C1596" t="str">
            <v>CPT Accessories</v>
          </cell>
          <cell r="D1596" t="str">
            <v>800027</v>
          </cell>
          <cell r="E1596" t="str">
            <v>KA-AC</v>
          </cell>
          <cell r="F1596">
            <v>0</v>
          </cell>
          <cell r="G1596">
            <v>0.16693548387096774</v>
          </cell>
          <cell r="H1596">
            <v>3.3387096774193545</v>
          </cell>
          <cell r="I1596">
            <v>3.3387096774193545</v>
          </cell>
          <cell r="J1596">
            <v>3.51</v>
          </cell>
          <cell r="K1596">
            <v>3.63</v>
          </cell>
          <cell r="L1596" t="str">
            <v>Yes</v>
          </cell>
        </row>
        <row r="1597">
          <cell r="A1597" t="str">
            <v>K4P8110B</v>
          </cell>
          <cell r="B1597" t="str">
            <v>SDS Plus K4 Cut bit 8*110mm</v>
          </cell>
          <cell r="C1597" t="str">
            <v>CPT Accessories</v>
          </cell>
          <cell r="D1597" t="str">
            <v>800027</v>
          </cell>
          <cell r="E1597" t="str">
            <v>KA-AC</v>
          </cell>
          <cell r="F1597">
            <v>0</v>
          </cell>
          <cell r="G1597">
            <v>0.13790322580645162</v>
          </cell>
          <cell r="H1597">
            <v>2.758064516129032</v>
          </cell>
          <cell r="I1597">
            <v>2.758064516129032</v>
          </cell>
          <cell r="J1597">
            <v>2.9</v>
          </cell>
          <cell r="K1597">
            <v>2.99</v>
          </cell>
          <cell r="L1597" t="str">
            <v>Yes</v>
          </cell>
        </row>
        <row r="1598">
          <cell r="A1598" t="str">
            <v>K4P8160B</v>
          </cell>
          <cell r="B1598" t="str">
            <v>SDS Plus K4 Cut bit 8*160mm</v>
          </cell>
          <cell r="C1598" t="str">
            <v>CPT Accessories</v>
          </cell>
          <cell r="D1598" t="str">
            <v>800027</v>
          </cell>
          <cell r="E1598" t="str">
            <v>KA-AC</v>
          </cell>
          <cell r="F1598">
            <v>0</v>
          </cell>
          <cell r="G1598">
            <v>0.14516129032258066</v>
          </cell>
          <cell r="H1598">
            <v>2.903225806451613</v>
          </cell>
          <cell r="I1598">
            <v>2.903225806451613</v>
          </cell>
          <cell r="J1598">
            <v>3.05</v>
          </cell>
          <cell r="K1598">
            <v>3.16</v>
          </cell>
          <cell r="L1598" t="str">
            <v>Yes</v>
          </cell>
        </row>
        <row r="1599">
          <cell r="A1599" t="str">
            <v>K4P8210B</v>
          </cell>
          <cell r="B1599" t="str">
            <v>SDS Plus K4 Cut bit 8*210mm</v>
          </cell>
          <cell r="C1599" t="str">
            <v>CPT Accessories</v>
          </cell>
          <cell r="D1599" t="str">
            <v>800027</v>
          </cell>
          <cell r="E1599" t="str">
            <v>KA-AC</v>
          </cell>
          <cell r="F1599">
            <v>0</v>
          </cell>
          <cell r="G1599">
            <v>0.16612903225806452</v>
          </cell>
          <cell r="H1599">
            <v>3.3225806451612905</v>
          </cell>
          <cell r="I1599">
            <v>3.3225806451612905</v>
          </cell>
          <cell r="J1599">
            <v>3.49</v>
          </cell>
          <cell r="K1599">
            <v>3.61</v>
          </cell>
          <cell r="L1599" t="str">
            <v>Yes</v>
          </cell>
        </row>
        <row r="1600">
          <cell r="A1600" t="str">
            <v>K4PMIX5B</v>
          </cell>
          <cell r="B1600" t="str">
            <v>SDS Plus K4 Cut 5pc mixed set</v>
          </cell>
          <cell r="C1600" t="str">
            <v>CPT Accessories</v>
          </cell>
          <cell r="D1600" t="str">
            <v>800027</v>
          </cell>
          <cell r="E1600" t="str">
            <v>KA-AC</v>
          </cell>
          <cell r="F1600">
            <v>0</v>
          </cell>
          <cell r="G1600">
            <v>0.80322580645161301</v>
          </cell>
          <cell r="H1600">
            <v>16.06451612903226</v>
          </cell>
          <cell r="I1600">
            <v>16.06451612903226</v>
          </cell>
          <cell r="J1600">
            <v>16.87</v>
          </cell>
          <cell r="K1600">
            <v>17.420000000000002</v>
          </cell>
          <cell r="L1600" t="str">
            <v>Yes</v>
          </cell>
        </row>
        <row r="1601">
          <cell r="A1601" t="str">
            <v>4932307067</v>
          </cell>
          <cell r="B1601" t="str">
            <v>SDS PLUS 5  x  110mm</v>
          </cell>
          <cell r="C1601" t="str">
            <v>Milwaukee Acc</v>
          </cell>
          <cell r="D1601" t="str">
            <v>800027</v>
          </cell>
          <cell r="E1601" t="str">
            <v>ML-AC</v>
          </cell>
          <cell r="F1601">
            <v>0</v>
          </cell>
          <cell r="G1601">
            <v>5.1612903225806452E-2</v>
          </cell>
          <cell r="H1601">
            <v>1.032258064516129</v>
          </cell>
          <cell r="I1601">
            <v>1.032258064516129</v>
          </cell>
          <cell r="J1601">
            <v>1.08</v>
          </cell>
          <cell r="K1601">
            <v>1.1200000000000001</v>
          </cell>
          <cell r="L1601" t="str">
            <v>Yes</v>
          </cell>
        </row>
        <row r="1602">
          <cell r="A1602" t="str">
            <v>4932307068</v>
          </cell>
          <cell r="B1602" t="str">
            <v>SDS PLUS 6  x  110mm</v>
          </cell>
          <cell r="C1602" t="str">
            <v>Milwaukee Acc</v>
          </cell>
          <cell r="D1602" t="str">
            <v>800027</v>
          </cell>
          <cell r="E1602" t="str">
            <v>ML-AC</v>
          </cell>
          <cell r="F1602">
            <v>0</v>
          </cell>
          <cell r="G1602">
            <v>5.1612903225806452E-2</v>
          </cell>
          <cell r="H1602">
            <v>1.032258064516129</v>
          </cell>
          <cell r="I1602">
            <v>1.032258064516129</v>
          </cell>
          <cell r="J1602">
            <v>1.08</v>
          </cell>
          <cell r="K1602">
            <v>1.1200000000000001</v>
          </cell>
          <cell r="L1602" t="str">
            <v>Yes</v>
          </cell>
        </row>
        <row r="1603">
          <cell r="A1603" t="str">
            <v>4932307071</v>
          </cell>
          <cell r="B1603" t="str">
            <v>SDS PLUS 8 x 160mm</v>
          </cell>
          <cell r="C1603" t="str">
            <v>Milwaukee Acc</v>
          </cell>
          <cell r="D1603" t="str">
            <v>800027</v>
          </cell>
          <cell r="E1603" t="str">
            <v>ML-AC</v>
          </cell>
          <cell r="F1603">
            <v>0</v>
          </cell>
          <cell r="G1603">
            <v>6.6129032258064518E-2</v>
          </cell>
          <cell r="H1603">
            <v>1.3225806451612903</v>
          </cell>
          <cell r="I1603">
            <v>1.3225806451612903</v>
          </cell>
          <cell r="J1603">
            <v>1.39</v>
          </cell>
          <cell r="K1603">
            <v>1.44</v>
          </cell>
          <cell r="L1603" t="str">
            <v>Yes</v>
          </cell>
        </row>
        <row r="1604">
          <cell r="A1604" t="str">
            <v>4932307072</v>
          </cell>
          <cell r="B1604" t="str">
            <v>SDS PLUS 8  x  210mm</v>
          </cell>
          <cell r="C1604" t="str">
            <v>Milwaukee Acc</v>
          </cell>
          <cell r="D1604" t="str">
            <v>800027</v>
          </cell>
          <cell r="E1604" t="str">
            <v>ML-AC</v>
          </cell>
          <cell r="F1604">
            <v>0</v>
          </cell>
          <cell r="G1604">
            <v>8.7096774193548401E-2</v>
          </cell>
          <cell r="H1604">
            <v>1.741935483870968</v>
          </cell>
          <cell r="I1604">
            <v>1.741935483870968</v>
          </cell>
          <cell r="J1604">
            <v>1.83</v>
          </cell>
          <cell r="K1604">
            <v>1.89</v>
          </cell>
          <cell r="L1604" t="str">
            <v>Yes</v>
          </cell>
        </row>
        <row r="1605">
          <cell r="A1605" t="str">
            <v>4932307074</v>
          </cell>
          <cell r="B1605" t="str">
            <v>SDS PLUS 10  x 210mm</v>
          </cell>
          <cell r="C1605" t="str">
            <v>Milwaukee Acc</v>
          </cell>
          <cell r="D1605" t="str">
            <v>800027</v>
          </cell>
          <cell r="E1605" t="str">
            <v>ML-AC</v>
          </cell>
          <cell r="F1605">
            <v>0</v>
          </cell>
          <cell r="G1605">
            <v>9.838709677419355E-2</v>
          </cell>
          <cell r="H1605">
            <v>1.967741935483871</v>
          </cell>
          <cell r="I1605">
            <v>1.967741935483871</v>
          </cell>
          <cell r="J1605">
            <v>2.0699999999999998</v>
          </cell>
          <cell r="K1605">
            <v>2.14</v>
          </cell>
          <cell r="L1605" t="str">
            <v>Yes</v>
          </cell>
        </row>
        <row r="1606">
          <cell r="A1606" t="str">
            <v>4932307076</v>
          </cell>
          <cell r="B1606" t="str">
            <v>SDS PLUS 12 x 210mm</v>
          </cell>
          <cell r="C1606" t="str">
            <v>Milwaukee Acc</v>
          </cell>
          <cell r="D1606" t="str">
            <v>800027</v>
          </cell>
          <cell r="E1606" t="str">
            <v>ML-AC</v>
          </cell>
          <cell r="F1606">
            <v>0</v>
          </cell>
          <cell r="G1606">
            <v>0.11370967741935484</v>
          </cell>
          <cell r="H1606">
            <v>2.2741935483870965</v>
          </cell>
          <cell r="I1606">
            <v>2.2741935483870965</v>
          </cell>
          <cell r="J1606">
            <v>2.39</v>
          </cell>
          <cell r="K1606">
            <v>2.4700000000000002</v>
          </cell>
          <cell r="L1606" t="str">
            <v>Yes</v>
          </cell>
        </row>
        <row r="1607">
          <cell r="A1607" t="str">
            <v>4932307077</v>
          </cell>
          <cell r="B1607" t="str">
            <v>SDS PLUS 12 x 450mm</v>
          </cell>
          <cell r="C1607" t="str">
            <v>Milwaukee Acc</v>
          </cell>
          <cell r="D1607" t="str">
            <v>800027</v>
          </cell>
          <cell r="E1607" t="str">
            <v>ML-AC</v>
          </cell>
          <cell r="F1607">
            <v>0</v>
          </cell>
          <cell r="G1607">
            <v>0.27338709677419354</v>
          </cell>
          <cell r="H1607">
            <v>5.467741935483871</v>
          </cell>
          <cell r="I1607">
            <v>5.467741935483871</v>
          </cell>
          <cell r="J1607">
            <v>5.74</v>
          </cell>
          <cell r="K1607">
            <v>5.93</v>
          </cell>
          <cell r="L1607" t="str">
            <v>Yes</v>
          </cell>
        </row>
        <row r="1608">
          <cell r="A1608" t="str">
            <v>4932307079</v>
          </cell>
          <cell r="B1608" t="str">
            <v>SDS PLUS 14 x 260mm</v>
          </cell>
          <cell r="C1608" t="str">
            <v>Milwaukee Acc</v>
          </cell>
          <cell r="D1608" t="str">
            <v>800027</v>
          </cell>
          <cell r="E1608" t="str">
            <v>ML-AC</v>
          </cell>
          <cell r="F1608">
            <v>0</v>
          </cell>
          <cell r="G1608">
            <v>0.17983870967741936</v>
          </cell>
          <cell r="H1608">
            <v>3.596774193548387</v>
          </cell>
          <cell r="I1608">
            <v>3.596774193548387</v>
          </cell>
          <cell r="J1608">
            <v>3.78</v>
          </cell>
          <cell r="K1608">
            <v>3.9</v>
          </cell>
          <cell r="L1608" t="str">
            <v>Yes</v>
          </cell>
        </row>
        <row r="1609">
          <cell r="A1609" t="str">
            <v>4932307081</v>
          </cell>
          <cell r="B1609" t="str">
            <v>SDS PLUS 16 x 210mm</v>
          </cell>
          <cell r="C1609" t="str">
            <v>Milwaukee Acc</v>
          </cell>
          <cell r="D1609" t="str">
            <v>800027</v>
          </cell>
          <cell r="E1609" t="str">
            <v>ML-AC</v>
          </cell>
          <cell r="F1609">
            <v>0</v>
          </cell>
          <cell r="G1609">
            <v>0.20322580645161292</v>
          </cell>
          <cell r="H1609">
            <v>4.064516129032258</v>
          </cell>
          <cell r="I1609">
            <v>4.064516129032258</v>
          </cell>
          <cell r="J1609">
            <v>4.2699999999999996</v>
          </cell>
          <cell r="K1609">
            <v>4.41</v>
          </cell>
          <cell r="L1609" t="str">
            <v>Yes</v>
          </cell>
        </row>
        <row r="1610">
          <cell r="A1610" t="str">
            <v>4932307082</v>
          </cell>
          <cell r="B1610" t="str">
            <v>SDS PLUS 16 x 450mm</v>
          </cell>
          <cell r="C1610" t="str">
            <v>Milwaukee Acc</v>
          </cell>
          <cell r="D1610" t="str">
            <v>800027</v>
          </cell>
          <cell r="E1610" t="str">
            <v>ML-AC</v>
          </cell>
          <cell r="F1610">
            <v>0</v>
          </cell>
          <cell r="G1610">
            <v>0.36290322580645162</v>
          </cell>
          <cell r="H1610">
            <v>7.258064516129032</v>
          </cell>
          <cell r="I1610">
            <v>7.258064516129032</v>
          </cell>
          <cell r="J1610">
            <v>7.62</v>
          </cell>
          <cell r="K1610">
            <v>7.88</v>
          </cell>
          <cell r="L1610" t="str">
            <v>Yes</v>
          </cell>
        </row>
        <row r="1611">
          <cell r="A1611" t="str">
            <v>4932307085</v>
          </cell>
          <cell r="B1611" t="str">
            <v>SDS PLUS 20 x 450mm</v>
          </cell>
          <cell r="C1611" t="str">
            <v>Milwaukee Acc</v>
          </cell>
          <cell r="D1611" t="str">
            <v>800027</v>
          </cell>
          <cell r="E1611" t="str">
            <v>ML-AC</v>
          </cell>
          <cell r="F1611">
            <v>0</v>
          </cell>
          <cell r="G1611">
            <v>0.52419354838709686</v>
          </cell>
          <cell r="H1611">
            <v>10.483870967741936</v>
          </cell>
          <cell r="I1611">
            <v>10.483870967741936</v>
          </cell>
          <cell r="J1611">
            <v>11.01</v>
          </cell>
          <cell r="K1611">
            <v>11.38</v>
          </cell>
          <cell r="L1611" t="str">
            <v>Yes</v>
          </cell>
        </row>
        <row r="1612">
          <cell r="A1612" t="str">
            <v>4932307087</v>
          </cell>
          <cell r="B1612" t="str">
            <v>SDS PLUS 24 x 450mm</v>
          </cell>
          <cell r="C1612" t="str">
            <v>Milwaukee Acc</v>
          </cell>
          <cell r="D1612" t="str">
            <v>800027</v>
          </cell>
          <cell r="E1612" t="str">
            <v>ML-AC</v>
          </cell>
          <cell r="F1612">
            <v>0</v>
          </cell>
          <cell r="G1612">
            <v>0.76290322580645176</v>
          </cell>
          <cell r="H1612">
            <v>15.258064516129034</v>
          </cell>
          <cell r="I1612">
            <v>15.258064516129034</v>
          </cell>
          <cell r="J1612">
            <v>16.02</v>
          </cell>
          <cell r="K1612">
            <v>16.559999999999999</v>
          </cell>
          <cell r="L1612" t="str">
            <v>Yes</v>
          </cell>
        </row>
        <row r="1613">
          <cell r="A1613" t="str">
            <v>4932307088</v>
          </cell>
          <cell r="B1613" t="str">
            <v>SDS PLUS 14 x 450mm</v>
          </cell>
          <cell r="C1613" t="str">
            <v>Milwaukee Acc</v>
          </cell>
          <cell r="D1613" t="str">
            <v>800027</v>
          </cell>
          <cell r="E1613" t="str">
            <v>ML-AC</v>
          </cell>
          <cell r="F1613">
            <v>0</v>
          </cell>
          <cell r="G1613">
            <v>0.27903225806451615</v>
          </cell>
          <cell r="H1613">
            <v>5.580645161290323</v>
          </cell>
          <cell r="I1613">
            <v>5.580645161290323</v>
          </cell>
          <cell r="J1613">
            <v>5.86</v>
          </cell>
          <cell r="K1613">
            <v>6.06</v>
          </cell>
          <cell r="L1613" t="str">
            <v>Yes</v>
          </cell>
        </row>
        <row r="1614">
          <cell r="A1614" t="str">
            <v>4932339498</v>
          </cell>
          <cell r="B1614" t="str">
            <v>4mm X 110mm SDS PLUS 40g</v>
          </cell>
          <cell r="C1614" t="str">
            <v>Milwaukee Acc</v>
          </cell>
          <cell r="D1614" t="str">
            <v>800027</v>
          </cell>
          <cell r="E1614" t="str">
            <v>ML-AC</v>
          </cell>
          <cell r="F1614">
            <v>0</v>
          </cell>
          <cell r="G1614">
            <v>6.3709677419354835E-2</v>
          </cell>
          <cell r="H1614">
            <v>1.2741935483870968</v>
          </cell>
          <cell r="I1614">
            <v>1.2741935483870968</v>
          </cell>
          <cell r="J1614">
            <v>1.34</v>
          </cell>
          <cell r="K1614">
            <v>1.3825000000000003</v>
          </cell>
          <cell r="L1614" t="str">
            <v>Yes</v>
          </cell>
        </row>
        <row r="1615">
          <cell r="A1615" t="str">
            <v>4932339499</v>
          </cell>
          <cell r="B1615" t="str">
            <v>SDS PLUS 5.5 x 110mm</v>
          </cell>
          <cell r="C1615" t="str">
            <v>Milwaukee Acc</v>
          </cell>
          <cell r="D1615" t="str">
            <v>800027</v>
          </cell>
          <cell r="E1615" t="str">
            <v>ML-AC</v>
          </cell>
          <cell r="F1615">
            <v>0</v>
          </cell>
          <cell r="G1615">
            <v>5.8064516129032254E-2</v>
          </cell>
          <cell r="H1615">
            <v>1.161290322580645</v>
          </cell>
          <cell r="I1615">
            <v>1.161290322580645</v>
          </cell>
          <cell r="J1615">
            <v>1.22</v>
          </cell>
          <cell r="K1615">
            <v>1.26</v>
          </cell>
          <cell r="L1615" t="str">
            <v>Yes</v>
          </cell>
        </row>
        <row r="1616">
          <cell r="A1616" t="str">
            <v>4932340410</v>
          </cell>
          <cell r="B1616" t="str">
            <v>SDS PLUS 10 x 110mm</v>
          </cell>
          <cell r="C1616" t="str">
            <v>Milwaukee Acc</v>
          </cell>
          <cell r="D1616" t="str">
            <v>800027</v>
          </cell>
          <cell r="E1616" t="str">
            <v>ML-AC</v>
          </cell>
          <cell r="F1616">
            <v>0</v>
          </cell>
          <cell r="G1616">
            <v>7.0967741935483872E-2</v>
          </cell>
          <cell r="H1616">
            <v>1.4193548387096775</v>
          </cell>
          <cell r="I1616">
            <v>1.4193548387096775</v>
          </cell>
          <cell r="J1616">
            <v>1.49</v>
          </cell>
          <cell r="K1616">
            <v>1.5400000000000003</v>
          </cell>
          <cell r="L1616" t="str">
            <v>Yes</v>
          </cell>
        </row>
        <row r="1617">
          <cell r="A1617" t="str">
            <v>4932340411</v>
          </cell>
          <cell r="B1617" t="str">
            <v>SDS PLUS 18 x 450mm</v>
          </cell>
          <cell r="C1617" t="str">
            <v>Milwaukee Acc</v>
          </cell>
          <cell r="D1617" t="str">
            <v>800027</v>
          </cell>
          <cell r="E1617" t="str">
            <v>ML-AC</v>
          </cell>
          <cell r="F1617">
            <v>0</v>
          </cell>
          <cell r="G1617">
            <v>0.46693548387096773</v>
          </cell>
          <cell r="H1617">
            <v>9.3387096774193541</v>
          </cell>
          <cell r="I1617">
            <v>9.3387096774193541</v>
          </cell>
          <cell r="J1617">
            <v>9.81</v>
          </cell>
          <cell r="K1617">
            <v>10.130000000000001</v>
          </cell>
          <cell r="L1617" t="str">
            <v>Yes</v>
          </cell>
        </row>
        <row r="1618">
          <cell r="A1618" t="str">
            <v>4932344292</v>
          </cell>
          <cell r="B1618" t="str">
            <v>SDS PLUS 6.5 x 110mm</v>
          </cell>
          <cell r="C1618" t="str">
            <v>Milwaukee Acc</v>
          </cell>
          <cell r="D1618" t="str">
            <v>800027</v>
          </cell>
          <cell r="E1618" t="str">
            <v>ML-AC</v>
          </cell>
          <cell r="F1618">
            <v>0</v>
          </cell>
          <cell r="G1618">
            <v>6.3709677419354835E-2</v>
          </cell>
          <cell r="H1618">
            <v>1.2741935483870968</v>
          </cell>
          <cell r="I1618">
            <v>1.2741935483870968</v>
          </cell>
          <cell r="J1618">
            <v>1.34</v>
          </cell>
          <cell r="K1618">
            <v>1.38</v>
          </cell>
          <cell r="L1618" t="str">
            <v>Yes</v>
          </cell>
        </row>
        <row r="1619">
          <cell r="A1619" t="str">
            <v>4932344296</v>
          </cell>
          <cell r="B1619" t="str">
            <v>SDS PLUS 10 x 450mm</v>
          </cell>
          <cell r="C1619" t="str">
            <v>Milwaukee Acc</v>
          </cell>
          <cell r="D1619" t="str">
            <v>800027</v>
          </cell>
          <cell r="E1619" t="str">
            <v>ML-AC</v>
          </cell>
          <cell r="F1619">
            <v>0</v>
          </cell>
          <cell r="G1619">
            <v>0.22661290322580646</v>
          </cell>
          <cell r="H1619">
            <v>4.532258064516129</v>
          </cell>
          <cell r="I1619">
            <v>4.532258064516129</v>
          </cell>
          <cell r="J1619">
            <v>4.76</v>
          </cell>
          <cell r="K1619">
            <v>4.92</v>
          </cell>
          <cell r="L1619" t="str">
            <v>Yes</v>
          </cell>
        </row>
        <row r="1620">
          <cell r="A1620" t="str">
            <v>4932344298</v>
          </cell>
          <cell r="B1620" t="str">
            <v>SDS PLUS 13 x 260mm</v>
          </cell>
          <cell r="C1620" t="str">
            <v>Milwaukee Acc</v>
          </cell>
          <cell r="D1620" t="str">
            <v>800027</v>
          </cell>
          <cell r="E1620" t="str">
            <v>ML-AC</v>
          </cell>
          <cell r="F1620">
            <v>0</v>
          </cell>
          <cell r="G1620">
            <v>0.18387096774193548</v>
          </cell>
          <cell r="H1620">
            <v>3.6774193548387095</v>
          </cell>
          <cell r="I1620">
            <v>3.6774193548387095</v>
          </cell>
          <cell r="J1620">
            <v>3.86</v>
          </cell>
          <cell r="K1620">
            <v>3.99</v>
          </cell>
          <cell r="L1620" t="str">
            <v>Yes</v>
          </cell>
        </row>
        <row r="1621">
          <cell r="A1621" t="str">
            <v>4932344307</v>
          </cell>
          <cell r="B1621" t="str">
            <v>SDS PLUS 22 x 450mm</v>
          </cell>
          <cell r="C1621" t="str">
            <v>Milwaukee Acc</v>
          </cell>
          <cell r="D1621" t="str">
            <v>800027</v>
          </cell>
          <cell r="E1621" t="str">
            <v>ML-AC</v>
          </cell>
          <cell r="F1621">
            <v>0</v>
          </cell>
          <cell r="G1621">
            <v>0.61693548387096786</v>
          </cell>
          <cell r="H1621">
            <v>12.338709677419356</v>
          </cell>
          <cell r="I1621">
            <v>12.338709677419356</v>
          </cell>
          <cell r="J1621">
            <v>12.96</v>
          </cell>
          <cell r="K1621">
            <v>13.39</v>
          </cell>
          <cell r="L1621" t="str">
            <v>Yes</v>
          </cell>
        </row>
        <row r="1622">
          <cell r="A1622" t="str">
            <v>4932344309</v>
          </cell>
          <cell r="B1622" t="str">
            <v>SDS PLUS 25 x 450mm</v>
          </cell>
          <cell r="C1622" t="str">
            <v>Milwaukee Acc</v>
          </cell>
          <cell r="D1622" t="str">
            <v>800027</v>
          </cell>
          <cell r="E1622" t="str">
            <v>ML-AC</v>
          </cell>
          <cell r="F1622">
            <v>0</v>
          </cell>
          <cell r="G1622">
            <v>0.78548387096774208</v>
          </cell>
          <cell r="H1622">
            <v>15.70967741935484</v>
          </cell>
          <cell r="I1622">
            <v>15.70967741935484</v>
          </cell>
          <cell r="J1622">
            <v>16.5</v>
          </cell>
          <cell r="K1622">
            <v>17.05</v>
          </cell>
          <cell r="L1622" t="str">
            <v>Yes</v>
          </cell>
        </row>
        <row r="1623">
          <cell r="A1623" t="str">
            <v>4932344311</v>
          </cell>
          <cell r="B1623" t="str">
            <v>SDS PLUS 26 x 450mm</v>
          </cell>
          <cell r="C1623" t="str">
            <v>Milwaukee Acc</v>
          </cell>
          <cell r="D1623" t="str">
            <v>800027</v>
          </cell>
          <cell r="E1623" t="str">
            <v>ML-AC</v>
          </cell>
          <cell r="F1623">
            <v>0</v>
          </cell>
          <cell r="G1623">
            <v>0.86935483870967745</v>
          </cell>
          <cell r="H1623">
            <v>17.387096774193548</v>
          </cell>
          <cell r="I1623">
            <v>17.387096774193548</v>
          </cell>
          <cell r="J1623">
            <v>18.260000000000002</v>
          </cell>
          <cell r="K1623">
            <v>18.87</v>
          </cell>
          <cell r="L1623" t="str">
            <v>Yes</v>
          </cell>
        </row>
        <row r="1624">
          <cell r="A1624" t="str">
            <v>4932352008</v>
          </cell>
          <cell r="B1624" t="str">
            <v>SDS Z PLUS 4 CUT 5 x 160mm</v>
          </cell>
          <cell r="C1624" t="str">
            <v>Milwaukee Acc</v>
          </cell>
          <cell r="D1624" t="str">
            <v>800027</v>
          </cell>
          <cell r="E1624" t="str">
            <v>ML-AC</v>
          </cell>
          <cell r="F1624">
            <v>0</v>
          </cell>
          <cell r="G1624">
            <v>0.13064516129032261</v>
          </cell>
          <cell r="H1624">
            <v>2.612903225806452</v>
          </cell>
          <cell r="I1624">
            <v>2.612903225806452</v>
          </cell>
          <cell r="J1624">
            <v>2.74</v>
          </cell>
          <cell r="K1624">
            <v>2.84</v>
          </cell>
          <cell r="L1624" t="str">
            <v>Yes</v>
          </cell>
        </row>
        <row r="1625">
          <cell r="A1625" t="str">
            <v>4932352010</v>
          </cell>
          <cell r="B1625" t="str">
            <v>SDS PLUS 4 CUT 5.5 x 160mm</v>
          </cell>
          <cell r="C1625" t="str">
            <v>Milwaukee Acc</v>
          </cell>
          <cell r="D1625" t="str">
            <v>800027</v>
          </cell>
          <cell r="E1625" t="str">
            <v>ML-AC</v>
          </cell>
          <cell r="F1625">
            <v>0</v>
          </cell>
          <cell r="G1625">
            <v>0.12580645161290324</v>
          </cell>
          <cell r="H1625">
            <v>2.5161290322580645</v>
          </cell>
          <cell r="I1625">
            <v>2.5161290322580645</v>
          </cell>
          <cell r="J1625">
            <v>2.64</v>
          </cell>
          <cell r="K1625">
            <v>2.73</v>
          </cell>
          <cell r="L1625" t="str">
            <v>Yes</v>
          </cell>
        </row>
        <row r="1626">
          <cell r="A1626" t="str">
            <v>4932352012</v>
          </cell>
          <cell r="B1626" t="str">
            <v>SDS PLUS 4 CUT 6 x 160mm</v>
          </cell>
          <cell r="C1626" t="str">
            <v>Milwaukee Acc</v>
          </cell>
          <cell r="D1626" t="str">
            <v>800027</v>
          </cell>
          <cell r="E1626" t="str">
            <v>ML-AC</v>
          </cell>
          <cell r="F1626">
            <v>0</v>
          </cell>
          <cell r="G1626">
            <v>0.12661290322580646</v>
          </cell>
          <cell r="H1626">
            <v>2.532258064516129</v>
          </cell>
          <cell r="I1626">
            <v>2.532258064516129</v>
          </cell>
          <cell r="J1626">
            <v>2.66</v>
          </cell>
          <cell r="K1626">
            <v>2.75</v>
          </cell>
          <cell r="L1626" t="str">
            <v>Yes</v>
          </cell>
        </row>
        <row r="1627">
          <cell r="A1627" t="str">
            <v>4932352022</v>
          </cell>
          <cell r="B1627" t="str">
            <v>SDS PLUS 4 CUT 8 x 160mm</v>
          </cell>
          <cell r="C1627" t="str">
            <v>Milwaukee Acc</v>
          </cell>
          <cell r="D1627" t="str">
            <v>800027</v>
          </cell>
          <cell r="E1627" t="str">
            <v>ML-AC</v>
          </cell>
          <cell r="F1627">
            <v>0</v>
          </cell>
          <cell r="G1627">
            <v>0.15161290322580645</v>
          </cell>
          <cell r="H1627">
            <v>3.032258064516129</v>
          </cell>
          <cell r="I1627">
            <v>3.032258064516129</v>
          </cell>
          <cell r="J1627">
            <v>3.18</v>
          </cell>
          <cell r="K1627">
            <v>3.29</v>
          </cell>
          <cell r="L1627" t="str">
            <v>Yes</v>
          </cell>
        </row>
        <row r="1628">
          <cell r="A1628" t="str">
            <v>4932352027</v>
          </cell>
          <cell r="B1628" t="str">
            <v>SDS Z PLUS 4 CUT 10 x 210mm</v>
          </cell>
          <cell r="C1628" t="str">
            <v>Milwaukee Acc</v>
          </cell>
          <cell r="D1628" t="str">
            <v>800027</v>
          </cell>
          <cell r="E1628" t="str">
            <v>ML-AC</v>
          </cell>
          <cell r="F1628">
            <v>0</v>
          </cell>
          <cell r="G1628">
            <v>0.19193548387096773</v>
          </cell>
          <cell r="H1628">
            <v>3.8387096774193545</v>
          </cell>
          <cell r="I1628">
            <v>3.8387096774193545</v>
          </cell>
          <cell r="J1628">
            <v>4.03</v>
          </cell>
          <cell r="K1628">
            <v>4.17</v>
          </cell>
          <cell r="L1628" t="str">
            <v>Yes</v>
          </cell>
        </row>
        <row r="1629">
          <cell r="A1629" t="str">
            <v>4932352029</v>
          </cell>
          <cell r="B1629" t="str">
            <v>SDS PLUS 4 CUT 10 x 310mm</v>
          </cell>
          <cell r="C1629" t="str">
            <v>Milwaukee Acc</v>
          </cell>
          <cell r="D1629" t="str">
            <v>800027</v>
          </cell>
          <cell r="E1629" t="str">
            <v>ML-AC</v>
          </cell>
          <cell r="F1629">
            <v>0</v>
          </cell>
          <cell r="G1629">
            <v>0.26532258064516129</v>
          </cell>
          <cell r="H1629">
            <v>5.306451612903226</v>
          </cell>
          <cell r="I1629">
            <v>5.306451612903226</v>
          </cell>
          <cell r="J1629">
            <v>5.57</v>
          </cell>
          <cell r="K1629">
            <v>5.76</v>
          </cell>
          <cell r="L1629" t="str">
            <v>Yes</v>
          </cell>
        </row>
        <row r="1630">
          <cell r="A1630" t="str">
            <v>4932352032</v>
          </cell>
          <cell r="B1630" t="str">
            <v>SDS PLUS 4 CUT 12 x 210mm</v>
          </cell>
          <cell r="C1630" t="str">
            <v>Milwaukee Acc</v>
          </cell>
          <cell r="D1630" t="str">
            <v>800027</v>
          </cell>
          <cell r="E1630" t="str">
            <v>ML-AC</v>
          </cell>
          <cell r="F1630">
            <v>0</v>
          </cell>
          <cell r="G1630">
            <v>0.21854838709677421</v>
          </cell>
          <cell r="H1630">
            <v>4.370967741935484</v>
          </cell>
          <cell r="I1630">
            <v>4.370967741935484</v>
          </cell>
          <cell r="J1630">
            <v>4.59</v>
          </cell>
          <cell r="K1630">
            <v>4.74</v>
          </cell>
          <cell r="L1630" t="str">
            <v>Yes</v>
          </cell>
        </row>
        <row r="1631">
          <cell r="A1631" t="str">
            <v>4932352035</v>
          </cell>
          <cell r="B1631" t="str">
            <v>SDS PLUS 4 CUT 12 x 450mm</v>
          </cell>
          <cell r="C1631" t="str">
            <v>Milwaukee Acc</v>
          </cell>
          <cell r="D1631" t="str">
            <v>800027</v>
          </cell>
          <cell r="E1631" t="str">
            <v>ML-AC</v>
          </cell>
          <cell r="F1631">
            <v>0</v>
          </cell>
          <cell r="G1631">
            <v>0.51048387096774195</v>
          </cell>
          <cell r="H1631">
            <v>10.209677419354838</v>
          </cell>
          <cell r="I1631">
            <v>10.209677419354838</v>
          </cell>
          <cell r="J1631">
            <v>10.72</v>
          </cell>
          <cell r="K1631">
            <v>11.08</v>
          </cell>
          <cell r="L1631" t="str">
            <v>Yes</v>
          </cell>
        </row>
        <row r="1632">
          <cell r="A1632" t="str">
            <v>4932352037</v>
          </cell>
          <cell r="B1632" t="str">
            <v>SDS PLUS 4 CUT 14 x 210mm</v>
          </cell>
          <cell r="C1632" t="str">
            <v>Milwaukee Acc</v>
          </cell>
          <cell r="D1632" t="str">
            <v>800027</v>
          </cell>
          <cell r="E1632" t="str">
            <v>ML-AC</v>
          </cell>
          <cell r="F1632">
            <v>0</v>
          </cell>
          <cell r="G1632">
            <v>0.35241935483870973</v>
          </cell>
          <cell r="H1632">
            <v>7.0483870967741939</v>
          </cell>
          <cell r="I1632">
            <v>7.0483870967741939</v>
          </cell>
          <cell r="J1632">
            <v>7.4</v>
          </cell>
          <cell r="K1632">
            <v>7.65</v>
          </cell>
          <cell r="L1632" t="str">
            <v>Yes</v>
          </cell>
        </row>
        <row r="1633">
          <cell r="A1633" t="str">
            <v>4932352038</v>
          </cell>
          <cell r="B1633" t="str">
            <v>SDS PLUS 4 CUT 14 x 310mm</v>
          </cell>
          <cell r="C1633" t="str">
            <v>Milwaukee Acc</v>
          </cell>
          <cell r="D1633" t="str">
            <v>800027</v>
          </cell>
          <cell r="E1633" t="str">
            <v>ML-AC</v>
          </cell>
          <cell r="F1633">
            <v>0</v>
          </cell>
          <cell r="G1633">
            <v>0.43709677419354842</v>
          </cell>
          <cell r="H1633">
            <v>8.741935483870968</v>
          </cell>
          <cell r="I1633">
            <v>8.741935483870968</v>
          </cell>
          <cell r="J1633">
            <v>9.18</v>
          </cell>
          <cell r="K1633">
            <v>9.49</v>
          </cell>
          <cell r="L1633" t="str">
            <v>Yes</v>
          </cell>
        </row>
        <row r="1634">
          <cell r="A1634" t="str">
            <v>4932352041</v>
          </cell>
          <cell r="B1634" t="str">
            <v>SDS PLUS 5.5x160mm 4 Cut Bulk(10)</v>
          </cell>
          <cell r="C1634" t="str">
            <v>Milwaukee Acc</v>
          </cell>
          <cell r="D1634" t="str">
            <v>800027</v>
          </cell>
          <cell r="E1634" t="str">
            <v>ML-AC</v>
          </cell>
          <cell r="F1634">
            <v>0</v>
          </cell>
          <cell r="G1634">
            <v>1.2209677419354841</v>
          </cell>
          <cell r="H1634">
            <v>24.41935483870968</v>
          </cell>
          <cell r="I1634">
            <v>24.41935483870968</v>
          </cell>
          <cell r="J1634">
            <v>25.64</v>
          </cell>
          <cell r="K1634">
            <v>26.5</v>
          </cell>
          <cell r="L1634" t="str">
            <v>Yes</v>
          </cell>
        </row>
        <row r="1635">
          <cell r="A1635" t="str">
            <v>4932352043</v>
          </cell>
          <cell r="B1635" t="str">
            <v>SDS PLUS 6x160mm 4 Cut Bulk(10)</v>
          </cell>
          <cell r="C1635" t="str">
            <v>Milwaukee Acc</v>
          </cell>
          <cell r="D1635" t="str">
            <v>800027</v>
          </cell>
          <cell r="E1635" t="str">
            <v>ML-AC</v>
          </cell>
          <cell r="F1635">
            <v>0</v>
          </cell>
          <cell r="G1635">
            <v>1.2290322580645163</v>
          </cell>
          <cell r="H1635">
            <v>24.580645161290324</v>
          </cell>
          <cell r="I1635">
            <v>24.580645161290324</v>
          </cell>
          <cell r="J1635">
            <v>25.81</v>
          </cell>
          <cell r="K1635">
            <v>26.67</v>
          </cell>
          <cell r="L1635" t="str">
            <v>Yes</v>
          </cell>
        </row>
        <row r="1636">
          <cell r="A1636" t="str">
            <v>4932352046</v>
          </cell>
          <cell r="B1636" t="str">
            <v>SDS PLUS 8x160mm 4 Cut Bulk(10)</v>
          </cell>
          <cell r="C1636" t="str">
            <v>Milwaukee Acc</v>
          </cell>
          <cell r="D1636" t="str">
            <v>800027</v>
          </cell>
          <cell r="E1636" t="str">
            <v>ML-AC</v>
          </cell>
          <cell r="F1636">
            <v>0</v>
          </cell>
          <cell r="G1636">
            <v>1.4120967741935486</v>
          </cell>
          <cell r="H1636">
            <v>28.241935483870972</v>
          </cell>
          <cell r="I1636">
            <v>28.241935483870972</v>
          </cell>
          <cell r="J1636">
            <v>29.65</v>
          </cell>
          <cell r="K1636">
            <v>30.64</v>
          </cell>
          <cell r="L1636" t="str">
            <v>Yes</v>
          </cell>
        </row>
        <row r="1637">
          <cell r="A1637" t="str">
            <v>4932352047</v>
          </cell>
          <cell r="B1637" t="str">
            <v>SDS PLUS 10x160mm 4 Cut Bulk(10)</v>
          </cell>
          <cell r="C1637" t="str">
            <v>Milwaukee Acc</v>
          </cell>
          <cell r="D1637" t="str">
            <v>800027</v>
          </cell>
          <cell r="E1637" t="str">
            <v>ML-AC</v>
          </cell>
          <cell r="F1637">
            <v>0</v>
          </cell>
          <cell r="G1637">
            <v>1.5612903225806454</v>
          </cell>
          <cell r="H1637">
            <v>31.225806451612904</v>
          </cell>
          <cell r="I1637">
            <v>31.225806451612904</v>
          </cell>
          <cell r="J1637">
            <v>32.79</v>
          </cell>
          <cell r="K1637">
            <v>33.880000000000003</v>
          </cell>
          <cell r="L1637" t="str">
            <v>Yes</v>
          </cell>
        </row>
        <row r="1638">
          <cell r="A1638" t="str">
            <v>4932352049</v>
          </cell>
          <cell r="B1638" t="str">
            <v>SDS PLUS 12x160mm 4 Cut Bulk(10)</v>
          </cell>
          <cell r="C1638" t="str">
            <v>Milwaukee Acc</v>
          </cell>
          <cell r="D1638" t="str">
            <v>800027</v>
          </cell>
          <cell r="E1638" t="str">
            <v>ML-AC</v>
          </cell>
          <cell r="F1638">
            <v>0</v>
          </cell>
          <cell r="G1638">
            <v>1.735483870967742</v>
          </cell>
          <cell r="H1638">
            <v>34.70967741935484</v>
          </cell>
          <cell r="I1638">
            <v>34.70967741935484</v>
          </cell>
          <cell r="J1638">
            <v>36.450000000000003</v>
          </cell>
          <cell r="K1638">
            <v>37.659999999999997</v>
          </cell>
          <cell r="L1638" t="str">
            <v>Yes</v>
          </cell>
        </row>
        <row r="1639">
          <cell r="A1639" t="str">
            <v>4932352050</v>
          </cell>
          <cell r="B1639" t="str">
            <v>SDS PLUS 12x210mm 4 Cut Bulk(10)</v>
          </cell>
          <cell r="C1639" t="str">
            <v>Milwaukee Acc</v>
          </cell>
          <cell r="D1639" t="str">
            <v>800027</v>
          </cell>
          <cell r="E1639" t="str">
            <v>ML-AC</v>
          </cell>
          <cell r="F1639">
            <v>0</v>
          </cell>
          <cell r="G1639">
            <v>2.1185483870967743</v>
          </cell>
          <cell r="H1639">
            <v>42.37096774193548</v>
          </cell>
          <cell r="I1639">
            <v>42.37096774193548</v>
          </cell>
          <cell r="J1639">
            <v>44.49</v>
          </cell>
          <cell r="K1639">
            <v>45.97</v>
          </cell>
          <cell r="L1639" t="str">
            <v>Yes</v>
          </cell>
        </row>
        <row r="1640">
          <cell r="A1640" t="str">
            <v>4932352342</v>
          </cell>
          <cell r="B1640" t="str">
            <v>SDS PLUS 10 Piece Kit (Counter Display )</v>
          </cell>
          <cell r="C1640" t="str">
            <v>Milwaukee Acc</v>
          </cell>
          <cell r="D1640" t="str">
            <v>800027</v>
          </cell>
          <cell r="E1640" t="str">
            <v>ML-AC</v>
          </cell>
          <cell r="F1640">
            <v>0</v>
          </cell>
          <cell r="G1640">
            <v>8.6403225806451616</v>
          </cell>
          <cell r="H1640">
            <v>172.80645161290323</v>
          </cell>
          <cell r="I1640">
            <v>172.80645161290323</v>
          </cell>
          <cell r="J1640">
            <v>181.45</v>
          </cell>
          <cell r="K1640">
            <v>187.5</v>
          </cell>
          <cell r="L1640" t="str">
            <v>Yes</v>
          </cell>
        </row>
        <row r="1641">
          <cell r="A1641" t="str">
            <v>4932352343</v>
          </cell>
          <cell r="B1641" t="str">
            <v>SDS PLUS Angle Tile Chisel 250 x 50mm</v>
          </cell>
          <cell r="C1641" t="str">
            <v>Milwaukee Acc</v>
          </cell>
          <cell r="D1641" t="str">
            <v>800027</v>
          </cell>
          <cell r="E1641" t="str">
            <v>ML-AC</v>
          </cell>
          <cell r="F1641">
            <v>0</v>
          </cell>
          <cell r="G1641">
            <v>0.42500000000000004</v>
          </cell>
          <cell r="H1641">
            <v>8.5</v>
          </cell>
          <cell r="I1641">
            <v>8.5</v>
          </cell>
          <cell r="J1641">
            <v>8.93</v>
          </cell>
          <cell r="K1641">
            <v>9.2200000000000006</v>
          </cell>
          <cell r="L1641" t="str">
            <v>Yes</v>
          </cell>
        </row>
        <row r="1642">
          <cell r="A1642" t="str">
            <v>4932352344</v>
          </cell>
          <cell r="B1642" t="str">
            <v>SDS PLUS Angle Wide Tile Chisel 165 x 75</v>
          </cell>
          <cell r="C1642" t="str">
            <v>Milwaukee Acc</v>
          </cell>
          <cell r="D1642" t="str">
            <v>800027</v>
          </cell>
          <cell r="E1642" t="str">
            <v>ML-AC</v>
          </cell>
          <cell r="F1642">
            <v>0</v>
          </cell>
          <cell r="G1642">
            <v>0.52580645161290318</v>
          </cell>
          <cell r="H1642">
            <v>10.516129032258064</v>
          </cell>
          <cell r="I1642">
            <v>10.516129032258064</v>
          </cell>
          <cell r="J1642">
            <v>11.04</v>
          </cell>
          <cell r="K1642">
            <v>11.41</v>
          </cell>
          <cell r="L1642" t="str">
            <v>Yes</v>
          </cell>
        </row>
        <row r="1643">
          <cell r="A1643" t="str">
            <v>4932352750</v>
          </cell>
          <cell r="B1643" t="str">
            <v>SDS MAX 4 CUT 12 x 340mm</v>
          </cell>
          <cell r="C1643" t="str">
            <v>Milwaukee Acc</v>
          </cell>
          <cell r="D1643" t="str">
            <v>800027</v>
          </cell>
          <cell r="E1643" t="str">
            <v>ML-AC</v>
          </cell>
          <cell r="F1643">
            <v>0</v>
          </cell>
          <cell r="G1643">
            <v>0.83467741935483863</v>
          </cell>
          <cell r="H1643">
            <v>16.693548387096772</v>
          </cell>
          <cell r="I1643">
            <v>16.693548387096772</v>
          </cell>
          <cell r="J1643">
            <v>17.53</v>
          </cell>
          <cell r="K1643">
            <v>18.11</v>
          </cell>
          <cell r="L1643" t="str">
            <v>Yes</v>
          </cell>
        </row>
        <row r="1644">
          <cell r="A1644" t="str">
            <v>4932352751</v>
          </cell>
          <cell r="B1644" t="str">
            <v>SDS MAX 4 CUT 12 x 540mm</v>
          </cell>
          <cell r="C1644" t="str">
            <v>Milwaukee Acc</v>
          </cell>
          <cell r="D1644" t="str">
            <v>800027</v>
          </cell>
          <cell r="E1644" t="str">
            <v>ML-AC</v>
          </cell>
          <cell r="F1644">
            <v>0</v>
          </cell>
          <cell r="G1644">
            <v>0.95806451612903243</v>
          </cell>
          <cell r="H1644">
            <v>19.161290322580648</v>
          </cell>
          <cell r="I1644">
            <v>19.161290322580648</v>
          </cell>
          <cell r="J1644">
            <v>20.12</v>
          </cell>
          <cell r="K1644">
            <v>20.79</v>
          </cell>
          <cell r="L1644" t="str">
            <v>Yes</v>
          </cell>
        </row>
        <row r="1645">
          <cell r="A1645" t="str">
            <v>4932352752</v>
          </cell>
          <cell r="B1645" t="str">
            <v>SDS MAX 4 CUT 12 x 690mm</v>
          </cell>
          <cell r="C1645" t="str">
            <v>Milwaukee Acc</v>
          </cell>
          <cell r="D1645" t="str">
            <v>800027</v>
          </cell>
          <cell r="E1645" t="str">
            <v>ML-AC</v>
          </cell>
          <cell r="F1645">
            <v>0</v>
          </cell>
          <cell r="G1645">
            <v>0.86048387096774204</v>
          </cell>
          <cell r="H1645">
            <v>17.20967741935484</v>
          </cell>
          <cell r="I1645">
            <v>17.20967741935484</v>
          </cell>
          <cell r="J1645">
            <v>18.07</v>
          </cell>
          <cell r="K1645">
            <v>18.670000000000002</v>
          </cell>
          <cell r="L1645" t="str">
            <v>Yes</v>
          </cell>
        </row>
        <row r="1646">
          <cell r="A1646" t="str">
            <v>4932352753</v>
          </cell>
          <cell r="B1646" t="str">
            <v>SDS MAX 4 CUT 14 x 540mm</v>
          </cell>
          <cell r="C1646" t="str">
            <v>Milwaukee Acc</v>
          </cell>
          <cell r="D1646" t="str">
            <v>800027</v>
          </cell>
          <cell r="E1646" t="str">
            <v>ML-AC</v>
          </cell>
          <cell r="F1646">
            <v>0</v>
          </cell>
          <cell r="G1646">
            <v>1.0846774193548387</v>
          </cell>
          <cell r="H1646">
            <v>21.693548387096772</v>
          </cell>
          <cell r="I1646">
            <v>21.693548387096772</v>
          </cell>
          <cell r="J1646">
            <v>22.78</v>
          </cell>
          <cell r="K1646">
            <v>23.54</v>
          </cell>
          <cell r="L1646" t="str">
            <v>Yes</v>
          </cell>
        </row>
        <row r="1647">
          <cell r="A1647" t="str">
            <v>4932352754</v>
          </cell>
          <cell r="B1647" t="str">
            <v>SDS MAX 4 CUT 15 x 340mm</v>
          </cell>
          <cell r="C1647" t="str">
            <v>Milwaukee Acc</v>
          </cell>
          <cell r="D1647" t="str">
            <v>800027</v>
          </cell>
          <cell r="E1647" t="str">
            <v>ML-AC</v>
          </cell>
          <cell r="F1647">
            <v>0</v>
          </cell>
          <cell r="G1647">
            <v>0.93467741935483883</v>
          </cell>
          <cell r="H1647">
            <v>18.693548387096776</v>
          </cell>
          <cell r="I1647">
            <v>18.693548387096776</v>
          </cell>
          <cell r="J1647">
            <v>19.63</v>
          </cell>
          <cell r="K1647">
            <v>20.28</v>
          </cell>
          <cell r="L1647" t="str">
            <v>Yes</v>
          </cell>
        </row>
        <row r="1648">
          <cell r="A1648" t="str">
            <v>4932352755</v>
          </cell>
          <cell r="B1648" t="str">
            <v>SDS MAX 4 CUT 15 x 540mm</v>
          </cell>
          <cell r="C1648" t="str">
            <v>Milwaukee Acc</v>
          </cell>
          <cell r="D1648" t="str">
            <v>800027</v>
          </cell>
          <cell r="E1648" t="str">
            <v>ML-AC</v>
          </cell>
          <cell r="F1648">
            <v>0</v>
          </cell>
          <cell r="G1648">
            <v>1.1282258064516131</v>
          </cell>
          <cell r="H1648">
            <v>22.56451612903226</v>
          </cell>
          <cell r="I1648">
            <v>22.56451612903226</v>
          </cell>
          <cell r="J1648">
            <v>23.69</v>
          </cell>
          <cell r="K1648">
            <v>24.48</v>
          </cell>
          <cell r="L1648" t="str">
            <v>Yes</v>
          </cell>
        </row>
        <row r="1649">
          <cell r="A1649" t="str">
            <v>4932352756</v>
          </cell>
          <cell r="B1649" t="str">
            <v>SDS MAX 4 CUT 16 x 340mm</v>
          </cell>
          <cell r="C1649" t="str">
            <v>Milwaukee Acc</v>
          </cell>
          <cell r="D1649" t="str">
            <v>800027</v>
          </cell>
          <cell r="E1649" t="str">
            <v>ML-AC</v>
          </cell>
          <cell r="F1649">
            <v>0</v>
          </cell>
          <cell r="G1649">
            <v>0.97177419354838723</v>
          </cell>
          <cell r="H1649">
            <v>19.435483870967744</v>
          </cell>
          <cell r="I1649">
            <v>19.435483870967744</v>
          </cell>
          <cell r="J1649">
            <v>20.41</v>
          </cell>
          <cell r="K1649">
            <v>21.09</v>
          </cell>
          <cell r="L1649" t="str">
            <v>Yes</v>
          </cell>
        </row>
        <row r="1650">
          <cell r="A1650" t="str">
            <v>4932352757</v>
          </cell>
          <cell r="B1650" t="str">
            <v>SDS MAX 4 CUT 16 x 540mm</v>
          </cell>
          <cell r="C1650" t="str">
            <v>Milwaukee Acc</v>
          </cell>
          <cell r="D1650" t="str">
            <v>800027</v>
          </cell>
          <cell r="E1650" t="str">
            <v>ML-AC</v>
          </cell>
          <cell r="F1650">
            <v>0</v>
          </cell>
          <cell r="G1650">
            <v>1.153225806451613</v>
          </cell>
          <cell r="H1650">
            <v>23.06451612903226</v>
          </cell>
          <cell r="I1650">
            <v>23.06451612903226</v>
          </cell>
          <cell r="J1650">
            <v>24.22</v>
          </cell>
          <cell r="K1650">
            <v>25.03</v>
          </cell>
          <cell r="L1650" t="str">
            <v>Yes</v>
          </cell>
        </row>
        <row r="1651">
          <cell r="A1651" t="str">
            <v>4932352760</v>
          </cell>
          <cell r="B1651" t="str">
            <v>SDS MAX 4 CUT 18 x 340mm</v>
          </cell>
          <cell r="C1651" t="str">
            <v>Milwaukee Acc</v>
          </cell>
          <cell r="D1651" t="str">
            <v>800027</v>
          </cell>
          <cell r="E1651" t="str">
            <v>ML-AC</v>
          </cell>
          <cell r="F1651">
            <v>0</v>
          </cell>
          <cell r="G1651">
            <v>0.98064516129032264</v>
          </cell>
          <cell r="H1651">
            <v>19.612903225806452</v>
          </cell>
          <cell r="I1651">
            <v>19.612903225806452</v>
          </cell>
          <cell r="J1651">
            <v>20.59</v>
          </cell>
          <cell r="K1651">
            <v>21.28</v>
          </cell>
          <cell r="L1651" t="str">
            <v>Yes</v>
          </cell>
        </row>
        <row r="1652">
          <cell r="A1652" t="str">
            <v>4932352761</v>
          </cell>
          <cell r="B1652" t="str">
            <v>SDS MAX 4 CUT 18 x 540mm</v>
          </cell>
          <cell r="C1652" t="str">
            <v>Milwaukee Acc</v>
          </cell>
          <cell r="D1652" t="str">
            <v>800027</v>
          </cell>
          <cell r="E1652" t="str">
            <v>ML-AC</v>
          </cell>
          <cell r="F1652">
            <v>0</v>
          </cell>
          <cell r="G1652">
            <v>1.1556451612903227</v>
          </cell>
          <cell r="H1652">
            <v>23.112903225806452</v>
          </cell>
          <cell r="I1652">
            <v>23.112903225806452</v>
          </cell>
          <cell r="J1652">
            <v>24.27</v>
          </cell>
          <cell r="K1652">
            <v>25.08</v>
          </cell>
          <cell r="L1652" t="str">
            <v>Yes</v>
          </cell>
        </row>
        <row r="1653">
          <cell r="A1653" t="str">
            <v>4932352764</v>
          </cell>
          <cell r="B1653" t="str">
            <v>SDS MAX 4 CUT 20 x 320mm</v>
          </cell>
          <cell r="C1653" t="str">
            <v>Milwaukee Acc</v>
          </cell>
          <cell r="D1653" t="str">
            <v>800027</v>
          </cell>
          <cell r="E1653" t="str">
            <v>ML-AC</v>
          </cell>
          <cell r="F1653">
            <v>0</v>
          </cell>
          <cell r="G1653">
            <v>1.0129032258064516</v>
          </cell>
          <cell r="H1653">
            <v>20.258064516129032</v>
          </cell>
          <cell r="I1653">
            <v>20.258064516129032</v>
          </cell>
          <cell r="J1653">
            <v>21.27</v>
          </cell>
          <cell r="K1653">
            <v>21.98</v>
          </cell>
          <cell r="L1653" t="str">
            <v>Yes</v>
          </cell>
        </row>
        <row r="1654">
          <cell r="A1654" t="str">
            <v>4932352765</v>
          </cell>
          <cell r="B1654" t="str">
            <v>SDS MAX 4 CUT 20 x 520mm</v>
          </cell>
          <cell r="C1654" t="str">
            <v>Milwaukee Acc</v>
          </cell>
          <cell r="D1654" t="str">
            <v>800027</v>
          </cell>
          <cell r="E1654" t="str">
            <v>ML-AC</v>
          </cell>
          <cell r="F1654">
            <v>0</v>
          </cell>
          <cell r="G1654">
            <v>1.2338709677419357</v>
          </cell>
          <cell r="H1654">
            <v>24.677419354838712</v>
          </cell>
          <cell r="I1654">
            <v>24.677419354838712</v>
          </cell>
          <cell r="J1654">
            <v>25.91</v>
          </cell>
          <cell r="K1654">
            <v>26.78</v>
          </cell>
          <cell r="L1654" t="str">
            <v>Yes</v>
          </cell>
        </row>
        <row r="1655">
          <cell r="A1655" t="str">
            <v>4932352768</v>
          </cell>
          <cell r="B1655" t="str">
            <v>SDS MAX 4 CUT 22 x 320mm</v>
          </cell>
          <cell r="C1655" t="str">
            <v>Milwaukee Acc</v>
          </cell>
          <cell r="D1655" t="str">
            <v>800027</v>
          </cell>
          <cell r="E1655" t="str">
            <v>ML-AC</v>
          </cell>
          <cell r="F1655">
            <v>0</v>
          </cell>
          <cell r="G1655">
            <v>1.1379032258064516</v>
          </cell>
          <cell r="H1655">
            <v>22.758064516129032</v>
          </cell>
          <cell r="I1655">
            <v>22.758064516129032</v>
          </cell>
          <cell r="J1655">
            <v>23.9</v>
          </cell>
          <cell r="K1655">
            <v>24.69</v>
          </cell>
          <cell r="L1655" t="str">
            <v>Yes</v>
          </cell>
        </row>
        <row r="1656">
          <cell r="A1656" t="str">
            <v>4932352769</v>
          </cell>
          <cell r="B1656" t="str">
            <v>SDS MAX 4 CUT 22 x 520mm</v>
          </cell>
          <cell r="C1656" t="str">
            <v>Milwaukee Acc</v>
          </cell>
          <cell r="D1656" t="str">
            <v>800027</v>
          </cell>
          <cell r="E1656" t="str">
            <v>ML-AC</v>
          </cell>
          <cell r="F1656">
            <v>0</v>
          </cell>
          <cell r="G1656">
            <v>1.2669354838709679</v>
          </cell>
          <cell r="H1656">
            <v>25.338709677419356</v>
          </cell>
          <cell r="I1656">
            <v>25.338709677419356</v>
          </cell>
          <cell r="J1656">
            <v>26.61</v>
          </cell>
          <cell r="K1656">
            <v>27.49</v>
          </cell>
          <cell r="L1656" t="str">
            <v>Yes</v>
          </cell>
        </row>
        <row r="1657">
          <cell r="A1657" t="str">
            <v>4932352772</v>
          </cell>
          <cell r="B1657" t="str">
            <v>SDS MAX 4 CUT 24 x 320mm</v>
          </cell>
          <cell r="C1657" t="str">
            <v>Milwaukee Acc</v>
          </cell>
          <cell r="D1657" t="str">
            <v>800027</v>
          </cell>
          <cell r="E1657" t="str">
            <v>ML-AC</v>
          </cell>
          <cell r="F1657">
            <v>0</v>
          </cell>
          <cell r="G1657">
            <v>1.217741935483871</v>
          </cell>
          <cell r="H1657">
            <v>24.35483870967742</v>
          </cell>
          <cell r="I1657">
            <v>24.35483870967742</v>
          </cell>
          <cell r="J1657">
            <v>25.57</v>
          </cell>
          <cell r="K1657">
            <v>26.43</v>
          </cell>
          <cell r="L1657" t="str">
            <v>Yes</v>
          </cell>
        </row>
        <row r="1658">
          <cell r="A1658" t="str">
            <v>4932352773</v>
          </cell>
          <cell r="B1658" t="str">
            <v>SDS MAX 4 CUT 24 x 520mm</v>
          </cell>
          <cell r="C1658" t="str">
            <v>Milwaukee Acc</v>
          </cell>
          <cell r="D1658" t="str">
            <v>800027</v>
          </cell>
          <cell r="E1658" t="str">
            <v>ML-AC</v>
          </cell>
          <cell r="F1658">
            <v>0</v>
          </cell>
          <cell r="G1658">
            <v>1.4733870967741938</v>
          </cell>
          <cell r="H1658">
            <v>29.467741935483872</v>
          </cell>
          <cell r="I1658">
            <v>29.467741935483872</v>
          </cell>
          <cell r="J1658">
            <v>30.94</v>
          </cell>
          <cell r="K1658">
            <v>31.97</v>
          </cell>
          <cell r="L1658" t="str">
            <v>Yes</v>
          </cell>
        </row>
        <row r="1659">
          <cell r="A1659" t="str">
            <v>4932352774</v>
          </cell>
          <cell r="B1659" t="str">
            <v>SDS MAX 4 CUT 25 x 320mm</v>
          </cell>
          <cell r="C1659" t="str">
            <v>Milwaukee Acc</v>
          </cell>
          <cell r="D1659" t="str">
            <v>800027</v>
          </cell>
          <cell r="E1659" t="str">
            <v>ML-AC</v>
          </cell>
          <cell r="F1659">
            <v>0</v>
          </cell>
          <cell r="G1659">
            <v>1.2161290322580647</v>
          </cell>
          <cell r="H1659">
            <v>24.322580645161292</v>
          </cell>
          <cell r="I1659">
            <v>24.322580645161292</v>
          </cell>
          <cell r="J1659">
            <v>25.54</v>
          </cell>
          <cell r="K1659">
            <v>26.39</v>
          </cell>
          <cell r="L1659" t="str">
            <v>Yes</v>
          </cell>
        </row>
        <row r="1660">
          <cell r="A1660" t="str">
            <v>4932352775</v>
          </cell>
          <cell r="B1660" t="str">
            <v>SDS MAX 4 CUT 25X520MM</v>
          </cell>
          <cell r="C1660" t="str">
            <v>Milwaukee Acc</v>
          </cell>
          <cell r="D1660" t="str">
            <v>800027</v>
          </cell>
          <cell r="E1660" t="str">
            <v>ML-AC</v>
          </cell>
          <cell r="F1660">
            <v>0</v>
          </cell>
          <cell r="G1660">
            <v>1.3870967741935485</v>
          </cell>
          <cell r="H1660">
            <v>27.741935483870968</v>
          </cell>
          <cell r="I1660">
            <v>27.741935483870968</v>
          </cell>
          <cell r="J1660">
            <v>29.13</v>
          </cell>
          <cell r="K1660">
            <v>30.1</v>
          </cell>
          <cell r="L1660" t="str">
            <v>Yes</v>
          </cell>
        </row>
        <row r="1661">
          <cell r="A1661" t="str">
            <v>4932352778</v>
          </cell>
          <cell r="B1661" t="str">
            <v>SDS MAX 4 CUT 28 x 370mm</v>
          </cell>
          <cell r="C1661" t="str">
            <v>Milwaukee Acc</v>
          </cell>
          <cell r="D1661" t="str">
            <v>800027</v>
          </cell>
          <cell r="E1661" t="str">
            <v>ML-AC</v>
          </cell>
          <cell r="F1661">
            <v>0</v>
          </cell>
          <cell r="G1661">
            <v>1.4161290322580644</v>
          </cell>
          <cell r="H1661">
            <v>28.322580645161288</v>
          </cell>
          <cell r="I1661">
            <v>28.322580645161288</v>
          </cell>
          <cell r="J1661">
            <v>29.74</v>
          </cell>
          <cell r="K1661">
            <v>30.73</v>
          </cell>
          <cell r="L1661" t="str">
            <v>Yes</v>
          </cell>
        </row>
        <row r="1662">
          <cell r="A1662" t="str">
            <v>4932352779</v>
          </cell>
          <cell r="B1662" t="str">
            <v>SDS MAX 4 CUT 28 x 570mm</v>
          </cell>
          <cell r="C1662" t="str">
            <v>Milwaukee Acc</v>
          </cell>
          <cell r="D1662" t="str">
            <v>800027</v>
          </cell>
          <cell r="E1662" t="str">
            <v>ML-AC</v>
          </cell>
          <cell r="F1662">
            <v>0</v>
          </cell>
          <cell r="G1662">
            <v>1.606451612903226</v>
          </cell>
          <cell r="H1662">
            <v>32.12903225806452</v>
          </cell>
          <cell r="I1662">
            <v>32.12903225806452</v>
          </cell>
          <cell r="J1662">
            <v>33.74</v>
          </cell>
          <cell r="K1662">
            <v>34.86</v>
          </cell>
          <cell r="L1662" t="str">
            <v>Yes</v>
          </cell>
        </row>
        <row r="1663">
          <cell r="A1663" t="str">
            <v>4932352783</v>
          </cell>
          <cell r="B1663" t="str">
            <v>SDS MAX 4 CUT 30 x 370mm</v>
          </cell>
          <cell r="C1663" t="str">
            <v>Milwaukee Acc</v>
          </cell>
          <cell r="D1663" t="str">
            <v>800027</v>
          </cell>
          <cell r="E1663" t="str">
            <v>ML-AC</v>
          </cell>
          <cell r="F1663">
            <v>0</v>
          </cell>
          <cell r="G1663">
            <v>1.481451612903226</v>
          </cell>
          <cell r="H1663">
            <v>29.62903225806452</v>
          </cell>
          <cell r="I1663">
            <v>29.62903225806452</v>
          </cell>
          <cell r="J1663">
            <v>31.11</v>
          </cell>
          <cell r="K1663">
            <v>32.15</v>
          </cell>
          <cell r="L1663" t="str">
            <v>Yes</v>
          </cell>
        </row>
        <row r="1664">
          <cell r="A1664" t="str">
            <v>4932352784</v>
          </cell>
          <cell r="B1664" t="str">
            <v>SDS MAX 4 CUT 30 x 570mm</v>
          </cell>
          <cell r="C1664" t="str">
            <v>Milwaukee Acc</v>
          </cell>
          <cell r="D1664" t="str">
            <v>800027</v>
          </cell>
          <cell r="E1664" t="str">
            <v>ML-AC</v>
          </cell>
          <cell r="F1664">
            <v>0</v>
          </cell>
          <cell r="G1664">
            <v>1.7298387096774193</v>
          </cell>
          <cell r="H1664">
            <v>34.596774193548384</v>
          </cell>
          <cell r="I1664">
            <v>34.596774193548384</v>
          </cell>
          <cell r="J1664">
            <v>36.33</v>
          </cell>
          <cell r="K1664">
            <v>37.54</v>
          </cell>
          <cell r="L1664" t="str">
            <v>Yes</v>
          </cell>
        </row>
        <row r="1665">
          <cell r="A1665" t="str">
            <v>4932352785</v>
          </cell>
          <cell r="B1665" t="str">
            <v>SDS MAX 4 CUT 32 X 370mm</v>
          </cell>
          <cell r="C1665" t="str">
            <v>Milwaukee Acc</v>
          </cell>
          <cell r="D1665" t="str">
            <v>800027</v>
          </cell>
          <cell r="E1665" t="str">
            <v>ML-AC</v>
          </cell>
          <cell r="F1665">
            <v>0</v>
          </cell>
          <cell r="G1665">
            <v>1.5483870967741935</v>
          </cell>
          <cell r="H1665">
            <v>30.967741935483868</v>
          </cell>
          <cell r="I1665">
            <v>30.967741935483868</v>
          </cell>
          <cell r="J1665">
            <v>32.520000000000003</v>
          </cell>
          <cell r="K1665">
            <v>33.6</v>
          </cell>
          <cell r="L1665" t="str">
            <v>Yes</v>
          </cell>
        </row>
        <row r="1666">
          <cell r="A1666" t="str">
            <v>4932352786</v>
          </cell>
          <cell r="B1666" t="str">
            <v>SDS MAX 4 CUT 32 x 570mm</v>
          </cell>
          <cell r="C1666" t="str">
            <v>Milwaukee Acc</v>
          </cell>
          <cell r="D1666" t="str">
            <v>800027</v>
          </cell>
          <cell r="E1666" t="str">
            <v>ML-AC</v>
          </cell>
          <cell r="F1666">
            <v>0</v>
          </cell>
          <cell r="G1666">
            <v>1.9483870967741936</v>
          </cell>
          <cell r="H1666">
            <v>38.967741935483872</v>
          </cell>
          <cell r="I1666">
            <v>38.967741935483872</v>
          </cell>
          <cell r="J1666">
            <v>40.92</v>
          </cell>
          <cell r="K1666">
            <v>42.28</v>
          </cell>
          <cell r="L1666" t="str">
            <v>Yes</v>
          </cell>
        </row>
        <row r="1667">
          <cell r="A1667" t="str">
            <v>4932352790</v>
          </cell>
          <cell r="B1667" t="str">
            <v>SDS MAX 4 CUT 35 x 570mm</v>
          </cell>
          <cell r="C1667" t="str">
            <v>Milwaukee Acc</v>
          </cell>
          <cell r="D1667" t="str">
            <v>800027</v>
          </cell>
          <cell r="E1667" t="str">
            <v>ML-AC</v>
          </cell>
          <cell r="F1667">
            <v>0</v>
          </cell>
          <cell r="G1667">
            <v>2.0596774193548391</v>
          </cell>
          <cell r="H1667">
            <v>41.193548387096776</v>
          </cell>
          <cell r="I1667">
            <v>41.193548387096776</v>
          </cell>
          <cell r="J1667">
            <v>43.25</v>
          </cell>
          <cell r="K1667">
            <v>44.7</v>
          </cell>
          <cell r="L1667" t="str">
            <v>Yes</v>
          </cell>
        </row>
        <row r="1668">
          <cell r="A1668" t="str">
            <v>4932352792</v>
          </cell>
          <cell r="B1668" t="str">
            <v>SDS MAX 4 CUT 38 x 370mm</v>
          </cell>
          <cell r="C1668" t="str">
            <v>Milwaukee Acc</v>
          </cell>
          <cell r="D1668" t="str">
            <v>800027</v>
          </cell>
          <cell r="E1668" t="str">
            <v>ML-AC</v>
          </cell>
          <cell r="F1668">
            <v>0</v>
          </cell>
          <cell r="G1668">
            <v>2.0637096774193551</v>
          </cell>
          <cell r="H1668">
            <v>41.274193548387096</v>
          </cell>
          <cell r="I1668">
            <v>41.274193548387096</v>
          </cell>
          <cell r="J1668">
            <v>43.34</v>
          </cell>
          <cell r="K1668">
            <v>44.78</v>
          </cell>
          <cell r="L1668" t="str">
            <v>Yes</v>
          </cell>
        </row>
        <row r="1669">
          <cell r="A1669" t="str">
            <v>4932352793</v>
          </cell>
          <cell r="B1669" t="str">
            <v>SDS MAX 4 CUT 38 x 570mm</v>
          </cell>
          <cell r="C1669" t="str">
            <v>Milwaukee Acc</v>
          </cell>
          <cell r="D1669" t="str">
            <v>800027</v>
          </cell>
          <cell r="E1669" t="str">
            <v>ML-AC</v>
          </cell>
          <cell r="F1669">
            <v>0</v>
          </cell>
          <cell r="G1669">
            <v>2.3774193548387097</v>
          </cell>
          <cell r="H1669">
            <v>47.548387096774192</v>
          </cell>
          <cell r="I1669">
            <v>47.548387096774192</v>
          </cell>
          <cell r="J1669">
            <v>49.93</v>
          </cell>
          <cell r="K1669">
            <v>51.59</v>
          </cell>
          <cell r="L1669" t="str">
            <v>Yes</v>
          </cell>
        </row>
        <row r="1670">
          <cell r="A1670" t="str">
            <v>4932352794</v>
          </cell>
          <cell r="B1670" t="str">
            <v>SDS MAX 4 CUT 40 x 370mm</v>
          </cell>
          <cell r="C1670" t="str">
            <v>Milwaukee Acc</v>
          </cell>
          <cell r="D1670" t="str">
            <v>800027</v>
          </cell>
          <cell r="E1670" t="str">
            <v>ML-AC</v>
          </cell>
          <cell r="F1670">
            <v>0</v>
          </cell>
          <cell r="G1670">
            <v>2.3935483870967742</v>
          </cell>
          <cell r="H1670">
            <v>47.87096774193548</v>
          </cell>
          <cell r="I1670">
            <v>47.87096774193548</v>
          </cell>
          <cell r="J1670">
            <v>50.26</v>
          </cell>
          <cell r="K1670">
            <v>51.94</v>
          </cell>
          <cell r="L1670" t="str">
            <v>Yes</v>
          </cell>
        </row>
        <row r="1671">
          <cell r="A1671" t="str">
            <v>4932352795</v>
          </cell>
          <cell r="B1671" t="str">
            <v>SDS MAX 4 CUT 40 x 570mm</v>
          </cell>
          <cell r="C1671" t="str">
            <v>Milwaukee Acc</v>
          </cell>
          <cell r="D1671" t="str">
            <v>800027</v>
          </cell>
          <cell r="E1671" t="str">
            <v>ML-AC</v>
          </cell>
          <cell r="F1671">
            <v>0</v>
          </cell>
          <cell r="G1671">
            <v>2.8483870967741938</v>
          </cell>
          <cell r="H1671">
            <v>56.967741935483872</v>
          </cell>
          <cell r="I1671">
            <v>56.967741935483872</v>
          </cell>
          <cell r="J1671">
            <v>59.82</v>
          </cell>
          <cell r="K1671">
            <v>61.81</v>
          </cell>
          <cell r="L1671" t="str">
            <v>Yes</v>
          </cell>
        </row>
        <row r="1672">
          <cell r="A1672" t="str">
            <v>4932352918</v>
          </cell>
          <cell r="B1672" t="str">
            <v>SDS-max Bushing Tool 240x50mm</v>
          </cell>
          <cell r="C1672" t="str">
            <v>Milwaukee Acc</v>
          </cell>
          <cell r="D1672" t="str">
            <v>800027</v>
          </cell>
          <cell r="E1672" t="str">
            <v>ML-AC</v>
          </cell>
          <cell r="F1672">
            <v>0</v>
          </cell>
          <cell r="G1672">
            <v>2.4750000000000001</v>
          </cell>
          <cell r="H1672">
            <v>49.5</v>
          </cell>
          <cell r="I1672">
            <v>49.5</v>
          </cell>
          <cell r="J1672">
            <v>51.98</v>
          </cell>
          <cell r="K1672">
            <v>53.71</v>
          </cell>
          <cell r="L1672" t="str">
            <v>Yes</v>
          </cell>
        </row>
        <row r="1673">
          <cell r="A1673" t="str">
            <v>4932352919</v>
          </cell>
          <cell r="B1673" t="str">
            <v>SDS PLUS Floor Cleaning Tool Complete</v>
          </cell>
          <cell r="C1673" t="str">
            <v>Milwaukee Acc</v>
          </cell>
          <cell r="D1673" t="str">
            <v>800027</v>
          </cell>
          <cell r="E1673" t="str">
            <v>ML-AC</v>
          </cell>
          <cell r="F1673">
            <v>0</v>
          </cell>
          <cell r="G1673">
            <v>2.9758064516129035</v>
          </cell>
          <cell r="H1673">
            <v>59.516129032258064</v>
          </cell>
          <cell r="I1673">
            <v>59.516129032258064</v>
          </cell>
          <cell r="J1673">
            <v>62.49</v>
          </cell>
          <cell r="K1673">
            <v>64.58</v>
          </cell>
          <cell r="L1673" t="str">
            <v>Yes</v>
          </cell>
        </row>
        <row r="1674">
          <cell r="A1674" t="str">
            <v>4932352953</v>
          </cell>
          <cell r="B1674" t="str">
            <v>SDS PLUS 4 CUT 16 x 210mm</v>
          </cell>
          <cell r="C1674" t="str">
            <v>Milwaukee Acc</v>
          </cell>
          <cell r="D1674" t="str">
            <v>800027</v>
          </cell>
          <cell r="E1674" t="str">
            <v>ML-AC</v>
          </cell>
          <cell r="F1674">
            <v>0</v>
          </cell>
          <cell r="G1674">
            <v>0.48306451612903234</v>
          </cell>
          <cell r="H1674">
            <v>9.6612903225806459</v>
          </cell>
          <cell r="I1674">
            <v>9.6612903225806459</v>
          </cell>
          <cell r="J1674">
            <v>10.14</v>
          </cell>
          <cell r="K1674">
            <v>10.48</v>
          </cell>
          <cell r="L1674" t="str">
            <v>Yes</v>
          </cell>
        </row>
        <row r="1675">
          <cell r="A1675" t="str">
            <v>4932353820</v>
          </cell>
          <cell r="B1675" t="str">
            <v>SDS PLUS 7 x 110mm</v>
          </cell>
          <cell r="C1675" t="str">
            <v>Milwaukee Acc</v>
          </cell>
          <cell r="D1675" t="str">
            <v>800027</v>
          </cell>
          <cell r="E1675" t="str">
            <v>ML-AC</v>
          </cell>
          <cell r="F1675">
            <v>0</v>
          </cell>
          <cell r="G1675">
            <v>6.2903225806451621E-2</v>
          </cell>
          <cell r="H1675">
            <v>1.2580645161290323</v>
          </cell>
          <cell r="I1675">
            <v>1.2580645161290323</v>
          </cell>
          <cell r="J1675">
            <v>1.32</v>
          </cell>
          <cell r="K1675">
            <v>1.37</v>
          </cell>
          <cell r="L1675" t="str">
            <v>Yes</v>
          </cell>
        </row>
        <row r="1676">
          <cell r="A1676" t="str">
            <v>4932353826</v>
          </cell>
          <cell r="B1676" t="str">
            <v>SDS PLUS 14 x 210mm</v>
          </cell>
          <cell r="C1676" t="str">
            <v>Milwaukee Acc</v>
          </cell>
          <cell r="D1676" t="str">
            <v>800027</v>
          </cell>
          <cell r="E1676" t="str">
            <v>ML-AC</v>
          </cell>
          <cell r="F1676">
            <v>0</v>
          </cell>
          <cell r="G1676">
            <v>0.15645161290322582</v>
          </cell>
          <cell r="H1676">
            <v>3.129032258064516</v>
          </cell>
          <cell r="I1676">
            <v>3.129032258064516</v>
          </cell>
          <cell r="J1676">
            <v>3.29</v>
          </cell>
          <cell r="K1676">
            <v>3.4</v>
          </cell>
          <cell r="L1676" t="str">
            <v>Yes</v>
          </cell>
        </row>
        <row r="1677">
          <cell r="A1677" t="str">
            <v>4932356502</v>
          </cell>
          <cell r="B1677" t="str">
            <v>SDS PLUS 4 CUT 18 x 250mm</v>
          </cell>
          <cell r="C1677" t="str">
            <v>Milwaukee Acc</v>
          </cell>
          <cell r="D1677" t="str">
            <v>800027</v>
          </cell>
          <cell r="E1677" t="str">
            <v>ML-AC</v>
          </cell>
          <cell r="F1677">
            <v>0</v>
          </cell>
          <cell r="G1677">
            <v>0.53387096774193554</v>
          </cell>
          <cell r="H1677">
            <v>10.67741935483871</v>
          </cell>
          <cell r="I1677">
            <v>10.67741935483871</v>
          </cell>
          <cell r="J1677">
            <v>11.21</v>
          </cell>
          <cell r="K1677">
            <v>11.59</v>
          </cell>
          <cell r="L1677" t="str">
            <v>Yes</v>
          </cell>
        </row>
        <row r="1678">
          <cell r="A1678" t="str">
            <v>4932356505</v>
          </cell>
          <cell r="B1678" t="str">
            <v>SDS PLUS 4 CUT 20 x 450mm</v>
          </cell>
          <cell r="C1678" t="str">
            <v>Milwaukee Acc</v>
          </cell>
          <cell r="D1678" t="str">
            <v>800027</v>
          </cell>
          <cell r="E1678" t="str">
            <v>ML-AC</v>
          </cell>
          <cell r="F1678">
            <v>0</v>
          </cell>
          <cell r="G1678">
            <v>0.76209677419354838</v>
          </cell>
          <cell r="H1678">
            <v>15.241935483870966</v>
          </cell>
          <cell r="I1678">
            <v>15.241935483870966</v>
          </cell>
          <cell r="J1678">
            <v>16</v>
          </cell>
          <cell r="K1678">
            <v>16.54</v>
          </cell>
          <cell r="L1678" t="str">
            <v>Yes</v>
          </cell>
        </row>
        <row r="1679">
          <cell r="A1679" t="str">
            <v>4932356506</v>
          </cell>
          <cell r="B1679" t="str">
            <v>SDS PLUS 4 CUT 22 x 450mm</v>
          </cell>
          <cell r="C1679" t="str">
            <v>Milwaukee Acc</v>
          </cell>
          <cell r="D1679" t="str">
            <v>800027</v>
          </cell>
          <cell r="E1679" t="str">
            <v>ML-AC</v>
          </cell>
          <cell r="F1679">
            <v>0</v>
          </cell>
          <cell r="G1679">
            <v>0.9</v>
          </cell>
          <cell r="H1679">
            <v>18</v>
          </cell>
          <cell r="I1679">
            <v>18</v>
          </cell>
          <cell r="J1679">
            <v>18.899999999999999</v>
          </cell>
          <cell r="K1679">
            <v>19.53</v>
          </cell>
          <cell r="L1679" t="str">
            <v>Yes</v>
          </cell>
        </row>
        <row r="1680">
          <cell r="A1680" t="str">
            <v>4932356508</v>
          </cell>
          <cell r="B1680" t="str">
            <v>SDS PLUS 4 CUT 24 x 450mm</v>
          </cell>
          <cell r="C1680" t="str">
            <v>Milwaukee Acc</v>
          </cell>
          <cell r="D1680" t="str">
            <v>800027</v>
          </cell>
          <cell r="E1680" t="str">
            <v>ML-AC</v>
          </cell>
          <cell r="F1680">
            <v>0</v>
          </cell>
          <cell r="G1680">
            <v>1.0080645161290323</v>
          </cell>
          <cell r="H1680">
            <v>20.161290322580644</v>
          </cell>
          <cell r="I1680">
            <v>20.161290322580644</v>
          </cell>
          <cell r="J1680">
            <v>21.17</v>
          </cell>
          <cell r="K1680">
            <v>21.88</v>
          </cell>
          <cell r="L1680" t="str">
            <v>Yes</v>
          </cell>
        </row>
        <row r="1681">
          <cell r="A1681" t="str">
            <v>4932356509</v>
          </cell>
          <cell r="B1681" t="str">
            <v>SDS PLUS 4 CUT 25 x 450mm</v>
          </cell>
          <cell r="C1681" t="str">
            <v>Milwaukee Acc</v>
          </cell>
          <cell r="D1681" t="str">
            <v>800027</v>
          </cell>
          <cell r="E1681" t="str">
            <v>ML-AC</v>
          </cell>
          <cell r="F1681">
            <v>0</v>
          </cell>
          <cell r="G1681">
            <v>1.1129032258064517</v>
          </cell>
          <cell r="H1681">
            <v>22.258064516129032</v>
          </cell>
          <cell r="I1681">
            <v>22.258064516129032</v>
          </cell>
          <cell r="J1681">
            <v>23.37</v>
          </cell>
          <cell r="K1681">
            <v>24.15</v>
          </cell>
          <cell r="L1681" t="str">
            <v>Yes</v>
          </cell>
        </row>
        <row r="1682">
          <cell r="A1682" t="str">
            <v>4932356510</v>
          </cell>
          <cell r="B1682" t="str">
            <v>SDS PLUS 4 CUT 28 x 450mm</v>
          </cell>
          <cell r="C1682" t="str">
            <v>Milwaukee Acc</v>
          </cell>
          <cell r="D1682" t="str">
            <v>800027</v>
          </cell>
          <cell r="E1682" t="str">
            <v>ML-AC</v>
          </cell>
          <cell r="F1682">
            <v>0</v>
          </cell>
          <cell r="G1682">
            <v>1.3145161290322582</v>
          </cell>
          <cell r="H1682">
            <v>26.290322580645164</v>
          </cell>
          <cell r="I1682">
            <v>26.290322580645164</v>
          </cell>
          <cell r="J1682">
            <v>27.6</v>
          </cell>
          <cell r="K1682">
            <v>28.53</v>
          </cell>
          <cell r="L1682" t="str">
            <v>Yes</v>
          </cell>
        </row>
        <row r="1683">
          <cell r="A1683" t="str">
            <v>4932356511</v>
          </cell>
          <cell r="B1683" t="str">
            <v>SDS PLUS 4 CUT 30 x 450mm</v>
          </cell>
          <cell r="C1683" t="str">
            <v>Milwaukee Acc</v>
          </cell>
          <cell r="D1683" t="str">
            <v>800027</v>
          </cell>
          <cell r="E1683" t="str">
            <v>ML-AC</v>
          </cell>
          <cell r="F1683">
            <v>0</v>
          </cell>
          <cell r="G1683">
            <v>1.4459677419354839</v>
          </cell>
          <cell r="H1683">
            <v>28.919354838709676</v>
          </cell>
          <cell r="I1683">
            <v>28.919354838709676</v>
          </cell>
          <cell r="J1683">
            <v>30.37</v>
          </cell>
          <cell r="K1683">
            <v>31.38</v>
          </cell>
          <cell r="L1683" t="str">
            <v>Yes</v>
          </cell>
        </row>
        <row r="1684">
          <cell r="A1684" t="str">
            <v>4932367015</v>
          </cell>
          <cell r="B1684" t="str">
            <v>SDS PLUS 10 x 1000mm</v>
          </cell>
          <cell r="C1684" t="str">
            <v>Milwaukee Acc</v>
          </cell>
          <cell r="D1684" t="str">
            <v>800027</v>
          </cell>
          <cell r="E1684" t="str">
            <v>ML-AC</v>
          </cell>
          <cell r="F1684">
            <v>0</v>
          </cell>
          <cell r="G1684">
            <v>0.79677419354838719</v>
          </cell>
          <cell r="H1684">
            <v>15.935483870967744</v>
          </cell>
          <cell r="I1684">
            <v>15.935483870967744</v>
          </cell>
          <cell r="J1684">
            <v>16.73</v>
          </cell>
          <cell r="K1684">
            <v>17.29</v>
          </cell>
          <cell r="L1684" t="str">
            <v>Yes</v>
          </cell>
        </row>
        <row r="1685">
          <cell r="A1685" t="str">
            <v>4932367017</v>
          </cell>
          <cell r="B1685" t="str">
            <v>SDS PLUS 12 x 1000mm</v>
          </cell>
          <cell r="C1685" t="str">
            <v>Milwaukee Acc</v>
          </cell>
          <cell r="D1685" t="str">
            <v>800027</v>
          </cell>
          <cell r="E1685" t="str">
            <v>ML-AC</v>
          </cell>
          <cell r="F1685">
            <v>0</v>
          </cell>
          <cell r="G1685">
            <v>0.87741935483870981</v>
          </cell>
          <cell r="H1685">
            <v>17.548387096774196</v>
          </cell>
          <cell r="I1685">
            <v>17.548387096774196</v>
          </cell>
          <cell r="J1685">
            <v>18.43</v>
          </cell>
          <cell r="K1685">
            <v>19.04</v>
          </cell>
          <cell r="L1685" t="str">
            <v>Yes</v>
          </cell>
        </row>
        <row r="1686">
          <cell r="A1686" t="str">
            <v>4932367019</v>
          </cell>
          <cell r="B1686" t="str">
            <v>SDS PLUS 14 x 1000mm</v>
          </cell>
          <cell r="C1686" t="str">
            <v>Milwaukee Acc</v>
          </cell>
          <cell r="D1686" t="str">
            <v>800027</v>
          </cell>
          <cell r="E1686" t="str">
            <v>ML-AC</v>
          </cell>
          <cell r="F1686">
            <v>0</v>
          </cell>
          <cell r="G1686">
            <v>0.95645161290322589</v>
          </cell>
          <cell r="H1686">
            <v>19.129032258064516</v>
          </cell>
          <cell r="I1686">
            <v>19.129032258064516</v>
          </cell>
          <cell r="J1686">
            <v>20.09</v>
          </cell>
          <cell r="K1686">
            <v>20.76</v>
          </cell>
          <cell r="L1686" t="str">
            <v>Yes</v>
          </cell>
        </row>
        <row r="1687">
          <cell r="A1687" t="str">
            <v>4932367021</v>
          </cell>
          <cell r="B1687" t="str">
            <v>SDS PLUS 16 x 1000mm</v>
          </cell>
          <cell r="C1687" t="str">
            <v>Milwaukee Acc</v>
          </cell>
          <cell r="D1687" t="str">
            <v>800027</v>
          </cell>
          <cell r="E1687" t="str">
            <v>ML-AC</v>
          </cell>
          <cell r="F1687">
            <v>0</v>
          </cell>
          <cell r="G1687">
            <v>1.0362903225806452</v>
          </cell>
          <cell r="H1687">
            <v>20.725806451612904</v>
          </cell>
          <cell r="I1687">
            <v>20.725806451612904</v>
          </cell>
          <cell r="J1687">
            <v>21.76</v>
          </cell>
          <cell r="K1687">
            <v>22.49</v>
          </cell>
          <cell r="L1687" t="str">
            <v>Yes</v>
          </cell>
        </row>
        <row r="1688">
          <cell r="A1688" t="str">
            <v>4932373136</v>
          </cell>
          <cell r="B1688" t="str">
            <v>SDS PLUS 6  x  210mm</v>
          </cell>
          <cell r="C1688" t="str">
            <v>Milwaukee Acc</v>
          </cell>
          <cell r="D1688" t="str">
            <v>800027</v>
          </cell>
          <cell r="E1688" t="str">
            <v>ML-AC</v>
          </cell>
          <cell r="F1688">
            <v>0</v>
          </cell>
          <cell r="G1688">
            <v>8.9516129032258085E-2</v>
          </cell>
          <cell r="H1688">
            <v>1.7903225806451615</v>
          </cell>
          <cell r="I1688">
            <v>1.7903225806451615</v>
          </cell>
          <cell r="J1688">
            <v>1.88</v>
          </cell>
          <cell r="K1688">
            <v>1.94</v>
          </cell>
          <cell r="L1688" t="str">
            <v>Yes</v>
          </cell>
        </row>
        <row r="1689">
          <cell r="A1689" t="str">
            <v>4932399147</v>
          </cell>
          <cell r="B1689" t="str">
            <v>SDS PLUS 6.5 x 210mm</v>
          </cell>
          <cell r="C1689" t="str">
            <v>Milwaukee Acc</v>
          </cell>
          <cell r="D1689" t="str">
            <v>800027</v>
          </cell>
          <cell r="E1689" t="str">
            <v>ML-AC</v>
          </cell>
          <cell r="F1689">
            <v>0</v>
          </cell>
          <cell r="G1689">
            <v>9.7580645161290336E-2</v>
          </cell>
          <cell r="H1689">
            <v>1.9516129032258065</v>
          </cell>
          <cell r="I1689">
            <v>1.9516129032258065</v>
          </cell>
          <cell r="J1689">
            <v>2.0499999999999998</v>
          </cell>
          <cell r="K1689">
            <v>2.12</v>
          </cell>
          <cell r="L1689" t="str">
            <v>Yes</v>
          </cell>
        </row>
        <row r="1690">
          <cell r="A1690" t="str">
            <v>4932399234</v>
          </cell>
          <cell r="B1690" t="str">
            <v>SDS MAX Angle Tile Chisel 300x80mm</v>
          </cell>
          <cell r="C1690" t="str">
            <v>Milwaukee Acc</v>
          </cell>
          <cell r="D1690" t="str">
            <v>800027</v>
          </cell>
          <cell r="E1690" t="str">
            <v>ML-AC</v>
          </cell>
          <cell r="F1690">
            <v>0</v>
          </cell>
          <cell r="G1690">
            <v>0.64677419354838717</v>
          </cell>
          <cell r="H1690">
            <v>12.935483870967742</v>
          </cell>
          <cell r="I1690">
            <v>12.935483870967742</v>
          </cell>
          <cell r="J1690">
            <v>13.58</v>
          </cell>
          <cell r="K1690">
            <v>14.04</v>
          </cell>
          <cell r="L1690" t="str">
            <v>Yes</v>
          </cell>
        </row>
        <row r="1691">
          <cell r="A1691" t="str">
            <v>4932399316</v>
          </cell>
          <cell r="B1691" t="str">
            <v>SDS PLUS 5  x  210mm</v>
          </cell>
          <cell r="C1691" t="str">
            <v>Milwaukee Acc</v>
          </cell>
          <cell r="D1691" t="str">
            <v>800027</v>
          </cell>
          <cell r="E1691" t="str">
            <v>ML-AC</v>
          </cell>
          <cell r="F1691">
            <v>0</v>
          </cell>
          <cell r="G1691">
            <v>9.0322580645161299E-2</v>
          </cell>
          <cell r="H1691">
            <v>1.806451612903226</v>
          </cell>
          <cell r="I1691">
            <v>1.806451612903226</v>
          </cell>
          <cell r="J1691">
            <v>1.9</v>
          </cell>
          <cell r="K1691">
            <v>1.96</v>
          </cell>
          <cell r="L1691" t="str">
            <v>Yes</v>
          </cell>
        </row>
        <row r="1692">
          <cell r="A1692" t="str">
            <v>4932399336</v>
          </cell>
          <cell r="B1692" t="str">
            <v>SDS PLUS 4 CUT 32 x 450mm</v>
          </cell>
          <cell r="C1692" t="str">
            <v>Milwaukee Acc</v>
          </cell>
          <cell r="D1692" t="str">
            <v>800027</v>
          </cell>
          <cell r="E1692" t="str">
            <v>ML-AC</v>
          </cell>
          <cell r="F1692">
            <v>0</v>
          </cell>
          <cell r="G1692">
            <v>1.5943548387096775</v>
          </cell>
          <cell r="H1692">
            <v>31.887096774193548</v>
          </cell>
          <cell r="I1692">
            <v>31.887096774193548</v>
          </cell>
          <cell r="J1692">
            <v>33.479999999999997</v>
          </cell>
          <cell r="K1692">
            <v>34.6</v>
          </cell>
          <cell r="L1692" t="str">
            <v>Yes</v>
          </cell>
        </row>
        <row r="1693">
          <cell r="A1693" t="str">
            <v>4932399338</v>
          </cell>
          <cell r="B1693" t="str">
            <v>SDS PLUS 6.5x160mm Bulk(10)</v>
          </cell>
          <cell r="C1693" t="str">
            <v>Milwaukee Acc</v>
          </cell>
          <cell r="D1693" t="str">
            <v>800027</v>
          </cell>
          <cell r="E1693" t="str">
            <v>ML-AC</v>
          </cell>
          <cell r="F1693">
            <v>0</v>
          </cell>
          <cell r="G1693">
            <v>0.76290322580645176</v>
          </cell>
          <cell r="H1693">
            <v>15.258064516129034</v>
          </cell>
          <cell r="I1693">
            <v>15.258064516129034</v>
          </cell>
          <cell r="J1693">
            <v>16.02</v>
          </cell>
          <cell r="K1693">
            <v>16.559999999999999</v>
          </cell>
          <cell r="L1693" t="str">
            <v>Yes</v>
          </cell>
        </row>
        <row r="1694">
          <cell r="A1694" t="str">
            <v>4932399343</v>
          </cell>
          <cell r="B1694" t="str">
            <v>SDS PLUS 12x160mm Bulk(10)</v>
          </cell>
          <cell r="C1694" t="str">
            <v>Milwaukee Acc</v>
          </cell>
          <cell r="D1694" t="str">
            <v>800027</v>
          </cell>
          <cell r="E1694" t="str">
            <v>ML-AC</v>
          </cell>
          <cell r="F1694">
            <v>0</v>
          </cell>
          <cell r="G1694">
            <v>0.95725806451612905</v>
          </cell>
          <cell r="H1694">
            <v>19.14516129032258</v>
          </cell>
          <cell r="I1694">
            <v>19.14516129032258</v>
          </cell>
          <cell r="J1694">
            <v>20.100000000000001</v>
          </cell>
          <cell r="K1694">
            <v>20.77</v>
          </cell>
          <cell r="L1694" t="str">
            <v>Yes</v>
          </cell>
        </row>
        <row r="1695">
          <cell r="A1695" t="str">
            <v>4932399907</v>
          </cell>
          <cell r="B1695" t="str">
            <v>SDS MAX Point Chisel 380mmx20mm shaft</v>
          </cell>
          <cell r="C1695" t="str">
            <v>Milwaukee Acc</v>
          </cell>
          <cell r="D1695" t="str">
            <v>800027</v>
          </cell>
          <cell r="E1695" t="str">
            <v>ML-AC</v>
          </cell>
          <cell r="F1695">
            <v>0</v>
          </cell>
          <cell r="G1695">
            <v>0.29112903225806452</v>
          </cell>
          <cell r="H1695">
            <v>5.82258064516129</v>
          </cell>
          <cell r="I1695">
            <v>5.82258064516129</v>
          </cell>
          <cell r="J1695">
            <v>6.11</v>
          </cell>
          <cell r="K1695">
            <v>6.32</v>
          </cell>
          <cell r="L1695" t="str">
            <v>Yes</v>
          </cell>
        </row>
        <row r="1696">
          <cell r="A1696" t="str">
            <v>4932399908</v>
          </cell>
          <cell r="B1696" t="str">
            <v>SDS MAX Flat Chisel 380x30x20mm shaft</v>
          </cell>
          <cell r="C1696" t="str">
            <v>Milwaukee Acc</v>
          </cell>
          <cell r="D1696" t="str">
            <v>800027</v>
          </cell>
          <cell r="E1696" t="str">
            <v>ML-AC</v>
          </cell>
          <cell r="F1696">
            <v>0</v>
          </cell>
          <cell r="G1696">
            <v>0.29112903225806452</v>
          </cell>
          <cell r="H1696">
            <v>5.82258064516129</v>
          </cell>
          <cell r="I1696">
            <v>5.82258064516129</v>
          </cell>
          <cell r="J1696">
            <v>6.11</v>
          </cell>
          <cell r="K1696">
            <v>6.32</v>
          </cell>
          <cell r="L1696" t="str">
            <v>Yes</v>
          </cell>
        </row>
        <row r="1697">
          <cell r="A1697" t="str">
            <v>4932430001</v>
          </cell>
          <cell r="B1697" t="str">
            <v>SDS-plus chisel Set 3pcs</v>
          </cell>
          <cell r="C1697" t="str">
            <v>Milwaukee Acc</v>
          </cell>
          <cell r="D1697" t="str">
            <v>800027</v>
          </cell>
          <cell r="E1697" t="str">
            <v>ML-AC</v>
          </cell>
          <cell r="F1697">
            <v>0</v>
          </cell>
          <cell r="G1697">
            <v>0.64274193548387104</v>
          </cell>
          <cell r="H1697">
            <v>12.85483870967742</v>
          </cell>
          <cell r="I1697">
            <v>12.85483870967742</v>
          </cell>
          <cell r="J1697">
            <v>13.5</v>
          </cell>
          <cell r="K1697">
            <v>13.95</v>
          </cell>
          <cell r="L1697" t="str">
            <v>Yes</v>
          </cell>
        </row>
        <row r="1698">
          <cell r="A1698" t="str">
            <v>4932430138</v>
          </cell>
          <cell r="B1698" t="str">
            <v>SDS Plus 4 CUT 15 x 210mm</v>
          </cell>
          <cell r="C1698" t="str">
            <v>Milwaukee Acc</v>
          </cell>
          <cell r="D1698" t="str">
            <v>800027</v>
          </cell>
          <cell r="E1698" t="str">
            <v>ML-AC</v>
          </cell>
          <cell r="F1698">
            <v>0</v>
          </cell>
          <cell r="G1698">
            <v>0.44758064516129031</v>
          </cell>
          <cell r="H1698">
            <v>8.9516129032258061</v>
          </cell>
          <cell r="I1698">
            <v>8.9516129032258061</v>
          </cell>
          <cell r="J1698">
            <v>9.4</v>
          </cell>
          <cell r="K1698">
            <v>9.7100000000000009</v>
          </cell>
          <cell r="L1698" t="str">
            <v>Yes</v>
          </cell>
        </row>
        <row r="1699">
          <cell r="A1699" t="str">
            <v>4932430146</v>
          </cell>
          <cell r="B1699" t="str">
            <v>SDS Z PLUS 4 CUT 6.5 x 160mm</v>
          </cell>
          <cell r="C1699" t="str">
            <v>Milwaukee Acc</v>
          </cell>
          <cell r="D1699" t="str">
            <v>800027</v>
          </cell>
          <cell r="E1699" t="str">
            <v>ML-AC</v>
          </cell>
          <cell r="F1699">
            <v>0</v>
          </cell>
          <cell r="G1699">
            <v>0.16693548387096774</v>
          </cell>
          <cell r="H1699">
            <v>3.3387096774193545</v>
          </cell>
          <cell r="I1699">
            <v>3.3387096774193545</v>
          </cell>
          <cell r="J1699">
            <v>3.51</v>
          </cell>
          <cell r="K1699">
            <v>3.62</v>
          </cell>
          <cell r="L1699" t="str">
            <v>Yes</v>
          </cell>
        </row>
        <row r="1700">
          <cell r="A1700" t="str">
            <v>4932430364</v>
          </cell>
          <cell r="B1700" t="str">
            <v>SDS MAX 4 CUT 37 x 370mm</v>
          </cell>
          <cell r="C1700" t="str">
            <v>Milwaukee Acc</v>
          </cell>
          <cell r="D1700" t="str">
            <v>800027</v>
          </cell>
          <cell r="E1700" t="str">
            <v>ML-AC</v>
          </cell>
          <cell r="F1700">
            <v>0</v>
          </cell>
          <cell r="G1700">
            <v>2.0258064516129033</v>
          </cell>
          <cell r="H1700">
            <v>40.516129032258064</v>
          </cell>
          <cell r="I1700">
            <v>40.516129032258064</v>
          </cell>
          <cell r="J1700">
            <v>42.54</v>
          </cell>
          <cell r="K1700">
            <v>43.96</v>
          </cell>
          <cell r="L1700" t="str">
            <v>Yes</v>
          </cell>
        </row>
        <row r="1701">
          <cell r="A1701" t="str">
            <v>4932430751</v>
          </cell>
          <cell r="B1701" t="str">
            <v>SDS MAX 4 CUT 37 x 570mm</v>
          </cell>
          <cell r="C1701" t="str">
            <v>Milwaukee Acc</v>
          </cell>
          <cell r="D1701" t="str">
            <v>800027</v>
          </cell>
          <cell r="E1701" t="str">
            <v>ML-AC</v>
          </cell>
          <cell r="F1701">
            <v>0</v>
          </cell>
          <cell r="G1701">
            <v>2.6879032258064517</v>
          </cell>
          <cell r="H1701">
            <v>53.758064516129032</v>
          </cell>
          <cell r="I1701">
            <v>53.758064516129032</v>
          </cell>
          <cell r="J1701">
            <v>56.45</v>
          </cell>
          <cell r="K1701">
            <v>58.33</v>
          </cell>
          <cell r="L1701" t="str">
            <v>Yes</v>
          </cell>
        </row>
        <row r="1702">
          <cell r="A1702" t="str">
            <v>4932430814</v>
          </cell>
          <cell r="B1702" t="str">
            <v>SDS MAX 4 CUT 35 x 670mm</v>
          </cell>
          <cell r="C1702" t="str">
            <v>Milwaukee Acc</v>
          </cell>
          <cell r="D1702" t="str">
            <v>800027</v>
          </cell>
          <cell r="E1702" t="str">
            <v>ML-AC</v>
          </cell>
          <cell r="F1702">
            <v>0</v>
          </cell>
          <cell r="G1702">
            <v>2.3120967741935483</v>
          </cell>
          <cell r="H1702">
            <v>46.241935483870968</v>
          </cell>
          <cell r="I1702">
            <v>46.241935483870968</v>
          </cell>
          <cell r="J1702">
            <v>48.55</v>
          </cell>
          <cell r="K1702">
            <v>50.172500000000007</v>
          </cell>
          <cell r="L1702" t="str">
            <v>Yes</v>
          </cell>
        </row>
        <row r="1703">
          <cell r="A1703" t="str">
            <v>K14MP316IM</v>
          </cell>
          <cell r="B1703" t="str">
            <v>KMP 1/4 Hex 3/16inX105mm</v>
          </cell>
          <cell r="C1703" t="str">
            <v>CPT Accessories</v>
          </cell>
          <cell r="D1703" t="str">
            <v>800027</v>
          </cell>
          <cell r="E1703" t="str">
            <v>KA-AC</v>
          </cell>
          <cell r="F1703">
            <v>0</v>
          </cell>
          <cell r="G1703">
            <v>9.838709677419355E-2</v>
          </cell>
          <cell r="H1703">
            <v>1.967741935483871</v>
          </cell>
          <cell r="I1703">
            <v>1.967741935483871</v>
          </cell>
          <cell r="J1703">
            <v>2.0699999999999998</v>
          </cell>
          <cell r="K1703">
            <v>2.14</v>
          </cell>
          <cell r="L1703" t="str">
            <v>Yes</v>
          </cell>
        </row>
        <row r="1704">
          <cell r="A1704" t="str">
            <v>K14MP395</v>
          </cell>
          <cell r="B1704" t="str">
            <v>KMP 1/4 Hex 3X95mm</v>
          </cell>
          <cell r="C1704" t="str">
            <v>CPT Accessories</v>
          </cell>
          <cell r="D1704" t="str">
            <v>800027</v>
          </cell>
          <cell r="E1704" t="str">
            <v>KA-AC</v>
          </cell>
          <cell r="F1704">
            <v>0</v>
          </cell>
          <cell r="G1704">
            <v>9.6774193548387094E-2</v>
          </cell>
          <cell r="H1704">
            <v>1.9354838709677418</v>
          </cell>
          <cell r="I1704">
            <v>1.9354838709677418</v>
          </cell>
          <cell r="J1704">
            <v>2.0299999999999998</v>
          </cell>
          <cell r="K1704">
            <v>2.1</v>
          </cell>
          <cell r="L1704" t="str">
            <v>Yes</v>
          </cell>
        </row>
        <row r="1705">
          <cell r="A1705" t="str">
            <v>K14MP4105</v>
          </cell>
          <cell r="B1705" t="str">
            <v>KMP 1/4 Hex 4X105mm</v>
          </cell>
          <cell r="C1705" t="str">
            <v>CPT Accessories</v>
          </cell>
          <cell r="D1705" t="str">
            <v>800027</v>
          </cell>
          <cell r="E1705" t="str">
            <v>KA-AC</v>
          </cell>
          <cell r="F1705">
            <v>0</v>
          </cell>
          <cell r="G1705">
            <v>9.6774193548387094E-2</v>
          </cell>
          <cell r="H1705">
            <v>1.9354838709677418</v>
          </cell>
          <cell r="I1705">
            <v>1.9354838709677418</v>
          </cell>
          <cell r="J1705">
            <v>2.0299999999999998</v>
          </cell>
          <cell r="K1705">
            <v>2.1</v>
          </cell>
          <cell r="L1705" t="str">
            <v>Yes</v>
          </cell>
        </row>
        <row r="1706">
          <cell r="A1706" t="str">
            <v>K14MP5105</v>
          </cell>
          <cell r="B1706" t="str">
            <v>KMP 1/4 Hex 5X105mm</v>
          </cell>
          <cell r="C1706" t="str">
            <v>CPT Accessories</v>
          </cell>
          <cell r="D1706" t="str">
            <v>800027</v>
          </cell>
          <cell r="E1706" t="str">
            <v>KA-AC</v>
          </cell>
          <cell r="F1706">
            <v>0</v>
          </cell>
          <cell r="G1706">
            <v>9.838709677419355E-2</v>
          </cell>
          <cell r="H1706">
            <v>1.967741935483871</v>
          </cell>
          <cell r="I1706">
            <v>1.967741935483871</v>
          </cell>
          <cell r="J1706">
            <v>2.0699999999999998</v>
          </cell>
          <cell r="K1706">
            <v>2.14</v>
          </cell>
          <cell r="L1706" t="str">
            <v>Yes</v>
          </cell>
        </row>
        <row r="1707">
          <cell r="A1707" t="str">
            <v>K14MP532IM</v>
          </cell>
          <cell r="B1707" t="str">
            <v>KMP 1/4 Hex 5/32inX105mm</v>
          </cell>
          <cell r="C1707" t="str">
            <v>CPT Accessories</v>
          </cell>
          <cell r="D1707" t="str">
            <v>800027</v>
          </cell>
          <cell r="E1707" t="str">
            <v>KA-AC</v>
          </cell>
          <cell r="F1707">
            <v>0</v>
          </cell>
          <cell r="G1707">
            <v>9.6774193548387094E-2</v>
          </cell>
          <cell r="H1707">
            <v>1.9354838709677418</v>
          </cell>
          <cell r="I1707">
            <v>1.9354838709677418</v>
          </cell>
          <cell r="J1707">
            <v>2.0299999999999998</v>
          </cell>
          <cell r="K1707">
            <v>2.1</v>
          </cell>
          <cell r="L1707" t="str">
            <v>Yes</v>
          </cell>
        </row>
        <row r="1708">
          <cell r="A1708" t="str">
            <v>K14MP5B105</v>
          </cell>
          <cell r="B1708" t="str">
            <v>KMP 1/4 Hex 5.5X105mm</v>
          </cell>
          <cell r="C1708" t="str">
            <v>CPT Accessories</v>
          </cell>
          <cell r="D1708" t="str">
            <v>800027</v>
          </cell>
          <cell r="E1708" t="str">
            <v>KA-AC</v>
          </cell>
          <cell r="F1708">
            <v>0</v>
          </cell>
          <cell r="G1708">
            <v>0.10483870967741936</v>
          </cell>
          <cell r="H1708">
            <v>2.096774193548387</v>
          </cell>
          <cell r="I1708">
            <v>2.096774193548387</v>
          </cell>
          <cell r="J1708">
            <v>2.2000000000000002</v>
          </cell>
          <cell r="K1708">
            <v>2.2799999999999998</v>
          </cell>
          <cell r="L1708" t="str">
            <v>Yes</v>
          </cell>
        </row>
        <row r="1709">
          <cell r="A1709" t="str">
            <v>K14MP6115</v>
          </cell>
          <cell r="B1709" t="str">
            <v>KMP 1/4 Hex 6X115mm</v>
          </cell>
          <cell r="C1709" t="str">
            <v>CPT Accessories</v>
          </cell>
          <cell r="D1709" t="str">
            <v>800027</v>
          </cell>
          <cell r="E1709" t="str">
            <v>KA-AC</v>
          </cell>
          <cell r="F1709">
            <v>0</v>
          </cell>
          <cell r="G1709">
            <v>9.9193548387096778E-2</v>
          </cell>
          <cell r="H1709">
            <v>1.9838709677419355</v>
          </cell>
          <cell r="I1709">
            <v>1.9838709677419355</v>
          </cell>
          <cell r="J1709">
            <v>2.08</v>
          </cell>
          <cell r="K1709">
            <v>2.15</v>
          </cell>
          <cell r="L1709" t="str">
            <v>Yes</v>
          </cell>
        </row>
        <row r="1710">
          <cell r="A1710" t="str">
            <v>K14MP6B115</v>
          </cell>
          <cell r="B1710" t="str">
            <v>KMP 1/4 Hex 6.5X115mm</v>
          </cell>
          <cell r="C1710" t="str">
            <v>CPT Accessories</v>
          </cell>
          <cell r="D1710" t="str">
            <v>800027</v>
          </cell>
          <cell r="E1710" t="str">
            <v>KA-AC</v>
          </cell>
          <cell r="F1710">
            <v>0</v>
          </cell>
          <cell r="G1710">
            <v>0.10241935483870968</v>
          </cell>
          <cell r="H1710">
            <v>2.0483870967741935</v>
          </cell>
          <cell r="I1710">
            <v>2.0483870967741935</v>
          </cell>
          <cell r="J1710">
            <v>2.15</v>
          </cell>
          <cell r="K1710">
            <v>2.2200000000000002</v>
          </cell>
          <cell r="L1710" t="str">
            <v>Yes</v>
          </cell>
        </row>
        <row r="1711">
          <cell r="A1711" t="str">
            <v>K14MP7115</v>
          </cell>
          <cell r="B1711" t="str">
            <v>KMP 1/4 Hex 7X115mm</v>
          </cell>
          <cell r="C1711" t="str">
            <v>CPT Accessories</v>
          </cell>
          <cell r="D1711" t="str">
            <v>800027</v>
          </cell>
          <cell r="E1711" t="str">
            <v>KA-AC</v>
          </cell>
          <cell r="F1711">
            <v>0</v>
          </cell>
          <cell r="G1711">
            <v>0.10483870967741936</v>
          </cell>
          <cell r="H1711">
            <v>2.096774193548387</v>
          </cell>
          <cell r="I1711">
            <v>2.096774193548387</v>
          </cell>
          <cell r="J1711">
            <v>2.2000000000000002</v>
          </cell>
          <cell r="K1711">
            <v>2.2799999999999998</v>
          </cell>
          <cell r="L1711" t="str">
            <v>Yes</v>
          </cell>
        </row>
        <row r="1712">
          <cell r="A1712" t="str">
            <v>K14MP8125</v>
          </cell>
          <cell r="B1712" t="str">
            <v>KMP 1/4 Hex 8X125mm</v>
          </cell>
          <cell r="C1712" t="str">
            <v>CPT Accessories</v>
          </cell>
          <cell r="D1712" t="str">
            <v>800027</v>
          </cell>
          <cell r="E1712" t="str">
            <v>KA-AC</v>
          </cell>
          <cell r="F1712">
            <v>0</v>
          </cell>
          <cell r="G1712">
            <v>0.13951612903225807</v>
          </cell>
          <cell r="H1712">
            <v>2.7903225806451615</v>
          </cell>
          <cell r="I1712">
            <v>2.7903225806451615</v>
          </cell>
          <cell r="J1712">
            <v>2.93</v>
          </cell>
          <cell r="K1712">
            <v>3.03</v>
          </cell>
          <cell r="L1712" t="str">
            <v>Yes</v>
          </cell>
        </row>
        <row r="1713">
          <cell r="A1713" t="str">
            <v>K2P10160B</v>
          </cell>
          <cell r="B1713" t="str">
            <v>K2 SDS Plus 10X160mm</v>
          </cell>
          <cell r="C1713" t="str">
            <v>CPT Accessories</v>
          </cell>
          <cell r="D1713" t="str">
            <v>800027</v>
          </cell>
          <cell r="E1713" t="str">
            <v>KA-AC</v>
          </cell>
          <cell r="F1713">
            <v>0</v>
          </cell>
          <cell r="G1713">
            <v>7.5000000000000011E-2</v>
          </cell>
          <cell r="H1713">
            <v>1.5</v>
          </cell>
          <cell r="I1713">
            <v>1.5</v>
          </cell>
          <cell r="J1713">
            <v>1.58</v>
          </cell>
          <cell r="K1713">
            <v>1.63</v>
          </cell>
          <cell r="L1713" t="str">
            <v>Yes</v>
          </cell>
        </row>
        <row r="1714">
          <cell r="A1714" t="str">
            <v>K2P12160B</v>
          </cell>
          <cell r="B1714" t="str">
            <v>K2 SDS Plus 12X160mm</v>
          </cell>
          <cell r="C1714" t="str">
            <v>CPT Accessories</v>
          </cell>
          <cell r="D1714" t="str">
            <v>800027</v>
          </cell>
          <cell r="E1714" t="str">
            <v>KA-AC</v>
          </cell>
          <cell r="F1714">
            <v>0</v>
          </cell>
          <cell r="G1714">
            <v>9.6774193548387094E-2</v>
          </cell>
          <cell r="H1714">
            <v>1.9354838709677418</v>
          </cell>
          <cell r="I1714">
            <v>1.9354838709677418</v>
          </cell>
          <cell r="J1714">
            <v>2.0299999999999998</v>
          </cell>
          <cell r="K1714">
            <v>2.1</v>
          </cell>
          <cell r="L1714" t="str">
            <v>Yes</v>
          </cell>
        </row>
        <row r="1715">
          <cell r="A1715" t="str">
            <v>K2P12210B</v>
          </cell>
          <cell r="B1715" t="str">
            <v>K2 SDS Plus 12X210mm</v>
          </cell>
          <cell r="C1715" t="str">
            <v>CPT Accessories</v>
          </cell>
          <cell r="D1715" t="str">
            <v>800027</v>
          </cell>
          <cell r="E1715" t="str">
            <v>KA-AC</v>
          </cell>
          <cell r="F1715">
            <v>0</v>
          </cell>
          <cell r="G1715">
            <v>0.11370967741935484</v>
          </cell>
          <cell r="H1715">
            <v>2.2741935483870965</v>
          </cell>
          <cell r="I1715">
            <v>2.2741935483870965</v>
          </cell>
          <cell r="J1715">
            <v>2.39</v>
          </cell>
          <cell r="K1715">
            <v>2.4700000000000002</v>
          </cell>
          <cell r="L1715" t="str">
            <v>Yes</v>
          </cell>
        </row>
        <row r="1716">
          <cell r="A1716" t="str">
            <v>K2P13160B</v>
          </cell>
          <cell r="B1716" t="str">
            <v>K2 SDS Plus 13X160mm</v>
          </cell>
          <cell r="C1716" t="str">
            <v>CPT Accessories</v>
          </cell>
          <cell r="D1716" t="str">
            <v>800027</v>
          </cell>
          <cell r="E1716" t="str">
            <v>KA-AC</v>
          </cell>
          <cell r="F1716">
            <v>0</v>
          </cell>
          <cell r="G1716">
            <v>0.13225806451612904</v>
          </cell>
          <cell r="H1716">
            <v>2.6451612903225805</v>
          </cell>
          <cell r="I1716">
            <v>2.6451612903225805</v>
          </cell>
          <cell r="J1716">
            <v>2.78</v>
          </cell>
          <cell r="K1716">
            <v>2.87</v>
          </cell>
          <cell r="L1716" t="str">
            <v>Yes</v>
          </cell>
        </row>
        <row r="1717">
          <cell r="A1717" t="str">
            <v>K2P14210B</v>
          </cell>
          <cell r="B1717" t="str">
            <v>K2 SDS Plus 14X210mm</v>
          </cell>
          <cell r="C1717" t="str">
            <v>CPT Accessories</v>
          </cell>
          <cell r="D1717" t="str">
            <v>800027</v>
          </cell>
          <cell r="E1717" t="str">
            <v>KA-AC</v>
          </cell>
          <cell r="F1717">
            <v>0</v>
          </cell>
          <cell r="G1717">
            <v>0.15645161290322582</v>
          </cell>
          <cell r="H1717">
            <v>3.129032258064516</v>
          </cell>
          <cell r="I1717">
            <v>3.129032258064516</v>
          </cell>
          <cell r="J1717">
            <v>3.29</v>
          </cell>
          <cell r="K1717">
            <v>3.4</v>
          </cell>
          <cell r="L1717" t="str">
            <v>Yes</v>
          </cell>
        </row>
        <row r="1718">
          <cell r="A1718" t="str">
            <v>K2P16210B</v>
          </cell>
          <cell r="B1718" t="str">
            <v>K2 SDS Plus 16X210mm</v>
          </cell>
          <cell r="C1718" t="str">
            <v>CPT Accessories</v>
          </cell>
          <cell r="D1718" t="str">
            <v>800027</v>
          </cell>
          <cell r="E1718" t="str">
            <v>KA-AC</v>
          </cell>
          <cell r="F1718">
            <v>0</v>
          </cell>
          <cell r="G1718">
            <v>0.20322580645161292</v>
          </cell>
          <cell r="H1718">
            <v>4.064516129032258</v>
          </cell>
          <cell r="I1718">
            <v>4.064516129032258</v>
          </cell>
          <cell r="J1718">
            <v>4.2699999999999996</v>
          </cell>
          <cell r="K1718">
            <v>4.41</v>
          </cell>
          <cell r="L1718" t="str">
            <v>Yes</v>
          </cell>
        </row>
        <row r="1719">
          <cell r="A1719" t="str">
            <v>K2P6160B</v>
          </cell>
          <cell r="B1719" t="str">
            <v>K2 SDS Plus 6X160mm</v>
          </cell>
          <cell r="C1719" t="str">
            <v>CPT Accessories</v>
          </cell>
          <cell r="D1719" t="str">
            <v>800027</v>
          </cell>
          <cell r="E1719" t="str">
            <v>KA-AC</v>
          </cell>
          <cell r="F1719">
            <v>0</v>
          </cell>
          <cell r="G1719">
            <v>5.6451612903225805E-2</v>
          </cell>
          <cell r="H1719">
            <v>1.129032258064516</v>
          </cell>
          <cell r="I1719">
            <v>1.129032258064516</v>
          </cell>
          <cell r="J1719">
            <v>1.19</v>
          </cell>
          <cell r="K1719">
            <v>1.23</v>
          </cell>
          <cell r="L1719" t="str">
            <v>Yes</v>
          </cell>
        </row>
        <row r="1720">
          <cell r="A1720" t="str">
            <v>K2P6B160B</v>
          </cell>
          <cell r="B1720" t="str">
            <v>K2 SDS Plus 6.5X160mm</v>
          </cell>
          <cell r="C1720" t="str">
            <v>CPT Accessories</v>
          </cell>
          <cell r="D1720" t="str">
            <v>800027</v>
          </cell>
          <cell r="E1720" t="str">
            <v>KA-AC</v>
          </cell>
          <cell r="F1720">
            <v>0</v>
          </cell>
          <cell r="G1720">
            <v>7.6612903225806453E-2</v>
          </cell>
          <cell r="H1720">
            <v>1.532258064516129</v>
          </cell>
          <cell r="I1720">
            <v>1.532258064516129</v>
          </cell>
          <cell r="J1720">
            <v>1.61</v>
          </cell>
          <cell r="K1720">
            <v>1.66</v>
          </cell>
          <cell r="L1720" t="str">
            <v>Yes</v>
          </cell>
        </row>
        <row r="1721">
          <cell r="A1721" t="str">
            <v>K2P8160B</v>
          </cell>
          <cell r="B1721" t="str">
            <v>K2 SDS Plus 8X160mm</v>
          </cell>
          <cell r="C1721" t="str">
            <v>CPT Accessories</v>
          </cell>
          <cell r="D1721" t="str">
            <v>800027</v>
          </cell>
          <cell r="E1721" t="str">
            <v>KA-AC</v>
          </cell>
          <cell r="F1721">
            <v>0</v>
          </cell>
          <cell r="G1721">
            <v>6.6129032258064518E-2</v>
          </cell>
          <cell r="H1721">
            <v>1.3225806451612903</v>
          </cell>
          <cell r="I1721">
            <v>1.3225806451612903</v>
          </cell>
          <cell r="J1721">
            <v>1.39</v>
          </cell>
          <cell r="K1721">
            <v>1.44</v>
          </cell>
          <cell r="L1721" t="str">
            <v>Yes</v>
          </cell>
        </row>
        <row r="1722">
          <cell r="A1722" t="str">
            <v>K4MX16340</v>
          </cell>
          <cell r="B1722" t="str">
            <v>K4 SDS Max 16X340mm</v>
          </cell>
          <cell r="C1722" t="str">
            <v>CPT Accessories</v>
          </cell>
          <cell r="D1722" t="str">
            <v>800027</v>
          </cell>
          <cell r="E1722" t="str">
            <v>KA-AC</v>
          </cell>
          <cell r="F1722">
            <v>0</v>
          </cell>
          <cell r="G1722">
            <v>0.97177419354838723</v>
          </cell>
          <cell r="H1722">
            <v>19.435483870967744</v>
          </cell>
          <cell r="I1722">
            <v>19.435483870967744</v>
          </cell>
          <cell r="J1722">
            <v>20.41</v>
          </cell>
          <cell r="K1722">
            <v>21.09</v>
          </cell>
          <cell r="L1722" t="str">
            <v>Yes</v>
          </cell>
        </row>
        <row r="1723">
          <cell r="A1723" t="str">
            <v>K4MX16540</v>
          </cell>
          <cell r="B1723" t="str">
            <v>K4 SDS Max 16X540mm</v>
          </cell>
          <cell r="C1723" t="str">
            <v>CPT Accessories</v>
          </cell>
          <cell r="D1723" t="str">
            <v>800027</v>
          </cell>
          <cell r="E1723" t="str">
            <v>KA-AC</v>
          </cell>
          <cell r="F1723">
            <v>0</v>
          </cell>
          <cell r="G1723">
            <v>1.153225806451613</v>
          </cell>
          <cell r="H1723">
            <v>23.06451612903226</v>
          </cell>
          <cell r="I1723">
            <v>23.06451612903226</v>
          </cell>
          <cell r="J1723">
            <v>24.22</v>
          </cell>
          <cell r="K1723">
            <v>25.03</v>
          </cell>
          <cell r="L1723" t="str">
            <v>Yes</v>
          </cell>
        </row>
        <row r="1724">
          <cell r="A1724" t="str">
            <v>K4MX18540</v>
          </cell>
          <cell r="B1724" t="str">
            <v>K4 SDS Max 18X540mm</v>
          </cell>
          <cell r="C1724" t="str">
            <v>CPT Accessories</v>
          </cell>
          <cell r="D1724" t="str">
            <v>800027</v>
          </cell>
          <cell r="E1724" t="str">
            <v>KA-AC</v>
          </cell>
          <cell r="F1724">
            <v>0</v>
          </cell>
          <cell r="G1724">
            <v>1.1556451612903227</v>
          </cell>
          <cell r="H1724">
            <v>23.112903225806452</v>
          </cell>
          <cell r="I1724">
            <v>23.112903225806452</v>
          </cell>
          <cell r="J1724">
            <v>24.27</v>
          </cell>
          <cell r="K1724">
            <v>25.08</v>
          </cell>
          <cell r="L1724" t="str">
            <v>Yes</v>
          </cell>
        </row>
        <row r="1725">
          <cell r="A1725" t="str">
            <v>K4MX20520</v>
          </cell>
          <cell r="B1725" t="str">
            <v>K4 SDS Max 20X520mm</v>
          </cell>
          <cell r="C1725" t="str">
            <v>CPT Accessories</v>
          </cell>
          <cell r="D1725" t="str">
            <v>800027</v>
          </cell>
          <cell r="E1725" t="str">
            <v>KA-AC</v>
          </cell>
          <cell r="F1725">
            <v>0</v>
          </cell>
          <cell r="G1725">
            <v>1.2338709677419357</v>
          </cell>
          <cell r="H1725">
            <v>24.677419354838712</v>
          </cell>
          <cell r="I1725">
            <v>24.677419354838712</v>
          </cell>
          <cell r="J1725">
            <v>25.91</v>
          </cell>
          <cell r="K1725">
            <v>26.78</v>
          </cell>
          <cell r="L1725" t="str">
            <v>Yes</v>
          </cell>
        </row>
        <row r="1726">
          <cell r="A1726" t="str">
            <v>K4MX22520</v>
          </cell>
          <cell r="B1726" t="str">
            <v>K4 SDS Max 22X520mm</v>
          </cell>
          <cell r="C1726" t="str">
            <v>CPT Accessories</v>
          </cell>
          <cell r="D1726" t="str">
            <v>800027</v>
          </cell>
          <cell r="E1726" t="str">
            <v>KA-AC</v>
          </cell>
          <cell r="F1726">
            <v>0</v>
          </cell>
          <cell r="G1726">
            <v>1.2669354838709679</v>
          </cell>
          <cell r="H1726">
            <v>25.338709677419356</v>
          </cell>
          <cell r="I1726">
            <v>25.338709677419356</v>
          </cell>
          <cell r="J1726">
            <v>26.61</v>
          </cell>
          <cell r="K1726">
            <v>27.49</v>
          </cell>
          <cell r="L1726" t="str">
            <v>Yes</v>
          </cell>
        </row>
        <row r="1727">
          <cell r="A1727" t="str">
            <v>K4MX25520</v>
          </cell>
          <cell r="B1727" t="str">
            <v>K4 SDS Max 25X520mm</v>
          </cell>
          <cell r="C1727" t="str">
            <v>CPT Accessories</v>
          </cell>
          <cell r="D1727" t="str">
            <v>800027</v>
          </cell>
          <cell r="E1727" t="str">
            <v>KA-AC</v>
          </cell>
          <cell r="F1727">
            <v>0</v>
          </cell>
          <cell r="G1727">
            <v>1.3870967741935485</v>
          </cell>
          <cell r="H1727">
            <v>27.741935483870968</v>
          </cell>
          <cell r="I1727">
            <v>27.741935483870968</v>
          </cell>
          <cell r="J1727">
            <v>29.13</v>
          </cell>
          <cell r="K1727">
            <v>30.1</v>
          </cell>
          <cell r="L1727" t="str">
            <v>Yes</v>
          </cell>
        </row>
        <row r="1728">
          <cell r="A1728" t="str">
            <v>K4MX32570</v>
          </cell>
          <cell r="B1728" t="str">
            <v>K4 SDS Max 32X570mm</v>
          </cell>
          <cell r="C1728" t="str">
            <v>CPT Accessories</v>
          </cell>
          <cell r="D1728" t="str">
            <v>800027</v>
          </cell>
          <cell r="E1728" t="str">
            <v>KA-AC</v>
          </cell>
          <cell r="F1728">
            <v>0</v>
          </cell>
          <cell r="G1728">
            <v>1.9483870967741936</v>
          </cell>
          <cell r="H1728">
            <v>38.967741935483872</v>
          </cell>
          <cell r="I1728">
            <v>38.967741935483872</v>
          </cell>
          <cell r="J1728">
            <v>40.92</v>
          </cell>
          <cell r="K1728">
            <v>42.28</v>
          </cell>
          <cell r="L1728" t="str">
            <v>Yes</v>
          </cell>
        </row>
        <row r="1729">
          <cell r="A1729" t="str">
            <v>K4P10160</v>
          </cell>
          <cell r="B1729" t="str">
            <v>K4 SDS Plus 10X160mm</v>
          </cell>
          <cell r="C1729" t="str">
            <v>CPT Accessories</v>
          </cell>
          <cell r="D1729" t="str">
            <v>800027</v>
          </cell>
          <cell r="E1729" t="str">
            <v>KA-AC</v>
          </cell>
          <cell r="F1729">
            <v>0</v>
          </cell>
          <cell r="G1729">
            <v>0.16129032258064518</v>
          </cell>
          <cell r="H1729">
            <v>3.2258064516129035</v>
          </cell>
          <cell r="I1729">
            <v>3.2258064516129035</v>
          </cell>
          <cell r="J1729">
            <v>3.39</v>
          </cell>
          <cell r="K1729">
            <v>3.5</v>
          </cell>
          <cell r="L1729" t="str">
            <v>Yes</v>
          </cell>
        </row>
        <row r="1730">
          <cell r="A1730" t="str">
            <v>K4P10210</v>
          </cell>
          <cell r="B1730" t="str">
            <v>K4 SDS Plus 10X210mm</v>
          </cell>
          <cell r="C1730" t="str">
            <v>CPT Accessories</v>
          </cell>
          <cell r="D1730" t="str">
            <v>800027</v>
          </cell>
          <cell r="E1730" t="str">
            <v>KA-AC</v>
          </cell>
          <cell r="F1730">
            <v>0</v>
          </cell>
          <cell r="G1730">
            <v>0.18387096774193548</v>
          </cell>
          <cell r="H1730">
            <v>3.6774193548387095</v>
          </cell>
          <cell r="I1730">
            <v>3.6774193548387095</v>
          </cell>
          <cell r="J1730">
            <v>3.86</v>
          </cell>
          <cell r="K1730">
            <v>3.99</v>
          </cell>
          <cell r="L1730" t="str">
            <v>Yes</v>
          </cell>
        </row>
        <row r="1731">
          <cell r="A1731" t="str">
            <v>K4P10450</v>
          </cell>
          <cell r="B1731" t="str">
            <v>K4 SDS Plus 10X450mm</v>
          </cell>
          <cell r="C1731" t="str">
            <v>CPT Accessories</v>
          </cell>
          <cell r="D1731" t="str">
            <v>800027</v>
          </cell>
          <cell r="E1731" t="str">
            <v>KA-AC</v>
          </cell>
          <cell r="F1731">
            <v>0</v>
          </cell>
          <cell r="G1731">
            <v>0.46935483870967742</v>
          </cell>
          <cell r="H1731">
            <v>9.387096774193548</v>
          </cell>
          <cell r="I1731">
            <v>9.387096774193548</v>
          </cell>
          <cell r="J1731">
            <v>9.86</v>
          </cell>
          <cell r="K1731">
            <v>10.19</v>
          </cell>
          <cell r="L1731" t="str">
            <v>Yes</v>
          </cell>
        </row>
        <row r="1732">
          <cell r="A1732" t="str">
            <v>K4P10600</v>
          </cell>
          <cell r="B1732" t="str">
            <v>K4 SDS Plus 10X600mm</v>
          </cell>
          <cell r="C1732" t="str">
            <v>CPT Accessories</v>
          </cell>
          <cell r="D1732" t="str">
            <v>800027</v>
          </cell>
          <cell r="E1732" t="str">
            <v>KA-AC</v>
          </cell>
          <cell r="F1732">
            <v>0</v>
          </cell>
          <cell r="G1732">
            <v>0.56612903225806455</v>
          </cell>
          <cell r="H1732">
            <v>11.32258064516129</v>
          </cell>
          <cell r="I1732">
            <v>11.32258064516129</v>
          </cell>
          <cell r="J1732">
            <v>11.89</v>
          </cell>
          <cell r="K1732">
            <v>12.29</v>
          </cell>
          <cell r="L1732" t="str">
            <v>Yes</v>
          </cell>
        </row>
        <row r="1733">
          <cell r="A1733" t="str">
            <v>K4P12160</v>
          </cell>
          <cell r="B1733" t="str">
            <v>K4 SDS Plus 12X160mm</v>
          </cell>
          <cell r="C1733" t="str">
            <v>CPT Accessories</v>
          </cell>
          <cell r="D1733" t="str">
            <v>800027</v>
          </cell>
          <cell r="E1733" t="str">
            <v>KA-AC</v>
          </cell>
          <cell r="F1733">
            <v>0</v>
          </cell>
          <cell r="G1733">
            <v>0.17903225806451617</v>
          </cell>
          <cell r="H1733">
            <v>3.580645161290323</v>
          </cell>
          <cell r="I1733">
            <v>3.580645161290323</v>
          </cell>
          <cell r="J1733">
            <v>3.76</v>
          </cell>
          <cell r="K1733">
            <v>3.89</v>
          </cell>
          <cell r="L1733" t="str">
            <v>Yes</v>
          </cell>
        </row>
        <row r="1734">
          <cell r="A1734" t="str">
            <v>K4P12260</v>
          </cell>
          <cell r="B1734" t="str">
            <v>K4 SDS Plus 12X260mm</v>
          </cell>
          <cell r="C1734" t="str">
            <v>CPT Accessories</v>
          </cell>
          <cell r="D1734" t="str">
            <v>800027</v>
          </cell>
          <cell r="E1734" t="str">
            <v>KA-AC</v>
          </cell>
          <cell r="F1734">
            <v>0</v>
          </cell>
          <cell r="G1734">
            <v>0.24677419354838712</v>
          </cell>
          <cell r="H1734">
            <v>4.935483870967742</v>
          </cell>
          <cell r="I1734">
            <v>4.935483870967742</v>
          </cell>
          <cell r="J1734">
            <v>5.18</v>
          </cell>
          <cell r="K1734">
            <v>5.36</v>
          </cell>
          <cell r="L1734" t="str">
            <v>Yes</v>
          </cell>
        </row>
        <row r="1735">
          <cell r="A1735" t="str">
            <v>K4P12450</v>
          </cell>
          <cell r="B1735" t="str">
            <v>K4 SDS Plus 12X450mm</v>
          </cell>
          <cell r="C1735" t="str">
            <v>CPT Accessories</v>
          </cell>
          <cell r="D1735" t="str">
            <v>800027</v>
          </cell>
          <cell r="E1735" t="str">
            <v>KA-AC</v>
          </cell>
          <cell r="F1735">
            <v>0</v>
          </cell>
          <cell r="G1735">
            <v>0.51048387096774195</v>
          </cell>
          <cell r="H1735">
            <v>10.209677419354838</v>
          </cell>
          <cell r="I1735">
            <v>10.209677419354838</v>
          </cell>
          <cell r="J1735">
            <v>10.72</v>
          </cell>
          <cell r="K1735">
            <v>11.08</v>
          </cell>
          <cell r="L1735" t="str">
            <v>Yes</v>
          </cell>
        </row>
        <row r="1736">
          <cell r="A1736" t="str">
            <v>K4P12600</v>
          </cell>
          <cell r="B1736" t="str">
            <v>K4 SDS Plus 12X600mm</v>
          </cell>
          <cell r="C1736" t="str">
            <v>CPT Accessories</v>
          </cell>
          <cell r="D1736" t="str">
            <v>800027</v>
          </cell>
          <cell r="E1736" t="str">
            <v>KA-AC</v>
          </cell>
          <cell r="F1736">
            <v>0</v>
          </cell>
          <cell r="G1736">
            <v>0.71854838709677427</v>
          </cell>
          <cell r="H1736">
            <v>14.370967741935484</v>
          </cell>
          <cell r="I1736">
            <v>14.370967741935484</v>
          </cell>
          <cell r="J1736">
            <v>15.09</v>
          </cell>
          <cell r="K1736">
            <v>15.59</v>
          </cell>
          <cell r="L1736" t="str">
            <v>Yes</v>
          </cell>
        </row>
        <row r="1737">
          <cell r="A1737" t="str">
            <v>K4P14210</v>
          </cell>
          <cell r="B1737" t="str">
            <v>K4 SDS Plus 14X210mm</v>
          </cell>
          <cell r="C1737" t="str">
            <v>CPT Accessories</v>
          </cell>
          <cell r="D1737" t="str">
            <v>800027</v>
          </cell>
          <cell r="E1737" t="str">
            <v>KA-AC</v>
          </cell>
          <cell r="F1737">
            <v>0</v>
          </cell>
          <cell r="G1737">
            <v>0.33870967741935487</v>
          </cell>
          <cell r="H1737">
            <v>6.774193548387097</v>
          </cell>
          <cell r="I1737">
            <v>6.774193548387097</v>
          </cell>
          <cell r="J1737">
            <v>7.11</v>
          </cell>
          <cell r="K1737">
            <v>7.35</v>
          </cell>
          <cell r="L1737" t="str">
            <v>Yes</v>
          </cell>
        </row>
        <row r="1738">
          <cell r="A1738" t="str">
            <v>K4P14450</v>
          </cell>
          <cell r="B1738" t="str">
            <v>K4 SDS Plus 14X450mm</v>
          </cell>
          <cell r="C1738" t="str">
            <v>CPT Accessories</v>
          </cell>
          <cell r="D1738" t="str">
            <v>800027</v>
          </cell>
          <cell r="E1738" t="str">
            <v>KA-AC</v>
          </cell>
          <cell r="F1738">
            <v>0</v>
          </cell>
          <cell r="G1738">
            <v>0.52661290322580656</v>
          </cell>
          <cell r="H1738">
            <v>10.53225806451613</v>
          </cell>
          <cell r="I1738">
            <v>10.53225806451613</v>
          </cell>
          <cell r="J1738">
            <v>11.06</v>
          </cell>
          <cell r="K1738">
            <v>11.43</v>
          </cell>
          <cell r="L1738" t="str">
            <v>Yes</v>
          </cell>
        </row>
        <row r="1739">
          <cell r="A1739" t="str">
            <v>K4P14600</v>
          </cell>
          <cell r="B1739" t="str">
            <v>K4 SDS Plus 14X600mm</v>
          </cell>
          <cell r="C1739" t="str">
            <v>CPT Accessories</v>
          </cell>
          <cell r="D1739" t="str">
            <v>800027</v>
          </cell>
          <cell r="E1739" t="str">
            <v>KA-AC</v>
          </cell>
          <cell r="F1739">
            <v>0</v>
          </cell>
          <cell r="G1739">
            <v>0.7895161290322581</v>
          </cell>
          <cell r="H1739">
            <v>15.79032258064516</v>
          </cell>
          <cell r="I1739">
            <v>15.79032258064516</v>
          </cell>
          <cell r="J1739">
            <v>16.579999999999998</v>
          </cell>
          <cell r="K1739">
            <v>17.13</v>
          </cell>
          <cell r="L1739" t="str">
            <v>Yes</v>
          </cell>
        </row>
        <row r="1740">
          <cell r="A1740" t="str">
            <v>K4P16210</v>
          </cell>
          <cell r="B1740" t="str">
            <v>K4 SDS Plus 16X210mm</v>
          </cell>
          <cell r="C1740" t="str">
            <v>CPT Accessories</v>
          </cell>
          <cell r="D1740" t="str">
            <v>800027</v>
          </cell>
          <cell r="E1740" t="str">
            <v>KA-AC</v>
          </cell>
          <cell r="F1740">
            <v>0</v>
          </cell>
          <cell r="G1740">
            <v>0.46370967741935482</v>
          </cell>
          <cell r="H1740">
            <v>9.2741935483870961</v>
          </cell>
          <cell r="I1740">
            <v>9.2741935483870961</v>
          </cell>
          <cell r="J1740">
            <v>9.74</v>
          </cell>
          <cell r="K1740">
            <v>10.06</v>
          </cell>
          <cell r="L1740" t="str">
            <v>Yes</v>
          </cell>
        </row>
        <row r="1741">
          <cell r="A1741" t="str">
            <v>K4P16450</v>
          </cell>
          <cell r="B1741" t="str">
            <v>K4 SDS Plus 16X450mm</v>
          </cell>
          <cell r="C1741" t="str">
            <v>CPT Accessories</v>
          </cell>
          <cell r="D1741" t="str">
            <v>800027</v>
          </cell>
          <cell r="E1741" t="str">
            <v>KA-AC</v>
          </cell>
          <cell r="F1741">
            <v>0</v>
          </cell>
          <cell r="G1741">
            <v>0.68145161290322576</v>
          </cell>
          <cell r="H1741">
            <v>13.629032258064514</v>
          </cell>
          <cell r="I1741">
            <v>13.629032258064514</v>
          </cell>
          <cell r="J1741">
            <v>14.31</v>
          </cell>
          <cell r="K1741">
            <v>14.79</v>
          </cell>
          <cell r="L1741" t="str">
            <v>Yes</v>
          </cell>
        </row>
        <row r="1742">
          <cell r="A1742" t="str">
            <v>K4P16600</v>
          </cell>
          <cell r="B1742" t="str">
            <v>K4 SDS Plus 16X600mm</v>
          </cell>
          <cell r="C1742" t="str">
            <v>CPT Accessories</v>
          </cell>
          <cell r="D1742" t="str">
            <v>800027</v>
          </cell>
          <cell r="E1742" t="str">
            <v>KA-AC</v>
          </cell>
          <cell r="F1742">
            <v>0</v>
          </cell>
          <cell r="G1742">
            <v>0.85483870967741948</v>
          </cell>
          <cell r="H1742">
            <v>17.096774193548388</v>
          </cell>
          <cell r="I1742">
            <v>17.096774193548388</v>
          </cell>
          <cell r="J1742">
            <v>17.95</v>
          </cell>
          <cell r="K1742">
            <v>18.55</v>
          </cell>
          <cell r="L1742" t="str">
            <v>Yes</v>
          </cell>
        </row>
        <row r="1743">
          <cell r="A1743" t="str">
            <v>K4P18250</v>
          </cell>
          <cell r="B1743" t="str">
            <v>K4 SDS Plus 18X250mm</v>
          </cell>
          <cell r="C1743" t="str">
            <v>CPT Accessories</v>
          </cell>
          <cell r="D1743" t="str">
            <v>800027</v>
          </cell>
          <cell r="E1743" t="str">
            <v>KA-AC</v>
          </cell>
          <cell r="F1743">
            <v>0</v>
          </cell>
          <cell r="G1743">
            <v>0.51290322580645165</v>
          </cell>
          <cell r="H1743">
            <v>10.258064516129032</v>
          </cell>
          <cell r="I1743">
            <v>10.258064516129032</v>
          </cell>
          <cell r="J1743">
            <v>10.77</v>
          </cell>
          <cell r="K1743">
            <v>11.13</v>
          </cell>
          <cell r="L1743" t="str">
            <v>Yes</v>
          </cell>
        </row>
        <row r="1744">
          <cell r="A1744" t="str">
            <v>K4P18450</v>
          </cell>
          <cell r="B1744" t="str">
            <v>K4 SDS Plus 18X450mm</v>
          </cell>
          <cell r="C1744" t="str">
            <v>CPT Accessories</v>
          </cell>
          <cell r="D1744" t="str">
            <v>800027</v>
          </cell>
          <cell r="E1744" t="str">
            <v>KA-AC</v>
          </cell>
          <cell r="F1744">
            <v>0</v>
          </cell>
          <cell r="G1744">
            <v>0.68951612903225812</v>
          </cell>
          <cell r="H1744">
            <v>13.790322580645162</v>
          </cell>
          <cell r="I1744">
            <v>13.790322580645162</v>
          </cell>
          <cell r="J1744">
            <v>14.48</v>
          </cell>
          <cell r="K1744">
            <v>14.96</v>
          </cell>
          <cell r="L1744" t="str">
            <v>Yes</v>
          </cell>
        </row>
        <row r="1745">
          <cell r="A1745" t="str">
            <v>K4P20250</v>
          </cell>
          <cell r="B1745" t="str">
            <v>K4 SDS Plus 20X250mm</v>
          </cell>
          <cell r="C1745" t="str">
            <v>CPT Accessories</v>
          </cell>
          <cell r="D1745" t="str">
            <v>800027</v>
          </cell>
          <cell r="E1745" t="str">
            <v>KA-AC</v>
          </cell>
          <cell r="F1745">
            <v>0</v>
          </cell>
          <cell r="G1745">
            <v>0.58064516129032262</v>
          </cell>
          <cell r="H1745">
            <v>11.612903225806452</v>
          </cell>
          <cell r="I1745">
            <v>11.612903225806452</v>
          </cell>
          <cell r="J1745">
            <v>12.19</v>
          </cell>
          <cell r="K1745">
            <v>12.6</v>
          </cell>
          <cell r="L1745" t="str">
            <v>Yes</v>
          </cell>
        </row>
        <row r="1746">
          <cell r="A1746" t="str">
            <v>K4P22250</v>
          </cell>
          <cell r="B1746" t="str">
            <v>K4 SDS Plus 22X250mm</v>
          </cell>
          <cell r="C1746" t="str">
            <v>CPT Accessories</v>
          </cell>
          <cell r="D1746" t="str">
            <v>800027</v>
          </cell>
          <cell r="E1746" t="str">
            <v>KA-AC</v>
          </cell>
          <cell r="F1746">
            <v>0</v>
          </cell>
          <cell r="G1746">
            <v>0.66774193548387095</v>
          </cell>
          <cell r="H1746">
            <v>13.354838709677418</v>
          </cell>
          <cell r="I1746">
            <v>13.354838709677418</v>
          </cell>
          <cell r="J1746">
            <v>14.02</v>
          </cell>
          <cell r="K1746">
            <v>14.49</v>
          </cell>
          <cell r="L1746" t="str">
            <v>Yes</v>
          </cell>
        </row>
        <row r="1747">
          <cell r="A1747" t="str">
            <v>K4P24250</v>
          </cell>
          <cell r="B1747" t="str">
            <v>K4 SDS Plus 24X250mm</v>
          </cell>
          <cell r="C1747" t="str">
            <v>CPT Accessories</v>
          </cell>
          <cell r="D1747" t="str">
            <v>800027</v>
          </cell>
          <cell r="E1747" t="str">
            <v>KA-AC</v>
          </cell>
          <cell r="F1747">
            <v>0</v>
          </cell>
          <cell r="G1747">
            <v>0.8612903225806452</v>
          </cell>
          <cell r="H1747">
            <v>17.225806451612904</v>
          </cell>
          <cell r="I1747">
            <v>17.225806451612904</v>
          </cell>
          <cell r="J1747">
            <v>18.09</v>
          </cell>
          <cell r="K1747">
            <v>18.690000000000001</v>
          </cell>
          <cell r="L1747" t="str">
            <v>Yes</v>
          </cell>
        </row>
        <row r="1748">
          <cell r="A1748" t="str">
            <v>K4P25250</v>
          </cell>
          <cell r="B1748" t="str">
            <v>K4 SDS Plus 25X250mm</v>
          </cell>
          <cell r="C1748" t="str">
            <v>CPT Accessories</v>
          </cell>
          <cell r="D1748" t="str">
            <v>800027</v>
          </cell>
          <cell r="E1748" t="str">
            <v>KA-AC</v>
          </cell>
          <cell r="F1748">
            <v>0</v>
          </cell>
          <cell r="G1748">
            <v>0.94516129032258078</v>
          </cell>
          <cell r="H1748">
            <v>18.903225806451616</v>
          </cell>
          <cell r="I1748">
            <v>18.903225806451616</v>
          </cell>
          <cell r="J1748">
            <v>19.850000000000001</v>
          </cell>
          <cell r="K1748">
            <v>20.51</v>
          </cell>
          <cell r="L1748" t="str">
            <v>Yes</v>
          </cell>
        </row>
        <row r="1749">
          <cell r="A1749" t="str">
            <v>K4P28250</v>
          </cell>
          <cell r="B1749" t="str">
            <v>K4 SDS Plus 28X250mm</v>
          </cell>
          <cell r="C1749" t="str">
            <v>CPT Accessories</v>
          </cell>
          <cell r="D1749" t="str">
            <v>800027</v>
          </cell>
          <cell r="E1749" t="str">
            <v>KA-AC</v>
          </cell>
          <cell r="F1749">
            <v>0</v>
          </cell>
          <cell r="G1749">
            <v>1.0895161290322581</v>
          </cell>
          <cell r="H1749">
            <v>21.79032258064516</v>
          </cell>
          <cell r="I1749">
            <v>21.79032258064516</v>
          </cell>
          <cell r="J1749">
            <v>22.88</v>
          </cell>
          <cell r="K1749">
            <v>23.64</v>
          </cell>
          <cell r="L1749" t="str">
            <v>Yes</v>
          </cell>
        </row>
        <row r="1750">
          <cell r="A1750" t="str">
            <v>KCMF20</v>
          </cell>
          <cell r="B1750" t="str">
            <v>KCM Chisel Flat 25mm</v>
          </cell>
          <cell r="C1750" t="str">
            <v>CPT Accessories</v>
          </cell>
          <cell r="D1750" t="str">
            <v>800027</v>
          </cell>
          <cell r="E1750" t="str">
            <v>KA-AC</v>
          </cell>
          <cell r="F1750">
            <v>0</v>
          </cell>
          <cell r="G1750">
            <v>0.22500000000000001</v>
          </cell>
          <cell r="H1750">
            <v>4.5</v>
          </cell>
          <cell r="I1750">
            <v>4.5</v>
          </cell>
          <cell r="J1750">
            <v>4.7300000000000004</v>
          </cell>
          <cell r="K1750">
            <v>4.88</v>
          </cell>
          <cell r="L1750" t="str">
            <v>Yes</v>
          </cell>
        </row>
        <row r="1751">
          <cell r="A1751" t="str">
            <v>KCMH26</v>
          </cell>
          <cell r="B1751" t="str">
            <v>KCM Chisel Hollow 26mm</v>
          </cell>
          <cell r="C1751" t="str">
            <v>CPT Accessories</v>
          </cell>
          <cell r="D1751" t="str">
            <v>800027</v>
          </cell>
          <cell r="E1751" t="str">
            <v>KA-AC</v>
          </cell>
          <cell r="F1751">
            <v>0</v>
          </cell>
          <cell r="G1751">
            <v>0.54838709677419351</v>
          </cell>
          <cell r="H1751">
            <v>10.96774193548387</v>
          </cell>
          <cell r="I1751">
            <v>10.96774193548387</v>
          </cell>
          <cell r="J1751">
            <v>11.52</v>
          </cell>
          <cell r="K1751">
            <v>11.9</v>
          </cell>
          <cell r="L1751" t="str">
            <v>Yes</v>
          </cell>
        </row>
        <row r="1752">
          <cell r="A1752" t="str">
            <v>KCMPT</v>
          </cell>
          <cell r="B1752" t="str">
            <v>KCM Chisel Point</v>
          </cell>
          <cell r="C1752" t="str">
            <v>CPT Accessories</v>
          </cell>
          <cell r="D1752" t="str">
            <v>800027</v>
          </cell>
          <cell r="E1752" t="str">
            <v>KA-AC</v>
          </cell>
          <cell r="F1752">
            <v>0</v>
          </cell>
          <cell r="G1752">
            <v>0.22500000000000001</v>
          </cell>
          <cell r="H1752">
            <v>4.5</v>
          </cell>
          <cell r="I1752">
            <v>4.5</v>
          </cell>
          <cell r="J1752">
            <v>4.7300000000000004</v>
          </cell>
          <cell r="K1752">
            <v>4.88</v>
          </cell>
          <cell r="L1752" t="str">
            <v>Yes</v>
          </cell>
        </row>
        <row r="1753">
          <cell r="A1753" t="str">
            <v>KCMS50</v>
          </cell>
          <cell r="B1753" t="str">
            <v>KCM Chisel Scaling 50mm</v>
          </cell>
          <cell r="C1753" t="str">
            <v>CPT Accessories</v>
          </cell>
          <cell r="D1753" t="str">
            <v>800027</v>
          </cell>
          <cell r="E1753" t="str">
            <v>KA-AC</v>
          </cell>
          <cell r="F1753">
            <v>0</v>
          </cell>
          <cell r="G1753">
            <v>0.44193548387096782</v>
          </cell>
          <cell r="H1753">
            <v>8.8387096774193559</v>
          </cell>
          <cell r="I1753">
            <v>8.8387096774193559</v>
          </cell>
          <cell r="J1753">
            <v>9.2799999999999994</v>
          </cell>
          <cell r="K1753">
            <v>9.59</v>
          </cell>
          <cell r="L1753" t="str">
            <v>Yes</v>
          </cell>
        </row>
        <row r="1754">
          <cell r="A1754" t="str">
            <v>KCMT50</v>
          </cell>
          <cell r="B1754" t="str">
            <v>KCM Chisel Tile 50mm</v>
          </cell>
          <cell r="C1754" t="str">
            <v>CPT Accessories</v>
          </cell>
          <cell r="D1754" t="str">
            <v>800027</v>
          </cell>
          <cell r="E1754" t="str">
            <v>KA-AC</v>
          </cell>
          <cell r="F1754">
            <v>0</v>
          </cell>
          <cell r="G1754">
            <v>0.52258064516129044</v>
          </cell>
          <cell r="H1754">
            <v>10.451612903225808</v>
          </cell>
          <cell r="I1754">
            <v>10.451612903225808</v>
          </cell>
          <cell r="J1754">
            <v>10.97</v>
          </cell>
          <cell r="K1754">
            <v>11.34</v>
          </cell>
          <cell r="L1754" t="str">
            <v>Yes</v>
          </cell>
        </row>
        <row r="1755">
          <cell r="A1755" t="str">
            <v>KCPF20</v>
          </cell>
          <cell r="B1755" t="str">
            <v>KCP Chisel Flat 20mm</v>
          </cell>
          <cell r="C1755" t="str">
            <v>CPT Accessories</v>
          </cell>
          <cell r="D1755" t="str">
            <v>800027</v>
          </cell>
          <cell r="E1755" t="str">
            <v>KA-AC</v>
          </cell>
          <cell r="F1755">
            <v>0</v>
          </cell>
          <cell r="G1755">
            <v>0.13306451612903225</v>
          </cell>
          <cell r="H1755">
            <v>2.661290322580645</v>
          </cell>
          <cell r="I1755">
            <v>2.661290322580645</v>
          </cell>
          <cell r="J1755">
            <v>2.79</v>
          </cell>
          <cell r="K1755">
            <v>2.89</v>
          </cell>
          <cell r="L1755" t="str">
            <v>Yes</v>
          </cell>
        </row>
        <row r="1756">
          <cell r="A1756" t="str">
            <v>KCPH22</v>
          </cell>
          <cell r="B1756" t="str">
            <v>KCP Chisel Hollow 22mm</v>
          </cell>
          <cell r="C1756" t="str">
            <v>CPT Accessories</v>
          </cell>
          <cell r="D1756" t="str">
            <v>800027</v>
          </cell>
          <cell r="E1756" t="str">
            <v>KA-AC</v>
          </cell>
          <cell r="F1756">
            <v>0</v>
          </cell>
          <cell r="G1756">
            <v>0.33225806451612905</v>
          </cell>
          <cell r="H1756">
            <v>6.645161290322581</v>
          </cell>
          <cell r="I1756">
            <v>6.645161290322581</v>
          </cell>
          <cell r="J1756">
            <v>6.98</v>
          </cell>
          <cell r="K1756">
            <v>7.21</v>
          </cell>
          <cell r="L1756" t="str">
            <v>Yes</v>
          </cell>
        </row>
        <row r="1757">
          <cell r="A1757" t="str">
            <v>KCPPT</v>
          </cell>
          <cell r="B1757" t="str">
            <v>KCP Chisel Point</v>
          </cell>
          <cell r="C1757" t="str">
            <v>CPT Accessories</v>
          </cell>
          <cell r="D1757" t="str">
            <v>800027</v>
          </cell>
          <cell r="E1757" t="str">
            <v>KA-AC</v>
          </cell>
          <cell r="F1757">
            <v>0</v>
          </cell>
          <cell r="G1757">
            <v>0.13306451612903225</v>
          </cell>
          <cell r="H1757">
            <v>2.661290322580645</v>
          </cell>
          <cell r="I1757">
            <v>2.661290322580645</v>
          </cell>
          <cell r="J1757">
            <v>2.79</v>
          </cell>
          <cell r="K1757">
            <v>2.89</v>
          </cell>
          <cell r="L1757" t="str">
            <v>Yes</v>
          </cell>
        </row>
        <row r="1758">
          <cell r="A1758" t="str">
            <v>KCPS40</v>
          </cell>
          <cell r="B1758" t="str">
            <v>KCP Chisel Scaling 40mm</v>
          </cell>
          <cell r="C1758" t="str">
            <v>CPT Accessories</v>
          </cell>
          <cell r="D1758" t="str">
            <v>800027</v>
          </cell>
          <cell r="E1758" t="str">
            <v>KA-AC</v>
          </cell>
          <cell r="F1758">
            <v>0</v>
          </cell>
          <cell r="G1758">
            <v>0.25887096774193552</v>
          </cell>
          <cell r="H1758">
            <v>5.17741935483871</v>
          </cell>
          <cell r="I1758">
            <v>5.17741935483871</v>
          </cell>
          <cell r="J1758">
            <v>5.44</v>
          </cell>
          <cell r="K1758">
            <v>5.62</v>
          </cell>
          <cell r="L1758" t="str">
            <v>Yes</v>
          </cell>
        </row>
        <row r="1759">
          <cell r="A1759" t="str">
            <v>KCPT50</v>
          </cell>
          <cell r="B1759" t="str">
            <v>KCP Chisel Tile 50mm</v>
          </cell>
          <cell r="C1759" t="str">
            <v>CPT Accessories</v>
          </cell>
          <cell r="D1759" t="str">
            <v>800027</v>
          </cell>
          <cell r="E1759" t="str">
            <v>KA-AC</v>
          </cell>
          <cell r="F1759">
            <v>0</v>
          </cell>
          <cell r="G1759">
            <v>0.40161290322580651</v>
          </cell>
          <cell r="H1759">
            <v>8.0322580645161299</v>
          </cell>
          <cell r="I1759">
            <v>8.0322580645161299</v>
          </cell>
          <cell r="J1759">
            <v>8.43</v>
          </cell>
          <cell r="K1759">
            <v>8.7200000000000006</v>
          </cell>
          <cell r="L1759" t="str">
            <v>Yes</v>
          </cell>
        </row>
        <row r="1760">
          <cell r="A1760" t="str">
            <v>KCPT75</v>
          </cell>
          <cell r="B1760" t="str">
            <v>KCP Chisel Tile 75mm</v>
          </cell>
          <cell r="C1760" t="str">
            <v>CPT Accessories</v>
          </cell>
          <cell r="D1760" t="str">
            <v>800027</v>
          </cell>
          <cell r="E1760" t="str">
            <v>KA-AC</v>
          </cell>
          <cell r="F1760">
            <v>0</v>
          </cell>
          <cell r="G1760">
            <v>0.48548387096774193</v>
          </cell>
          <cell r="H1760">
            <v>9.7096774193548381</v>
          </cell>
          <cell r="I1760">
            <v>9.7096774193548381</v>
          </cell>
          <cell r="J1760">
            <v>10.199999999999999</v>
          </cell>
          <cell r="K1760">
            <v>10.54</v>
          </cell>
          <cell r="L1760" t="str">
            <v>Yes</v>
          </cell>
        </row>
        <row r="1761">
          <cell r="A1761" t="str">
            <v>KMP10120</v>
          </cell>
          <cell r="B1761" t="str">
            <v>KMP Multi Purp 10X120mm</v>
          </cell>
          <cell r="C1761" t="str">
            <v>CPT Accessories</v>
          </cell>
          <cell r="D1761" t="str">
            <v>800027</v>
          </cell>
          <cell r="E1761" t="str">
            <v>KA-AC</v>
          </cell>
          <cell r="F1761">
            <v>0</v>
          </cell>
          <cell r="G1761">
            <v>0.10645161290322583</v>
          </cell>
          <cell r="H1761">
            <v>2.1290322580645165</v>
          </cell>
          <cell r="I1761">
            <v>2.1290322580645165</v>
          </cell>
          <cell r="J1761">
            <v>2.2400000000000002</v>
          </cell>
          <cell r="K1761">
            <v>2.31</v>
          </cell>
          <cell r="L1761" t="str">
            <v>Yes</v>
          </cell>
        </row>
        <row r="1762">
          <cell r="A1762" t="str">
            <v>KMP10250</v>
          </cell>
          <cell r="B1762" t="str">
            <v>KMP Multi Purp 10X250mm</v>
          </cell>
          <cell r="C1762" t="str">
            <v>CPT Accessories</v>
          </cell>
          <cell r="D1762" t="str">
            <v>800027</v>
          </cell>
          <cell r="E1762" t="str">
            <v>KA-AC</v>
          </cell>
          <cell r="F1762">
            <v>0</v>
          </cell>
          <cell r="G1762">
            <v>0.15000000000000002</v>
          </cell>
          <cell r="H1762">
            <v>3</v>
          </cell>
          <cell r="I1762">
            <v>3</v>
          </cell>
          <cell r="J1762">
            <v>3.15</v>
          </cell>
          <cell r="K1762">
            <v>3.26</v>
          </cell>
          <cell r="L1762" t="str">
            <v>Yes</v>
          </cell>
        </row>
        <row r="1763">
          <cell r="A1763" t="str">
            <v>KMP12150</v>
          </cell>
          <cell r="B1763" t="str">
            <v>KMP Multi Purp 12X150mm</v>
          </cell>
          <cell r="C1763" t="str">
            <v>CPT Accessories</v>
          </cell>
          <cell r="D1763" t="str">
            <v>800027</v>
          </cell>
          <cell r="E1763" t="str">
            <v>KA-AC</v>
          </cell>
          <cell r="F1763">
            <v>0</v>
          </cell>
          <cell r="G1763">
            <v>0.14758064516129032</v>
          </cell>
          <cell r="H1763">
            <v>2.9516129032258065</v>
          </cell>
          <cell r="I1763">
            <v>2.9516129032258065</v>
          </cell>
          <cell r="J1763">
            <v>3.1</v>
          </cell>
          <cell r="K1763">
            <v>3.2</v>
          </cell>
          <cell r="L1763" t="str">
            <v>Yes</v>
          </cell>
        </row>
        <row r="1764">
          <cell r="A1764" t="str">
            <v>KMP14250</v>
          </cell>
          <cell r="B1764" t="str">
            <v>KMP Multi Purp 14X250mm</v>
          </cell>
          <cell r="C1764" t="str">
            <v>CPT Accessories</v>
          </cell>
          <cell r="D1764" t="str">
            <v>800027</v>
          </cell>
          <cell r="E1764" t="str">
            <v>KA-AC</v>
          </cell>
          <cell r="F1764">
            <v>0</v>
          </cell>
          <cell r="G1764">
            <v>0.2475806451612903</v>
          </cell>
          <cell r="H1764">
            <v>4.9516129032258061</v>
          </cell>
          <cell r="I1764">
            <v>4.9516129032258061</v>
          </cell>
          <cell r="J1764">
            <v>5.2</v>
          </cell>
          <cell r="K1764">
            <v>5.37</v>
          </cell>
          <cell r="L1764" t="str">
            <v>Yes</v>
          </cell>
        </row>
        <row r="1765">
          <cell r="A1765" t="str">
            <v>KMP6150</v>
          </cell>
          <cell r="B1765" t="str">
            <v>KMP Multi Purp 6X150mm</v>
          </cell>
          <cell r="C1765" t="str">
            <v>CPT Accessories</v>
          </cell>
          <cell r="D1765" t="str">
            <v>800027</v>
          </cell>
          <cell r="E1765" t="str">
            <v>KA-AC</v>
          </cell>
          <cell r="F1765">
            <v>0</v>
          </cell>
          <cell r="G1765">
            <v>0.10161290322580646</v>
          </cell>
          <cell r="H1765">
            <v>2.032258064516129</v>
          </cell>
          <cell r="I1765">
            <v>2.032258064516129</v>
          </cell>
          <cell r="J1765">
            <v>2.13</v>
          </cell>
          <cell r="K1765">
            <v>2.21</v>
          </cell>
          <cell r="L1765" t="str">
            <v>Yes</v>
          </cell>
        </row>
        <row r="1766">
          <cell r="A1766" t="str">
            <v>KMP6B150</v>
          </cell>
          <cell r="B1766" t="str">
            <v>KMP Multi Purp 6.5X150mm</v>
          </cell>
          <cell r="C1766" t="str">
            <v>CPT Accessories</v>
          </cell>
          <cell r="D1766" t="str">
            <v>800027</v>
          </cell>
          <cell r="E1766" t="str">
            <v>KA-AC</v>
          </cell>
          <cell r="F1766">
            <v>0</v>
          </cell>
          <cell r="G1766">
            <v>0.10483870967741936</v>
          </cell>
          <cell r="H1766">
            <v>2.096774193548387</v>
          </cell>
          <cell r="I1766">
            <v>2.096774193548387</v>
          </cell>
          <cell r="J1766">
            <v>2.2000000000000002</v>
          </cell>
          <cell r="K1766">
            <v>2.2799999999999998</v>
          </cell>
          <cell r="L1766" t="str">
            <v>Yes</v>
          </cell>
        </row>
        <row r="1767">
          <cell r="A1767" t="str">
            <v>KMP8250</v>
          </cell>
          <cell r="B1767" t="str">
            <v>KMP Multi Purp 8X250mm</v>
          </cell>
          <cell r="C1767" t="str">
            <v>CPT Accessories</v>
          </cell>
          <cell r="D1767" t="str">
            <v>800027</v>
          </cell>
          <cell r="E1767" t="str">
            <v>KA-AC</v>
          </cell>
          <cell r="F1767">
            <v>0</v>
          </cell>
          <cell r="G1767">
            <v>0.13709677419354838</v>
          </cell>
          <cell r="H1767">
            <v>2.7419354838709675</v>
          </cell>
          <cell r="I1767">
            <v>2.7419354838709675</v>
          </cell>
          <cell r="J1767">
            <v>2.88</v>
          </cell>
          <cell r="K1767">
            <v>2.98</v>
          </cell>
          <cell r="L1767" t="str">
            <v>Yes</v>
          </cell>
        </row>
        <row r="1768">
          <cell r="A1768" t="str">
            <v>KMP9120</v>
          </cell>
          <cell r="B1768" t="str">
            <v>KMP Multi Purp 9X120mm</v>
          </cell>
          <cell r="C1768" t="str">
            <v>CPT Accessories</v>
          </cell>
          <cell r="D1768" t="str">
            <v>800027</v>
          </cell>
          <cell r="E1768" t="str">
            <v>KA-AC</v>
          </cell>
          <cell r="F1768">
            <v>0</v>
          </cell>
          <cell r="G1768">
            <v>0.10241935483870968</v>
          </cell>
          <cell r="H1768">
            <v>2.0483870967741935</v>
          </cell>
          <cell r="I1768">
            <v>2.0483870967741935</v>
          </cell>
          <cell r="J1768">
            <v>2.15</v>
          </cell>
          <cell r="K1768">
            <v>2.2200000000000002</v>
          </cell>
          <cell r="L1768" t="str">
            <v>Yes</v>
          </cell>
        </row>
        <row r="1769">
          <cell r="A1769" t="str">
            <v>KSS10120</v>
          </cell>
          <cell r="B1769" t="str">
            <v>KSS Shank 10X120mm</v>
          </cell>
          <cell r="C1769" t="str">
            <v>CPT Accessories</v>
          </cell>
          <cell r="D1769" t="str">
            <v>800027</v>
          </cell>
          <cell r="E1769" t="str">
            <v>KA-AC</v>
          </cell>
          <cell r="F1769">
            <v>0</v>
          </cell>
          <cell r="G1769">
            <v>6.0483870967741937E-2</v>
          </cell>
          <cell r="H1769">
            <v>1.2096774193548387</v>
          </cell>
          <cell r="I1769">
            <v>1.2096774193548387</v>
          </cell>
          <cell r="J1769">
            <v>1.27</v>
          </cell>
          <cell r="K1769">
            <v>1.31</v>
          </cell>
          <cell r="L1769" t="str">
            <v>Yes</v>
          </cell>
        </row>
        <row r="1770">
          <cell r="A1770" t="str">
            <v>KSS10200</v>
          </cell>
          <cell r="B1770" t="str">
            <v>KSS Shank 10X200mm</v>
          </cell>
          <cell r="C1770" t="str">
            <v>CPT Accessories</v>
          </cell>
          <cell r="D1770" t="str">
            <v>800027</v>
          </cell>
          <cell r="E1770" t="str">
            <v>KA-AC</v>
          </cell>
          <cell r="F1770">
            <v>0</v>
          </cell>
          <cell r="G1770">
            <v>0.1</v>
          </cell>
          <cell r="H1770">
            <v>2</v>
          </cell>
          <cell r="I1770">
            <v>2</v>
          </cell>
          <cell r="J1770">
            <v>2.1</v>
          </cell>
          <cell r="K1770">
            <v>2.17</v>
          </cell>
          <cell r="L1770" t="str">
            <v>Yes</v>
          </cell>
        </row>
        <row r="1771">
          <cell r="A1771" t="str">
            <v>KSS12150</v>
          </cell>
          <cell r="B1771" t="str">
            <v>KSS Shank 12X150mm</v>
          </cell>
          <cell r="C1771" t="str">
            <v>CPT Accessories</v>
          </cell>
          <cell r="D1771" t="str">
            <v>800027</v>
          </cell>
          <cell r="E1771" t="str">
            <v>KA-AC</v>
          </cell>
          <cell r="F1771">
            <v>0</v>
          </cell>
          <cell r="G1771">
            <v>7.8225806451612909E-2</v>
          </cell>
          <cell r="H1771">
            <v>1.564516129032258</v>
          </cell>
          <cell r="I1771">
            <v>1.564516129032258</v>
          </cell>
          <cell r="J1771">
            <v>1.64</v>
          </cell>
          <cell r="K1771">
            <v>1.7</v>
          </cell>
          <cell r="L1771" t="str">
            <v>Yes</v>
          </cell>
        </row>
        <row r="1772">
          <cell r="A1772" t="str">
            <v>KSS13150</v>
          </cell>
          <cell r="B1772" t="str">
            <v>KSS Shank 13X150mm</v>
          </cell>
          <cell r="C1772" t="str">
            <v>CPT Accessories</v>
          </cell>
          <cell r="D1772" t="str">
            <v>800027</v>
          </cell>
          <cell r="E1772" t="str">
            <v>KA-AC</v>
          </cell>
          <cell r="F1772">
            <v>0</v>
          </cell>
          <cell r="G1772">
            <v>0.11209677419354838</v>
          </cell>
          <cell r="H1772">
            <v>2.2419354838709675</v>
          </cell>
          <cell r="I1772">
            <v>2.2419354838709675</v>
          </cell>
          <cell r="J1772">
            <v>2.35</v>
          </cell>
          <cell r="K1772">
            <v>2.4300000000000002</v>
          </cell>
          <cell r="L1772" t="str">
            <v>Yes</v>
          </cell>
        </row>
        <row r="1773">
          <cell r="A1773" t="str">
            <v>KSS14150</v>
          </cell>
          <cell r="B1773" t="str">
            <v>KSS Shank 14X150mm</v>
          </cell>
          <cell r="C1773" t="str">
            <v>CPT Accessories</v>
          </cell>
          <cell r="D1773" t="str">
            <v>800027</v>
          </cell>
          <cell r="E1773" t="str">
            <v>KA-AC</v>
          </cell>
          <cell r="F1773">
            <v>0</v>
          </cell>
          <cell r="G1773">
            <v>0.1185483870967742</v>
          </cell>
          <cell r="H1773">
            <v>2.370967741935484</v>
          </cell>
          <cell r="I1773">
            <v>2.370967741935484</v>
          </cell>
          <cell r="J1773">
            <v>2.4900000000000002</v>
          </cell>
          <cell r="K1773">
            <v>2.57</v>
          </cell>
          <cell r="L1773" t="str">
            <v>Yes</v>
          </cell>
        </row>
        <row r="1774">
          <cell r="A1774" t="str">
            <v>KSS16160</v>
          </cell>
          <cell r="B1774" t="str">
            <v>KSS Shank 16X160mm</v>
          </cell>
          <cell r="C1774" t="str">
            <v>CPT Accessories</v>
          </cell>
          <cell r="D1774" t="str">
            <v>800027</v>
          </cell>
          <cell r="E1774" t="str">
            <v>KA-AC</v>
          </cell>
          <cell r="F1774">
            <v>0</v>
          </cell>
          <cell r="G1774">
            <v>0.14435483870967744</v>
          </cell>
          <cell r="H1774">
            <v>2.8870967741935485</v>
          </cell>
          <cell r="I1774">
            <v>2.8870967741935485</v>
          </cell>
          <cell r="J1774">
            <v>3.03</v>
          </cell>
          <cell r="K1774">
            <v>3.13</v>
          </cell>
          <cell r="L1774" t="str">
            <v>Yes</v>
          </cell>
        </row>
        <row r="1775">
          <cell r="A1775" t="str">
            <v>KSS20160</v>
          </cell>
          <cell r="B1775" t="str">
            <v>KSS Shank 20X160mm</v>
          </cell>
          <cell r="C1775" t="str">
            <v>CPT Accessories</v>
          </cell>
          <cell r="D1775" t="str">
            <v>800027</v>
          </cell>
          <cell r="E1775" t="str">
            <v>KA-AC</v>
          </cell>
          <cell r="F1775">
            <v>0</v>
          </cell>
          <cell r="G1775">
            <v>0.23467741935483871</v>
          </cell>
          <cell r="H1775">
            <v>4.693548387096774</v>
          </cell>
          <cell r="I1775">
            <v>4.693548387096774</v>
          </cell>
          <cell r="J1775">
            <v>4.93</v>
          </cell>
          <cell r="K1775">
            <v>5.09</v>
          </cell>
          <cell r="L1775" t="str">
            <v>Yes</v>
          </cell>
        </row>
        <row r="1776">
          <cell r="A1776" t="str">
            <v>KSS370</v>
          </cell>
          <cell r="B1776" t="str">
            <v>KSS Shank 3X70mm</v>
          </cell>
          <cell r="C1776" t="str">
            <v>CPT Accessories</v>
          </cell>
          <cell r="D1776" t="str">
            <v>800027</v>
          </cell>
          <cell r="E1776" t="str">
            <v>KA-AC</v>
          </cell>
          <cell r="F1776">
            <v>0</v>
          </cell>
          <cell r="G1776">
            <v>3.870967741935484E-2</v>
          </cell>
          <cell r="H1776">
            <v>0.77419354838709675</v>
          </cell>
          <cell r="I1776">
            <v>0.77419354838709675</v>
          </cell>
          <cell r="J1776">
            <v>0.81</v>
          </cell>
          <cell r="K1776">
            <v>0.84</v>
          </cell>
          <cell r="L1776" t="str">
            <v>Yes</v>
          </cell>
        </row>
        <row r="1777">
          <cell r="A1777" t="str">
            <v>KSS485</v>
          </cell>
          <cell r="B1777" t="str">
            <v>KSS Shank 4X85mm</v>
          </cell>
          <cell r="C1777" t="str">
            <v>CPT Accessories</v>
          </cell>
          <cell r="D1777" t="str">
            <v>800027</v>
          </cell>
          <cell r="E1777" t="str">
            <v>KA-AC</v>
          </cell>
          <cell r="F1777">
            <v>0</v>
          </cell>
          <cell r="G1777">
            <v>3.3064516129032259E-2</v>
          </cell>
          <cell r="H1777">
            <v>0.66129032258064513</v>
          </cell>
          <cell r="I1777">
            <v>0.66129032258064513</v>
          </cell>
          <cell r="J1777">
            <v>0.69</v>
          </cell>
          <cell r="K1777">
            <v>0.72</v>
          </cell>
          <cell r="L1777" t="str">
            <v>Yes</v>
          </cell>
        </row>
        <row r="1778">
          <cell r="A1778" t="str">
            <v>KSS5150</v>
          </cell>
          <cell r="B1778" t="str">
            <v>KSS Shank 5X150mm</v>
          </cell>
          <cell r="C1778" t="str">
            <v>CPT Accessories</v>
          </cell>
          <cell r="D1778" t="str">
            <v>800027</v>
          </cell>
          <cell r="E1778" t="str">
            <v>KA-AC</v>
          </cell>
          <cell r="F1778">
            <v>0</v>
          </cell>
          <cell r="G1778">
            <v>5.1612903225806452E-2</v>
          </cell>
          <cell r="H1778">
            <v>1.032258064516129</v>
          </cell>
          <cell r="I1778">
            <v>1.032258064516129</v>
          </cell>
          <cell r="J1778">
            <v>1.08</v>
          </cell>
          <cell r="K1778">
            <v>1.1200000000000001</v>
          </cell>
          <cell r="L1778" t="str">
            <v>Yes</v>
          </cell>
        </row>
        <row r="1779">
          <cell r="A1779" t="str">
            <v>KSS585</v>
          </cell>
          <cell r="B1779" t="str">
            <v>KSS Shank 5X85mm</v>
          </cell>
          <cell r="C1779" t="str">
            <v>CPT Accessories</v>
          </cell>
          <cell r="D1779" t="str">
            <v>800027</v>
          </cell>
          <cell r="E1779" t="str">
            <v>KA-AC</v>
          </cell>
          <cell r="F1779">
            <v>0</v>
          </cell>
          <cell r="G1779">
            <v>3.145161290322581E-2</v>
          </cell>
          <cell r="H1779">
            <v>0.62903225806451613</v>
          </cell>
          <cell r="I1779">
            <v>0.62903225806451613</v>
          </cell>
          <cell r="J1779">
            <v>0.66</v>
          </cell>
          <cell r="K1779">
            <v>0.68</v>
          </cell>
          <cell r="L1779" t="str">
            <v>Yes</v>
          </cell>
        </row>
        <row r="1780">
          <cell r="A1780" t="str">
            <v>KSS5B150</v>
          </cell>
          <cell r="B1780" t="str">
            <v>KSS Shank 5.5X150mm</v>
          </cell>
          <cell r="C1780" t="str">
            <v>CPT Accessories</v>
          </cell>
          <cell r="D1780" t="str">
            <v>800027</v>
          </cell>
          <cell r="E1780" t="str">
            <v>KA-AC</v>
          </cell>
          <cell r="F1780">
            <v>0</v>
          </cell>
          <cell r="G1780">
            <v>5.4032258064516142E-2</v>
          </cell>
          <cell r="H1780">
            <v>1.0806451612903227</v>
          </cell>
          <cell r="I1780">
            <v>1.0806451612903227</v>
          </cell>
          <cell r="J1780">
            <v>1.1299999999999999</v>
          </cell>
          <cell r="K1780">
            <v>1.17</v>
          </cell>
          <cell r="L1780" t="str">
            <v>Yes</v>
          </cell>
        </row>
        <row r="1781">
          <cell r="A1781" t="str">
            <v>KSS5B85</v>
          </cell>
          <cell r="B1781" t="str">
            <v>KSS Shank 5.5X85mm</v>
          </cell>
          <cell r="C1781" t="str">
            <v>CPT Accessories</v>
          </cell>
          <cell r="D1781" t="str">
            <v>800027</v>
          </cell>
          <cell r="E1781" t="str">
            <v>KA-AC</v>
          </cell>
          <cell r="F1781">
            <v>0</v>
          </cell>
          <cell r="G1781">
            <v>3.5483870967741936E-2</v>
          </cell>
          <cell r="H1781">
            <v>0.70967741935483875</v>
          </cell>
          <cell r="I1781">
            <v>0.70967741935483875</v>
          </cell>
          <cell r="J1781">
            <v>0.75</v>
          </cell>
          <cell r="K1781">
            <v>0.77</v>
          </cell>
          <cell r="L1781" t="str">
            <v>Yes</v>
          </cell>
        </row>
        <row r="1782">
          <cell r="A1782" t="str">
            <v>KSS6100</v>
          </cell>
          <cell r="B1782" t="str">
            <v>KSS Shank 6X100mm</v>
          </cell>
          <cell r="C1782" t="str">
            <v>CPT Accessories</v>
          </cell>
          <cell r="D1782" t="str">
            <v>800027</v>
          </cell>
          <cell r="E1782" t="str">
            <v>KA-AC</v>
          </cell>
          <cell r="F1782">
            <v>0</v>
          </cell>
          <cell r="G1782">
            <v>3.3064516129032259E-2</v>
          </cell>
          <cell r="H1782">
            <v>0.66129032258064513</v>
          </cell>
          <cell r="I1782">
            <v>0.66129032258064513</v>
          </cell>
          <cell r="J1782">
            <v>0.69</v>
          </cell>
          <cell r="K1782">
            <v>0.72</v>
          </cell>
          <cell r="L1782" t="str">
            <v>Yes</v>
          </cell>
        </row>
        <row r="1783">
          <cell r="A1783" t="str">
            <v>KSS6150</v>
          </cell>
          <cell r="B1783" t="str">
            <v>KSS Shank 6X150mm</v>
          </cell>
          <cell r="C1783" t="str">
            <v>CPT Accessories</v>
          </cell>
          <cell r="D1783" t="str">
            <v>800027</v>
          </cell>
          <cell r="E1783" t="str">
            <v>KA-AC</v>
          </cell>
          <cell r="F1783">
            <v>0</v>
          </cell>
          <cell r="G1783">
            <v>5.5645161290322577E-2</v>
          </cell>
          <cell r="H1783">
            <v>1.1129032258064515</v>
          </cell>
          <cell r="I1783">
            <v>1.1129032258064515</v>
          </cell>
          <cell r="J1783">
            <v>1.17</v>
          </cell>
          <cell r="K1783">
            <v>1.21</v>
          </cell>
          <cell r="L1783" t="str">
            <v>Yes</v>
          </cell>
        </row>
        <row r="1784">
          <cell r="A1784" t="str">
            <v>KSS6B100</v>
          </cell>
          <cell r="B1784" t="str">
            <v>KSS Shank 6.5X100mm</v>
          </cell>
          <cell r="C1784" t="str">
            <v>CPT Accessories</v>
          </cell>
          <cell r="D1784" t="str">
            <v>800027</v>
          </cell>
          <cell r="E1784" t="str">
            <v>KA-AC</v>
          </cell>
          <cell r="F1784">
            <v>0</v>
          </cell>
          <cell r="G1784">
            <v>3.9516129032258068E-2</v>
          </cell>
          <cell r="H1784">
            <v>0.79032258064516125</v>
          </cell>
          <cell r="I1784">
            <v>0.79032258064516125</v>
          </cell>
          <cell r="J1784">
            <v>0.83</v>
          </cell>
          <cell r="K1784">
            <v>0.86</v>
          </cell>
          <cell r="L1784" t="str">
            <v>Yes</v>
          </cell>
        </row>
        <row r="1785">
          <cell r="A1785" t="str">
            <v>KSS6B150</v>
          </cell>
          <cell r="B1785" t="str">
            <v>KSS Shank 6.5X150mm</v>
          </cell>
          <cell r="C1785" t="str">
            <v>CPT Accessories</v>
          </cell>
          <cell r="D1785" t="str">
            <v>800027</v>
          </cell>
          <cell r="E1785" t="str">
            <v>KA-AC</v>
          </cell>
          <cell r="F1785">
            <v>0</v>
          </cell>
          <cell r="G1785">
            <v>5.8870967741935488E-2</v>
          </cell>
          <cell r="H1785">
            <v>1.1774193548387097</v>
          </cell>
          <cell r="I1785">
            <v>1.1774193548387097</v>
          </cell>
          <cell r="J1785">
            <v>1.24</v>
          </cell>
          <cell r="K1785">
            <v>1.28</v>
          </cell>
          <cell r="L1785" t="str">
            <v>Yes</v>
          </cell>
        </row>
        <row r="1786">
          <cell r="A1786" t="str">
            <v>KSS7100</v>
          </cell>
          <cell r="B1786" t="str">
            <v>KSS Shank 7X100mm</v>
          </cell>
          <cell r="C1786" t="str">
            <v>CPT Accessories</v>
          </cell>
          <cell r="D1786" t="str">
            <v>800027</v>
          </cell>
          <cell r="E1786" t="str">
            <v>KA-AC</v>
          </cell>
          <cell r="F1786">
            <v>0</v>
          </cell>
          <cell r="G1786">
            <v>4.4354838709677429E-2</v>
          </cell>
          <cell r="H1786">
            <v>0.88709677419354849</v>
          </cell>
          <cell r="I1786">
            <v>0.88709677419354849</v>
          </cell>
          <cell r="J1786">
            <v>0.93</v>
          </cell>
          <cell r="K1786">
            <v>0.96</v>
          </cell>
          <cell r="L1786" t="str">
            <v>Yes</v>
          </cell>
        </row>
        <row r="1787">
          <cell r="A1787" t="str">
            <v>KSS8120</v>
          </cell>
          <cell r="B1787" t="str">
            <v>KSS Shank 8X120mm</v>
          </cell>
          <cell r="C1787" t="str">
            <v>CPT Accessories</v>
          </cell>
          <cell r="D1787" t="str">
            <v>800027</v>
          </cell>
          <cell r="E1787" t="str">
            <v>KA-AC</v>
          </cell>
          <cell r="F1787">
            <v>0</v>
          </cell>
          <cell r="G1787">
            <v>4.596774193548387E-2</v>
          </cell>
          <cell r="H1787">
            <v>0.91935483870967738</v>
          </cell>
          <cell r="I1787">
            <v>0.91935483870967738</v>
          </cell>
          <cell r="J1787">
            <v>0.97</v>
          </cell>
          <cell r="K1787">
            <v>1</v>
          </cell>
          <cell r="L1787" t="str">
            <v>Yes</v>
          </cell>
        </row>
        <row r="1788">
          <cell r="A1788" t="str">
            <v>KSSMIX5A</v>
          </cell>
          <cell r="B1788" t="str">
            <v>KSS Shank 5 Piece Set</v>
          </cell>
          <cell r="C1788" t="str">
            <v>CPT Accessories</v>
          </cell>
          <cell r="D1788" t="str">
            <v>800027</v>
          </cell>
          <cell r="E1788" t="str">
            <v>KA-AC</v>
          </cell>
          <cell r="F1788">
            <v>0</v>
          </cell>
          <cell r="G1788">
            <v>0.21693548387096775</v>
          </cell>
          <cell r="H1788">
            <v>4.338709677419355</v>
          </cell>
          <cell r="I1788">
            <v>4.338709677419355</v>
          </cell>
          <cell r="J1788">
            <v>4.5599999999999996</v>
          </cell>
          <cell r="K1788">
            <v>4.71</v>
          </cell>
          <cell r="L1788" t="str">
            <v>Yes</v>
          </cell>
        </row>
        <row r="1789">
          <cell r="A1789" t="str">
            <v>K2P10210B</v>
          </cell>
          <cell r="B1789" t="str">
            <v>K2 SDS Plus 10X210mm</v>
          </cell>
          <cell r="C1789" t="str">
            <v>CPT Accessories</v>
          </cell>
          <cell r="D1789" t="str">
            <v>800027</v>
          </cell>
          <cell r="E1789" t="str">
            <v>KA-AC</v>
          </cell>
          <cell r="F1789">
            <v>0</v>
          </cell>
          <cell r="G1789">
            <v>9.838709677419355E-2</v>
          </cell>
          <cell r="H1789">
            <v>1.967741935483871</v>
          </cell>
          <cell r="I1789">
            <v>1.967741935483871</v>
          </cell>
          <cell r="J1789">
            <v>2.0699999999999998</v>
          </cell>
          <cell r="K1789">
            <v>2.14</v>
          </cell>
          <cell r="L1789" t="str">
            <v>Yes</v>
          </cell>
        </row>
        <row r="1790">
          <cell r="A1790" t="str">
            <v>K2P8210B</v>
          </cell>
          <cell r="B1790" t="str">
            <v>K2 SDS Plus 8X210mm</v>
          </cell>
          <cell r="C1790" t="str">
            <v>CPT Accessories</v>
          </cell>
          <cell r="D1790" t="str">
            <v>800027</v>
          </cell>
          <cell r="E1790" t="str">
            <v>KA-AC</v>
          </cell>
          <cell r="F1790">
            <v>0</v>
          </cell>
          <cell r="G1790">
            <v>8.7096774193548401E-2</v>
          </cell>
          <cell r="H1790">
            <v>1.741935483870968</v>
          </cell>
          <cell r="I1790">
            <v>1.741935483870968</v>
          </cell>
          <cell r="J1790">
            <v>1.83</v>
          </cell>
          <cell r="K1790">
            <v>1.89</v>
          </cell>
          <cell r="L1790" t="str">
            <v>Yes</v>
          </cell>
        </row>
        <row r="1791">
          <cell r="A1791" t="str">
            <v>48001304</v>
          </cell>
          <cell r="B1791" t="str">
            <v>Sawzall Pruning Blade 225mm Single</v>
          </cell>
          <cell r="C1791" t="str">
            <v>Milwaukee Acc</v>
          </cell>
          <cell r="D1791" t="str">
            <v>900006</v>
          </cell>
          <cell r="E1791" t="str">
            <v>ML-AC</v>
          </cell>
          <cell r="F1791">
            <v>0</v>
          </cell>
          <cell r="G1791">
            <v>0.11691176470588237</v>
          </cell>
          <cell r="H1791">
            <v>2.3382352941176472</v>
          </cell>
          <cell r="I1791">
            <v>2.3382352941176472</v>
          </cell>
          <cell r="J1791">
            <v>2.46</v>
          </cell>
          <cell r="K1791">
            <v>2.4937499999999999</v>
          </cell>
          <cell r="L1791" t="str">
            <v>Yes</v>
          </cell>
        </row>
        <row r="1792">
          <cell r="A1792" t="str">
            <v>48001305</v>
          </cell>
          <cell r="B1792" t="str">
            <v>Sawzall Pruning Blade 300mm Single</v>
          </cell>
          <cell r="C1792" t="str">
            <v>Milwaukee Acc</v>
          </cell>
          <cell r="D1792" t="str">
            <v>900006</v>
          </cell>
          <cell r="E1792" t="str">
            <v>ML-AC</v>
          </cell>
          <cell r="F1792">
            <v>0</v>
          </cell>
          <cell r="G1792">
            <v>0.1389705882352941</v>
          </cell>
          <cell r="H1792">
            <v>2.7794117647058818</v>
          </cell>
          <cell r="I1792">
            <v>2.7794117647058818</v>
          </cell>
          <cell r="J1792">
            <v>2.92</v>
          </cell>
          <cell r="K1792">
            <v>2.9859374999999999</v>
          </cell>
          <cell r="L1792" t="str">
            <v>Yes</v>
          </cell>
        </row>
        <row r="1793">
          <cell r="A1793" t="str">
            <v>48005035</v>
          </cell>
          <cell r="B1793" t="str">
            <v>Wood Thin Kerf Sawzall 150mm 5TPI Pkt 5</v>
          </cell>
          <cell r="C1793" t="str">
            <v>Milwaukee Acc</v>
          </cell>
          <cell r="D1793" t="str">
            <v>900006</v>
          </cell>
          <cell r="E1793" t="str">
            <v>ML-AC</v>
          </cell>
          <cell r="F1793">
            <v>0</v>
          </cell>
          <cell r="G1793">
            <v>0.27647058823529408</v>
          </cell>
          <cell r="H1793">
            <v>5.5294117647058814</v>
          </cell>
          <cell r="I1793">
            <v>5.5294117647058814</v>
          </cell>
          <cell r="J1793">
            <v>5.81</v>
          </cell>
          <cell r="K1793">
            <v>6.4312500000000004</v>
          </cell>
          <cell r="L1793" t="str">
            <v>Yes</v>
          </cell>
        </row>
        <row r="1794">
          <cell r="A1794" t="str">
            <v>48005090</v>
          </cell>
          <cell r="B1794" t="str">
            <v>THIN KERF METAL BLADE 100mm 10TPI (5)</v>
          </cell>
          <cell r="C1794" t="str">
            <v>Milwaukee Acc</v>
          </cell>
          <cell r="D1794" t="str">
            <v>900006</v>
          </cell>
          <cell r="E1794" t="str">
            <v>ML-AC</v>
          </cell>
          <cell r="F1794">
            <v>0</v>
          </cell>
          <cell r="G1794">
            <v>0.22352941176470589</v>
          </cell>
          <cell r="H1794">
            <v>4.4705882352941178</v>
          </cell>
          <cell r="I1794">
            <v>4.4705882352941178</v>
          </cell>
          <cell r="J1794">
            <v>4.6900000000000004</v>
          </cell>
          <cell r="K1794">
            <v>5.2335937499999998</v>
          </cell>
          <cell r="L1794" t="str">
            <v>Yes</v>
          </cell>
        </row>
        <row r="1795">
          <cell r="A1795" t="str">
            <v>48005091</v>
          </cell>
          <cell r="B1795" t="str">
            <v>THIN KERF GP BLADE 150mm 8/12 TPI Pkt 5</v>
          </cell>
          <cell r="C1795" t="str">
            <v>Milwaukee Acc</v>
          </cell>
          <cell r="D1795" t="str">
            <v>900006</v>
          </cell>
          <cell r="E1795" t="str">
            <v>ML-AC</v>
          </cell>
          <cell r="F1795">
            <v>0</v>
          </cell>
          <cell r="G1795">
            <v>0.23161764705882351</v>
          </cell>
          <cell r="H1795">
            <v>4.6323529411764701</v>
          </cell>
          <cell r="I1795">
            <v>4.6323529411764701</v>
          </cell>
          <cell r="J1795">
            <v>4.8600000000000003</v>
          </cell>
          <cell r="K1795">
            <v>5.3812500000000005</v>
          </cell>
          <cell r="L1795" t="str">
            <v>Yes</v>
          </cell>
        </row>
        <row r="1796">
          <cell r="A1796" t="str">
            <v>48005193</v>
          </cell>
          <cell r="B1796" t="str">
            <v>THIN KERF GP BLADE 200mm 10/14 TPI Pkt 5</v>
          </cell>
          <cell r="C1796" t="str">
            <v>Milwaukee Acc</v>
          </cell>
          <cell r="D1796" t="str">
            <v>900006</v>
          </cell>
          <cell r="E1796" t="str">
            <v>ML-AC</v>
          </cell>
          <cell r="F1796">
            <v>0</v>
          </cell>
          <cell r="G1796">
            <v>0.24999999999999997</v>
          </cell>
          <cell r="H1796">
            <v>4.9999999999999991</v>
          </cell>
          <cell r="I1796">
            <v>4.9999999999999991</v>
          </cell>
          <cell r="J1796">
            <v>5.25</v>
          </cell>
          <cell r="K1796">
            <v>6.0046875000000002</v>
          </cell>
          <cell r="L1796" t="str">
            <v>Yes</v>
          </cell>
        </row>
        <row r="1797">
          <cell r="A1797" t="str">
            <v>48005706</v>
          </cell>
          <cell r="B1797" t="str">
            <v>THE WRECKER G/P BLADE 230mm 8TPI (5)</v>
          </cell>
          <cell r="C1797" t="str">
            <v>Milwaukee Acc</v>
          </cell>
          <cell r="D1797" t="str">
            <v>900006</v>
          </cell>
          <cell r="E1797" t="str">
            <v>ML-AC</v>
          </cell>
          <cell r="F1797">
            <v>0</v>
          </cell>
          <cell r="G1797">
            <v>0.41544117647058826</v>
          </cell>
          <cell r="H1797">
            <v>8.3088235294117645</v>
          </cell>
          <cell r="I1797">
            <v>8.3088235294117645</v>
          </cell>
          <cell r="J1797">
            <v>8.7200000000000006</v>
          </cell>
          <cell r="K1797">
            <v>9.5812500000000007</v>
          </cell>
          <cell r="L1797" t="str">
            <v>Yes</v>
          </cell>
        </row>
        <row r="1798">
          <cell r="A1798" t="str">
            <v>48005711</v>
          </cell>
          <cell r="B1798" t="str">
            <v>THE WRECKER G/P BLADE 300mm 8TPI (5)</v>
          </cell>
          <cell r="C1798" t="str">
            <v>Milwaukee Acc</v>
          </cell>
          <cell r="D1798" t="str">
            <v>900006</v>
          </cell>
          <cell r="E1798" t="str">
            <v>ML-AC</v>
          </cell>
          <cell r="F1798">
            <v>0</v>
          </cell>
          <cell r="G1798">
            <v>0.5845588235294118</v>
          </cell>
          <cell r="H1798">
            <v>11.691176470588236</v>
          </cell>
          <cell r="I1798">
            <v>11.691176470588236</v>
          </cell>
          <cell r="J1798">
            <v>12.28</v>
          </cell>
          <cell r="K1798">
            <v>13.4859375</v>
          </cell>
          <cell r="L1798" t="str">
            <v>Yes</v>
          </cell>
        </row>
        <row r="1799">
          <cell r="A1799" t="str">
            <v>48005713</v>
          </cell>
          <cell r="B1799" t="str">
            <v>THE TORCH METAL DEMO 230mm 10TPI (5)</v>
          </cell>
          <cell r="C1799" t="str">
            <v>Milwaukee Acc</v>
          </cell>
          <cell r="D1799" t="str">
            <v>900006</v>
          </cell>
          <cell r="E1799" t="str">
            <v>ML-AC</v>
          </cell>
          <cell r="F1799">
            <v>0</v>
          </cell>
          <cell r="G1799">
            <v>0.32058823529411767</v>
          </cell>
          <cell r="H1799">
            <v>6.4117647058823533</v>
          </cell>
          <cell r="I1799">
            <v>6.4117647058823533</v>
          </cell>
          <cell r="J1799">
            <v>6.73</v>
          </cell>
          <cell r="K1799">
            <v>7.7437499999999995</v>
          </cell>
          <cell r="L1799" t="str">
            <v>Yes</v>
          </cell>
        </row>
        <row r="1800">
          <cell r="A1800" t="str">
            <v>48005784</v>
          </cell>
          <cell r="B1800" t="str">
            <v>THE TORCH METAL DEMO 150mm 18TPI (5)</v>
          </cell>
          <cell r="C1800" t="str">
            <v>Milwaukee Acc</v>
          </cell>
          <cell r="D1800" t="str">
            <v>900006</v>
          </cell>
          <cell r="E1800" t="str">
            <v>ML-AC</v>
          </cell>
          <cell r="F1800">
            <v>0</v>
          </cell>
          <cell r="G1800">
            <v>0.21985294117647061</v>
          </cell>
          <cell r="H1800">
            <v>4.3970588235294121</v>
          </cell>
          <cell r="I1800">
            <v>4.3970588235294121</v>
          </cell>
          <cell r="J1800">
            <v>4.62</v>
          </cell>
          <cell r="K1800">
            <v>5.3156249999999998</v>
          </cell>
          <cell r="L1800" t="str">
            <v>Yes</v>
          </cell>
        </row>
        <row r="1801">
          <cell r="A1801" t="str">
            <v>48008788</v>
          </cell>
          <cell r="B1801" t="str">
            <v>THE TORCH METAL DEMO 230mm 18TPI (25)</v>
          </cell>
          <cell r="C1801" t="str">
            <v>Milwaukee Acc</v>
          </cell>
          <cell r="D1801" t="str">
            <v>900006</v>
          </cell>
          <cell r="E1801" t="str">
            <v>ML-AC</v>
          </cell>
          <cell r="F1801">
            <v>0</v>
          </cell>
          <cell r="G1801">
            <v>1.6139705882352939</v>
          </cell>
          <cell r="H1801">
            <v>32.279411764705877</v>
          </cell>
          <cell r="I1801">
            <v>32.279411764705877</v>
          </cell>
          <cell r="J1801">
            <v>33.89</v>
          </cell>
          <cell r="K1801">
            <v>38.96484375</v>
          </cell>
          <cell r="L1801" t="str">
            <v>Yes</v>
          </cell>
        </row>
        <row r="1802">
          <cell r="A1802" t="str">
            <v>48081095</v>
          </cell>
          <cell r="B1802" t="str">
            <v>Quart (29oz) Carriage Conversion Kit</v>
          </cell>
          <cell r="C1802" t="str">
            <v>Milwaukee Tools</v>
          </cell>
          <cell r="D1802" t="str">
            <v>900006</v>
          </cell>
          <cell r="E1802" t="str">
            <v>ML-TL</v>
          </cell>
          <cell r="F1802">
            <v>0</v>
          </cell>
          <cell r="G1802">
            <v>1.0963235294117648</v>
          </cell>
          <cell r="H1802">
            <v>21.926470588235293</v>
          </cell>
          <cell r="I1802">
            <v>21.926470588235293</v>
          </cell>
          <cell r="J1802">
            <v>23.02</v>
          </cell>
          <cell r="K1802">
            <v>23.247656250000002</v>
          </cell>
          <cell r="L1802" t="str">
            <v>Yes</v>
          </cell>
        </row>
        <row r="1803">
          <cell r="A1803" t="str">
            <v>48440411</v>
          </cell>
          <cell r="B1803" t="str">
            <v>BLADE CU ALU</v>
          </cell>
          <cell r="C1803" t="str">
            <v>Milwaukee Tools</v>
          </cell>
          <cell r="D1803" t="str">
            <v>900006</v>
          </cell>
          <cell r="E1803" t="str">
            <v>ML-TL</v>
          </cell>
          <cell r="F1803">
            <v>0</v>
          </cell>
          <cell r="G1803">
            <v>2.0735294117647061</v>
          </cell>
          <cell r="H1803">
            <v>41.470588235294116</v>
          </cell>
          <cell r="I1803">
            <v>41.470588235294116</v>
          </cell>
          <cell r="J1803">
            <v>43.54</v>
          </cell>
          <cell r="K1803">
            <v>46.216406249999999</v>
          </cell>
          <cell r="L1803" t="str">
            <v>Yes</v>
          </cell>
        </row>
        <row r="1804">
          <cell r="A1804" t="str">
            <v>48440412</v>
          </cell>
          <cell r="B1804" t="str">
            <v>BLADE STEEL</v>
          </cell>
          <cell r="C1804" t="str">
            <v>Milwaukee Tools</v>
          </cell>
          <cell r="D1804" t="str">
            <v>900006</v>
          </cell>
          <cell r="E1804" t="str">
            <v>ML-TL</v>
          </cell>
          <cell r="F1804">
            <v>0</v>
          </cell>
          <cell r="G1804">
            <v>2.3073529411764704</v>
          </cell>
          <cell r="H1804">
            <v>46.147058823529406</v>
          </cell>
          <cell r="I1804">
            <v>46.147058823529406</v>
          </cell>
          <cell r="J1804">
            <v>48.45</v>
          </cell>
          <cell r="K1804">
            <v>51.417187500000004</v>
          </cell>
          <cell r="L1804" t="str">
            <v>Yes</v>
          </cell>
        </row>
        <row r="1805">
          <cell r="A1805" t="str">
            <v>48532571</v>
          </cell>
          <cell r="B1805" t="str">
            <v>M12 Drain Cleaner Bulb Cable 5/16" X</v>
          </cell>
          <cell r="C1805" t="str">
            <v>Milwaukee Tools</v>
          </cell>
          <cell r="D1805" t="str">
            <v>900006</v>
          </cell>
          <cell r="E1805" t="str">
            <v>ML-TL</v>
          </cell>
          <cell r="F1805">
            <v>0</v>
          </cell>
          <cell r="G1805">
            <v>1.0323529411764705</v>
          </cell>
          <cell r="H1805">
            <v>20.647058823529409</v>
          </cell>
          <cell r="I1805">
            <v>20.647058823529409</v>
          </cell>
          <cell r="J1805">
            <v>21.68</v>
          </cell>
          <cell r="K1805">
            <v>23.001562500000002</v>
          </cell>
          <cell r="L1805" t="str">
            <v>Yes</v>
          </cell>
        </row>
        <row r="1806">
          <cell r="A1806" t="str">
            <v>48532572</v>
          </cell>
          <cell r="B1806" t="str">
            <v>M12 Drain Cleaner DH Cable 5/16" X 25</v>
          </cell>
          <cell r="C1806" t="str">
            <v>Milwaukee Tools</v>
          </cell>
          <cell r="D1806" t="str">
            <v>900006</v>
          </cell>
          <cell r="E1806" t="str">
            <v>ML-TL</v>
          </cell>
          <cell r="F1806">
            <v>0</v>
          </cell>
          <cell r="G1806">
            <v>1.1125</v>
          </cell>
          <cell r="H1806">
            <v>22.25</v>
          </cell>
          <cell r="I1806">
            <v>22.25</v>
          </cell>
          <cell r="J1806">
            <v>23.36</v>
          </cell>
          <cell r="K1806">
            <v>24.789843749999999</v>
          </cell>
          <cell r="L1806" t="str">
            <v>Yes</v>
          </cell>
        </row>
        <row r="1807">
          <cell r="A1807" t="str">
            <v>48532573</v>
          </cell>
          <cell r="B1807" t="str">
            <v>M12 Drain Cleaner Bulb Cable 1/4" X 2</v>
          </cell>
          <cell r="C1807" t="str">
            <v>Milwaukee Tools</v>
          </cell>
          <cell r="D1807" t="str">
            <v>900006</v>
          </cell>
          <cell r="E1807" t="str">
            <v>ML-TL</v>
          </cell>
          <cell r="F1807">
            <v>0</v>
          </cell>
          <cell r="G1807">
            <v>0.87352941176470589</v>
          </cell>
          <cell r="H1807">
            <v>17.470588235294116</v>
          </cell>
          <cell r="I1807">
            <v>17.470588235294116</v>
          </cell>
          <cell r="J1807">
            <v>18.34</v>
          </cell>
          <cell r="K1807">
            <v>19.408593750000001</v>
          </cell>
          <cell r="L1807" t="str">
            <v>Yes</v>
          </cell>
        </row>
        <row r="1808">
          <cell r="A1808" t="str">
            <v>48532574</v>
          </cell>
          <cell r="B1808" t="str">
            <v>M12 Drain Cleaner DH Cable 1/4" X 25</v>
          </cell>
          <cell r="C1808" t="str">
            <v>Milwaukee Tools</v>
          </cell>
          <cell r="D1808" t="str">
            <v>900006</v>
          </cell>
          <cell r="E1808" t="str">
            <v>ML-TL</v>
          </cell>
          <cell r="F1808">
            <v>0</v>
          </cell>
          <cell r="G1808">
            <v>0.95514705882352935</v>
          </cell>
          <cell r="H1808">
            <v>19.102941176470587</v>
          </cell>
          <cell r="I1808">
            <v>19.102941176470587</v>
          </cell>
          <cell r="J1808">
            <v>20.059999999999999</v>
          </cell>
          <cell r="K1808">
            <v>21.229687500000001</v>
          </cell>
          <cell r="L1808" t="str">
            <v>Yes</v>
          </cell>
        </row>
        <row r="1809">
          <cell r="A1809" t="str">
            <v>48901006</v>
          </cell>
          <cell r="B1809" t="str">
            <v>6PC Multi-Tool Blade Kit</v>
          </cell>
          <cell r="C1809" t="str">
            <v>Milwaukee Acc</v>
          </cell>
          <cell r="D1809" t="str">
            <v>900006</v>
          </cell>
          <cell r="E1809" t="str">
            <v>ML-AC</v>
          </cell>
          <cell r="F1809">
            <v>0</v>
          </cell>
          <cell r="G1809">
            <v>1.7176470588235295</v>
          </cell>
          <cell r="H1809">
            <v>34.352941176470587</v>
          </cell>
          <cell r="I1809">
            <v>34.352941176470587</v>
          </cell>
          <cell r="J1809">
            <v>36.07</v>
          </cell>
          <cell r="K1809">
            <v>38.653125000000003</v>
          </cell>
          <cell r="L1809" t="str">
            <v>Yes</v>
          </cell>
        </row>
        <row r="1810">
          <cell r="A1810" t="str">
            <v>48901009</v>
          </cell>
          <cell r="B1810" t="str">
            <v>9PC Multi-Tool Blade Kit</v>
          </cell>
          <cell r="C1810" t="str">
            <v>Milwaukee Acc</v>
          </cell>
          <cell r="D1810" t="str">
            <v>900006</v>
          </cell>
          <cell r="E1810" t="str">
            <v>ML-AC</v>
          </cell>
          <cell r="F1810">
            <v>0</v>
          </cell>
          <cell r="G1810">
            <v>2.805147058823529</v>
          </cell>
          <cell r="H1810">
            <v>56.10294117647058</v>
          </cell>
          <cell r="I1810">
            <v>56.10294117647058</v>
          </cell>
          <cell r="J1810">
            <v>58.91</v>
          </cell>
          <cell r="K1810">
            <v>63.344531250000003</v>
          </cell>
          <cell r="L1810" t="str">
            <v>Yes</v>
          </cell>
        </row>
        <row r="1811">
          <cell r="A1811" t="str">
            <v>49162772</v>
          </cell>
          <cell r="B1811" t="str">
            <v>JAW inc. BLADE CU ALU</v>
          </cell>
          <cell r="C1811" t="str">
            <v>Milwaukee Tools</v>
          </cell>
          <cell r="D1811" t="str">
            <v>900006</v>
          </cell>
          <cell r="E1811" t="str">
            <v>ML-TL</v>
          </cell>
          <cell r="F1811">
            <v>0</v>
          </cell>
          <cell r="G1811">
            <v>6.8529411764705888</v>
          </cell>
          <cell r="H1811">
            <v>137.05882352941177</v>
          </cell>
          <cell r="I1811">
            <v>137.05882352941177</v>
          </cell>
          <cell r="J1811">
            <v>143.91</v>
          </cell>
          <cell r="K1811">
            <v>139.30546875000002</v>
          </cell>
          <cell r="L1811" t="str">
            <v>Yes</v>
          </cell>
        </row>
        <row r="1812">
          <cell r="A1812" t="str">
            <v>49162773</v>
          </cell>
          <cell r="B1812" t="str">
            <v>JAW inc. BLADE STEEL</v>
          </cell>
          <cell r="C1812" t="str">
            <v>Milwaukee Tools</v>
          </cell>
          <cell r="D1812" t="str">
            <v>900006</v>
          </cell>
          <cell r="E1812" t="str">
            <v>ML-TL</v>
          </cell>
          <cell r="F1812">
            <v>0</v>
          </cell>
          <cell r="G1812">
            <v>7.5492647058823525</v>
          </cell>
          <cell r="H1812">
            <v>150.98529411764704</v>
          </cell>
          <cell r="I1812">
            <v>150.98529411764704</v>
          </cell>
          <cell r="J1812">
            <v>158.53</v>
          </cell>
          <cell r="K1812">
            <v>137.79609375000001</v>
          </cell>
          <cell r="L1812" t="str">
            <v>Yes</v>
          </cell>
        </row>
        <row r="1813">
          <cell r="A1813" t="str">
            <v>49221105</v>
          </cell>
          <cell r="B1813" t="str">
            <v>Sawzall Demo Kit 5 Pce</v>
          </cell>
          <cell r="C1813" t="str">
            <v>Milwaukee Acc</v>
          </cell>
          <cell r="D1813" t="str">
            <v>900006</v>
          </cell>
          <cell r="E1813" t="str">
            <v>ML-AC</v>
          </cell>
          <cell r="F1813">
            <v>0</v>
          </cell>
          <cell r="G1813">
            <v>0.43455882352941178</v>
          </cell>
          <cell r="H1813">
            <v>8.6911764705882355</v>
          </cell>
          <cell r="I1813">
            <v>8.6911764705882355</v>
          </cell>
          <cell r="J1813">
            <v>9.1300000000000008</v>
          </cell>
          <cell r="K1813">
            <v>10.188281250000001</v>
          </cell>
          <cell r="L1813" t="str">
            <v>Yes</v>
          </cell>
        </row>
        <row r="1814">
          <cell r="A1814" t="str">
            <v>49221132</v>
          </cell>
          <cell r="B1814" t="str">
            <v>MEGA SAWZALL BLADE KIT</v>
          </cell>
          <cell r="C1814" t="str">
            <v>Milwaukee Acc</v>
          </cell>
          <cell r="D1814" t="str">
            <v>900006</v>
          </cell>
          <cell r="E1814" t="str">
            <v>ML-AC</v>
          </cell>
          <cell r="F1814">
            <v>0</v>
          </cell>
          <cell r="G1814">
            <v>2.3507352941176469</v>
          </cell>
          <cell r="H1814">
            <v>47.014705882352935</v>
          </cell>
          <cell r="I1814">
            <v>47.014705882352935</v>
          </cell>
          <cell r="J1814">
            <v>49.37</v>
          </cell>
          <cell r="K1814">
            <v>54.895312500000003</v>
          </cell>
          <cell r="L1814" t="str">
            <v>Yes</v>
          </cell>
        </row>
        <row r="1815">
          <cell r="A1815" t="str">
            <v>49224035</v>
          </cell>
          <cell r="B1815" t="str">
            <v>19 PC Hole Dozer General Purpose Kit</v>
          </cell>
          <cell r="C1815" t="str">
            <v>Milwaukee Acc</v>
          </cell>
          <cell r="D1815" t="str">
            <v>900006</v>
          </cell>
          <cell r="E1815" t="str">
            <v>ML-AC</v>
          </cell>
          <cell r="F1815">
            <v>0</v>
          </cell>
          <cell r="G1815">
            <v>4.5639705882352937</v>
          </cell>
          <cell r="H1815">
            <v>91.27941176470587</v>
          </cell>
          <cell r="I1815">
            <v>91.27941176470587</v>
          </cell>
          <cell r="J1815">
            <v>95.84</v>
          </cell>
          <cell r="K1815">
            <v>102.27656250000001</v>
          </cell>
          <cell r="L1815" t="str">
            <v>Yes</v>
          </cell>
        </row>
        <row r="1816">
          <cell r="A1816" t="str">
            <v>49224095B</v>
          </cell>
          <cell r="B1816" t="str">
            <v>HOLE DOZER KIT 10PC</v>
          </cell>
          <cell r="C1816" t="str">
            <v>Milwaukee Acc</v>
          </cell>
          <cell r="D1816" t="str">
            <v>900006</v>
          </cell>
          <cell r="E1816" t="str">
            <v>ML-AC</v>
          </cell>
          <cell r="F1816">
            <v>0</v>
          </cell>
          <cell r="G1816">
            <v>2.036029411764706</v>
          </cell>
          <cell r="H1816">
            <v>40.720588235294116</v>
          </cell>
          <cell r="I1816">
            <v>40.720588235294116</v>
          </cell>
          <cell r="J1816">
            <v>42.76</v>
          </cell>
          <cell r="K1816">
            <v>47.4140625</v>
          </cell>
          <cell r="L1816" t="str">
            <v>Yes</v>
          </cell>
        </row>
        <row r="1817">
          <cell r="A1817" t="str">
            <v>49224097</v>
          </cell>
          <cell r="B1817" t="str">
            <v>18 PC Hole Dozer Electricians Kit</v>
          </cell>
          <cell r="C1817" t="str">
            <v>Milwaukee Acc</v>
          </cell>
          <cell r="D1817" t="str">
            <v>900006</v>
          </cell>
          <cell r="E1817" t="str">
            <v>ML-AC</v>
          </cell>
          <cell r="F1817">
            <v>0</v>
          </cell>
          <cell r="G1817">
            <v>4.2205882352941178</v>
          </cell>
          <cell r="H1817">
            <v>84.411764705882348</v>
          </cell>
          <cell r="I1817">
            <v>84.411764705882348</v>
          </cell>
          <cell r="J1817">
            <v>88.63</v>
          </cell>
          <cell r="K1817">
            <v>93.515625</v>
          </cell>
          <cell r="L1817" t="str">
            <v>Yes</v>
          </cell>
        </row>
        <row r="1818">
          <cell r="A1818" t="str">
            <v>49224151</v>
          </cell>
          <cell r="B1818" t="str">
            <v>14 PC Hole Dozer Plumbers Kit</v>
          </cell>
          <cell r="C1818" t="str">
            <v>Milwaukee Acc</v>
          </cell>
          <cell r="D1818" t="str">
            <v>900006</v>
          </cell>
          <cell r="E1818" t="str">
            <v>ML-AC</v>
          </cell>
          <cell r="F1818">
            <v>0</v>
          </cell>
          <cell r="G1818">
            <v>3.3867647058823529</v>
          </cell>
          <cell r="H1818">
            <v>67.735294117647058</v>
          </cell>
          <cell r="I1818">
            <v>67.735294117647058</v>
          </cell>
          <cell r="J1818">
            <v>71.12</v>
          </cell>
          <cell r="K1818">
            <v>75.271875000000009</v>
          </cell>
          <cell r="L1818" t="str">
            <v>Yes</v>
          </cell>
        </row>
        <row r="1819">
          <cell r="A1819" t="str">
            <v>49224175B</v>
          </cell>
          <cell r="B1819" t="str">
            <v>HOLE DOZER KIT 15PC</v>
          </cell>
          <cell r="C1819" t="str">
            <v>Milwaukee Acc</v>
          </cell>
          <cell r="D1819" t="str">
            <v>900006</v>
          </cell>
          <cell r="E1819" t="str">
            <v>ML-AC</v>
          </cell>
          <cell r="F1819">
            <v>0</v>
          </cell>
          <cell r="G1819">
            <v>2.9588235294117649</v>
          </cell>
          <cell r="H1819">
            <v>59.17647058823529</v>
          </cell>
          <cell r="I1819">
            <v>59.17647058823529</v>
          </cell>
          <cell r="J1819">
            <v>62.14</v>
          </cell>
          <cell r="K1819">
            <v>68.857031250000006</v>
          </cell>
          <cell r="L1819" t="str">
            <v>Yes</v>
          </cell>
        </row>
        <row r="1820">
          <cell r="A1820" t="str">
            <v>49224185B</v>
          </cell>
          <cell r="B1820" t="str">
            <v>HOLE DOZER KIT 28PC</v>
          </cell>
          <cell r="C1820" t="str">
            <v>Milwaukee Acc</v>
          </cell>
          <cell r="D1820" t="str">
            <v>900006</v>
          </cell>
          <cell r="E1820" t="str">
            <v>ML-AC</v>
          </cell>
          <cell r="F1820">
            <v>0</v>
          </cell>
          <cell r="G1820">
            <v>6.7036764705882348</v>
          </cell>
          <cell r="H1820">
            <v>134.0735294117647</v>
          </cell>
          <cell r="I1820">
            <v>134.0735294117647</v>
          </cell>
          <cell r="J1820">
            <v>140.78</v>
          </cell>
          <cell r="K1820">
            <v>155.18671875000001</v>
          </cell>
          <cell r="L1820" t="str">
            <v>Yes</v>
          </cell>
        </row>
        <row r="1821">
          <cell r="A1821" t="str">
            <v>49406105</v>
          </cell>
          <cell r="B1821" t="str">
            <v>Uni Surface Grinding Dust Shroud 7IN</v>
          </cell>
          <cell r="C1821" t="str">
            <v>Milwaukee Acc</v>
          </cell>
          <cell r="D1821" t="str">
            <v>900006</v>
          </cell>
          <cell r="E1821" t="str">
            <v>ML-AC</v>
          </cell>
          <cell r="F1821">
            <v>0</v>
          </cell>
          <cell r="G1821">
            <v>2.1448529411764707</v>
          </cell>
          <cell r="H1821">
            <v>42.897058823529413</v>
          </cell>
          <cell r="I1821">
            <v>42.897058823529413</v>
          </cell>
          <cell r="J1821">
            <v>45.04</v>
          </cell>
          <cell r="K1821">
            <v>48.234375</v>
          </cell>
          <cell r="L1821" t="str">
            <v>Yes</v>
          </cell>
        </row>
        <row r="1822">
          <cell r="A1822" t="str">
            <v>49406190</v>
          </cell>
          <cell r="B1822" t="str">
            <v>Dust Shroud Hose Adapter 18IN</v>
          </cell>
          <cell r="C1822" t="str">
            <v>Milwaukee Acc</v>
          </cell>
          <cell r="D1822" t="str">
            <v>900006</v>
          </cell>
          <cell r="E1822" t="str">
            <v>ML-AC</v>
          </cell>
          <cell r="F1822">
            <v>0</v>
          </cell>
          <cell r="G1822">
            <v>0.6823529411764705</v>
          </cell>
          <cell r="H1822">
            <v>13.647058823529409</v>
          </cell>
          <cell r="I1822">
            <v>13.647058823529409</v>
          </cell>
          <cell r="J1822">
            <v>14.33</v>
          </cell>
          <cell r="K1822">
            <v>15.356249999999999</v>
          </cell>
          <cell r="L1822" t="str">
            <v>Yes</v>
          </cell>
        </row>
        <row r="1823">
          <cell r="A1823" t="str">
            <v>49560023</v>
          </cell>
          <cell r="B1823" t="str">
            <v>Hole Dozer 19mm (3/4") Hole Saw HS</v>
          </cell>
          <cell r="C1823" t="str">
            <v>Milwaukee Acc</v>
          </cell>
          <cell r="D1823" t="str">
            <v>900006</v>
          </cell>
          <cell r="E1823" t="str">
            <v>ML-AC</v>
          </cell>
          <cell r="F1823">
            <v>0</v>
          </cell>
          <cell r="G1823">
            <v>0.21250000000000002</v>
          </cell>
          <cell r="H1823">
            <v>4.25</v>
          </cell>
          <cell r="I1823">
            <v>4.25</v>
          </cell>
          <cell r="J1823">
            <v>4.46</v>
          </cell>
          <cell r="K1823">
            <v>5.0531250000000005</v>
          </cell>
          <cell r="L1823" t="str">
            <v>Yes</v>
          </cell>
        </row>
        <row r="1824">
          <cell r="A1824" t="str">
            <v>49560032</v>
          </cell>
          <cell r="B1824" t="str">
            <v>Hole Dozer 22mm (7/8") Hole Saw HS</v>
          </cell>
          <cell r="C1824" t="str">
            <v>Milwaukee Acc</v>
          </cell>
          <cell r="D1824" t="str">
            <v>900006</v>
          </cell>
          <cell r="E1824" t="str">
            <v>ML-AC</v>
          </cell>
          <cell r="F1824">
            <v>0</v>
          </cell>
          <cell r="G1824">
            <v>0.2213235294117647</v>
          </cell>
          <cell r="H1824">
            <v>4.4264705882352935</v>
          </cell>
          <cell r="I1824">
            <v>4.4264705882352935</v>
          </cell>
          <cell r="J1824">
            <v>4.6500000000000004</v>
          </cell>
          <cell r="K1824">
            <v>5.25</v>
          </cell>
          <cell r="L1824" t="str">
            <v>Yes</v>
          </cell>
        </row>
        <row r="1825">
          <cell r="A1825" t="str">
            <v>49560043</v>
          </cell>
          <cell r="B1825" t="str">
            <v>Hole Dozer 25mm (1") Hole Saw HS</v>
          </cell>
          <cell r="C1825" t="str">
            <v>Milwaukee Acc</v>
          </cell>
          <cell r="D1825" t="str">
            <v>900006</v>
          </cell>
          <cell r="E1825" t="str">
            <v>ML-AC</v>
          </cell>
          <cell r="F1825">
            <v>0</v>
          </cell>
          <cell r="G1825">
            <v>0.23382352941176474</v>
          </cell>
          <cell r="H1825">
            <v>4.6764705882352944</v>
          </cell>
          <cell r="I1825">
            <v>4.6764705882352944</v>
          </cell>
          <cell r="J1825">
            <v>4.91</v>
          </cell>
          <cell r="K1825">
            <v>5.5453125000000005</v>
          </cell>
          <cell r="L1825" t="str">
            <v>Yes</v>
          </cell>
        </row>
        <row r="1826">
          <cell r="A1826" t="str">
            <v>49560052</v>
          </cell>
          <cell r="B1826" t="str">
            <v>Hole Dozer 29mm (1-1/8") Hole Saw HS</v>
          </cell>
          <cell r="C1826" t="str">
            <v>Milwaukee Acc</v>
          </cell>
          <cell r="D1826" t="str">
            <v>900006</v>
          </cell>
          <cell r="E1826" t="str">
            <v>ML-AC</v>
          </cell>
          <cell r="F1826">
            <v>0</v>
          </cell>
          <cell r="G1826">
            <v>0.24338235294117647</v>
          </cell>
          <cell r="H1826">
            <v>4.867647058823529</v>
          </cell>
          <cell r="I1826">
            <v>4.867647058823529</v>
          </cell>
          <cell r="J1826">
            <v>5.1100000000000003</v>
          </cell>
          <cell r="K1826">
            <v>5.7750000000000004</v>
          </cell>
          <cell r="L1826" t="str">
            <v>Yes</v>
          </cell>
        </row>
        <row r="1827">
          <cell r="A1827" t="str">
            <v>49560072</v>
          </cell>
          <cell r="B1827" t="str">
            <v>Hole Dozer 35mm (1-3/8") Hole Saw HS</v>
          </cell>
          <cell r="C1827" t="str">
            <v>Milwaukee Acc</v>
          </cell>
          <cell r="D1827" t="str">
            <v>900006</v>
          </cell>
          <cell r="E1827" t="str">
            <v>ML-AC</v>
          </cell>
          <cell r="F1827">
            <v>0</v>
          </cell>
          <cell r="G1827">
            <v>0.27352941176470591</v>
          </cell>
          <cell r="H1827">
            <v>5.4705882352941178</v>
          </cell>
          <cell r="I1827">
            <v>5.4705882352941178</v>
          </cell>
          <cell r="J1827">
            <v>5.74</v>
          </cell>
          <cell r="K1827">
            <v>6.4640625000000007</v>
          </cell>
          <cell r="L1827" t="str">
            <v>Yes</v>
          </cell>
        </row>
        <row r="1828">
          <cell r="A1828" t="str">
            <v>49560082</v>
          </cell>
          <cell r="B1828" t="str">
            <v>Hole Dozer 38mm (1-1/2") Hole Saw HS</v>
          </cell>
          <cell r="C1828" t="str">
            <v>Milwaukee Acc</v>
          </cell>
          <cell r="D1828" t="str">
            <v>900006</v>
          </cell>
          <cell r="E1828" t="str">
            <v>ML-AC</v>
          </cell>
          <cell r="F1828">
            <v>0</v>
          </cell>
          <cell r="G1828">
            <v>0.27794117647058819</v>
          </cell>
          <cell r="H1828">
            <v>5.5588235294117636</v>
          </cell>
          <cell r="I1828">
            <v>5.5588235294117636</v>
          </cell>
          <cell r="J1828">
            <v>5.84</v>
          </cell>
          <cell r="K1828">
            <v>6.0046875000000002</v>
          </cell>
          <cell r="L1828" t="str">
            <v>Yes</v>
          </cell>
        </row>
        <row r="1829">
          <cell r="A1829" t="str">
            <v>49560102</v>
          </cell>
          <cell r="B1829" t="str">
            <v>Hole Dozer 44mm (1-3/4") Hole Saw HS</v>
          </cell>
          <cell r="C1829" t="str">
            <v>Milwaukee Acc</v>
          </cell>
          <cell r="D1829" t="str">
            <v>900006</v>
          </cell>
          <cell r="E1829" t="str">
            <v>ML-AC</v>
          </cell>
          <cell r="F1829">
            <v>0</v>
          </cell>
          <cell r="G1829">
            <v>0.27500000000000002</v>
          </cell>
          <cell r="H1829">
            <v>5.5</v>
          </cell>
          <cell r="I1829">
            <v>5.5</v>
          </cell>
          <cell r="J1829">
            <v>5.78</v>
          </cell>
          <cell r="K1829">
            <v>6.5132812500000004</v>
          </cell>
          <cell r="L1829" t="str">
            <v>Yes</v>
          </cell>
        </row>
        <row r="1830">
          <cell r="A1830" t="str">
            <v>49560117</v>
          </cell>
          <cell r="B1830" t="str">
            <v>Hole Dozer 51mm (2") Hole Saw HS</v>
          </cell>
          <cell r="C1830" t="str">
            <v>Milwaukee Acc</v>
          </cell>
          <cell r="D1830" t="str">
            <v>900006</v>
          </cell>
          <cell r="E1830" t="str">
            <v>ML-AC</v>
          </cell>
          <cell r="F1830">
            <v>0</v>
          </cell>
          <cell r="G1830">
            <v>0.23676470588235296</v>
          </cell>
          <cell r="H1830">
            <v>4.7352941176470589</v>
          </cell>
          <cell r="I1830">
            <v>4.7352941176470589</v>
          </cell>
          <cell r="J1830">
            <v>4.97</v>
          </cell>
          <cell r="K1830">
            <v>5.5453125000000005</v>
          </cell>
          <cell r="L1830" t="str">
            <v>Yes</v>
          </cell>
        </row>
        <row r="1831">
          <cell r="A1831" t="str">
            <v>49560127</v>
          </cell>
          <cell r="B1831" t="str">
            <v>Hole Dozer 54mm (2-1/8") Hole Saw HS</v>
          </cell>
          <cell r="C1831" t="str">
            <v>Milwaukee Acc</v>
          </cell>
          <cell r="D1831" t="str">
            <v>900006</v>
          </cell>
          <cell r="E1831" t="str">
            <v>ML-AC</v>
          </cell>
          <cell r="F1831">
            <v>0</v>
          </cell>
          <cell r="G1831">
            <v>0.27132352941176469</v>
          </cell>
          <cell r="H1831">
            <v>5.4264705882352935</v>
          </cell>
          <cell r="I1831">
            <v>5.4264705882352935</v>
          </cell>
          <cell r="J1831">
            <v>5.7</v>
          </cell>
          <cell r="K1831">
            <v>6.3328125000000002</v>
          </cell>
          <cell r="L1831" t="str">
            <v>Yes</v>
          </cell>
        </row>
        <row r="1832">
          <cell r="A1832" t="str">
            <v>49560132</v>
          </cell>
          <cell r="B1832" t="str">
            <v>Hole Dozer 57mm (2-1/4") Hole Saw HS</v>
          </cell>
          <cell r="C1832" t="str">
            <v>Milwaukee Acc</v>
          </cell>
          <cell r="D1832" t="str">
            <v>900006</v>
          </cell>
          <cell r="E1832" t="str">
            <v>ML-AC</v>
          </cell>
          <cell r="F1832">
            <v>0</v>
          </cell>
          <cell r="G1832">
            <v>0.28088235294117647</v>
          </cell>
          <cell r="H1832">
            <v>5.617647058823529</v>
          </cell>
          <cell r="I1832">
            <v>5.617647058823529</v>
          </cell>
          <cell r="J1832">
            <v>5.9</v>
          </cell>
          <cell r="K1832">
            <v>6.5625</v>
          </cell>
          <cell r="L1832" t="str">
            <v>Yes</v>
          </cell>
        </row>
        <row r="1833">
          <cell r="A1833" t="str">
            <v>49560147</v>
          </cell>
          <cell r="B1833" t="str">
            <v>Hole Dozer 64mm (2-1/2") Hole Saw HS</v>
          </cell>
          <cell r="C1833" t="str">
            <v>Milwaukee Acc</v>
          </cell>
          <cell r="D1833" t="str">
            <v>900006</v>
          </cell>
          <cell r="E1833" t="str">
            <v>ML-AC</v>
          </cell>
          <cell r="F1833">
            <v>0</v>
          </cell>
          <cell r="G1833">
            <v>0.28750000000000003</v>
          </cell>
          <cell r="H1833">
            <v>5.75</v>
          </cell>
          <cell r="I1833">
            <v>5.75</v>
          </cell>
          <cell r="J1833">
            <v>6.04</v>
          </cell>
          <cell r="K1833">
            <v>6.80859375</v>
          </cell>
          <cell r="L1833" t="str">
            <v>Yes</v>
          </cell>
        </row>
        <row r="1834">
          <cell r="A1834" t="str">
            <v>49560233</v>
          </cell>
          <cell r="B1834" t="str">
            <v>Hole Dozer 114mm (4-1/2") Hole Saw HS</v>
          </cell>
          <cell r="C1834" t="str">
            <v>Milwaukee Acc</v>
          </cell>
          <cell r="D1834" t="str">
            <v>900006</v>
          </cell>
          <cell r="E1834" t="str">
            <v>ML-AC</v>
          </cell>
          <cell r="F1834">
            <v>0</v>
          </cell>
          <cell r="G1834">
            <v>0.47794117647058826</v>
          </cell>
          <cell r="H1834">
            <v>9.5588235294117645</v>
          </cell>
          <cell r="I1834">
            <v>9.5588235294117645</v>
          </cell>
          <cell r="J1834">
            <v>10.039999999999999</v>
          </cell>
          <cell r="K1834">
            <v>11.04140625</v>
          </cell>
          <cell r="L1834" t="str">
            <v>Yes</v>
          </cell>
        </row>
        <row r="1835">
          <cell r="A1835" t="str">
            <v>49937810</v>
          </cell>
          <cell r="B1835" t="str">
            <v>STEELHEAD Diamond Cut-Off 5" 125mm</v>
          </cell>
          <cell r="C1835" t="str">
            <v>Milwaukee Acc</v>
          </cell>
          <cell r="D1835" t="str">
            <v>900006</v>
          </cell>
          <cell r="E1835" t="str">
            <v>ML-AC</v>
          </cell>
          <cell r="F1835">
            <v>0</v>
          </cell>
          <cell r="G1835">
            <v>0.70294117647058829</v>
          </cell>
          <cell r="H1835">
            <v>14.058823529411764</v>
          </cell>
          <cell r="I1835">
            <v>14.058823529411764</v>
          </cell>
          <cell r="J1835">
            <v>14.76</v>
          </cell>
          <cell r="K1835">
            <v>28.399218749999996</v>
          </cell>
          <cell r="L1835" t="str">
            <v>Yes</v>
          </cell>
        </row>
        <row r="1836">
          <cell r="A1836" t="str">
            <v>49937820</v>
          </cell>
          <cell r="B1836" t="str">
            <v>STEELHEAD Diamond Cut-Off 7" 178mm</v>
          </cell>
          <cell r="C1836" t="str">
            <v>Milwaukee Acc</v>
          </cell>
          <cell r="D1836" t="str">
            <v>900006</v>
          </cell>
          <cell r="E1836" t="str">
            <v>ML-AC</v>
          </cell>
          <cell r="F1836">
            <v>0</v>
          </cell>
          <cell r="G1836">
            <v>1.2316176470588234</v>
          </cell>
          <cell r="H1836">
            <v>24.632352941176467</v>
          </cell>
          <cell r="I1836">
            <v>24.632352941176467</v>
          </cell>
          <cell r="J1836">
            <v>25.86</v>
          </cell>
          <cell r="K1836">
            <v>43.050000000000004</v>
          </cell>
          <cell r="L1836" t="str">
            <v>Yes</v>
          </cell>
        </row>
        <row r="1837">
          <cell r="A1837" t="str">
            <v>49937840</v>
          </cell>
          <cell r="B1837" t="str">
            <v>STEELHEAD Diamond Cut-Off 14" 356mm</v>
          </cell>
          <cell r="C1837" t="str">
            <v>Milwaukee Acc</v>
          </cell>
          <cell r="D1837" t="str">
            <v>900006</v>
          </cell>
          <cell r="E1837" t="str">
            <v>ML-AC</v>
          </cell>
          <cell r="F1837">
            <v>0</v>
          </cell>
          <cell r="G1837">
            <v>3.8808823529411764</v>
          </cell>
          <cell r="H1837">
            <v>77.617647058823522</v>
          </cell>
          <cell r="I1837">
            <v>77.617647058823522</v>
          </cell>
          <cell r="J1837">
            <v>81.5</v>
          </cell>
          <cell r="K1837">
            <v>104.24531250000001</v>
          </cell>
          <cell r="L1837" t="str">
            <v>Yes</v>
          </cell>
        </row>
        <row r="1838">
          <cell r="A1838" t="str">
            <v>50031800</v>
          </cell>
          <cell r="B1838" t="str">
            <v>M18 ODM Battery Terminal Adapter (OEM)</v>
          </cell>
          <cell r="C1838" t="str">
            <v>Milwaukee Tools</v>
          </cell>
          <cell r="D1838" t="str">
            <v>900006</v>
          </cell>
          <cell r="E1838" t="str">
            <v>ML-TL</v>
          </cell>
          <cell r="F1838">
            <v>0</v>
          </cell>
          <cell r="G1838">
            <v>1.3154411764705882</v>
          </cell>
          <cell r="H1838">
            <v>26.308823529411764</v>
          </cell>
          <cell r="I1838">
            <v>26.308823529411764</v>
          </cell>
          <cell r="J1838">
            <v>27.62</v>
          </cell>
          <cell r="K1838">
            <v>29.334374999999998</v>
          </cell>
          <cell r="L1838" t="str">
            <v>Yes</v>
          </cell>
        </row>
        <row r="1839">
          <cell r="A1839" t="str">
            <v>E1190M</v>
          </cell>
          <cell r="B1839" t="str">
            <v>Laser Etch Framing Square 400mm</v>
          </cell>
          <cell r="C1839" t="str">
            <v>CPT Hand Tools</v>
          </cell>
          <cell r="D1839" t="str">
            <v>900006</v>
          </cell>
          <cell r="E1839" t="str">
            <v>EM-TL</v>
          </cell>
          <cell r="F1839">
            <v>0</v>
          </cell>
          <cell r="G1839">
            <v>0.44485294117647056</v>
          </cell>
          <cell r="H1839">
            <v>8.8970588235294112</v>
          </cell>
          <cell r="I1839">
            <v>8.8970588235294112</v>
          </cell>
          <cell r="J1839">
            <v>9.34</v>
          </cell>
          <cell r="K1839">
            <v>8.7609375000000007</v>
          </cell>
          <cell r="L1839" t="str">
            <v>Yes</v>
          </cell>
        </row>
        <row r="1840">
          <cell r="A1840" t="str">
            <v>EM81.9G</v>
          </cell>
          <cell r="B1840" t="str">
            <v>Empire 9IN Aluminium Torpedo Level 2PC</v>
          </cell>
          <cell r="C1840" t="str">
            <v>CPT Hand Tools</v>
          </cell>
          <cell r="D1840" t="str">
            <v>900006</v>
          </cell>
          <cell r="E1840" t="str">
            <v>EM-TL</v>
          </cell>
          <cell r="F1840">
            <v>0</v>
          </cell>
          <cell r="G1840">
            <v>0.38235294117647056</v>
          </cell>
          <cell r="H1840">
            <v>7.6470588235294112</v>
          </cell>
          <cell r="I1840">
            <v>7.6470588235294112</v>
          </cell>
          <cell r="J1840">
            <v>8.0299999999999994</v>
          </cell>
          <cell r="K1840">
            <v>7.7109375</v>
          </cell>
          <cell r="L1840" t="str">
            <v>Yes</v>
          </cell>
        </row>
        <row r="1841">
          <cell r="A1841" t="str">
            <v>KRB05SET</v>
          </cell>
          <cell r="B1841" t="str">
            <v>KRB 5Pc Recip Set</v>
          </cell>
          <cell r="C1841" t="str">
            <v>CPT Accessories</v>
          </cell>
          <cell r="D1841" t="str">
            <v>900006</v>
          </cell>
          <cell r="E1841" t="str">
            <v>KA-AC</v>
          </cell>
          <cell r="F1841">
            <v>0</v>
          </cell>
          <cell r="G1841">
            <v>0.44338235294117645</v>
          </cell>
          <cell r="H1841">
            <v>8.867647058823529</v>
          </cell>
          <cell r="I1841">
            <v>8.867647058823529</v>
          </cell>
          <cell r="J1841">
            <v>9.31</v>
          </cell>
          <cell r="K1841">
            <v>10.38515625</v>
          </cell>
          <cell r="L1841" t="str">
            <v>Yes</v>
          </cell>
        </row>
        <row r="1842">
          <cell r="A1842" t="str">
            <v>TC20</v>
          </cell>
          <cell r="B1842" t="str">
            <v>Empire Polycast Torpedo Rafter Combo</v>
          </cell>
          <cell r="C1842" t="str">
            <v>CPT Hand Tools</v>
          </cell>
          <cell r="D1842" t="str">
            <v>900006</v>
          </cell>
          <cell r="E1842" t="str">
            <v>EM-TL</v>
          </cell>
          <cell r="F1842">
            <v>0</v>
          </cell>
          <cell r="G1842">
            <v>0.30882352941176472</v>
          </cell>
          <cell r="H1842">
            <v>6.1764705882352944</v>
          </cell>
          <cell r="I1842">
            <v>6.1764705882352944</v>
          </cell>
          <cell r="J1842">
            <v>6.49</v>
          </cell>
          <cell r="K1842">
            <v>5.3648437500000004</v>
          </cell>
          <cell r="L1842" t="str">
            <v>Yes</v>
          </cell>
        </row>
        <row r="1843">
          <cell r="A1843" t="str">
            <v>1110IM</v>
          </cell>
          <cell r="B1843" t="str">
            <v>Empire 400mm Tradesman Square</v>
          </cell>
          <cell r="C1843" t="str">
            <v>CPT Hand Tools</v>
          </cell>
          <cell r="D1843" t="str">
            <v>900006</v>
          </cell>
          <cell r="E1843" t="str">
            <v>EM-TL</v>
          </cell>
          <cell r="F1843">
            <v>0</v>
          </cell>
          <cell r="G1843">
            <v>0.21102941176470591</v>
          </cell>
          <cell r="H1843">
            <v>4.2205882352941178</v>
          </cell>
          <cell r="I1843">
            <v>4.2205882352941178</v>
          </cell>
          <cell r="J1843">
            <v>4.43</v>
          </cell>
          <cell r="K1843">
            <v>5.4468750000000004</v>
          </cell>
          <cell r="L1843" t="str">
            <v>Yes</v>
          </cell>
        </row>
        <row r="1844">
          <cell r="A1844" t="str">
            <v>1140M</v>
          </cell>
          <cell r="B1844" t="str">
            <v>Empire 600X400mm Alu Square</v>
          </cell>
          <cell r="C1844" t="str">
            <v>CPT Hand Tools</v>
          </cell>
          <cell r="D1844" t="str">
            <v>900006</v>
          </cell>
          <cell r="E1844" t="str">
            <v>EM-TL</v>
          </cell>
          <cell r="F1844">
            <v>0</v>
          </cell>
          <cell r="G1844">
            <v>0.21838235294117647</v>
          </cell>
          <cell r="H1844">
            <v>4.367647058823529</v>
          </cell>
          <cell r="I1844">
            <v>4.367647058823529</v>
          </cell>
          <cell r="J1844">
            <v>4.59</v>
          </cell>
          <cell r="K1844">
            <v>5.5453125000000005</v>
          </cell>
          <cell r="L1844" t="str">
            <v>Yes</v>
          </cell>
        </row>
        <row r="1845">
          <cell r="A1845" t="str">
            <v>120M</v>
          </cell>
          <cell r="B1845" t="str">
            <v>Empire 200mm Tri Square PS</v>
          </cell>
          <cell r="C1845" t="str">
            <v>CPT Hand Tools</v>
          </cell>
          <cell r="D1845" t="str">
            <v>900006</v>
          </cell>
          <cell r="E1845" t="str">
            <v>EM-TL</v>
          </cell>
          <cell r="F1845">
            <v>0</v>
          </cell>
          <cell r="G1845">
            <v>0.33308823529411768</v>
          </cell>
          <cell r="H1845">
            <v>6.6617647058823533</v>
          </cell>
          <cell r="I1845">
            <v>6.6617647058823533</v>
          </cell>
          <cell r="J1845">
            <v>6.99</v>
          </cell>
          <cell r="K1845">
            <v>6.4640625000000007</v>
          </cell>
          <cell r="L1845" t="str">
            <v>Yes</v>
          </cell>
        </row>
        <row r="1846">
          <cell r="A1846" t="str">
            <v>122M</v>
          </cell>
          <cell r="B1846" t="str">
            <v>Emp Stainless Steel True Blue Tri Square</v>
          </cell>
          <cell r="C1846" t="str">
            <v>CPT Hand Tools</v>
          </cell>
          <cell r="D1846" t="str">
            <v>900006</v>
          </cell>
          <cell r="E1846" t="str">
            <v>EM-TL</v>
          </cell>
          <cell r="F1846">
            <v>0</v>
          </cell>
          <cell r="G1846">
            <v>0.32647058823529412</v>
          </cell>
          <cell r="H1846">
            <v>6.5294117647058822</v>
          </cell>
          <cell r="I1846">
            <v>6.5294117647058822</v>
          </cell>
          <cell r="J1846">
            <v>6.86</v>
          </cell>
          <cell r="K1846">
            <v>7.2679687499999996</v>
          </cell>
          <cell r="L1846" t="str">
            <v>Yes</v>
          </cell>
        </row>
        <row r="1847">
          <cell r="A1847" t="str">
            <v>130</v>
          </cell>
          <cell r="B1847" t="str">
            <v>Empire 275mm TBevel PS</v>
          </cell>
          <cell r="C1847" t="str">
            <v>CPT Hand Tools</v>
          </cell>
          <cell r="D1847" t="str">
            <v>900006</v>
          </cell>
          <cell r="E1847" t="str">
            <v>EM-TL</v>
          </cell>
          <cell r="F1847">
            <v>0</v>
          </cell>
          <cell r="G1847">
            <v>0.24264705882352941</v>
          </cell>
          <cell r="H1847">
            <v>4.8529411764705879</v>
          </cell>
          <cell r="I1847">
            <v>4.8529411764705879</v>
          </cell>
          <cell r="J1847">
            <v>5.0999999999999996</v>
          </cell>
          <cell r="K1847">
            <v>5.8570312500000004</v>
          </cell>
          <cell r="L1847" t="str">
            <v>Yes</v>
          </cell>
        </row>
        <row r="1848">
          <cell r="A1848" t="str">
            <v>132</v>
          </cell>
          <cell r="B1848" t="str">
            <v>Empire 220mm Anodised T Bevel</v>
          </cell>
          <cell r="C1848" t="str">
            <v>CPT Hand Tools</v>
          </cell>
          <cell r="D1848" t="str">
            <v>900006</v>
          </cell>
          <cell r="E1848" t="str">
            <v>EM-TL</v>
          </cell>
          <cell r="F1848">
            <v>0</v>
          </cell>
          <cell r="G1848">
            <v>0.31470588235294117</v>
          </cell>
          <cell r="H1848">
            <v>6.2941176470588234</v>
          </cell>
          <cell r="I1848">
            <v>6.2941176470588234</v>
          </cell>
          <cell r="J1848">
            <v>6.61</v>
          </cell>
          <cell r="K1848">
            <v>7.0054687499999995</v>
          </cell>
          <cell r="L1848" t="str">
            <v>Yes</v>
          </cell>
        </row>
        <row r="1849">
          <cell r="A1849" t="str">
            <v>240IM</v>
          </cell>
          <cell r="B1849" t="str">
            <v>Empire 300mm Combination Square</v>
          </cell>
          <cell r="C1849" t="str">
            <v>CPT Hand Tools</v>
          </cell>
          <cell r="D1849" t="str">
            <v>900006</v>
          </cell>
          <cell r="E1849" t="str">
            <v>EM-TL</v>
          </cell>
          <cell r="F1849">
            <v>0</v>
          </cell>
          <cell r="G1849">
            <v>0.3522058823529412</v>
          </cell>
          <cell r="H1849">
            <v>7.0441176470588234</v>
          </cell>
          <cell r="I1849">
            <v>7.0441176470588234</v>
          </cell>
          <cell r="J1849">
            <v>7.4</v>
          </cell>
          <cell r="K1849">
            <v>5.578125</v>
          </cell>
          <cell r="L1849" t="str">
            <v>Yes</v>
          </cell>
        </row>
        <row r="1850">
          <cell r="A1850" t="str">
            <v>296</v>
          </cell>
          <cell r="B1850" t="str">
            <v>Empire 300mm Rafter Square PS</v>
          </cell>
          <cell r="C1850" t="str">
            <v>CPT Hand Tools</v>
          </cell>
          <cell r="D1850" t="str">
            <v>900006</v>
          </cell>
          <cell r="E1850" t="str">
            <v>EM-TL</v>
          </cell>
          <cell r="F1850">
            <v>0</v>
          </cell>
          <cell r="G1850">
            <v>5.6617647058823529E-2</v>
          </cell>
          <cell r="H1850">
            <v>1.1323529411764706</v>
          </cell>
          <cell r="I1850">
            <v>1.1323529411764706</v>
          </cell>
          <cell r="J1850">
            <v>1.19</v>
          </cell>
          <cell r="K1850">
            <v>1.23046875</v>
          </cell>
          <cell r="L1850" t="str">
            <v>Yes</v>
          </cell>
        </row>
        <row r="1851">
          <cell r="A1851" t="str">
            <v>2990M</v>
          </cell>
          <cell r="B1851" t="str">
            <v>Emp 180mm MAGNUM Rafter Sq Met</v>
          </cell>
          <cell r="C1851" t="str">
            <v>CPT Hand Tools</v>
          </cell>
          <cell r="D1851" t="str">
            <v>900006</v>
          </cell>
          <cell r="E1851" t="str">
            <v>EM-TL</v>
          </cell>
          <cell r="F1851">
            <v>0</v>
          </cell>
          <cell r="G1851">
            <v>0.18970588235294117</v>
          </cell>
          <cell r="H1851">
            <v>3.7941176470588234</v>
          </cell>
          <cell r="I1851">
            <v>3.7941176470588234</v>
          </cell>
          <cell r="J1851">
            <v>3.98</v>
          </cell>
          <cell r="K1851">
            <v>5.8570312500000004</v>
          </cell>
          <cell r="L1851" t="str">
            <v>Yes</v>
          </cell>
        </row>
        <row r="1852">
          <cell r="A1852" t="str">
            <v>330-24</v>
          </cell>
          <cell r="B1852" t="str">
            <v>Empire 600mm I Beam Level PC</v>
          </cell>
          <cell r="C1852" t="str">
            <v>CPT Hand Tools</v>
          </cell>
          <cell r="D1852" t="str">
            <v>900006</v>
          </cell>
          <cell r="E1852" t="str">
            <v>EM-TL</v>
          </cell>
          <cell r="F1852">
            <v>0</v>
          </cell>
          <cell r="G1852">
            <v>0.25220588235294117</v>
          </cell>
          <cell r="H1852">
            <v>5.0441176470588234</v>
          </cell>
          <cell r="I1852">
            <v>5.0441176470588234</v>
          </cell>
          <cell r="J1852">
            <v>5.3</v>
          </cell>
          <cell r="K1852">
            <v>5.3648437500000004</v>
          </cell>
          <cell r="L1852" t="str">
            <v>Yes</v>
          </cell>
        </row>
        <row r="1853">
          <cell r="A1853" t="str">
            <v>330-36</v>
          </cell>
          <cell r="B1853" t="str">
            <v>Empire 900mm I Beam Level PC</v>
          </cell>
          <cell r="C1853" t="str">
            <v>CPT Hand Tools</v>
          </cell>
          <cell r="D1853" t="str">
            <v>900006</v>
          </cell>
          <cell r="E1853" t="str">
            <v>EM-TL</v>
          </cell>
          <cell r="F1853">
            <v>0</v>
          </cell>
          <cell r="G1853">
            <v>0.26838235294117646</v>
          </cell>
          <cell r="H1853">
            <v>5.367647058823529</v>
          </cell>
          <cell r="I1853">
            <v>5.367647058823529</v>
          </cell>
          <cell r="J1853">
            <v>5.64</v>
          </cell>
          <cell r="K1853">
            <v>7.62890625</v>
          </cell>
          <cell r="L1853" t="str">
            <v>Yes</v>
          </cell>
        </row>
        <row r="1854">
          <cell r="A1854" t="str">
            <v>330-48</v>
          </cell>
          <cell r="B1854" t="str">
            <v>Empire 1200mm I Beam Level PC</v>
          </cell>
          <cell r="C1854" t="str">
            <v>CPT Hand Tools</v>
          </cell>
          <cell r="D1854" t="str">
            <v>900006</v>
          </cell>
          <cell r="E1854" t="str">
            <v>EM-TL</v>
          </cell>
          <cell r="F1854">
            <v>0</v>
          </cell>
          <cell r="G1854">
            <v>0.40441176470588236</v>
          </cell>
          <cell r="H1854">
            <v>8.0882352941176467</v>
          </cell>
          <cell r="I1854">
            <v>8.0882352941176467</v>
          </cell>
          <cell r="J1854">
            <v>8.49</v>
          </cell>
          <cell r="K1854">
            <v>7.62890625</v>
          </cell>
          <cell r="L1854" t="str">
            <v>Yes</v>
          </cell>
        </row>
        <row r="1855">
          <cell r="A1855" t="str">
            <v>338-36</v>
          </cell>
          <cell r="B1855" t="str">
            <v>Empire 225mm Torpedo Level PC</v>
          </cell>
          <cell r="C1855" t="str">
            <v>CPT Hand Tools</v>
          </cell>
          <cell r="D1855" t="str">
            <v>900006</v>
          </cell>
          <cell r="E1855" t="str">
            <v>EM-TL</v>
          </cell>
          <cell r="F1855">
            <v>0</v>
          </cell>
          <cell r="G1855">
            <v>7.4264705882352941E-2</v>
          </cell>
          <cell r="H1855">
            <v>1.4852941176470587</v>
          </cell>
          <cell r="I1855">
            <v>1.4852941176470587</v>
          </cell>
          <cell r="J1855">
            <v>1.56</v>
          </cell>
          <cell r="K1855">
            <v>2.1164062500000003</v>
          </cell>
          <cell r="L1855" t="str">
            <v>Yes</v>
          </cell>
        </row>
        <row r="1856">
          <cell r="A1856" t="str">
            <v>36</v>
          </cell>
          <cell r="B1856" t="str">
            <v>Empire Protractor</v>
          </cell>
          <cell r="C1856" t="str">
            <v>CPT Hand Tools</v>
          </cell>
          <cell r="D1856" t="str">
            <v>900006</v>
          </cell>
          <cell r="E1856" t="str">
            <v>EM-TL</v>
          </cell>
          <cell r="F1856">
            <v>0</v>
          </cell>
          <cell r="G1856">
            <v>0.3632352941176471</v>
          </cell>
          <cell r="H1856">
            <v>7.2647058823529411</v>
          </cell>
          <cell r="I1856">
            <v>7.2647058823529411</v>
          </cell>
          <cell r="J1856">
            <v>7.63</v>
          </cell>
          <cell r="K1856">
            <v>8.77734375</v>
          </cell>
          <cell r="L1856" t="str">
            <v>Yes</v>
          </cell>
        </row>
        <row r="1857">
          <cell r="A1857" t="str">
            <v>3604</v>
          </cell>
          <cell r="B1857" t="str">
            <v>Empire Bullseye Level</v>
          </cell>
          <cell r="C1857" t="str">
            <v>CPT Hand Tools</v>
          </cell>
          <cell r="D1857" t="str">
            <v>900006</v>
          </cell>
          <cell r="E1857" t="str">
            <v>EM-TL</v>
          </cell>
          <cell r="F1857">
            <v>0</v>
          </cell>
          <cell r="G1857">
            <v>5.5882352941176473E-2</v>
          </cell>
          <cell r="H1857">
            <v>1.1176470588235294</v>
          </cell>
          <cell r="I1857">
            <v>1.1176470588235294</v>
          </cell>
          <cell r="J1857">
            <v>1.17</v>
          </cell>
          <cell r="K1857">
            <v>1.8867187499999998</v>
          </cell>
          <cell r="L1857" t="str">
            <v>Yes</v>
          </cell>
        </row>
        <row r="1858">
          <cell r="A1858" t="str">
            <v>48001440</v>
          </cell>
          <cell r="B1858" t="str">
            <v>THE TORCH DIAMOND GRIT 150mm 6 (1)</v>
          </cell>
          <cell r="C1858" t="str">
            <v>Milwaukee Acc</v>
          </cell>
          <cell r="D1858" t="str">
            <v>900006</v>
          </cell>
          <cell r="E1858" t="str">
            <v>ML-AC</v>
          </cell>
          <cell r="F1858">
            <v>0</v>
          </cell>
          <cell r="G1858">
            <v>0.2897058823529412</v>
          </cell>
          <cell r="H1858">
            <v>5.7941176470588234</v>
          </cell>
          <cell r="I1858">
            <v>5.7941176470588234</v>
          </cell>
          <cell r="J1858">
            <v>6.08</v>
          </cell>
          <cell r="K1858">
            <v>6.9562500000000007</v>
          </cell>
          <cell r="L1858" t="str">
            <v>Yes</v>
          </cell>
        </row>
        <row r="1859">
          <cell r="A1859" t="str">
            <v>48001450</v>
          </cell>
          <cell r="B1859" t="str">
            <v>THE TORCH DIAMOND GRIT 230mm 9 (1)</v>
          </cell>
          <cell r="C1859" t="str">
            <v>Milwaukee Acc</v>
          </cell>
          <cell r="D1859" t="str">
            <v>900006</v>
          </cell>
          <cell r="E1859" t="str">
            <v>ML-AC</v>
          </cell>
          <cell r="F1859">
            <v>0</v>
          </cell>
          <cell r="G1859">
            <v>0.35367647058823526</v>
          </cell>
          <cell r="H1859">
            <v>7.0735294117647047</v>
          </cell>
          <cell r="I1859">
            <v>7.0735294117647047</v>
          </cell>
          <cell r="J1859">
            <v>7.43</v>
          </cell>
          <cell r="K1859">
            <v>8.3671875</v>
          </cell>
          <cell r="L1859" t="str">
            <v>Yes</v>
          </cell>
        </row>
        <row r="1860">
          <cell r="A1860" t="str">
            <v>48001640</v>
          </cell>
          <cell r="B1860" t="str">
            <v>Sawzall Drywall Access Blade</v>
          </cell>
          <cell r="C1860" t="str">
            <v>Milwaukee Acc</v>
          </cell>
          <cell r="D1860" t="str">
            <v>900006</v>
          </cell>
          <cell r="E1860" t="str">
            <v>ML-AC</v>
          </cell>
          <cell r="F1860">
            <v>0</v>
          </cell>
          <cell r="G1860">
            <v>9.6323529411764711E-2</v>
          </cell>
          <cell r="H1860">
            <v>1.9264705882352942</v>
          </cell>
          <cell r="I1860">
            <v>1.9264705882352942</v>
          </cell>
          <cell r="J1860">
            <v>2.02</v>
          </cell>
          <cell r="K1860">
            <v>2.4773437500000002</v>
          </cell>
          <cell r="L1860" t="str">
            <v>Yes</v>
          </cell>
        </row>
        <row r="1861">
          <cell r="A1861" t="str">
            <v>48005026</v>
          </cell>
          <cell r="B1861" t="str">
            <v>THE AX BLADE 230mm 5TPI (5)</v>
          </cell>
          <cell r="C1861" t="str">
            <v>Milwaukee Acc</v>
          </cell>
          <cell r="D1861" t="str">
            <v>900006</v>
          </cell>
          <cell r="E1861" t="str">
            <v>ML-AC</v>
          </cell>
          <cell r="F1861">
            <v>0</v>
          </cell>
          <cell r="G1861">
            <v>0.43235294117647061</v>
          </cell>
          <cell r="H1861">
            <v>8.6470588235294112</v>
          </cell>
          <cell r="I1861">
            <v>8.6470588235294112</v>
          </cell>
          <cell r="J1861">
            <v>9.08</v>
          </cell>
          <cell r="K1861">
            <v>9.9585937500000004</v>
          </cell>
          <cell r="L1861" t="str">
            <v>Yes</v>
          </cell>
        </row>
        <row r="1862">
          <cell r="A1862" t="str">
            <v>48005789</v>
          </cell>
          <cell r="B1862" t="str">
            <v>THE TORCH METAL DEMO 300mm 18TPI (5)</v>
          </cell>
          <cell r="C1862" t="str">
            <v>Milwaukee Acc</v>
          </cell>
          <cell r="D1862" t="str">
            <v>900006</v>
          </cell>
          <cell r="E1862" t="str">
            <v>ML-AC</v>
          </cell>
          <cell r="F1862">
            <v>0</v>
          </cell>
          <cell r="G1862">
            <v>0.41102941176470581</v>
          </cell>
          <cell r="H1862">
            <v>8.220588235294116</v>
          </cell>
          <cell r="I1862">
            <v>8.220588235294116</v>
          </cell>
          <cell r="J1862">
            <v>8.6300000000000008</v>
          </cell>
          <cell r="K1862">
            <v>9.9585937500000004</v>
          </cell>
          <cell r="L1862" t="str">
            <v>Yes</v>
          </cell>
        </row>
        <row r="1863">
          <cell r="A1863" t="str">
            <v>48080905</v>
          </cell>
          <cell r="B1863" t="str">
            <v>M12 Caulk Gun 600ml Alumi Sausage Cv Kit</v>
          </cell>
          <cell r="C1863" t="str">
            <v>Milwaukee Acc</v>
          </cell>
          <cell r="D1863" t="str">
            <v>900006</v>
          </cell>
          <cell r="E1863" t="str">
            <v>ML-AC</v>
          </cell>
          <cell r="F1863">
            <v>0</v>
          </cell>
          <cell r="G1863">
            <v>1.1264705882352941</v>
          </cell>
          <cell r="H1863">
            <v>22.52941176470588</v>
          </cell>
          <cell r="I1863">
            <v>22.52941176470588</v>
          </cell>
          <cell r="J1863">
            <v>23.66</v>
          </cell>
          <cell r="K1863">
            <v>25.380468750000002</v>
          </cell>
          <cell r="L1863" t="str">
            <v>Yes</v>
          </cell>
        </row>
        <row r="1864">
          <cell r="A1864" t="str">
            <v>48130058</v>
          </cell>
          <cell r="B1864" t="str">
            <v>SPEEDFEED BIT 16mm x 150mm</v>
          </cell>
          <cell r="C1864" t="str">
            <v>Milwaukee Acc</v>
          </cell>
          <cell r="D1864" t="str">
            <v>900006</v>
          </cell>
          <cell r="E1864" t="str">
            <v>ML-AC</v>
          </cell>
          <cell r="F1864">
            <v>0</v>
          </cell>
          <cell r="G1864">
            <v>0.18602941176470589</v>
          </cell>
          <cell r="H1864">
            <v>3.7205882352941173</v>
          </cell>
          <cell r="I1864">
            <v>3.7205882352941173</v>
          </cell>
          <cell r="J1864">
            <v>3.91</v>
          </cell>
          <cell r="K1864">
            <v>4.2164062500000004</v>
          </cell>
          <cell r="L1864" t="str">
            <v>Yes</v>
          </cell>
        </row>
        <row r="1865">
          <cell r="A1865" t="str">
            <v>48130068</v>
          </cell>
          <cell r="B1865" t="str">
            <v>SPEEDFEED BIT 19mm x 150mm</v>
          </cell>
          <cell r="C1865" t="str">
            <v>Milwaukee Acc</v>
          </cell>
          <cell r="D1865" t="str">
            <v>900006</v>
          </cell>
          <cell r="E1865" t="str">
            <v>ML-AC</v>
          </cell>
          <cell r="F1865">
            <v>0</v>
          </cell>
          <cell r="G1865">
            <v>0.20294117647058824</v>
          </cell>
          <cell r="H1865">
            <v>4.0588235294117645</v>
          </cell>
          <cell r="I1865">
            <v>4.0588235294117645</v>
          </cell>
          <cell r="J1865">
            <v>4.26</v>
          </cell>
          <cell r="K1865">
            <v>4.6265625000000004</v>
          </cell>
          <cell r="L1865" t="str">
            <v>Yes</v>
          </cell>
        </row>
        <row r="1866">
          <cell r="A1866" t="str">
            <v>48130078</v>
          </cell>
          <cell r="B1866" t="str">
            <v>SPEEDFEED BIT 22mm x 150mm</v>
          </cell>
          <cell r="C1866" t="str">
            <v>Milwaukee Acc</v>
          </cell>
          <cell r="D1866" t="str">
            <v>900006</v>
          </cell>
          <cell r="E1866" t="str">
            <v>ML-AC</v>
          </cell>
          <cell r="F1866">
            <v>0</v>
          </cell>
          <cell r="G1866">
            <v>0.23235294117647057</v>
          </cell>
          <cell r="H1866">
            <v>4.6470588235294112</v>
          </cell>
          <cell r="I1866">
            <v>4.6470588235294112</v>
          </cell>
          <cell r="J1866">
            <v>4.88</v>
          </cell>
          <cell r="K1866">
            <v>5.2992187500000005</v>
          </cell>
          <cell r="L1866" t="str">
            <v>Yes</v>
          </cell>
        </row>
        <row r="1867">
          <cell r="A1867" t="str">
            <v>48130088</v>
          </cell>
          <cell r="B1867" t="str">
            <v>SPEEDFEED BIT 25mm x 150mm</v>
          </cell>
          <cell r="C1867" t="str">
            <v>Milwaukee Acc</v>
          </cell>
          <cell r="D1867" t="str">
            <v>900006</v>
          </cell>
          <cell r="E1867" t="str">
            <v>ML-AC</v>
          </cell>
          <cell r="F1867">
            <v>0</v>
          </cell>
          <cell r="G1867">
            <v>0.25588235294117645</v>
          </cell>
          <cell r="H1867">
            <v>5.117647058823529</v>
          </cell>
          <cell r="I1867">
            <v>5.117647058823529</v>
          </cell>
          <cell r="J1867">
            <v>5.37</v>
          </cell>
          <cell r="K1867">
            <v>5.8406250000000002</v>
          </cell>
          <cell r="L1867" t="str">
            <v>Yes</v>
          </cell>
        </row>
        <row r="1868">
          <cell r="A1868" t="str">
            <v>48130400</v>
          </cell>
          <cell r="B1868" t="str">
            <v>SPEEDFEED 4PCE KIT</v>
          </cell>
          <cell r="C1868" t="str">
            <v>Milwaukee Acc</v>
          </cell>
          <cell r="D1868" t="str">
            <v>900006</v>
          </cell>
          <cell r="E1868" t="str">
            <v>ML-AC</v>
          </cell>
          <cell r="F1868">
            <v>0</v>
          </cell>
          <cell r="G1868">
            <v>0.77426470588235285</v>
          </cell>
          <cell r="H1868">
            <v>15.485294117647056</v>
          </cell>
          <cell r="I1868">
            <v>15.485294117647056</v>
          </cell>
          <cell r="J1868">
            <v>16.260000000000002</v>
          </cell>
          <cell r="K1868">
            <v>17.997656250000002</v>
          </cell>
          <cell r="L1868" t="str">
            <v>Yes</v>
          </cell>
        </row>
        <row r="1869">
          <cell r="A1869" t="str">
            <v>48220012</v>
          </cell>
          <cell r="B1869" t="str">
            <v>MILWAUKEE COMPACT HACK SAW</v>
          </cell>
          <cell r="C1869" t="str">
            <v>Milwaukee Handtools</v>
          </cell>
          <cell r="D1869" t="str">
            <v>900006</v>
          </cell>
          <cell r="E1869" t="str">
            <v>PH-TL</v>
          </cell>
          <cell r="F1869">
            <v>0</v>
          </cell>
          <cell r="G1869">
            <v>0.30367647058823533</v>
          </cell>
          <cell r="H1869">
            <v>6.0735294117647056</v>
          </cell>
          <cell r="I1869">
            <v>6.0735294117647056</v>
          </cell>
          <cell r="J1869">
            <v>6.38</v>
          </cell>
          <cell r="K1869">
            <v>7.30078125</v>
          </cell>
          <cell r="L1869" t="str">
            <v>Yes</v>
          </cell>
        </row>
        <row r="1870">
          <cell r="A1870" t="str">
            <v>48220305</v>
          </cell>
          <cell r="B1870" t="str">
            <v>MILWAUKEE FOLDING JAB SAW</v>
          </cell>
          <cell r="C1870" t="str">
            <v>Milwaukee Handtools</v>
          </cell>
          <cell r="D1870" t="str">
            <v>900006</v>
          </cell>
          <cell r="E1870" t="str">
            <v>PH-TL</v>
          </cell>
          <cell r="F1870">
            <v>0</v>
          </cell>
          <cell r="G1870">
            <v>0.40808823529411759</v>
          </cell>
          <cell r="H1870">
            <v>8.1617647058823515</v>
          </cell>
          <cell r="I1870">
            <v>8.1617647058823515</v>
          </cell>
          <cell r="J1870">
            <v>8.57</v>
          </cell>
          <cell r="K1870">
            <v>9.5812500000000007</v>
          </cell>
          <cell r="L1870" t="str">
            <v>Yes</v>
          </cell>
        </row>
        <row r="1871">
          <cell r="A1871" t="str">
            <v>48221109</v>
          </cell>
          <cell r="B1871" t="str">
            <v>Mil 9mm Gen Purpose Snap Blade 10PK</v>
          </cell>
          <cell r="C1871" t="str">
            <v>Milwaukee Handtools</v>
          </cell>
          <cell r="D1871" t="str">
            <v>900006</v>
          </cell>
          <cell r="E1871" t="str">
            <v>PH-TL</v>
          </cell>
          <cell r="F1871">
            <v>0</v>
          </cell>
          <cell r="G1871">
            <v>9.1911764705882359E-2</v>
          </cell>
          <cell r="H1871">
            <v>1.838235294117647</v>
          </cell>
          <cell r="I1871">
            <v>1.838235294117647</v>
          </cell>
          <cell r="J1871">
            <v>1.93</v>
          </cell>
          <cell r="K1871">
            <v>2.0671875000000002</v>
          </cell>
          <cell r="L1871" t="str">
            <v>Yes</v>
          </cell>
        </row>
        <row r="1872">
          <cell r="A1872" t="str">
            <v>48221118</v>
          </cell>
          <cell r="B1872" t="str">
            <v>Mil 18mm Gen Purpose Snap Blade 10PK</v>
          </cell>
          <cell r="C1872" t="str">
            <v>Milwaukee Handtools</v>
          </cell>
          <cell r="D1872" t="str">
            <v>900006</v>
          </cell>
          <cell r="E1872" t="str">
            <v>PH-TL</v>
          </cell>
          <cell r="F1872">
            <v>0</v>
          </cell>
          <cell r="G1872">
            <v>0.13823529411764704</v>
          </cell>
          <cell r="H1872">
            <v>2.7647058823529407</v>
          </cell>
          <cell r="I1872">
            <v>2.7647058823529407</v>
          </cell>
          <cell r="J1872">
            <v>2.9</v>
          </cell>
          <cell r="K1872">
            <v>3.1171875</v>
          </cell>
          <cell r="L1872" t="str">
            <v>Yes</v>
          </cell>
        </row>
        <row r="1873">
          <cell r="A1873" t="str">
            <v>48221125</v>
          </cell>
          <cell r="B1873" t="str">
            <v>Mil 25mm Gen Purpose Snap Blade 10PK</v>
          </cell>
          <cell r="C1873" t="str">
            <v>Milwaukee Handtools</v>
          </cell>
          <cell r="D1873" t="str">
            <v>900006</v>
          </cell>
          <cell r="E1873" t="str">
            <v>PH-TL</v>
          </cell>
          <cell r="F1873">
            <v>0</v>
          </cell>
          <cell r="G1873">
            <v>0.18235294117647061</v>
          </cell>
          <cell r="H1873">
            <v>3.6470588235294117</v>
          </cell>
          <cell r="I1873">
            <v>3.6470588235294117</v>
          </cell>
          <cell r="J1873">
            <v>3.83</v>
          </cell>
          <cell r="K1873">
            <v>4.1015625</v>
          </cell>
          <cell r="L1873" t="str">
            <v>Yes</v>
          </cell>
        </row>
        <row r="1874">
          <cell r="A1874" t="str">
            <v>48221309</v>
          </cell>
          <cell r="B1874" t="str">
            <v>Mil 9mm Gen Purpose Snap Blades 3PK</v>
          </cell>
          <cell r="C1874" t="str">
            <v>Milwaukee Handtools</v>
          </cell>
          <cell r="D1874" t="str">
            <v>900006</v>
          </cell>
          <cell r="E1874" t="str">
            <v>PH-TL</v>
          </cell>
          <cell r="F1874">
            <v>0</v>
          </cell>
          <cell r="G1874">
            <v>1.9852941176470587E-2</v>
          </cell>
          <cell r="H1874">
            <v>0.39705882352941174</v>
          </cell>
          <cell r="I1874">
            <v>0.39705882352941174</v>
          </cell>
          <cell r="J1874">
            <v>0.42</v>
          </cell>
          <cell r="K1874">
            <v>0.44296875000000002</v>
          </cell>
          <cell r="L1874" t="str">
            <v>Yes</v>
          </cell>
        </row>
        <row r="1875">
          <cell r="A1875" t="str">
            <v>48221318</v>
          </cell>
          <cell r="B1875" t="str">
            <v>Mil 18mm Gen Purpose Snap Blade 3PK</v>
          </cell>
          <cell r="C1875" t="str">
            <v>Milwaukee Handtools</v>
          </cell>
          <cell r="D1875" t="str">
            <v>900006</v>
          </cell>
          <cell r="E1875" t="str">
            <v>PH-TL</v>
          </cell>
          <cell r="F1875">
            <v>0</v>
          </cell>
          <cell r="G1875">
            <v>3.0882352941176468E-2</v>
          </cell>
          <cell r="H1875">
            <v>0.61764705882352933</v>
          </cell>
          <cell r="I1875">
            <v>0.61764705882352933</v>
          </cell>
          <cell r="J1875">
            <v>0.65</v>
          </cell>
          <cell r="K1875">
            <v>0.70546874999999998</v>
          </cell>
          <cell r="L1875" t="str">
            <v>Yes</v>
          </cell>
        </row>
        <row r="1876">
          <cell r="A1876" t="str">
            <v>48221325</v>
          </cell>
          <cell r="B1876" t="str">
            <v>Mil 25mm Gen Purpose Snap Blade 3PK</v>
          </cell>
          <cell r="C1876" t="str">
            <v>Milwaukee Handtools</v>
          </cell>
          <cell r="D1876" t="str">
            <v>900006</v>
          </cell>
          <cell r="E1876" t="str">
            <v>PH-TL</v>
          </cell>
          <cell r="F1876">
            <v>0</v>
          </cell>
          <cell r="G1876">
            <v>3.7500000000000006E-2</v>
          </cell>
          <cell r="H1876">
            <v>0.75</v>
          </cell>
          <cell r="I1876">
            <v>0.75</v>
          </cell>
          <cell r="J1876">
            <v>0.79</v>
          </cell>
          <cell r="K1876">
            <v>0.83671875000000007</v>
          </cell>
          <cell r="L1876" t="str">
            <v>Yes</v>
          </cell>
        </row>
        <row r="1877">
          <cell r="A1877" t="str">
            <v>48221900</v>
          </cell>
          <cell r="B1877" t="str">
            <v>Mil 100PC Gen Purpose Utility Blades Dis</v>
          </cell>
          <cell r="C1877" t="str">
            <v>Milwaukee Handtools</v>
          </cell>
          <cell r="D1877" t="str">
            <v>900006</v>
          </cell>
          <cell r="E1877" t="str">
            <v>PH-TL</v>
          </cell>
          <cell r="F1877">
            <v>0</v>
          </cell>
          <cell r="G1877">
            <v>0.4088235294117647</v>
          </cell>
          <cell r="H1877">
            <v>8.1764705882352935</v>
          </cell>
          <cell r="I1877">
            <v>8.1764705882352935</v>
          </cell>
          <cell r="J1877">
            <v>8.59</v>
          </cell>
          <cell r="K1877">
            <v>11.500781250000001</v>
          </cell>
          <cell r="L1877" t="str">
            <v>Yes</v>
          </cell>
        </row>
        <row r="1878">
          <cell r="A1878" t="str">
            <v>48221905</v>
          </cell>
          <cell r="B1878" t="str">
            <v>Mil 5PC Gen Purpose Utility Blades</v>
          </cell>
          <cell r="C1878" t="str">
            <v>Milwaukee Handtools</v>
          </cell>
          <cell r="D1878" t="str">
            <v>900006</v>
          </cell>
          <cell r="E1878" t="str">
            <v>PH-TL</v>
          </cell>
          <cell r="F1878">
            <v>0</v>
          </cell>
          <cell r="G1878">
            <v>2.2058823529411763E-2</v>
          </cell>
          <cell r="H1878">
            <v>0.44117647058823523</v>
          </cell>
          <cell r="I1878">
            <v>0.44117647058823523</v>
          </cell>
          <cell r="J1878">
            <v>0.46</v>
          </cell>
          <cell r="K1878">
            <v>0.4921875</v>
          </cell>
          <cell r="L1878" t="str">
            <v>Yes</v>
          </cell>
        </row>
        <row r="1879">
          <cell r="A1879" t="str">
            <v>48221932</v>
          </cell>
          <cell r="B1879" t="str">
            <v>Mil 5PC Hook Utility Blades</v>
          </cell>
          <cell r="C1879" t="str">
            <v>Milwaukee Handtools</v>
          </cell>
          <cell r="D1879" t="str">
            <v>900006</v>
          </cell>
          <cell r="E1879" t="str">
            <v>PH-TL</v>
          </cell>
          <cell r="F1879">
            <v>0</v>
          </cell>
          <cell r="G1879">
            <v>4.779411764705882E-2</v>
          </cell>
          <cell r="H1879">
            <v>0.95588235294117641</v>
          </cell>
          <cell r="I1879">
            <v>0.95588235294117641</v>
          </cell>
          <cell r="J1879">
            <v>1</v>
          </cell>
          <cell r="K1879">
            <v>1.0828125</v>
          </cell>
          <cell r="L1879" t="str">
            <v>Yes</v>
          </cell>
        </row>
        <row r="1880">
          <cell r="A1880" t="str">
            <v>48221933</v>
          </cell>
          <cell r="B1880" t="str">
            <v>Mil 5PC Drywall Utility Blades</v>
          </cell>
          <cell r="C1880" t="str">
            <v>Milwaukee Handtools</v>
          </cell>
          <cell r="D1880" t="str">
            <v>900006</v>
          </cell>
          <cell r="E1880" t="str">
            <v>PH-TL</v>
          </cell>
          <cell r="F1880">
            <v>0</v>
          </cell>
          <cell r="G1880">
            <v>2.4264705882352942E-2</v>
          </cell>
          <cell r="H1880">
            <v>0.48529411764705882</v>
          </cell>
          <cell r="I1880">
            <v>0.48529411764705882</v>
          </cell>
          <cell r="J1880">
            <v>0.51</v>
          </cell>
          <cell r="K1880">
            <v>0.54140624999999998</v>
          </cell>
          <cell r="L1880" t="str">
            <v>Yes</v>
          </cell>
        </row>
        <row r="1881">
          <cell r="A1881" t="str">
            <v>48221934</v>
          </cell>
          <cell r="B1881" t="str">
            <v>Mil 5PC Carton Utility Blades</v>
          </cell>
          <cell r="C1881" t="str">
            <v>Milwaukee Handtools</v>
          </cell>
          <cell r="D1881" t="str">
            <v>900006</v>
          </cell>
          <cell r="E1881" t="str">
            <v>PH-TL</v>
          </cell>
          <cell r="F1881">
            <v>0</v>
          </cell>
          <cell r="G1881">
            <v>2.2058823529411763E-2</v>
          </cell>
          <cell r="H1881">
            <v>0.44117647058823523</v>
          </cell>
          <cell r="I1881">
            <v>0.44117647058823523</v>
          </cell>
          <cell r="J1881">
            <v>0.46</v>
          </cell>
          <cell r="K1881">
            <v>0.4921875</v>
          </cell>
          <cell r="L1881" t="str">
            <v>Yes</v>
          </cell>
        </row>
        <row r="1882">
          <cell r="A1882" t="str">
            <v>48221950</v>
          </cell>
          <cell r="B1882" t="str">
            <v>Mil 60PC Gen Purpose Utility Blades Disp</v>
          </cell>
          <cell r="C1882" t="str">
            <v>Milwaukee Handtools</v>
          </cell>
          <cell r="D1882" t="str">
            <v>900006</v>
          </cell>
          <cell r="E1882" t="str">
            <v>PH-TL</v>
          </cell>
          <cell r="F1882">
            <v>0</v>
          </cell>
          <cell r="G1882">
            <v>0.2948529411764706</v>
          </cell>
          <cell r="H1882">
            <v>5.8970588235294112</v>
          </cell>
          <cell r="I1882">
            <v>5.8970588235294112</v>
          </cell>
          <cell r="J1882">
            <v>6.19</v>
          </cell>
          <cell r="K1882">
            <v>7.5140625000000005</v>
          </cell>
          <cell r="L1882" t="str">
            <v>Yes</v>
          </cell>
        </row>
        <row r="1883">
          <cell r="A1883" t="str">
            <v>48221952</v>
          </cell>
          <cell r="B1883" t="str">
            <v>Mil 50PC Hook Utility Blades Disp</v>
          </cell>
          <cell r="C1883" t="str">
            <v>Milwaukee Handtools</v>
          </cell>
          <cell r="D1883" t="str">
            <v>900006</v>
          </cell>
          <cell r="E1883" t="str">
            <v>PH-TL</v>
          </cell>
          <cell r="F1883">
            <v>0</v>
          </cell>
          <cell r="G1883">
            <v>0.47647058823529415</v>
          </cell>
          <cell r="H1883">
            <v>9.5294117647058822</v>
          </cell>
          <cell r="I1883">
            <v>9.5294117647058822</v>
          </cell>
          <cell r="J1883">
            <v>10.01</v>
          </cell>
          <cell r="K1883">
            <v>13.07578125</v>
          </cell>
          <cell r="L1883" t="str">
            <v>Yes</v>
          </cell>
        </row>
        <row r="1884">
          <cell r="A1884" t="str">
            <v>48221953</v>
          </cell>
          <cell r="B1884" t="str">
            <v>Mil 50PC Drywall Utility Blades Disp</v>
          </cell>
          <cell r="C1884" t="str">
            <v>Milwaukee Handtools</v>
          </cell>
          <cell r="D1884" t="str">
            <v>900006</v>
          </cell>
          <cell r="E1884" t="str">
            <v>PH-TL</v>
          </cell>
          <cell r="F1884">
            <v>0</v>
          </cell>
          <cell r="G1884">
            <v>0.3294117647058824</v>
          </cell>
          <cell r="H1884">
            <v>6.5882352941176476</v>
          </cell>
          <cell r="I1884">
            <v>6.5882352941176476</v>
          </cell>
          <cell r="J1884">
            <v>6.92</v>
          </cell>
          <cell r="K1884">
            <v>9.6468749999999996</v>
          </cell>
          <cell r="L1884" t="str">
            <v>Yes</v>
          </cell>
        </row>
        <row r="1885">
          <cell r="A1885" t="str">
            <v>48221954</v>
          </cell>
          <cell r="B1885" t="str">
            <v>Mil 50PC Carton Utility Blades Disp</v>
          </cell>
          <cell r="C1885" t="str">
            <v>Milwaukee Handtools</v>
          </cell>
          <cell r="D1885" t="str">
            <v>900006</v>
          </cell>
          <cell r="E1885" t="str">
            <v>PH-TL</v>
          </cell>
          <cell r="F1885">
            <v>0</v>
          </cell>
          <cell r="G1885">
            <v>0.2948529411764706</v>
          </cell>
          <cell r="H1885">
            <v>5.8970588235294112</v>
          </cell>
          <cell r="I1885">
            <v>5.8970588235294112</v>
          </cell>
          <cell r="J1885">
            <v>6.19</v>
          </cell>
          <cell r="K1885">
            <v>8.6624999999999996</v>
          </cell>
          <cell r="L1885" t="str">
            <v>Yes</v>
          </cell>
        </row>
        <row r="1886">
          <cell r="A1886" t="str">
            <v>48222320</v>
          </cell>
          <cell r="B1886" t="str">
            <v>Mil Stubby MultiBit Ratcheting S/driver</v>
          </cell>
          <cell r="C1886" t="str">
            <v>Milwaukee Handtools</v>
          </cell>
          <cell r="D1886" t="str">
            <v>900006</v>
          </cell>
          <cell r="E1886" t="str">
            <v>PH-TL</v>
          </cell>
          <cell r="F1886">
            <v>0</v>
          </cell>
          <cell r="G1886">
            <v>0.4720588235294117</v>
          </cell>
          <cell r="H1886">
            <v>9.4411764705882337</v>
          </cell>
          <cell r="I1886">
            <v>9.4411764705882337</v>
          </cell>
          <cell r="J1886">
            <v>9.91</v>
          </cell>
          <cell r="K1886">
            <v>10.516406250000001</v>
          </cell>
          <cell r="L1886" t="str">
            <v>Yes</v>
          </cell>
        </row>
        <row r="1887">
          <cell r="A1887" t="str">
            <v>48229109</v>
          </cell>
          <cell r="B1887" t="str">
            <v>Mil 9mm Precision Snap Blades 10PK</v>
          </cell>
          <cell r="C1887" t="str">
            <v>Milwaukee Handtools</v>
          </cell>
          <cell r="D1887" t="str">
            <v>900006</v>
          </cell>
          <cell r="E1887" t="str">
            <v>PH-TL</v>
          </cell>
          <cell r="F1887">
            <v>0</v>
          </cell>
          <cell r="G1887">
            <v>9.4117647058823528E-2</v>
          </cell>
          <cell r="H1887">
            <v>1.8823529411764706</v>
          </cell>
          <cell r="I1887">
            <v>1.8823529411764706</v>
          </cell>
          <cell r="J1887">
            <v>1.98</v>
          </cell>
          <cell r="K1887">
            <v>2.1164062500000003</v>
          </cell>
          <cell r="L1887" t="str">
            <v>Yes</v>
          </cell>
        </row>
        <row r="1888">
          <cell r="A1888" t="str">
            <v>48229118</v>
          </cell>
          <cell r="B1888" t="str">
            <v>Mil 18mm Precision Snap Blades 10PK</v>
          </cell>
          <cell r="C1888" t="str">
            <v>Milwaukee Handtools</v>
          </cell>
          <cell r="D1888" t="str">
            <v>900006</v>
          </cell>
          <cell r="E1888" t="str">
            <v>PH-TL</v>
          </cell>
          <cell r="F1888">
            <v>0</v>
          </cell>
          <cell r="G1888">
            <v>0.14191176470588235</v>
          </cell>
          <cell r="H1888">
            <v>2.8382352941176467</v>
          </cell>
          <cell r="I1888">
            <v>2.8382352941176467</v>
          </cell>
          <cell r="J1888">
            <v>2.98</v>
          </cell>
          <cell r="K1888">
            <v>3.1828125000000003</v>
          </cell>
          <cell r="L1888" t="str">
            <v>Yes</v>
          </cell>
        </row>
        <row r="1889">
          <cell r="A1889" t="str">
            <v>48229125</v>
          </cell>
          <cell r="B1889" t="str">
            <v>Mil 25mm Precision Snap Blades 10PK</v>
          </cell>
          <cell r="C1889" t="str">
            <v>Milwaukee Handtools</v>
          </cell>
          <cell r="D1889" t="str">
            <v>900006</v>
          </cell>
          <cell r="E1889" t="str">
            <v>PH-TL</v>
          </cell>
          <cell r="F1889">
            <v>0</v>
          </cell>
          <cell r="G1889">
            <v>0.19044117647058822</v>
          </cell>
          <cell r="H1889">
            <v>3.8088235294117641</v>
          </cell>
          <cell r="I1889">
            <v>3.8088235294117641</v>
          </cell>
          <cell r="J1889">
            <v>4</v>
          </cell>
          <cell r="K1889">
            <v>4.2820312500000002</v>
          </cell>
          <cell r="L1889" t="str">
            <v>Yes</v>
          </cell>
        </row>
        <row r="1890">
          <cell r="A1890" t="str">
            <v>48229309</v>
          </cell>
          <cell r="B1890" t="str">
            <v>Mil 9mm Precision Snap Blades 3PK</v>
          </cell>
          <cell r="C1890" t="str">
            <v>Milwaukee Handtools</v>
          </cell>
          <cell r="D1890" t="str">
            <v>900006</v>
          </cell>
          <cell r="E1890" t="str">
            <v>PH-TL</v>
          </cell>
          <cell r="F1890">
            <v>0</v>
          </cell>
          <cell r="G1890">
            <v>2.2794117647058826E-2</v>
          </cell>
          <cell r="H1890">
            <v>0.45588235294117646</v>
          </cell>
          <cell r="I1890">
            <v>0.45588235294117646</v>
          </cell>
          <cell r="J1890">
            <v>0.48</v>
          </cell>
          <cell r="K1890">
            <v>0.52500000000000002</v>
          </cell>
          <cell r="L1890" t="str">
            <v>Yes</v>
          </cell>
        </row>
        <row r="1891">
          <cell r="A1891" t="str">
            <v>48229318</v>
          </cell>
          <cell r="B1891" t="str">
            <v>Mil 18mm Precision Snap Blades 3PK</v>
          </cell>
          <cell r="C1891" t="str">
            <v>Milwaukee Handtools</v>
          </cell>
          <cell r="D1891" t="str">
            <v>900006</v>
          </cell>
          <cell r="E1891" t="str">
            <v>PH-TL</v>
          </cell>
          <cell r="F1891">
            <v>0</v>
          </cell>
          <cell r="G1891">
            <v>3.455882352941176E-2</v>
          </cell>
          <cell r="H1891">
            <v>0.69117647058823517</v>
          </cell>
          <cell r="I1891">
            <v>0.69117647058823517</v>
          </cell>
          <cell r="J1891">
            <v>0.73</v>
          </cell>
          <cell r="K1891">
            <v>0.77109374999999991</v>
          </cell>
          <cell r="L1891" t="str">
            <v>Yes</v>
          </cell>
        </row>
        <row r="1892">
          <cell r="A1892" t="str">
            <v>48229325</v>
          </cell>
          <cell r="B1892" t="str">
            <v>Mil 25mm Precision Snap Blades 3PK</v>
          </cell>
          <cell r="C1892" t="str">
            <v>Milwaukee Handtools</v>
          </cell>
          <cell r="D1892" t="str">
            <v>900006</v>
          </cell>
          <cell r="E1892" t="str">
            <v>PH-TL</v>
          </cell>
          <cell r="F1892">
            <v>0</v>
          </cell>
          <cell r="G1892">
            <v>4.0441176470588237E-2</v>
          </cell>
          <cell r="H1892">
            <v>0.80882352941176472</v>
          </cell>
          <cell r="I1892">
            <v>0.80882352941176472</v>
          </cell>
          <cell r="J1892">
            <v>0.85</v>
          </cell>
          <cell r="K1892">
            <v>0.91875000000000018</v>
          </cell>
          <cell r="L1892" t="str">
            <v>Yes</v>
          </cell>
        </row>
        <row r="1893">
          <cell r="A1893" t="str">
            <v>48251002</v>
          </cell>
          <cell r="B1893" t="str">
            <v>SELFEED BITS 25MM 180g</v>
          </cell>
          <cell r="C1893" t="str">
            <v>Milwaukee Acc</v>
          </cell>
          <cell r="D1893" t="str">
            <v>900006</v>
          </cell>
          <cell r="E1893" t="str">
            <v>ML-AC</v>
          </cell>
          <cell r="F1893">
            <v>0</v>
          </cell>
          <cell r="G1893">
            <v>0.24558823529411763</v>
          </cell>
          <cell r="H1893">
            <v>4.9117647058823524</v>
          </cell>
          <cell r="I1893">
            <v>4.9117647058823524</v>
          </cell>
          <cell r="J1893">
            <v>5.16</v>
          </cell>
          <cell r="K1893">
            <v>5.5453125000000005</v>
          </cell>
          <cell r="L1893" t="str">
            <v>Yes</v>
          </cell>
        </row>
        <row r="1894">
          <cell r="A1894" t="str">
            <v>48251252</v>
          </cell>
          <cell r="B1894" t="str">
            <v>SELFEED BITS 32MM 195g</v>
          </cell>
          <cell r="C1894" t="str">
            <v>Milwaukee Acc</v>
          </cell>
          <cell r="D1894" t="str">
            <v>900006</v>
          </cell>
          <cell r="E1894" t="str">
            <v>ML-AC</v>
          </cell>
          <cell r="F1894">
            <v>0</v>
          </cell>
          <cell r="G1894">
            <v>0.29632352941176471</v>
          </cell>
          <cell r="H1894">
            <v>5.9264705882352944</v>
          </cell>
          <cell r="I1894">
            <v>5.9264705882352944</v>
          </cell>
          <cell r="J1894">
            <v>6.22</v>
          </cell>
          <cell r="K1894">
            <v>6.80859375</v>
          </cell>
          <cell r="L1894" t="str">
            <v>Yes</v>
          </cell>
        </row>
        <row r="1895">
          <cell r="A1895" t="str">
            <v>48255120</v>
          </cell>
          <cell r="B1895" t="str">
            <v>SWITCHBLADE 35mm SELFEED BIT</v>
          </cell>
          <cell r="C1895" t="str">
            <v>Milwaukee Acc</v>
          </cell>
          <cell r="D1895" t="str">
            <v>900006</v>
          </cell>
          <cell r="E1895" t="str">
            <v>ML-AC</v>
          </cell>
          <cell r="F1895">
            <v>0</v>
          </cell>
          <cell r="G1895">
            <v>0.61985294117647061</v>
          </cell>
          <cell r="H1895">
            <v>12.397058823529411</v>
          </cell>
          <cell r="I1895">
            <v>12.397058823529411</v>
          </cell>
          <cell r="J1895">
            <v>13.02</v>
          </cell>
          <cell r="K1895">
            <v>13.879687500000003</v>
          </cell>
          <cell r="L1895" t="str">
            <v>Yes</v>
          </cell>
        </row>
        <row r="1896">
          <cell r="A1896" t="str">
            <v>48255125</v>
          </cell>
          <cell r="B1896" t="str">
            <v>SWITCHBLADE 38mm SELFEED BIT</v>
          </cell>
          <cell r="C1896" t="str">
            <v>Milwaukee Acc</v>
          </cell>
          <cell r="D1896" t="str">
            <v>900006</v>
          </cell>
          <cell r="E1896" t="str">
            <v>ML-AC</v>
          </cell>
          <cell r="F1896">
            <v>0</v>
          </cell>
          <cell r="G1896">
            <v>0.60735294117647065</v>
          </cell>
          <cell r="H1896">
            <v>12.147058823529411</v>
          </cell>
          <cell r="I1896">
            <v>12.147058823529411</v>
          </cell>
          <cell r="J1896">
            <v>12.75</v>
          </cell>
          <cell r="K1896">
            <v>14.765625</v>
          </cell>
          <cell r="L1896" t="str">
            <v>Yes</v>
          </cell>
        </row>
        <row r="1897">
          <cell r="A1897" t="str">
            <v>48255135</v>
          </cell>
          <cell r="B1897" t="str">
            <v>SWITCHBLADE 51mm SELFEED BIT</v>
          </cell>
          <cell r="C1897" t="str">
            <v>Milwaukee Acc</v>
          </cell>
          <cell r="D1897" t="str">
            <v>900006</v>
          </cell>
          <cell r="E1897" t="str">
            <v>ML-AC</v>
          </cell>
          <cell r="F1897">
            <v>0</v>
          </cell>
          <cell r="G1897">
            <v>0.78088235294117636</v>
          </cell>
          <cell r="H1897">
            <v>15.617647058823527</v>
          </cell>
          <cell r="I1897">
            <v>15.617647058823527</v>
          </cell>
          <cell r="J1897">
            <v>16.399999999999999</v>
          </cell>
          <cell r="K1897">
            <v>18.375</v>
          </cell>
          <cell r="L1897" t="str">
            <v>Yes</v>
          </cell>
        </row>
        <row r="1898">
          <cell r="A1898" t="str">
            <v>48255140</v>
          </cell>
          <cell r="B1898" t="str">
            <v>SWITCHBLADE 54mm SELFEED BIT</v>
          </cell>
          <cell r="C1898" t="str">
            <v>Milwaukee Acc</v>
          </cell>
          <cell r="D1898" t="str">
            <v>900006</v>
          </cell>
          <cell r="E1898" t="str">
            <v>ML-AC</v>
          </cell>
          <cell r="F1898">
            <v>0</v>
          </cell>
          <cell r="G1898">
            <v>0.79264705882352937</v>
          </cell>
          <cell r="H1898">
            <v>15.852941176470587</v>
          </cell>
          <cell r="I1898">
            <v>15.852941176470587</v>
          </cell>
          <cell r="J1898">
            <v>16.649999999999999</v>
          </cell>
          <cell r="K1898">
            <v>19.425000000000001</v>
          </cell>
          <cell r="L1898" t="str">
            <v>Yes</v>
          </cell>
        </row>
        <row r="1899">
          <cell r="A1899" t="str">
            <v>48255143</v>
          </cell>
          <cell r="B1899" t="str">
            <v>SWITCHBLADE 57mm SELFEED BIT</v>
          </cell>
          <cell r="C1899" t="str">
            <v>Milwaukee Acc</v>
          </cell>
          <cell r="D1899" t="str">
            <v>900006</v>
          </cell>
          <cell r="E1899" t="str">
            <v>ML-AC</v>
          </cell>
          <cell r="F1899">
            <v>0</v>
          </cell>
          <cell r="G1899">
            <v>0.8477941176470587</v>
          </cell>
          <cell r="H1899">
            <v>16.955882352941174</v>
          </cell>
          <cell r="I1899">
            <v>16.955882352941174</v>
          </cell>
          <cell r="J1899">
            <v>17.8</v>
          </cell>
          <cell r="K1899">
            <v>22.000781249999999</v>
          </cell>
          <cell r="L1899" t="str">
            <v>Yes</v>
          </cell>
        </row>
        <row r="1900">
          <cell r="A1900" t="str">
            <v>48255150</v>
          </cell>
          <cell r="B1900" t="str">
            <v>SWITCHBLADE 65mm SELFEED BIT</v>
          </cell>
          <cell r="C1900" t="str">
            <v>Milwaukee Acc</v>
          </cell>
          <cell r="D1900" t="str">
            <v>900006</v>
          </cell>
          <cell r="E1900" t="str">
            <v>ML-AC</v>
          </cell>
          <cell r="F1900">
            <v>0</v>
          </cell>
          <cell r="G1900">
            <v>1.0308823529411766</v>
          </cell>
          <cell r="H1900">
            <v>20.617647058823529</v>
          </cell>
          <cell r="I1900">
            <v>20.617647058823529</v>
          </cell>
          <cell r="J1900">
            <v>21.65</v>
          </cell>
          <cell r="K1900">
            <v>23.1</v>
          </cell>
          <cell r="L1900" t="str">
            <v>Yes</v>
          </cell>
        </row>
        <row r="1901">
          <cell r="A1901" t="str">
            <v>48255420</v>
          </cell>
          <cell r="B1901" t="str">
            <v>SWITCHBLADE 35mm  REPLACEMENT BLADE</v>
          </cell>
          <cell r="C1901" t="str">
            <v>Milwaukee Acc</v>
          </cell>
          <cell r="D1901" t="str">
            <v>900006</v>
          </cell>
          <cell r="E1901" t="str">
            <v>ML-AC</v>
          </cell>
          <cell r="F1901">
            <v>0</v>
          </cell>
          <cell r="G1901">
            <v>6.1029411764705881E-2</v>
          </cell>
          <cell r="H1901">
            <v>1.2205882352941175</v>
          </cell>
          <cell r="I1901">
            <v>1.2205882352941175</v>
          </cell>
          <cell r="J1901">
            <v>1.28</v>
          </cell>
          <cell r="K1901">
            <v>1.3617187500000001</v>
          </cell>
          <cell r="L1901" t="str">
            <v>Yes</v>
          </cell>
        </row>
        <row r="1902">
          <cell r="A1902" t="str">
            <v>48255425</v>
          </cell>
          <cell r="B1902" t="str">
            <v>SWITCHBLADE 38mm REPLACEMENT BLADE</v>
          </cell>
          <cell r="C1902" t="str">
            <v>Milwaukee Acc</v>
          </cell>
          <cell r="D1902" t="str">
            <v>900006</v>
          </cell>
          <cell r="E1902" t="str">
            <v>ML-AC</v>
          </cell>
          <cell r="F1902">
            <v>0</v>
          </cell>
          <cell r="G1902">
            <v>5.7352941176470586E-2</v>
          </cell>
          <cell r="H1902">
            <v>1.1470588235294117</v>
          </cell>
          <cell r="I1902">
            <v>1.1470588235294117</v>
          </cell>
          <cell r="J1902">
            <v>1.2</v>
          </cell>
          <cell r="K1902">
            <v>1.2632812500000001</v>
          </cell>
          <cell r="L1902" t="str">
            <v>Yes</v>
          </cell>
        </row>
        <row r="1903">
          <cell r="A1903" t="str">
            <v>48255435</v>
          </cell>
          <cell r="B1903" t="str">
            <v>SWITCHBLADE 51mm  REPLACEMENT BLADE</v>
          </cell>
          <cell r="C1903" t="str">
            <v>Milwaukee Acc</v>
          </cell>
          <cell r="D1903" t="str">
            <v>900006</v>
          </cell>
          <cell r="E1903" t="str">
            <v>ML-AC</v>
          </cell>
          <cell r="F1903">
            <v>0</v>
          </cell>
          <cell r="G1903">
            <v>6.5441176470588239E-2</v>
          </cell>
          <cell r="H1903">
            <v>1.3088235294117647</v>
          </cell>
          <cell r="I1903">
            <v>1.3088235294117647</v>
          </cell>
          <cell r="J1903">
            <v>1.37</v>
          </cell>
          <cell r="K1903">
            <v>1.46015625</v>
          </cell>
          <cell r="L1903" t="str">
            <v>Yes</v>
          </cell>
        </row>
        <row r="1904">
          <cell r="A1904" t="str">
            <v>48255440</v>
          </cell>
          <cell r="B1904" t="str">
            <v>SWITCHBLADE 54mm REPLACEMENT BLADE</v>
          </cell>
          <cell r="C1904" t="str">
            <v>Milwaukee Acc</v>
          </cell>
          <cell r="D1904" t="str">
            <v>900006</v>
          </cell>
          <cell r="E1904" t="str">
            <v>ML-AC</v>
          </cell>
          <cell r="F1904">
            <v>0</v>
          </cell>
          <cell r="G1904">
            <v>6.8382352941176477E-2</v>
          </cell>
          <cell r="H1904">
            <v>1.3676470588235294</v>
          </cell>
          <cell r="I1904">
            <v>1.3676470588235294</v>
          </cell>
          <cell r="J1904">
            <v>1.44</v>
          </cell>
          <cell r="K1904">
            <v>1.5257812500000001</v>
          </cell>
          <cell r="L1904" t="str">
            <v>Yes</v>
          </cell>
        </row>
        <row r="1905">
          <cell r="A1905" t="str">
            <v>48255443</v>
          </cell>
          <cell r="B1905" t="str">
            <v>SWITCHBLADE 57mm REPLACEMENT BLADE</v>
          </cell>
          <cell r="C1905" t="str">
            <v>Milwaukee Acc</v>
          </cell>
          <cell r="D1905" t="str">
            <v>900006</v>
          </cell>
          <cell r="E1905" t="str">
            <v>ML-AC</v>
          </cell>
          <cell r="F1905">
            <v>0</v>
          </cell>
          <cell r="G1905">
            <v>7.0588235294117646E-2</v>
          </cell>
          <cell r="H1905">
            <v>1.4117647058823528</v>
          </cell>
          <cell r="I1905">
            <v>1.4117647058823528</v>
          </cell>
          <cell r="J1905">
            <v>1.48</v>
          </cell>
          <cell r="K1905">
            <v>1.5750000000000002</v>
          </cell>
          <cell r="L1905" t="str">
            <v>Yes</v>
          </cell>
        </row>
        <row r="1906">
          <cell r="A1906" t="str">
            <v>48255450</v>
          </cell>
          <cell r="B1906" t="str">
            <v>SWITCHBLADE 65mm REPLACEMENT BLADE</v>
          </cell>
          <cell r="C1906" t="str">
            <v>Milwaukee Acc</v>
          </cell>
          <cell r="D1906" t="str">
            <v>900006</v>
          </cell>
          <cell r="E1906" t="str">
            <v>ML-AC</v>
          </cell>
          <cell r="F1906">
            <v>0</v>
          </cell>
          <cell r="G1906">
            <v>5.0735294117647059E-2</v>
          </cell>
          <cell r="H1906">
            <v>1.0147058823529411</v>
          </cell>
          <cell r="I1906">
            <v>1.0147058823529411</v>
          </cell>
          <cell r="J1906">
            <v>1.07</v>
          </cell>
          <cell r="K1906">
            <v>1.6570312500000002</v>
          </cell>
          <cell r="L1906" t="str">
            <v>Yes</v>
          </cell>
        </row>
        <row r="1907">
          <cell r="A1907" t="str">
            <v>48390511</v>
          </cell>
          <cell r="B1907" t="str">
            <v>B/SAW BLADE 1140 x 14TPI deep cut PKT3</v>
          </cell>
          <cell r="C1907" t="str">
            <v>Milwaukee Acc</v>
          </cell>
          <cell r="D1907" t="str">
            <v>900006</v>
          </cell>
          <cell r="E1907" t="str">
            <v>ML-AC</v>
          </cell>
          <cell r="F1907">
            <v>0</v>
          </cell>
          <cell r="G1907">
            <v>0.61985294117647061</v>
          </cell>
          <cell r="H1907">
            <v>12.397058823529411</v>
          </cell>
          <cell r="I1907">
            <v>12.397058823529411</v>
          </cell>
          <cell r="J1907">
            <v>13.02</v>
          </cell>
          <cell r="K1907">
            <v>13.879687500000003</v>
          </cell>
          <cell r="L1907" t="str">
            <v>Yes</v>
          </cell>
        </row>
        <row r="1908">
          <cell r="A1908" t="str">
            <v>48390521</v>
          </cell>
          <cell r="B1908" t="str">
            <v>B/SAW BLADE 1140 x TPI18 deep cut PKT3</v>
          </cell>
          <cell r="C1908" t="str">
            <v>Milwaukee Acc</v>
          </cell>
          <cell r="D1908" t="str">
            <v>900006</v>
          </cell>
          <cell r="E1908" t="str">
            <v>ML-AC</v>
          </cell>
          <cell r="F1908">
            <v>0</v>
          </cell>
          <cell r="G1908">
            <v>0.61985294117647061</v>
          </cell>
          <cell r="H1908">
            <v>12.397058823529411</v>
          </cell>
          <cell r="I1908">
            <v>12.397058823529411</v>
          </cell>
          <cell r="J1908">
            <v>13.02</v>
          </cell>
          <cell r="K1908">
            <v>13.879687500000003</v>
          </cell>
          <cell r="L1908" t="str">
            <v>Yes</v>
          </cell>
        </row>
        <row r="1909">
          <cell r="A1909" t="str">
            <v>48390529</v>
          </cell>
          <cell r="B1909" t="str">
            <v>B/SAW BLADE M18 899 x 18TPI PKT 3</v>
          </cell>
          <cell r="C1909" t="str">
            <v>Milwaukee Acc</v>
          </cell>
          <cell r="D1909" t="str">
            <v>900006</v>
          </cell>
          <cell r="E1909" t="str">
            <v>ML-AC</v>
          </cell>
          <cell r="F1909">
            <v>0</v>
          </cell>
          <cell r="G1909">
            <v>0.53088235294117647</v>
          </cell>
          <cell r="H1909">
            <v>10.617647058823529</v>
          </cell>
          <cell r="I1909">
            <v>10.617647058823529</v>
          </cell>
          <cell r="J1909">
            <v>11.15</v>
          </cell>
          <cell r="K1909">
            <v>11.910937500000001</v>
          </cell>
          <cell r="L1909" t="str">
            <v>Yes</v>
          </cell>
        </row>
        <row r="1910">
          <cell r="A1910" t="str">
            <v>48390538</v>
          </cell>
          <cell r="B1910" t="str">
            <v>B/SAW M18 899 x 24TPI PKT 1</v>
          </cell>
          <cell r="C1910" t="str">
            <v>Milwaukee Acc</v>
          </cell>
          <cell r="D1910" t="str">
            <v>900006</v>
          </cell>
          <cell r="E1910" t="str">
            <v>ML-AC</v>
          </cell>
          <cell r="F1910">
            <v>0</v>
          </cell>
          <cell r="G1910">
            <v>0.20220588235294118</v>
          </cell>
          <cell r="H1910">
            <v>4.0441176470588234</v>
          </cell>
          <cell r="I1910">
            <v>4.0441176470588234</v>
          </cell>
          <cell r="J1910">
            <v>4.25</v>
          </cell>
          <cell r="K1910">
            <v>4.5609375000000005</v>
          </cell>
          <cell r="L1910" t="str">
            <v>Yes</v>
          </cell>
        </row>
        <row r="1911">
          <cell r="A1911" t="str">
            <v>48404070</v>
          </cell>
          <cell r="B1911" t="str">
            <v>Metal Saw Blade 5 3/8" 30T</v>
          </cell>
          <cell r="C1911" t="str">
            <v>Milwaukee Acc</v>
          </cell>
          <cell r="D1911" t="str">
            <v>900006</v>
          </cell>
          <cell r="E1911" t="str">
            <v>ML-AC</v>
          </cell>
          <cell r="F1911">
            <v>0</v>
          </cell>
          <cell r="G1911">
            <v>0.9220588235294116</v>
          </cell>
          <cell r="H1911">
            <v>18.441176470588232</v>
          </cell>
          <cell r="I1911">
            <v>18.441176470588232</v>
          </cell>
          <cell r="J1911">
            <v>19.36</v>
          </cell>
          <cell r="K1911">
            <v>25.577343750000001</v>
          </cell>
          <cell r="L1911" t="str">
            <v>Yes</v>
          </cell>
        </row>
        <row r="1912">
          <cell r="A1912" t="str">
            <v>48404075</v>
          </cell>
          <cell r="B1912" t="str">
            <v>Metal Saw Blade 5 3/8" 50T</v>
          </cell>
          <cell r="C1912" t="str">
            <v>Milwaukee Acc</v>
          </cell>
          <cell r="D1912" t="str">
            <v>900006</v>
          </cell>
          <cell r="E1912" t="str">
            <v>ML-AC</v>
          </cell>
          <cell r="F1912">
            <v>0</v>
          </cell>
          <cell r="G1912">
            <v>1.1823529411764704</v>
          </cell>
          <cell r="H1912">
            <v>23.647058823529406</v>
          </cell>
          <cell r="I1912">
            <v>23.647058823529406</v>
          </cell>
          <cell r="J1912">
            <v>24.83</v>
          </cell>
          <cell r="K1912">
            <v>31.926562500000003</v>
          </cell>
          <cell r="L1912" t="str">
            <v>Yes</v>
          </cell>
        </row>
        <row r="1913">
          <cell r="A1913" t="str">
            <v>48404120</v>
          </cell>
          <cell r="B1913" t="str">
            <v>CIRC SAW BLADE 7 1/4 24CBD T</v>
          </cell>
          <cell r="C1913" t="str">
            <v>Milwaukee Acc</v>
          </cell>
          <cell r="D1913" t="str">
            <v>900006</v>
          </cell>
          <cell r="E1913" t="str">
            <v>ML-AC</v>
          </cell>
          <cell r="F1913">
            <v>0</v>
          </cell>
          <cell r="G1913">
            <v>0.30955882352941178</v>
          </cell>
          <cell r="H1913">
            <v>6.1911764705882346</v>
          </cell>
          <cell r="I1913">
            <v>6.1911764705882346</v>
          </cell>
          <cell r="J1913">
            <v>6.5</v>
          </cell>
          <cell r="K1913">
            <v>6.890625</v>
          </cell>
          <cell r="L1913" t="str">
            <v>Yes</v>
          </cell>
        </row>
        <row r="1914">
          <cell r="A1914" t="str">
            <v>48660061</v>
          </cell>
          <cell r="B1914" t="str">
            <v>HEX ADAPTOR 1/2" SQ DR-7/16"</v>
          </cell>
          <cell r="C1914" t="str">
            <v>Milwaukee Acc</v>
          </cell>
          <cell r="D1914" t="str">
            <v>900006</v>
          </cell>
          <cell r="E1914" t="str">
            <v>ML-AC</v>
          </cell>
          <cell r="F1914">
            <v>0</v>
          </cell>
          <cell r="G1914">
            <v>0.51985294117647063</v>
          </cell>
          <cell r="H1914">
            <v>10.397058823529411</v>
          </cell>
          <cell r="I1914">
            <v>10.397058823529411</v>
          </cell>
          <cell r="J1914">
            <v>10.92</v>
          </cell>
          <cell r="K1914">
            <v>11.94375</v>
          </cell>
          <cell r="L1914" t="str">
            <v>Yes</v>
          </cell>
        </row>
        <row r="1915">
          <cell r="A1915" t="str">
            <v>48899301</v>
          </cell>
          <cell r="B1915" t="str">
            <v>9 Hole Metric Step Drill Bit 4mm-12mm</v>
          </cell>
          <cell r="C1915" t="str">
            <v>Milwaukee Acc</v>
          </cell>
          <cell r="D1915" t="str">
            <v>900006</v>
          </cell>
          <cell r="E1915" t="str">
            <v>ML-AC</v>
          </cell>
          <cell r="F1915">
            <v>0</v>
          </cell>
          <cell r="G1915">
            <v>0.67352941176470593</v>
          </cell>
          <cell r="H1915">
            <v>13.470588235294118</v>
          </cell>
          <cell r="I1915">
            <v>13.470588235294118</v>
          </cell>
          <cell r="J1915">
            <v>14.14</v>
          </cell>
          <cell r="K1915">
            <v>13.863281249999998</v>
          </cell>
          <cell r="L1915" t="str">
            <v>Yes</v>
          </cell>
        </row>
        <row r="1916">
          <cell r="A1916" t="str">
            <v>48899320</v>
          </cell>
          <cell r="B1916" t="str">
            <v>9 Hole Metric Step Drill Bit 4mm-20mm</v>
          </cell>
          <cell r="C1916" t="str">
            <v>Milwaukee Acc</v>
          </cell>
          <cell r="D1916" t="str">
            <v>900006</v>
          </cell>
          <cell r="E1916" t="str">
            <v>ML-AC</v>
          </cell>
          <cell r="F1916">
            <v>0</v>
          </cell>
          <cell r="G1916">
            <v>0.75808823529411773</v>
          </cell>
          <cell r="H1916">
            <v>15.161764705882353</v>
          </cell>
          <cell r="I1916">
            <v>15.161764705882353</v>
          </cell>
          <cell r="J1916">
            <v>15.92</v>
          </cell>
          <cell r="K1916">
            <v>17.603906250000001</v>
          </cell>
          <cell r="L1916" t="str">
            <v>Yes</v>
          </cell>
        </row>
        <row r="1917">
          <cell r="A1917" t="str">
            <v>48899332</v>
          </cell>
          <cell r="B1917" t="str">
            <v>Hole Metric Step Drill Bit 6.5mm 13in</v>
          </cell>
          <cell r="C1917" t="str">
            <v>Milwaukee Acc</v>
          </cell>
          <cell r="D1917" t="str">
            <v>900006</v>
          </cell>
          <cell r="E1917" t="str">
            <v>ML-AC</v>
          </cell>
          <cell r="F1917">
            <v>0</v>
          </cell>
          <cell r="G1917">
            <v>1.5816176470588237</v>
          </cell>
          <cell r="H1917">
            <v>31.632352941176471</v>
          </cell>
          <cell r="I1917">
            <v>31.632352941176471</v>
          </cell>
          <cell r="J1917">
            <v>33.21</v>
          </cell>
          <cell r="K1917">
            <v>35.765625</v>
          </cell>
          <cell r="L1917" t="str">
            <v>Yes</v>
          </cell>
        </row>
        <row r="1918">
          <cell r="A1918" t="str">
            <v>48899335</v>
          </cell>
          <cell r="B1918" t="str">
            <v>14 Hole Metric Step Drill Bit 6mm-35mm</v>
          </cell>
          <cell r="C1918" t="str">
            <v>Milwaukee Acc</v>
          </cell>
          <cell r="D1918" t="str">
            <v>900006</v>
          </cell>
          <cell r="E1918" t="str">
            <v>ML-AC</v>
          </cell>
          <cell r="F1918">
            <v>0</v>
          </cell>
          <cell r="G1918">
            <v>1.661029411764706</v>
          </cell>
          <cell r="H1918">
            <v>33.220588235294116</v>
          </cell>
          <cell r="I1918">
            <v>33.220588235294116</v>
          </cell>
          <cell r="J1918">
            <v>34.880000000000003</v>
          </cell>
          <cell r="K1918">
            <v>35.962499999999999</v>
          </cell>
          <cell r="L1918" t="str">
            <v>Yes</v>
          </cell>
        </row>
        <row r="1919">
          <cell r="A1919" t="str">
            <v>48899399</v>
          </cell>
          <cell r="B1919" t="str">
            <v>3 PC Metric Step Drill Bit Set</v>
          </cell>
          <cell r="C1919" t="str">
            <v>Milwaukee Acc</v>
          </cell>
          <cell r="D1919" t="str">
            <v>900006</v>
          </cell>
          <cell r="E1919" t="str">
            <v>ML-AC</v>
          </cell>
          <cell r="F1919">
            <v>0</v>
          </cell>
          <cell r="G1919">
            <v>3.3389705882352936</v>
          </cell>
          <cell r="H1919">
            <v>66.77941176470587</v>
          </cell>
          <cell r="I1919">
            <v>66.77941176470587</v>
          </cell>
          <cell r="J1919">
            <v>70.12</v>
          </cell>
          <cell r="K1919">
            <v>73.0078125</v>
          </cell>
          <cell r="L1919" t="str">
            <v>Yes</v>
          </cell>
        </row>
        <row r="1920">
          <cell r="A1920" t="str">
            <v>48900000</v>
          </cell>
          <cell r="B1920" t="str">
            <v>MT Blade Universal Adaptor</v>
          </cell>
          <cell r="C1920" t="str">
            <v>Milwaukee Acc</v>
          </cell>
          <cell r="D1920" t="str">
            <v>900006</v>
          </cell>
          <cell r="E1920" t="str">
            <v>ML-AC</v>
          </cell>
          <cell r="F1920">
            <v>0</v>
          </cell>
          <cell r="G1920">
            <v>0.33676470588235297</v>
          </cell>
          <cell r="H1920">
            <v>6.7352941176470589</v>
          </cell>
          <cell r="I1920">
            <v>6.7352941176470589</v>
          </cell>
          <cell r="J1920">
            <v>7.07</v>
          </cell>
          <cell r="K1920">
            <v>7.5796875000000004</v>
          </cell>
          <cell r="L1920" t="str">
            <v>Yes</v>
          </cell>
        </row>
        <row r="1921">
          <cell r="A1921" t="str">
            <v>48901000</v>
          </cell>
          <cell r="B1921" t="str">
            <v>Multi Tool Kit Qty 3 Fine Medium Coarse</v>
          </cell>
          <cell r="C1921" t="str">
            <v>Milwaukee Acc</v>
          </cell>
          <cell r="D1921" t="str">
            <v>900006</v>
          </cell>
          <cell r="E1921" t="str">
            <v>ML-AC</v>
          </cell>
          <cell r="F1921">
            <v>0</v>
          </cell>
          <cell r="G1921">
            <v>0.68676470588235294</v>
          </cell>
          <cell r="H1921">
            <v>13.735294117647058</v>
          </cell>
          <cell r="I1921">
            <v>13.735294117647058</v>
          </cell>
          <cell r="J1921">
            <v>14.42</v>
          </cell>
          <cell r="K1921">
            <v>15.4546875</v>
          </cell>
          <cell r="L1921" t="str">
            <v>Yes</v>
          </cell>
        </row>
        <row r="1922">
          <cell r="A1922" t="str">
            <v>48902000</v>
          </cell>
          <cell r="B1922" t="str">
            <v>MT Blade Replacement Sanding Pad (1)</v>
          </cell>
          <cell r="C1922" t="str">
            <v>Milwaukee Acc</v>
          </cell>
          <cell r="D1922" t="str">
            <v>900006</v>
          </cell>
          <cell r="E1922" t="str">
            <v>ML-AC</v>
          </cell>
          <cell r="F1922">
            <v>0</v>
          </cell>
          <cell r="G1922">
            <v>0.1963235294117647</v>
          </cell>
          <cell r="H1922">
            <v>3.9264705882352939</v>
          </cell>
          <cell r="I1922">
            <v>3.9264705882352939</v>
          </cell>
          <cell r="J1922">
            <v>4.12</v>
          </cell>
          <cell r="K1922">
            <v>4.3640625000000002</v>
          </cell>
          <cell r="L1922" t="str">
            <v>Yes</v>
          </cell>
        </row>
        <row r="1923">
          <cell r="A1923" t="str">
            <v>48902060</v>
          </cell>
          <cell r="B1923" t="str">
            <v>MT Blade Sand Paper 60 Grit Qty 8</v>
          </cell>
          <cell r="C1923" t="str">
            <v>Milwaukee Acc</v>
          </cell>
          <cell r="D1923" t="str">
            <v>900006</v>
          </cell>
          <cell r="E1923" t="str">
            <v>ML-AC</v>
          </cell>
          <cell r="F1923">
            <v>0</v>
          </cell>
          <cell r="G1923">
            <v>0.10441176470588234</v>
          </cell>
          <cell r="H1923">
            <v>2.0882352941176467</v>
          </cell>
          <cell r="I1923">
            <v>2.0882352941176467</v>
          </cell>
          <cell r="J1923">
            <v>2.19</v>
          </cell>
          <cell r="K1923">
            <v>2.3296874999999999</v>
          </cell>
          <cell r="L1923" t="str">
            <v>Yes</v>
          </cell>
        </row>
        <row r="1924">
          <cell r="A1924" t="str">
            <v>48902080</v>
          </cell>
          <cell r="B1924" t="str">
            <v>MT Blade Sand Paper 80 Grit Qty 8</v>
          </cell>
          <cell r="C1924" t="str">
            <v>Milwaukee Acc</v>
          </cell>
          <cell r="D1924" t="str">
            <v>900006</v>
          </cell>
          <cell r="E1924" t="str">
            <v>ML-AC</v>
          </cell>
          <cell r="F1924">
            <v>0</v>
          </cell>
          <cell r="G1924">
            <v>0.10441176470588234</v>
          </cell>
          <cell r="H1924">
            <v>2.0882352941176467</v>
          </cell>
          <cell r="I1924">
            <v>2.0882352941176467</v>
          </cell>
          <cell r="J1924">
            <v>2.19</v>
          </cell>
          <cell r="K1924">
            <v>2.3296874999999999</v>
          </cell>
          <cell r="L1924" t="str">
            <v>Yes</v>
          </cell>
        </row>
        <row r="1925">
          <cell r="A1925" t="str">
            <v>48902120</v>
          </cell>
          <cell r="B1925" t="str">
            <v>MT Blade Sand Paper 120 Grit Qty 8</v>
          </cell>
          <cell r="C1925" t="str">
            <v>Milwaukee Acc</v>
          </cell>
          <cell r="D1925" t="str">
            <v>900006</v>
          </cell>
          <cell r="E1925" t="str">
            <v>ML-AC</v>
          </cell>
          <cell r="F1925">
            <v>0</v>
          </cell>
          <cell r="G1925">
            <v>0.10441176470588234</v>
          </cell>
          <cell r="H1925">
            <v>2.0882352941176467</v>
          </cell>
          <cell r="I1925">
            <v>2.0882352941176467</v>
          </cell>
          <cell r="J1925">
            <v>2.19</v>
          </cell>
          <cell r="K1925">
            <v>2.3296874999999999</v>
          </cell>
          <cell r="L1925" t="str">
            <v>Yes</v>
          </cell>
        </row>
        <row r="1926">
          <cell r="A1926" t="str">
            <v>48902240</v>
          </cell>
          <cell r="B1926" t="str">
            <v>MT Blade Sand Paper 240 Grit Qty 8</v>
          </cell>
          <cell r="C1926" t="str">
            <v>Milwaukee Acc</v>
          </cell>
          <cell r="D1926" t="str">
            <v>900006</v>
          </cell>
          <cell r="E1926" t="str">
            <v>ML-AC</v>
          </cell>
          <cell r="F1926">
            <v>0</v>
          </cell>
          <cell r="G1926">
            <v>0.10441176470588234</v>
          </cell>
          <cell r="H1926">
            <v>2.0882352941176467</v>
          </cell>
          <cell r="I1926">
            <v>2.0882352941176467</v>
          </cell>
          <cell r="J1926">
            <v>2.19</v>
          </cell>
          <cell r="K1926">
            <v>2.3296874999999999</v>
          </cell>
          <cell r="L1926" t="str">
            <v>Yes</v>
          </cell>
        </row>
        <row r="1927">
          <cell r="A1927" t="str">
            <v>49005456</v>
          </cell>
          <cell r="B1927" t="str">
            <v>SCRAPER BLADE 75mm (1)</v>
          </cell>
          <cell r="C1927" t="str">
            <v>Milwaukee Acc</v>
          </cell>
          <cell r="D1927" t="str">
            <v>900006</v>
          </cell>
          <cell r="E1927" t="str">
            <v>ML-AC</v>
          </cell>
          <cell r="F1927">
            <v>0</v>
          </cell>
          <cell r="G1927">
            <v>0.13455882352941176</v>
          </cell>
          <cell r="H1927">
            <v>2.6911764705882351</v>
          </cell>
          <cell r="I1927">
            <v>2.6911764705882351</v>
          </cell>
          <cell r="J1927">
            <v>2.83</v>
          </cell>
          <cell r="K1927">
            <v>3.1664062500000001</v>
          </cell>
          <cell r="L1927" t="str">
            <v>Yes</v>
          </cell>
        </row>
        <row r="1928">
          <cell r="A1928" t="str">
            <v>49005463</v>
          </cell>
          <cell r="B1928" t="str">
            <v>SCRAPER BLADE 37mm (1)</v>
          </cell>
          <cell r="C1928" t="str">
            <v>Milwaukee Acc</v>
          </cell>
          <cell r="D1928" t="str">
            <v>900006</v>
          </cell>
          <cell r="E1928" t="str">
            <v>ML-AC</v>
          </cell>
          <cell r="F1928">
            <v>0</v>
          </cell>
          <cell r="G1928">
            <v>0.12279411764705882</v>
          </cell>
          <cell r="H1928">
            <v>2.4558823529411762</v>
          </cell>
          <cell r="I1928">
            <v>2.4558823529411762</v>
          </cell>
          <cell r="J1928">
            <v>2.58</v>
          </cell>
          <cell r="K1928">
            <v>2.9039062499999999</v>
          </cell>
          <cell r="L1928" t="str">
            <v>Yes</v>
          </cell>
        </row>
        <row r="1929">
          <cell r="A1929" t="str">
            <v>49224025</v>
          </cell>
          <cell r="B1929" t="str">
            <v>HOLE SAW KIT 13PC GP HOLE DOZER</v>
          </cell>
          <cell r="C1929" t="str">
            <v>Milwaukee Acc</v>
          </cell>
          <cell r="D1929" t="str">
            <v>900006</v>
          </cell>
          <cell r="E1929" t="str">
            <v>ML-AC</v>
          </cell>
          <cell r="F1929">
            <v>0</v>
          </cell>
          <cell r="G1929">
            <v>2.4573529411764707</v>
          </cell>
          <cell r="H1929">
            <v>49.147058823529413</v>
          </cell>
          <cell r="I1929">
            <v>49.147058823529413</v>
          </cell>
          <cell r="J1929">
            <v>51.6</v>
          </cell>
          <cell r="K1929">
            <v>56.864062499999996</v>
          </cell>
          <cell r="L1929" t="str">
            <v>Yes</v>
          </cell>
        </row>
        <row r="1930">
          <cell r="A1930" t="str">
            <v>49224073</v>
          </cell>
          <cell r="B1930" t="str">
            <v>Milwaukee Door Lock Installation Kit</v>
          </cell>
          <cell r="C1930" t="str">
            <v>Milwaukee Acc</v>
          </cell>
          <cell r="D1930" t="str">
            <v>900006</v>
          </cell>
          <cell r="E1930" t="str">
            <v>ML-AC</v>
          </cell>
          <cell r="F1930">
            <v>0</v>
          </cell>
          <cell r="G1930">
            <v>0.98897058823529405</v>
          </cell>
          <cell r="H1930">
            <v>19.77941176470588</v>
          </cell>
          <cell r="I1930">
            <v>19.77941176470588</v>
          </cell>
          <cell r="J1930">
            <v>20.77</v>
          </cell>
          <cell r="K1930">
            <v>22.673437500000002</v>
          </cell>
          <cell r="L1930" t="str">
            <v>Yes</v>
          </cell>
        </row>
        <row r="1931">
          <cell r="A1931" t="str">
            <v>49224095</v>
          </cell>
          <cell r="B1931" t="str">
            <v>HOLE DOZER KIT 10PC</v>
          </cell>
          <cell r="C1931" t="str">
            <v>Milwaukee Acc</v>
          </cell>
          <cell r="D1931" t="str">
            <v>900006</v>
          </cell>
          <cell r="E1931" t="str">
            <v>ML-AC</v>
          </cell>
          <cell r="F1931">
            <v>0</v>
          </cell>
          <cell r="G1931">
            <v>2.036029411764706</v>
          </cell>
          <cell r="H1931">
            <v>40.720588235294116</v>
          </cell>
          <cell r="I1931">
            <v>40.720588235294116</v>
          </cell>
          <cell r="J1931">
            <v>42.76</v>
          </cell>
          <cell r="K1931">
            <v>47.4140625</v>
          </cell>
          <cell r="L1931" t="str">
            <v>Yes</v>
          </cell>
        </row>
        <row r="1932">
          <cell r="A1932" t="str">
            <v>49224175</v>
          </cell>
          <cell r="B1932" t="str">
            <v>HOLE DOZER KIT 15PC</v>
          </cell>
          <cell r="C1932" t="str">
            <v>Milwaukee Acc</v>
          </cell>
          <cell r="D1932" t="str">
            <v>900006</v>
          </cell>
          <cell r="E1932" t="str">
            <v>ML-AC</v>
          </cell>
          <cell r="F1932">
            <v>0</v>
          </cell>
          <cell r="G1932">
            <v>2.9588235294117649</v>
          </cell>
          <cell r="H1932">
            <v>59.17647058823529</v>
          </cell>
          <cell r="I1932">
            <v>59.17647058823529</v>
          </cell>
          <cell r="J1932">
            <v>62.14</v>
          </cell>
          <cell r="K1932">
            <v>68.857031250000006</v>
          </cell>
          <cell r="L1932" t="str">
            <v>Yes</v>
          </cell>
        </row>
        <row r="1933">
          <cell r="A1933" t="str">
            <v>49224185</v>
          </cell>
          <cell r="B1933" t="str">
            <v>HOLE DOZER KIT 28PC</v>
          </cell>
          <cell r="C1933" t="str">
            <v>Milwaukee Acc</v>
          </cell>
          <cell r="D1933" t="str">
            <v>900006</v>
          </cell>
          <cell r="E1933" t="str">
            <v>ML-AC</v>
          </cell>
          <cell r="F1933">
            <v>0</v>
          </cell>
          <cell r="G1933">
            <v>6.7036764705882348</v>
          </cell>
          <cell r="H1933">
            <v>134.0735294117647</v>
          </cell>
          <cell r="I1933">
            <v>134.0735294117647</v>
          </cell>
          <cell r="J1933">
            <v>140.78</v>
          </cell>
          <cell r="K1933">
            <v>155.18671875000001</v>
          </cell>
          <cell r="L1933" t="str">
            <v>Yes</v>
          </cell>
        </row>
        <row r="1934">
          <cell r="A1934" t="str">
            <v>49224800</v>
          </cell>
          <cell r="B1934" t="str">
            <v>3PC KIT THIN WALL HOLESAW 22mm 29mm 35mm</v>
          </cell>
          <cell r="C1934" t="str">
            <v>Milwaukee Acc</v>
          </cell>
          <cell r="D1934" t="str">
            <v>900006</v>
          </cell>
          <cell r="E1934" t="str">
            <v>ML-AC</v>
          </cell>
          <cell r="F1934">
            <v>0</v>
          </cell>
          <cell r="G1934">
            <v>1.0624999999999998</v>
          </cell>
          <cell r="H1934">
            <v>21.249999999999996</v>
          </cell>
          <cell r="I1934">
            <v>21.249999999999996</v>
          </cell>
          <cell r="J1934">
            <v>22.31</v>
          </cell>
          <cell r="K1934">
            <v>23.625</v>
          </cell>
          <cell r="L1934" t="str">
            <v>Yes</v>
          </cell>
        </row>
        <row r="1935">
          <cell r="A1935" t="str">
            <v>49225403</v>
          </cell>
          <cell r="B1935" t="str">
            <v>Sawzall 3 PK Material Removal</v>
          </cell>
          <cell r="C1935" t="str">
            <v>Milwaukee Acc</v>
          </cell>
          <cell r="D1935" t="str">
            <v>900006</v>
          </cell>
          <cell r="E1935" t="str">
            <v>ML-AC</v>
          </cell>
          <cell r="F1935">
            <v>0</v>
          </cell>
          <cell r="G1935">
            <v>0.52794117647058814</v>
          </cell>
          <cell r="H1935">
            <v>10.558823529411763</v>
          </cell>
          <cell r="I1935">
            <v>10.558823529411763</v>
          </cell>
          <cell r="J1935">
            <v>11.09</v>
          </cell>
          <cell r="K1935">
            <v>12.140625</v>
          </cell>
          <cell r="L1935" t="str">
            <v>Yes</v>
          </cell>
        </row>
        <row r="1936">
          <cell r="A1936" t="str">
            <v>49406100</v>
          </cell>
          <cell r="B1936" t="str">
            <v>Uni Surface Grinding Dust Shroud 4-5IN</v>
          </cell>
          <cell r="C1936" t="str">
            <v>Milwaukee Acc</v>
          </cell>
          <cell r="D1936" t="str">
            <v>900006</v>
          </cell>
          <cell r="E1936" t="str">
            <v>ML-AC</v>
          </cell>
          <cell r="F1936">
            <v>0</v>
          </cell>
          <cell r="G1936">
            <v>1.727205882352941</v>
          </cell>
          <cell r="H1936">
            <v>34.544117647058819</v>
          </cell>
          <cell r="I1936">
            <v>34.544117647058819</v>
          </cell>
          <cell r="J1936">
            <v>36.270000000000003</v>
          </cell>
          <cell r="K1936">
            <v>38.85</v>
          </cell>
          <cell r="L1936" t="str">
            <v>Yes</v>
          </cell>
        </row>
        <row r="1937">
          <cell r="A1937" t="str">
            <v>49560503</v>
          </cell>
          <cell r="B1937" t="str">
            <v>Diamond Plus One Piece Hole Saw 3/16 5mm</v>
          </cell>
          <cell r="C1937" t="str">
            <v>Milwaukee Acc</v>
          </cell>
          <cell r="D1937" t="str">
            <v>900006</v>
          </cell>
          <cell r="E1937" t="str">
            <v>ML-AC</v>
          </cell>
          <cell r="F1937">
            <v>0</v>
          </cell>
          <cell r="G1937">
            <v>0.43602941176470583</v>
          </cell>
          <cell r="H1937">
            <v>8.720588235294116</v>
          </cell>
          <cell r="I1937">
            <v>8.720588235294116</v>
          </cell>
          <cell r="J1937">
            <v>9.16</v>
          </cell>
          <cell r="K1937">
            <v>9.7125000000000004</v>
          </cell>
          <cell r="L1937" t="str">
            <v>Yes</v>
          </cell>
        </row>
        <row r="1938">
          <cell r="A1938" t="str">
            <v>49560505</v>
          </cell>
          <cell r="B1938" t="str">
            <v>Diamond Plus One Piece Hole Saw 1/4 6mm</v>
          </cell>
          <cell r="C1938" t="str">
            <v>Milwaukee Acc</v>
          </cell>
          <cell r="D1938" t="str">
            <v>900006</v>
          </cell>
          <cell r="E1938" t="str">
            <v>ML-AC</v>
          </cell>
          <cell r="F1938">
            <v>0</v>
          </cell>
          <cell r="G1938">
            <v>0.44117647058823528</v>
          </cell>
          <cell r="H1938">
            <v>8.8235294117647047</v>
          </cell>
          <cell r="I1938">
            <v>8.8235294117647047</v>
          </cell>
          <cell r="J1938">
            <v>9.26</v>
          </cell>
          <cell r="K1938">
            <v>9.8273437500000007</v>
          </cell>
          <cell r="L1938" t="str">
            <v>Yes</v>
          </cell>
        </row>
        <row r="1939">
          <cell r="A1939" t="str">
            <v>49560507</v>
          </cell>
          <cell r="B1939" t="str">
            <v>Diamond Plus One Piece Hole Saw 5/16 8mm</v>
          </cell>
          <cell r="C1939" t="str">
            <v>Milwaukee Acc</v>
          </cell>
          <cell r="D1939" t="str">
            <v>900006</v>
          </cell>
          <cell r="E1939" t="str">
            <v>ML-AC</v>
          </cell>
          <cell r="F1939">
            <v>0</v>
          </cell>
          <cell r="G1939">
            <v>0.4492647058823529</v>
          </cell>
          <cell r="H1939">
            <v>8.985294117647058</v>
          </cell>
          <cell r="I1939">
            <v>8.985294117647058</v>
          </cell>
          <cell r="J1939">
            <v>9.43</v>
          </cell>
          <cell r="K1939">
            <v>10.0078125</v>
          </cell>
          <cell r="L1939" t="str">
            <v>Yes</v>
          </cell>
        </row>
        <row r="1940">
          <cell r="A1940" t="str">
            <v>49560509</v>
          </cell>
          <cell r="B1940" t="str">
            <v>Diamond Plus One Piece Hole Saw 3/8 10mm</v>
          </cell>
          <cell r="C1940" t="str">
            <v>Milwaukee Acc</v>
          </cell>
          <cell r="D1940" t="str">
            <v>900006</v>
          </cell>
          <cell r="E1940" t="str">
            <v>ML-AC</v>
          </cell>
          <cell r="F1940">
            <v>0</v>
          </cell>
          <cell r="G1940">
            <v>0.45514705882352946</v>
          </cell>
          <cell r="H1940">
            <v>9.1029411764705888</v>
          </cell>
          <cell r="I1940">
            <v>9.1029411764705888</v>
          </cell>
          <cell r="J1940">
            <v>9.56</v>
          </cell>
          <cell r="K1940">
            <v>10.1390625</v>
          </cell>
          <cell r="L1940" t="str">
            <v>Yes</v>
          </cell>
        </row>
        <row r="1941">
          <cell r="A1941" t="str">
            <v>49560511</v>
          </cell>
          <cell r="B1941" t="str">
            <v>Diamond Plus One Piece Hole Saw 1/2 12mm</v>
          </cell>
          <cell r="C1941" t="str">
            <v>Milwaukee Acc</v>
          </cell>
          <cell r="D1941" t="str">
            <v>900006</v>
          </cell>
          <cell r="E1941" t="str">
            <v>ML-AC</v>
          </cell>
          <cell r="F1941">
            <v>0</v>
          </cell>
          <cell r="G1941">
            <v>0.57352941176470584</v>
          </cell>
          <cell r="H1941">
            <v>11.470588235294116</v>
          </cell>
          <cell r="I1941">
            <v>11.470588235294116</v>
          </cell>
          <cell r="J1941">
            <v>12.04</v>
          </cell>
          <cell r="K1941">
            <v>12.780468750000001</v>
          </cell>
          <cell r="L1941" t="str">
            <v>Yes</v>
          </cell>
        </row>
        <row r="1942">
          <cell r="A1942" t="str">
            <v>49560513</v>
          </cell>
          <cell r="B1942" t="str">
            <v>Diamond Plus One Piece Hole Saw 5/8 15mm</v>
          </cell>
          <cell r="C1942" t="str">
            <v>Milwaukee Acc</v>
          </cell>
          <cell r="D1942" t="str">
            <v>900006</v>
          </cell>
          <cell r="E1942" t="str">
            <v>ML-AC</v>
          </cell>
          <cell r="F1942">
            <v>0</v>
          </cell>
          <cell r="G1942">
            <v>0.65441176470588236</v>
          </cell>
          <cell r="H1942">
            <v>13.088235294117647</v>
          </cell>
          <cell r="I1942">
            <v>13.088235294117647</v>
          </cell>
          <cell r="J1942">
            <v>13.74</v>
          </cell>
          <cell r="K1942">
            <v>14.6015625</v>
          </cell>
          <cell r="L1942" t="str">
            <v>Yes</v>
          </cell>
        </row>
        <row r="1943">
          <cell r="A1943" t="str">
            <v>49560515</v>
          </cell>
          <cell r="B1943" t="str">
            <v>Diamond Plus One Piece Hole Saw 3/4 20mm</v>
          </cell>
          <cell r="C1943" t="str">
            <v>Milwaukee Acc</v>
          </cell>
          <cell r="D1943" t="str">
            <v>900006</v>
          </cell>
          <cell r="E1943" t="str">
            <v>ML-AC</v>
          </cell>
          <cell r="F1943">
            <v>0</v>
          </cell>
          <cell r="G1943">
            <v>0.70661764705882346</v>
          </cell>
          <cell r="H1943">
            <v>14.132352941176469</v>
          </cell>
          <cell r="I1943">
            <v>14.132352941176469</v>
          </cell>
          <cell r="J1943">
            <v>14.84</v>
          </cell>
          <cell r="K1943">
            <v>15.75</v>
          </cell>
          <cell r="L1943" t="str">
            <v>Yes</v>
          </cell>
        </row>
        <row r="1944">
          <cell r="A1944" t="str">
            <v>49560517</v>
          </cell>
          <cell r="B1944" t="str">
            <v>Diamond Plus One Piece Hole Saw 1 25mm</v>
          </cell>
          <cell r="C1944" t="str">
            <v>Milwaukee Acc</v>
          </cell>
          <cell r="D1944" t="str">
            <v>900006</v>
          </cell>
          <cell r="E1944" t="str">
            <v>ML-AC</v>
          </cell>
          <cell r="F1944">
            <v>0</v>
          </cell>
          <cell r="G1944">
            <v>0.75661764705882339</v>
          </cell>
          <cell r="H1944">
            <v>15.132352941176467</v>
          </cell>
          <cell r="I1944">
            <v>15.132352941176467</v>
          </cell>
          <cell r="J1944">
            <v>15.89</v>
          </cell>
          <cell r="K1944">
            <v>16.865625000000001</v>
          </cell>
          <cell r="L1944" t="str">
            <v>Yes</v>
          </cell>
        </row>
        <row r="1945">
          <cell r="A1945" t="str">
            <v>49565605</v>
          </cell>
          <cell r="B1945" t="str">
            <v>Diamond Plus Hole Saw 7/8 22mm</v>
          </cell>
          <cell r="C1945" t="str">
            <v>Milwaukee Acc</v>
          </cell>
          <cell r="D1945" t="str">
            <v>900006</v>
          </cell>
          <cell r="E1945" t="str">
            <v>ML-AC</v>
          </cell>
          <cell r="F1945">
            <v>0</v>
          </cell>
          <cell r="G1945">
            <v>0.45808823529411768</v>
          </cell>
          <cell r="H1945">
            <v>9.1617647058823533</v>
          </cell>
          <cell r="I1945">
            <v>9.1617647058823533</v>
          </cell>
          <cell r="J1945">
            <v>9.6199999999999992</v>
          </cell>
          <cell r="K1945">
            <v>8.2195312499999993</v>
          </cell>
          <cell r="L1945" t="str">
            <v>Yes</v>
          </cell>
        </row>
        <row r="1946">
          <cell r="A1946" t="str">
            <v>49565615</v>
          </cell>
          <cell r="B1946" t="str">
            <v>Diamond Plus Hole Saw 1 1/8 29mm</v>
          </cell>
          <cell r="C1946" t="str">
            <v>Milwaukee Acc</v>
          </cell>
          <cell r="D1946" t="str">
            <v>900006</v>
          </cell>
          <cell r="E1946" t="str">
            <v>ML-AC</v>
          </cell>
          <cell r="F1946">
            <v>0</v>
          </cell>
          <cell r="G1946">
            <v>0.51764705882352935</v>
          </cell>
          <cell r="H1946">
            <v>10.352941176470587</v>
          </cell>
          <cell r="I1946">
            <v>10.352941176470587</v>
          </cell>
          <cell r="J1946">
            <v>10.87</v>
          </cell>
          <cell r="K1946">
            <v>9.5484375000000004</v>
          </cell>
          <cell r="L1946" t="str">
            <v>Yes</v>
          </cell>
        </row>
        <row r="1947">
          <cell r="A1947" t="str">
            <v>49565620</v>
          </cell>
          <cell r="B1947" t="str">
            <v>Diamond Plus Hole Saw 1 1/4 32mm</v>
          </cell>
          <cell r="C1947" t="str">
            <v>Milwaukee Acc</v>
          </cell>
          <cell r="D1947" t="str">
            <v>900006</v>
          </cell>
          <cell r="E1947" t="str">
            <v>ML-AC</v>
          </cell>
          <cell r="F1947">
            <v>0</v>
          </cell>
          <cell r="G1947">
            <v>0.56176470588235294</v>
          </cell>
          <cell r="H1947">
            <v>11.235294117647058</v>
          </cell>
          <cell r="I1947">
            <v>11.235294117647058</v>
          </cell>
          <cell r="J1947">
            <v>11.8</v>
          </cell>
          <cell r="K1947">
            <v>12.567187500000001</v>
          </cell>
          <cell r="L1947" t="str">
            <v>Yes</v>
          </cell>
        </row>
        <row r="1948">
          <cell r="A1948" t="str">
            <v>49565625</v>
          </cell>
          <cell r="B1948" t="str">
            <v>Diamond Plus Hole Saw 1 3/8 35mm</v>
          </cell>
          <cell r="C1948" t="str">
            <v>Milwaukee Acc</v>
          </cell>
          <cell r="D1948" t="str">
            <v>900006</v>
          </cell>
          <cell r="E1948" t="str">
            <v>ML-AC</v>
          </cell>
          <cell r="F1948">
            <v>0</v>
          </cell>
          <cell r="G1948">
            <v>0.59117647058823519</v>
          </cell>
          <cell r="H1948">
            <v>11.823529411764703</v>
          </cell>
          <cell r="I1948">
            <v>11.823529411764703</v>
          </cell>
          <cell r="J1948">
            <v>12.41</v>
          </cell>
          <cell r="K1948">
            <v>13.223437500000001</v>
          </cell>
          <cell r="L1948" t="str">
            <v>Yes</v>
          </cell>
        </row>
        <row r="1949">
          <cell r="A1949" t="str">
            <v>49565630</v>
          </cell>
          <cell r="B1949" t="str">
            <v>Diamond Plus Hole Saw 1 1/2 38mm</v>
          </cell>
          <cell r="C1949" t="str">
            <v>Milwaukee Acc</v>
          </cell>
          <cell r="D1949" t="str">
            <v>900006</v>
          </cell>
          <cell r="E1949" t="str">
            <v>ML-AC</v>
          </cell>
          <cell r="F1949">
            <v>0</v>
          </cell>
          <cell r="G1949">
            <v>0.62720588235294117</v>
          </cell>
          <cell r="H1949">
            <v>12.544117647058822</v>
          </cell>
          <cell r="I1949">
            <v>12.544117647058822</v>
          </cell>
          <cell r="J1949">
            <v>13.17</v>
          </cell>
          <cell r="K1949">
            <v>11.55</v>
          </cell>
          <cell r="L1949" t="str">
            <v>Yes</v>
          </cell>
        </row>
        <row r="1950">
          <cell r="A1950" t="str">
            <v>49565645</v>
          </cell>
          <cell r="B1950" t="str">
            <v>Diamond Plus Hole Saw 2 51mm</v>
          </cell>
          <cell r="C1950" t="str">
            <v>Milwaukee Acc</v>
          </cell>
          <cell r="D1950" t="str">
            <v>900006</v>
          </cell>
          <cell r="E1950" t="str">
            <v>ML-AC</v>
          </cell>
          <cell r="F1950">
            <v>0</v>
          </cell>
          <cell r="G1950">
            <v>0.73308823529411771</v>
          </cell>
          <cell r="H1950">
            <v>14.661764705882353</v>
          </cell>
          <cell r="I1950">
            <v>14.661764705882353</v>
          </cell>
          <cell r="J1950">
            <v>15.39</v>
          </cell>
          <cell r="K1950">
            <v>16.389843750000001</v>
          </cell>
          <cell r="L1950" t="str">
            <v>Yes</v>
          </cell>
        </row>
        <row r="1951">
          <cell r="A1951" t="str">
            <v>49565660</v>
          </cell>
          <cell r="B1951" t="str">
            <v>Diamond Plus Hole Saw 2 1/2 64mm</v>
          </cell>
          <cell r="C1951" t="str">
            <v>Milwaukee Acc</v>
          </cell>
          <cell r="D1951" t="str">
            <v>900006</v>
          </cell>
          <cell r="E1951" t="str">
            <v>ML-AC</v>
          </cell>
          <cell r="F1951">
            <v>0</v>
          </cell>
          <cell r="G1951">
            <v>0.88455882352941162</v>
          </cell>
          <cell r="H1951">
            <v>17.691176470588232</v>
          </cell>
          <cell r="I1951">
            <v>17.691176470588232</v>
          </cell>
          <cell r="J1951">
            <v>18.579999999999998</v>
          </cell>
          <cell r="K1951">
            <v>19.802343750000002</v>
          </cell>
          <cell r="L1951" t="str">
            <v>Yes</v>
          </cell>
        </row>
        <row r="1952">
          <cell r="A1952" t="str">
            <v>49567010</v>
          </cell>
          <cell r="B1952" t="str">
            <v>HOLE SAW ARBOR 3/8 SHK</v>
          </cell>
          <cell r="C1952" t="str">
            <v>Milwaukee Acc</v>
          </cell>
          <cell r="D1952" t="str">
            <v>900006</v>
          </cell>
          <cell r="E1952" t="str">
            <v>ML-AC</v>
          </cell>
          <cell r="F1952">
            <v>0</v>
          </cell>
          <cell r="G1952">
            <v>0.12720588235294117</v>
          </cell>
          <cell r="H1952">
            <v>2.5441176470588234</v>
          </cell>
          <cell r="I1952">
            <v>2.5441176470588234</v>
          </cell>
          <cell r="J1952">
            <v>2.67</v>
          </cell>
          <cell r="K1952">
            <v>3.0679687499999999</v>
          </cell>
          <cell r="L1952" t="str">
            <v>Yes</v>
          </cell>
        </row>
        <row r="1953">
          <cell r="A1953" t="str">
            <v>49567135</v>
          </cell>
          <cell r="B1953" t="str">
            <v>Diamond Plus Arbor with Retractable Star</v>
          </cell>
          <cell r="C1953" t="str">
            <v>Milwaukee Acc</v>
          </cell>
          <cell r="D1953" t="str">
            <v>900006</v>
          </cell>
          <cell r="E1953" t="str">
            <v>ML-AC</v>
          </cell>
          <cell r="F1953">
            <v>0</v>
          </cell>
          <cell r="G1953">
            <v>0.48382352941176471</v>
          </cell>
          <cell r="H1953">
            <v>9.6764705882352935</v>
          </cell>
          <cell r="I1953">
            <v>9.6764705882352935</v>
          </cell>
          <cell r="J1953">
            <v>10.16</v>
          </cell>
          <cell r="K1953">
            <v>11.20546875</v>
          </cell>
          <cell r="L1953" t="str">
            <v>Yes</v>
          </cell>
        </row>
        <row r="1954">
          <cell r="A1954" t="str">
            <v>49567210</v>
          </cell>
          <cell r="B1954" t="str">
            <v>HOLE SAW ARBOR 3/8" x 1/2"-20 Twist</v>
          </cell>
          <cell r="C1954" t="str">
            <v>Milwaukee Acc</v>
          </cell>
          <cell r="D1954" t="str">
            <v>900006</v>
          </cell>
          <cell r="E1954" t="str">
            <v>ML-AC</v>
          </cell>
          <cell r="F1954">
            <v>0</v>
          </cell>
          <cell r="G1954">
            <v>0.48823529411764705</v>
          </cell>
          <cell r="H1954">
            <v>9.7647058823529402</v>
          </cell>
          <cell r="I1954">
            <v>9.7647058823529402</v>
          </cell>
          <cell r="J1954">
            <v>10.25</v>
          </cell>
          <cell r="K1954">
            <v>11.927343749999999</v>
          </cell>
          <cell r="L1954" t="str">
            <v>Yes</v>
          </cell>
        </row>
        <row r="1955">
          <cell r="A1955" t="str">
            <v>49568010</v>
          </cell>
          <cell r="B1955" t="str">
            <v>HOLE SAW PILOT DRILL 1/4"x 3-1/2"</v>
          </cell>
          <cell r="C1955" t="str">
            <v>Milwaukee Acc</v>
          </cell>
          <cell r="D1955" t="str">
            <v>900006</v>
          </cell>
          <cell r="E1955" t="str">
            <v>ML-AC</v>
          </cell>
          <cell r="F1955">
            <v>0</v>
          </cell>
          <cell r="G1955">
            <v>4.4852941176470588E-2</v>
          </cell>
          <cell r="H1955">
            <v>0.89705882352941169</v>
          </cell>
          <cell r="I1955">
            <v>0.89705882352941169</v>
          </cell>
          <cell r="J1955">
            <v>0.94</v>
          </cell>
          <cell r="K1955">
            <v>1.00078125</v>
          </cell>
          <cell r="L1955" t="str">
            <v>Yes</v>
          </cell>
        </row>
        <row r="1956">
          <cell r="A1956" t="str">
            <v>49568025</v>
          </cell>
          <cell r="B1956" t="str">
            <v>Diamond Plug Retractable Starter Bit</v>
          </cell>
          <cell r="C1956" t="str">
            <v>Milwaukee Acc</v>
          </cell>
          <cell r="D1956" t="str">
            <v>900006</v>
          </cell>
          <cell r="E1956" t="str">
            <v>ML-AC</v>
          </cell>
          <cell r="F1956">
            <v>0</v>
          </cell>
          <cell r="G1956">
            <v>0.44705882352941179</v>
          </cell>
          <cell r="H1956">
            <v>8.9411764705882355</v>
          </cell>
          <cell r="I1956">
            <v>8.9411764705882355</v>
          </cell>
          <cell r="J1956">
            <v>9.39</v>
          </cell>
          <cell r="K1956">
            <v>9.9585937500000004</v>
          </cell>
          <cell r="L1956" t="str">
            <v>Yes</v>
          </cell>
        </row>
        <row r="1957">
          <cell r="A1957" t="str">
            <v>49569075</v>
          </cell>
          <cell r="B1957" t="str">
            <v>7PC BIG HAWG CUTTER KIT</v>
          </cell>
          <cell r="C1957" t="str">
            <v>Milwaukee Acc</v>
          </cell>
          <cell r="D1957" t="str">
            <v>900006</v>
          </cell>
          <cell r="E1957" t="str">
            <v>ML-AC</v>
          </cell>
          <cell r="F1957">
            <v>0</v>
          </cell>
          <cell r="G1957">
            <v>1.9566176470588232</v>
          </cell>
          <cell r="H1957">
            <v>39.132352941176464</v>
          </cell>
          <cell r="I1957">
            <v>39.132352941176464</v>
          </cell>
          <cell r="J1957">
            <v>41.09</v>
          </cell>
          <cell r="K1957">
            <v>43.607812500000001</v>
          </cell>
          <cell r="L1957" t="str">
            <v>Yes</v>
          </cell>
        </row>
        <row r="1958">
          <cell r="A1958" t="str">
            <v>49569085</v>
          </cell>
          <cell r="B1958" t="str">
            <v>10PC BIG HAWG CUTTER KIT</v>
          </cell>
          <cell r="C1958" t="str">
            <v>Milwaukee Acc</v>
          </cell>
          <cell r="D1958" t="str">
            <v>900006</v>
          </cell>
          <cell r="E1958" t="str">
            <v>ML-AC</v>
          </cell>
          <cell r="F1958">
            <v>0</v>
          </cell>
          <cell r="G1958">
            <v>3.1919117647058819</v>
          </cell>
          <cell r="H1958">
            <v>63.838235294117638</v>
          </cell>
          <cell r="I1958">
            <v>63.838235294117638</v>
          </cell>
          <cell r="J1958">
            <v>67.03</v>
          </cell>
          <cell r="K1958">
            <v>71.842968749999997</v>
          </cell>
          <cell r="L1958" t="str">
            <v>Yes</v>
          </cell>
        </row>
        <row r="1959">
          <cell r="A1959" t="str">
            <v>49569603</v>
          </cell>
          <cell r="B1959" t="str">
            <v>HOLE DOZER 16mm - 5/8 SINGLE</v>
          </cell>
          <cell r="C1959" t="str">
            <v>Milwaukee Acc</v>
          </cell>
          <cell r="D1959" t="str">
            <v>900006</v>
          </cell>
          <cell r="E1959" t="str">
            <v>ML-AC</v>
          </cell>
          <cell r="F1959">
            <v>0</v>
          </cell>
          <cell r="G1959">
            <v>0.26838235294117646</v>
          </cell>
          <cell r="H1959">
            <v>5.367647058823529</v>
          </cell>
          <cell r="I1959">
            <v>5.367647058823529</v>
          </cell>
          <cell r="J1959">
            <v>5.64</v>
          </cell>
          <cell r="K1959">
            <v>6.9890624999999993</v>
          </cell>
          <cell r="L1959" t="str">
            <v>Yes</v>
          </cell>
        </row>
        <row r="1960">
          <cell r="A1960" t="str">
            <v>49569603B</v>
          </cell>
          <cell r="B1960" t="str">
            <v>HOLE DOZER 16mm - 5/8 SINGLE</v>
          </cell>
          <cell r="C1960" t="str">
            <v>Milwaukee Acc</v>
          </cell>
          <cell r="D1960" t="str">
            <v>900006</v>
          </cell>
          <cell r="E1960" t="str">
            <v>ML-AC</v>
          </cell>
          <cell r="F1960">
            <v>0</v>
          </cell>
          <cell r="G1960">
            <v>0.26838235294117646</v>
          </cell>
          <cell r="H1960">
            <v>5.367647058823529</v>
          </cell>
          <cell r="I1960">
            <v>5.367647058823529</v>
          </cell>
          <cell r="J1960">
            <v>5.64</v>
          </cell>
          <cell r="K1960">
            <v>6.9890624999999993</v>
          </cell>
          <cell r="L1960" t="str">
            <v>Yes</v>
          </cell>
        </row>
        <row r="1961">
          <cell r="A1961" t="str">
            <v>49569604</v>
          </cell>
          <cell r="B1961" t="str">
            <v>HOLE DOZER 17mm - 11/16 SINGLE</v>
          </cell>
          <cell r="C1961" t="str">
            <v>Milwaukee Acc</v>
          </cell>
          <cell r="D1961" t="str">
            <v>900006</v>
          </cell>
          <cell r="E1961" t="str">
            <v>ML-AC</v>
          </cell>
          <cell r="F1961">
            <v>0</v>
          </cell>
          <cell r="G1961">
            <v>0.31029411764705883</v>
          </cell>
          <cell r="H1961">
            <v>6.2058823529411757</v>
          </cell>
          <cell r="I1961">
            <v>6.2058823529411757</v>
          </cell>
          <cell r="J1961">
            <v>6.52</v>
          </cell>
          <cell r="K1961">
            <v>7.2679687499999996</v>
          </cell>
          <cell r="L1961" t="str">
            <v>Yes</v>
          </cell>
        </row>
        <row r="1962">
          <cell r="A1962" t="str">
            <v>49569604B</v>
          </cell>
          <cell r="B1962" t="str">
            <v>HOLE DOZER 17mm - 11/16 SINGLE</v>
          </cell>
          <cell r="C1962" t="str">
            <v>Milwaukee Acc</v>
          </cell>
          <cell r="D1962" t="str">
            <v>900006</v>
          </cell>
          <cell r="E1962" t="str">
            <v>ML-AC</v>
          </cell>
          <cell r="F1962">
            <v>0</v>
          </cell>
          <cell r="G1962">
            <v>0.31029411764705883</v>
          </cell>
          <cell r="H1962">
            <v>6.2058823529411757</v>
          </cell>
          <cell r="I1962">
            <v>6.2058823529411757</v>
          </cell>
          <cell r="J1962">
            <v>6.52</v>
          </cell>
          <cell r="K1962">
            <v>7.2679687499999996</v>
          </cell>
          <cell r="L1962" t="str">
            <v>Yes</v>
          </cell>
        </row>
        <row r="1963">
          <cell r="A1963" t="str">
            <v>49569605</v>
          </cell>
          <cell r="B1963" t="str">
            <v>HOLE DOZER 19mm - 3/4 SINGLE</v>
          </cell>
          <cell r="C1963" t="str">
            <v>Milwaukee Acc</v>
          </cell>
          <cell r="D1963" t="str">
            <v>900006</v>
          </cell>
          <cell r="E1963" t="str">
            <v>ML-AC</v>
          </cell>
          <cell r="F1963">
            <v>0</v>
          </cell>
          <cell r="G1963">
            <v>0.18161764705882355</v>
          </cell>
          <cell r="H1963">
            <v>3.6323529411764706</v>
          </cell>
          <cell r="I1963">
            <v>3.6323529411764706</v>
          </cell>
          <cell r="J1963">
            <v>3.81</v>
          </cell>
          <cell r="K1963">
            <v>4.3968750000000005</v>
          </cell>
          <cell r="L1963" t="str">
            <v>Yes</v>
          </cell>
        </row>
        <row r="1964">
          <cell r="A1964" t="str">
            <v>49569605B</v>
          </cell>
          <cell r="B1964" t="str">
            <v>HOLE DOZER 19mm - 3/4 SINGLE</v>
          </cell>
          <cell r="C1964" t="str">
            <v>Milwaukee Acc</v>
          </cell>
          <cell r="D1964" t="str">
            <v>900006</v>
          </cell>
          <cell r="E1964" t="str">
            <v>ML-AC</v>
          </cell>
          <cell r="F1964">
            <v>0</v>
          </cell>
          <cell r="G1964">
            <v>0.18161764705882355</v>
          </cell>
          <cell r="H1964">
            <v>3.6323529411764706</v>
          </cell>
          <cell r="I1964">
            <v>3.6323529411764706</v>
          </cell>
          <cell r="J1964">
            <v>3.81</v>
          </cell>
          <cell r="K1964">
            <v>4.3968750000000005</v>
          </cell>
          <cell r="L1964" t="str">
            <v>Yes</v>
          </cell>
        </row>
        <row r="1965">
          <cell r="A1965" t="str">
            <v>49569606</v>
          </cell>
          <cell r="B1965" t="str">
            <v>HOLE DOZER 21mm -13/16 SINGLE</v>
          </cell>
          <cell r="C1965" t="str">
            <v>Milwaukee Acc</v>
          </cell>
          <cell r="D1965" t="str">
            <v>900006</v>
          </cell>
          <cell r="E1965" t="str">
            <v>ML-AC</v>
          </cell>
          <cell r="F1965">
            <v>0</v>
          </cell>
          <cell r="G1965">
            <v>0.31764705882352939</v>
          </cell>
          <cell r="H1965">
            <v>6.3529411764705879</v>
          </cell>
          <cell r="I1965">
            <v>6.3529411764705879</v>
          </cell>
          <cell r="J1965">
            <v>6.67</v>
          </cell>
          <cell r="K1965">
            <v>7.4320312500000005</v>
          </cell>
          <cell r="L1965" t="str">
            <v>Yes</v>
          </cell>
        </row>
        <row r="1966">
          <cell r="A1966" t="str">
            <v>49569606B</v>
          </cell>
          <cell r="B1966" t="str">
            <v>HOLE DOZER 21mm -13/16 SINGLE</v>
          </cell>
          <cell r="C1966" t="str">
            <v>Milwaukee Acc</v>
          </cell>
          <cell r="D1966" t="str">
            <v>900006</v>
          </cell>
          <cell r="E1966" t="str">
            <v>ML-AC</v>
          </cell>
          <cell r="F1966">
            <v>0</v>
          </cell>
          <cell r="G1966">
            <v>0.31764705882352939</v>
          </cell>
          <cell r="H1966">
            <v>6.3529411764705879</v>
          </cell>
          <cell r="I1966">
            <v>6.3529411764705879</v>
          </cell>
          <cell r="J1966">
            <v>6.67</v>
          </cell>
          <cell r="K1966">
            <v>7.4320312500000005</v>
          </cell>
          <cell r="L1966" t="str">
            <v>Yes</v>
          </cell>
        </row>
        <row r="1967">
          <cell r="A1967" t="str">
            <v>49569607</v>
          </cell>
          <cell r="B1967" t="str">
            <v>HOLE DOZER 22mm - 7/8 SINGLE</v>
          </cell>
          <cell r="C1967" t="str">
            <v>Milwaukee Acc</v>
          </cell>
          <cell r="D1967" t="str">
            <v>900006</v>
          </cell>
          <cell r="E1967" t="str">
            <v>ML-AC</v>
          </cell>
          <cell r="F1967">
            <v>0</v>
          </cell>
          <cell r="G1967">
            <v>0.19117647058823528</v>
          </cell>
          <cell r="H1967">
            <v>3.8235294117647056</v>
          </cell>
          <cell r="I1967">
            <v>3.8235294117647056</v>
          </cell>
          <cell r="J1967">
            <v>4.01</v>
          </cell>
          <cell r="K1967">
            <v>4.59375</v>
          </cell>
          <cell r="L1967" t="str">
            <v>Yes</v>
          </cell>
        </row>
        <row r="1968">
          <cell r="A1968" t="str">
            <v>49569607B</v>
          </cell>
          <cell r="B1968" t="str">
            <v>HOLE DOZER 22mm - 7/8 SINGLE</v>
          </cell>
          <cell r="C1968" t="str">
            <v>Milwaukee Acc</v>
          </cell>
          <cell r="D1968" t="str">
            <v>900006</v>
          </cell>
          <cell r="E1968" t="str">
            <v>ML-AC</v>
          </cell>
          <cell r="F1968">
            <v>0</v>
          </cell>
          <cell r="G1968">
            <v>0.19117647058823528</v>
          </cell>
          <cell r="H1968">
            <v>3.8235294117647056</v>
          </cell>
          <cell r="I1968">
            <v>3.8235294117647056</v>
          </cell>
          <cell r="J1968">
            <v>4.01</v>
          </cell>
          <cell r="K1968">
            <v>4.59375</v>
          </cell>
          <cell r="L1968" t="str">
            <v>Yes</v>
          </cell>
        </row>
        <row r="1969">
          <cell r="A1969" t="str">
            <v>49569608</v>
          </cell>
          <cell r="B1969" t="str">
            <v>HOLE DOZER 24mm -15/16 SINGLE</v>
          </cell>
          <cell r="C1969" t="str">
            <v>Milwaukee Acc</v>
          </cell>
          <cell r="D1969" t="str">
            <v>900006</v>
          </cell>
          <cell r="E1969" t="str">
            <v>ML-AC</v>
          </cell>
          <cell r="F1969">
            <v>0</v>
          </cell>
          <cell r="G1969">
            <v>0.30294117647058827</v>
          </cell>
          <cell r="H1969">
            <v>6.0588235294117645</v>
          </cell>
          <cell r="I1969">
            <v>6.0588235294117645</v>
          </cell>
          <cell r="J1969">
            <v>6.36</v>
          </cell>
          <cell r="K1969">
            <v>7.9898437500000004</v>
          </cell>
          <cell r="L1969" t="str">
            <v>Yes</v>
          </cell>
        </row>
        <row r="1970">
          <cell r="A1970" t="str">
            <v>49569608B</v>
          </cell>
          <cell r="B1970" t="str">
            <v>HOLE DOZER 24mm -15/16 SINGLE</v>
          </cell>
          <cell r="C1970" t="str">
            <v>Milwaukee Acc</v>
          </cell>
          <cell r="D1970" t="str">
            <v>900006</v>
          </cell>
          <cell r="E1970" t="str">
            <v>ML-AC</v>
          </cell>
          <cell r="F1970">
            <v>0</v>
          </cell>
          <cell r="G1970">
            <v>0.30294117647058827</v>
          </cell>
          <cell r="H1970">
            <v>6.0588235294117645</v>
          </cell>
          <cell r="I1970">
            <v>6.0588235294117645</v>
          </cell>
          <cell r="J1970">
            <v>6.36</v>
          </cell>
          <cell r="K1970">
            <v>7.9898437500000004</v>
          </cell>
          <cell r="L1970" t="str">
            <v>Yes</v>
          </cell>
        </row>
        <row r="1971">
          <cell r="A1971" t="str">
            <v>49569609</v>
          </cell>
          <cell r="B1971" t="str">
            <v>HOLE DOZER 25mm - 1 SINGLE</v>
          </cell>
          <cell r="C1971" t="str">
            <v>Milwaukee Acc</v>
          </cell>
          <cell r="D1971" t="str">
            <v>900006</v>
          </cell>
          <cell r="E1971" t="str">
            <v>ML-AC</v>
          </cell>
          <cell r="F1971">
            <v>0</v>
          </cell>
          <cell r="G1971">
            <v>0.20294117647058824</v>
          </cell>
          <cell r="H1971">
            <v>4.0588235294117645</v>
          </cell>
          <cell r="I1971">
            <v>4.0588235294117645</v>
          </cell>
          <cell r="J1971">
            <v>4.26</v>
          </cell>
          <cell r="K1971">
            <v>4.8890625000000005</v>
          </cell>
          <cell r="L1971" t="str">
            <v>Yes</v>
          </cell>
        </row>
        <row r="1972">
          <cell r="A1972" t="str">
            <v>49569609B</v>
          </cell>
          <cell r="B1972" t="str">
            <v>HOLE DOZER 25mm - 1 SINGLE</v>
          </cell>
          <cell r="C1972" t="str">
            <v>Milwaukee Acc</v>
          </cell>
          <cell r="D1972" t="str">
            <v>900006</v>
          </cell>
          <cell r="E1972" t="str">
            <v>ML-AC</v>
          </cell>
          <cell r="F1972">
            <v>0</v>
          </cell>
          <cell r="G1972">
            <v>0.20294117647058824</v>
          </cell>
          <cell r="H1972">
            <v>4.0588235294117645</v>
          </cell>
          <cell r="I1972">
            <v>4.0588235294117645</v>
          </cell>
          <cell r="J1972">
            <v>4.26</v>
          </cell>
          <cell r="K1972">
            <v>4.8890625000000005</v>
          </cell>
          <cell r="L1972" t="str">
            <v>Yes</v>
          </cell>
        </row>
        <row r="1973">
          <cell r="A1973" t="str">
            <v>49569610</v>
          </cell>
          <cell r="B1973" t="str">
            <v>HOLE DOZER 27mm-1-1/16 SINGLE</v>
          </cell>
          <cell r="C1973" t="str">
            <v>Milwaukee Acc</v>
          </cell>
          <cell r="D1973" t="str">
            <v>900006</v>
          </cell>
          <cell r="E1973" t="str">
            <v>ML-AC</v>
          </cell>
          <cell r="F1973">
            <v>0</v>
          </cell>
          <cell r="G1973">
            <v>0.34117647058823525</v>
          </cell>
          <cell r="H1973">
            <v>6.8235294117647047</v>
          </cell>
          <cell r="I1973">
            <v>6.8235294117647047</v>
          </cell>
          <cell r="J1973">
            <v>7.16</v>
          </cell>
          <cell r="K1973">
            <v>7.9898437500000004</v>
          </cell>
          <cell r="L1973" t="str">
            <v>Yes</v>
          </cell>
        </row>
        <row r="1974">
          <cell r="A1974" t="str">
            <v>49569610B</v>
          </cell>
          <cell r="B1974" t="str">
            <v>HOLE DOZER 27mm-1-1/16 SINGLE</v>
          </cell>
          <cell r="C1974" t="str">
            <v>Milwaukee Acc</v>
          </cell>
          <cell r="D1974" t="str">
            <v>900006</v>
          </cell>
          <cell r="E1974" t="str">
            <v>ML-AC</v>
          </cell>
          <cell r="F1974">
            <v>0</v>
          </cell>
          <cell r="G1974">
            <v>0.34117647058823525</v>
          </cell>
          <cell r="H1974">
            <v>6.8235294117647047</v>
          </cell>
          <cell r="I1974">
            <v>6.8235294117647047</v>
          </cell>
          <cell r="J1974">
            <v>7.16</v>
          </cell>
          <cell r="K1974">
            <v>7.9898437500000004</v>
          </cell>
          <cell r="L1974" t="str">
            <v>Yes</v>
          </cell>
        </row>
        <row r="1975">
          <cell r="A1975" t="str">
            <v>49569611</v>
          </cell>
          <cell r="B1975" t="str">
            <v>HOLE DOZER 29mm - -1/8 SINGLE</v>
          </cell>
          <cell r="C1975" t="str">
            <v>Milwaukee Acc</v>
          </cell>
          <cell r="D1975" t="str">
            <v>900006</v>
          </cell>
          <cell r="E1975" t="str">
            <v>ML-AC</v>
          </cell>
          <cell r="F1975">
            <v>0</v>
          </cell>
          <cell r="G1975">
            <v>0.21397058823529413</v>
          </cell>
          <cell r="H1975">
            <v>4.2794117647058822</v>
          </cell>
          <cell r="I1975">
            <v>4.2794117647058822</v>
          </cell>
          <cell r="J1975">
            <v>4.49</v>
          </cell>
          <cell r="K1975">
            <v>5.1187500000000004</v>
          </cell>
          <cell r="L1975" t="str">
            <v>Yes</v>
          </cell>
        </row>
        <row r="1976">
          <cell r="A1976" t="str">
            <v>49569611B</v>
          </cell>
          <cell r="B1976" t="str">
            <v>HOLE DOZER 29mm - -1/8 SINGLE</v>
          </cell>
          <cell r="C1976" t="str">
            <v>Milwaukee Acc</v>
          </cell>
          <cell r="D1976" t="str">
            <v>900006</v>
          </cell>
          <cell r="E1976" t="str">
            <v>ML-AC</v>
          </cell>
          <cell r="F1976">
            <v>0</v>
          </cell>
          <cell r="G1976">
            <v>0.21397058823529413</v>
          </cell>
          <cell r="H1976">
            <v>4.2794117647058822</v>
          </cell>
          <cell r="I1976">
            <v>4.2794117647058822</v>
          </cell>
          <cell r="J1976">
            <v>4.49</v>
          </cell>
          <cell r="K1976">
            <v>5.1187500000000004</v>
          </cell>
          <cell r="L1976" t="str">
            <v>Yes</v>
          </cell>
        </row>
        <row r="1977">
          <cell r="A1977" t="str">
            <v>49569612</v>
          </cell>
          <cell r="B1977" t="str">
            <v>HOLE DOZER 30mm - 1-3/16 SINGLE</v>
          </cell>
          <cell r="C1977" t="str">
            <v>Milwaukee Acc</v>
          </cell>
          <cell r="D1977" t="str">
            <v>900006</v>
          </cell>
          <cell r="E1977" t="str">
            <v>ML-AC</v>
          </cell>
          <cell r="F1977">
            <v>0</v>
          </cell>
          <cell r="G1977">
            <v>0.32279411764705879</v>
          </cell>
          <cell r="H1977">
            <v>6.4558823529411757</v>
          </cell>
          <cell r="I1977">
            <v>6.4558823529411757</v>
          </cell>
          <cell r="J1977">
            <v>6.78</v>
          </cell>
          <cell r="K1977">
            <v>8.2359374999999986</v>
          </cell>
          <cell r="L1977" t="str">
            <v>Yes</v>
          </cell>
        </row>
        <row r="1978">
          <cell r="A1978" t="str">
            <v>49569612B</v>
          </cell>
          <cell r="B1978" t="str">
            <v>HOLE DOZER 30mm - 1-3/16 SINGLE</v>
          </cell>
          <cell r="C1978" t="str">
            <v>Milwaukee Acc</v>
          </cell>
          <cell r="D1978" t="str">
            <v>900006</v>
          </cell>
          <cell r="E1978" t="str">
            <v>ML-AC</v>
          </cell>
          <cell r="F1978">
            <v>0</v>
          </cell>
          <cell r="G1978">
            <v>0.32279411764705879</v>
          </cell>
          <cell r="H1978">
            <v>6.4558823529411757</v>
          </cell>
          <cell r="I1978">
            <v>6.4558823529411757</v>
          </cell>
          <cell r="J1978">
            <v>6.78</v>
          </cell>
          <cell r="K1978">
            <v>8.2359374999999986</v>
          </cell>
          <cell r="L1978" t="str">
            <v>Yes</v>
          </cell>
        </row>
        <row r="1979">
          <cell r="A1979" t="str">
            <v>49569613</v>
          </cell>
          <cell r="B1979" t="str">
            <v>HOLE DOZER 32mm - -1/4 SINGLE</v>
          </cell>
          <cell r="C1979" t="str">
            <v>Milwaukee Acc</v>
          </cell>
          <cell r="D1979" t="str">
            <v>900006</v>
          </cell>
          <cell r="E1979" t="str">
            <v>ML-AC</v>
          </cell>
          <cell r="F1979">
            <v>0</v>
          </cell>
          <cell r="G1979">
            <v>0.23088235294117646</v>
          </cell>
          <cell r="H1979">
            <v>4.617647058823529</v>
          </cell>
          <cell r="I1979">
            <v>4.617647058823529</v>
          </cell>
          <cell r="J1979">
            <v>4.8499999999999996</v>
          </cell>
          <cell r="K1979">
            <v>5.5125000000000002</v>
          </cell>
          <cell r="L1979" t="str">
            <v>Yes</v>
          </cell>
        </row>
        <row r="1980">
          <cell r="A1980" t="str">
            <v>49569613B</v>
          </cell>
          <cell r="B1980" t="str">
            <v>HOLE DOZER 32mm - -1/4 SINGLE</v>
          </cell>
          <cell r="C1980" t="str">
            <v>Milwaukee Acc</v>
          </cell>
          <cell r="D1980" t="str">
            <v>900006</v>
          </cell>
          <cell r="E1980" t="str">
            <v>ML-AC</v>
          </cell>
          <cell r="F1980">
            <v>0</v>
          </cell>
          <cell r="G1980">
            <v>0.23088235294117646</v>
          </cell>
          <cell r="H1980">
            <v>4.617647058823529</v>
          </cell>
          <cell r="I1980">
            <v>4.617647058823529</v>
          </cell>
          <cell r="J1980">
            <v>4.8499999999999996</v>
          </cell>
          <cell r="K1980">
            <v>5.5125000000000002</v>
          </cell>
          <cell r="L1980" t="str">
            <v>Yes</v>
          </cell>
        </row>
        <row r="1981">
          <cell r="A1981" t="str">
            <v>49569614</v>
          </cell>
          <cell r="B1981" t="str">
            <v>HOLE DOZER 33mm-1-5/16 SINGLE</v>
          </cell>
          <cell r="C1981" t="str">
            <v>Milwaukee Acc</v>
          </cell>
          <cell r="D1981" t="str">
            <v>900006</v>
          </cell>
          <cell r="E1981" t="str">
            <v>ML-AC</v>
          </cell>
          <cell r="F1981">
            <v>0</v>
          </cell>
          <cell r="G1981">
            <v>0.41029411764705881</v>
          </cell>
          <cell r="H1981">
            <v>8.2058823529411757</v>
          </cell>
          <cell r="I1981">
            <v>8.2058823529411757</v>
          </cell>
          <cell r="J1981">
            <v>8.6199999999999992</v>
          </cell>
          <cell r="K1981">
            <v>10.237500000000001</v>
          </cell>
          <cell r="L1981" t="str">
            <v>Yes</v>
          </cell>
        </row>
        <row r="1982">
          <cell r="A1982" t="str">
            <v>49569614B</v>
          </cell>
          <cell r="B1982" t="str">
            <v>HOLE DOZER 33mm-1-5/16 SINGLE</v>
          </cell>
          <cell r="C1982" t="str">
            <v>Milwaukee Acc</v>
          </cell>
          <cell r="D1982" t="str">
            <v>900006</v>
          </cell>
          <cell r="E1982" t="str">
            <v>ML-AC</v>
          </cell>
          <cell r="F1982">
            <v>0</v>
          </cell>
          <cell r="G1982">
            <v>0.41029411764705881</v>
          </cell>
          <cell r="H1982">
            <v>8.2058823529411757</v>
          </cell>
          <cell r="I1982">
            <v>8.2058823529411757</v>
          </cell>
          <cell r="J1982">
            <v>8.6199999999999992</v>
          </cell>
          <cell r="K1982">
            <v>10.237500000000001</v>
          </cell>
          <cell r="L1982" t="str">
            <v>Yes</v>
          </cell>
        </row>
        <row r="1983">
          <cell r="A1983" t="str">
            <v>49569615</v>
          </cell>
          <cell r="B1983" t="str">
            <v>HOLE DOZER 35mm- 1-3/8 SINGLE</v>
          </cell>
          <cell r="C1983" t="str">
            <v>Milwaukee Acc</v>
          </cell>
          <cell r="D1983" t="str">
            <v>900006</v>
          </cell>
          <cell r="E1983" t="str">
            <v>ML-AC</v>
          </cell>
          <cell r="F1983">
            <v>0</v>
          </cell>
          <cell r="G1983">
            <v>0.24485294117647058</v>
          </cell>
          <cell r="H1983">
            <v>4.8970588235294112</v>
          </cell>
          <cell r="I1983">
            <v>4.8970588235294112</v>
          </cell>
          <cell r="J1983">
            <v>5.14</v>
          </cell>
          <cell r="K1983">
            <v>5.8570312500000004</v>
          </cell>
          <cell r="L1983" t="str">
            <v>Yes</v>
          </cell>
        </row>
        <row r="1984">
          <cell r="A1984" t="str">
            <v>49569615B</v>
          </cell>
          <cell r="B1984" t="str">
            <v>HOLE DOZER 35mm- 1-3/8 SINGLE</v>
          </cell>
          <cell r="C1984" t="str">
            <v>Milwaukee Acc</v>
          </cell>
          <cell r="D1984" t="str">
            <v>900006</v>
          </cell>
          <cell r="E1984" t="str">
            <v>ML-AC</v>
          </cell>
          <cell r="F1984">
            <v>0</v>
          </cell>
          <cell r="G1984">
            <v>0.24485294117647058</v>
          </cell>
          <cell r="H1984">
            <v>4.8970588235294112</v>
          </cell>
          <cell r="I1984">
            <v>4.8970588235294112</v>
          </cell>
          <cell r="J1984">
            <v>5.14</v>
          </cell>
          <cell r="K1984">
            <v>5.8570312500000004</v>
          </cell>
          <cell r="L1984" t="str">
            <v>Yes</v>
          </cell>
        </row>
        <row r="1985">
          <cell r="A1985" t="str">
            <v>49569616</v>
          </cell>
          <cell r="B1985" t="str">
            <v>HOLE DOZER 37mm - 1-7/16 SINGLE</v>
          </cell>
          <cell r="C1985" t="str">
            <v>Milwaukee Acc</v>
          </cell>
          <cell r="D1985" t="str">
            <v>900006</v>
          </cell>
          <cell r="E1985" t="str">
            <v>ML-AC</v>
          </cell>
          <cell r="F1985">
            <v>0</v>
          </cell>
          <cell r="G1985">
            <v>0.45220588235294124</v>
          </cell>
          <cell r="H1985">
            <v>9.0441176470588243</v>
          </cell>
          <cell r="I1985">
            <v>9.0441176470588243</v>
          </cell>
          <cell r="J1985">
            <v>9.5</v>
          </cell>
          <cell r="K1985">
            <v>14.552343749999999</v>
          </cell>
          <cell r="L1985" t="str">
            <v>Yes</v>
          </cell>
        </row>
        <row r="1986">
          <cell r="A1986" t="str">
            <v>49569616B</v>
          </cell>
          <cell r="B1986" t="str">
            <v>HOLE DOZER 37mm - 1-7/16 SINGLE</v>
          </cell>
          <cell r="C1986" t="str">
            <v>Milwaukee Acc</v>
          </cell>
          <cell r="D1986" t="str">
            <v>900006</v>
          </cell>
          <cell r="E1986" t="str">
            <v>ML-AC</v>
          </cell>
          <cell r="F1986">
            <v>0</v>
          </cell>
          <cell r="G1986">
            <v>0.45220588235294124</v>
          </cell>
          <cell r="H1986">
            <v>9.0441176470588243</v>
          </cell>
          <cell r="I1986">
            <v>9.0441176470588243</v>
          </cell>
          <cell r="J1986">
            <v>9.5</v>
          </cell>
          <cell r="K1986">
            <v>14.552343749999999</v>
          </cell>
          <cell r="L1986" t="str">
            <v>Yes</v>
          </cell>
        </row>
        <row r="1987">
          <cell r="A1987" t="str">
            <v>49569617</v>
          </cell>
          <cell r="B1987" t="str">
            <v>HOLE DOZER 38mm -1-1/2 SINGLE</v>
          </cell>
          <cell r="C1987" t="str">
            <v>Milwaukee Acc</v>
          </cell>
          <cell r="D1987" t="str">
            <v>900006</v>
          </cell>
          <cell r="E1987" t="str">
            <v>ML-AC</v>
          </cell>
          <cell r="F1987">
            <v>0</v>
          </cell>
          <cell r="G1987">
            <v>0.24632352941176469</v>
          </cell>
          <cell r="H1987">
            <v>4.9264705882352935</v>
          </cell>
          <cell r="I1987">
            <v>4.9264705882352935</v>
          </cell>
          <cell r="J1987">
            <v>5.17</v>
          </cell>
          <cell r="K1987">
            <v>5.2828125000000004</v>
          </cell>
          <cell r="L1987" t="str">
            <v>Yes</v>
          </cell>
        </row>
        <row r="1988">
          <cell r="A1988" t="str">
            <v>49569617B</v>
          </cell>
          <cell r="B1988" t="str">
            <v>HOLE DOZER 38mm -1-1/2 SINGLE</v>
          </cell>
          <cell r="C1988" t="str">
            <v>Milwaukee Acc</v>
          </cell>
          <cell r="D1988" t="str">
            <v>900006</v>
          </cell>
          <cell r="E1988" t="str">
            <v>ML-AC</v>
          </cell>
          <cell r="F1988">
            <v>0</v>
          </cell>
          <cell r="G1988">
            <v>0.24632352941176469</v>
          </cell>
          <cell r="H1988">
            <v>4.9264705882352935</v>
          </cell>
          <cell r="I1988">
            <v>4.9264705882352935</v>
          </cell>
          <cell r="J1988">
            <v>5.17</v>
          </cell>
          <cell r="K1988">
            <v>5.2828125000000004</v>
          </cell>
          <cell r="L1988" t="str">
            <v>Yes</v>
          </cell>
        </row>
        <row r="1989">
          <cell r="A1989" t="str">
            <v>49569618</v>
          </cell>
          <cell r="B1989" t="str">
            <v>HOLE DOZER 40mm-1-9/16 SINGLE</v>
          </cell>
          <cell r="C1989" t="str">
            <v>Milwaukee Acc</v>
          </cell>
          <cell r="D1989" t="str">
            <v>900006</v>
          </cell>
          <cell r="E1989" t="str">
            <v>ML-AC</v>
          </cell>
          <cell r="F1989">
            <v>0</v>
          </cell>
          <cell r="G1989">
            <v>0.36911764705882349</v>
          </cell>
          <cell r="H1989">
            <v>7.3823529411764692</v>
          </cell>
          <cell r="I1989">
            <v>7.3823529411764692</v>
          </cell>
          <cell r="J1989">
            <v>7.75</v>
          </cell>
          <cell r="K1989">
            <v>8.12109375</v>
          </cell>
          <cell r="L1989" t="str">
            <v>Yes</v>
          </cell>
        </row>
        <row r="1990">
          <cell r="A1990" t="str">
            <v>49569618B</v>
          </cell>
          <cell r="B1990" t="str">
            <v>HOLE DOZER 40mm-1-9/16 SINGLE</v>
          </cell>
          <cell r="C1990" t="str">
            <v>Milwaukee Acc</v>
          </cell>
          <cell r="D1990" t="str">
            <v>900006</v>
          </cell>
          <cell r="E1990" t="str">
            <v>ML-AC</v>
          </cell>
          <cell r="F1990">
            <v>0</v>
          </cell>
          <cell r="G1990">
            <v>0.36911764705882349</v>
          </cell>
          <cell r="H1990">
            <v>7.3823529411764692</v>
          </cell>
          <cell r="I1990">
            <v>7.3823529411764692</v>
          </cell>
          <cell r="J1990">
            <v>7.75</v>
          </cell>
          <cell r="K1990">
            <v>8.12109375</v>
          </cell>
          <cell r="L1990" t="str">
            <v>Yes</v>
          </cell>
        </row>
        <row r="1991">
          <cell r="A1991" t="str">
            <v>49569619</v>
          </cell>
          <cell r="B1991" t="str">
            <v>HOLE DOZER 41mm- 1-5/8 SINGLE</v>
          </cell>
          <cell r="C1991" t="str">
            <v>Milwaukee Acc</v>
          </cell>
          <cell r="D1991" t="str">
            <v>900006</v>
          </cell>
          <cell r="E1991" t="str">
            <v>ML-AC</v>
          </cell>
          <cell r="F1991">
            <v>0</v>
          </cell>
          <cell r="G1991">
            <v>0.34191176470588236</v>
          </cell>
          <cell r="H1991">
            <v>6.8382352941176467</v>
          </cell>
          <cell r="I1991">
            <v>6.8382352941176467</v>
          </cell>
          <cell r="J1991">
            <v>7.18</v>
          </cell>
          <cell r="K1991">
            <v>7.4976562500000004</v>
          </cell>
          <cell r="L1991" t="str">
            <v>Yes</v>
          </cell>
        </row>
        <row r="1992">
          <cell r="A1992" t="str">
            <v>49569619B</v>
          </cell>
          <cell r="B1992" t="str">
            <v>HOLE DOZER 41mm- 1-5/8 SINGLE</v>
          </cell>
          <cell r="C1992" t="str">
            <v>Milwaukee Acc</v>
          </cell>
          <cell r="D1992" t="str">
            <v>900006</v>
          </cell>
          <cell r="E1992" t="str">
            <v>ML-AC</v>
          </cell>
          <cell r="F1992">
            <v>0</v>
          </cell>
          <cell r="G1992">
            <v>0.34191176470588236</v>
          </cell>
          <cell r="H1992">
            <v>6.8382352941176467</v>
          </cell>
          <cell r="I1992">
            <v>6.8382352941176467</v>
          </cell>
          <cell r="J1992">
            <v>7.18</v>
          </cell>
          <cell r="K1992">
            <v>7.4976562500000004</v>
          </cell>
          <cell r="L1992" t="str">
            <v>Yes</v>
          </cell>
        </row>
        <row r="1993">
          <cell r="A1993" t="str">
            <v>49569620</v>
          </cell>
          <cell r="B1993" t="str">
            <v>HOLE DOZER 43mm- 1-11/16 SINGLE</v>
          </cell>
          <cell r="C1993" t="str">
            <v>Milwaukee Acc</v>
          </cell>
          <cell r="D1993" t="str">
            <v>900006</v>
          </cell>
          <cell r="E1993" t="str">
            <v>ML-AC</v>
          </cell>
          <cell r="F1993">
            <v>0</v>
          </cell>
          <cell r="G1993">
            <v>0.36764705882352944</v>
          </cell>
          <cell r="H1993">
            <v>7.3529411764705879</v>
          </cell>
          <cell r="I1993">
            <v>7.3529411764705879</v>
          </cell>
          <cell r="J1993">
            <v>7.72</v>
          </cell>
          <cell r="K1993">
            <v>8.6296875000000011</v>
          </cell>
          <cell r="L1993" t="str">
            <v>Yes</v>
          </cell>
        </row>
        <row r="1994">
          <cell r="A1994" t="str">
            <v>49569620B</v>
          </cell>
          <cell r="B1994" t="str">
            <v>HOLE DOZER 43mm- 1-11/16 SINGLE</v>
          </cell>
          <cell r="C1994" t="str">
            <v>Milwaukee Acc</v>
          </cell>
          <cell r="D1994" t="str">
            <v>900006</v>
          </cell>
          <cell r="E1994" t="str">
            <v>ML-AC</v>
          </cell>
          <cell r="F1994">
            <v>0</v>
          </cell>
          <cell r="G1994">
            <v>0.36764705882352944</v>
          </cell>
          <cell r="H1994">
            <v>7.3529411764705879</v>
          </cell>
          <cell r="I1994">
            <v>7.3529411764705879</v>
          </cell>
          <cell r="J1994">
            <v>7.72</v>
          </cell>
          <cell r="K1994">
            <v>8.6296875000000011</v>
          </cell>
          <cell r="L1994" t="str">
            <v>Yes</v>
          </cell>
        </row>
        <row r="1995">
          <cell r="A1995" t="str">
            <v>49569621</v>
          </cell>
          <cell r="B1995" t="str">
            <v>HOLE DOZER 44mm -1-3/4 SINGLE</v>
          </cell>
          <cell r="C1995" t="str">
            <v>Milwaukee Acc</v>
          </cell>
          <cell r="D1995" t="str">
            <v>900006</v>
          </cell>
          <cell r="E1995" t="str">
            <v>ML-AC</v>
          </cell>
          <cell r="F1995">
            <v>0</v>
          </cell>
          <cell r="G1995">
            <v>0.23750000000000002</v>
          </cell>
          <cell r="H1995">
            <v>4.75</v>
          </cell>
          <cell r="I1995">
            <v>4.75</v>
          </cell>
          <cell r="J1995">
            <v>4.99</v>
          </cell>
          <cell r="K1995">
            <v>5.66015625</v>
          </cell>
          <cell r="L1995" t="str">
            <v>Yes</v>
          </cell>
        </row>
        <row r="1996">
          <cell r="A1996" t="str">
            <v>49569621B</v>
          </cell>
          <cell r="B1996" t="str">
            <v>HOLE DOZER 44mm -1-3/4 SINGLE</v>
          </cell>
          <cell r="C1996" t="str">
            <v>Milwaukee Acc</v>
          </cell>
          <cell r="D1996" t="str">
            <v>900006</v>
          </cell>
          <cell r="E1996" t="str">
            <v>ML-AC</v>
          </cell>
          <cell r="F1996">
            <v>0</v>
          </cell>
          <cell r="G1996">
            <v>0.23750000000000002</v>
          </cell>
          <cell r="H1996">
            <v>4.75</v>
          </cell>
          <cell r="I1996">
            <v>4.75</v>
          </cell>
          <cell r="J1996">
            <v>4.99</v>
          </cell>
          <cell r="K1996">
            <v>5.66015625</v>
          </cell>
          <cell r="L1996" t="str">
            <v>Yes</v>
          </cell>
        </row>
        <row r="1997">
          <cell r="A1997" t="str">
            <v>49569622</v>
          </cell>
          <cell r="B1997" t="str">
            <v>HOLE DOZER 46mm-1-13/16 SINGLE</v>
          </cell>
          <cell r="C1997" t="str">
            <v>Milwaukee Acc</v>
          </cell>
          <cell r="D1997" t="str">
            <v>900006</v>
          </cell>
          <cell r="E1997" t="str">
            <v>ML-AC</v>
          </cell>
          <cell r="F1997">
            <v>0</v>
          </cell>
          <cell r="G1997">
            <v>0.38161764705882356</v>
          </cell>
          <cell r="H1997">
            <v>7.632352941176471</v>
          </cell>
          <cell r="I1997">
            <v>7.632352941176471</v>
          </cell>
          <cell r="J1997">
            <v>8.01</v>
          </cell>
          <cell r="K1997">
            <v>8.9578125000000011</v>
          </cell>
          <cell r="L1997" t="str">
            <v>Yes</v>
          </cell>
        </row>
        <row r="1998">
          <cell r="A1998" t="str">
            <v>49569622B</v>
          </cell>
          <cell r="B1998" t="str">
            <v>HOLE DOZER 46mm-1-13/16 SINGLE</v>
          </cell>
          <cell r="C1998" t="str">
            <v>Milwaukee Acc</v>
          </cell>
          <cell r="D1998" t="str">
            <v>900006</v>
          </cell>
          <cell r="E1998" t="str">
            <v>ML-AC</v>
          </cell>
          <cell r="F1998">
            <v>0</v>
          </cell>
          <cell r="G1998">
            <v>0.38161764705882356</v>
          </cell>
          <cell r="H1998">
            <v>7.632352941176471</v>
          </cell>
          <cell r="I1998">
            <v>7.632352941176471</v>
          </cell>
          <cell r="J1998">
            <v>8.01</v>
          </cell>
          <cell r="K1998">
            <v>8.9578125000000011</v>
          </cell>
          <cell r="L1998" t="str">
            <v>Yes</v>
          </cell>
        </row>
        <row r="1999">
          <cell r="A1999" t="str">
            <v>49569623</v>
          </cell>
          <cell r="B1999" t="str">
            <v>HOLE DOZER 48mm - 1-7/8 SINGLE</v>
          </cell>
          <cell r="C1999" t="str">
            <v>Milwaukee Acc</v>
          </cell>
          <cell r="D1999" t="str">
            <v>900006</v>
          </cell>
          <cell r="E1999" t="str">
            <v>ML-AC</v>
          </cell>
          <cell r="F1999">
            <v>0</v>
          </cell>
          <cell r="G1999">
            <v>0.34485294117647064</v>
          </cell>
          <cell r="H1999">
            <v>6.8970588235294121</v>
          </cell>
          <cell r="I1999">
            <v>6.8970588235294121</v>
          </cell>
          <cell r="J1999">
            <v>7.24</v>
          </cell>
          <cell r="K1999">
            <v>8.12109375</v>
          </cell>
          <cell r="L1999" t="str">
            <v>Yes</v>
          </cell>
        </row>
        <row r="2000">
          <cell r="A2000" t="str">
            <v>49569623B</v>
          </cell>
          <cell r="B2000" t="str">
            <v>HOLE DOZER 48mm - 1-7/8 SINGLE</v>
          </cell>
          <cell r="C2000" t="str">
            <v>Milwaukee Acc</v>
          </cell>
          <cell r="D2000" t="str">
            <v>900006</v>
          </cell>
          <cell r="E2000" t="str">
            <v>ML-AC</v>
          </cell>
          <cell r="F2000">
            <v>0</v>
          </cell>
          <cell r="G2000">
            <v>0.34485294117647064</v>
          </cell>
          <cell r="H2000">
            <v>6.8970588235294121</v>
          </cell>
          <cell r="I2000">
            <v>6.8970588235294121</v>
          </cell>
          <cell r="J2000">
            <v>7.24</v>
          </cell>
          <cell r="K2000">
            <v>8.12109375</v>
          </cell>
          <cell r="L2000" t="str">
            <v>Yes</v>
          </cell>
        </row>
        <row r="2001">
          <cell r="A2001" t="str">
            <v>49569624</v>
          </cell>
          <cell r="B2001" t="str">
            <v>HOLE DOZER 51mm - 2 SINGLE</v>
          </cell>
          <cell r="C2001" t="str">
            <v>Milwaukee Acc</v>
          </cell>
          <cell r="D2001" t="str">
            <v>900006</v>
          </cell>
          <cell r="E2001" t="str">
            <v>ML-AC</v>
          </cell>
          <cell r="F2001">
            <v>0</v>
          </cell>
          <cell r="G2001">
            <v>0.19705882352941176</v>
          </cell>
          <cell r="H2001">
            <v>3.9411764705882351</v>
          </cell>
          <cell r="I2001">
            <v>3.9411764705882351</v>
          </cell>
          <cell r="J2001">
            <v>4.1399999999999997</v>
          </cell>
          <cell r="K2001">
            <v>4.6429687500000005</v>
          </cell>
          <cell r="L2001" t="str">
            <v>Yes</v>
          </cell>
        </row>
        <row r="2002">
          <cell r="A2002" t="str">
            <v>49569624B</v>
          </cell>
          <cell r="B2002" t="str">
            <v>HOLE DOZER 51mm - 2 SINGLE</v>
          </cell>
          <cell r="C2002" t="str">
            <v>Milwaukee Acc</v>
          </cell>
          <cell r="D2002" t="str">
            <v>900006</v>
          </cell>
          <cell r="E2002" t="str">
            <v>ML-AC</v>
          </cell>
          <cell r="F2002">
            <v>0</v>
          </cell>
          <cell r="G2002">
            <v>0.19705882352941176</v>
          </cell>
          <cell r="H2002">
            <v>3.9411764705882351</v>
          </cell>
          <cell r="I2002">
            <v>3.9411764705882351</v>
          </cell>
          <cell r="J2002">
            <v>4.1399999999999997</v>
          </cell>
          <cell r="K2002">
            <v>4.6429687500000005</v>
          </cell>
          <cell r="L2002" t="str">
            <v>Yes</v>
          </cell>
        </row>
        <row r="2003">
          <cell r="A2003" t="str">
            <v>49569625</v>
          </cell>
          <cell r="B2003" t="str">
            <v>HOLE DOZER 52mm - 2-1/16 SINGLE</v>
          </cell>
          <cell r="C2003" t="str">
            <v>Milwaukee Acc</v>
          </cell>
          <cell r="D2003" t="str">
            <v>900006</v>
          </cell>
          <cell r="E2003" t="str">
            <v>ML-AC</v>
          </cell>
          <cell r="F2003">
            <v>0</v>
          </cell>
          <cell r="G2003">
            <v>0.32647058823529412</v>
          </cell>
          <cell r="H2003">
            <v>6.5294117647058822</v>
          </cell>
          <cell r="I2003">
            <v>6.5294117647058822</v>
          </cell>
          <cell r="J2003">
            <v>6.86</v>
          </cell>
          <cell r="K2003">
            <v>7.62890625</v>
          </cell>
          <cell r="L2003" t="str">
            <v>Yes</v>
          </cell>
        </row>
        <row r="2004">
          <cell r="A2004" t="str">
            <v>49569625B</v>
          </cell>
          <cell r="B2004" t="str">
            <v>HOLE DOZER 52mm - 2-1/16 SINGLE</v>
          </cell>
          <cell r="C2004" t="str">
            <v>Milwaukee Acc</v>
          </cell>
          <cell r="D2004" t="str">
            <v>900006</v>
          </cell>
          <cell r="E2004" t="str">
            <v>ML-AC</v>
          </cell>
          <cell r="F2004">
            <v>0</v>
          </cell>
          <cell r="G2004">
            <v>0.32647058823529412</v>
          </cell>
          <cell r="H2004">
            <v>6.5294117647058822</v>
          </cell>
          <cell r="I2004">
            <v>6.5294117647058822</v>
          </cell>
          <cell r="J2004">
            <v>6.86</v>
          </cell>
          <cell r="K2004">
            <v>7.62890625</v>
          </cell>
          <cell r="L2004" t="str">
            <v>Yes</v>
          </cell>
        </row>
        <row r="2005">
          <cell r="A2005" t="str">
            <v>49569626</v>
          </cell>
          <cell r="B2005" t="str">
            <v>HOLE DOZER 54mm - 2-1/8 SINGLE</v>
          </cell>
          <cell r="C2005" t="str">
            <v>Milwaukee Acc</v>
          </cell>
          <cell r="D2005" t="str">
            <v>900006</v>
          </cell>
          <cell r="E2005" t="str">
            <v>ML-AC</v>
          </cell>
          <cell r="F2005">
            <v>0</v>
          </cell>
          <cell r="G2005">
            <v>0.20735294117647057</v>
          </cell>
          <cell r="H2005">
            <v>4.1470588235294112</v>
          </cell>
          <cell r="I2005">
            <v>4.1470588235294112</v>
          </cell>
          <cell r="J2005">
            <v>4.3499999999999996</v>
          </cell>
          <cell r="K2005">
            <v>4.8726562500000004</v>
          </cell>
          <cell r="L2005" t="str">
            <v>Yes</v>
          </cell>
        </row>
        <row r="2006">
          <cell r="A2006" t="str">
            <v>49569626B</v>
          </cell>
          <cell r="B2006" t="str">
            <v>HOLE DOZER 54mm - 2-1/8 SINGLE</v>
          </cell>
          <cell r="C2006" t="str">
            <v>Milwaukee Acc</v>
          </cell>
          <cell r="D2006" t="str">
            <v>900006</v>
          </cell>
          <cell r="E2006" t="str">
            <v>ML-AC</v>
          </cell>
          <cell r="F2006">
            <v>0</v>
          </cell>
          <cell r="G2006">
            <v>0.20735294117647057</v>
          </cell>
          <cell r="H2006">
            <v>4.1470588235294112</v>
          </cell>
          <cell r="I2006">
            <v>4.1470588235294112</v>
          </cell>
          <cell r="J2006">
            <v>4.3499999999999996</v>
          </cell>
          <cell r="K2006">
            <v>4.8726562500000004</v>
          </cell>
          <cell r="L2006" t="str">
            <v>Yes</v>
          </cell>
        </row>
        <row r="2007">
          <cell r="A2007" t="str">
            <v>49569628</v>
          </cell>
          <cell r="B2007" t="str">
            <v>HOLE DOZER 57mm - 2-1/4 SINGLE</v>
          </cell>
          <cell r="C2007" t="str">
            <v>Milwaukee Acc</v>
          </cell>
          <cell r="D2007" t="str">
            <v>900006</v>
          </cell>
          <cell r="E2007" t="str">
            <v>ML-AC</v>
          </cell>
          <cell r="F2007">
            <v>0</v>
          </cell>
          <cell r="G2007">
            <v>0.29705882352941176</v>
          </cell>
          <cell r="H2007">
            <v>5.9411764705882346</v>
          </cell>
          <cell r="I2007">
            <v>5.9411764705882346</v>
          </cell>
          <cell r="J2007">
            <v>6.24</v>
          </cell>
          <cell r="K2007">
            <v>6.9234374999999995</v>
          </cell>
          <cell r="L2007" t="str">
            <v>Yes</v>
          </cell>
        </row>
        <row r="2008">
          <cell r="A2008" t="str">
            <v>49569628B</v>
          </cell>
          <cell r="B2008" t="str">
            <v>HOLE DOZER 57mm - 2-1/4 SINGLE</v>
          </cell>
          <cell r="C2008" t="str">
            <v>Milwaukee Acc</v>
          </cell>
          <cell r="D2008" t="str">
            <v>900006</v>
          </cell>
          <cell r="E2008" t="str">
            <v>ML-AC</v>
          </cell>
          <cell r="F2008">
            <v>0</v>
          </cell>
          <cell r="G2008">
            <v>0.29705882352941176</v>
          </cell>
          <cell r="H2008">
            <v>5.9411764705882346</v>
          </cell>
          <cell r="I2008">
            <v>5.9411764705882346</v>
          </cell>
          <cell r="J2008">
            <v>6.24</v>
          </cell>
          <cell r="K2008">
            <v>6.9234374999999995</v>
          </cell>
          <cell r="L2008" t="str">
            <v>Yes</v>
          </cell>
        </row>
        <row r="2009">
          <cell r="A2009" t="str">
            <v>49569629</v>
          </cell>
          <cell r="B2009" t="str">
            <v>HOLE DOZER 59mm - 2-5/16 SINGLE</v>
          </cell>
          <cell r="C2009" t="str">
            <v>Milwaukee Acc</v>
          </cell>
          <cell r="D2009" t="str">
            <v>900006</v>
          </cell>
          <cell r="E2009" t="str">
            <v>ML-AC</v>
          </cell>
          <cell r="F2009">
            <v>0</v>
          </cell>
          <cell r="G2009">
            <v>0.35588235294117648</v>
          </cell>
          <cell r="H2009">
            <v>7.117647058823529</v>
          </cell>
          <cell r="I2009">
            <v>7.117647058823529</v>
          </cell>
          <cell r="J2009">
            <v>7.47</v>
          </cell>
          <cell r="K2009">
            <v>8.3015624999999993</v>
          </cell>
          <cell r="L2009" t="str">
            <v>Yes</v>
          </cell>
        </row>
        <row r="2010">
          <cell r="A2010" t="str">
            <v>49569629B</v>
          </cell>
          <cell r="B2010" t="str">
            <v>HOLE DOZER 59mm - 2-5/16 SINGLE</v>
          </cell>
          <cell r="C2010" t="str">
            <v>Milwaukee Acc</v>
          </cell>
          <cell r="D2010" t="str">
            <v>900006</v>
          </cell>
          <cell r="E2010" t="str">
            <v>ML-AC</v>
          </cell>
          <cell r="F2010">
            <v>0</v>
          </cell>
          <cell r="G2010">
            <v>0.35588235294117648</v>
          </cell>
          <cell r="H2010">
            <v>7.117647058823529</v>
          </cell>
          <cell r="I2010">
            <v>7.117647058823529</v>
          </cell>
          <cell r="J2010">
            <v>7.47</v>
          </cell>
          <cell r="K2010">
            <v>8.3015624999999993</v>
          </cell>
          <cell r="L2010" t="str">
            <v>Yes</v>
          </cell>
        </row>
        <row r="2011">
          <cell r="A2011" t="str">
            <v>49569630</v>
          </cell>
          <cell r="B2011" t="str">
            <v>HOLE DOZER 60mm - 2-3/8 SINGLE</v>
          </cell>
          <cell r="C2011" t="str">
            <v>Milwaukee Acc</v>
          </cell>
          <cell r="D2011" t="str">
            <v>900006</v>
          </cell>
          <cell r="E2011" t="str">
            <v>ML-AC</v>
          </cell>
          <cell r="F2011">
            <v>0</v>
          </cell>
          <cell r="G2011">
            <v>0.21985294117647061</v>
          </cell>
          <cell r="H2011">
            <v>4.3970588235294121</v>
          </cell>
          <cell r="I2011">
            <v>4.3970588235294121</v>
          </cell>
          <cell r="J2011">
            <v>4.62</v>
          </cell>
          <cell r="K2011">
            <v>5.1843750000000002</v>
          </cell>
          <cell r="L2011" t="str">
            <v>Yes</v>
          </cell>
        </row>
        <row r="2012">
          <cell r="A2012" t="str">
            <v>49569630B</v>
          </cell>
          <cell r="B2012" t="str">
            <v>HOLE DOZER 60mm - 2-3/8 SINGLE</v>
          </cell>
          <cell r="C2012" t="str">
            <v>Milwaukee Acc</v>
          </cell>
          <cell r="D2012" t="str">
            <v>900006</v>
          </cell>
          <cell r="E2012" t="str">
            <v>ML-AC</v>
          </cell>
          <cell r="F2012">
            <v>0</v>
          </cell>
          <cell r="G2012">
            <v>0.21985294117647061</v>
          </cell>
          <cell r="H2012">
            <v>4.3970588235294121</v>
          </cell>
          <cell r="I2012">
            <v>4.3970588235294121</v>
          </cell>
          <cell r="J2012">
            <v>4.62</v>
          </cell>
          <cell r="K2012">
            <v>5.1843750000000002</v>
          </cell>
          <cell r="L2012" t="str">
            <v>Yes</v>
          </cell>
        </row>
        <row r="2013">
          <cell r="A2013" t="str">
            <v>49569631</v>
          </cell>
          <cell r="B2013" t="str">
            <v>HOLE DOZER 64mm - 2-1/2 SINGLE</v>
          </cell>
          <cell r="C2013" t="str">
            <v>Milwaukee Acc</v>
          </cell>
          <cell r="D2013" t="str">
            <v>900006</v>
          </cell>
          <cell r="E2013" t="str">
            <v>ML-AC</v>
          </cell>
          <cell r="F2013">
            <v>0</v>
          </cell>
          <cell r="G2013">
            <v>0.22426470588235292</v>
          </cell>
          <cell r="H2013">
            <v>4.485294117647058</v>
          </cell>
          <cell r="I2013">
            <v>4.485294117647058</v>
          </cell>
          <cell r="J2013">
            <v>4.71</v>
          </cell>
          <cell r="K2013">
            <v>5.3812500000000005</v>
          </cell>
          <cell r="L2013" t="str">
            <v>Yes</v>
          </cell>
        </row>
        <row r="2014">
          <cell r="A2014" t="str">
            <v>49569631B</v>
          </cell>
          <cell r="B2014" t="str">
            <v>HOLE DOZER 64mm - 2-1/2 SINGLE</v>
          </cell>
          <cell r="C2014" t="str">
            <v>Milwaukee Acc</v>
          </cell>
          <cell r="D2014" t="str">
            <v>900006</v>
          </cell>
          <cell r="E2014" t="str">
            <v>ML-AC</v>
          </cell>
          <cell r="F2014">
            <v>0</v>
          </cell>
          <cell r="G2014">
            <v>0.22426470588235292</v>
          </cell>
          <cell r="H2014">
            <v>4.485294117647058</v>
          </cell>
          <cell r="I2014">
            <v>4.485294117647058</v>
          </cell>
          <cell r="J2014">
            <v>4.71</v>
          </cell>
          <cell r="K2014">
            <v>5.3812500000000005</v>
          </cell>
          <cell r="L2014" t="str">
            <v>Yes</v>
          </cell>
        </row>
        <row r="2015">
          <cell r="A2015" t="str">
            <v>49569632</v>
          </cell>
          <cell r="B2015" t="str">
            <v>HOLE DOZER 65mm - 2-9/16 SINGLE</v>
          </cell>
          <cell r="C2015" t="str">
            <v>Milwaukee Acc</v>
          </cell>
          <cell r="D2015" t="str">
            <v>900006</v>
          </cell>
          <cell r="E2015" t="str">
            <v>ML-AC</v>
          </cell>
          <cell r="F2015">
            <v>0</v>
          </cell>
          <cell r="G2015">
            <v>0.35</v>
          </cell>
          <cell r="H2015">
            <v>6.9999999999999991</v>
          </cell>
          <cell r="I2015">
            <v>6.9999999999999991</v>
          </cell>
          <cell r="J2015">
            <v>7.35</v>
          </cell>
          <cell r="K2015">
            <v>8.1703125000000014</v>
          </cell>
          <cell r="L2015" t="str">
            <v>Yes</v>
          </cell>
        </row>
        <row r="2016">
          <cell r="A2016" t="str">
            <v>49569632B</v>
          </cell>
          <cell r="B2016" t="str">
            <v>HOLE DOZER 65mm - 2-9/16 SINGLE</v>
          </cell>
          <cell r="C2016" t="str">
            <v>Milwaukee Acc</v>
          </cell>
          <cell r="D2016" t="str">
            <v>900006</v>
          </cell>
          <cell r="E2016" t="str">
            <v>ML-AC</v>
          </cell>
          <cell r="F2016">
            <v>0</v>
          </cell>
          <cell r="G2016">
            <v>0.35</v>
          </cell>
          <cell r="H2016">
            <v>6.9999999999999991</v>
          </cell>
          <cell r="I2016">
            <v>6.9999999999999991</v>
          </cell>
          <cell r="J2016">
            <v>7.35</v>
          </cell>
          <cell r="K2016">
            <v>8.1703125000000014</v>
          </cell>
          <cell r="L2016" t="str">
            <v>Yes</v>
          </cell>
        </row>
        <row r="2017">
          <cell r="A2017" t="str">
            <v>49569633</v>
          </cell>
          <cell r="B2017" t="str">
            <v>HOLE DOZER 67mm - 2-5/8 SINGLE</v>
          </cell>
          <cell r="C2017" t="str">
            <v>Milwaukee Acc</v>
          </cell>
          <cell r="D2017" t="str">
            <v>900006</v>
          </cell>
          <cell r="E2017" t="str">
            <v>ML-AC</v>
          </cell>
          <cell r="F2017">
            <v>0</v>
          </cell>
          <cell r="G2017">
            <v>0.23823529411764707</v>
          </cell>
          <cell r="H2017">
            <v>4.7647058823529411</v>
          </cell>
          <cell r="I2017">
            <v>4.7647058823529411</v>
          </cell>
          <cell r="J2017">
            <v>5</v>
          </cell>
          <cell r="K2017">
            <v>5.6109375000000004</v>
          </cell>
          <cell r="L2017" t="str">
            <v>Yes</v>
          </cell>
        </row>
        <row r="2018">
          <cell r="A2018" t="str">
            <v>49569633B</v>
          </cell>
          <cell r="B2018" t="str">
            <v>HOLE DOZER 67mm - 2-5/8 SINGLE</v>
          </cell>
          <cell r="C2018" t="str">
            <v>Milwaukee Acc</v>
          </cell>
          <cell r="D2018" t="str">
            <v>900006</v>
          </cell>
          <cell r="E2018" t="str">
            <v>ML-AC</v>
          </cell>
          <cell r="F2018">
            <v>0</v>
          </cell>
          <cell r="G2018">
            <v>0.23823529411764707</v>
          </cell>
          <cell r="H2018">
            <v>4.7647058823529411</v>
          </cell>
          <cell r="I2018">
            <v>4.7647058823529411</v>
          </cell>
          <cell r="J2018">
            <v>5</v>
          </cell>
          <cell r="K2018">
            <v>5.6109375000000004</v>
          </cell>
          <cell r="L2018" t="str">
            <v>Yes</v>
          </cell>
        </row>
        <row r="2019">
          <cell r="A2019" t="str">
            <v>49569635</v>
          </cell>
          <cell r="B2019" t="str">
            <v>HOLE DOZER 70mm - 2-3/4 SINGLE</v>
          </cell>
          <cell r="C2019" t="str">
            <v>Milwaukee Acc</v>
          </cell>
          <cell r="D2019" t="str">
            <v>900006</v>
          </cell>
          <cell r="E2019" t="str">
            <v>ML-AC</v>
          </cell>
          <cell r="F2019">
            <v>0</v>
          </cell>
          <cell r="G2019">
            <v>0.24338235294117647</v>
          </cell>
          <cell r="H2019">
            <v>4.867647058823529</v>
          </cell>
          <cell r="I2019">
            <v>4.867647058823529</v>
          </cell>
          <cell r="J2019">
            <v>5.1100000000000003</v>
          </cell>
          <cell r="K2019">
            <v>5.7257812499999998</v>
          </cell>
          <cell r="L2019" t="str">
            <v>Yes</v>
          </cell>
        </row>
        <row r="2020">
          <cell r="A2020" t="str">
            <v>49569635B</v>
          </cell>
          <cell r="B2020" t="str">
            <v>HOLE DOZER 70mm - 2-3/4 SINGLE</v>
          </cell>
          <cell r="C2020" t="str">
            <v>Milwaukee Acc</v>
          </cell>
          <cell r="D2020" t="str">
            <v>900006</v>
          </cell>
          <cell r="E2020" t="str">
            <v>ML-AC</v>
          </cell>
          <cell r="F2020">
            <v>0</v>
          </cell>
          <cell r="G2020">
            <v>0.24338235294117647</v>
          </cell>
          <cell r="H2020">
            <v>4.867647058823529</v>
          </cell>
          <cell r="I2020">
            <v>4.867647058823529</v>
          </cell>
          <cell r="J2020">
            <v>5.1100000000000003</v>
          </cell>
          <cell r="K2020">
            <v>5.7257812499999998</v>
          </cell>
          <cell r="L2020" t="str">
            <v>Yes</v>
          </cell>
        </row>
        <row r="2021">
          <cell r="A2021" t="str">
            <v>49569636</v>
          </cell>
          <cell r="B2021" t="str">
            <v>HOLE DOZER 73mm - 2-7/8 SINGLE</v>
          </cell>
          <cell r="C2021" t="str">
            <v>Milwaukee Acc</v>
          </cell>
          <cell r="D2021" t="str">
            <v>900006</v>
          </cell>
          <cell r="E2021" t="str">
            <v>ML-AC</v>
          </cell>
          <cell r="F2021">
            <v>0</v>
          </cell>
          <cell r="G2021">
            <v>0.38235294117647056</v>
          </cell>
          <cell r="H2021">
            <v>7.6470588235294112</v>
          </cell>
          <cell r="I2021">
            <v>7.6470588235294112</v>
          </cell>
          <cell r="J2021">
            <v>8.0299999999999994</v>
          </cell>
          <cell r="K2021">
            <v>8.9250000000000007</v>
          </cell>
          <cell r="L2021" t="str">
            <v>Yes</v>
          </cell>
        </row>
        <row r="2022">
          <cell r="A2022" t="str">
            <v>49569636B</v>
          </cell>
          <cell r="B2022" t="str">
            <v>8pHOLE DOZER 73mm - 2-7/8 SINGLE</v>
          </cell>
          <cell r="C2022" t="str">
            <v>Milwaukee Acc</v>
          </cell>
          <cell r="D2022" t="str">
            <v>900006</v>
          </cell>
          <cell r="E2022" t="str">
            <v>ML-AC</v>
          </cell>
          <cell r="F2022">
            <v>0</v>
          </cell>
          <cell r="G2022">
            <v>0.38235294117647056</v>
          </cell>
          <cell r="H2022">
            <v>7.6470588235294112</v>
          </cell>
          <cell r="I2022">
            <v>7.6470588235294112</v>
          </cell>
          <cell r="J2022">
            <v>8.0299999999999994</v>
          </cell>
          <cell r="K2022">
            <v>8.9250000000000007</v>
          </cell>
          <cell r="L2022" t="str">
            <v>Yes</v>
          </cell>
        </row>
        <row r="2023">
          <cell r="A2023" t="str">
            <v>49569637</v>
          </cell>
          <cell r="B2023" t="str">
            <v>HOLE DOZER 76mm - 3 SINGLE</v>
          </cell>
          <cell r="C2023" t="str">
            <v>Milwaukee Acc</v>
          </cell>
          <cell r="D2023" t="str">
            <v>900006</v>
          </cell>
          <cell r="E2023" t="str">
            <v>ML-AC</v>
          </cell>
          <cell r="F2023">
            <v>0</v>
          </cell>
          <cell r="G2023">
            <v>0.26617647058823529</v>
          </cell>
          <cell r="H2023">
            <v>5.3235294117647056</v>
          </cell>
          <cell r="I2023">
            <v>5.3235294117647056</v>
          </cell>
          <cell r="J2023">
            <v>5.59</v>
          </cell>
          <cell r="K2023">
            <v>6.2507812500000002</v>
          </cell>
          <cell r="L2023" t="str">
            <v>Yes</v>
          </cell>
        </row>
        <row r="2024">
          <cell r="A2024" t="str">
            <v>49569637B</v>
          </cell>
          <cell r="B2024" t="str">
            <v>HOLE DOZER 76mm - 3 SINGLE</v>
          </cell>
          <cell r="C2024" t="str">
            <v>Milwaukee Acc</v>
          </cell>
          <cell r="D2024" t="str">
            <v>900006</v>
          </cell>
          <cell r="E2024" t="str">
            <v>ML-AC</v>
          </cell>
          <cell r="F2024">
            <v>0</v>
          </cell>
          <cell r="G2024">
            <v>0.26617647058823529</v>
          </cell>
          <cell r="H2024">
            <v>5.3235294117647056</v>
          </cell>
          <cell r="I2024">
            <v>5.3235294117647056</v>
          </cell>
          <cell r="J2024">
            <v>5.59</v>
          </cell>
          <cell r="K2024">
            <v>6.2507812500000002</v>
          </cell>
          <cell r="L2024" t="str">
            <v>Yes</v>
          </cell>
        </row>
        <row r="2025">
          <cell r="A2025" t="str">
            <v>49569638</v>
          </cell>
          <cell r="B2025" t="str">
            <v>HOLE DOZER 79mm - 3-1/8 SINGLE</v>
          </cell>
          <cell r="C2025" t="str">
            <v>Milwaukee Acc</v>
          </cell>
          <cell r="D2025" t="str">
            <v>900006</v>
          </cell>
          <cell r="E2025" t="str">
            <v>ML-AC</v>
          </cell>
          <cell r="F2025">
            <v>0</v>
          </cell>
          <cell r="G2025">
            <v>0.29338235294117648</v>
          </cell>
          <cell r="H2025">
            <v>5.867647058823529</v>
          </cell>
          <cell r="I2025">
            <v>5.867647058823529</v>
          </cell>
          <cell r="J2025">
            <v>6.16</v>
          </cell>
          <cell r="K2025">
            <v>6.8250000000000002</v>
          </cell>
          <cell r="L2025" t="str">
            <v>Yes</v>
          </cell>
        </row>
        <row r="2026">
          <cell r="A2026" t="str">
            <v>49569638B</v>
          </cell>
          <cell r="B2026" t="str">
            <v>HOLE DOZER 79mm - 3-1/8 SINGLE</v>
          </cell>
          <cell r="C2026" t="str">
            <v>Milwaukee Acc</v>
          </cell>
          <cell r="D2026" t="str">
            <v>900006</v>
          </cell>
          <cell r="E2026" t="str">
            <v>ML-AC</v>
          </cell>
          <cell r="F2026">
            <v>0</v>
          </cell>
          <cell r="G2026">
            <v>0.29338235294117648</v>
          </cell>
          <cell r="H2026">
            <v>5.867647058823529</v>
          </cell>
          <cell r="I2026">
            <v>5.867647058823529</v>
          </cell>
          <cell r="J2026">
            <v>6.16</v>
          </cell>
          <cell r="K2026">
            <v>6.8250000000000002</v>
          </cell>
          <cell r="L2026" t="str">
            <v>Yes</v>
          </cell>
        </row>
        <row r="2027">
          <cell r="A2027" t="str">
            <v>49569639</v>
          </cell>
          <cell r="B2027" t="str">
            <v>HOLE DOZER 83mm - 3-1/4 SINGLE</v>
          </cell>
          <cell r="C2027" t="str">
            <v>Milwaukee Acc</v>
          </cell>
          <cell r="D2027" t="str">
            <v>900006</v>
          </cell>
          <cell r="E2027" t="str">
            <v>ML-AC</v>
          </cell>
          <cell r="F2027">
            <v>0</v>
          </cell>
          <cell r="G2027">
            <v>0.3014705882352941</v>
          </cell>
          <cell r="H2027">
            <v>6.0294117647058814</v>
          </cell>
          <cell r="I2027">
            <v>6.0294117647058814</v>
          </cell>
          <cell r="J2027">
            <v>6.33</v>
          </cell>
          <cell r="K2027">
            <v>7.0218750000000005</v>
          </cell>
          <cell r="L2027" t="str">
            <v>Yes</v>
          </cell>
        </row>
        <row r="2028">
          <cell r="A2028" t="str">
            <v>49569639B</v>
          </cell>
          <cell r="B2028" t="str">
            <v>HOLE DOZER 83mm - 3-1/4 SINGLE</v>
          </cell>
          <cell r="C2028" t="str">
            <v>Milwaukee Acc</v>
          </cell>
          <cell r="D2028" t="str">
            <v>900006</v>
          </cell>
          <cell r="E2028" t="str">
            <v>ML-AC</v>
          </cell>
          <cell r="F2028">
            <v>0</v>
          </cell>
          <cell r="G2028">
            <v>0.3014705882352941</v>
          </cell>
          <cell r="H2028">
            <v>6.0294117647058814</v>
          </cell>
          <cell r="I2028">
            <v>6.0294117647058814</v>
          </cell>
          <cell r="J2028">
            <v>6.33</v>
          </cell>
          <cell r="K2028">
            <v>7.0218750000000005</v>
          </cell>
          <cell r="L2028" t="str">
            <v>Yes</v>
          </cell>
        </row>
        <row r="2029">
          <cell r="A2029" t="str">
            <v>49569640</v>
          </cell>
          <cell r="B2029" t="str">
            <v>HOLE DOZER 86mm - 3-3/8 SINGLE</v>
          </cell>
          <cell r="C2029" t="str">
            <v>Milwaukee Acc</v>
          </cell>
          <cell r="D2029" t="str">
            <v>900006</v>
          </cell>
          <cell r="E2029" t="str">
            <v>ML-AC</v>
          </cell>
          <cell r="F2029">
            <v>0</v>
          </cell>
          <cell r="G2029">
            <v>0.41838235294117648</v>
          </cell>
          <cell r="H2029">
            <v>8.367647058823529</v>
          </cell>
          <cell r="I2029">
            <v>8.367647058823529</v>
          </cell>
          <cell r="J2029">
            <v>8.7899999999999991</v>
          </cell>
          <cell r="K2029">
            <v>9.6960937500000011</v>
          </cell>
          <cell r="L2029" t="str">
            <v>Yes</v>
          </cell>
        </row>
        <row r="2030">
          <cell r="A2030" t="str">
            <v>49569640B</v>
          </cell>
          <cell r="B2030" t="str">
            <v>HOLE DOZER 86mm - 3-3/8 SINGLE</v>
          </cell>
          <cell r="C2030" t="str">
            <v>Milwaukee Acc</v>
          </cell>
          <cell r="D2030" t="str">
            <v>900006</v>
          </cell>
          <cell r="E2030" t="str">
            <v>ML-AC</v>
          </cell>
          <cell r="F2030">
            <v>0</v>
          </cell>
          <cell r="G2030">
            <v>0.41838235294117648</v>
          </cell>
          <cell r="H2030">
            <v>8.367647058823529</v>
          </cell>
          <cell r="I2030">
            <v>8.367647058823529</v>
          </cell>
          <cell r="J2030">
            <v>8.7899999999999991</v>
          </cell>
          <cell r="K2030">
            <v>9.6960937500000011</v>
          </cell>
          <cell r="L2030" t="str">
            <v>Yes</v>
          </cell>
        </row>
        <row r="2031">
          <cell r="A2031" t="str">
            <v>49569641</v>
          </cell>
          <cell r="B2031" t="str">
            <v>HOLE DOZER 89mm - 3-1/2 SINGLE</v>
          </cell>
          <cell r="C2031" t="str">
            <v>Milwaukee Acc</v>
          </cell>
          <cell r="D2031" t="str">
            <v>900006</v>
          </cell>
          <cell r="E2031" t="str">
            <v>ML-AC</v>
          </cell>
          <cell r="F2031">
            <v>0</v>
          </cell>
          <cell r="G2031">
            <v>0.30588235294117649</v>
          </cell>
          <cell r="H2031">
            <v>6.117647058823529</v>
          </cell>
          <cell r="I2031">
            <v>6.117647058823529</v>
          </cell>
          <cell r="J2031">
            <v>6.42</v>
          </cell>
          <cell r="K2031">
            <v>7.1203125000000007</v>
          </cell>
          <cell r="L2031" t="str">
            <v>Yes</v>
          </cell>
        </row>
        <row r="2032">
          <cell r="A2032" t="str">
            <v>49569641B</v>
          </cell>
          <cell r="B2032" t="str">
            <v>HOLE DOZER 89mm - 3-1/2 SINGLE</v>
          </cell>
          <cell r="C2032" t="str">
            <v>Milwaukee Acc</v>
          </cell>
          <cell r="D2032" t="str">
            <v>900006</v>
          </cell>
          <cell r="E2032" t="str">
            <v>ML-AC</v>
          </cell>
          <cell r="F2032">
            <v>0</v>
          </cell>
          <cell r="G2032">
            <v>0.30588235294117649</v>
          </cell>
          <cell r="H2032">
            <v>6.117647058823529</v>
          </cell>
          <cell r="I2032">
            <v>6.117647058823529</v>
          </cell>
          <cell r="J2032">
            <v>6.42</v>
          </cell>
          <cell r="K2032">
            <v>7.1203125000000007</v>
          </cell>
          <cell r="L2032" t="str">
            <v>Yes</v>
          </cell>
        </row>
        <row r="2033">
          <cell r="A2033" t="str">
            <v>49569642</v>
          </cell>
          <cell r="B2033" t="str">
            <v>HOLE DOZER 92mm - 3-5/8 SINGLE</v>
          </cell>
          <cell r="C2033" t="str">
            <v>Milwaukee Acc</v>
          </cell>
          <cell r="D2033" t="str">
            <v>900006</v>
          </cell>
          <cell r="E2033" t="str">
            <v>ML-AC</v>
          </cell>
          <cell r="F2033">
            <v>0</v>
          </cell>
          <cell r="G2033">
            <v>0.31470588235294117</v>
          </cell>
          <cell r="H2033">
            <v>6.2941176470588234</v>
          </cell>
          <cell r="I2033">
            <v>6.2941176470588234</v>
          </cell>
          <cell r="J2033">
            <v>6.61</v>
          </cell>
          <cell r="K2033">
            <v>7.3171875000000002</v>
          </cell>
          <cell r="L2033" t="str">
            <v>Yes</v>
          </cell>
        </row>
        <row r="2034">
          <cell r="A2034" t="str">
            <v>49569642B</v>
          </cell>
          <cell r="B2034" t="str">
            <v>HOLE DOZER 92mm - 3-5/8 SINGLE</v>
          </cell>
          <cell r="C2034" t="str">
            <v>Milwaukee Acc</v>
          </cell>
          <cell r="D2034" t="str">
            <v>900006</v>
          </cell>
          <cell r="E2034" t="str">
            <v>ML-AC</v>
          </cell>
          <cell r="F2034">
            <v>0</v>
          </cell>
          <cell r="G2034">
            <v>0.31470588235294117</v>
          </cell>
          <cell r="H2034">
            <v>6.2941176470588234</v>
          </cell>
          <cell r="I2034">
            <v>6.2941176470588234</v>
          </cell>
          <cell r="J2034">
            <v>6.61</v>
          </cell>
          <cell r="K2034">
            <v>7.3171875000000002</v>
          </cell>
          <cell r="L2034" t="str">
            <v>Yes</v>
          </cell>
        </row>
        <row r="2035">
          <cell r="A2035" t="str">
            <v>49569643</v>
          </cell>
          <cell r="B2035" t="str">
            <v>HOLE DOZER 95mm - 3-3/4 SINGLE</v>
          </cell>
          <cell r="C2035" t="str">
            <v>Milwaukee Acc</v>
          </cell>
          <cell r="D2035" t="str">
            <v>900006</v>
          </cell>
          <cell r="E2035" t="str">
            <v>ML-AC</v>
          </cell>
          <cell r="F2035">
            <v>0</v>
          </cell>
          <cell r="G2035">
            <v>0.43897058823529406</v>
          </cell>
          <cell r="H2035">
            <v>8.7794117647058805</v>
          </cell>
          <cell r="I2035">
            <v>8.7794117647058805</v>
          </cell>
          <cell r="J2035">
            <v>9.2200000000000006</v>
          </cell>
          <cell r="K2035">
            <v>10.188281250000001</v>
          </cell>
          <cell r="L2035" t="str">
            <v>Yes</v>
          </cell>
        </row>
        <row r="2036">
          <cell r="A2036" t="str">
            <v>49569643B</v>
          </cell>
          <cell r="B2036" t="str">
            <v>HOLE DOZER 95mm - 3-3/4 SINGLE</v>
          </cell>
          <cell r="C2036" t="str">
            <v>Milwaukee Acc</v>
          </cell>
          <cell r="D2036" t="str">
            <v>900006</v>
          </cell>
          <cell r="E2036" t="str">
            <v>ML-AC</v>
          </cell>
          <cell r="F2036">
            <v>0</v>
          </cell>
          <cell r="G2036">
            <v>0.43897058823529406</v>
          </cell>
          <cell r="H2036">
            <v>8.7794117647058805</v>
          </cell>
          <cell r="I2036">
            <v>8.7794117647058805</v>
          </cell>
          <cell r="J2036">
            <v>9.2200000000000006</v>
          </cell>
          <cell r="K2036">
            <v>10.188281250000001</v>
          </cell>
          <cell r="L2036" t="str">
            <v>Yes</v>
          </cell>
        </row>
        <row r="2037">
          <cell r="A2037" t="str">
            <v>49569644</v>
          </cell>
          <cell r="B2037" t="str">
            <v>HOLE DOZER 98mm - 3-7/8 SINGLE</v>
          </cell>
          <cell r="C2037" t="str">
            <v>Milwaukee Acc</v>
          </cell>
          <cell r="D2037" t="str">
            <v>900006</v>
          </cell>
          <cell r="E2037" t="str">
            <v>ML-AC</v>
          </cell>
          <cell r="F2037">
            <v>0</v>
          </cell>
          <cell r="G2037">
            <v>0.46764705882352947</v>
          </cell>
          <cell r="H2037">
            <v>9.3529411764705888</v>
          </cell>
          <cell r="I2037">
            <v>9.3529411764705888</v>
          </cell>
          <cell r="J2037">
            <v>9.82</v>
          </cell>
          <cell r="K2037">
            <v>10.844531250000001</v>
          </cell>
          <cell r="L2037" t="str">
            <v>Yes</v>
          </cell>
        </row>
        <row r="2038">
          <cell r="A2038" t="str">
            <v>49569644B</v>
          </cell>
          <cell r="B2038" t="str">
            <v>HOLE DOZER 98mm - 3-7/8 SINGLE</v>
          </cell>
          <cell r="C2038" t="str">
            <v>Milwaukee Acc</v>
          </cell>
          <cell r="D2038" t="str">
            <v>900006</v>
          </cell>
          <cell r="E2038" t="str">
            <v>ML-AC</v>
          </cell>
          <cell r="F2038">
            <v>0</v>
          </cell>
          <cell r="G2038">
            <v>0.46764705882352947</v>
          </cell>
          <cell r="H2038">
            <v>9.3529411764705888</v>
          </cell>
          <cell r="I2038">
            <v>9.3529411764705888</v>
          </cell>
          <cell r="J2038">
            <v>9.82</v>
          </cell>
          <cell r="K2038">
            <v>10.844531250000001</v>
          </cell>
          <cell r="L2038" t="str">
            <v>Yes</v>
          </cell>
        </row>
        <row r="2039">
          <cell r="A2039" t="str">
            <v>49569645</v>
          </cell>
          <cell r="B2039" t="str">
            <v>HOLE DOZER 102mm - 4 SINGLE</v>
          </cell>
          <cell r="C2039" t="str">
            <v>Milwaukee Acc</v>
          </cell>
          <cell r="D2039" t="str">
            <v>900006</v>
          </cell>
          <cell r="E2039" t="str">
            <v>ML-AC</v>
          </cell>
          <cell r="F2039">
            <v>0</v>
          </cell>
          <cell r="G2039">
            <v>0.33897058823529413</v>
          </cell>
          <cell r="H2039">
            <v>6.7794117647058822</v>
          </cell>
          <cell r="I2039">
            <v>6.7794117647058822</v>
          </cell>
          <cell r="J2039">
            <v>7.12</v>
          </cell>
          <cell r="K2039">
            <v>7.8914062499999993</v>
          </cell>
          <cell r="L2039" t="str">
            <v>Yes</v>
          </cell>
        </row>
        <row r="2040">
          <cell r="A2040" t="str">
            <v>49569645B</v>
          </cell>
          <cell r="B2040" t="str">
            <v>HOLE DOZER 102mm - 4 SINGLE</v>
          </cell>
          <cell r="C2040" t="str">
            <v>Milwaukee Acc</v>
          </cell>
          <cell r="D2040" t="str">
            <v>900006</v>
          </cell>
          <cell r="E2040" t="str">
            <v>ML-AC</v>
          </cell>
          <cell r="F2040">
            <v>0</v>
          </cell>
          <cell r="G2040">
            <v>0.33897058823529413</v>
          </cell>
          <cell r="H2040">
            <v>6.7794117647058822</v>
          </cell>
          <cell r="I2040">
            <v>6.7794117647058822</v>
          </cell>
          <cell r="J2040">
            <v>7.12</v>
          </cell>
          <cell r="K2040">
            <v>7.8914062499999993</v>
          </cell>
          <cell r="L2040" t="str">
            <v>Yes</v>
          </cell>
        </row>
        <row r="2041">
          <cell r="A2041" t="str">
            <v>49569646</v>
          </cell>
          <cell r="B2041" t="str">
            <v>HOLE DOZER 105mm - 4-1/8 SINGLE</v>
          </cell>
          <cell r="C2041" t="str">
            <v>Milwaukee Acc</v>
          </cell>
          <cell r="D2041" t="str">
            <v>900006</v>
          </cell>
          <cell r="E2041" t="str">
            <v>ML-AC</v>
          </cell>
          <cell r="F2041">
            <v>0</v>
          </cell>
          <cell r="G2041">
            <v>0.35367647058823526</v>
          </cell>
          <cell r="H2041">
            <v>7.0735294117647047</v>
          </cell>
          <cell r="I2041">
            <v>7.0735294117647047</v>
          </cell>
          <cell r="J2041">
            <v>7.43</v>
          </cell>
          <cell r="K2041">
            <v>8.2195312499999993</v>
          </cell>
          <cell r="L2041" t="str">
            <v>Yes</v>
          </cell>
        </row>
        <row r="2042">
          <cell r="A2042" t="str">
            <v>49569646B</v>
          </cell>
          <cell r="B2042" t="str">
            <v>HOLE DOZER 105mm - 4-1/8 SINGLE</v>
          </cell>
          <cell r="C2042" t="str">
            <v>Milwaukee Acc</v>
          </cell>
          <cell r="D2042" t="str">
            <v>900006</v>
          </cell>
          <cell r="E2042" t="str">
            <v>ML-AC</v>
          </cell>
          <cell r="F2042">
            <v>0</v>
          </cell>
          <cell r="G2042">
            <v>0.35367647058823526</v>
          </cell>
          <cell r="H2042">
            <v>7.0735294117647047</v>
          </cell>
          <cell r="I2042">
            <v>7.0735294117647047</v>
          </cell>
          <cell r="J2042">
            <v>7.43</v>
          </cell>
          <cell r="K2042">
            <v>8.2195312499999993</v>
          </cell>
          <cell r="L2042" t="str">
            <v>Yes</v>
          </cell>
        </row>
        <row r="2043">
          <cell r="A2043" t="str">
            <v>49569647</v>
          </cell>
          <cell r="B2043" t="str">
            <v>HOLE DOZER 108mm - 4-1/4 SINGLE</v>
          </cell>
          <cell r="C2043" t="str">
            <v>Milwaukee Acc</v>
          </cell>
          <cell r="D2043" t="str">
            <v>900006</v>
          </cell>
          <cell r="E2043" t="str">
            <v>ML-AC</v>
          </cell>
          <cell r="F2043">
            <v>0</v>
          </cell>
          <cell r="G2043">
            <v>0.37941176470588234</v>
          </cell>
          <cell r="H2043">
            <v>7.5882352941176467</v>
          </cell>
          <cell r="I2043">
            <v>7.5882352941176467</v>
          </cell>
          <cell r="J2043">
            <v>7.97</v>
          </cell>
          <cell r="K2043">
            <v>8.8101562500000004</v>
          </cell>
          <cell r="L2043" t="str">
            <v>Yes</v>
          </cell>
        </row>
        <row r="2044">
          <cell r="A2044" t="str">
            <v>49569647B</v>
          </cell>
          <cell r="B2044" t="str">
            <v>HOLE DOZER 108mm - 4-1/4 SINGLE</v>
          </cell>
          <cell r="C2044" t="str">
            <v>Milwaukee Acc</v>
          </cell>
          <cell r="D2044" t="str">
            <v>900006</v>
          </cell>
          <cell r="E2044" t="str">
            <v>ML-AC</v>
          </cell>
          <cell r="F2044">
            <v>0</v>
          </cell>
          <cell r="G2044">
            <v>0.37941176470588234</v>
          </cell>
          <cell r="H2044">
            <v>7.5882352941176467</v>
          </cell>
          <cell r="I2044">
            <v>7.5882352941176467</v>
          </cell>
          <cell r="J2044">
            <v>7.97</v>
          </cell>
          <cell r="K2044">
            <v>8.8101562500000004</v>
          </cell>
          <cell r="L2044" t="str">
            <v>Yes</v>
          </cell>
        </row>
        <row r="2045">
          <cell r="A2045" t="str">
            <v>49569648</v>
          </cell>
          <cell r="B2045" t="str">
            <v>HOLE DOZER 111mm - 4-3/8 SINGLE</v>
          </cell>
          <cell r="C2045" t="str">
            <v>Milwaukee Acc</v>
          </cell>
          <cell r="D2045" t="str">
            <v>900006</v>
          </cell>
          <cell r="E2045" t="str">
            <v>ML-AC</v>
          </cell>
          <cell r="F2045">
            <v>0</v>
          </cell>
          <cell r="G2045">
            <v>0.51102941176470595</v>
          </cell>
          <cell r="H2045">
            <v>10.220588235294118</v>
          </cell>
          <cell r="I2045">
            <v>10.220588235294118</v>
          </cell>
          <cell r="J2045">
            <v>10.73</v>
          </cell>
          <cell r="K2045">
            <v>11.8453125</v>
          </cell>
          <cell r="L2045" t="str">
            <v>Yes</v>
          </cell>
        </row>
        <row r="2046">
          <cell r="A2046" t="str">
            <v>49569648B</v>
          </cell>
          <cell r="B2046" t="str">
            <v>HOLE DOZER 111mm - 4-3/8 SINGLE</v>
          </cell>
          <cell r="C2046" t="str">
            <v>Milwaukee Acc</v>
          </cell>
          <cell r="D2046" t="str">
            <v>900006</v>
          </cell>
          <cell r="E2046" t="str">
            <v>ML-AC</v>
          </cell>
          <cell r="F2046">
            <v>0</v>
          </cell>
          <cell r="G2046">
            <v>0.51102941176470595</v>
          </cell>
          <cell r="H2046">
            <v>10.220588235294118</v>
          </cell>
          <cell r="I2046">
            <v>10.220588235294118</v>
          </cell>
          <cell r="J2046">
            <v>10.73</v>
          </cell>
          <cell r="K2046">
            <v>11.8453125</v>
          </cell>
          <cell r="L2046" t="str">
            <v>Yes</v>
          </cell>
        </row>
        <row r="2047">
          <cell r="A2047" t="str">
            <v>49569649</v>
          </cell>
          <cell r="B2047" t="str">
            <v>HOLE DOZER 114mm - 4-1/2 SINGLE</v>
          </cell>
          <cell r="C2047" t="str">
            <v>Milwaukee Acc</v>
          </cell>
          <cell r="D2047" t="str">
            <v>900006</v>
          </cell>
          <cell r="E2047" t="str">
            <v>ML-AC</v>
          </cell>
          <cell r="F2047">
            <v>0</v>
          </cell>
          <cell r="G2047">
            <v>0.3926470588235294</v>
          </cell>
          <cell r="H2047">
            <v>7.8529411764705879</v>
          </cell>
          <cell r="I2047">
            <v>7.8529411764705879</v>
          </cell>
          <cell r="J2047">
            <v>8.25</v>
          </cell>
          <cell r="K2047">
            <v>9.1218750000000011</v>
          </cell>
          <cell r="L2047" t="str">
            <v>Yes</v>
          </cell>
        </row>
        <row r="2048">
          <cell r="A2048" t="str">
            <v>49569649B</v>
          </cell>
          <cell r="B2048" t="str">
            <v>HOLE DOZER 114mm - 4-1/2 SINGLE</v>
          </cell>
          <cell r="C2048" t="str">
            <v>Milwaukee Acc</v>
          </cell>
          <cell r="D2048" t="str">
            <v>900006</v>
          </cell>
          <cell r="E2048" t="str">
            <v>ML-AC</v>
          </cell>
          <cell r="F2048">
            <v>0</v>
          </cell>
          <cell r="G2048">
            <v>0.3926470588235294</v>
          </cell>
          <cell r="H2048">
            <v>7.8529411764705879</v>
          </cell>
          <cell r="I2048">
            <v>7.8529411764705879</v>
          </cell>
          <cell r="J2048">
            <v>8.25</v>
          </cell>
          <cell r="K2048">
            <v>9.1218750000000011</v>
          </cell>
          <cell r="L2048" t="str">
            <v>Yes</v>
          </cell>
        </row>
        <row r="2049">
          <cell r="A2049" t="str">
            <v>49569650</v>
          </cell>
          <cell r="B2049" t="str">
            <v>HOLE DOZER 121mm - 4-3/4 SINGLE</v>
          </cell>
          <cell r="C2049" t="str">
            <v>Milwaukee Acc</v>
          </cell>
          <cell r="D2049" t="str">
            <v>900006</v>
          </cell>
          <cell r="E2049" t="str">
            <v>ML-AC</v>
          </cell>
          <cell r="F2049">
            <v>0</v>
          </cell>
          <cell r="G2049">
            <v>0.52573529411764708</v>
          </cell>
          <cell r="H2049">
            <v>10.51470588235294</v>
          </cell>
          <cell r="I2049">
            <v>10.51470588235294</v>
          </cell>
          <cell r="J2049">
            <v>11.04</v>
          </cell>
          <cell r="K2049">
            <v>12.1734375</v>
          </cell>
          <cell r="L2049" t="str">
            <v>Yes</v>
          </cell>
        </row>
        <row r="2050">
          <cell r="A2050" t="str">
            <v>49569650B</v>
          </cell>
          <cell r="B2050" t="str">
            <v>HOLE DOZER 121mm - 4-3/4 SINGLE</v>
          </cell>
          <cell r="C2050" t="str">
            <v>Milwaukee Acc</v>
          </cell>
          <cell r="D2050" t="str">
            <v>900006</v>
          </cell>
          <cell r="E2050" t="str">
            <v>ML-AC</v>
          </cell>
          <cell r="F2050">
            <v>0</v>
          </cell>
          <cell r="G2050">
            <v>0.52573529411764708</v>
          </cell>
          <cell r="H2050">
            <v>10.51470588235294</v>
          </cell>
          <cell r="I2050">
            <v>10.51470588235294</v>
          </cell>
          <cell r="J2050">
            <v>11.04</v>
          </cell>
          <cell r="K2050">
            <v>12.1734375</v>
          </cell>
          <cell r="L2050" t="str">
            <v>Yes</v>
          </cell>
        </row>
        <row r="2051">
          <cell r="A2051" t="str">
            <v>49569652</v>
          </cell>
          <cell r="B2051" t="str">
            <v>HOLE DOZER 127mm - 5 SINGLE</v>
          </cell>
          <cell r="C2051" t="str">
            <v>Milwaukee Acc</v>
          </cell>
          <cell r="D2051" t="str">
            <v>900006</v>
          </cell>
          <cell r="E2051" t="str">
            <v>ML-AC</v>
          </cell>
          <cell r="F2051">
            <v>0</v>
          </cell>
          <cell r="G2051">
            <v>0.44558823529411762</v>
          </cell>
          <cell r="H2051">
            <v>8.9117647058823515</v>
          </cell>
          <cell r="I2051">
            <v>8.9117647058823515</v>
          </cell>
          <cell r="J2051">
            <v>9.36</v>
          </cell>
          <cell r="K2051">
            <v>10.352343750000001</v>
          </cell>
          <cell r="L2051" t="str">
            <v>Yes</v>
          </cell>
        </row>
        <row r="2052">
          <cell r="A2052" t="str">
            <v>49569652B</v>
          </cell>
          <cell r="B2052" t="str">
            <v>HOLE DOZER 127mm - 5 SINGLE</v>
          </cell>
          <cell r="C2052" t="str">
            <v>Milwaukee Acc</v>
          </cell>
          <cell r="D2052" t="str">
            <v>900006</v>
          </cell>
          <cell r="E2052" t="str">
            <v>ML-AC</v>
          </cell>
          <cell r="F2052">
            <v>0</v>
          </cell>
          <cell r="G2052">
            <v>0.44558823529411762</v>
          </cell>
          <cell r="H2052">
            <v>8.9117647058823515</v>
          </cell>
          <cell r="I2052">
            <v>8.9117647058823515</v>
          </cell>
          <cell r="J2052">
            <v>9.36</v>
          </cell>
          <cell r="K2052">
            <v>10.352343750000001</v>
          </cell>
          <cell r="L2052" t="str">
            <v>Yes</v>
          </cell>
        </row>
        <row r="2053">
          <cell r="A2053" t="str">
            <v>49569654</v>
          </cell>
          <cell r="B2053" t="str">
            <v>HOLE DOZER 140mm - 5-1/2 SINGLE</v>
          </cell>
          <cell r="C2053" t="str">
            <v>Milwaukee Acc</v>
          </cell>
          <cell r="D2053" t="str">
            <v>900006</v>
          </cell>
          <cell r="E2053" t="str">
            <v>ML-AC</v>
          </cell>
          <cell r="F2053">
            <v>0</v>
          </cell>
          <cell r="G2053">
            <v>0.66838235294117654</v>
          </cell>
          <cell r="H2053">
            <v>13.367647058823529</v>
          </cell>
          <cell r="I2053">
            <v>13.367647058823529</v>
          </cell>
          <cell r="J2053">
            <v>14.04</v>
          </cell>
          <cell r="K2053">
            <v>15.4546875</v>
          </cell>
          <cell r="L2053" t="str">
            <v>Yes</v>
          </cell>
        </row>
        <row r="2054">
          <cell r="A2054" t="str">
            <v>49569654B</v>
          </cell>
          <cell r="B2054" t="str">
            <v>HOLE DOZER 140mm - 5-1/2 SINGLE</v>
          </cell>
          <cell r="C2054" t="str">
            <v>Milwaukee Acc</v>
          </cell>
          <cell r="D2054" t="str">
            <v>900006</v>
          </cell>
          <cell r="E2054" t="str">
            <v>ML-AC</v>
          </cell>
          <cell r="F2054">
            <v>0</v>
          </cell>
          <cell r="G2054">
            <v>0.66838235294117654</v>
          </cell>
          <cell r="H2054">
            <v>13.367647058823529</v>
          </cell>
          <cell r="I2054">
            <v>13.367647058823529</v>
          </cell>
          <cell r="J2054">
            <v>14.04</v>
          </cell>
          <cell r="K2054">
            <v>15.4546875</v>
          </cell>
          <cell r="L2054" t="str">
            <v>Yes</v>
          </cell>
        </row>
        <row r="2055">
          <cell r="A2055" t="str">
            <v>49569656</v>
          </cell>
          <cell r="B2055" t="str">
            <v>HOLE DOZER 152mm - 6 SINGLE</v>
          </cell>
          <cell r="C2055" t="str">
            <v>Milwaukee Acc</v>
          </cell>
          <cell r="D2055" t="str">
            <v>900006</v>
          </cell>
          <cell r="E2055" t="str">
            <v>ML-AC</v>
          </cell>
          <cell r="F2055">
            <v>0</v>
          </cell>
          <cell r="G2055">
            <v>0.5338235294117647</v>
          </cell>
          <cell r="H2055">
            <v>10.676470588235293</v>
          </cell>
          <cell r="I2055">
            <v>10.676470588235293</v>
          </cell>
          <cell r="J2055">
            <v>11.21</v>
          </cell>
          <cell r="K2055">
            <v>12.38671875</v>
          </cell>
          <cell r="L2055" t="str">
            <v>Yes</v>
          </cell>
        </row>
        <row r="2056">
          <cell r="A2056" t="str">
            <v>49569656B</v>
          </cell>
          <cell r="B2056" t="str">
            <v>HOLE DOZER 152mm - 6 SINGLE</v>
          </cell>
          <cell r="C2056" t="str">
            <v>Milwaukee Acc</v>
          </cell>
          <cell r="D2056" t="str">
            <v>900006</v>
          </cell>
          <cell r="E2056" t="str">
            <v>ML-AC</v>
          </cell>
          <cell r="F2056">
            <v>0</v>
          </cell>
          <cell r="G2056">
            <v>0.5338235294117647</v>
          </cell>
          <cell r="H2056">
            <v>10.676470588235293</v>
          </cell>
          <cell r="I2056">
            <v>10.676470588235293</v>
          </cell>
          <cell r="J2056">
            <v>11.21</v>
          </cell>
          <cell r="K2056">
            <v>12.38671875</v>
          </cell>
          <cell r="L2056" t="str">
            <v>Yes</v>
          </cell>
        </row>
        <row r="2057">
          <cell r="A2057" t="str">
            <v>49569805</v>
          </cell>
          <cell r="B2057" t="str">
            <v>19mm 3/4" THIN WALL  HOLE SAW</v>
          </cell>
          <cell r="C2057" t="str">
            <v>Milwaukee Acc</v>
          </cell>
          <cell r="D2057" t="str">
            <v>900006</v>
          </cell>
          <cell r="E2057" t="str">
            <v>ML-AC</v>
          </cell>
          <cell r="F2057">
            <v>0</v>
          </cell>
          <cell r="G2057">
            <v>0.38823529411764707</v>
          </cell>
          <cell r="H2057">
            <v>7.7647058823529411</v>
          </cell>
          <cell r="I2057">
            <v>7.7647058823529411</v>
          </cell>
          <cell r="J2057">
            <v>8.15</v>
          </cell>
          <cell r="K2057">
            <v>8.6460937500000004</v>
          </cell>
          <cell r="L2057" t="str">
            <v>Yes</v>
          </cell>
        </row>
        <row r="2058">
          <cell r="A2058" t="str">
            <v>49569810</v>
          </cell>
          <cell r="B2058" t="str">
            <v>22mm 7/8" THIN WALL HOLE SAW</v>
          </cell>
          <cell r="C2058" t="str">
            <v>Milwaukee Acc</v>
          </cell>
          <cell r="D2058" t="str">
            <v>900006</v>
          </cell>
          <cell r="E2058" t="str">
            <v>ML-AC</v>
          </cell>
          <cell r="F2058">
            <v>0</v>
          </cell>
          <cell r="G2058">
            <v>0.38235294117647056</v>
          </cell>
          <cell r="H2058">
            <v>7.6470588235294112</v>
          </cell>
          <cell r="I2058">
            <v>7.6470588235294112</v>
          </cell>
          <cell r="J2058">
            <v>8.0299999999999994</v>
          </cell>
          <cell r="K2058">
            <v>8.4984374999999996</v>
          </cell>
          <cell r="L2058" t="str">
            <v>Yes</v>
          </cell>
        </row>
        <row r="2059">
          <cell r="A2059" t="str">
            <v>49569815</v>
          </cell>
          <cell r="B2059" t="str">
            <v>25mm 1" THIN WALL  HOLE SAW</v>
          </cell>
          <cell r="C2059" t="str">
            <v>Milwaukee Acc</v>
          </cell>
          <cell r="D2059" t="str">
            <v>900006</v>
          </cell>
          <cell r="E2059" t="str">
            <v>ML-AC</v>
          </cell>
          <cell r="F2059">
            <v>0</v>
          </cell>
          <cell r="G2059">
            <v>0.38161764705882356</v>
          </cell>
          <cell r="H2059">
            <v>7.632352941176471</v>
          </cell>
          <cell r="I2059">
            <v>7.632352941176471</v>
          </cell>
          <cell r="J2059">
            <v>8.01</v>
          </cell>
          <cell r="K2059">
            <v>8.4984374999999996</v>
          </cell>
          <cell r="L2059" t="str">
            <v>Yes</v>
          </cell>
        </row>
        <row r="2060">
          <cell r="A2060" t="str">
            <v>49569820</v>
          </cell>
          <cell r="B2060" t="str">
            <v>29mm 1-1/8"  THIN WALL  HOLE SAW</v>
          </cell>
          <cell r="C2060" t="str">
            <v>Milwaukee Acc</v>
          </cell>
          <cell r="D2060" t="str">
            <v>900006</v>
          </cell>
          <cell r="E2060" t="str">
            <v>ML-AC</v>
          </cell>
          <cell r="F2060">
            <v>0</v>
          </cell>
          <cell r="G2060">
            <v>0.41838235294117648</v>
          </cell>
          <cell r="H2060">
            <v>8.367647058823529</v>
          </cell>
          <cell r="I2060">
            <v>8.367647058823529</v>
          </cell>
          <cell r="J2060">
            <v>8.7899999999999991</v>
          </cell>
          <cell r="K2060">
            <v>8.859375</v>
          </cell>
          <cell r="L2060" t="str">
            <v>Yes</v>
          </cell>
        </row>
        <row r="2061">
          <cell r="A2061" t="str">
            <v>49569825</v>
          </cell>
          <cell r="B2061" t="str">
            <v>32mm 1-1/4"  THIN WALL  HOLE SAW</v>
          </cell>
          <cell r="C2061" t="str">
            <v>Milwaukee Acc</v>
          </cell>
          <cell r="D2061" t="str">
            <v>900006</v>
          </cell>
          <cell r="E2061" t="str">
            <v>ML-AC</v>
          </cell>
          <cell r="F2061">
            <v>0</v>
          </cell>
          <cell r="G2061">
            <v>0.39852941176470585</v>
          </cell>
          <cell r="H2061">
            <v>7.9705882352941169</v>
          </cell>
          <cell r="I2061">
            <v>7.9705882352941169</v>
          </cell>
          <cell r="J2061">
            <v>8.3699999999999992</v>
          </cell>
          <cell r="K2061">
            <v>8.8757812500000011</v>
          </cell>
          <cell r="L2061" t="str">
            <v>Yes</v>
          </cell>
        </row>
        <row r="2062">
          <cell r="A2062" t="str">
            <v>49569830</v>
          </cell>
          <cell r="B2062" t="str">
            <v>35mm 1-3/8"  THIN WALL  HOLE SAW</v>
          </cell>
          <cell r="C2062" t="str">
            <v>Milwaukee Acc</v>
          </cell>
          <cell r="D2062" t="str">
            <v>900006</v>
          </cell>
          <cell r="E2062" t="str">
            <v>ML-AC</v>
          </cell>
          <cell r="F2062">
            <v>0</v>
          </cell>
          <cell r="G2062">
            <v>0.41323529411764703</v>
          </cell>
          <cell r="H2062">
            <v>8.2647058823529402</v>
          </cell>
          <cell r="I2062">
            <v>8.2647058823529402</v>
          </cell>
          <cell r="J2062">
            <v>8.68</v>
          </cell>
          <cell r="K2062">
            <v>9.1875</v>
          </cell>
          <cell r="L2062" t="str">
            <v>Yes</v>
          </cell>
        </row>
        <row r="2063">
          <cell r="A2063" t="str">
            <v>49569835</v>
          </cell>
          <cell r="B2063" t="str">
            <v>38mm 1-1/2"  THIN WALL  HOLE SAW</v>
          </cell>
          <cell r="C2063" t="str">
            <v>Milwaukee Acc</v>
          </cell>
          <cell r="D2063" t="str">
            <v>900006</v>
          </cell>
          <cell r="E2063" t="str">
            <v>ML-AC</v>
          </cell>
          <cell r="F2063">
            <v>0</v>
          </cell>
          <cell r="G2063">
            <v>0.41250000000000003</v>
          </cell>
          <cell r="H2063">
            <v>8.25</v>
          </cell>
          <cell r="I2063">
            <v>8.25</v>
          </cell>
          <cell r="J2063">
            <v>8.66</v>
          </cell>
          <cell r="K2063">
            <v>9.1875</v>
          </cell>
          <cell r="L2063" t="str">
            <v>Yes</v>
          </cell>
        </row>
        <row r="2064">
          <cell r="A2064" t="str">
            <v>587-24</v>
          </cell>
          <cell r="B2064" t="str">
            <v>Empire 225mm Mag Torpedo Level</v>
          </cell>
          <cell r="C2064" t="str">
            <v>CPT Hand Tools</v>
          </cell>
          <cell r="D2064" t="str">
            <v>900006</v>
          </cell>
          <cell r="E2064" t="str">
            <v>EM-TL</v>
          </cell>
          <cell r="F2064">
            <v>0</v>
          </cell>
          <cell r="G2064">
            <v>0.1764705882352941</v>
          </cell>
          <cell r="H2064">
            <v>3.5294117647058818</v>
          </cell>
          <cell r="I2064">
            <v>3.5294117647058818</v>
          </cell>
          <cell r="J2064">
            <v>3.71</v>
          </cell>
          <cell r="K2064">
            <v>4.6593749999999998</v>
          </cell>
          <cell r="L2064" t="str">
            <v>Yes</v>
          </cell>
        </row>
        <row r="2065">
          <cell r="A2065" t="str">
            <v>727-24</v>
          </cell>
          <cell r="B2065" t="str">
            <v>Empire Post  Pipe Level</v>
          </cell>
          <cell r="C2065" t="str">
            <v>CPT Hand Tools</v>
          </cell>
          <cell r="D2065" t="str">
            <v>900006</v>
          </cell>
          <cell r="E2065" t="str">
            <v>EM-TL</v>
          </cell>
          <cell r="F2065">
            <v>0</v>
          </cell>
          <cell r="G2065">
            <v>0.20735294117647057</v>
          </cell>
          <cell r="H2065">
            <v>4.1470588235294112</v>
          </cell>
          <cell r="I2065">
            <v>4.1470588235294112</v>
          </cell>
          <cell r="J2065">
            <v>4.3499999999999996</v>
          </cell>
          <cell r="K2065">
            <v>3.6421875000000008</v>
          </cell>
          <cell r="L2065" t="str">
            <v>Yes</v>
          </cell>
        </row>
        <row r="2066">
          <cell r="A2066" t="str">
            <v>83-3</v>
          </cell>
          <cell r="B2066" t="str">
            <v>Emp Standard Line Level</v>
          </cell>
          <cell r="C2066" t="str">
            <v>CPT Hand Tools</v>
          </cell>
          <cell r="D2066" t="str">
            <v>900006</v>
          </cell>
          <cell r="E2066" t="str">
            <v>EM-TL</v>
          </cell>
          <cell r="F2066">
            <v>0</v>
          </cell>
          <cell r="G2066">
            <v>0.10441176470588234</v>
          </cell>
          <cell r="H2066">
            <v>2.0882352941176467</v>
          </cell>
          <cell r="I2066">
            <v>2.0882352941176467</v>
          </cell>
          <cell r="J2066">
            <v>2.19</v>
          </cell>
          <cell r="K2066">
            <v>3.609375</v>
          </cell>
          <cell r="L2066" t="str">
            <v>Yes</v>
          </cell>
        </row>
        <row r="2067">
          <cell r="A2067" t="str">
            <v>84-5</v>
          </cell>
          <cell r="B2067" t="str">
            <v>Empire 125mm Pocket Level</v>
          </cell>
          <cell r="C2067" t="str">
            <v>CPT Hand Tools</v>
          </cell>
          <cell r="D2067" t="str">
            <v>900006</v>
          </cell>
          <cell r="E2067" t="str">
            <v>EM-TL</v>
          </cell>
          <cell r="F2067">
            <v>0</v>
          </cell>
          <cell r="G2067">
            <v>0.13235294117647059</v>
          </cell>
          <cell r="H2067">
            <v>2.6470588235294117</v>
          </cell>
          <cell r="I2067">
            <v>2.6470588235294117</v>
          </cell>
          <cell r="J2067">
            <v>2.78</v>
          </cell>
          <cell r="K2067">
            <v>6.48046875</v>
          </cell>
          <cell r="L2067" t="str">
            <v>Yes</v>
          </cell>
        </row>
        <row r="2068">
          <cell r="A2068" t="str">
            <v>93-3</v>
          </cell>
          <cell r="B2068" t="str">
            <v>Emp 3IN Aluminum Line Level</v>
          </cell>
          <cell r="C2068" t="str">
            <v>CPT Hand Tools</v>
          </cell>
          <cell r="D2068" t="str">
            <v>900006</v>
          </cell>
          <cell r="E2068" t="str">
            <v>EM-TL</v>
          </cell>
          <cell r="F2068">
            <v>0</v>
          </cell>
          <cell r="G2068">
            <v>0.05</v>
          </cell>
          <cell r="H2068">
            <v>1</v>
          </cell>
          <cell r="I2068">
            <v>1</v>
          </cell>
          <cell r="J2068">
            <v>1.05</v>
          </cell>
          <cell r="K2068">
            <v>1.13203125</v>
          </cell>
          <cell r="L2068" t="str">
            <v>Yes</v>
          </cell>
        </row>
        <row r="2069">
          <cell r="A2069" t="str">
            <v>E250M</v>
          </cell>
          <cell r="B2069" t="str">
            <v>Empire 300mm SS Comb Square</v>
          </cell>
          <cell r="C2069" t="str">
            <v>CPT Hand Tools</v>
          </cell>
          <cell r="D2069" t="str">
            <v>900006</v>
          </cell>
          <cell r="E2069" t="str">
            <v>EM-TL</v>
          </cell>
          <cell r="F2069">
            <v>0</v>
          </cell>
          <cell r="G2069">
            <v>0.4088235294117647</v>
          </cell>
          <cell r="H2069">
            <v>8.1764705882352935</v>
          </cell>
          <cell r="I2069">
            <v>8.1764705882352935</v>
          </cell>
          <cell r="J2069">
            <v>8.59</v>
          </cell>
          <cell r="K2069">
            <v>8.7281250000000004</v>
          </cell>
          <cell r="L2069" t="str">
            <v>Yes</v>
          </cell>
        </row>
        <row r="2070">
          <cell r="A2070" t="str">
            <v>E255M</v>
          </cell>
          <cell r="B2070" t="str">
            <v>Emp 150mm True Blue Comb Square Metric</v>
          </cell>
          <cell r="C2070" t="str">
            <v>CPT Hand Tools</v>
          </cell>
          <cell r="D2070" t="str">
            <v>900006</v>
          </cell>
          <cell r="E2070" t="str">
            <v>EM-TL</v>
          </cell>
          <cell r="F2070">
            <v>0</v>
          </cell>
          <cell r="G2070">
            <v>0.27720588235294119</v>
          </cell>
          <cell r="H2070">
            <v>5.5441176470588234</v>
          </cell>
          <cell r="I2070">
            <v>5.5441176470588234</v>
          </cell>
          <cell r="J2070">
            <v>5.82</v>
          </cell>
          <cell r="K2070">
            <v>6.6773437500000004</v>
          </cell>
          <cell r="L2070" t="str">
            <v>Yes</v>
          </cell>
        </row>
        <row r="2071">
          <cell r="A2071" t="str">
            <v>E280M</v>
          </cell>
          <cell r="B2071" t="str">
            <v>Emp 410mm True Blue Comb Square Metric</v>
          </cell>
          <cell r="C2071" t="str">
            <v>CPT Hand Tools</v>
          </cell>
          <cell r="D2071" t="str">
            <v>900006</v>
          </cell>
          <cell r="E2071" t="str">
            <v>EM-TL</v>
          </cell>
          <cell r="F2071">
            <v>0</v>
          </cell>
          <cell r="G2071">
            <v>0.43308823529411761</v>
          </cell>
          <cell r="H2071">
            <v>8.6617647058823515</v>
          </cell>
          <cell r="I2071">
            <v>8.6617647058823515</v>
          </cell>
          <cell r="J2071">
            <v>9.09</v>
          </cell>
          <cell r="K2071">
            <v>9.3843750000000004</v>
          </cell>
          <cell r="L2071" t="str">
            <v>Yes</v>
          </cell>
        </row>
        <row r="2072">
          <cell r="A2072" t="str">
            <v>E55.24</v>
          </cell>
          <cell r="B2072" t="str">
            <v>EMPIRE E55.24 600mm True Blue I-Beam</v>
          </cell>
          <cell r="C2072" t="str">
            <v>CPT Hand Tools</v>
          </cell>
          <cell r="D2072" t="str">
            <v>900006</v>
          </cell>
          <cell r="E2072" t="str">
            <v>EM-TL</v>
          </cell>
          <cell r="F2072">
            <v>0</v>
          </cell>
          <cell r="G2072">
            <v>0.54191176470588232</v>
          </cell>
          <cell r="H2072">
            <v>10.838235294117647</v>
          </cell>
          <cell r="I2072">
            <v>10.838235294117647</v>
          </cell>
          <cell r="J2072">
            <v>11.38</v>
          </cell>
          <cell r="K2072">
            <v>10.91015625</v>
          </cell>
          <cell r="L2072" t="str">
            <v>Yes</v>
          </cell>
        </row>
        <row r="2073">
          <cell r="A2073" t="str">
            <v>EM81.12M</v>
          </cell>
          <cell r="B2073" t="str">
            <v>Emp 12IN Magnetic Tool Box Level</v>
          </cell>
          <cell r="C2073" t="str">
            <v>CPT Hand Tools</v>
          </cell>
          <cell r="D2073" t="str">
            <v>900006</v>
          </cell>
          <cell r="E2073" t="str">
            <v>EM-TL</v>
          </cell>
          <cell r="F2073">
            <v>0</v>
          </cell>
          <cell r="G2073">
            <v>0.28235294117647058</v>
          </cell>
          <cell r="H2073">
            <v>5.6470588235294112</v>
          </cell>
          <cell r="I2073">
            <v>5.6470588235294112</v>
          </cell>
          <cell r="J2073">
            <v>5.93</v>
          </cell>
          <cell r="K2073">
            <v>9.5484375000000004</v>
          </cell>
          <cell r="L2073" t="str">
            <v>Yes</v>
          </cell>
        </row>
        <row r="2074">
          <cell r="A2074" t="str">
            <v>EM81.9</v>
          </cell>
          <cell r="B2074" t="str">
            <v>Emp 9IN Heavy Duty Magnetic Torpedo Leve</v>
          </cell>
          <cell r="C2074" t="str">
            <v>CPT Hand Tools</v>
          </cell>
          <cell r="D2074" t="str">
            <v>900006</v>
          </cell>
          <cell r="E2074" t="str">
            <v>EM-TL</v>
          </cell>
          <cell r="F2074">
            <v>0</v>
          </cell>
          <cell r="G2074">
            <v>0.2102941176470588</v>
          </cell>
          <cell r="H2074">
            <v>4.2058823529411757</v>
          </cell>
          <cell r="I2074">
            <v>4.2058823529411757</v>
          </cell>
          <cell r="J2074">
            <v>4.42</v>
          </cell>
          <cell r="K2074">
            <v>7.1695312500000004</v>
          </cell>
          <cell r="L2074" t="str">
            <v>Yes</v>
          </cell>
        </row>
        <row r="2075">
          <cell r="A2075" t="str">
            <v>KRB16SET</v>
          </cell>
          <cell r="B2075" t="str">
            <v>KRB 16Pc Recip Set</v>
          </cell>
          <cell r="C2075" t="str">
            <v>CPT Accessories</v>
          </cell>
          <cell r="D2075" t="str">
            <v>900006</v>
          </cell>
          <cell r="E2075" t="str">
            <v>KA-AC</v>
          </cell>
          <cell r="F2075">
            <v>0</v>
          </cell>
          <cell r="G2075">
            <v>0.82058823529411762</v>
          </cell>
          <cell r="H2075">
            <v>16.411764705882351</v>
          </cell>
          <cell r="I2075">
            <v>16.411764705882351</v>
          </cell>
          <cell r="J2075">
            <v>17.23</v>
          </cell>
          <cell r="K2075">
            <v>19.129687499999999</v>
          </cell>
          <cell r="L2075" t="str">
            <v>Yes</v>
          </cell>
        </row>
        <row r="2076">
          <cell r="A2076" t="str">
            <v>MS305DB</v>
          </cell>
          <cell r="B2076" t="str">
            <v>Milw 12" Sliding Compound Mitre Saw</v>
          </cell>
          <cell r="C2076" t="str">
            <v>Milwaukee Tools</v>
          </cell>
          <cell r="D2076" t="str">
            <v>900006</v>
          </cell>
          <cell r="E2076" t="str">
            <v>ML-TL</v>
          </cell>
          <cell r="F2076">
            <v>0</v>
          </cell>
          <cell r="G2076">
            <v>35.343382352941177</v>
          </cell>
          <cell r="H2076">
            <v>706.86764705882354</v>
          </cell>
          <cell r="I2076">
            <v>706.86764705882354</v>
          </cell>
          <cell r="J2076">
            <v>742.21</v>
          </cell>
          <cell r="K2076">
            <v>734.09765625</v>
          </cell>
          <cell r="L2076" t="str">
            <v>Yes</v>
          </cell>
        </row>
        <row r="2077">
          <cell r="A2077" t="str">
            <v>TBM14RMC</v>
          </cell>
          <cell r="B2077" t="str">
            <v>TiBone Mini-14 oz.</v>
          </cell>
          <cell r="C2077" t="str">
            <v>Milwaukee Handtools</v>
          </cell>
          <cell r="D2077" t="str">
            <v>900006</v>
          </cell>
          <cell r="E2077" t="str">
            <v>ST-TL</v>
          </cell>
          <cell r="F2077">
            <v>0</v>
          </cell>
          <cell r="G2077">
            <v>6.961764705882354</v>
          </cell>
          <cell r="H2077">
            <v>139.23529411764707</v>
          </cell>
          <cell r="I2077">
            <v>139.23529411764707</v>
          </cell>
          <cell r="J2077">
            <v>146.19999999999999</v>
          </cell>
          <cell r="K2077">
            <v>151.57734375000001</v>
          </cell>
          <cell r="L2077" t="str">
            <v>Yes</v>
          </cell>
        </row>
        <row r="2078">
          <cell r="A2078" t="str">
            <v>TBM-MR</v>
          </cell>
          <cell r="B2078" t="str">
            <v>TiBone Mini-14 Milled Repl. Face w/ Bolt</v>
          </cell>
          <cell r="C2078" t="str">
            <v>Milwaukee Handtools</v>
          </cell>
          <cell r="D2078" t="str">
            <v>900006</v>
          </cell>
          <cell r="E2078" t="str">
            <v>ST-TL</v>
          </cell>
          <cell r="F2078">
            <v>0</v>
          </cell>
          <cell r="G2078">
            <v>0.65588235294117647</v>
          </cell>
          <cell r="H2078">
            <v>13.117647058823529</v>
          </cell>
          <cell r="I2078">
            <v>13.117647058823529</v>
          </cell>
          <cell r="J2078">
            <v>13.77</v>
          </cell>
          <cell r="K2078">
            <v>14.617968750000001</v>
          </cell>
          <cell r="L2078" t="str">
            <v>Yes</v>
          </cell>
        </row>
        <row r="2079">
          <cell r="A2079" t="str">
            <v>TBM-SR</v>
          </cell>
          <cell r="B2079" t="str">
            <v>TiBone Mini-14 Smooth Repl. Face w/ Bolt</v>
          </cell>
          <cell r="C2079" t="str">
            <v>Milwaukee Handtools</v>
          </cell>
          <cell r="D2079" t="str">
            <v>900006</v>
          </cell>
          <cell r="E2079" t="str">
            <v>ST-TL</v>
          </cell>
          <cell r="F2079">
            <v>0</v>
          </cell>
          <cell r="G2079">
            <v>0.64558823529411757</v>
          </cell>
          <cell r="H2079">
            <v>12.911764705882351</v>
          </cell>
          <cell r="I2079">
            <v>12.911764705882351</v>
          </cell>
          <cell r="J2079">
            <v>13.56</v>
          </cell>
          <cell r="K2079">
            <v>14.388281249999999</v>
          </cell>
          <cell r="L2079" t="str">
            <v>Yes</v>
          </cell>
        </row>
        <row r="2080">
          <cell r="A2080" t="str">
            <v>TB-SR</v>
          </cell>
          <cell r="B2080" t="str">
            <v>TiBone Smooth Repl. Face w/ Bolt kit</v>
          </cell>
          <cell r="C2080" t="str">
            <v>Milwaukee Handtools</v>
          </cell>
          <cell r="D2080" t="str">
            <v>900006</v>
          </cell>
          <cell r="E2080" t="str">
            <v>ST-TL</v>
          </cell>
          <cell r="F2080">
            <v>0</v>
          </cell>
          <cell r="G2080">
            <v>0.66911764705882348</v>
          </cell>
          <cell r="H2080">
            <v>13.382352941176469</v>
          </cell>
          <cell r="I2080">
            <v>13.382352941176469</v>
          </cell>
          <cell r="J2080">
            <v>14.05</v>
          </cell>
          <cell r="K2080">
            <v>14.913281250000001</v>
          </cell>
          <cell r="L2080" t="str">
            <v>Yes</v>
          </cell>
        </row>
        <row r="2081">
          <cell r="A2081" t="str">
            <v>TC600M</v>
          </cell>
          <cell r="B2081" t="str">
            <v>Emp 24IN Aluminum 9IN Torpedo Level Set</v>
          </cell>
          <cell r="C2081" t="str">
            <v>CPT Hand Tools</v>
          </cell>
          <cell r="D2081" t="str">
            <v>900006</v>
          </cell>
          <cell r="E2081" t="str">
            <v>EM-TL</v>
          </cell>
          <cell r="F2081">
            <v>0</v>
          </cell>
          <cell r="G2081">
            <v>0.63235294117647056</v>
          </cell>
          <cell r="H2081">
            <v>12.647058823529409</v>
          </cell>
          <cell r="I2081">
            <v>12.647058823529409</v>
          </cell>
          <cell r="J2081">
            <v>13.28</v>
          </cell>
          <cell r="K2081">
            <v>14.109375</v>
          </cell>
          <cell r="L2081" t="str">
            <v>Yes</v>
          </cell>
        </row>
        <row r="2082">
          <cell r="A2082" t="str">
            <v>TICLW-12</v>
          </cell>
          <cell r="B2082" t="str">
            <v>Ti  8oz Nail Puller w/ DIMPLER</v>
          </cell>
          <cell r="C2082" t="str">
            <v>Milwaukee Handtools</v>
          </cell>
          <cell r="D2082" t="str">
            <v>900006</v>
          </cell>
          <cell r="E2082" t="str">
            <v>ST-TL</v>
          </cell>
          <cell r="F2082">
            <v>0</v>
          </cell>
          <cell r="G2082">
            <v>2.3272058823529411</v>
          </cell>
          <cell r="H2082">
            <v>46.544117647058819</v>
          </cell>
          <cell r="I2082">
            <v>46.544117647058819</v>
          </cell>
          <cell r="J2082">
            <v>48.87</v>
          </cell>
          <cell r="K2082">
            <v>51.860156250000003</v>
          </cell>
          <cell r="L2082" t="str">
            <v>Yes</v>
          </cell>
        </row>
        <row r="2083">
          <cell r="A2083" t="str">
            <v>100IM</v>
          </cell>
          <cell r="B2083" t="str">
            <v>Emp 200X300mm Steel Square inch Metric</v>
          </cell>
          <cell r="C2083" t="str">
            <v>CPT Hand Tools</v>
          </cell>
          <cell r="D2083" t="str">
            <v>900006</v>
          </cell>
          <cell r="E2083" t="str">
            <v>EM-TL</v>
          </cell>
          <cell r="F2083">
            <v>0</v>
          </cell>
          <cell r="G2083">
            <v>0.1051470588235294</v>
          </cell>
          <cell r="H2083">
            <v>2.1029411764705879</v>
          </cell>
          <cell r="I2083">
            <v>2.1029411764705879</v>
          </cell>
          <cell r="J2083">
            <v>2.21</v>
          </cell>
          <cell r="K2083">
            <v>3.52734375</v>
          </cell>
          <cell r="L2083" t="str">
            <v>Yes</v>
          </cell>
        </row>
        <row r="2084">
          <cell r="A2084" t="str">
            <v>2258-21</v>
          </cell>
          <cell r="B2084" t="str">
            <v>M12 7.8K Thermal Imager 2.0Ah Kit</v>
          </cell>
          <cell r="C2084" t="str">
            <v>Milwaukee Tools</v>
          </cell>
          <cell r="D2084" t="str">
            <v>900006</v>
          </cell>
          <cell r="E2084" t="str">
            <v>ML-TL</v>
          </cell>
          <cell r="F2084">
            <v>0</v>
          </cell>
          <cell r="G2084">
            <v>4.137455516014235</v>
          </cell>
          <cell r="H2084">
            <v>346.83823529411762</v>
          </cell>
          <cell r="I2084">
            <v>346.83823529411762</v>
          </cell>
          <cell r="J2084">
            <v>350.98</v>
          </cell>
          <cell r="K2084">
            <v>394.09453124999999</v>
          </cell>
          <cell r="L2084" t="str">
            <v>Yes</v>
          </cell>
        </row>
        <row r="2085">
          <cell r="A2085" t="str">
            <v>48900030</v>
          </cell>
          <cell r="B2085" t="str">
            <v>MT Blade 32mm Hard Point (1)</v>
          </cell>
          <cell r="C2085" t="str">
            <v>Milwaukee Acc</v>
          </cell>
          <cell r="D2085" t="str">
            <v>900006</v>
          </cell>
          <cell r="E2085" t="str">
            <v>ML-AC</v>
          </cell>
          <cell r="F2085">
            <v>0</v>
          </cell>
          <cell r="G2085">
            <v>0.27573529411764708</v>
          </cell>
          <cell r="H2085">
            <v>5.5147058823529411</v>
          </cell>
          <cell r="I2085">
            <v>5.5147058823529411</v>
          </cell>
          <cell r="J2085">
            <v>5.79</v>
          </cell>
          <cell r="K2085">
            <v>6.2015625000000005</v>
          </cell>
          <cell r="L2085" t="str">
            <v>Yes</v>
          </cell>
        </row>
        <row r="2086">
          <cell r="A2086" t="str">
            <v>49567055</v>
          </cell>
          <cell r="B2086" t="str">
            <v>Hole Saw Arbor 32mm-175mm Turn Release</v>
          </cell>
          <cell r="C2086" t="str">
            <v>Milwaukee Acc</v>
          </cell>
          <cell r="D2086" t="str">
            <v>900006</v>
          </cell>
          <cell r="E2086" t="str">
            <v>ML-AC</v>
          </cell>
          <cell r="F2086">
            <v>0</v>
          </cell>
          <cell r="G2086">
            <v>0.23602941176470585</v>
          </cell>
          <cell r="H2086">
            <v>4.7205882352941169</v>
          </cell>
          <cell r="I2086">
            <v>4.7205882352941169</v>
          </cell>
          <cell r="J2086">
            <v>4.96</v>
          </cell>
          <cell r="K2086">
            <v>5.7585937499999993</v>
          </cell>
          <cell r="L2086" t="str">
            <v>Yes</v>
          </cell>
        </row>
        <row r="2087">
          <cell r="A2087" t="str">
            <v>49568000</v>
          </cell>
          <cell r="B2087" t="str">
            <v>HOLE SAW PILOT DRILL 1/4"x 4"</v>
          </cell>
          <cell r="C2087" t="str">
            <v>Milwaukee Acc</v>
          </cell>
          <cell r="D2087" t="str">
            <v>900006</v>
          </cell>
          <cell r="E2087" t="str">
            <v>ML-AC</v>
          </cell>
          <cell r="F2087">
            <v>0</v>
          </cell>
          <cell r="G2087">
            <v>4.8529411764705883E-2</v>
          </cell>
          <cell r="H2087">
            <v>0.97058823529411764</v>
          </cell>
          <cell r="I2087">
            <v>0.97058823529411764</v>
          </cell>
          <cell r="J2087">
            <v>1.02</v>
          </cell>
          <cell r="K2087">
            <v>1.46015625</v>
          </cell>
          <cell r="L2087" t="str">
            <v>Yes</v>
          </cell>
        </row>
        <row r="2088">
          <cell r="A2088" t="str">
            <v>233520</v>
          </cell>
          <cell r="B2088" t="str">
            <v>M12 Tool Holster</v>
          </cell>
          <cell r="C2088" t="str">
            <v>Milwaukee Handtools</v>
          </cell>
          <cell r="D2088" t="str">
            <v>900006</v>
          </cell>
          <cell r="E2088" t="str">
            <v>PH-TL</v>
          </cell>
          <cell r="F2088">
            <v>0.27573529411764708</v>
          </cell>
          <cell r="G2088">
            <v>0.27573529411764708</v>
          </cell>
          <cell r="H2088">
            <v>5.5147058823529411</v>
          </cell>
          <cell r="I2088">
            <v>5.5147058823529411</v>
          </cell>
          <cell r="J2088">
            <v>6.07</v>
          </cell>
          <cell r="K2088">
            <v>6.4453125000000009</v>
          </cell>
          <cell r="L2088" t="str">
            <v>Yes</v>
          </cell>
        </row>
        <row r="2089">
          <cell r="A2089" t="str">
            <v>48001600</v>
          </cell>
          <cell r="B2089" t="str">
            <v>FLUSHCUT BLADE (1)</v>
          </cell>
          <cell r="C2089" t="str">
            <v>Milwaukee Acc</v>
          </cell>
          <cell r="D2089" t="str">
            <v>900006</v>
          </cell>
          <cell r="E2089" t="str">
            <v>ML-AC</v>
          </cell>
          <cell r="F2089">
            <v>0.5301470588235293</v>
          </cell>
          <cell r="G2089">
            <v>0.53014705882352942</v>
          </cell>
          <cell r="H2089">
            <v>10.602941176470587</v>
          </cell>
          <cell r="I2089">
            <v>10.602941176470587</v>
          </cell>
          <cell r="J2089">
            <v>11.66</v>
          </cell>
          <cell r="K2089">
            <v>14.884375</v>
          </cell>
          <cell r="L2089" t="str">
            <v>Yes</v>
          </cell>
        </row>
        <row r="2090">
          <cell r="A2090" t="str">
            <v>48001610</v>
          </cell>
          <cell r="B2090" t="str">
            <v>ROUGH IN BLADE PKT5</v>
          </cell>
          <cell r="C2090" t="str">
            <v>Milwaukee Acc</v>
          </cell>
          <cell r="D2090" t="str">
            <v>900006</v>
          </cell>
          <cell r="E2090" t="str">
            <v>ML-AC</v>
          </cell>
          <cell r="F2090">
            <v>0.58455882352941169</v>
          </cell>
          <cell r="G2090">
            <v>0.5845588235294118</v>
          </cell>
          <cell r="H2090">
            <v>11.691176470588236</v>
          </cell>
          <cell r="I2090">
            <v>11.691176470588236</v>
          </cell>
          <cell r="J2090">
            <v>12.86</v>
          </cell>
          <cell r="K2090">
            <v>14.128125000000001</v>
          </cell>
          <cell r="L2090" t="str">
            <v>Yes</v>
          </cell>
        </row>
        <row r="2091">
          <cell r="A2091" t="str">
            <v>48001630</v>
          </cell>
          <cell r="B2091" t="str">
            <v>Sawzall Duct Work Blade</v>
          </cell>
          <cell r="C2091" t="str">
            <v>Milwaukee Acc</v>
          </cell>
          <cell r="D2091" t="str">
            <v>900006</v>
          </cell>
          <cell r="E2091" t="str">
            <v>ML-AC</v>
          </cell>
          <cell r="F2091">
            <v>0.31102941176470589</v>
          </cell>
          <cell r="G2091">
            <v>0.31102941176470589</v>
          </cell>
          <cell r="H2091">
            <v>6.2205882352941178</v>
          </cell>
          <cell r="I2091">
            <v>6.2205882352941178</v>
          </cell>
          <cell r="J2091">
            <v>6.84</v>
          </cell>
          <cell r="K2091">
            <v>8.7312500000000011</v>
          </cell>
          <cell r="L2091" t="str">
            <v>Yes</v>
          </cell>
        </row>
        <row r="2092">
          <cell r="A2092" t="str">
            <v>48005016</v>
          </cell>
          <cell r="B2092" t="str">
            <v>SUPER SHARP BLADE 230mm 6TPI (5)</v>
          </cell>
          <cell r="C2092" t="str">
            <v>Milwaukee Acc</v>
          </cell>
          <cell r="D2092" t="str">
            <v>900006</v>
          </cell>
          <cell r="E2092" t="str">
            <v>ML-AC</v>
          </cell>
          <cell r="F2092">
            <v>0.45955882352941174</v>
          </cell>
          <cell r="G2092">
            <v>0.4595588235294118</v>
          </cell>
          <cell r="H2092">
            <v>9.1911764705882355</v>
          </cell>
          <cell r="I2092">
            <v>9.1911764705882355</v>
          </cell>
          <cell r="J2092">
            <v>10.11</v>
          </cell>
          <cell r="K2092">
            <v>11.206250000000001</v>
          </cell>
          <cell r="L2092" t="str">
            <v>Yes</v>
          </cell>
        </row>
        <row r="2093">
          <cell r="A2093" t="str">
            <v>48005021</v>
          </cell>
          <cell r="B2093" t="str">
            <v>THE AX BLADE 150mm 5TPI (5)</v>
          </cell>
          <cell r="C2093" t="str">
            <v>Milwaukee Acc</v>
          </cell>
          <cell r="D2093" t="str">
            <v>900006</v>
          </cell>
          <cell r="E2093" t="str">
            <v>ML-AC</v>
          </cell>
          <cell r="F2093">
            <v>0.30147058823529405</v>
          </cell>
          <cell r="G2093">
            <v>0.3014705882352941</v>
          </cell>
          <cell r="H2093">
            <v>6.0294117647058814</v>
          </cell>
          <cell r="I2093">
            <v>6.0294117647058814</v>
          </cell>
          <cell r="J2093">
            <v>6.63</v>
          </cell>
          <cell r="K2093">
            <v>7.270312500000002</v>
          </cell>
          <cell r="L2093" t="str">
            <v>Yes</v>
          </cell>
        </row>
        <row r="2094">
          <cell r="A2094" t="str">
            <v>48005027</v>
          </cell>
          <cell r="B2094" t="str">
            <v>THE AX BLADE 300mm 5TPI (5)</v>
          </cell>
          <cell r="C2094" t="str">
            <v>Milwaukee Acc</v>
          </cell>
          <cell r="D2094" t="str">
            <v>900006</v>
          </cell>
          <cell r="E2094" t="str">
            <v>ML-AC</v>
          </cell>
          <cell r="F2094">
            <v>0.58308823529411757</v>
          </cell>
          <cell r="G2094">
            <v>0.58308823529411757</v>
          </cell>
          <cell r="H2094">
            <v>11.661764705882351</v>
          </cell>
          <cell r="I2094">
            <v>11.661764705882351</v>
          </cell>
          <cell r="J2094">
            <v>12.83</v>
          </cell>
          <cell r="K2094">
            <v>14.09375</v>
          </cell>
          <cell r="L2094" t="str">
            <v>Yes</v>
          </cell>
        </row>
        <row r="2095">
          <cell r="A2095" t="str">
            <v>48005036</v>
          </cell>
          <cell r="B2095" t="str">
            <v>Wood Thin Kerf Sawzall 230mm 5TPI Pkt 5</v>
          </cell>
          <cell r="C2095" t="str">
            <v>Milwaukee Acc</v>
          </cell>
          <cell r="D2095" t="str">
            <v>900006</v>
          </cell>
          <cell r="E2095" t="str">
            <v>ML-AC</v>
          </cell>
          <cell r="F2095">
            <v>0.36911764705882349</v>
          </cell>
          <cell r="G2095">
            <v>0.36911764705882349</v>
          </cell>
          <cell r="H2095">
            <v>7.3823529411764692</v>
          </cell>
          <cell r="I2095">
            <v>7.3823529411764692</v>
          </cell>
          <cell r="J2095">
            <v>8.1199999999999992</v>
          </cell>
          <cell r="K2095">
            <v>8.9890625000000011</v>
          </cell>
          <cell r="L2095" t="str">
            <v>Yes</v>
          </cell>
        </row>
        <row r="2096">
          <cell r="A2096" t="str">
            <v>48005037</v>
          </cell>
          <cell r="B2096" t="str">
            <v>Wood Thin Kerf Sawzall 300mm 5TPI Pkt 5</v>
          </cell>
          <cell r="C2096" t="str">
            <v>Milwaukee Acc</v>
          </cell>
          <cell r="D2096" t="str">
            <v>900006</v>
          </cell>
          <cell r="E2096" t="str">
            <v>ML-AC</v>
          </cell>
          <cell r="F2096">
            <v>0.46250000000000002</v>
          </cell>
          <cell r="G2096">
            <v>0.46250000000000002</v>
          </cell>
          <cell r="H2096">
            <v>9.25</v>
          </cell>
          <cell r="I2096">
            <v>9.25</v>
          </cell>
          <cell r="J2096">
            <v>10.18</v>
          </cell>
          <cell r="K2096">
            <v>11.275</v>
          </cell>
          <cell r="L2096" t="str">
            <v>Yes</v>
          </cell>
        </row>
        <row r="2097">
          <cell r="A2097" t="str">
            <v>48005052</v>
          </cell>
          <cell r="B2097" t="str">
            <v>PLASTER BLADE 125mm 6TPI (5)</v>
          </cell>
          <cell r="C2097" t="str">
            <v>Milwaukee Acc</v>
          </cell>
          <cell r="D2097" t="str">
            <v>900006</v>
          </cell>
          <cell r="E2097" t="str">
            <v>ML-AC</v>
          </cell>
          <cell r="F2097">
            <v>0.25735294117647056</v>
          </cell>
          <cell r="G2097">
            <v>0.25735294117647056</v>
          </cell>
          <cell r="H2097">
            <v>5.1470588235294112</v>
          </cell>
          <cell r="I2097">
            <v>5.1470588235294112</v>
          </cell>
          <cell r="J2097">
            <v>5.66</v>
          </cell>
          <cell r="K2097">
            <v>7.6656250000000004</v>
          </cell>
          <cell r="L2097" t="str">
            <v>Yes</v>
          </cell>
        </row>
        <row r="2098">
          <cell r="A2098" t="str">
            <v>48005092</v>
          </cell>
          <cell r="B2098" t="str">
            <v>THIN KERF METAL BLADE 150mm 10TPI (5)</v>
          </cell>
          <cell r="C2098" t="str">
            <v>Milwaukee Acc</v>
          </cell>
          <cell r="D2098" t="str">
            <v>900006</v>
          </cell>
          <cell r="E2098" t="str">
            <v>ML-AC</v>
          </cell>
          <cell r="F2098">
            <v>0.18676470588235294</v>
          </cell>
          <cell r="G2098">
            <v>0.18676470588235294</v>
          </cell>
          <cell r="H2098">
            <v>3.7352941176470584</v>
          </cell>
          <cell r="I2098">
            <v>3.7352941176470584</v>
          </cell>
          <cell r="J2098">
            <v>4.1100000000000003</v>
          </cell>
          <cell r="K2098">
            <v>4.5890625000000007</v>
          </cell>
          <cell r="L2098" t="str">
            <v>Yes</v>
          </cell>
        </row>
        <row r="2099">
          <cell r="A2099" t="str">
            <v>48005093</v>
          </cell>
          <cell r="B2099" t="str">
            <v>THIN KERF GP BLADE 200mm 8/12 TPI Pkt 5</v>
          </cell>
          <cell r="C2099" t="str">
            <v>Milwaukee Acc</v>
          </cell>
          <cell r="D2099" t="str">
            <v>900006</v>
          </cell>
          <cell r="E2099" t="str">
            <v>ML-AC</v>
          </cell>
          <cell r="F2099">
            <v>0.35661764705882348</v>
          </cell>
          <cell r="G2099">
            <v>0.35661764705882348</v>
          </cell>
          <cell r="H2099">
            <v>7.1323529411764692</v>
          </cell>
          <cell r="I2099">
            <v>7.1323529411764692</v>
          </cell>
          <cell r="J2099">
            <v>7.85</v>
          </cell>
          <cell r="K2099">
            <v>8.6968750000000004</v>
          </cell>
          <cell r="L2099" t="str">
            <v>Yes</v>
          </cell>
        </row>
        <row r="2100">
          <cell r="A2100" t="str">
            <v>48005094</v>
          </cell>
          <cell r="B2100" t="str">
            <v>THIN KERF GP BLADE 300mm 8/12 TPI Pkt 5</v>
          </cell>
          <cell r="C2100" t="str">
            <v>Milwaukee Acc</v>
          </cell>
          <cell r="D2100" t="str">
            <v>900006</v>
          </cell>
          <cell r="E2100" t="str">
            <v>ML-AC</v>
          </cell>
          <cell r="F2100">
            <v>0.45147058823529407</v>
          </cell>
          <cell r="G2100">
            <v>0.45147058823529407</v>
          </cell>
          <cell r="H2100">
            <v>9.0294117647058805</v>
          </cell>
          <cell r="I2100">
            <v>9.0294117647058805</v>
          </cell>
          <cell r="J2100">
            <v>9.93</v>
          </cell>
          <cell r="K2100">
            <v>11.0171875</v>
          </cell>
          <cell r="L2100" t="str">
            <v>Yes</v>
          </cell>
        </row>
        <row r="2101">
          <cell r="A2101" t="str">
            <v>48005185</v>
          </cell>
          <cell r="B2101" t="str">
            <v>THIN KERF METAL BLADE 100mm 24TPI (5)</v>
          </cell>
          <cell r="C2101" t="str">
            <v>Milwaukee Acc</v>
          </cell>
          <cell r="D2101" t="str">
            <v>900006</v>
          </cell>
          <cell r="E2101" t="str">
            <v>ML-AC</v>
          </cell>
          <cell r="F2101">
            <v>0.19926470588235293</v>
          </cell>
          <cell r="G2101">
            <v>0.19926470588235293</v>
          </cell>
          <cell r="H2101">
            <v>3.9852941176470584</v>
          </cell>
          <cell r="I2101">
            <v>3.9852941176470584</v>
          </cell>
          <cell r="J2101">
            <v>4.38</v>
          </cell>
          <cell r="K2101">
            <v>4.8812500000000005</v>
          </cell>
          <cell r="L2101" t="str">
            <v>Yes</v>
          </cell>
        </row>
        <row r="2102">
          <cell r="A2102" t="str">
            <v>48005186</v>
          </cell>
          <cell r="B2102" t="str">
            <v>THIN KERF METAL BLADE 150mm 24TPI (5)</v>
          </cell>
          <cell r="C2102" t="str">
            <v>Milwaukee Acc</v>
          </cell>
          <cell r="D2102" t="str">
            <v>900006</v>
          </cell>
          <cell r="E2102" t="str">
            <v>ML-AC</v>
          </cell>
          <cell r="F2102">
            <v>0.18308823529411763</v>
          </cell>
          <cell r="G2102">
            <v>0.18308823529411766</v>
          </cell>
          <cell r="H2102">
            <v>3.6617647058823528</v>
          </cell>
          <cell r="I2102">
            <v>3.6617647058823528</v>
          </cell>
          <cell r="J2102">
            <v>4.03</v>
          </cell>
          <cell r="K2102">
            <v>4.4859375000000004</v>
          </cell>
          <cell r="L2102" t="str">
            <v>Yes</v>
          </cell>
        </row>
        <row r="2103">
          <cell r="A2103" t="str">
            <v>48005187</v>
          </cell>
          <cell r="B2103" t="str">
            <v>THIN KERF METAL BLADE 230mm 14TPI (5)</v>
          </cell>
          <cell r="C2103" t="str">
            <v>Milwaukee Acc</v>
          </cell>
          <cell r="D2103" t="str">
            <v>900006</v>
          </cell>
          <cell r="E2103" t="str">
            <v>ML-AC</v>
          </cell>
          <cell r="F2103">
            <v>0.27426470588235291</v>
          </cell>
          <cell r="G2103">
            <v>0.27426470588235291</v>
          </cell>
          <cell r="H2103">
            <v>5.485294117647058</v>
          </cell>
          <cell r="I2103">
            <v>5.485294117647058</v>
          </cell>
          <cell r="J2103">
            <v>6.03</v>
          </cell>
          <cell r="K2103">
            <v>6.7203125000000004</v>
          </cell>
          <cell r="L2103" t="str">
            <v>Yes</v>
          </cell>
        </row>
        <row r="2104">
          <cell r="A2104" t="str">
            <v>48005701</v>
          </cell>
          <cell r="B2104" t="str">
            <v>THE WRECKER G/P BLADE 150mm 8TPI (5)</v>
          </cell>
          <cell r="C2104" t="str">
            <v>Milwaukee Acc</v>
          </cell>
          <cell r="D2104" t="str">
            <v>900006</v>
          </cell>
          <cell r="E2104" t="str">
            <v>ML-AC</v>
          </cell>
          <cell r="F2104">
            <v>0.29411764705882354</v>
          </cell>
          <cell r="G2104">
            <v>0.29411764705882354</v>
          </cell>
          <cell r="H2104">
            <v>5.8823529411764701</v>
          </cell>
          <cell r="I2104">
            <v>5.8823529411764701</v>
          </cell>
          <cell r="J2104">
            <v>6.47</v>
          </cell>
          <cell r="K2104">
            <v>7.1156249999999996</v>
          </cell>
          <cell r="L2104" t="str">
            <v>Yes</v>
          </cell>
        </row>
        <row r="2105">
          <cell r="A2105" t="str">
            <v>48005712</v>
          </cell>
          <cell r="B2105" t="str">
            <v>THE TORCH METAL DEMO 150mm 10TPI (5)</v>
          </cell>
          <cell r="C2105" t="str">
            <v>Milwaukee Acc</v>
          </cell>
          <cell r="D2105" t="str">
            <v>900006</v>
          </cell>
          <cell r="E2105" t="str">
            <v>ML-AC</v>
          </cell>
          <cell r="F2105">
            <v>0.22500000000000001</v>
          </cell>
          <cell r="G2105">
            <v>0.22500000000000001</v>
          </cell>
          <cell r="H2105">
            <v>4.5</v>
          </cell>
          <cell r="I2105">
            <v>4.5</v>
          </cell>
          <cell r="J2105">
            <v>4.95</v>
          </cell>
          <cell r="K2105">
            <v>5.6890625000000004</v>
          </cell>
          <cell r="L2105" t="str">
            <v>Yes</v>
          </cell>
        </row>
        <row r="2106">
          <cell r="A2106" t="str">
            <v>48005787</v>
          </cell>
          <cell r="B2106" t="str">
            <v>THE TORCH METAL DEMO 230mm 14TPI (5)</v>
          </cell>
          <cell r="C2106" t="str">
            <v>Milwaukee Acc</v>
          </cell>
          <cell r="D2106" t="str">
            <v>900006</v>
          </cell>
          <cell r="E2106" t="str">
            <v>ML-AC</v>
          </cell>
          <cell r="F2106">
            <v>0.31617647058823523</v>
          </cell>
          <cell r="G2106">
            <v>0.31617647058823528</v>
          </cell>
          <cell r="H2106">
            <v>6.3235294117647047</v>
          </cell>
          <cell r="I2106">
            <v>6.3235294117647047</v>
          </cell>
          <cell r="J2106">
            <v>6.96</v>
          </cell>
          <cell r="K2106">
            <v>8.0265625000000007</v>
          </cell>
          <cell r="L2106" t="str">
            <v>Yes</v>
          </cell>
        </row>
        <row r="2107">
          <cell r="A2107" t="str">
            <v>48005788</v>
          </cell>
          <cell r="B2107" t="str">
            <v>THE TORCH METAL DEMO 230mm 18TPI (5)</v>
          </cell>
          <cell r="C2107" t="str">
            <v>Milwaukee Acc</v>
          </cell>
          <cell r="D2107" t="str">
            <v>900006</v>
          </cell>
          <cell r="E2107" t="str">
            <v>ML-AC</v>
          </cell>
          <cell r="F2107">
            <v>0.31838235294117645</v>
          </cell>
          <cell r="G2107">
            <v>0.31838235294117645</v>
          </cell>
          <cell r="H2107">
            <v>6.367647058823529</v>
          </cell>
          <cell r="I2107">
            <v>6.367647058823529</v>
          </cell>
          <cell r="J2107">
            <v>7</v>
          </cell>
          <cell r="K2107">
            <v>8.0609375000000014</v>
          </cell>
          <cell r="L2107" t="str">
            <v>Yes</v>
          </cell>
        </row>
        <row r="2108">
          <cell r="A2108" t="str">
            <v>48008026</v>
          </cell>
          <cell r="B2108" t="str">
            <v>THE AX BLADE 230mm 5TPI (25)</v>
          </cell>
          <cell r="C2108" t="str">
            <v>Milwaukee Acc</v>
          </cell>
          <cell r="D2108" t="str">
            <v>900006</v>
          </cell>
          <cell r="E2108" t="str">
            <v>ML-AC</v>
          </cell>
          <cell r="F2108">
            <v>2.1838235294117645</v>
          </cell>
          <cell r="G2108">
            <v>2.1838235294117645</v>
          </cell>
          <cell r="H2108">
            <v>43.67647058823529</v>
          </cell>
          <cell r="I2108">
            <v>43.67647058823529</v>
          </cell>
          <cell r="J2108">
            <v>48.04</v>
          </cell>
          <cell r="K2108">
            <v>52.662500000000001</v>
          </cell>
          <cell r="L2108" t="str">
            <v>Yes</v>
          </cell>
        </row>
        <row r="2109">
          <cell r="A2109" t="str">
            <v>48008787</v>
          </cell>
          <cell r="B2109" t="str">
            <v>THE TORCH METAL DEMO 230mm 14TPI (25)</v>
          </cell>
          <cell r="C2109" t="str">
            <v>Milwaukee Acc</v>
          </cell>
          <cell r="D2109" t="str">
            <v>900006</v>
          </cell>
          <cell r="E2109" t="str">
            <v>ML-AC</v>
          </cell>
          <cell r="F2109">
            <v>1.6058823529411765</v>
          </cell>
          <cell r="G2109">
            <v>1.6058823529411765</v>
          </cell>
          <cell r="H2109">
            <v>32.117647058823529</v>
          </cell>
          <cell r="I2109">
            <v>32.117647058823529</v>
          </cell>
          <cell r="J2109">
            <v>35.33</v>
          </cell>
          <cell r="K2109">
            <v>40.631250000000001</v>
          </cell>
          <cell r="L2109" t="str">
            <v>Yes</v>
          </cell>
        </row>
        <row r="2110">
          <cell r="A2110" t="str">
            <v>48130048</v>
          </cell>
          <cell r="B2110" t="str">
            <v>SPEEDFEED BIT 13mm x 150mm</v>
          </cell>
          <cell r="C2110" t="str">
            <v>Milwaukee Acc</v>
          </cell>
          <cell r="D2110" t="str">
            <v>900006</v>
          </cell>
          <cell r="E2110" t="str">
            <v>ML-AC</v>
          </cell>
          <cell r="F2110">
            <v>0.17205882352941174</v>
          </cell>
          <cell r="G2110">
            <v>0.17205882352941176</v>
          </cell>
          <cell r="H2110">
            <v>3.4411764705882351</v>
          </cell>
          <cell r="I2110">
            <v>3.4411764705882351</v>
          </cell>
          <cell r="J2110">
            <v>3.79</v>
          </cell>
          <cell r="K2110">
            <v>4.1078125000000005</v>
          </cell>
          <cell r="L2110" t="str">
            <v>Yes</v>
          </cell>
        </row>
        <row r="2111">
          <cell r="A2111" t="str">
            <v>48900010</v>
          </cell>
          <cell r="B2111" t="str">
            <v>MT Blade 32mm Hard Point Extended (1)</v>
          </cell>
          <cell r="C2111" t="str">
            <v>Milwaukee Acc</v>
          </cell>
          <cell r="D2111" t="str">
            <v>900006</v>
          </cell>
          <cell r="E2111" t="str">
            <v>ML-AC</v>
          </cell>
          <cell r="F2111">
            <v>0.27794117647058819</v>
          </cell>
          <cell r="G2111">
            <v>0.27794117647058819</v>
          </cell>
          <cell r="H2111">
            <v>5.5588235294117636</v>
          </cell>
          <cell r="I2111">
            <v>5.5588235294117636</v>
          </cell>
          <cell r="J2111">
            <v>6.11</v>
          </cell>
          <cell r="K2111">
            <v>6.5656250000000007</v>
          </cell>
          <cell r="L2111" t="str">
            <v>Yes</v>
          </cell>
        </row>
        <row r="2112">
          <cell r="A2112" t="str">
            <v>48900015</v>
          </cell>
          <cell r="B2112" t="str">
            <v>MT Blade 19mm Fine Tooth (1)</v>
          </cell>
          <cell r="C2112" t="str">
            <v>Milwaukee Acc</v>
          </cell>
          <cell r="D2112" t="str">
            <v>900006</v>
          </cell>
          <cell r="E2112" t="str">
            <v>ML-AC</v>
          </cell>
          <cell r="F2112">
            <v>0.22352941176470587</v>
          </cell>
          <cell r="G2112">
            <v>0.22352941176470589</v>
          </cell>
          <cell r="H2112">
            <v>4.4705882352941178</v>
          </cell>
          <cell r="I2112">
            <v>4.4705882352941178</v>
          </cell>
          <cell r="J2112">
            <v>4.92</v>
          </cell>
          <cell r="K2112">
            <v>5.2593750000000004</v>
          </cell>
          <cell r="L2112" t="str">
            <v>Yes</v>
          </cell>
        </row>
        <row r="2113">
          <cell r="A2113" t="str">
            <v>48900020</v>
          </cell>
          <cell r="B2113" t="str">
            <v>MT Blade 44 Titan Multi Material (1)</v>
          </cell>
          <cell r="C2113" t="str">
            <v>Milwaukee Acc</v>
          </cell>
          <cell r="D2113" t="str">
            <v>900006</v>
          </cell>
          <cell r="E2113" t="str">
            <v>ML-AC</v>
          </cell>
          <cell r="F2113">
            <v>0.39705882352941174</v>
          </cell>
          <cell r="G2113">
            <v>0.3970588235294118</v>
          </cell>
          <cell r="H2113">
            <v>7.9411764705882355</v>
          </cell>
          <cell r="I2113">
            <v>7.9411764705882355</v>
          </cell>
          <cell r="J2113">
            <v>8.74</v>
          </cell>
          <cell r="K2113">
            <v>9.3500000000000014</v>
          </cell>
          <cell r="L2113" t="str">
            <v>Yes</v>
          </cell>
        </row>
        <row r="2114">
          <cell r="A2114" t="str">
            <v>48900025</v>
          </cell>
          <cell r="B2114" t="str">
            <v>MT Blade 32 Titan Multi Material (1)</v>
          </cell>
          <cell r="C2114" t="str">
            <v>Milwaukee Acc</v>
          </cell>
          <cell r="D2114" t="str">
            <v>900006</v>
          </cell>
          <cell r="E2114" t="str">
            <v>ML-AC</v>
          </cell>
          <cell r="F2114">
            <v>0.37058823529411761</v>
          </cell>
          <cell r="G2114">
            <v>0.37058823529411766</v>
          </cell>
          <cell r="H2114">
            <v>7.4117647058823524</v>
          </cell>
          <cell r="I2114">
            <v>7.4117647058823524</v>
          </cell>
          <cell r="J2114">
            <v>8.15</v>
          </cell>
          <cell r="K2114">
            <v>8.7312500000000011</v>
          </cell>
          <cell r="L2114" t="str">
            <v>Yes</v>
          </cell>
        </row>
        <row r="2115">
          <cell r="A2115" t="str">
            <v>48900035</v>
          </cell>
          <cell r="B2115" t="str">
            <v>MT Blade 75 Titan Multi Material (1)</v>
          </cell>
          <cell r="C2115" t="str">
            <v>Milwaukee Acc</v>
          </cell>
          <cell r="D2115" t="str">
            <v>900006</v>
          </cell>
          <cell r="E2115" t="str">
            <v>ML-AC</v>
          </cell>
          <cell r="F2115">
            <v>0.62647058823529411</v>
          </cell>
          <cell r="G2115">
            <v>0.62647058823529411</v>
          </cell>
          <cell r="H2115">
            <v>12.52941176470588</v>
          </cell>
          <cell r="I2115">
            <v>12.52941176470588</v>
          </cell>
          <cell r="J2115">
            <v>13.78</v>
          </cell>
          <cell r="K2115">
            <v>14.764062500000001</v>
          </cell>
          <cell r="L2115" t="str">
            <v>Yes</v>
          </cell>
        </row>
        <row r="2116">
          <cell r="A2116" t="str">
            <v>48900040</v>
          </cell>
          <cell r="B2116" t="str">
            <v>MT Blade 32mm Multi Material (1)</v>
          </cell>
          <cell r="C2116" t="str">
            <v>Milwaukee Acc</v>
          </cell>
          <cell r="D2116" t="str">
            <v>900006</v>
          </cell>
          <cell r="E2116" t="str">
            <v>ML-AC</v>
          </cell>
          <cell r="F2116">
            <v>0.26176470588235295</v>
          </cell>
          <cell r="G2116">
            <v>0.26176470588235295</v>
          </cell>
          <cell r="H2116">
            <v>5.2352941176470589</v>
          </cell>
          <cell r="I2116">
            <v>5.2352941176470589</v>
          </cell>
          <cell r="J2116">
            <v>5.76</v>
          </cell>
          <cell r="K2116">
            <v>6.1531250000000002</v>
          </cell>
          <cell r="L2116" t="str">
            <v>Yes</v>
          </cell>
        </row>
        <row r="2117">
          <cell r="A2117" t="str">
            <v>48900045</v>
          </cell>
          <cell r="B2117" t="str">
            <v>MT Blade 75mm Multi Material (1)</v>
          </cell>
          <cell r="C2117" t="str">
            <v>Milwaukee Acc</v>
          </cell>
          <cell r="D2117" t="str">
            <v>900006</v>
          </cell>
          <cell r="E2117" t="str">
            <v>ML-AC</v>
          </cell>
          <cell r="F2117">
            <v>0.43014705882352933</v>
          </cell>
          <cell r="G2117">
            <v>0.43014705882352938</v>
          </cell>
          <cell r="H2117">
            <v>8.602941176470587</v>
          </cell>
          <cell r="I2117">
            <v>8.602941176470587</v>
          </cell>
          <cell r="J2117">
            <v>9.4600000000000009</v>
          </cell>
          <cell r="K2117">
            <v>10.123437500000001</v>
          </cell>
          <cell r="L2117" t="str">
            <v>Yes</v>
          </cell>
        </row>
        <row r="2118">
          <cell r="A2118" t="str">
            <v>48900100</v>
          </cell>
          <cell r="B2118" t="str">
            <v>MT Blade 75mm Carbide Grit (1)</v>
          </cell>
          <cell r="C2118" t="str">
            <v>Milwaukee Acc</v>
          </cell>
          <cell r="D2118" t="str">
            <v>900006</v>
          </cell>
          <cell r="E2118" t="str">
            <v>ML-AC</v>
          </cell>
          <cell r="F2118">
            <v>0.50220588235294117</v>
          </cell>
          <cell r="G2118">
            <v>0.50220588235294117</v>
          </cell>
          <cell r="H2118">
            <v>10.044117647058822</v>
          </cell>
          <cell r="I2118">
            <v>10.044117647058822</v>
          </cell>
          <cell r="J2118">
            <v>11.05</v>
          </cell>
          <cell r="K2118">
            <v>11.842187500000001</v>
          </cell>
          <cell r="L2118" t="str">
            <v>Yes</v>
          </cell>
        </row>
        <row r="2119">
          <cell r="A2119" t="str">
            <v>48900110</v>
          </cell>
          <cell r="B2119" t="str">
            <v>MT Blade 32mm Carbide Grit (1)</v>
          </cell>
          <cell r="C2119" t="str">
            <v>Milwaukee Acc</v>
          </cell>
          <cell r="D2119" t="str">
            <v>900006</v>
          </cell>
          <cell r="E2119" t="str">
            <v>ML-AC</v>
          </cell>
          <cell r="F2119">
            <v>0.38014705882352939</v>
          </cell>
          <cell r="G2119">
            <v>0.38014705882352939</v>
          </cell>
          <cell r="H2119">
            <v>7.6029411764705879</v>
          </cell>
          <cell r="I2119">
            <v>7.6029411764705879</v>
          </cell>
          <cell r="J2119">
            <v>8.36</v>
          </cell>
          <cell r="K2119">
            <v>8.9546875000000004</v>
          </cell>
          <cell r="L2119" t="str">
            <v>Yes</v>
          </cell>
        </row>
        <row r="2120">
          <cell r="A2120" t="str">
            <v>48901050</v>
          </cell>
          <cell r="B2120" t="str">
            <v>Multi Tool Kit Qty 3 Wide Extended</v>
          </cell>
          <cell r="C2120" t="str">
            <v>Milwaukee Acc</v>
          </cell>
          <cell r="D2120" t="str">
            <v>900006</v>
          </cell>
          <cell r="E2120" t="str">
            <v>ML-AC</v>
          </cell>
          <cell r="F2120">
            <v>0.79926470588235277</v>
          </cell>
          <cell r="G2120">
            <v>0.79926470588235288</v>
          </cell>
          <cell r="H2120">
            <v>15.985294117647056</v>
          </cell>
          <cell r="I2120">
            <v>15.985294117647056</v>
          </cell>
          <cell r="J2120">
            <v>17.579999999999998</v>
          </cell>
          <cell r="K2120">
            <v>18.837500000000002</v>
          </cell>
          <cell r="L2120" t="str">
            <v>Yes</v>
          </cell>
        </row>
        <row r="2121">
          <cell r="A2121" t="str">
            <v>49005450</v>
          </cell>
          <cell r="B2121" t="str">
            <v>GROUT REMOVER BLADE (1)</v>
          </cell>
          <cell r="C2121" t="str">
            <v>Milwaukee Acc</v>
          </cell>
          <cell r="D2121" t="str">
            <v>900006</v>
          </cell>
          <cell r="E2121" t="str">
            <v>ML-AC</v>
          </cell>
          <cell r="F2121">
            <v>0.26985294117647057</v>
          </cell>
          <cell r="G2121">
            <v>0.26985294117647057</v>
          </cell>
          <cell r="H2121">
            <v>5.3970588235294112</v>
          </cell>
          <cell r="I2121">
            <v>5.3970588235294112</v>
          </cell>
          <cell r="J2121">
            <v>5.94</v>
          </cell>
          <cell r="K2121">
            <v>6.2906250000000004</v>
          </cell>
          <cell r="L2121" t="str">
            <v>Yes</v>
          </cell>
        </row>
        <row r="2122">
          <cell r="A2122" t="str">
            <v>49170180</v>
          </cell>
          <cell r="B2122" t="str">
            <v>MILWAUKEE BUCKET ORGANISER 50 POCKETS</v>
          </cell>
          <cell r="C2122" t="str">
            <v>Milwaukee Handtools</v>
          </cell>
          <cell r="D2122" t="str">
            <v>900006</v>
          </cell>
          <cell r="E2122" t="str">
            <v>PH-TL</v>
          </cell>
          <cell r="F2122">
            <v>0.83676470588235285</v>
          </cell>
          <cell r="G2122">
            <v>0.83676470588235297</v>
          </cell>
          <cell r="H2122">
            <v>16.735294117647058</v>
          </cell>
          <cell r="I2122">
            <v>16.735294117647058</v>
          </cell>
          <cell r="J2122">
            <v>18.41</v>
          </cell>
          <cell r="K2122">
            <v>19.714062500000001</v>
          </cell>
          <cell r="L2122" t="str">
            <v>Yes</v>
          </cell>
        </row>
        <row r="2123">
          <cell r="A2123" t="str">
            <v>49220220</v>
          </cell>
          <cell r="B2123" t="str">
            <v>HACKZALL GENERAL PURPOSE SET 10 PK</v>
          </cell>
          <cell r="C2123" t="str">
            <v>Milwaukee Acc</v>
          </cell>
          <cell r="D2123" t="str">
            <v>900006</v>
          </cell>
          <cell r="E2123" t="str">
            <v>ML-AC</v>
          </cell>
          <cell r="F2123">
            <v>0.5742647058823529</v>
          </cell>
          <cell r="G2123">
            <v>0.5742647058823529</v>
          </cell>
          <cell r="H2123">
            <v>11.485294117647058</v>
          </cell>
          <cell r="I2123">
            <v>11.485294117647058</v>
          </cell>
          <cell r="J2123">
            <v>12.63</v>
          </cell>
          <cell r="K2123">
            <v>13.939062499999999</v>
          </cell>
          <cell r="L2123" t="str">
            <v>Yes</v>
          </cell>
        </row>
        <row r="2124">
          <cell r="A2124" t="str">
            <v>49220240</v>
          </cell>
          <cell r="B2124" t="str">
            <v>Sawzall 8 Piece Kit</v>
          </cell>
          <cell r="C2124" t="str">
            <v>Milwaukee Acc</v>
          </cell>
          <cell r="D2124" t="str">
            <v>900006</v>
          </cell>
          <cell r="E2124" t="str">
            <v>ML-AC</v>
          </cell>
          <cell r="F2124">
            <v>0.67205882352941171</v>
          </cell>
          <cell r="G2124">
            <v>0.67205882352941182</v>
          </cell>
          <cell r="H2124">
            <v>13.441176470588236</v>
          </cell>
          <cell r="I2124">
            <v>13.441176470588236</v>
          </cell>
          <cell r="J2124">
            <v>14.79</v>
          </cell>
          <cell r="K2124">
            <v>16.259375000000002</v>
          </cell>
          <cell r="L2124" t="str">
            <v>Yes</v>
          </cell>
        </row>
        <row r="2125">
          <cell r="A2125" t="str">
            <v>49221129</v>
          </cell>
          <cell r="B2125" t="str">
            <v>S/SAW DEMOLITION KIT 12PCE</v>
          </cell>
          <cell r="C2125" t="str">
            <v>Milwaukee Acc</v>
          </cell>
          <cell r="D2125" t="str">
            <v>900006</v>
          </cell>
          <cell r="E2125" t="str">
            <v>ML-AC</v>
          </cell>
          <cell r="F2125">
            <v>0.88014705882352928</v>
          </cell>
          <cell r="G2125">
            <v>0.88014705882352939</v>
          </cell>
          <cell r="H2125">
            <v>17.602941176470587</v>
          </cell>
          <cell r="I2125">
            <v>17.602941176470587</v>
          </cell>
          <cell r="J2125">
            <v>19.36</v>
          </cell>
          <cell r="K2125">
            <v>21.535937500000003</v>
          </cell>
          <cell r="L2125" t="str">
            <v>Yes</v>
          </cell>
        </row>
        <row r="2126">
          <cell r="A2126" t="str">
            <v>49221145</v>
          </cell>
          <cell r="B2126" t="str">
            <v>Sawzall 9 Piece Kit</v>
          </cell>
          <cell r="C2126" t="str">
            <v>Milwaukee Acc</v>
          </cell>
          <cell r="D2126" t="str">
            <v>900006</v>
          </cell>
          <cell r="E2126" t="str">
            <v>ML-AC</v>
          </cell>
          <cell r="F2126">
            <v>0.55661764705882355</v>
          </cell>
          <cell r="G2126">
            <v>0.55661764705882355</v>
          </cell>
          <cell r="H2126">
            <v>11.132352941176471</v>
          </cell>
          <cell r="I2126">
            <v>11.132352941176471</v>
          </cell>
          <cell r="J2126">
            <v>12.25</v>
          </cell>
          <cell r="K2126">
            <v>13.492187500000002</v>
          </cell>
          <cell r="L2126" t="str">
            <v>Yes</v>
          </cell>
        </row>
        <row r="2127">
          <cell r="A2127" t="str">
            <v>49242351</v>
          </cell>
          <cell r="B2127" t="str">
            <v>M12 SL Magnet Attachment</v>
          </cell>
          <cell r="C2127" t="str">
            <v>Milwaukee Acc</v>
          </cell>
          <cell r="D2127" t="str">
            <v>900006</v>
          </cell>
          <cell r="E2127" t="str">
            <v>ML-AC</v>
          </cell>
          <cell r="F2127">
            <v>0.45588235294117646</v>
          </cell>
          <cell r="G2127">
            <v>0.45588235294117646</v>
          </cell>
          <cell r="H2127">
            <v>9.117647058823529</v>
          </cell>
          <cell r="I2127">
            <v>9.117647058823529</v>
          </cell>
          <cell r="J2127">
            <v>10.029999999999999</v>
          </cell>
          <cell r="K2127">
            <v>10.639062500000001</v>
          </cell>
          <cell r="L2127" t="str">
            <v>Yes</v>
          </cell>
        </row>
        <row r="2128">
          <cell r="A2128" t="str">
            <v>4931416518</v>
          </cell>
          <cell r="B2128" t="str">
            <v>AEG GUIDE RAIL ADAPTER</v>
          </cell>
          <cell r="C2128" t="str">
            <v>CPT Accessories</v>
          </cell>
          <cell r="D2128" t="str">
            <v>900014</v>
          </cell>
          <cell r="E2128" t="str">
            <v>AG-AC</v>
          </cell>
          <cell r="F2128">
            <v>0.48709677419354841</v>
          </cell>
          <cell r="G2128">
            <v>0.48709677419354841</v>
          </cell>
          <cell r="H2128">
            <v>9.741935483870968</v>
          </cell>
          <cell r="I2128">
            <v>9.741935483870968</v>
          </cell>
          <cell r="J2128">
            <v>10.72</v>
          </cell>
          <cell r="K2128">
            <v>10.57</v>
          </cell>
          <cell r="L2128" t="str">
            <v>No</v>
          </cell>
        </row>
        <row r="2129">
          <cell r="A2129" t="str">
            <v>4932343740</v>
          </cell>
          <cell r="B2129" t="str">
            <v>GOUGE CHISEL SDS MAX 570g</v>
          </cell>
          <cell r="C2129" t="str">
            <v>Milwaukee Acc</v>
          </cell>
          <cell r="D2129" t="str">
            <v>900014</v>
          </cell>
          <cell r="E2129" t="str">
            <v>ML-AC</v>
          </cell>
          <cell r="F2129">
            <v>0.61532258064516132</v>
          </cell>
          <cell r="G2129">
            <v>0.61532258064516132</v>
          </cell>
          <cell r="H2129">
            <v>12.306451612903226</v>
          </cell>
          <cell r="I2129">
            <v>12.306451612903226</v>
          </cell>
          <cell r="J2129">
            <v>13.54</v>
          </cell>
          <cell r="K2129">
            <v>13.35</v>
          </cell>
          <cell r="L2129" t="str">
            <v>No</v>
          </cell>
        </row>
        <row r="2130">
          <cell r="A2130" t="str">
            <v>4932343744</v>
          </cell>
          <cell r="B2130" t="str">
            <v>WIDE CHISEL SDS MAX 80X300</v>
          </cell>
          <cell r="C2130" t="str">
            <v>Milwaukee Acc</v>
          </cell>
          <cell r="D2130" t="str">
            <v>900014</v>
          </cell>
          <cell r="E2130" t="str">
            <v>ML-AC</v>
          </cell>
          <cell r="F2130">
            <v>0.58870967741935487</v>
          </cell>
          <cell r="G2130">
            <v>0.58870967741935487</v>
          </cell>
          <cell r="H2130">
            <v>11.774193548387096</v>
          </cell>
          <cell r="I2130">
            <v>11.774193548387096</v>
          </cell>
          <cell r="J2130">
            <v>12.95</v>
          </cell>
          <cell r="K2130">
            <v>12.78</v>
          </cell>
          <cell r="L2130" t="str">
            <v>No</v>
          </cell>
        </row>
        <row r="2131">
          <cell r="A2131" t="str">
            <v>4932343745</v>
          </cell>
          <cell r="B2131" t="str">
            <v>WIDE CHISEL SDS MAX 1KG</v>
          </cell>
          <cell r="C2131" t="str">
            <v>Milwaukee Acc</v>
          </cell>
          <cell r="D2131" t="str">
            <v>900014</v>
          </cell>
          <cell r="E2131" t="str">
            <v>ML-AC</v>
          </cell>
          <cell r="F2131">
            <v>1.1314516129032259</v>
          </cell>
          <cell r="G2131">
            <v>1.1314516129032259</v>
          </cell>
          <cell r="H2131">
            <v>22.629032258064516</v>
          </cell>
          <cell r="I2131">
            <v>22.629032258064516</v>
          </cell>
          <cell r="J2131">
            <v>24.89</v>
          </cell>
          <cell r="K2131">
            <v>24.55</v>
          </cell>
          <cell r="L2131" t="str">
            <v>No</v>
          </cell>
        </row>
        <row r="2132">
          <cell r="A2132" t="str">
            <v>4932343747</v>
          </cell>
          <cell r="B2132" t="str">
            <v>CLAY SPADE SDS MAX 1.3Kg</v>
          </cell>
          <cell r="C2132" t="str">
            <v>Milwaukee Acc</v>
          </cell>
          <cell r="D2132" t="str">
            <v>900014</v>
          </cell>
          <cell r="E2132" t="str">
            <v>ML-AC</v>
          </cell>
          <cell r="F2132">
            <v>1.5403225806451615</v>
          </cell>
          <cell r="G2132">
            <v>1.5403225806451615</v>
          </cell>
          <cell r="H2132">
            <v>30.806451612903228</v>
          </cell>
          <cell r="I2132">
            <v>30.806451612903228</v>
          </cell>
          <cell r="J2132">
            <v>33.89</v>
          </cell>
          <cell r="K2132">
            <v>33.43</v>
          </cell>
          <cell r="L2132" t="str">
            <v>No</v>
          </cell>
        </row>
        <row r="2133">
          <cell r="A2133" t="str">
            <v>4932451264</v>
          </cell>
          <cell r="B2133" t="str">
            <v>AEG 1400mm Guide Rail</v>
          </cell>
          <cell r="C2133" t="str">
            <v>CPT Accessories</v>
          </cell>
          <cell r="D2133" t="str">
            <v>900014</v>
          </cell>
          <cell r="E2133" t="str">
            <v>AG-AC</v>
          </cell>
          <cell r="F2133">
            <v>2.6975806451612909</v>
          </cell>
          <cell r="G2133">
            <v>2.6975806451612909</v>
          </cell>
          <cell r="H2133">
            <v>53.951612903225815</v>
          </cell>
          <cell r="I2133">
            <v>53.951612903225815</v>
          </cell>
          <cell r="J2133">
            <v>59.35</v>
          </cell>
          <cell r="K2133">
            <v>58.54</v>
          </cell>
          <cell r="L2133" t="str">
            <v>No</v>
          </cell>
        </row>
        <row r="2134">
          <cell r="A2134" t="str">
            <v>4933383010</v>
          </cell>
          <cell r="B2134" t="str">
            <v>WCE30-0</v>
          </cell>
          <cell r="C2134" t="str">
            <v>Milwaukee Tools</v>
          </cell>
          <cell r="D2134" t="str">
            <v>900014</v>
          </cell>
          <cell r="E2134" t="str">
            <v>ML-TL</v>
          </cell>
          <cell r="F2134">
            <v>0</v>
          </cell>
          <cell r="G2134">
            <v>14.956451612903226</v>
          </cell>
          <cell r="H2134">
            <v>299.12903225806451</v>
          </cell>
          <cell r="I2134">
            <v>299.12903225806451</v>
          </cell>
          <cell r="J2134">
            <v>314.08999999999997</v>
          </cell>
          <cell r="K2134">
            <v>324.56</v>
          </cell>
          <cell r="L2134" t="str">
            <v>No</v>
          </cell>
        </row>
        <row r="2135">
          <cell r="A2135" t="str">
            <v>M18PXP-H1022C</v>
          </cell>
          <cell r="B2135" t="str">
            <v>M18 PROPEX Expansion Tool 10br 20/25/32</v>
          </cell>
          <cell r="C2135" t="str">
            <v>Milwaukee Tools</v>
          </cell>
          <cell r="D2135" t="str">
            <v>900014</v>
          </cell>
          <cell r="E2135" t="str">
            <v>ML-TL</v>
          </cell>
          <cell r="F2135">
            <v>0</v>
          </cell>
          <cell r="G2135">
            <v>13.384677419354839</v>
          </cell>
          <cell r="H2135">
            <v>267.69354838709677</v>
          </cell>
          <cell r="I2135">
            <v>267.69354838709677</v>
          </cell>
          <cell r="J2135">
            <v>281.08</v>
          </cell>
          <cell r="K2135">
            <v>290.45</v>
          </cell>
          <cell r="L2135" t="str">
            <v>No</v>
          </cell>
        </row>
        <row r="2136">
          <cell r="A2136" t="str">
            <v>PH28</v>
          </cell>
          <cell r="B2136" t="str">
            <v>Milw PH28 820w 3kg SDS Plus Rotary Hamme</v>
          </cell>
          <cell r="C2136" t="str">
            <v>Milwaukee Tools</v>
          </cell>
          <cell r="D2136" t="str">
            <v>900014</v>
          </cell>
          <cell r="E2136" t="str">
            <v>ML-TL</v>
          </cell>
          <cell r="F2136">
            <v>0</v>
          </cell>
          <cell r="G2136">
            <v>10.146774193548389</v>
          </cell>
          <cell r="H2136">
            <v>202.93548387096774</v>
          </cell>
          <cell r="I2136">
            <v>202.93548387096774</v>
          </cell>
          <cell r="J2136">
            <v>213.08</v>
          </cell>
          <cell r="K2136">
            <v>220.19</v>
          </cell>
          <cell r="L2136" t="str">
            <v>No</v>
          </cell>
        </row>
        <row r="2137">
          <cell r="A2137" t="str">
            <v>4932218111</v>
          </cell>
          <cell r="B2137" t="str">
            <v>GEARED CHUCK METAL  &amp; KEY 1.5mm-13mm</v>
          </cell>
          <cell r="C2137" t="str">
            <v>Milwaukee Acc</v>
          </cell>
          <cell r="D2137" t="str">
            <v>900014</v>
          </cell>
          <cell r="E2137" t="str">
            <v>ML-AC</v>
          </cell>
          <cell r="F2137">
            <v>0</v>
          </cell>
          <cell r="G2137">
            <v>0.3056451612903226</v>
          </cell>
          <cell r="H2137">
            <v>6.112903225806452</v>
          </cell>
          <cell r="I2137">
            <v>6.112903225806452</v>
          </cell>
          <cell r="J2137">
            <v>6.42</v>
          </cell>
          <cell r="K2137">
            <v>6.63</v>
          </cell>
          <cell r="L2137" t="str">
            <v>No</v>
          </cell>
        </row>
        <row r="2138">
          <cell r="A2138" t="str">
            <v>4932267980</v>
          </cell>
          <cell r="B2138" t="str">
            <v>GEARED CHUCK METAL  &amp; KEY 1.5mm-13mm</v>
          </cell>
          <cell r="C2138" t="str">
            <v>Milwaukee Acc</v>
          </cell>
          <cell r="D2138" t="str">
            <v>900014</v>
          </cell>
          <cell r="E2138" t="str">
            <v>ML-AC</v>
          </cell>
          <cell r="F2138">
            <v>0</v>
          </cell>
          <cell r="G2138">
            <v>0.32822580645161298</v>
          </cell>
          <cell r="H2138">
            <v>6.5645161290322589</v>
          </cell>
          <cell r="I2138">
            <v>6.5645161290322589</v>
          </cell>
          <cell r="J2138">
            <v>6.89</v>
          </cell>
          <cell r="K2138">
            <v>7.12</v>
          </cell>
          <cell r="L2138" t="str">
            <v>No</v>
          </cell>
        </row>
        <row r="2139">
          <cell r="A2139" t="str">
            <v>4932339625</v>
          </cell>
          <cell r="B2139" t="str">
            <v>SDS PLUS POINTED CHISEL</v>
          </cell>
          <cell r="C2139" t="str">
            <v>Milwaukee Acc</v>
          </cell>
          <cell r="D2139" t="str">
            <v>900014</v>
          </cell>
          <cell r="E2139" t="str">
            <v>ML-AC</v>
          </cell>
          <cell r="F2139">
            <v>0</v>
          </cell>
          <cell r="G2139">
            <v>0.18790322580645163</v>
          </cell>
          <cell r="H2139">
            <v>3.7580645161290325</v>
          </cell>
          <cell r="I2139">
            <v>3.7580645161290325</v>
          </cell>
          <cell r="J2139">
            <v>3.95</v>
          </cell>
          <cell r="K2139">
            <v>4.08</v>
          </cell>
          <cell r="L2139" t="str">
            <v>No</v>
          </cell>
        </row>
        <row r="2140">
          <cell r="A2140" t="str">
            <v>4932339626</v>
          </cell>
          <cell r="B2140" t="str">
            <v>SDS PLUS Flat Chisel 250 x 20mm</v>
          </cell>
          <cell r="C2140" t="str">
            <v>Milwaukee Acc</v>
          </cell>
          <cell r="D2140" t="str">
            <v>900014</v>
          </cell>
          <cell r="E2140" t="str">
            <v>ML-AC</v>
          </cell>
          <cell r="F2140">
            <v>0</v>
          </cell>
          <cell r="G2140">
            <v>0.18790322580645163</v>
          </cell>
          <cell r="H2140">
            <v>3.7580645161290325</v>
          </cell>
          <cell r="I2140">
            <v>3.7580645161290325</v>
          </cell>
          <cell r="J2140">
            <v>3.95</v>
          </cell>
          <cell r="K2140">
            <v>4.08</v>
          </cell>
          <cell r="L2140" t="str">
            <v>No</v>
          </cell>
        </row>
        <row r="2141">
          <cell r="A2141" t="str">
            <v>4932339627</v>
          </cell>
          <cell r="B2141" t="str">
            <v>SDS PLUS Hollow Chisel 250 x 22mm</v>
          </cell>
          <cell r="C2141" t="str">
            <v>Milwaukee Acc</v>
          </cell>
          <cell r="D2141" t="str">
            <v>900014</v>
          </cell>
          <cell r="E2141" t="str">
            <v>ML-AC</v>
          </cell>
          <cell r="F2141">
            <v>0</v>
          </cell>
          <cell r="G2141">
            <v>0.38225806451612909</v>
          </cell>
          <cell r="H2141">
            <v>7.645161290322581</v>
          </cell>
          <cell r="I2141">
            <v>7.645161290322581</v>
          </cell>
          <cell r="J2141">
            <v>8.0299999999999994</v>
          </cell>
          <cell r="K2141">
            <v>8.3000000000000007</v>
          </cell>
          <cell r="L2141" t="str">
            <v>No</v>
          </cell>
        </row>
        <row r="2142">
          <cell r="A2142" t="str">
            <v>4932343734</v>
          </cell>
          <cell r="B2142" t="str">
            <v>SDS MAX POINTED CHISEL 280mm</v>
          </cell>
          <cell r="C2142" t="str">
            <v>Milwaukee Acc</v>
          </cell>
          <cell r="D2142" t="str">
            <v>900014</v>
          </cell>
          <cell r="E2142" t="str">
            <v>ML-AC</v>
          </cell>
          <cell r="F2142">
            <v>0</v>
          </cell>
          <cell r="G2142">
            <v>0.27096774193548384</v>
          </cell>
          <cell r="H2142">
            <v>5.419354838709677</v>
          </cell>
          <cell r="I2142">
            <v>5.419354838709677</v>
          </cell>
          <cell r="J2142">
            <v>5.69</v>
          </cell>
          <cell r="K2142">
            <v>5.88</v>
          </cell>
          <cell r="L2142" t="str">
            <v>No</v>
          </cell>
        </row>
        <row r="2143">
          <cell r="A2143" t="str">
            <v>4932343735</v>
          </cell>
          <cell r="B2143" t="str">
            <v>SDS MAX POINTED CHISEL 400mm</v>
          </cell>
          <cell r="C2143" t="str">
            <v>Milwaukee Acc</v>
          </cell>
          <cell r="D2143" t="str">
            <v>900014</v>
          </cell>
          <cell r="E2143" t="str">
            <v>ML-AC</v>
          </cell>
          <cell r="F2143">
            <v>0</v>
          </cell>
          <cell r="G2143">
            <v>0.29435483870967744</v>
          </cell>
          <cell r="H2143">
            <v>5.887096774193548</v>
          </cell>
          <cell r="I2143">
            <v>5.887096774193548</v>
          </cell>
          <cell r="J2143">
            <v>6.18</v>
          </cell>
          <cell r="K2143">
            <v>6.39</v>
          </cell>
          <cell r="L2143" t="str">
            <v>No</v>
          </cell>
        </row>
        <row r="2144">
          <cell r="A2144" t="str">
            <v>4932343736</v>
          </cell>
          <cell r="B2144" t="str">
            <v>SDS MAX POINTED CHISEL 600mm</v>
          </cell>
          <cell r="C2144" t="str">
            <v>Milwaukee Acc</v>
          </cell>
          <cell r="D2144" t="str">
            <v>900014</v>
          </cell>
          <cell r="E2144" t="str">
            <v>ML-AC</v>
          </cell>
          <cell r="F2144">
            <v>0</v>
          </cell>
          <cell r="G2144">
            <v>0.39274193548387104</v>
          </cell>
          <cell r="H2144">
            <v>7.8548387096774199</v>
          </cell>
          <cell r="I2144">
            <v>7.8548387096774199</v>
          </cell>
          <cell r="J2144">
            <v>8.25</v>
          </cell>
          <cell r="K2144">
            <v>8.52</v>
          </cell>
          <cell r="L2144" t="str">
            <v>No</v>
          </cell>
        </row>
        <row r="2145">
          <cell r="A2145" t="str">
            <v>4932343737</v>
          </cell>
          <cell r="B2145" t="str">
            <v>SDS MAX FLAT CHISEL 280x25mm</v>
          </cell>
          <cell r="C2145" t="str">
            <v>Milwaukee Acc</v>
          </cell>
          <cell r="D2145" t="str">
            <v>900014</v>
          </cell>
          <cell r="E2145" t="str">
            <v>ML-AC</v>
          </cell>
          <cell r="F2145">
            <v>0</v>
          </cell>
          <cell r="G2145">
            <v>0.26935483870967741</v>
          </cell>
          <cell r="H2145">
            <v>5.387096774193548</v>
          </cell>
          <cell r="I2145">
            <v>5.387096774193548</v>
          </cell>
          <cell r="J2145">
            <v>5.66</v>
          </cell>
          <cell r="K2145">
            <v>5.85</v>
          </cell>
          <cell r="L2145" t="str">
            <v>No</v>
          </cell>
        </row>
        <row r="2146">
          <cell r="A2146" t="str">
            <v>4932343738</v>
          </cell>
          <cell r="B2146" t="str">
            <v>SDS MAX FLAT CHISEL 400x25mm</v>
          </cell>
          <cell r="C2146" t="str">
            <v>Milwaukee Acc</v>
          </cell>
          <cell r="D2146" t="str">
            <v>900014</v>
          </cell>
          <cell r="E2146" t="str">
            <v>ML-AC</v>
          </cell>
          <cell r="F2146">
            <v>0</v>
          </cell>
          <cell r="G2146">
            <v>0.29435483870967744</v>
          </cell>
          <cell r="H2146">
            <v>5.887096774193548</v>
          </cell>
          <cell r="I2146">
            <v>5.887096774193548</v>
          </cell>
          <cell r="J2146">
            <v>6.18</v>
          </cell>
          <cell r="K2146">
            <v>6.39</v>
          </cell>
          <cell r="L2146" t="str">
            <v>No</v>
          </cell>
        </row>
        <row r="2147">
          <cell r="A2147" t="str">
            <v>4932343739</v>
          </cell>
          <cell r="B2147" t="str">
            <v>SDS MAX FLAT CHISEL 600x25mm</v>
          </cell>
          <cell r="C2147" t="str">
            <v>Milwaukee Acc</v>
          </cell>
          <cell r="D2147" t="str">
            <v>900014</v>
          </cell>
          <cell r="E2147" t="str">
            <v>ML-AC</v>
          </cell>
          <cell r="F2147">
            <v>0</v>
          </cell>
          <cell r="G2147">
            <v>0.39435483870967741</v>
          </cell>
          <cell r="H2147">
            <v>7.887096774193548</v>
          </cell>
          <cell r="I2147">
            <v>7.887096774193548</v>
          </cell>
          <cell r="J2147">
            <v>8.2799999999999994</v>
          </cell>
          <cell r="K2147">
            <v>8.56</v>
          </cell>
          <cell r="L2147" t="str">
            <v>No</v>
          </cell>
        </row>
        <row r="2148">
          <cell r="A2148" t="str">
            <v>4932343743</v>
          </cell>
          <cell r="B2148" t="str">
            <v>SDS MAX WIDE CHISEL 400x50mm</v>
          </cell>
          <cell r="C2148" t="str">
            <v>Milwaukee Acc</v>
          </cell>
          <cell r="D2148" t="str">
            <v>900014</v>
          </cell>
          <cell r="E2148" t="str">
            <v>ML-AC</v>
          </cell>
          <cell r="F2148">
            <v>0</v>
          </cell>
          <cell r="G2148">
            <v>0.5854838709677419</v>
          </cell>
          <cell r="H2148">
            <v>11.709677419354838</v>
          </cell>
          <cell r="I2148">
            <v>11.709677419354838</v>
          </cell>
          <cell r="J2148">
            <v>12.3</v>
          </cell>
          <cell r="K2148">
            <v>12.71</v>
          </cell>
          <cell r="L2148" t="str">
            <v>No</v>
          </cell>
        </row>
        <row r="2149">
          <cell r="A2149" t="str">
            <v>4932343771</v>
          </cell>
          <cell r="B2149" t="str">
            <v>UNIVERSAL TAPER-SDS MAX   600g</v>
          </cell>
          <cell r="C2149" t="str">
            <v>Milwaukee Acc</v>
          </cell>
          <cell r="D2149" t="str">
            <v>900014</v>
          </cell>
          <cell r="E2149" t="str">
            <v>ML-AC</v>
          </cell>
          <cell r="F2149">
            <v>0</v>
          </cell>
          <cell r="G2149">
            <v>0.82580645161290323</v>
          </cell>
          <cell r="H2149">
            <v>16.516129032258064</v>
          </cell>
          <cell r="I2149">
            <v>16.516129032258064</v>
          </cell>
          <cell r="J2149">
            <v>17.34</v>
          </cell>
          <cell r="K2149">
            <v>17.920000000000002</v>
          </cell>
          <cell r="L2149" t="str">
            <v>No</v>
          </cell>
        </row>
        <row r="2150">
          <cell r="A2150" t="str">
            <v>4932352473</v>
          </cell>
          <cell r="B2150" t="str">
            <v>Milwaukee Fixtec Nut Single</v>
          </cell>
          <cell r="C2150" t="str">
            <v>Milwaukee Acc</v>
          </cell>
          <cell r="D2150" t="str">
            <v>900014</v>
          </cell>
          <cell r="E2150" t="str">
            <v>ML-AC</v>
          </cell>
          <cell r="F2150">
            <v>0</v>
          </cell>
          <cell r="G2150">
            <v>0.14758064516129032</v>
          </cell>
          <cell r="H2150">
            <v>2.9516129032258065</v>
          </cell>
          <cell r="I2150">
            <v>2.9516129032258065</v>
          </cell>
          <cell r="J2150">
            <v>3.1</v>
          </cell>
          <cell r="K2150">
            <v>3.2</v>
          </cell>
          <cell r="L2150" t="str">
            <v>No</v>
          </cell>
        </row>
        <row r="2151">
          <cell r="A2151" t="str">
            <v>4932352559</v>
          </cell>
          <cell r="B2151" t="str">
            <v>AEG Guide Rail Connector</v>
          </cell>
          <cell r="C2151" t="str">
            <v>CPT Accessories</v>
          </cell>
          <cell r="D2151" t="str">
            <v>900014</v>
          </cell>
          <cell r="E2151" t="str">
            <v>AG-AC</v>
          </cell>
          <cell r="F2151">
            <v>0</v>
          </cell>
          <cell r="G2151">
            <v>0.16129032258064518</v>
          </cell>
          <cell r="H2151">
            <v>3.2258064516129035</v>
          </cell>
          <cell r="I2151">
            <v>3.2258064516129035</v>
          </cell>
          <cell r="J2151">
            <v>3.39</v>
          </cell>
          <cell r="K2151">
            <v>3.5</v>
          </cell>
          <cell r="L2151" t="str">
            <v>No</v>
          </cell>
        </row>
        <row r="2152">
          <cell r="A2152" t="str">
            <v>4932353424</v>
          </cell>
          <cell r="B2152" t="str">
            <v>SDS PLUS Angle Chisel 250 x 40mm</v>
          </cell>
          <cell r="C2152" t="str">
            <v>Milwaukee Acc</v>
          </cell>
          <cell r="D2152" t="str">
            <v>900014</v>
          </cell>
          <cell r="E2152" t="str">
            <v>ML-AC</v>
          </cell>
          <cell r="F2152">
            <v>0</v>
          </cell>
          <cell r="G2152">
            <v>0.33145161290322589</v>
          </cell>
          <cell r="H2152">
            <v>6.6290322580645169</v>
          </cell>
          <cell r="I2152">
            <v>6.6290322580645169</v>
          </cell>
          <cell r="J2152">
            <v>6.96</v>
          </cell>
          <cell r="K2152">
            <v>7.19</v>
          </cell>
          <cell r="L2152" t="str">
            <v>No</v>
          </cell>
        </row>
        <row r="2153">
          <cell r="A2153" t="str">
            <v>4932359490</v>
          </cell>
          <cell r="B2153" t="str">
            <v>ADAPTOR-SDS MAX-SDS PLUS</v>
          </cell>
          <cell r="C2153" t="str">
            <v>Milwaukee Acc</v>
          </cell>
          <cell r="D2153" t="str">
            <v>900014</v>
          </cell>
          <cell r="E2153" t="str">
            <v>ML-AC</v>
          </cell>
          <cell r="F2153">
            <v>0</v>
          </cell>
          <cell r="G2153">
            <v>1.5838709677419356</v>
          </cell>
          <cell r="H2153">
            <v>31.677419354838712</v>
          </cell>
          <cell r="I2153">
            <v>31.677419354838712</v>
          </cell>
          <cell r="J2153">
            <v>33.26</v>
          </cell>
          <cell r="K2153">
            <v>34.369999999999997</v>
          </cell>
          <cell r="L2153" t="str">
            <v>No</v>
          </cell>
        </row>
        <row r="2154">
          <cell r="A2154" t="str">
            <v>4932367146</v>
          </cell>
          <cell r="B2154" t="str">
            <v>SDS PLUS Flat Wide Chisel 250 x 40mm</v>
          </cell>
          <cell r="C2154" t="str">
            <v>Milwaukee Acc</v>
          </cell>
          <cell r="D2154" t="str">
            <v>900014</v>
          </cell>
          <cell r="E2154" t="str">
            <v>ML-AC</v>
          </cell>
          <cell r="F2154">
            <v>0</v>
          </cell>
          <cell r="G2154">
            <v>0.3193548387096774</v>
          </cell>
          <cell r="H2154">
            <v>6.387096774193548</v>
          </cell>
          <cell r="I2154">
            <v>6.387096774193548</v>
          </cell>
          <cell r="J2154">
            <v>6.71</v>
          </cell>
          <cell r="K2154">
            <v>6.93</v>
          </cell>
          <cell r="L2154" t="str">
            <v>No</v>
          </cell>
        </row>
        <row r="2155">
          <cell r="A2155" t="str">
            <v>4932367166</v>
          </cell>
          <cell r="B2155" t="str">
            <v>SDS PLUS ADAPTOR 1/2"x20UNF-with screw</v>
          </cell>
          <cell r="C2155" t="str">
            <v>Milwaukee Acc</v>
          </cell>
          <cell r="D2155" t="str">
            <v>900014</v>
          </cell>
          <cell r="E2155" t="str">
            <v>ML-AC</v>
          </cell>
          <cell r="F2155">
            <v>0</v>
          </cell>
          <cell r="G2155">
            <v>0.20241935483870965</v>
          </cell>
          <cell r="H2155">
            <v>4.0483870967741931</v>
          </cell>
          <cell r="I2155">
            <v>4.0483870967741931</v>
          </cell>
          <cell r="J2155">
            <v>4.25</v>
          </cell>
          <cell r="K2155">
            <v>4.3899999999999997</v>
          </cell>
          <cell r="L2155" t="str">
            <v>No</v>
          </cell>
        </row>
        <row r="2156">
          <cell r="A2156" t="str">
            <v>4932376533</v>
          </cell>
          <cell r="B2156" t="str">
            <v>KEYLESS CHUCK METAL-SCREW 1.5mm-13mm</v>
          </cell>
          <cell r="C2156" t="str">
            <v>Milwaukee Acc</v>
          </cell>
          <cell r="D2156" t="str">
            <v>900014</v>
          </cell>
          <cell r="E2156" t="str">
            <v>ML-AC</v>
          </cell>
          <cell r="F2156">
            <v>0</v>
          </cell>
          <cell r="G2156">
            <v>0.65403225806451615</v>
          </cell>
          <cell r="H2156">
            <v>13.080645161290322</v>
          </cell>
          <cell r="I2156">
            <v>13.080645161290322</v>
          </cell>
          <cell r="J2156">
            <v>13.73</v>
          </cell>
          <cell r="K2156">
            <v>14.19</v>
          </cell>
          <cell r="L2156" t="str">
            <v>No</v>
          </cell>
        </row>
        <row r="2157">
          <cell r="A2157" t="str">
            <v>4932379877</v>
          </cell>
          <cell r="B2157" t="str">
            <v>ADAPTOR FIXTEC TO SDS PLUS</v>
          </cell>
          <cell r="C2157" t="str">
            <v>Milwaukee Acc</v>
          </cell>
          <cell r="D2157" t="str">
            <v>900014</v>
          </cell>
          <cell r="E2157" t="str">
            <v>ML-AC</v>
          </cell>
          <cell r="F2157">
            <v>0</v>
          </cell>
          <cell r="G2157">
            <v>0.52983870967741942</v>
          </cell>
          <cell r="H2157">
            <v>10.596774193548388</v>
          </cell>
          <cell r="I2157">
            <v>10.596774193548388</v>
          </cell>
          <cell r="J2157">
            <v>11.13</v>
          </cell>
          <cell r="K2157">
            <v>11.5</v>
          </cell>
          <cell r="L2157" t="str">
            <v>No</v>
          </cell>
        </row>
        <row r="2158">
          <cell r="A2158" t="str">
            <v>4932399270</v>
          </cell>
          <cell r="B2158" t="str">
            <v>TAMPING PLATE 120X120 P1M</v>
          </cell>
          <cell r="C2158" t="str">
            <v>Milwaukee Acc</v>
          </cell>
          <cell r="D2158" t="str">
            <v>900014</v>
          </cell>
          <cell r="E2158" t="str">
            <v>ML-AC</v>
          </cell>
          <cell r="F2158">
            <v>0</v>
          </cell>
          <cell r="G2158">
            <v>1.5104838709677422</v>
          </cell>
          <cell r="H2158">
            <v>30.20967741935484</v>
          </cell>
          <cell r="I2158">
            <v>30.20967741935484</v>
          </cell>
          <cell r="J2158">
            <v>31.72</v>
          </cell>
          <cell r="K2158">
            <v>32.78</v>
          </cell>
          <cell r="L2158" t="str">
            <v>No</v>
          </cell>
        </row>
        <row r="2159">
          <cell r="A2159" t="str">
            <v>4932430488</v>
          </cell>
          <cell r="B2159" t="str">
            <v>Backing pad 75mm 1pc</v>
          </cell>
          <cell r="C2159" t="str">
            <v>Milwaukee Acc</v>
          </cell>
          <cell r="D2159" t="str">
            <v>900014</v>
          </cell>
          <cell r="E2159" t="str">
            <v>ML-AC</v>
          </cell>
          <cell r="F2159">
            <v>0</v>
          </cell>
          <cell r="G2159">
            <v>0.14274193548387099</v>
          </cell>
          <cell r="H2159">
            <v>2.8548387096774195</v>
          </cell>
          <cell r="I2159">
            <v>2.8548387096774195</v>
          </cell>
          <cell r="J2159">
            <v>3</v>
          </cell>
          <cell r="K2159">
            <v>3.1</v>
          </cell>
          <cell r="L2159" t="str">
            <v>No</v>
          </cell>
        </row>
        <row r="2160">
          <cell r="A2160" t="str">
            <v>4932430491</v>
          </cell>
          <cell r="B2160" t="str">
            <v>LAMBWOOL 87MM 1PC</v>
          </cell>
          <cell r="C2160" t="str">
            <v>Milwaukee Acc</v>
          </cell>
          <cell r="D2160" t="str">
            <v>900014</v>
          </cell>
          <cell r="E2160" t="str">
            <v>ML-AC</v>
          </cell>
          <cell r="F2160">
            <v>0</v>
          </cell>
          <cell r="G2160">
            <v>0.12338709677419356</v>
          </cell>
          <cell r="H2160">
            <v>2.467741935483871</v>
          </cell>
          <cell r="I2160">
            <v>2.467741935483871</v>
          </cell>
          <cell r="J2160">
            <v>2.59</v>
          </cell>
          <cell r="K2160">
            <v>2.68</v>
          </cell>
          <cell r="L2160" t="str">
            <v>No</v>
          </cell>
        </row>
        <row r="2161">
          <cell r="A2161" t="str">
            <v>4932430492</v>
          </cell>
          <cell r="B2161" t="str">
            <v>Fibre disc backing  pad 50mm 1pc</v>
          </cell>
          <cell r="C2161" t="str">
            <v>Milwaukee Acc</v>
          </cell>
          <cell r="D2161" t="str">
            <v>900014</v>
          </cell>
          <cell r="E2161" t="str">
            <v>ML-AC</v>
          </cell>
          <cell r="F2161">
            <v>0</v>
          </cell>
          <cell r="G2161">
            <v>0.13790322580645162</v>
          </cell>
          <cell r="H2161">
            <v>2.758064516129032</v>
          </cell>
          <cell r="I2161">
            <v>2.758064516129032</v>
          </cell>
          <cell r="J2161">
            <v>2.9</v>
          </cell>
          <cell r="K2161">
            <v>2.99</v>
          </cell>
          <cell r="L2161" t="str">
            <v>No</v>
          </cell>
        </row>
        <row r="2162">
          <cell r="A2162" t="str">
            <v>4933375792</v>
          </cell>
          <cell r="B2162" t="str">
            <v>KANGO950S</v>
          </cell>
          <cell r="C2162" t="str">
            <v>Milwaukee Tools</v>
          </cell>
          <cell r="D2162" t="str">
            <v>900014</v>
          </cell>
          <cell r="E2162" t="str">
            <v>ML-TL</v>
          </cell>
          <cell r="F2162">
            <v>0</v>
          </cell>
          <cell r="G2162">
            <v>24.196774193548393</v>
          </cell>
          <cell r="H2162">
            <v>483.9354838709678</v>
          </cell>
          <cell r="I2162">
            <v>483.9354838709678</v>
          </cell>
          <cell r="J2162">
            <v>508.13</v>
          </cell>
          <cell r="K2162">
            <v>525.07000000000005</v>
          </cell>
          <cell r="L2162" t="str">
            <v>No</v>
          </cell>
        </row>
        <row r="2163">
          <cell r="A2163" t="str">
            <v>4933390200</v>
          </cell>
          <cell r="B2163" t="str">
            <v>PD2E24RS Percussion Drill</v>
          </cell>
          <cell r="C2163" t="str">
            <v>Milwaukee Tools</v>
          </cell>
          <cell r="D2163" t="str">
            <v>900014</v>
          </cell>
          <cell r="E2163" t="str">
            <v>ML-TL</v>
          </cell>
          <cell r="F2163">
            <v>0</v>
          </cell>
          <cell r="G2163">
            <v>8.2959677419354847</v>
          </cell>
          <cell r="H2163">
            <v>165.91935483870969</v>
          </cell>
          <cell r="I2163">
            <v>165.91935483870969</v>
          </cell>
          <cell r="J2163">
            <v>174.22</v>
          </cell>
          <cell r="K2163">
            <v>180.02</v>
          </cell>
          <cell r="L2163" t="str">
            <v>No</v>
          </cell>
        </row>
        <row r="2164">
          <cell r="A2164" t="str">
            <v>4933398200</v>
          </cell>
          <cell r="B2164" t="str">
            <v>KANGO545S</v>
          </cell>
          <cell r="C2164" t="str">
            <v>Milwaukee Tools</v>
          </cell>
          <cell r="D2164" t="str">
            <v>900014</v>
          </cell>
          <cell r="E2164" t="str">
            <v>ML-TL</v>
          </cell>
          <cell r="F2164">
            <v>0</v>
          </cell>
          <cell r="G2164">
            <v>19.538709677419355</v>
          </cell>
          <cell r="H2164">
            <v>390.77419354838707</v>
          </cell>
          <cell r="I2164">
            <v>390.77419354838707</v>
          </cell>
          <cell r="J2164">
            <v>410.31</v>
          </cell>
          <cell r="K2164">
            <v>423.99</v>
          </cell>
          <cell r="L2164" t="str">
            <v>No</v>
          </cell>
        </row>
        <row r="2165">
          <cell r="A2165" t="str">
            <v>4933407275</v>
          </cell>
          <cell r="B2165" t="str">
            <v>AG16-125XC</v>
          </cell>
          <cell r="C2165" t="str">
            <v>Milwaukee Tools</v>
          </cell>
          <cell r="D2165" t="str">
            <v>900014</v>
          </cell>
          <cell r="E2165" t="str">
            <v>ML-TL</v>
          </cell>
          <cell r="F2165">
            <v>0</v>
          </cell>
          <cell r="G2165">
            <v>5.5145161290322582</v>
          </cell>
          <cell r="H2165">
            <v>110.29032258064515</v>
          </cell>
          <cell r="I2165">
            <v>110.29032258064515</v>
          </cell>
          <cell r="J2165">
            <v>115.8</v>
          </cell>
          <cell r="K2165">
            <v>119.67</v>
          </cell>
          <cell r="L2165" t="str">
            <v>No</v>
          </cell>
        </row>
        <row r="2166">
          <cell r="A2166" t="str">
            <v>4933407310</v>
          </cell>
          <cell r="B2166" t="str">
            <v>AG13-125X</v>
          </cell>
          <cell r="C2166" t="str">
            <v>Milwaukee Tools</v>
          </cell>
          <cell r="D2166" t="str">
            <v>900014</v>
          </cell>
          <cell r="E2166" t="str">
            <v>ML-TL</v>
          </cell>
          <cell r="F2166">
            <v>0</v>
          </cell>
          <cell r="G2166">
            <v>4.8209677419354842</v>
          </cell>
          <cell r="H2166">
            <v>96.41935483870968</v>
          </cell>
          <cell r="I2166">
            <v>96.41935483870968</v>
          </cell>
          <cell r="J2166">
            <v>101.24</v>
          </cell>
          <cell r="K2166">
            <v>104.62</v>
          </cell>
          <cell r="L2166" t="str">
            <v>No</v>
          </cell>
        </row>
        <row r="2167">
          <cell r="A2167" t="str">
            <v>AP14-2200E</v>
          </cell>
          <cell r="B2167" t="str">
            <v>High Torque Polisher 1450W</v>
          </cell>
          <cell r="C2167" t="str">
            <v>Milwaukee Tools</v>
          </cell>
          <cell r="D2167" t="str">
            <v>900014</v>
          </cell>
          <cell r="E2167" t="str">
            <v>ML-TL</v>
          </cell>
          <cell r="F2167">
            <v>0</v>
          </cell>
          <cell r="G2167">
            <v>8.685483870967742</v>
          </cell>
          <cell r="H2167">
            <v>173.70967741935485</v>
          </cell>
          <cell r="I2167">
            <v>173.70967741935485</v>
          </cell>
          <cell r="J2167">
            <v>182.4</v>
          </cell>
          <cell r="K2167">
            <v>188.48</v>
          </cell>
          <cell r="L2167" t="str">
            <v>No</v>
          </cell>
        </row>
        <row r="2168">
          <cell r="A2168" t="str">
            <v>FSPE110X</v>
          </cell>
          <cell r="B2168" t="str">
            <v>Jigsaw (Body Grip) 710w</v>
          </cell>
          <cell r="C2168" t="str">
            <v>Milwaukee Tools</v>
          </cell>
          <cell r="D2168" t="str">
            <v>900014</v>
          </cell>
          <cell r="E2168" t="str">
            <v>ML-TL</v>
          </cell>
          <cell r="F2168">
            <v>0</v>
          </cell>
          <cell r="G2168">
            <v>7.2201612903225811</v>
          </cell>
          <cell r="H2168">
            <v>144.40322580645162</v>
          </cell>
          <cell r="I2168">
            <v>144.40322580645162</v>
          </cell>
          <cell r="J2168">
            <v>151.62</v>
          </cell>
          <cell r="K2168">
            <v>156.68</v>
          </cell>
          <cell r="L2168" t="str">
            <v>No</v>
          </cell>
        </row>
        <row r="2169">
          <cell r="A2169" t="str">
            <v>KG-50G</v>
          </cell>
          <cell r="B2169" t="str">
            <v>KG Masonry 50g</v>
          </cell>
          <cell r="C2169" t="str">
            <v>CPT Accessories</v>
          </cell>
          <cell r="D2169" t="str">
            <v>900014</v>
          </cell>
          <cell r="E2169" t="str">
            <v>KA-AC</v>
          </cell>
          <cell r="F2169">
            <v>0</v>
          </cell>
          <cell r="G2169">
            <v>0.12580645161290324</v>
          </cell>
          <cell r="H2169">
            <v>2.5161290322580645</v>
          </cell>
          <cell r="I2169">
            <v>2.5161290322580645</v>
          </cell>
          <cell r="J2169">
            <v>2.64</v>
          </cell>
          <cell r="K2169">
            <v>2.73</v>
          </cell>
          <cell r="L2169" t="str">
            <v>No</v>
          </cell>
        </row>
        <row r="2170">
          <cell r="A2170" t="str">
            <v>LDM60</v>
          </cell>
          <cell r="B2170" t="str">
            <v>LASER DISTANCE METER - 60M</v>
          </cell>
          <cell r="C2170" t="str">
            <v>Milwaukee Tools</v>
          </cell>
          <cell r="D2170" t="str">
            <v>900014</v>
          </cell>
          <cell r="E2170" t="str">
            <v>ML-TL</v>
          </cell>
          <cell r="F2170">
            <v>0</v>
          </cell>
          <cell r="G2170">
            <v>6.7532258064516135</v>
          </cell>
          <cell r="H2170">
            <v>135.06451612903226</v>
          </cell>
          <cell r="I2170">
            <v>135.06451612903226</v>
          </cell>
          <cell r="J2170">
            <v>141.82</v>
          </cell>
          <cell r="K2170">
            <v>146.55000000000001</v>
          </cell>
          <cell r="L2170" t="str">
            <v>No</v>
          </cell>
        </row>
        <row r="2171">
          <cell r="A2171" t="str">
            <v>M12TI-21C</v>
          </cell>
          <cell r="B2171" t="str">
            <v>Milw M12 Thermal Imager - Kit</v>
          </cell>
          <cell r="C2171" t="str">
            <v>Milwaukee Tools</v>
          </cell>
          <cell r="D2171" t="str">
            <v>900014</v>
          </cell>
          <cell r="E2171" t="str">
            <v>ML-TL</v>
          </cell>
          <cell r="F2171">
            <v>0</v>
          </cell>
          <cell r="G2171">
            <v>95.997580645161293</v>
          </cell>
          <cell r="H2171">
            <v>1919.9516129032256</v>
          </cell>
          <cell r="I2171">
            <v>1919.9516129032256</v>
          </cell>
          <cell r="J2171">
            <v>2015.95</v>
          </cell>
          <cell r="K2171">
            <v>2083.15</v>
          </cell>
          <cell r="L2171" t="str">
            <v>No</v>
          </cell>
        </row>
        <row r="2172">
          <cell r="A2172" t="str">
            <v>PH30POWERX</v>
          </cell>
          <cell r="B2172" t="str">
            <v>PH30 SDS plus 3 mode Rotary Hammer 1030W</v>
          </cell>
          <cell r="C2172" t="str">
            <v>Milwaukee Tools</v>
          </cell>
          <cell r="D2172" t="str">
            <v>900014</v>
          </cell>
          <cell r="E2172" t="str">
            <v>ML-TL</v>
          </cell>
          <cell r="F2172">
            <v>0</v>
          </cell>
          <cell r="G2172">
            <v>11.395161290322584</v>
          </cell>
          <cell r="H2172">
            <v>227.90322580645164</v>
          </cell>
          <cell r="I2172">
            <v>227.90322580645164</v>
          </cell>
          <cell r="J2172">
            <v>239.3</v>
          </cell>
          <cell r="K2172">
            <v>247.28</v>
          </cell>
          <cell r="L2172" t="str">
            <v>No</v>
          </cell>
        </row>
        <row r="2173">
          <cell r="A2173" t="str">
            <v>PLH32XE</v>
          </cell>
          <cell r="B2173" t="str">
            <v>Rotary Hammer SDS-Plus. 32mm 3-Mode,900W</v>
          </cell>
          <cell r="C2173" t="str">
            <v>Milwaukee Tools</v>
          </cell>
          <cell r="D2173" t="str">
            <v>900014</v>
          </cell>
          <cell r="E2173" t="str">
            <v>ML-TL</v>
          </cell>
          <cell r="F2173">
            <v>0</v>
          </cell>
          <cell r="G2173">
            <v>14.925806451612907</v>
          </cell>
          <cell r="H2173">
            <v>298.51612903225811</v>
          </cell>
          <cell r="I2173">
            <v>298.51612903225811</v>
          </cell>
          <cell r="J2173">
            <v>313.44</v>
          </cell>
          <cell r="K2173">
            <v>323.89</v>
          </cell>
          <cell r="L2173" t="str">
            <v>No</v>
          </cell>
        </row>
        <row r="2174">
          <cell r="A2174" t="str">
            <v>48001077</v>
          </cell>
          <cell r="B2174" t="str">
            <v>PRUNING BLADE 240 X 4/5 TPI (3)</v>
          </cell>
          <cell r="C2174" t="str">
            <v>Milwaukee Acc</v>
          </cell>
          <cell r="D2174" t="str">
            <v>900014</v>
          </cell>
          <cell r="E2174" t="str">
            <v>ML-AC</v>
          </cell>
          <cell r="F2174">
            <v>0.34354838709677421</v>
          </cell>
          <cell r="G2174">
            <v>0.34354838709677421</v>
          </cell>
          <cell r="H2174">
            <v>6.870967741935484</v>
          </cell>
          <cell r="I2174">
            <v>6.870967741935484</v>
          </cell>
          <cell r="J2174">
            <v>7.56</v>
          </cell>
          <cell r="K2174">
            <v>7.8100000000000005</v>
          </cell>
          <cell r="L2174" t="str">
            <v>No</v>
          </cell>
        </row>
        <row r="2175">
          <cell r="A2175" t="str">
            <v>48001083</v>
          </cell>
          <cell r="B2175" t="str">
            <v>S/STEEL RECIP BLADE 400mm (1)</v>
          </cell>
          <cell r="C2175" t="str">
            <v>Milwaukee Acc</v>
          </cell>
          <cell r="D2175" t="str">
            <v>900014</v>
          </cell>
          <cell r="E2175" t="str">
            <v>ML-AC</v>
          </cell>
          <cell r="F2175">
            <v>0.33467741935483875</v>
          </cell>
          <cell r="G2175">
            <v>0.33467741935483875</v>
          </cell>
          <cell r="H2175">
            <v>6.6935483870967749</v>
          </cell>
          <cell r="I2175">
            <v>6.6935483870967749</v>
          </cell>
          <cell r="J2175">
            <v>7.36</v>
          </cell>
          <cell r="K2175">
            <v>7.6083333333333352</v>
          </cell>
          <cell r="L2175" t="str">
            <v>No</v>
          </cell>
        </row>
        <row r="2176">
          <cell r="A2176" t="str">
            <v>48008789</v>
          </cell>
          <cell r="B2176" t="str">
            <v>THE TORCH METAL DEMO 300mm 18TPI (25)</v>
          </cell>
          <cell r="C2176" t="str">
            <v>Milwaukee Acc</v>
          </cell>
          <cell r="D2176" t="str">
            <v>900014</v>
          </cell>
          <cell r="E2176" t="str">
            <v>ML-AC</v>
          </cell>
          <cell r="F2176">
            <v>2.2185483870967744</v>
          </cell>
          <cell r="G2176">
            <v>2.2185483870967744</v>
          </cell>
          <cell r="H2176">
            <v>44.370967741935488</v>
          </cell>
          <cell r="I2176">
            <v>44.370967741935488</v>
          </cell>
          <cell r="J2176">
            <v>48.81</v>
          </cell>
          <cell r="K2176">
            <v>50.435000000000002</v>
          </cell>
          <cell r="L2176" t="str">
            <v>No</v>
          </cell>
        </row>
        <row r="2177">
          <cell r="A2177" t="str">
            <v>4932373506</v>
          </cell>
          <cell r="B2177" t="str">
            <v>QUIK-LOK CABLE 4M      550g</v>
          </cell>
          <cell r="C2177" t="str">
            <v>Milwaukee Acc</v>
          </cell>
          <cell r="D2177" t="str">
            <v>900014</v>
          </cell>
          <cell r="E2177" t="str">
            <v>ML-AC</v>
          </cell>
          <cell r="F2177">
            <v>0.55887096774193556</v>
          </cell>
          <cell r="G2177">
            <v>0.55887096774193556</v>
          </cell>
          <cell r="H2177">
            <v>11.17741935483871</v>
          </cell>
          <cell r="I2177">
            <v>11.17741935483871</v>
          </cell>
          <cell r="J2177">
            <v>12.3</v>
          </cell>
          <cell r="K2177">
            <v>12.705000000000002</v>
          </cell>
          <cell r="L2177" t="str">
            <v>No</v>
          </cell>
        </row>
        <row r="2178">
          <cell r="A2178" t="str">
            <v>4932430005</v>
          </cell>
          <cell r="B2178" t="str">
            <v>Milwaukee Dust Extraction Set DEK26</v>
          </cell>
          <cell r="C2178" t="str">
            <v>Milwaukee Acc</v>
          </cell>
          <cell r="D2178" t="str">
            <v>900014</v>
          </cell>
          <cell r="E2178" t="str">
            <v>ML-AC</v>
          </cell>
          <cell r="F2178">
            <v>1.7596774193548388</v>
          </cell>
          <cell r="G2178">
            <v>1.7596774193548388</v>
          </cell>
          <cell r="H2178">
            <v>35.193548387096776</v>
          </cell>
          <cell r="I2178">
            <v>35.193548387096776</v>
          </cell>
          <cell r="J2178">
            <v>38.71</v>
          </cell>
          <cell r="K2178">
            <v>40.003333333333337</v>
          </cell>
          <cell r="L2178" t="str">
            <v>No</v>
          </cell>
        </row>
        <row r="2179">
          <cell r="A2179" t="str">
            <v>4932430489</v>
          </cell>
          <cell r="B2179" t="str">
            <v>Sponge Hard 75mm 1pc Yellow Compound</v>
          </cell>
          <cell r="C2179" t="str">
            <v>Milwaukee Acc</v>
          </cell>
          <cell r="D2179" t="str">
            <v>900014</v>
          </cell>
          <cell r="E2179" t="str">
            <v>ML-AC</v>
          </cell>
          <cell r="F2179">
            <v>0.1032258064516129</v>
          </cell>
          <cell r="G2179">
            <v>0.1032258064516129</v>
          </cell>
          <cell r="H2179">
            <v>2.064516129032258</v>
          </cell>
          <cell r="I2179">
            <v>2.064516129032258</v>
          </cell>
          <cell r="J2179">
            <v>2.27</v>
          </cell>
          <cell r="K2179">
            <v>2.3466666666666667</v>
          </cell>
          <cell r="L2179" t="str">
            <v>No</v>
          </cell>
        </row>
        <row r="2180">
          <cell r="A2180" t="str">
            <v>4932430490</v>
          </cell>
          <cell r="B2180" t="str">
            <v>Sponge Soft 75mm 1pc White Polishing</v>
          </cell>
          <cell r="C2180" t="str">
            <v>Milwaukee Acc</v>
          </cell>
          <cell r="D2180" t="str">
            <v>900014</v>
          </cell>
          <cell r="E2180" t="str">
            <v>ML-AC</v>
          </cell>
          <cell r="F2180">
            <v>9.5161290322580638E-2</v>
          </cell>
          <cell r="G2180">
            <v>9.5161290322580638E-2</v>
          </cell>
          <cell r="H2180">
            <v>1.9032258064516128</v>
          </cell>
          <cell r="I2180">
            <v>1.9032258064516128</v>
          </cell>
          <cell r="J2180">
            <v>2.09</v>
          </cell>
          <cell r="K2180">
            <v>2.1633333333333336</v>
          </cell>
          <cell r="L2180" t="str">
            <v>No</v>
          </cell>
        </row>
        <row r="2181">
          <cell r="A2181" t="str">
            <v>48228030</v>
          </cell>
          <cell r="B2181" t="str">
            <v>Mil Jobsite Organizer</v>
          </cell>
          <cell r="C2181" t="str">
            <v>Milwaukee Handtools</v>
          </cell>
          <cell r="D2181" t="str">
            <v>802205</v>
          </cell>
          <cell r="E2181" t="str">
            <v>PH-TL</v>
          </cell>
          <cell r="F2181">
            <v>0</v>
          </cell>
          <cell r="G2181">
            <v>1.097904</v>
          </cell>
          <cell r="H2181">
            <v>21.958079999999999</v>
          </cell>
          <cell r="I2181">
            <v>21.958079999999999</v>
          </cell>
          <cell r="J2181">
            <v>23.06</v>
          </cell>
          <cell r="K2181">
            <v>23.68</v>
          </cell>
          <cell r="L2181" t="str">
            <v>No</v>
          </cell>
        </row>
        <row r="2182">
          <cell r="A2182" t="str">
            <v>AEG-UTEBOX</v>
          </cell>
          <cell r="B2182" t="str">
            <v>AEG UTE BOX</v>
          </cell>
          <cell r="C2182" t="str">
            <v>CPT AEG</v>
          </cell>
          <cell r="D2182" t="str">
            <v>802207</v>
          </cell>
          <cell r="E2182" t="str">
            <v>AG-TL</v>
          </cell>
          <cell r="F2182">
            <v>0</v>
          </cell>
          <cell r="G2182">
            <v>4.8401760000000005</v>
          </cell>
          <cell r="H2182">
            <v>96.803520000000006</v>
          </cell>
          <cell r="I2182">
            <v>96.803520000000006</v>
          </cell>
          <cell r="J2182">
            <v>101.64</v>
          </cell>
          <cell r="K2182">
            <v>104.38</v>
          </cell>
          <cell r="L2182" t="str">
            <v>No</v>
          </cell>
        </row>
        <row r="2183">
          <cell r="A2183" t="str">
            <v>D3550ARMSETS</v>
          </cell>
          <cell r="B2183" t="str">
            <v>D3550 ARM SETS</v>
          </cell>
          <cell r="C2183" t="str">
            <v>CPT BHW</v>
          </cell>
          <cell r="D2183" t="str">
            <v>800002</v>
          </cell>
          <cell r="E2183" t="str">
            <v>RD-AC</v>
          </cell>
          <cell r="F2183">
            <v>0</v>
          </cell>
          <cell r="G2183">
            <v>0.52171800000000002</v>
          </cell>
          <cell r="H2183">
            <v>10.43436</v>
          </cell>
          <cell r="I2183">
            <v>10.43436</v>
          </cell>
          <cell r="J2183">
            <v>10.96</v>
          </cell>
          <cell r="K2183">
            <v>11.48</v>
          </cell>
          <cell r="L2183" t="str">
            <v>No</v>
          </cell>
        </row>
        <row r="2184">
          <cell r="A2184" t="str">
            <v>DS2100BCVS</v>
          </cell>
          <cell r="B2184" t="str">
            <v>DS2100BCVS     STANDARD HOLD OPEN ARM-SI</v>
          </cell>
          <cell r="C2184" t="str">
            <v>CPT BHW</v>
          </cell>
          <cell r="D2184" t="str">
            <v>800002</v>
          </cell>
          <cell r="E2184" t="str">
            <v>RD-TL</v>
          </cell>
          <cell r="F2184">
            <v>0</v>
          </cell>
          <cell r="G2184">
            <v>2.6860200000000001</v>
          </cell>
          <cell r="H2184">
            <v>53.720399999999998</v>
          </cell>
          <cell r="I2184">
            <v>53.720399999999998</v>
          </cell>
          <cell r="J2184">
            <v>56.41</v>
          </cell>
          <cell r="K2184">
            <v>57.92</v>
          </cell>
          <cell r="L2184" t="str">
            <v>No</v>
          </cell>
        </row>
        <row r="2185">
          <cell r="A2185" t="str">
            <v>M12HPT-RCASE</v>
          </cell>
          <cell r="B2185" t="str">
            <v>Mil FORCELOGIC Press Tool Case(1/2"-1")</v>
          </cell>
          <cell r="C2185" t="str">
            <v>Milwaukee Tools</v>
          </cell>
          <cell r="D2185" t="str">
            <v>107211</v>
          </cell>
          <cell r="E2185" t="str">
            <v>ML-TL</v>
          </cell>
          <cell r="F2185">
            <v>0</v>
          </cell>
          <cell r="G2185">
            <v>0.93183000000000016</v>
          </cell>
          <cell r="H2185">
            <v>18.636600000000001</v>
          </cell>
          <cell r="I2185">
            <v>18.636600000000001</v>
          </cell>
          <cell r="J2185">
            <v>19.57</v>
          </cell>
          <cell r="K2185">
            <v>20.09</v>
          </cell>
          <cell r="L2185" t="str">
            <v>No</v>
          </cell>
        </row>
        <row r="2186">
          <cell r="A2186" t="str">
            <v>M18HPT-CCASE</v>
          </cell>
          <cell r="B2186" t="str">
            <v>Mil FORCELOGIC PressTool Case(2 1/2"-4")</v>
          </cell>
          <cell r="C2186" t="str">
            <v>Milwaukee Tools</v>
          </cell>
          <cell r="D2186" t="str">
            <v>107211</v>
          </cell>
          <cell r="E2186" t="str">
            <v>ML-TL</v>
          </cell>
          <cell r="F2186">
            <v>0</v>
          </cell>
          <cell r="G2186">
            <v>1.5993300000000001</v>
          </cell>
          <cell r="H2186">
            <v>31.986600000000003</v>
          </cell>
          <cell r="I2186">
            <v>31.986600000000003</v>
          </cell>
          <cell r="J2186">
            <v>33.590000000000003</v>
          </cell>
          <cell r="K2186">
            <v>34.49</v>
          </cell>
          <cell r="L2186" t="str">
            <v>No</v>
          </cell>
        </row>
        <row r="2187">
          <cell r="A2187" t="str">
            <v>M18HPT-RCASE</v>
          </cell>
          <cell r="B2187" t="str">
            <v>Mil FORCELOGIC Press Tool Case(1/2"-2")</v>
          </cell>
          <cell r="C2187" t="str">
            <v>Milwaukee Tools</v>
          </cell>
          <cell r="D2187" t="str">
            <v>107211</v>
          </cell>
          <cell r="E2187" t="str">
            <v>ML-TL</v>
          </cell>
          <cell r="F2187">
            <v>0</v>
          </cell>
          <cell r="G2187">
            <v>1.5993300000000001</v>
          </cell>
          <cell r="H2187">
            <v>31.986600000000003</v>
          </cell>
          <cell r="I2187">
            <v>31.986600000000003</v>
          </cell>
          <cell r="J2187">
            <v>33.590000000000003</v>
          </cell>
          <cell r="K2187">
            <v>34.49</v>
          </cell>
          <cell r="L2187" t="str">
            <v>No</v>
          </cell>
        </row>
        <row r="2188">
          <cell r="A2188" t="str">
            <v>RWT2CL</v>
          </cell>
          <cell r="B2188" t="str">
            <v>Ryobi Folding Work Table</v>
          </cell>
          <cell r="C2188" t="str">
            <v>CPT Hand Tools</v>
          </cell>
          <cell r="D2188" t="str">
            <v>802205</v>
          </cell>
          <cell r="E2188" t="str">
            <v>RY-HT</v>
          </cell>
          <cell r="F2188">
            <v>0</v>
          </cell>
          <cell r="G2188">
            <v>3.4672620000000012</v>
          </cell>
          <cell r="H2188">
            <v>69.345240000000018</v>
          </cell>
          <cell r="I2188">
            <v>69.345240000000018</v>
          </cell>
          <cell r="J2188">
            <v>72.81</v>
          </cell>
          <cell r="K2188">
            <v>71.23</v>
          </cell>
          <cell r="L2188" t="str">
            <v>No</v>
          </cell>
        </row>
        <row r="2189">
          <cell r="A2189" t="str">
            <v>AS2-250ELCP</v>
          </cell>
          <cell r="B2189" t="str">
            <v>Milwaukee Dust Extractor L CLASS 25L</v>
          </cell>
          <cell r="C2189" t="str">
            <v>Milwaukee Tools</v>
          </cell>
          <cell r="D2189" t="str">
            <v>800110</v>
          </cell>
          <cell r="E2189" t="str">
            <v>ML-TL</v>
          </cell>
          <cell r="F2189">
            <v>0</v>
          </cell>
          <cell r="G2189">
            <v>20.314814814814813</v>
          </cell>
          <cell r="H2189">
            <v>141.7741935483871</v>
          </cell>
          <cell r="I2189">
            <v>141.7741935483871</v>
          </cell>
          <cell r="J2189">
            <v>162.09</v>
          </cell>
          <cell r="K2189">
            <v>151.30000000000001</v>
          </cell>
          <cell r="L2189" t="str">
            <v>No</v>
          </cell>
        </row>
        <row r="2190">
          <cell r="A2190" t="str">
            <v>AS300ELCP</v>
          </cell>
          <cell r="B2190" t="str">
            <v>Milw L-Class Extractor Clear Press 30L</v>
          </cell>
          <cell r="C2190" t="str">
            <v>Milwaukee Tools</v>
          </cell>
          <cell r="D2190" t="str">
            <v>800110</v>
          </cell>
          <cell r="E2190" t="str">
            <v>ML-TL</v>
          </cell>
          <cell r="F2190">
            <v>0</v>
          </cell>
          <cell r="G2190">
            <v>13.338709677419358</v>
          </cell>
          <cell r="H2190">
            <v>266.77419354838713</v>
          </cell>
          <cell r="I2190">
            <v>266.77419354838713</v>
          </cell>
          <cell r="J2190">
            <v>280.11</v>
          </cell>
          <cell r="K2190">
            <v>289.45</v>
          </cell>
          <cell r="L2190" t="str">
            <v>No</v>
          </cell>
        </row>
        <row r="2191">
          <cell r="A2191" t="str">
            <v>EMCV90</v>
          </cell>
          <cell r="B2191" t="str">
            <v>Empire Clear View Pocket Level 90mm</v>
          </cell>
          <cell r="C2191" t="str">
            <v>CPT Hand Tools</v>
          </cell>
          <cell r="D2191" t="str">
            <v>802220</v>
          </cell>
          <cell r="E2191" t="str">
            <v>EM-TL</v>
          </cell>
          <cell r="F2191">
            <v>0.31290322580645163</v>
          </cell>
          <cell r="G2191">
            <v>0.31290322580645163</v>
          </cell>
          <cell r="H2191">
            <v>6.258064516129032</v>
          </cell>
          <cell r="I2191">
            <v>6.258064516129032</v>
          </cell>
          <cell r="J2191">
            <v>6.88</v>
          </cell>
          <cell r="K2191">
            <v>6.79</v>
          </cell>
          <cell r="L2191" t="str">
            <v>No</v>
          </cell>
        </row>
        <row r="2192">
          <cell r="A2192" t="str">
            <v>M12HPT-0</v>
          </cell>
          <cell r="B2192" t="str">
            <v>M12 FORCELOGIC Press Tool - Tool only</v>
          </cell>
          <cell r="C2192" t="str">
            <v>Milwaukee Tools</v>
          </cell>
          <cell r="D2192" t="str">
            <v>802197</v>
          </cell>
          <cell r="E2192" t="str">
            <v>ML-TL</v>
          </cell>
          <cell r="F2192">
            <v>0</v>
          </cell>
          <cell r="G2192">
            <v>1.5582386363636365</v>
          </cell>
          <cell r="H2192">
            <v>702.96774193548379</v>
          </cell>
          <cell r="I2192">
            <v>702.96774193548379</v>
          </cell>
          <cell r="J2192">
            <v>704.53</v>
          </cell>
          <cell r="K2192">
            <v>727.12</v>
          </cell>
          <cell r="L2192" t="str">
            <v>No</v>
          </cell>
        </row>
        <row r="2193">
          <cell r="A2193" t="str">
            <v>M12HPT-AV15</v>
          </cell>
          <cell r="B2193" t="str">
            <v>M12 1/2" Press Tool Head (AV15)</v>
          </cell>
          <cell r="C2193" t="str">
            <v>Milwaukee Tools</v>
          </cell>
          <cell r="D2193" t="str">
            <v>802197</v>
          </cell>
          <cell r="E2193" t="str">
            <v>ML-TL</v>
          </cell>
          <cell r="F2193">
            <v>0</v>
          </cell>
          <cell r="G2193">
            <v>4.9306451612903226</v>
          </cell>
          <cell r="H2193">
            <v>98.612903225806448</v>
          </cell>
          <cell r="I2193">
            <v>98.612903225806448</v>
          </cell>
          <cell r="J2193">
            <v>103.54</v>
          </cell>
          <cell r="K2193">
            <v>107</v>
          </cell>
          <cell r="L2193" t="str">
            <v>No</v>
          </cell>
        </row>
        <row r="2194">
          <cell r="A2194" t="str">
            <v>M12HPT-AV20</v>
          </cell>
          <cell r="B2194" t="str">
            <v>M12 3/4" Press Tool Head (AV20)</v>
          </cell>
          <cell r="C2194" t="str">
            <v>Milwaukee Tools</v>
          </cell>
          <cell r="D2194" t="str">
            <v>802197</v>
          </cell>
          <cell r="E2194" t="str">
            <v>ML-TL</v>
          </cell>
          <cell r="F2194">
            <v>0</v>
          </cell>
          <cell r="G2194">
            <v>4.9870967741935495</v>
          </cell>
          <cell r="H2194">
            <v>99.741935483870975</v>
          </cell>
          <cell r="I2194">
            <v>99.741935483870975</v>
          </cell>
          <cell r="J2194">
            <v>104.73</v>
          </cell>
          <cell r="K2194">
            <v>108.22</v>
          </cell>
          <cell r="L2194" t="str">
            <v>No</v>
          </cell>
        </row>
        <row r="2195">
          <cell r="A2195" t="str">
            <v>M12HPT-AV25</v>
          </cell>
          <cell r="B2195" t="str">
            <v>M12 1" Press Tool Head (AV25)</v>
          </cell>
          <cell r="C2195" t="str">
            <v>Milwaukee Tools</v>
          </cell>
          <cell r="D2195" t="str">
            <v>802197</v>
          </cell>
          <cell r="E2195" t="str">
            <v>ML-TL</v>
          </cell>
          <cell r="F2195">
            <v>0</v>
          </cell>
          <cell r="G2195">
            <v>5.028225806451613</v>
          </cell>
          <cell r="H2195">
            <v>100.56451612903226</v>
          </cell>
          <cell r="I2195">
            <v>100.56451612903226</v>
          </cell>
          <cell r="J2195">
            <v>105.59</v>
          </cell>
          <cell r="K2195">
            <v>109.11</v>
          </cell>
          <cell r="L2195" t="str">
            <v>No</v>
          </cell>
        </row>
        <row r="2196">
          <cell r="A2196" t="str">
            <v>M12HPT-AV32</v>
          </cell>
          <cell r="B2196" t="str">
            <v>M12 1 1/4" Press Tool Head (AV32)</v>
          </cell>
          <cell r="C2196" t="str">
            <v>Milwaukee Tools</v>
          </cell>
          <cell r="D2196" t="str">
            <v>802197</v>
          </cell>
          <cell r="E2196" t="str">
            <v>ML-TL</v>
          </cell>
          <cell r="F2196">
            <v>0</v>
          </cell>
          <cell r="G2196">
            <v>5.0459677419354847</v>
          </cell>
          <cell r="H2196">
            <v>100.91935483870968</v>
          </cell>
          <cell r="I2196">
            <v>100.91935483870968</v>
          </cell>
          <cell r="J2196">
            <v>105.97</v>
          </cell>
          <cell r="K2196">
            <v>109.5</v>
          </cell>
          <cell r="L2196" t="str">
            <v>No</v>
          </cell>
        </row>
        <row r="2197">
          <cell r="A2197" t="str">
            <v>M18BLHPT-0</v>
          </cell>
          <cell r="B2197" t="str">
            <v>M18 FORCELOGIC B/less PressTool - Tool</v>
          </cell>
          <cell r="C2197" t="str">
            <v>Milwaukee Tools</v>
          </cell>
          <cell r="D2197" t="str">
            <v>802197</v>
          </cell>
          <cell r="E2197" t="str">
            <v>ML-TL</v>
          </cell>
          <cell r="F2197">
            <v>0</v>
          </cell>
          <cell r="G2197">
            <v>2.0352504638218925</v>
          </cell>
          <cell r="H2197">
            <v>946.35483870967744</v>
          </cell>
          <cell r="I2197">
            <v>946.35483870967744</v>
          </cell>
          <cell r="J2197">
            <v>948.39</v>
          </cell>
          <cell r="K2197">
            <v>978.85</v>
          </cell>
          <cell r="L2197" t="str">
            <v>No</v>
          </cell>
        </row>
        <row r="2198">
          <cell r="A2198" t="str">
            <v>M18HPT-AV100</v>
          </cell>
          <cell r="B2198" t="str">
            <v>M18 4" Press Tool Head (AV100)</v>
          </cell>
          <cell r="C2198" t="str">
            <v>Milwaukee Tools</v>
          </cell>
          <cell r="D2198" t="str">
            <v>802197</v>
          </cell>
          <cell r="E2198" t="str">
            <v>ML-TL</v>
          </cell>
          <cell r="F2198">
            <v>0</v>
          </cell>
          <cell r="G2198">
            <v>1.0073461891643709</v>
          </cell>
          <cell r="H2198">
            <v>537.90322580645159</v>
          </cell>
          <cell r="I2198">
            <v>537.90322580645159</v>
          </cell>
          <cell r="J2198">
            <v>538.91</v>
          </cell>
          <cell r="K2198">
            <v>583.63</v>
          </cell>
          <cell r="L2198" t="str">
            <v>No</v>
          </cell>
        </row>
        <row r="2199">
          <cell r="A2199" t="str">
            <v>M18HPT-AV15</v>
          </cell>
          <cell r="B2199" t="str">
            <v>M18 1/2" Press Tool Head (AV15)</v>
          </cell>
          <cell r="C2199" t="str">
            <v>Milwaukee Tools</v>
          </cell>
          <cell r="D2199" t="str">
            <v>802197</v>
          </cell>
          <cell r="E2199" t="str">
            <v>ML-TL</v>
          </cell>
          <cell r="F2199">
            <v>0</v>
          </cell>
          <cell r="G2199">
            <v>5.806451612903226</v>
          </cell>
          <cell r="H2199">
            <v>116.12903225806451</v>
          </cell>
          <cell r="I2199">
            <v>116.12903225806451</v>
          </cell>
          <cell r="J2199">
            <v>121.94</v>
          </cell>
          <cell r="K2199">
            <v>126</v>
          </cell>
          <cell r="L2199" t="str">
            <v>No</v>
          </cell>
        </row>
        <row r="2200">
          <cell r="A2200" t="str">
            <v>M18HPT-AV20</v>
          </cell>
          <cell r="B2200" t="str">
            <v>M18 3/4" Press Tool Head (AV20)</v>
          </cell>
          <cell r="C2200" t="str">
            <v>Milwaukee Tools</v>
          </cell>
          <cell r="D2200" t="str">
            <v>802197</v>
          </cell>
          <cell r="E2200" t="str">
            <v>ML-TL</v>
          </cell>
          <cell r="F2200">
            <v>0</v>
          </cell>
          <cell r="G2200">
            <v>5.8717741935483874</v>
          </cell>
          <cell r="H2200">
            <v>117.43548387096774</v>
          </cell>
          <cell r="I2200">
            <v>117.43548387096774</v>
          </cell>
          <cell r="J2200">
            <v>123.31</v>
          </cell>
          <cell r="K2200">
            <v>127.42</v>
          </cell>
          <cell r="L2200" t="str">
            <v>No</v>
          </cell>
        </row>
        <row r="2201">
          <cell r="A2201" t="str">
            <v>M18HPT-AV25</v>
          </cell>
          <cell r="B2201" t="str">
            <v>M18 1" Press Tool Head (AV25)</v>
          </cell>
          <cell r="C2201" t="str">
            <v>Milwaukee Tools</v>
          </cell>
          <cell r="D2201" t="str">
            <v>802197</v>
          </cell>
          <cell r="E2201" t="str">
            <v>ML-TL</v>
          </cell>
          <cell r="F2201">
            <v>0</v>
          </cell>
          <cell r="G2201">
            <v>5.9306451612903235</v>
          </cell>
          <cell r="H2201">
            <v>118.61290322580646</v>
          </cell>
          <cell r="I2201">
            <v>118.61290322580646</v>
          </cell>
          <cell r="J2201">
            <v>124.54</v>
          </cell>
          <cell r="K2201">
            <v>128.69999999999999</v>
          </cell>
          <cell r="L2201" t="str">
            <v>No</v>
          </cell>
        </row>
        <row r="2202">
          <cell r="A2202" t="str">
            <v>M18HPT-AV32</v>
          </cell>
          <cell r="B2202" t="str">
            <v>M18 1 1/4" Press Tool Head (AV32)</v>
          </cell>
          <cell r="C2202" t="str">
            <v>Milwaukee Tools</v>
          </cell>
          <cell r="D2202" t="str">
            <v>802197</v>
          </cell>
          <cell r="E2202" t="str">
            <v>ML-TL</v>
          </cell>
          <cell r="F2202">
            <v>0</v>
          </cell>
          <cell r="G2202">
            <v>5.9774193548387107</v>
          </cell>
          <cell r="H2202">
            <v>119.54838709677421</v>
          </cell>
          <cell r="I2202">
            <v>119.54838709677421</v>
          </cell>
          <cell r="J2202">
            <v>125.53</v>
          </cell>
          <cell r="K2202">
            <v>129.71</v>
          </cell>
          <cell r="L2202" t="str">
            <v>No</v>
          </cell>
        </row>
        <row r="2203">
          <cell r="A2203" t="str">
            <v>M18HPT-AV40</v>
          </cell>
          <cell r="B2203" t="str">
            <v>M18 1 1/2" Press Tool Head (AV40)</v>
          </cell>
          <cell r="C2203" t="str">
            <v>Milwaukee Tools</v>
          </cell>
          <cell r="D2203" t="str">
            <v>802197</v>
          </cell>
          <cell r="E2203" t="str">
            <v>ML-TL</v>
          </cell>
          <cell r="F2203">
            <v>0</v>
          </cell>
          <cell r="G2203">
            <v>9.0548387096774192</v>
          </cell>
          <cell r="H2203">
            <v>181.09677419354838</v>
          </cell>
          <cell r="I2203">
            <v>181.09677419354838</v>
          </cell>
          <cell r="J2203">
            <v>190.15</v>
          </cell>
          <cell r="K2203">
            <v>196.49</v>
          </cell>
          <cell r="L2203" t="str">
            <v>No</v>
          </cell>
        </row>
        <row r="2204">
          <cell r="A2204" t="str">
            <v>M18HPT-AV50</v>
          </cell>
          <cell r="B2204" t="str">
            <v>M18 2" Press Tool Head (AV50)</v>
          </cell>
          <cell r="C2204" t="str">
            <v>Milwaukee Tools</v>
          </cell>
          <cell r="D2204" t="str">
            <v>802197</v>
          </cell>
          <cell r="E2204" t="str">
            <v>ML-TL</v>
          </cell>
          <cell r="F2204">
            <v>0</v>
          </cell>
          <cell r="G2204">
            <v>9.7709677419354843</v>
          </cell>
          <cell r="H2204">
            <v>195.41935483870967</v>
          </cell>
          <cell r="I2204">
            <v>195.41935483870967</v>
          </cell>
          <cell r="J2204">
            <v>205.19</v>
          </cell>
          <cell r="K2204">
            <v>212.03</v>
          </cell>
          <cell r="L2204" t="str">
            <v>No</v>
          </cell>
        </row>
        <row r="2205">
          <cell r="A2205" t="str">
            <v>M18HPT-AV65</v>
          </cell>
          <cell r="B2205" t="str">
            <v>M18 2 1/2" Press Tool Head (AV65)</v>
          </cell>
          <cell r="C2205" t="str">
            <v>Milwaukee Tools</v>
          </cell>
          <cell r="D2205" t="str">
            <v>802197</v>
          </cell>
          <cell r="E2205" t="str">
            <v>ML-TL</v>
          </cell>
          <cell r="F2205">
            <v>0</v>
          </cell>
          <cell r="G2205">
            <v>0.75550964187327818</v>
          </cell>
          <cell r="H2205">
            <v>489.40322580645164</v>
          </cell>
          <cell r="I2205">
            <v>489.40322580645164</v>
          </cell>
          <cell r="J2205">
            <v>490.16</v>
          </cell>
          <cell r="K2205">
            <v>531</v>
          </cell>
          <cell r="L2205" t="str">
            <v>No</v>
          </cell>
        </row>
        <row r="2206">
          <cell r="A2206" t="str">
            <v>M18HPT-AV80</v>
          </cell>
          <cell r="B2206" t="str">
            <v>M18 3" Press Tool Head (AV80)</v>
          </cell>
          <cell r="C2206" t="str">
            <v>Milwaukee Tools</v>
          </cell>
          <cell r="D2206" t="str">
            <v>802197</v>
          </cell>
          <cell r="E2206" t="str">
            <v>ML-TL</v>
          </cell>
          <cell r="F2206">
            <v>0</v>
          </cell>
          <cell r="G2206">
            <v>0.75550964187327818</v>
          </cell>
          <cell r="H2206">
            <v>498.90322580645159</v>
          </cell>
          <cell r="I2206">
            <v>498.90322580645159</v>
          </cell>
          <cell r="J2206">
            <v>499.66</v>
          </cell>
          <cell r="K2206">
            <v>541.30999999999995</v>
          </cell>
          <cell r="L2206" t="str">
            <v>No</v>
          </cell>
        </row>
        <row r="2207">
          <cell r="A2207" t="str">
            <v>M18HPT-JRS</v>
          </cell>
          <cell r="B2207" t="str">
            <v>M18 Jaw Ring for M18 PressTool (65 -100)</v>
          </cell>
          <cell r="C2207" t="str">
            <v>Milwaukee Tools</v>
          </cell>
          <cell r="D2207" t="str">
            <v>802197</v>
          </cell>
          <cell r="E2207" t="str">
            <v>ML-TL</v>
          </cell>
          <cell r="F2207">
            <v>0</v>
          </cell>
          <cell r="G2207">
            <v>0.554040404040404</v>
          </cell>
          <cell r="H2207">
            <v>344.46774193548384</v>
          </cell>
          <cell r="I2207">
            <v>344.46774193548384</v>
          </cell>
          <cell r="J2207">
            <v>345.02</v>
          </cell>
          <cell r="K2207">
            <v>373.75</v>
          </cell>
          <cell r="L2207" t="str">
            <v>No</v>
          </cell>
        </row>
        <row r="2208">
          <cell r="A2208" t="str">
            <v>VX11S</v>
          </cell>
          <cell r="B2208" t="str">
            <v>VAX Glass Cleaning Concentrate 500ml</v>
          </cell>
          <cell r="C2208" t="str">
            <v>Floorcare</v>
          </cell>
          <cell r="D2208" t="str">
            <v>800101</v>
          </cell>
          <cell r="E2208" t="str">
            <v>VX-AC</v>
          </cell>
          <cell r="F2208">
            <v>7.6851851851851838E-2</v>
          </cell>
          <cell r="G2208">
            <v>7.6851851851851838E-2</v>
          </cell>
          <cell r="H2208">
            <v>1.5370370370370368</v>
          </cell>
          <cell r="I2208">
            <v>1.5370370370370368</v>
          </cell>
          <cell r="J2208">
            <v>1.69</v>
          </cell>
          <cell r="K2208">
            <v>2.2799999999999998</v>
          </cell>
          <cell r="L2208" t="str">
            <v>No</v>
          </cell>
        </row>
        <row r="2209">
          <cell r="A2209" t="str">
            <v>VXS1</v>
          </cell>
          <cell r="B2209" t="str">
            <v>Citrus Cleaning Solution 1Lt</v>
          </cell>
          <cell r="C2209" t="str">
            <v>Floorcare</v>
          </cell>
          <cell r="D2209" t="str">
            <v>800101</v>
          </cell>
          <cell r="E2209" t="str">
            <v>VX-AC</v>
          </cell>
          <cell r="F2209">
            <v>0.11574074074074074</v>
          </cell>
          <cell r="G2209">
            <v>0.11574074074074076</v>
          </cell>
          <cell r="H2209">
            <v>2.3148148148148149</v>
          </cell>
          <cell r="I2209">
            <v>2.3148148148148149</v>
          </cell>
          <cell r="J2209">
            <v>2.5499999999999998</v>
          </cell>
          <cell r="K2209">
            <v>3.44</v>
          </cell>
          <cell r="L2209" t="str">
            <v>No</v>
          </cell>
        </row>
        <row r="2210">
          <cell r="A2210" t="str">
            <v>VXS2</v>
          </cell>
          <cell r="B2210" t="str">
            <v>Spring Fresh Cleaning Solution 1Lt</v>
          </cell>
          <cell r="C2210" t="str">
            <v>Floorcare</v>
          </cell>
          <cell r="D2210" t="str">
            <v>800101</v>
          </cell>
          <cell r="E2210" t="str">
            <v>VX-AC</v>
          </cell>
          <cell r="F2210">
            <v>0.11574074074074074</v>
          </cell>
          <cell r="G2210">
            <v>0.11574074074074076</v>
          </cell>
          <cell r="H2210">
            <v>2.3148148148148149</v>
          </cell>
          <cell r="I2210">
            <v>2.3148148148148149</v>
          </cell>
          <cell r="J2210">
            <v>2.5499999999999998</v>
          </cell>
          <cell r="K2210">
            <v>3.44</v>
          </cell>
          <cell r="L2210" t="str">
            <v>No</v>
          </cell>
        </row>
        <row r="2211">
          <cell r="A2211" t="str">
            <v>VXS3</v>
          </cell>
          <cell r="B2211" t="str">
            <v>Pet Cleaning Solution 1Lt</v>
          </cell>
          <cell r="C2211" t="str">
            <v>Floorcare</v>
          </cell>
          <cell r="D2211" t="str">
            <v>800101</v>
          </cell>
          <cell r="E2211" t="str">
            <v>VX-AC</v>
          </cell>
          <cell r="F2211">
            <v>0.11574074074074074</v>
          </cell>
          <cell r="G2211">
            <v>0.11574074074074076</v>
          </cell>
          <cell r="H2211">
            <v>2.3148148148148149</v>
          </cell>
          <cell r="I2211">
            <v>2.3148148148148149</v>
          </cell>
          <cell r="J2211">
            <v>2.5499999999999998</v>
          </cell>
          <cell r="K2211">
            <v>3.44</v>
          </cell>
          <cell r="L2211" t="str">
            <v>No</v>
          </cell>
        </row>
        <row r="2212">
          <cell r="A2212" t="str">
            <v>30COVERSILVER</v>
          </cell>
          <cell r="B2212" t="str">
            <v>COVER PLATE FOR 30 SERIES SILVER FINISH</v>
          </cell>
          <cell r="C2212" t="str">
            <v>CPT BHW</v>
          </cell>
          <cell r="D2212" t="str">
            <v>200115</v>
          </cell>
          <cell r="E2212" t="str">
            <v>RD-AC</v>
          </cell>
          <cell r="F2212">
            <v>0</v>
          </cell>
          <cell r="G2212">
            <v>0.79749999999999999</v>
          </cell>
          <cell r="H2212">
            <v>15.95</v>
          </cell>
          <cell r="I2212">
            <v>15.95</v>
          </cell>
          <cell r="J2212">
            <v>16.75</v>
          </cell>
          <cell r="K2212">
            <v>16.75</v>
          </cell>
          <cell r="L2212" t="str">
            <v>No</v>
          </cell>
        </row>
        <row r="2213">
          <cell r="A2213" t="str">
            <v>4632114</v>
          </cell>
          <cell r="B2213" t="str">
            <v>BANDSAW BLADE 1425X6MMX6T</v>
          </cell>
          <cell r="C2213" t="str">
            <v>CPT Accessories</v>
          </cell>
          <cell r="D2213" t="str">
            <v>200275</v>
          </cell>
          <cell r="E2213" t="str">
            <v>RY-AC</v>
          </cell>
          <cell r="F2213">
            <v>0</v>
          </cell>
          <cell r="G2213">
            <v>0.49249999999999999</v>
          </cell>
          <cell r="H2213">
            <v>9.85</v>
          </cell>
          <cell r="I2213">
            <v>9.85</v>
          </cell>
          <cell r="J2213">
            <v>10.34</v>
          </cell>
          <cell r="K2213">
            <v>9.85</v>
          </cell>
          <cell r="L2213" t="str">
            <v>No</v>
          </cell>
        </row>
        <row r="2214">
          <cell r="A2214" t="str">
            <v>49501</v>
          </cell>
          <cell r="B2214" t="str">
            <v>SCROLL SAW BLADES ASSORTED 18 BLADES</v>
          </cell>
          <cell r="C2214" t="str">
            <v>CPT Accessories</v>
          </cell>
          <cell r="D2214" t="str">
            <v>200062</v>
          </cell>
          <cell r="E2214" t="str">
            <v>RY-AC</v>
          </cell>
          <cell r="F2214">
            <v>0.68700000000000006</v>
          </cell>
          <cell r="G2214">
            <v>0.68700000000000006</v>
          </cell>
          <cell r="H2214">
            <v>13.74</v>
          </cell>
          <cell r="I2214">
            <v>13.74</v>
          </cell>
          <cell r="J2214">
            <v>15.11</v>
          </cell>
          <cell r="K2214">
            <v>15.11</v>
          </cell>
          <cell r="L2214" t="str">
            <v>No</v>
          </cell>
        </row>
        <row r="2215">
          <cell r="A2215" t="str">
            <v>D1550DROPPLATESI</v>
          </cell>
          <cell r="B2215" t="str">
            <v>D1550 DROP PLATES SILVER</v>
          </cell>
          <cell r="C2215" t="str">
            <v>CPT BHW</v>
          </cell>
          <cell r="D2215" t="str">
            <v>200115</v>
          </cell>
          <cell r="E2215" t="str">
            <v>RD-AC</v>
          </cell>
          <cell r="F2215">
            <v>0</v>
          </cell>
          <cell r="G2215">
            <v>1.64</v>
          </cell>
          <cell r="H2215">
            <v>32.799999999999997</v>
          </cell>
          <cell r="I2215">
            <v>32.799999999999997</v>
          </cell>
          <cell r="J2215">
            <v>34.44</v>
          </cell>
          <cell r="K2215">
            <v>34.44</v>
          </cell>
          <cell r="L2215" t="str">
            <v>No</v>
          </cell>
        </row>
        <row r="2216">
          <cell r="A2216" t="str">
            <v>D2100BCVS</v>
          </cell>
          <cell r="B2216" t="str">
            <v>D2100BCVS      DOORCLOSER,UNIVERSAL,SI</v>
          </cell>
          <cell r="C2216" t="str">
            <v>CPT BHW</v>
          </cell>
          <cell r="D2216" t="str">
            <v>800002</v>
          </cell>
          <cell r="E2216" t="str">
            <v>RD-TL</v>
          </cell>
          <cell r="F2216">
            <v>0</v>
          </cell>
          <cell r="G2216">
            <v>2.9045000000000005</v>
          </cell>
          <cell r="H2216">
            <v>58.09</v>
          </cell>
          <cell r="I2216">
            <v>58.09</v>
          </cell>
          <cell r="J2216">
            <v>60.99</v>
          </cell>
          <cell r="K2216">
            <v>60.99</v>
          </cell>
          <cell r="L2216" t="str">
            <v>No</v>
          </cell>
        </row>
        <row r="2217">
          <cell r="A2217" t="str">
            <v>D2100DROPPLATESI</v>
          </cell>
          <cell r="B2217" t="str">
            <v>D2100 DROP PLATE - SILVER</v>
          </cell>
          <cell r="C2217" t="str">
            <v>CPT BHW</v>
          </cell>
          <cell r="D2217" t="str">
            <v>200115</v>
          </cell>
          <cell r="E2217" t="str">
            <v>RD-AC</v>
          </cell>
          <cell r="F2217">
            <v>0</v>
          </cell>
          <cell r="G2217">
            <v>1.5755000000000001</v>
          </cell>
          <cell r="H2217">
            <v>31.51</v>
          </cell>
          <cell r="I2217">
            <v>31.51</v>
          </cell>
          <cell r="J2217">
            <v>33.090000000000003</v>
          </cell>
          <cell r="K2217">
            <v>33.090000000000003</v>
          </cell>
          <cell r="L2217" t="str">
            <v>No</v>
          </cell>
        </row>
        <row r="2218">
          <cell r="A2218" t="str">
            <v>D21ARMPHOS</v>
          </cell>
          <cell r="B2218" t="str">
            <v>D21ARMPHOS     PARALLEL HOLD OPEN ARM SI</v>
          </cell>
          <cell r="C2218" t="str">
            <v>CPT BHW</v>
          </cell>
          <cell r="D2218" t="str">
            <v>800002</v>
          </cell>
          <cell r="E2218" t="str">
            <v>RD-TL</v>
          </cell>
          <cell r="F2218">
            <v>0</v>
          </cell>
          <cell r="G2218">
            <v>1.1679999999999999</v>
          </cell>
          <cell r="H2218">
            <v>23.36</v>
          </cell>
          <cell r="I2218">
            <v>23.36</v>
          </cell>
          <cell r="J2218">
            <v>24.53</v>
          </cell>
          <cell r="K2218">
            <v>24.53</v>
          </cell>
          <cell r="L2218" t="str">
            <v>No</v>
          </cell>
        </row>
        <row r="2219">
          <cell r="A2219" t="str">
            <v>D2550DROPPLATESI</v>
          </cell>
          <cell r="B2219" t="str">
            <v>D2550 DROP PLATES - SILVER</v>
          </cell>
          <cell r="C2219" t="str">
            <v>CPT BHW</v>
          </cell>
          <cell r="D2219" t="str">
            <v>200115</v>
          </cell>
          <cell r="E2219" t="str">
            <v>RD-AC</v>
          </cell>
          <cell r="F2219">
            <v>0</v>
          </cell>
          <cell r="G2219">
            <v>1.64</v>
          </cell>
          <cell r="H2219">
            <v>32.799999999999997</v>
          </cell>
          <cell r="I2219">
            <v>32.799999999999997</v>
          </cell>
          <cell r="J2219">
            <v>34.44</v>
          </cell>
          <cell r="K2219">
            <v>34.44</v>
          </cell>
          <cell r="L2219" t="str">
            <v>No</v>
          </cell>
        </row>
        <row r="2220">
          <cell r="A2220" t="str">
            <v>D3550DABCS</v>
          </cell>
          <cell r="B2220" t="str">
            <v>UNIVERSAL DELAYED ACTION (SILVER)</v>
          </cell>
          <cell r="C2220" t="str">
            <v>CPT BHW</v>
          </cell>
          <cell r="D2220" t="str">
            <v>800002</v>
          </cell>
          <cell r="E2220" t="str">
            <v>RD-TL</v>
          </cell>
          <cell r="F2220">
            <v>0</v>
          </cell>
          <cell r="G2220">
            <v>3.7555000000000001</v>
          </cell>
          <cell r="H2220">
            <v>75.11</v>
          </cell>
          <cell r="I2220">
            <v>75.11</v>
          </cell>
          <cell r="J2220">
            <v>78.87</v>
          </cell>
          <cell r="K2220">
            <v>78.87</v>
          </cell>
          <cell r="L2220" t="str">
            <v>No</v>
          </cell>
        </row>
        <row r="2221">
          <cell r="A2221" t="str">
            <v>D3550DAUNIVBRON</v>
          </cell>
          <cell r="B2221" t="str">
            <v>UNIVERSAL DELAYED ACTION (BRONZE)</v>
          </cell>
          <cell r="C2221" t="str">
            <v>CPT BHW</v>
          </cell>
          <cell r="D2221" t="str">
            <v>800002</v>
          </cell>
          <cell r="E2221" t="str">
            <v>RD-TL</v>
          </cell>
          <cell r="F2221">
            <v>0</v>
          </cell>
          <cell r="G2221">
            <v>3.7555000000000001</v>
          </cell>
          <cell r="H2221">
            <v>75.11</v>
          </cell>
          <cell r="I2221">
            <v>75.11</v>
          </cell>
          <cell r="J2221">
            <v>78.87</v>
          </cell>
          <cell r="K2221">
            <v>78.87</v>
          </cell>
          <cell r="L2221" t="str">
            <v>No</v>
          </cell>
        </row>
        <row r="2222">
          <cell r="A2222" t="str">
            <v>D3550DROPPLATE</v>
          </cell>
          <cell r="B2222" t="str">
            <v>D3550 DROP PLATES - SILVER</v>
          </cell>
          <cell r="C2222" t="str">
            <v>CPT BHW</v>
          </cell>
          <cell r="D2222" t="str">
            <v>200115</v>
          </cell>
          <cell r="E2222" t="str">
            <v>RD-AC</v>
          </cell>
          <cell r="F2222">
            <v>0</v>
          </cell>
          <cell r="G2222">
            <v>1.6585000000000001</v>
          </cell>
          <cell r="H2222">
            <v>33.17</v>
          </cell>
          <cell r="I2222">
            <v>33.17</v>
          </cell>
          <cell r="J2222">
            <v>34.83</v>
          </cell>
          <cell r="K2222">
            <v>34.83</v>
          </cell>
          <cell r="L2222" t="str">
            <v>No</v>
          </cell>
        </row>
        <row r="2223">
          <cell r="A2223" t="str">
            <v>D4550UNIV</v>
          </cell>
          <cell r="B2223" t="str">
            <v>D4550UNIV</v>
          </cell>
          <cell r="C2223" t="str">
            <v>CPT BHW</v>
          </cell>
          <cell r="D2223" t="str">
            <v>800002</v>
          </cell>
          <cell r="E2223" t="str">
            <v>RD-TL</v>
          </cell>
          <cell r="F2223">
            <v>0</v>
          </cell>
          <cell r="G2223">
            <v>5.3540000000000001</v>
          </cell>
          <cell r="H2223">
            <v>107.08</v>
          </cell>
          <cell r="I2223">
            <v>107.08</v>
          </cell>
          <cell r="J2223">
            <v>112.43</v>
          </cell>
          <cell r="K2223">
            <v>112.43</v>
          </cell>
          <cell r="L2223" t="str">
            <v>No</v>
          </cell>
        </row>
        <row r="2224">
          <cell r="A2224" t="str">
            <v>DS3550ARMS</v>
          </cell>
          <cell r="B2224" t="str">
            <v>STANDARD HOLD OPEN ARMS SE</v>
          </cell>
          <cell r="C2224" t="str">
            <v>CPT BHW</v>
          </cell>
          <cell r="D2224" t="str">
            <v>800002</v>
          </cell>
          <cell r="E2224" t="str">
            <v>RD-TL</v>
          </cell>
          <cell r="F2224">
            <v>0</v>
          </cell>
          <cell r="G2224">
            <v>1.33</v>
          </cell>
          <cell r="H2224">
            <v>26.6</v>
          </cell>
          <cell r="I2224">
            <v>26.6</v>
          </cell>
          <cell r="J2224">
            <v>27.93</v>
          </cell>
          <cell r="K2224">
            <v>27.93</v>
          </cell>
          <cell r="L2224" t="str">
            <v>No</v>
          </cell>
        </row>
        <row r="2225">
          <cell r="A2225" t="str">
            <v>DS3550PARMS</v>
          </cell>
          <cell r="B2225" t="str">
            <v>DS3550PARMS    PARALLEL HOLD OPEN ARM SE</v>
          </cell>
          <cell r="C2225" t="str">
            <v>CPT BHW</v>
          </cell>
          <cell r="D2225" t="str">
            <v>800002</v>
          </cell>
          <cell r="E2225" t="str">
            <v>RD-TL</v>
          </cell>
          <cell r="F2225">
            <v>0</v>
          </cell>
          <cell r="G2225">
            <v>1.4265000000000001</v>
          </cell>
          <cell r="H2225">
            <v>28.53</v>
          </cell>
          <cell r="I2225">
            <v>28.53</v>
          </cell>
          <cell r="J2225">
            <v>29.96</v>
          </cell>
          <cell r="K2225">
            <v>29.96</v>
          </cell>
          <cell r="L2225" t="str">
            <v>No</v>
          </cell>
        </row>
        <row r="2226">
          <cell r="A2226" t="str">
            <v>DS3550TDABCS</v>
          </cell>
          <cell r="B2226" t="str">
            <v>DS3550TDABCS   HOLD OPEN TRACK DOORCLOSE</v>
          </cell>
          <cell r="C2226" t="str">
            <v>CPT BHW</v>
          </cell>
          <cell r="D2226" t="str">
            <v>800002</v>
          </cell>
          <cell r="E2226" t="str">
            <v>RD-TL</v>
          </cell>
          <cell r="F2226">
            <v>0</v>
          </cell>
          <cell r="G2226">
            <v>4.2035</v>
          </cell>
          <cell r="H2226">
            <v>84.07</v>
          </cell>
          <cell r="I2226">
            <v>84.07</v>
          </cell>
          <cell r="J2226">
            <v>88.27</v>
          </cell>
          <cell r="K2226">
            <v>88.27</v>
          </cell>
          <cell r="L2226" t="str">
            <v>No</v>
          </cell>
        </row>
        <row r="2227">
          <cell r="A2227" t="str">
            <v>JCN-250</v>
          </cell>
          <cell r="B2227" t="str">
            <v>DOOR CO-ORDINATOR (ZINC ALLOY)</v>
          </cell>
          <cell r="C2227" t="str">
            <v>CPT BHW</v>
          </cell>
          <cell r="D2227" t="str">
            <v>800002</v>
          </cell>
          <cell r="E2227" t="str">
            <v>RD-TL</v>
          </cell>
          <cell r="F2227">
            <v>0</v>
          </cell>
          <cell r="G2227">
            <v>1.375</v>
          </cell>
          <cell r="H2227">
            <v>27.5</v>
          </cell>
          <cell r="I2227">
            <v>27.5</v>
          </cell>
          <cell r="J2227">
            <v>28.88</v>
          </cell>
          <cell r="K2227">
            <v>28.88</v>
          </cell>
          <cell r="L2227" t="str">
            <v>No</v>
          </cell>
        </row>
        <row r="2228">
          <cell r="A2228" t="str">
            <v>OHB-31N</v>
          </cell>
          <cell r="B2228" t="str">
            <v>BOTTOM PIVOT SETS **NARROW**</v>
          </cell>
          <cell r="C2228" t="str">
            <v>CPT BHW</v>
          </cell>
          <cell r="D2228" t="str">
            <v>200115</v>
          </cell>
          <cell r="E2228" t="str">
            <v>RD-AC</v>
          </cell>
          <cell r="F2228">
            <v>0</v>
          </cell>
          <cell r="G2228">
            <v>0.5</v>
          </cell>
          <cell r="H2228">
            <v>10</v>
          </cell>
          <cell r="I2228">
            <v>10</v>
          </cell>
          <cell r="J2228">
            <v>10.5</v>
          </cell>
          <cell r="K2228">
            <v>10.5</v>
          </cell>
          <cell r="L2228" t="str">
            <v>No</v>
          </cell>
        </row>
        <row r="2229">
          <cell r="A2229" t="str">
            <v>RC-002BRO</v>
          </cell>
          <cell r="B2229" t="str">
            <v>FLR MOUNT STOPP/HOLD - BRONCO</v>
          </cell>
          <cell r="C2229" t="str">
            <v>CPT BHW</v>
          </cell>
          <cell r="D2229" t="str">
            <v>200116</v>
          </cell>
          <cell r="E2229" t="str">
            <v>RD-TL</v>
          </cell>
          <cell r="F2229">
            <v>0.52900000000000003</v>
          </cell>
          <cell r="G2229">
            <v>0.52900000000000003</v>
          </cell>
          <cell r="H2229">
            <v>10.58</v>
          </cell>
          <cell r="I2229">
            <v>10.58</v>
          </cell>
          <cell r="J2229">
            <v>11.64</v>
          </cell>
          <cell r="K2229">
            <v>11.64</v>
          </cell>
          <cell r="L2229" t="str">
            <v>No</v>
          </cell>
        </row>
        <row r="2230">
          <cell r="A2230" t="str">
            <v>RC-002DS</v>
          </cell>
          <cell r="B2230" t="str">
            <v>FLR MOUNT STOP/HOD - DESERT SAND</v>
          </cell>
          <cell r="C2230" t="str">
            <v>CPT BHW</v>
          </cell>
          <cell r="D2230" t="str">
            <v>200116</v>
          </cell>
          <cell r="E2230" t="str">
            <v>RD-TL</v>
          </cell>
          <cell r="F2230">
            <v>0.52900000000000003</v>
          </cell>
          <cell r="G2230">
            <v>0.52900000000000003</v>
          </cell>
          <cell r="H2230">
            <v>10.58</v>
          </cell>
          <cell r="I2230">
            <v>10.58</v>
          </cell>
          <cell r="J2230">
            <v>11.64</v>
          </cell>
          <cell r="K2230">
            <v>11.64</v>
          </cell>
          <cell r="L2230" t="str">
            <v>No</v>
          </cell>
        </row>
        <row r="2231">
          <cell r="A2231" t="str">
            <v>RC-002SCP</v>
          </cell>
          <cell r="B2231" t="str">
            <v>FLR MOUNT STOP/HOLD - SATIN</v>
          </cell>
          <cell r="C2231" t="str">
            <v>CPT BHW</v>
          </cell>
          <cell r="D2231" t="str">
            <v>200116</v>
          </cell>
          <cell r="E2231" t="str">
            <v>RD-TL</v>
          </cell>
          <cell r="F2231">
            <v>0.57250000000000001</v>
          </cell>
          <cell r="G2231">
            <v>0.57250000000000001</v>
          </cell>
          <cell r="H2231">
            <v>11.45</v>
          </cell>
          <cell r="I2231">
            <v>11.45</v>
          </cell>
          <cell r="J2231">
            <v>12.6</v>
          </cell>
          <cell r="K2231">
            <v>12.6</v>
          </cell>
          <cell r="L2231" t="str">
            <v>No</v>
          </cell>
        </row>
        <row r="2232">
          <cell r="A2232" t="str">
            <v>SH-LKTB411</v>
          </cell>
          <cell r="B2232" t="str">
            <v>Belt Connector</v>
          </cell>
          <cell r="C2232" t="str">
            <v>CPT BHW</v>
          </cell>
          <cell r="D2232" t="str">
            <v>800002</v>
          </cell>
          <cell r="E2232" t="str">
            <v>RD-TL</v>
          </cell>
          <cell r="F2232">
            <v>0</v>
          </cell>
          <cell r="G2232">
            <v>0.82750000000000012</v>
          </cell>
          <cell r="H2232">
            <v>16.55</v>
          </cell>
          <cell r="I2232">
            <v>16.55</v>
          </cell>
          <cell r="J2232">
            <v>17.38</v>
          </cell>
          <cell r="K2232">
            <v>17.38</v>
          </cell>
          <cell r="L2232" t="str">
            <v>No</v>
          </cell>
        </row>
        <row r="2233">
          <cell r="A2233" t="str">
            <v>SL200-1</v>
          </cell>
          <cell r="B2233" t="str">
            <v>SL200 CLOSER BODY</v>
          </cell>
          <cell r="C2233" t="str">
            <v>CPT BHW</v>
          </cell>
          <cell r="D2233" t="str">
            <v>800002</v>
          </cell>
          <cell r="E2233" t="str">
            <v>RD-TL</v>
          </cell>
          <cell r="F2233">
            <v>0</v>
          </cell>
          <cell r="G2233">
            <v>13.86</v>
          </cell>
          <cell r="H2233">
            <v>277.2</v>
          </cell>
          <cell r="I2233">
            <v>277.2</v>
          </cell>
          <cell r="J2233">
            <v>291.06</v>
          </cell>
          <cell r="K2233">
            <v>291.06</v>
          </cell>
          <cell r="L2233" t="str">
            <v>No</v>
          </cell>
        </row>
        <row r="2234">
          <cell r="A2234" t="str">
            <v>SL200-2</v>
          </cell>
          <cell r="B2234" t="str">
            <v>SL200 PULLEY UNIT</v>
          </cell>
          <cell r="C2234" t="str">
            <v>CPT BHW</v>
          </cell>
          <cell r="D2234" t="str">
            <v>800002</v>
          </cell>
          <cell r="E2234" t="str">
            <v>RD-TL</v>
          </cell>
          <cell r="F2234">
            <v>0.69299999999999995</v>
          </cell>
          <cell r="G2234">
            <v>0.69300000000000006</v>
          </cell>
          <cell r="H2234">
            <v>13.86</v>
          </cell>
          <cell r="I2234">
            <v>13.86</v>
          </cell>
          <cell r="J2234">
            <v>15.25</v>
          </cell>
          <cell r="K2234">
            <v>15.25</v>
          </cell>
          <cell r="L2234" t="str">
            <v>No</v>
          </cell>
        </row>
        <row r="2235">
          <cell r="A2235" t="str">
            <v>147075</v>
          </cell>
          <cell r="B2235" t="str">
            <v>SHOULDER STRAP ASSY</v>
          </cell>
          <cell r="C2235" t="str">
            <v>OPE Accessories</v>
          </cell>
          <cell r="D2235" t="str">
            <v>800030</v>
          </cell>
          <cell r="E2235" t="str">
            <v>RG-AC</v>
          </cell>
          <cell r="F2235">
            <v>0.18014705882352941</v>
          </cell>
          <cell r="G2235">
            <v>0.18014705882352944</v>
          </cell>
          <cell r="H2235">
            <v>3.6029411764705883</v>
          </cell>
          <cell r="I2235">
            <v>3.6029411764705883</v>
          </cell>
          <cell r="J2235">
            <v>3.96</v>
          </cell>
          <cell r="K2235">
            <v>4.2109375</v>
          </cell>
          <cell r="L2235" t="str">
            <v>No</v>
          </cell>
        </row>
        <row r="2236">
          <cell r="A2236" t="str">
            <v>20CLCAM</v>
          </cell>
          <cell r="B2236" t="str">
            <v>CAM FOR 20 SERIES MORTICE LOCK</v>
          </cell>
          <cell r="C2236" t="str">
            <v>CPT BHW</v>
          </cell>
          <cell r="D2236" t="str">
            <v>800062</v>
          </cell>
          <cell r="E2236" t="str">
            <v>RD-AC</v>
          </cell>
          <cell r="F2236">
            <v>0</v>
          </cell>
          <cell r="G2236">
            <v>1.4705882352941178E-2</v>
          </cell>
          <cell r="H2236">
            <v>0.29411764705882354</v>
          </cell>
          <cell r="I2236">
            <v>0.29411764705882354</v>
          </cell>
          <cell r="J2236">
            <v>0.31</v>
          </cell>
          <cell r="K2236">
            <v>0.51</v>
          </cell>
          <cell r="L2236" t="str">
            <v>No</v>
          </cell>
        </row>
        <row r="2237">
          <cell r="A2237" t="str">
            <v>20TURN-S</v>
          </cell>
          <cell r="B2237" t="str">
            <v>CYLINDER TURN 20 SERIES SILVER FINISH</v>
          </cell>
          <cell r="C2237" t="str">
            <v>CPT BHW</v>
          </cell>
          <cell r="D2237" t="str">
            <v>800062</v>
          </cell>
          <cell r="E2237" t="str">
            <v>RD-AC</v>
          </cell>
          <cell r="F2237">
            <v>0</v>
          </cell>
          <cell r="G2237">
            <v>0.3125</v>
          </cell>
          <cell r="H2237">
            <v>6.2499999999999991</v>
          </cell>
          <cell r="I2237">
            <v>6.2499999999999991</v>
          </cell>
          <cell r="J2237">
            <v>6.56</v>
          </cell>
          <cell r="K2237">
            <v>6.97</v>
          </cell>
          <cell r="L2237" t="str">
            <v>No</v>
          </cell>
        </row>
        <row r="2238">
          <cell r="A2238" t="str">
            <v>2203-20</v>
          </cell>
          <cell r="B2238" t="str">
            <v>Mil Dual Range Voltage Detector 10 1000V</v>
          </cell>
          <cell r="C2238" t="str">
            <v>Milwaukee Tools</v>
          </cell>
          <cell r="D2238" t="str">
            <v>800555</v>
          </cell>
          <cell r="E2238" t="str">
            <v>ML-TL</v>
          </cell>
          <cell r="F2238">
            <v>0</v>
          </cell>
          <cell r="G2238">
            <v>0.52941176470588236</v>
          </cell>
          <cell r="H2238">
            <v>10.588235294117647</v>
          </cell>
          <cell r="I2238">
            <v>10.588235294117647</v>
          </cell>
          <cell r="J2238">
            <v>11.12</v>
          </cell>
          <cell r="K2238">
            <v>11.81</v>
          </cell>
          <cell r="L2238" t="str">
            <v>No</v>
          </cell>
        </row>
        <row r="2239">
          <cell r="A2239" t="str">
            <v>30-22</v>
          </cell>
          <cell r="B2239" t="str">
            <v>30-22          DOORCLOSER, CONCEALED T</v>
          </cell>
          <cell r="C2239" t="str">
            <v>CPT BHW</v>
          </cell>
          <cell r="D2239" t="str">
            <v>800063</v>
          </cell>
          <cell r="E2239" t="str">
            <v>RD-TL</v>
          </cell>
          <cell r="F2239">
            <v>0</v>
          </cell>
          <cell r="G2239">
            <v>3.0919117647058822</v>
          </cell>
          <cell r="H2239">
            <v>61.838235294117638</v>
          </cell>
          <cell r="I2239">
            <v>61.838235294117638</v>
          </cell>
          <cell r="J2239">
            <v>64.930000000000007</v>
          </cell>
          <cell r="K2239">
            <v>68.989999999999995</v>
          </cell>
          <cell r="L2239" t="str">
            <v>No</v>
          </cell>
        </row>
        <row r="2240">
          <cell r="A2240" t="str">
            <v>30-30</v>
          </cell>
          <cell r="B2240" t="str">
            <v>30-30          DOORCLOSER, CONCEALED T</v>
          </cell>
          <cell r="C2240" t="str">
            <v>CPT BHW</v>
          </cell>
          <cell r="D2240" t="str">
            <v>800063</v>
          </cell>
          <cell r="E2240" t="str">
            <v>RD-TL</v>
          </cell>
          <cell r="F2240">
            <v>0</v>
          </cell>
          <cell r="G2240">
            <v>3.0919117647058822</v>
          </cell>
          <cell r="H2240">
            <v>61.838235294117638</v>
          </cell>
          <cell r="I2240">
            <v>61.838235294117638</v>
          </cell>
          <cell r="J2240">
            <v>64.930000000000007</v>
          </cell>
          <cell r="K2240">
            <v>68.989999999999995</v>
          </cell>
          <cell r="L2240" t="str">
            <v>No</v>
          </cell>
        </row>
        <row r="2241">
          <cell r="A2241" t="str">
            <v>30-31</v>
          </cell>
          <cell r="B2241" t="str">
            <v>30-31          DOORCLOSER</v>
          </cell>
          <cell r="C2241" t="str">
            <v>CPT BHW</v>
          </cell>
          <cell r="D2241" t="str">
            <v>800063</v>
          </cell>
          <cell r="E2241" t="str">
            <v>RD-TL</v>
          </cell>
          <cell r="F2241">
            <v>0</v>
          </cell>
          <cell r="G2241">
            <v>3.0919117647058822</v>
          </cell>
          <cell r="H2241">
            <v>61.838235294117638</v>
          </cell>
          <cell r="I2241">
            <v>61.838235294117638</v>
          </cell>
          <cell r="J2241">
            <v>64.930000000000007</v>
          </cell>
          <cell r="K2241">
            <v>68.989999999999995</v>
          </cell>
          <cell r="L2241" t="str">
            <v>No</v>
          </cell>
        </row>
        <row r="2242">
          <cell r="A2242" t="str">
            <v>30-32</v>
          </cell>
          <cell r="B2242" t="str">
            <v>30-32          DOORCLOSER</v>
          </cell>
          <cell r="C2242" t="str">
            <v>CPT BHW</v>
          </cell>
          <cell r="D2242" t="str">
            <v>800063</v>
          </cell>
          <cell r="E2242" t="str">
            <v>RD-TL</v>
          </cell>
          <cell r="F2242">
            <v>0</v>
          </cell>
          <cell r="G2242">
            <v>3.0919117647058822</v>
          </cell>
          <cell r="H2242">
            <v>61.838235294117638</v>
          </cell>
          <cell r="I2242">
            <v>61.838235294117638</v>
          </cell>
          <cell r="J2242">
            <v>64.930000000000007</v>
          </cell>
          <cell r="K2242">
            <v>68.989999999999995</v>
          </cell>
          <cell r="L2242" t="str">
            <v>No</v>
          </cell>
        </row>
        <row r="2243">
          <cell r="A2243" t="str">
            <v>30-33</v>
          </cell>
          <cell r="B2243" t="str">
            <v>30-33          DOORCLOSER, CONCEALED T</v>
          </cell>
          <cell r="C2243" t="str">
            <v>CPT BHW</v>
          </cell>
          <cell r="D2243" t="str">
            <v>800063</v>
          </cell>
          <cell r="E2243" t="str">
            <v>RD-TL</v>
          </cell>
          <cell r="F2243">
            <v>0</v>
          </cell>
          <cell r="G2243">
            <v>3.0919117647058822</v>
          </cell>
          <cell r="H2243">
            <v>61.838235294117638</v>
          </cell>
          <cell r="I2243">
            <v>61.838235294117638</v>
          </cell>
          <cell r="J2243">
            <v>64.930000000000007</v>
          </cell>
          <cell r="K2243">
            <v>68.989999999999995</v>
          </cell>
          <cell r="L2243" t="str">
            <v>No</v>
          </cell>
        </row>
        <row r="2244">
          <cell r="A2244" t="str">
            <v>30-40</v>
          </cell>
          <cell r="B2244" t="str">
            <v>105 BACK STOP - HOLD OPEN (105)</v>
          </cell>
          <cell r="C2244" t="str">
            <v>CPT BHW</v>
          </cell>
          <cell r="D2244" t="str">
            <v>800063</v>
          </cell>
          <cell r="E2244" t="str">
            <v>RD-TL</v>
          </cell>
          <cell r="F2244">
            <v>0</v>
          </cell>
          <cell r="G2244">
            <v>3.0919117647058822</v>
          </cell>
          <cell r="H2244">
            <v>61.838235294117638</v>
          </cell>
          <cell r="I2244">
            <v>61.838235294117638</v>
          </cell>
          <cell r="J2244">
            <v>64.930000000000007</v>
          </cell>
          <cell r="K2244">
            <v>68.989999999999995</v>
          </cell>
          <cell r="L2244" t="str">
            <v>No</v>
          </cell>
        </row>
        <row r="2245">
          <cell r="A2245" t="str">
            <v>30-41</v>
          </cell>
          <cell r="B2245" t="str">
            <v>105 BACK STOP - NON HOLD OPEN</v>
          </cell>
          <cell r="C2245" t="str">
            <v>CPT BHW</v>
          </cell>
          <cell r="D2245" t="str">
            <v>800063</v>
          </cell>
          <cell r="E2245" t="str">
            <v>RD-TL</v>
          </cell>
          <cell r="F2245">
            <v>0</v>
          </cell>
          <cell r="G2245">
            <v>3.0919117647058822</v>
          </cell>
          <cell r="H2245">
            <v>61.838235294117638</v>
          </cell>
          <cell r="I2245">
            <v>61.838235294117638</v>
          </cell>
          <cell r="J2245">
            <v>64.930000000000007</v>
          </cell>
          <cell r="K2245">
            <v>68.989999999999995</v>
          </cell>
          <cell r="L2245" t="str">
            <v>No</v>
          </cell>
        </row>
        <row r="2246">
          <cell r="A2246" t="str">
            <v>30-42</v>
          </cell>
          <cell r="B2246" t="str">
            <v>30-42 DOORCLOSER</v>
          </cell>
          <cell r="C2246" t="str">
            <v>CPT BHW</v>
          </cell>
          <cell r="D2246" t="str">
            <v>800063</v>
          </cell>
          <cell r="E2246" t="str">
            <v>RD-TL</v>
          </cell>
          <cell r="F2246">
            <v>0</v>
          </cell>
          <cell r="G2246">
            <v>3.0919117647058822</v>
          </cell>
          <cell r="H2246">
            <v>61.838235294117638</v>
          </cell>
          <cell r="I2246">
            <v>61.838235294117638</v>
          </cell>
          <cell r="J2246">
            <v>64.930000000000007</v>
          </cell>
          <cell r="K2246">
            <v>68.989999999999995</v>
          </cell>
          <cell r="L2246" t="str">
            <v>No</v>
          </cell>
        </row>
        <row r="2247">
          <cell r="A2247" t="str">
            <v>30ARM</v>
          </cell>
          <cell r="B2247" t="str">
            <v>ARM SET INC. FIX PACK 30ARM</v>
          </cell>
          <cell r="C2247" t="str">
            <v>CPT BHW</v>
          </cell>
          <cell r="D2247" t="str">
            <v>800063</v>
          </cell>
          <cell r="E2247" t="str">
            <v>RD-TL</v>
          </cell>
          <cell r="F2247">
            <v>0</v>
          </cell>
          <cell r="G2247">
            <v>0.51470588235294112</v>
          </cell>
          <cell r="H2247">
            <v>10.294117647058822</v>
          </cell>
          <cell r="I2247">
            <v>10.294117647058822</v>
          </cell>
          <cell r="J2247">
            <v>10.81</v>
          </cell>
          <cell r="K2247">
            <v>11.48</v>
          </cell>
          <cell r="L2247" t="str">
            <v>No</v>
          </cell>
        </row>
        <row r="2248">
          <cell r="A2248" t="str">
            <v>30ARMCHAN</v>
          </cell>
          <cell r="B2248" t="str">
            <v>ARM CHANNEL CONCEALED</v>
          </cell>
          <cell r="C2248" t="str">
            <v>CPT BHW</v>
          </cell>
          <cell r="D2248" t="str">
            <v>800063</v>
          </cell>
          <cell r="E2248" t="str">
            <v>RD-TL</v>
          </cell>
          <cell r="F2248">
            <v>0</v>
          </cell>
          <cell r="G2248">
            <v>0.12352941176470587</v>
          </cell>
          <cell r="H2248">
            <v>2.4705882352941173</v>
          </cell>
          <cell r="I2248">
            <v>2.4705882352941173</v>
          </cell>
          <cell r="J2248">
            <v>2.59</v>
          </cell>
          <cell r="K2248">
            <v>2.76</v>
          </cell>
          <cell r="L2248" t="str">
            <v>No</v>
          </cell>
        </row>
        <row r="2249">
          <cell r="A2249" t="str">
            <v>30FLOOR</v>
          </cell>
          <cell r="B2249" t="str">
            <v>30FLOOR        FLOOR PIVOT FOR TRANSOM C</v>
          </cell>
          <cell r="C2249" t="str">
            <v>CPT BHW</v>
          </cell>
          <cell r="D2249" t="str">
            <v>800063</v>
          </cell>
          <cell r="E2249" t="str">
            <v>RD-TL</v>
          </cell>
          <cell r="F2249">
            <v>0</v>
          </cell>
          <cell r="G2249">
            <v>0.41691176470588237</v>
          </cell>
          <cell r="H2249">
            <v>8.3382352941176467</v>
          </cell>
          <cell r="I2249">
            <v>8.3382352941176467</v>
          </cell>
          <cell r="J2249">
            <v>8.76</v>
          </cell>
          <cell r="K2249">
            <v>9.3000000000000007</v>
          </cell>
          <cell r="L2249" t="str">
            <v>No</v>
          </cell>
        </row>
        <row r="2250">
          <cell r="A2250" t="str">
            <v>48228010</v>
          </cell>
          <cell r="B2250" t="str">
            <v>Mil Jobsite Work Box 13 inch</v>
          </cell>
          <cell r="C2250" t="str">
            <v>Milwaukee Handtools</v>
          </cell>
          <cell r="D2250" t="str">
            <v>800235</v>
          </cell>
          <cell r="E2250" t="str">
            <v>PH-TL</v>
          </cell>
          <cell r="F2250">
            <v>0</v>
          </cell>
          <cell r="G2250">
            <v>1.5610294117647059</v>
          </cell>
          <cell r="H2250">
            <v>31.220588235294116</v>
          </cell>
          <cell r="I2250">
            <v>31.220588235294116</v>
          </cell>
          <cell r="J2250">
            <v>32.78</v>
          </cell>
          <cell r="K2250">
            <v>34.83</v>
          </cell>
          <cell r="L2250" t="str">
            <v>No</v>
          </cell>
        </row>
        <row r="2251">
          <cell r="A2251" t="str">
            <v>48228020</v>
          </cell>
          <cell r="B2251" t="str">
            <v>Mil Jobsite Work Box 26 inch</v>
          </cell>
          <cell r="C2251" t="str">
            <v>Milwaukee Handtools</v>
          </cell>
          <cell r="D2251" t="str">
            <v>800235</v>
          </cell>
          <cell r="E2251" t="str">
            <v>PH-TL</v>
          </cell>
          <cell r="F2251">
            <v>0</v>
          </cell>
          <cell r="G2251">
            <v>1.802941176470588</v>
          </cell>
          <cell r="H2251">
            <v>36.058823529411761</v>
          </cell>
          <cell r="I2251">
            <v>36.058823529411761</v>
          </cell>
          <cell r="J2251">
            <v>37.86</v>
          </cell>
          <cell r="K2251">
            <v>42.14</v>
          </cell>
          <cell r="L2251" t="str">
            <v>No</v>
          </cell>
        </row>
        <row r="2252">
          <cell r="A2252" t="str">
            <v>48228500</v>
          </cell>
          <cell r="B2252" t="str">
            <v>Rolling Steel Storage Chest &amp; Cabinet</v>
          </cell>
          <cell r="C2252" t="str">
            <v>Milwaukee Handtools</v>
          </cell>
          <cell r="D2252" t="str">
            <v>800914</v>
          </cell>
          <cell r="E2252" t="str">
            <v>PH-TL</v>
          </cell>
          <cell r="F2252">
            <v>47.867647058823529</v>
          </cell>
          <cell r="G2252">
            <v>47.867647058823529</v>
          </cell>
          <cell r="H2252">
            <v>957.35294117647049</v>
          </cell>
          <cell r="I2252">
            <v>957.35294117647049</v>
          </cell>
          <cell r="J2252">
            <v>1053.0899999999999</v>
          </cell>
          <cell r="K2252">
            <v>1118.9100000000001</v>
          </cell>
          <cell r="L2252" t="str">
            <v>No</v>
          </cell>
        </row>
        <row r="2253">
          <cell r="A2253" t="str">
            <v>48228510</v>
          </cell>
          <cell r="B2253" t="str">
            <v>8-Drw Steel Storage Chest 46"</v>
          </cell>
          <cell r="C2253" t="str">
            <v>Milwaukee Handtools</v>
          </cell>
          <cell r="D2253" t="str">
            <v>800914</v>
          </cell>
          <cell r="E2253" t="str">
            <v>PH-TL</v>
          </cell>
          <cell r="F2253">
            <v>24.538235294117648</v>
          </cell>
          <cell r="G2253">
            <v>24.538235294117648</v>
          </cell>
          <cell r="H2253">
            <v>490.76470588235293</v>
          </cell>
          <cell r="I2253">
            <v>490.76470588235293</v>
          </cell>
          <cell r="J2253">
            <v>539.84</v>
          </cell>
          <cell r="K2253">
            <v>573.58000000000004</v>
          </cell>
          <cell r="L2253" t="str">
            <v>No</v>
          </cell>
        </row>
        <row r="2254">
          <cell r="A2254" t="str">
            <v>48228520</v>
          </cell>
          <cell r="B2254" t="str">
            <v>8-Drw Rolling Steel Storage Cabinet 46</v>
          </cell>
          <cell r="C2254" t="str">
            <v>Milwaukee Handtools</v>
          </cell>
          <cell r="D2254" t="str">
            <v>800914</v>
          </cell>
          <cell r="E2254" t="str">
            <v>PH-TL</v>
          </cell>
          <cell r="F2254">
            <v>30.727941176470587</v>
          </cell>
          <cell r="G2254">
            <v>30.727941176470587</v>
          </cell>
          <cell r="H2254">
            <v>614.55882352941171</v>
          </cell>
          <cell r="I2254">
            <v>614.55882352941171</v>
          </cell>
          <cell r="J2254">
            <v>676.01</v>
          </cell>
          <cell r="K2254">
            <v>718.27</v>
          </cell>
          <cell r="L2254" t="str">
            <v>No</v>
          </cell>
        </row>
        <row r="2255">
          <cell r="A2255" t="str">
            <v>48404108</v>
          </cell>
          <cell r="B2255" t="str">
            <v>CIRC SAW BLADE 6-1/2" 24CBD T</v>
          </cell>
          <cell r="C2255" t="str">
            <v>Milwaukee Acc</v>
          </cell>
          <cell r="D2255" t="str">
            <v>802196</v>
          </cell>
          <cell r="E2255" t="str">
            <v>ML-AC</v>
          </cell>
          <cell r="F2255">
            <v>0</v>
          </cell>
          <cell r="G2255">
            <v>0.27647058823529408</v>
          </cell>
          <cell r="H2255">
            <v>5.5294117647058814</v>
          </cell>
          <cell r="I2255">
            <v>5.5294117647058814</v>
          </cell>
          <cell r="J2255">
            <v>5.81</v>
          </cell>
          <cell r="K2255">
            <v>6.17</v>
          </cell>
          <cell r="L2255" t="str">
            <v>No</v>
          </cell>
        </row>
        <row r="2256">
          <cell r="A2256" t="str">
            <v>49228510</v>
          </cell>
          <cell r="B2256" t="str">
            <v>MILWAUKEE WB2 RIGHT ANGLE ATTACHMENT</v>
          </cell>
          <cell r="C2256" t="str">
            <v>Milwaukee Acc</v>
          </cell>
          <cell r="D2256" t="str">
            <v>802203</v>
          </cell>
          <cell r="E2256" t="str">
            <v>ML-AC</v>
          </cell>
          <cell r="F2256">
            <v>0</v>
          </cell>
          <cell r="G2256">
            <v>1.476470588235294</v>
          </cell>
          <cell r="H2256">
            <v>29.529411764705877</v>
          </cell>
          <cell r="I2256">
            <v>29.529411764705877</v>
          </cell>
          <cell r="J2256">
            <v>31.01</v>
          </cell>
          <cell r="K2256">
            <v>32.94</v>
          </cell>
          <cell r="L2256" t="str">
            <v>No</v>
          </cell>
        </row>
        <row r="2257">
          <cell r="A2257" t="str">
            <v>53000</v>
          </cell>
          <cell r="B2257" t="str">
            <v>VAX REVOLUTION (sweeper)</v>
          </cell>
          <cell r="C2257" t="str">
            <v>Floorcare</v>
          </cell>
          <cell r="D2257" t="str">
            <v>800040</v>
          </cell>
          <cell r="E2257" t="str">
            <v>VX-MA</v>
          </cell>
          <cell r="F2257">
            <v>0</v>
          </cell>
          <cell r="G2257">
            <v>2.0860294117647058</v>
          </cell>
          <cell r="H2257">
            <v>41.720588235294116</v>
          </cell>
          <cell r="I2257">
            <v>41.720588235294116</v>
          </cell>
          <cell r="J2257">
            <v>43.81</v>
          </cell>
          <cell r="K2257">
            <v>45.08</v>
          </cell>
          <cell r="L2257" t="str">
            <v>No</v>
          </cell>
        </row>
        <row r="2258">
          <cell r="A2258" t="str">
            <v>57008</v>
          </cell>
          <cell r="B2258" t="str">
            <v>57008          STD HLD OPEN ARM SET(D-15</v>
          </cell>
          <cell r="C2258" t="str">
            <v>CPT BHW</v>
          </cell>
          <cell r="D2258" t="str">
            <v>800063</v>
          </cell>
          <cell r="E2258" t="str">
            <v>RD-TL</v>
          </cell>
          <cell r="F2258">
            <v>0</v>
          </cell>
          <cell r="G2258">
            <v>0.49044117647058827</v>
          </cell>
          <cell r="H2258">
            <v>9.8088235294117645</v>
          </cell>
          <cell r="I2258">
            <v>9.8088235294117645</v>
          </cell>
          <cell r="J2258">
            <v>10.3</v>
          </cell>
          <cell r="K2258">
            <v>10.94</v>
          </cell>
          <cell r="L2258" t="str">
            <v>No</v>
          </cell>
        </row>
        <row r="2259">
          <cell r="A2259" t="str">
            <v>57053</v>
          </cell>
          <cell r="B2259" t="str">
            <v>FHTPIVOT       FLOOR HINGE TOP PIVOT SET</v>
          </cell>
          <cell r="C2259" t="str">
            <v>CPT BHW</v>
          </cell>
          <cell r="D2259" t="str">
            <v>800063</v>
          </cell>
          <cell r="E2259" t="str">
            <v>RD-TL</v>
          </cell>
          <cell r="F2259">
            <v>0</v>
          </cell>
          <cell r="G2259">
            <v>0.24338235294117647</v>
          </cell>
          <cell r="H2259">
            <v>4.867647058823529</v>
          </cell>
          <cell r="I2259">
            <v>4.867647058823529</v>
          </cell>
          <cell r="J2259">
            <v>5.1100000000000003</v>
          </cell>
          <cell r="K2259">
            <v>5.43</v>
          </cell>
          <cell r="L2259" t="str">
            <v>No</v>
          </cell>
        </row>
        <row r="2260">
          <cell r="A2260" t="str">
            <v>8853BC</v>
          </cell>
          <cell r="B2260" t="str">
            <v>8000 SERIES CLOSER - BACK CHECK &amp; COVER</v>
          </cell>
          <cell r="C2260" t="str">
            <v>CPT BHW</v>
          </cell>
          <cell r="D2260" t="str">
            <v>800063</v>
          </cell>
          <cell r="E2260" t="str">
            <v>RD-TL</v>
          </cell>
          <cell r="F2260">
            <v>0.88308823529411762</v>
          </cell>
          <cell r="G2260">
            <v>0.88308823529411762</v>
          </cell>
          <cell r="H2260">
            <v>17.661764705882351</v>
          </cell>
          <cell r="I2260">
            <v>17.661764705882351</v>
          </cell>
          <cell r="J2260">
            <v>19.43</v>
          </cell>
          <cell r="K2260">
            <v>19.7</v>
          </cell>
          <cell r="L2260" t="str">
            <v>No</v>
          </cell>
        </row>
        <row r="2261">
          <cell r="A2261" t="str">
            <v>A5040B</v>
          </cell>
          <cell r="B2261" t="str">
            <v>A5040B Dust Bag suit EMB2000ET/1800ET</v>
          </cell>
          <cell r="C2261" t="str">
            <v>OPE Accessories</v>
          </cell>
          <cell r="D2261" t="str">
            <v>800001</v>
          </cell>
          <cell r="E2261" t="str">
            <v>RG-AC</v>
          </cell>
          <cell r="F2261">
            <v>0</v>
          </cell>
          <cell r="G2261">
            <v>0.3014705882352941</v>
          </cell>
          <cell r="H2261">
            <v>6.0294117647058814</v>
          </cell>
          <cell r="I2261">
            <v>6.0294117647058814</v>
          </cell>
          <cell r="J2261">
            <v>6.33</v>
          </cell>
          <cell r="K2261">
            <v>7.046875</v>
          </cell>
          <cell r="L2261" t="str">
            <v>No</v>
          </cell>
        </row>
        <row r="2262">
          <cell r="A2262" t="str">
            <v>ARMFIXPAC</v>
          </cell>
          <cell r="B2262" t="str">
            <v>ARMFIXPAC      ARM FIXING PACK WITH SC</v>
          </cell>
          <cell r="C2262" t="str">
            <v>CPT BHW</v>
          </cell>
          <cell r="D2262" t="str">
            <v>800063</v>
          </cell>
          <cell r="E2262" t="str">
            <v>RD-TL</v>
          </cell>
          <cell r="F2262">
            <v>0</v>
          </cell>
          <cell r="G2262">
            <v>0.19338235294117645</v>
          </cell>
          <cell r="H2262">
            <v>3.867647058823529</v>
          </cell>
          <cell r="I2262">
            <v>3.867647058823529</v>
          </cell>
          <cell r="J2262">
            <v>4.0599999999999996</v>
          </cell>
          <cell r="K2262">
            <v>4.3099999999999996</v>
          </cell>
          <cell r="L2262" t="str">
            <v>No</v>
          </cell>
        </row>
        <row r="2263">
          <cell r="A2263" t="str">
            <v>AVC-1530-G</v>
          </cell>
          <cell r="B2263" t="str">
            <v>AEG Wet &amp; Dry Vac 30L Inox 1500w</v>
          </cell>
          <cell r="C2263" t="str">
            <v>CPT Ryobi</v>
          </cell>
          <cell r="D2263" t="str">
            <v>800001</v>
          </cell>
          <cell r="E2263" t="str">
            <v>RY-TL</v>
          </cell>
          <cell r="F2263">
            <v>0</v>
          </cell>
          <cell r="G2263">
            <v>8.1617647058823533</v>
          </cell>
          <cell r="H2263">
            <v>163.23529411764704</v>
          </cell>
          <cell r="I2263">
            <v>163.23529411764704</v>
          </cell>
          <cell r="J2263">
            <v>171.4</v>
          </cell>
          <cell r="K2263">
            <v>182.11</v>
          </cell>
          <cell r="L2263" t="str">
            <v>No</v>
          </cell>
        </row>
        <row r="2264">
          <cell r="A2264" t="str">
            <v>D1550ARMSETS</v>
          </cell>
          <cell r="B2264" t="str">
            <v>COMPLETE ARM SET D1500 SILVER</v>
          </cell>
          <cell r="C2264" t="str">
            <v>CPT BHW</v>
          </cell>
          <cell r="D2264" t="str">
            <v>800063</v>
          </cell>
          <cell r="E2264" t="str">
            <v>RD-AC</v>
          </cell>
          <cell r="F2264">
            <v>0</v>
          </cell>
          <cell r="G2264">
            <v>0.2838235294117647</v>
          </cell>
          <cell r="H2264">
            <v>5.6764705882352935</v>
          </cell>
          <cell r="I2264">
            <v>5.6764705882352935</v>
          </cell>
          <cell r="J2264">
            <v>5.96</v>
          </cell>
          <cell r="K2264">
            <v>6.33</v>
          </cell>
          <cell r="L2264" t="str">
            <v>No</v>
          </cell>
        </row>
        <row r="2265">
          <cell r="A2265" t="str">
            <v>D1552BCUNIVSILV</v>
          </cell>
          <cell r="B2265" t="str">
            <v>50KG UNIVERSAL CLOSER (SILVER)</v>
          </cell>
          <cell r="C2265" t="str">
            <v>CPT BHW</v>
          </cell>
          <cell r="D2265" t="str">
            <v>800063</v>
          </cell>
          <cell r="E2265" t="str">
            <v>RD-TL</v>
          </cell>
          <cell r="F2265">
            <v>0</v>
          </cell>
          <cell r="G2265">
            <v>1.1205882352941177</v>
          </cell>
          <cell r="H2265">
            <v>22.411764705882351</v>
          </cell>
          <cell r="I2265">
            <v>22.411764705882351</v>
          </cell>
          <cell r="J2265">
            <v>23.53</v>
          </cell>
          <cell r="K2265">
            <v>25</v>
          </cell>
          <cell r="L2265" t="str">
            <v>No</v>
          </cell>
        </row>
        <row r="2266">
          <cell r="A2266" t="str">
            <v>D1553BCUNIVSILV</v>
          </cell>
          <cell r="B2266" t="str">
            <v>65KG UNIVERSAL CLOSER (SILVER)</v>
          </cell>
          <cell r="C2266" t="str">
            <v>CPT BHW</v>
          </cell>
          <cell r="D2266" t="str">
            <v>800063</v>
          </cell>
          <cell r="E2266" t="str">
            <v>RD-TL</v>
          </cell>
          <cell r="F2266">
            <v>0</v>
          </cell>
          <cell r="G2266">
            <v>1.2345588235294116</v>
          </cell>
          <cell r="H2266">
            <v>24.691176470588232</v>
          </cell>
          <cell r="I2266">
            <v>24.691176470588232</v>
          </cell>
          <cell r="J2266">
            <v>25.93</v>
          </cell>
          <cell r="K2266">
            <v>27.55</v>
          </cell>
          <cell r="L2266" t="str">
            <v>No</v>
          </cell>
        </row>
        <row r="2267">
          <cell r="A2267" t="str">
            <v>D1554BCUNIVSILV</v>
          </cell>
          <cell r="B2267" t="str">
            <v>80KG UNIVERSAL CLOSER (SILVER)</v>
          </cell>
          <cell r="C2267" t="str">
            <v>CPT BHW</v>
          </cell>
          <cell r="D2267" t="str">
            <v>800063</v>
          </cell>
          <cell r="E2267" t="str">
            <v>RD-TL</v>
          </cell>
          <cell r="F2267">
            <v>0</v>
          </cell>
          <cell r="G2267">
            <v>1.302941176470588</v>
          </cell>
          <cell r="H2267">
            <v>26.058823529411761</v>
          </cell>
          <cell r="I2267">
            <v>26.058823529411761</v>
          </cell>
          <cell r="J2267">
            <v>27.36</v>
          </cell>
          <cell r="K2267">
            <v>29.07</v>
          </cell>
          <cell r="L2267" t="str">
            <v>No</v>
          </cell>
        </row>
        <row r="2268">
          <cell r="A2268" t="str">
            <v>D2050TS</v>
          </cell>
          <cell r="B2268" t="str">
            <v>D2050T CLOSER BODY &amp; TRACK RAIL SET</v>
          </cell>
          <cell r="C2268" t="str">
            <v>CPT BHW</v>
          </cell>
          <cell r="D2268" t="str">
            <v>800063</v>
          </cell>
          <cell r="E2268" t="str">
            <v>RD-AC</v>
          </cell>
          <cell r="F2268">
            <v>0</v>
          </cell>
          <cell r="G2268">
            <v>1.8683823529411765</v>
          </cell>
          <cell r="H2268">
            <v>37.367647058823529</v>
          </cell>
          <cell r="I2268">
            <v>37.367647058823529</v>
          </cell>
          <cell r="J2268">
            <v>39.24</v>
          </cell>
          <cell r="K2268">
            <v>41.69</v>
          </cell>
          <cell r="L2268" t="str">
            <v>No</v>
          </cell>
        </row>
        <row r="2269">
          <cell r="A2269" t="str">
            <v>D2550UNIV</v>
          </cell>
          <cell r="B2269" t="str">
            <v>D2550UNIV      DOORCLOSER</v>
          </cell>
          <cell r="C2269" t="str">
            <v>CPT BHW</v>
          </cell>
          <cell r="D2269" t="str">
            <v>800063</v>
          </cell>
          <cell r="E2269" t="str">
            <v>RD-TL</v>
          </cell>
          <cell r="F2269">
            <v>0</v>
          </cell>
          <cell r="G2269">
            <v>1.8242647058823527</v>
          </cell>
          <cell r="H2269">
            <v>36.485294117647051</v>
          </cell>
          <cell r="I2269">
            <v>36.485294117647051</v>
          </cell>
          <cell r="J2269">
            <v>38.31</v>
          </cell>
          <cell r="K2269">
            <v>40.700000000000003</v>
          </cell>
          <cell r="L2269" t="str">
            <v>No</v>
          </cell>
        </row>
        <row r="2270">
          <cell r="A2270" t="str">
            <v>D2550UNIVBRON</v>
          </cell>
          <cell r="B2270" t="str">
            <v>UNIVERSAL CLOSER (BRONZE)</v>
          </cell>
          <cell r="C2270" t="str">
            <v>CPT BHW</v>
          </cell>
          <cell r="D2270" t="str">
            <v>800063</v>
          </cell>
          <cell r="E2270" t="str">
            <v>RD-TL</v>
          </cell>
          <cell r="F2270">
            <v>0</v>
          </cell>
          <cell r="G2270">
            <v>1.8242647058823527</v>
          </cell>
          <cell r="H2270">
            <v>36.485294117647051</v>
          </cell>
          <cell r="I2270">
            <v>36.485294117647051</v>
          </cell>
          <cell r="J2270">
            <v>38.31</v>
          </cell>
          <cell r="K2270">
            <v>40.700000000000003</v>
          </cell>
          <cell r="L2270" t="str">
            <v>No</v>
          </cell>
        </row>
        <row r="2271">
          <cell r="A2271" t="str">
            <v>D2580UNIVSS</v>
          </cell>
          <cell r="B2271" t="str">
            <v>D2580UNIVSS</v>
          </cell>
          <cell r="C2271" t="str">
            <v>CPT BHW</v>
          </cell>
          <cell r="D2271" t="str">
            <v>800063</v>
          </cell>
          <cell r="E2271" t="str">
            <v>RD-TL</v>
          </cell>
          <cell r="F2271">
            <v>0</v>
          </cell>
          <cell r="G2271">
            <v>5.0470588235294116</v>
          </cell>
          <cell r="H2271">
            <v>100.94117647058823</v>
          </cell>
          <cell r="I2271">
            <v>100.94117647058823</v>
          </cell>
          <cell r="J2271">
            <v>105.99</v>
          </cell>
          <cell r="K2271">
            <v>112.61</v>
          </cell>
          <cell r="L2271" t="str">
            <v>No</v>
          </cell>
        </row>
        <row r="2272">
          <cell r="A2272" t="str">
            <v>DB1553BCUNIV</v>
          </cell>
          <cell r="B2272" t="str">
            <v>DB1553BCUNIV Door Closer</v>
          </cell>
          <cell r="C2272" t="str">
            <v>CPT BHW</v>
          </cell>
          <cell r="D2272" t="str">
            <v>800002</v>
          </cell>
          <cell r="E2272" t="str">
            <v>RD-TL</v>
          </cell>
          <cell r="F2272">
            <v>0</v>
          </cell>
          <cell r="G2272">
            <v>1.286764705882353</v>
          </cell>
          <cell r="H2272">
            <v>25.735294117647058</v>
          </cell>
          <cell r="I2272">
            <v>25.735294117647058</v>
          </cell>
          <cell r="J2272">
            <v>27.02</v>
          </cell>
          <cell r="K2272">
            <v>28.71</v>
          </cell>
          <cell r="L2272" t="str">
            <v>No</v>
          </cell>
        </row>
        <row r="2273">
          <cell r="A2273" t="str">
            <v>DDBCBAGS</v>
          </cell>
          <cell r="B2273" t="str">
            <v>DDBC1400 Dust bag (5 bags in one pack)</v>
          </cell>
          <cell r="C2273" t="str">
            <v>Floorcare</v>
          </cell>
          <cell r="D2273" t="str">
            <v>800102</v>
          </cell>
          <cell r="E2273" t="str">
            <v>DD-AC</v>
          </cell>
          <cell r="F2273">
            <v>0</v>
          </cell>
          <cell r="G2273">
            <v>0.19117647058823528</v>
          </cell>
          <cell r="H2273">
            <v>3.8235294117647056</v>
          </cell>
          <cell r="I2273">
            <v>3.8235294117647056</v>
          </cell>
          <cell r="J2273">
            <v>4.01</v>
          </cell>
          <cell r="K2273">
            <v>4.46875</v>
          </cell>
          <cell r="L2273" t="str">
            <v>No</v>
          </cell>
        </row>
        <row r="2274">
          <cell r="A2274" t="str">
            <v>DDQC400</v>
          </cell>
          <cell r="B2274" t="str">
            <v>DIRT DEVIL CLEAN+SHINE HARD FLOOR 946ML</v>
          </cell>
          <cell r="C2274" t="str">
            <v>Floorcare</v>
          </cell>
          <cell r="D2274" t="str">
            <v>900016</v>
          </cell>
          <cell r="E2274" t="str">
            <v>DD-AC</v>
          </cell>
          <cell r="F2274">
            <v>0.1338235294117647</v>
          </cell>
          <cell r="G2274">
            <v>0.1338235294117647</v>
          </cell>
          <cell r="H2274">
            <v>2.6764705882352939</v>
          </cell>
          <cell r="I2274">
            <v>2.6764705882352939</v>
          </cell>
          <cell r="J2274">
            <v>2.94</v>
          </cell>
          <cell r="K2274">
            <v>3.1281250000000003</v>
          </cell>
          <cell r="L2274" t="str">
            <v>No</v>
          </cell>
        </row>
        <row r="2275">
          <cell r="A2275" t="str">
            <v>DTYPEPBRACSILVER</v>
          </cell>
          <cell r="B2275" t="str">
            <v>D TYPE P/BRAC (54440) - SILVER</v>
          </cell>
          <cell r="C2275" t="str">
            <v>CPT BHW</v>
          </cell>
          <cell r="D2275" t="str">
            <v>800063</v>
          </cell>
          <cell r="E2275" t="str">
            <v>RD-AC</v>
          </cell>
          <cell r="F2275">
            <v>0</v>
          </cell>
          <cell r="G2275">
            <v>7.720588235294118E-2</v>
          </cell>
          <cell r="H2275">
            <v>1.5441176470588236</v>
          </cell>
          <cell r="I2275">
            <v>1.5441176470588236</v>
          </cell>
          <cell r="J2275">
            <v>1.62</v>
          </cell>
          <cell r="K2275">
            <v>1.72</v>
          </cell>
          <cell r="L2275" t="str">
            <v>No</v>
          </cell>
        </row>
        <row r="2276">
          <cell r="A2276" t="str">
            <v>FBR430</v>
          </cell>
          <cell r="B2276" t="str">
            <v>FLUSH BOLT EXT ROD 430MM</v>
          </cell>
          <cell r="C2276" t="str">
            <v>CPT BHW</v>
          </cell>
          <cell r="D2276" t="str">
            <v>800063</v>
          </cell>
          <cell r="E2276" t="str">
            <v>RD-AC</v>
          </cell>
          <cell r="F2276">
            <v>5.8823529411764712E-2</v>
          </cell>
          <cell r="G2276">
            <v>5.8823529411764712E-2</v>
          </cell>
          <cell r="H2276">
            <v>1.1764705882352942</v>
          </cell>
          <cell r="I2276">
            <v>1.1764705882352942</v>
          </cell>
          <cell r="J2276">
            <v>1.29</v>
          </cell>
          <cell r="K2276">
            <v>1.38</v>
          </cell>
          <cell r="L2276" t="str">
            <v>No</v>
          </cell>
        </row>
        <row r="2277">
          <cell r="A2277" t="str">
            <v>FBR530</v>
          </cell>
          <cell r="B2277" t="str">
            <v>FLUSH BOLT EXT ROD 530MM</v>
          </cell>
          <cell r="C2277" t="str">
            <v>CPT BHW</v>
          </cell>
          <cell r="D2277" t="str">
            <v>800063</v>
          </cell>
          <cell r="E2277" t="str">
            <v>RD-AC</v>
          </cell>
          <cell r="F2277">
            <v>0.13235294117647059</v>
          </cell>
          <cell r="G2277">
            <v>0.13235294117647059</v>
          </cell>
          <cell r="H2277">
            <v>2.6470588235294117</v>
          </cell>
          <cell r="I2277">
            <v>2.6470588235294117</v>
          </cell>
          <cell r="J2277">
            <v>2.91</v>
          </cell>
          <cell r="K2277">
            <v>3.09</v>
          </cell>
          <cell r="L2277" t="str">
            <v>No</v>
          </cell>
        </row>
        <row r="2278">
          <cell r="A2278" t="str">
            <v>FBR600</v>
          </cell>
          <cell r="B2278" t="str">
            <v>Flush Bolt Extension Rod 600mm</v>
          </cell>
          <cell r="C2278" t="str">
            <v>CPT BHW</v>
          </cell>
          <cell r="D2278" t="str">
            <v>800063</v>
          </cell>
          <cell r="E2278" t="str">
            <v>RD-AC</v>
          </cell>
          <cell r="F2278">
            <v>0.13970588235294115</v>
          </cell>
          <cell r="G2278">
            <v>0.13970588235294118</v>
          </cell>
          <cell r="H2278">
            <v>2.7941176470588234</v>
          </cell>
          <cell r="I2278">
            <v>2.7941176470588234</v>
          </cell>
          <cell r="J2278">
            <v>3.07</v>
          </cell>
          <cell r="K2278">
            <v>3.27</v>
          </cell>
          <cell r="L2278" t="str">
            <v>No</v>
          </cell>
        </row>
        <row r="2279">
          <cell r="A2279" t="str">
            <v>HAC-001</v>
          </cell>
          <cell r="B2279" t="str">
            <v>Homelite Dust Bag to suit HBV25L</v>
          </cell>
          <cell r="C2279" t="str">
            <v>OPE Accessories</v>
          </cell>
          <cell r="D2279" t="str">
            <v>800100</v>
          </cell>
          <cell r="E2279" t="str">
            <v>HL-AC</v>
          </cell>
          <cell r="F2279">
            <v>0</v>
          </cell>
          <cell r="G2279">
            <v>0.47794117647058826</v>
          </cell>
          <cell r="H2279">
            <v>9.5588235294117645</v>
          </cell>
          <cell r="I2279">
            <v>9.5588235294117645</v>
          </cell>
          <cell r="J2279">
            <v>10.039999999999999</v>
          </cell>
          <cell r="K2279">
            <v>10.66</v>
          </cell>
          <cell r="L2279" t="str">
            <v>No</v>
          </cell>
        </row>
        <row r="2280">
          <cell r="A2280" t="str">
            <v>HFD882BCBROWN</v>
          </cell>
          <cell r="B2280" t="str">
            <v>HFD882BCBROWN  CONSUMER FIRE RATED DOOR</v>
          </cell>
          <cell r="C2280" t="str">
            <v>CPT BHW</v>
          </cell>
          <cell r="D2280" t="str">
            <v>800063</v>
          </cell>
          <cell r="E2280" t="str">
            <v>RD-TL</v>
          </cell>
          <cell r="F2280">
            <v>0</v>
          </cell>
          <cell r="G2280">
            <v>0.89191176470588251</v>
          </cell>
          <cell r="H2280">
            <v>17.838235294117649</v>
          </cell>
          <cell r="I2280">
            <v>17.838235294117649</v>
          </cell>
          <cell r="J2280">
            <v>18.73</v>
          </cell>
          <cell r="K2280">
            <v>19.899999999999999</v>
          </cell>
          <cell r="L2280" t="str">
            <v>No</v>
          </cell>
        </row>
        <row r="2281">
          <cell r="A2281" t="str">
            <v>HFD882BCSILVER</v>
          </cell>
          <cell r="B2281" t="str">
            <v>HFD882BCSILVER CONSUMER FIRE RATED DOOR</v>
          </cell>
          <cell r="C2281" t="str">
            <v>CPT BHW</v>
          </cell>
          <cell r="D2281" t="str">
            <v>800063</v>
          </cell>
          <cell r="E2281" t="str">
            <v>RD-TL</v>
          </cell>
          <cell r="F2281">
            <v>0</v>
          </cell>
          <cell r="G2281">
            <v>0.89191176470588251</v>
          </cell>
          <cell r="H2281">
            <v>17.838235294117649</v>
          </cell>
          <cell r="I2281">
            <v>17.838235294117649</v>
          </cell>
          <cell r="J2281">
            <v>18.73</v>
          </cell>
          <cell r="K2281">
            <v>19.899999999999999</v>
          </cell>
          <cell r="L2281" t="str">
            <v>No</v>
          </cell>
        </row>
        <row r="2282">
          <cell r="A2282" t="str">
            <v>HFD882BCWHITE</v>
          </cell>
          <cell r="B2282" t="str">
            <v>CHFD882BCWHITE  CONSUMER FIRE RATED DOOR</v>
          </cell>
          <cell r="C2282" t="str">
            <v>CPT BHW</v>
          </cell>
          <cell r="D2282" t="str">
            <v>800063</v>
          </cell>
          <cell r="E2282" t="str">
            <v>RD-TL</v>
          </cell>
          <cell r="F2282">
            <v>0</v>
          </cell>
          <cell r="G2282">
            <v>0.89191176470588251</v>
          </cell>
          <cell r="H2282">
            <v>17.838235294117649</v>
          </cell>
          <cell r="I2282">
            <v>17.838235294117649</v>
          </cell>
          <cell r="J2282">
            <v>18.73</v>
          </cell>
          <cell r="K2282">
            <v>19.899999999999999</v>
          </cell>
          <cell r="L2282" t="str">
            <v>No</v>
          </cell>
        </row>
        <row r="2283">
          <cell r="A2283" t="str">
            <v>HVC-1210P-G</v>
          </cell>
          <cell r="B2283" t="str">
            <v>Homelite 10L Workshop Vacuum Poly</v>
          </cell>
          <cell r="C2283" t="str">
            <v>CPT Ryobi</v>
          </cell>
          <cell r="D2283" t="str">
            <v>800001</v>
          </cell>
          <cell r="E2283" t="str">
            <v>RY-TL</v>
          </cell>
          <cell r="F2283">
            <v>0</v>
          </cell>
          <cell r="G2283">
            <v>0</v>
          </cell>
          <cell r="H2283">
            <v>25.735294117647058</v>
          </cell>
          <cell r="I2283">
            <v>25.735294117647058</v>
          </cell>
          <cell r="J2283">
            <v>25.74</v>
          </cell>
          <cell r="K2283">
            <v>27.34</v>
          </cell>
          <cell r="L2283" t="str">
            <v>No</v>
          </cell>
        </row>
        <row r="2284">
          <cell r="A2284" t="str">
            <v>LBRACKETS(57070)</v>
          </cell>
          <cell r="B2284" t="str">
            <v>L BRACKET (FACE FIX) SILVER</v>
          </cell>
          <cell r="C2284" t="str">
            <v>CPT BHW</v>
          </cell>
          <cell r="D2284" t="str">
            <v>800063</v>
          </cell>
          <cell r="E2284" t="str">
            <v>RD-AC</v>
          </cell>
          <cell r="F2284">
            <v>0</v>
          </cell>
          <cell r="G2284">
            <v>8.0882352941176475E-2</v>
          </cell>
          <cell r="H2284">
            <v>1.6176470588235294</v>
          </cell>
          <cell r="I2284">
            <v>1.6176470588235294</v>
          </cell>
          <cell r="J2284">
            <v>1.7</v>
          </cell>
          <cell r="K2284">
            <v>1.8</v>
          </cell>
          <cell r="L2284" t="str">
            <v>No</v>
          </cell>
        </row>
        <row r="2285">
          <cell r="A2285" t="str">
            <v>LT2011CTS</v>
          </cell>
          <cell r="B2285" t="str">
            <v>LONG THROW CYLINDER AND TURN SILVER</v>
          </cell>
          <cell r="C2285" t="str">
            <v>CPT BHW</v>
          </cell>
          <cell r="D2285" t="str">
            <v>800062</v>
          </cell>
          <cell r="E2285" t="str">
            <v>RD-TL</v>
          </cell>
          <cell r="F2285">
            <v>0</v>
          </cell>
          <cell r="G2285">
            <v>0.72205882352941186</v>
          </cell>
          <cell r="H2285">
            <v>14.441176470588236</v>
          </cell>
          <cell r="I2285">
            <v>14.441176470588236</v>
          </cell>
          <cell r="J2285">
            <v>15.16</v>
          </cell>
          <cell r="K2285">
            <v>16.11</v>
          </cell>
          <cell r="L2285" t="str">
            <v>No</v>
          </cell>
        </row>
        <row r="2286">
          <cell r="A2286" t="str">
            <v>LT2011DCS</v>
          </cell>
          <cell r="B2286" t="str">
            <v>LONG THROW DOUBLE CYLINDER SILVER</v>
          </cell>
          <cell r="C2286" t="str">
            <v>CPT BHW</v>
          </cell>
          <cell r="D2286" t="str">
            <v>800062</v>
          </cell>
          <cell r="E2286" t="str">
            <v>RD-TL</v>
          </cell>
          <cell r="F2286">
            <v>0</v>
          </cell>
          <cell r="G2286">
            <v>0.72205882352941186</v>
          </cell>
          <cell r="H2286">
            <v>14.441176470588236</v>
          </cell>
          <cell r="I2286">
            <v>14.441176470588236</v>
          </cell>
          <cell r="J2286">
            <v>15.16</v>
          </cell>
          <cell r="K2286">
            <v>16.11</v>
          </cell>
          <cell r="L2286" t="str">
            <v>No</v>
          </cell>
        </row>
        <row r="2287">
          <cell r="A2287" t="str">
            <v>MB1L</v>
          </cell>
          <cell r="B2287" t="str">
            <v>MB1L - Homelite Mixing Bottle 1LT</v>
          </cell>
          <cell r="C2287" t="str">
            <v>OPE Accessories</v>
          </cell>
          <cell r="D2287" t="str">
            <v>802194</v>
          </cell>
          <cell r="E2287" t="str">
            <v>HL-AC</v>
          </cell>
          <cell r="F2287">
            <v>0.11470588235294116</v>
          </cell>
          <cell r="G2287">
            <v>0.11470588235294117</v>
          </cell>
          <cell r="H2287">
            <v>2.2941176470588234</v>
          </cell>
          <cell r="I2287">
            <v>2.2941176470588234</v>
          </cell>
          <cell r="J2287">
            <v>2.52</v>
          </cell>
          <cell r="K2287">
            <v>2.68</v>
          </cell>
          <cell r="L2287" t="str">
            <v>No</v>
          </cell>
        </row>
        <row r="2288">
          <cell r="A2288" t="str">
            <v>MS001</v>
          </cell>
          <cell r="B2288" t="str">
            <v>Ryobi Door Stop Magnetic MS001 (Silver)</v>
          </cell>
          <cell r="C2288" t="str">
            <v>CPT BHW</v>
          </cell>
          <cell r="D2288" t="str">
            <v>800063</v>
          </cell>
          <cell r="E2288" t="str">
            <v>RD-TL</v>
          </cell>
          <cell r="F2288">
            <v>0.1985294117647059</v>
          </cell>
          <cell r="G2288">
            <v>0.1985294117647059</v>
          </cell>
          <cell r="H2288">
            <v>3.9705882352941178</v>
          </cell>
          <cell r="I2288">
            <v>3.9705882352941178</v>
          </cell>
          <cell r="J2288">
            <v>4.37</v>
          </cell>
          <cell r="K2288">
            <v>4.43</v>
          </cell>
          <cell r="L2288" t="str">
            <v>No</v>
          </cell>
        </row>
        <row r="2289">
          <cell r="A2289" t="str">
            <v>PH300CS</v>
          </cell>
          <cell r="B2289" t="str">
            <v>Ryobi Pull Handle CS 300mm With Offset</v>
          </cell>
          <cell r="C2289" t="str">
            <v>CPT BHW</v>
          </cell>
          <cell r="D2289" t="str">
            <v>800091</v>
          </cell>
          <cell r="E2289" t="str">
            <v>RD-TL</v>
          </cell>
          <cell r="F2289">
            <v>0</v>
          </cell>
          <cell r="G2289">
            <v>1.2779411764705881</v>
          </cell>
          <cell r="H2289">
            <v>25.558823529411761</v>
          </cell>
          <cell r="I2289">
            <v>25.558823529411761</v>
          </cell>
          <cell r="J2289">
            <v>26.84</v>
          </cell>
          <cell r="K2289">
            <v>28.51</v>
          </cell>
          <cell r="L2289" t="str">
            <v>No</v>
          </cell>
        </row>
        <row r="2290">
          <cell r="A2290" t="str">
            <v>PH450CC</v>
          </cell>
          <cell r="B2290" t="str">
            <v>Pull Handle CC 450mm With Offset</v>
          </cell>
          <cell r="C2290" t="str">
            <v>CPT BHW</v>
          </cell>
          <cell r="D2290" t="str">
            <v>800091</v>
          </cell>
          <cell r="E2290" t="str">
            <v>RD-TL</v>
          </cell>
          <cell r="F2290">
            <v>0</v>
          </cell>
          <cell r="G2290">
            <v>1.3941176470588237</v>
          </cell>
          <cell r="H2290">
            <v>27.882352941176471</v>
          </cell>
          <cell r="I2290">
            <v>27.882352941176471</v>
          </cell>
          <cell r="J2290">
            <v>29.28</v>
          </cell>
          <cell r="K2290">
            <v>31.11</v>
          </cell>
          <cell r="L2290" t="str">
            <v>No</v>
          </cell>
        </row>
        <row r="2291">
          <cell r="A2291" t="str">
            <v>PH450CS</v>
          </cell>
          <cell r="B2291" t="str">
            <v>Pull Handle CS 450mm With Offset</v>
          </cell>
          <cell r="C2291" t="str">
            <v>CPT BHW</v>
          </cell>
          <cell r="D2291" t="str">
            <v>800091</v>
          </cell>
          <cell r="E2291" t="str">
            <v>RD-TL</v>
          </cell>
          <cell r="F2291">
            <v>0</v>
          </cell>
          <cell r="G2291">
            <v>1.5029411764705882</v>
          </cell>
          <cell r="H2291">
            <v>30.058823529411764</v>
          </cell>
          <cell r="I2291">
            <v>30.058823529411764</v>
          </cell>
          <cell r="J2291">
            <v>31.56</v>
          </cell>
          <cell r="K2291">
            <v>33.53</v>
          </cell>
          <cell r="L2291" t="str">
            <v>No</v>
          </cell>
        </row>
        <row r="2292">
          <cell r="A2292" t="str">
            <v>PH500H</v>
          </cell>
          <cell r="B2292" t="str">
            <v>Pull Handle H Length 600mm C/C 500mm</v>
          </cell>
          <cell r="C2292" t="str">
            <v>CPT BHW</v>
          </cell>
          <cell r="D2292" t="str">
            <v>800091</v>
          </cell>
          <cell r="E2292" t="str">
            <v>RD-TL</v>
          </cell>
          <cell r="F2292">
            <v>0</v>
          </cell>
          <cell r="G2292">
            <v>1.6183823529411765</v>
          </cell>
          <cell r="H2292">
            <v>32.367647058823529</v>
          </cell>
          <cell r="I2292">
            <v>32.367647058823529</v>
          </cell>
          <cell r="J2292">
            <v>33.99</v>
          </cell>
          <cell r="K2292">
            <v>36.11</v>
          </cell>
          <cell r="L2292" t="str">
            <v>No</v>
          </cell>
        </row>
        <row r="2293">
          <cell r="A2293" t="str">
            <v>PH600CC</v>
          </cell>
          <cell r="B2293" t="str">
            <v>Pull Handle CC 600mm With Offset</v>
          </cell>
          <cell r="C2293" t="str">
            <v>CPT BHW</v>
          </cell>
          <cell r="D2293" t="str">
            <v>800091</v>
          </cell>
          <cell r="E2293" t="str">
            <v>RD-TL</v>
          </cell>
          <cell r="F2293">
            <v>0</v>
          </cell>
          <cell r="G2293">
            <v>1.5345588235294119</v>
          </cell>
          <cell r="H2293">
            <v>30.691176470588236</v>
          </cell>
          <cell r="I2293">
            <v>30.691176470588236</v>
          </cell>
          <cell r="J2293">
            <v>32.229999999999997</v>
          </cell>
          <cell r="K2293">
            <v>34.24</v>
          </cell>
          <cell r="L2293" t="str">
            <v>No</v>
          </cell>
        </row>
        <row r="2294">
          <cell r="A2294" t="str">
            <v>PH600CS</v>
          </cell>
          <cell r="B2294" t="str">
            <v>Pull Handle CS 600mm With Offset</v>
          </cell>
          <cell r="C2294" t="str">
            <v>CPT BHW</v>
          </cell>
          <cell r="D2294" t="str">
            <v>800091</v>
          </cell>
          <cell r="E2294" t="str">
            <v>RD-TL</v>
          </cell>
          <cell r="F2294">
            <v>0</v>
          </cell>
          <cell r="G2294">
            <v>1.7433823529411765</v>
          </cell>
          <cell r="H2294">
            <v>34.867647058823529</v>
          </cell>
          <cell r="I2294">
            <v>34.867647058823529</v>
          </cell>
          <cell r="J2294">
            <v>36.61</v>
          </cell>
          <cell r="K2294">
            <v>38.9</v>
          </cell>
          <cell r="L2294" t="str">
            <v>No</v>
          </cell>
        </row>
        <row r="2295">
          <cell r="A2295" t="str">
            <v>PH600SO</v>
          </cell>
          <cell r="B2295" t="str">
            <v>Pull Handle SO 600mm With Offset</v>
          </cell>
          <cell r="C2295" t="str">
            <v>CPT BHW</v>
          </cell>
          <cell r="D2295" t="str">
            <v>800091</v>
          </cell>
          <cell r="E2295" t="str">
            <v>RD-TL</v>
          </cell>
          <cell r="F2295">
            <v>0</v>
          </cell>
          <cell r="G2295">
            <v>1.8823529411764708</v>
          </cell>
          <cell r="H2295">
            <v>37.647058823529413</v>
          </cell>
          <cell r="I2295">
            <v>37.647058823529413</v>
          </cell>
          <cell r="J2295">
            <v>39.53</v>
          </cell>
          <cell r="K2295">
            <v>42</v>
          </cell>
          <cell r="L2295" t="str">
            <v>No</v>
          </cell>
        </row>
        <row r="2296">
          <cell r="A2296" t="str">
            <v>PH60FB</v>
          </cell>
          <cell r="B2296" t="str">
            <v>Single sided handle fixing bolt 60mm</v>
          </cell>
          <cell r="C2296" t="str">
            <v>CPT BHW</v>
          </cell>
          <cell r="D2296" t="str">
            <v>800091</v>
          </cell>
          <cell r="E2296" t="str">
            <v>RD-AC</v>
          </cell>
          <cell r="F2296">
            <v>0</v>
          </cell>
          <cell r="G2296">
            <v>0.11176470588235295</v>
          </cell>
          <cell r="H2296">
            <v>2.2352941176470589</v>
          </cell>
          <cell r="I2296">
            <v>2.2352941176470589</v>
          </cell>
          <cell r="J2296">
            <v>2.35</v>
          </cell>
          <cell r="K2296">
            <v>2.4900000000000002</v>
          </cell>
          <cell r="L2296" t="str">
            <v>No</v>
          </cell>
        </row>
        <row r="2297">
          <cell r="A2297" t="str">
            <v>PWF-BAG18L</v>
          </cell>
          <cell r="B2297" t="str">
            <v>Powerfit Dust Bag 18L (3pack)</v>
          </cell>
          <cell r="C2297" t="str">
            <v>CPT Accessories</v>
          </cell>
          <cell r="D2297" t="str">
            <v>800001</v>
          </cell>
          <cell r="E2297" t="str">
            <v>PW-PT</v>
          </cell>
          <cell r="F2297">
            <v>0</v>
          </cell>
          <cell r="G2297">
            <v>0.17426470588235296</v>
          </cell>
          <cell r="H2297">
            <v>3.4852941176470589</v>
          </cell>
          <cell r="I2297">
            <v>3.4852941176470589</v>
          </cell>
          <cell r="J2297">
            <v>3.66</v>
          </cell>
          <cell r="K2297">
            <v>3.89</v>
          </cell>
          <cell r="L2297" t="str">
            <v>No</v>
          </cell>
        </row>
        <row r="2298">
          <cell r="A2298" t="str">
            <v>PWF-BAG20L</v>
          </cell>
          <cell r="B2298" t="str">
            <v>PowerFit Dust Bag 20L (3pack)</v>
          </cell>
          <cell r="C2298" t="str">
            <v>CPT Accessories</v>
          </cell>
          <cell r="D2298" t="str">
            <v>800001</v>
          </cell>
          <cell r="E2298" t="str">
            <v>PW-PT</v>
          </cell>
          <cell r="F2298">
            <v>0</v>
          </cell>
          <cell r="G2298">
            <v>0.17426470588235296</v>
          </cell>
          <cell r="H2298">
            <v>3.4852941176470589</v>
          </cell>
          <cell r="I2298">
            <v>3.4852941176470589</v>
          </cell>
          <cell r="J2298">
            <v>3.66</v>
          </cell>
          <cell r="K2298">
            <v>4.07</v>
          </cell>
          <cell r="L2298" t="str">
            <v>No</v>
          </cell>
        </row>
        <row r="2299">
          <cell r="A2299" t="str">
            <v>PWF-BAG30L</v>
          </cell>
          <cell r="B2299" t="str">
            <v>PowerFit Dust Bag 30L (3pack)</v>
          </cell>
          <cell r="C2299" t="str">
            <v>CPT Accessories</v>
          </cell>
          <cell r="D2299" t="str">
            <v>800001</v>
          </cell>
          <cell r="E2299" t="str">
            <v>PW-PT</v>
          </cell>
          <cell r="F2299">
            <v>0</v>
          </cell>
          <cell r="G2299">
            <v>0.23529411764705885</v>
          </cell>
          <cell r="H2299">
            <v>4.7058823529411766</v>
          </cell>
          <cell r="I2299">
            <v>4.7058823529411766</v>
          </cell>
          <cell r="J2299">
            <v>4.9400000000000004</v>
          </cell>
          <cell r="K2299">
            <v>5.5</v>
          </cell>
          <cell r="L2299" t="str">
            <v>No</v>
          </cell>
        </row>
        <row r="2300">
          <cell r="A2300" t="str">
            <v>PWF-BAG60L</v>
          </cell>
          <cell r="B2300" t="str">
            <v>PowerFit Dust Bag 60L (3pack)</v>
          </cell>
          <cell r="C2300" t="str">
            <v>CPT Accessories</v>
          </cell>
          <cell r="D2300" t="str">
            <v>800001</v>
          </cell>
          <cell r="E2300" t="str">
            <v>PW-PT</v>
          </cell>
          <cell r="F2300">
            <v>0</v>
          </cell>
          <cell r="G2300">
            <v>0.35073529411764703</v>
          </cell>
          <cell r="H2300">
            <v>7.0147058823529402</v>
          </cell>
          <cell r="I2300">
            <v>7.0147058823529402</v>
          </cell>
          <cell r="J2300">
            <v>7.37</v>
          </cell>
          <cell r="K2300">
            <v>8.1999999999999993</v>
          </cell>
          <cell r="L2300" t="str">
            <v>No</v>
          </cell>
        </row>
        <row r="2301">
          <cell r="A2301" t="str">
            <v>PWF-CF</v>
          </cell>
          <cell r="B2301" t="str">
            <v>PowerFit Cloth Pre-filter</v>
          </cell>
          <cell r="C2301" t="str">
            <v>CPT Accessories</v>
          </cell>
          <cell r="D2301" t="str">
            <v>800001</v>
          </cell>
          <cell r="E2301" t="str">
            <v>PW-PT</v>
          </cell>
          <cell r="F2301">
            <v>0</v>
          </cell>
          <cell r="G2301">
            <v>7.720588235294118E-2</v>
          </cell>
          <cell r="H2301">
            <v>1.5441176470588236</v>
          </cell>
          <cell r="I2301">
            <v>1.5441176470588236</v>
          </cell>
          <cell r="J2301">
            <v>1.62</v>
          </cell>
          <cell r="K2301">
            <v>1.8</v>
          </cell>
          <cell r="L2301" t="str">
            <v>No</v>
          </cell>
        </row>
        <row r="2302">
          <cell r="A2302" t="str">
            <v>PWF-FF</v>
          </cell>
          <cell r="B2302" t="str">
            <v>PowerFit Heavy Duty Foam Filter</v>
          </cell>
          <cell r="C2302" t="str">
            <v>CPT Accessories</v>
          </cell>
          <cell r="D2302" t="str">
            <v>800001</v>
          </cell>
          <cell r="E2302" t="str">
            <v>PW-PT</v>
          </cell>
          <cell r="F2302">
            <v>0</v>
          </cell>
          <cell r="G2302">
            <v>0.16102941176470587</v>
          </cell>
          <cell r="H2302">
            <v>3.2205882352941173</v>
          </cell>
          <cell r="I2302">
            <v>3.2205882352941173</v>
          </cell>
          <cell r="J2302">
            <v>3.38</v>
          </cell>
          <cell r="K2302">
            <v>3.76</v>
          </cell>
          <cell r="L2302" t="str">
            <v>No</v>
          </cell>
        </row>
        <row r="2303">
          <cell r="A2303" t="str">
            <v>PWF-FVC20-30</v>
          </cell>
          <cell r="B2303" t="str">
            <v>PowerFit Cartridge Filter</v>
          </cell>
          <cell r="C2303" t="str">
            <v>CPT Accessories</v>
          </cell>
          <cell r="D2303" t="str">
            <v>800001</v>
          </cell>
          <cell r="E2303" t="str">
            <v>PW-PT</v>
          </cell>
          <cell r="F2303">
            <v>0</v>
          </cell>
          <cell r="G2303">
            <v>0.39558823529411763</v>
          </cell>
          <cell r="H2303">
            <v>7.9117647058823524</v>
          </cell>
          <cell r="I2303">
            <v>7.9117647058823524</v>
          </cell>
          <cell r="J2303">
            <v>8.31</v>
          </cell>
          <cell r="K2303">
            <v>9.25</v>
          </cell>
          <cell r="L2303" t="str">
            <v>No</v>
          </cell>
        </row>
        <row r="2304">
          <cell r="A2304" t="str">
            <v>PWFG201</v>
          </cell>
          <cell r="B2304" t="str">
            <v>PowerFit Mower Blade 2pk suits Victa 18</v>
          </cell>
          <cell r="C2304" t="str">
            <v>OPE Accessories</v>
          </cell>
          <cell r="D2304" t="str">
            <v>802194</v>
          </cell>
          <cell r="E2304" t="str">
            <v>PW-PG</v>
          </cell>
          <cell r="F2304">
            <v>0</v>
          </cell>
          <cell r="G2304">
            <v>0.15808823529411764</v>
          </cell>
          <cell r="H2304">
            <v>3.1617647058823524</v>
          </cell>
          <cell r="I2304">
            <v>3.1617647058823524</v>
          </cell>
          <cell r="J2304">
            <v>3.32</v>
          </cell>
          <cell r="K2304">
            <v>3.53</v>
          </cell>
          <cell r="L2304" t="str">
            <v>No</v>
          </cell>
        </row>
        <row r="2305">
          <cell r="A2305" t="str">
            <v>PWFG202</v>
          </cell>
          <cell r="B2305" t="str">
            <v>PowerFit Mower Blade 2pk suits Victa 19</v>
          </cell>
          <cell r="C2305" t="str">
            <v>OPE Accessories</v>
          </cell>
          <cell r="D2305" t="str">
            <v>802194</v>
          </cell>
          <cell r="E2305" t="str">
            <v>PW-PG</v>
          </cell>
          <cell r="F2305">
            <v>0</v>
          </cell>
          <cell r="G2305">
            <v>0.18235294117647061</v>
          </cell>
          <cell r="H2305">
            <v>3.6470588235294117</v>
          </cell>
          <cell r="I2305">
            <v>3.6470588235294117</v>
          </cell>
          <cell r="J2305">
            <v>3.83</v>
          </cell>
          <cell r="K2305">
            <v>4.07</v>
          </cell>
          <cell r="L2305" t="str">
            <v>No</v>
          </cell>
        </row>
        <row r="2306">
          <cell r="A2306" t="str">
            <v>PWFG203</v>
          </cell>
          <cell r="B2306" t="str">
            <v>PowerFit Mower Blade 2pk suits Rover 18</v>
          </cell>
          <cell r="C2306" t="str">
            <v>OPE Accessories</v>
          </cell>
          <cell r="D2306" t="str">
            <v>802194</v>
          </cell>
          <cell r="E2306" t="str">
            <v>PW-PG</v>
          </cell>
          <cell r="F2306">
            <v>0</v>
          </cell>
          <cell r="G2306">
            <v>0.15808823529411764</v>
          </cell>
          <cell r="H2306">
            <v>3.1617647058823524</v>
          </cell>
          <cell r="I2306">
            <v>3.1617647058823524</v>
          </cell>
          <cell r="J2306">
            <v>3.32</v>
          </cell>
          <cell r="K2306">
            <v>3.53</v>
          </cell>
          <cell r="L2306" t="str">
            <v>No</v>
          </cell>
        </row>
        <row r="2307">
          <cell r="A2307" t="str">
            <v>PWFG204</v>
          </cell>
          <cell r="B2307" t="str">
            <v>PowerFit Mower Blade 2pk suits Masport 1</v>
          </cell>
          <cell r="C2307" t="str">
            <v>OPE Accessories</v>
          </cell>
          <cell r="D2307" t="str">
            <v>802194</v>
          </cell>
          <cell r="E2307" t="str">
            <v>PW-PG</v>
          </cell>
          <cell r="F2307">
            <v>0</v>
          </cell>
          <cell r="G2307">
            <v>0.15808823529411764</v>
          </cell>
          <cell r="H2307">
            <v>3.1617647058823524</v>
          </cell>
          <cell r="I2307">
            <v>3.1617647058823524</v>
          </cell>
          <cell r="J2307">
            <v>3.32</v>
          </cell>
          <cell r="K2307">
            <v>3.53</v>
          </cell>
          <cell r="L2307" t="str">
            <v>No</v>
          </cell>
        </row>
        <row r="2308">
          <cell r="A2308" t="str">
            <v>PWFG205</v>
          </cell>
          <cell r="B2308" t="str">
            <v>PowerFit Mower Blade 2pk suits Masport 1</v>
          </cell>
          <cell r="C2308" t="str">
            <v>OPE Accessories</v>
          </cell>
          <cell r="D2308" t="str">
            <v>802194</v>
          </cell>
          <cell r="E2308" t="str">
            <v>PW-PG</v>
          </cell>
          <cell r="F2308">
            <v>0</v>
          </cell>
          <cell r="G2308">
            <v>0.18235294117647061</v>
          </cell>
          <cell r="H2308">
            <v>3.6470588235294117</v>
          </cell>
          <cell r="I2308">
            <v>3.6470588235294117</v>
          </cell>
          <cell r="J2308">
            <v>3.83</v>
          </cell>
          <cell r="K2308">
            <v>4.07</v>
          </cell>
          <cell r="L2308" t="str">
            <v>No</v>
          </cell>
        </row>
        <row r="2309">
          <cell r="A2309" t="str">
            <v>PWFG206</v>
          </cell>
          <cell r="B2309" t="str">
            <v>PowerFit Mower Blade 2pk suits Torpedo 1</v>
          </cell>
          <cell r="C2309" t="str">
            <v>OPE Accessories</v>
          </cell>
          <cell r="D2309" t="str">
            <v>802194</v>
          </cell>
          <cell r="E2309" t="str">
            <v>PW-PG</v>
          </cell>
          <cell r="F2309">
            <v>0</v>
          </cell>
          <cell r="G2309">
            <v>0.18235294117647061</v>
          </cell>
          <cell r="H2309">
            <v>3.6470588235294117</v>
          </cell>
          <cell r="I2309">
            <v>3.6470588235294117</v>
          </cell>
          <cell r="J2309">
            <v>3.83</v>
          </cell>
          <cell r="K2309">
            <v>4.07</v>
          </cell>
          <cell r="L2309" t="str">
            <v>No</v>
          </cell>
        </row>
        <row r="2310">
          <cell r="A2310" t="str">
            <v>PWFG207</v>
          </cell>
          <cell r="B2310" t="str">
            <v>PowerFit Mower Blade 2pk suits LawnMaste</v>
          </cell>
          <cell r="C2310" t="str">
            <v>OPE Accessories</v>
          </cell>
          <cell r="D2310" t="str">
            <v>802194</v>
          </cell>
          <cell r="E2310" t="str">
            <v>PW-PG</v>
          </cell>
          <cell r="F2310">
            <v>0</v>
          </cell>
          <cell r="G2310">
            <v>0.15808823529411764</v>
          </cell>
          <cell r="H2310">
            <v>3.1617647058823524</v>
          </cell>
          <cell r="I2310">
            <v>3.1617647058823524</v>
          </cell>
          <cell r="J2310">
            <v>3.32</v>
          </cell>
          <cell r="K2310">
            <v>3.53</v>
          </cell>
          <cell r="L2310" t="str">
            <v>No</v>
          </cell>
        </row>
        <row r="2311">
          <cell r="A2311" t="str">
            <v>PWF-PTDA-004</v>
          </cell>
          <cell r="B2311" t="str">
            <v>PowerFit Dust Extractor Adaptor</v>
          </cell>
          <cell r="C2311" t="str">
            <v>CPT Accessories</v>
          </cell>
          <cell r="D2311" t="str">
            <v>800001</v>
          </cell>
          <cell r="E2311" t="str">
            <v>PW-PT</v>
          </cell>
          <cell r="F2311">
            <v>5.7352941176470586E-2</v>
          </cell>
          <cell r="G2311">
            <v>5.7352941176470586E-2</v>
          </cell>
          <cell r="H2311">
            <v>1.1470588235294117</v>
          </cell>
          <cell r="I2311">
            <v>1.1470588235294117</v>
          </cell>
          <cell r="J2311">
            <v>1.26</v>
          </cell>
          <cell r="K2311">
            <v>1.3406250000000002</v>
          </cell>
          <cell r="L2311" t="str">
            <v>No</v>
          </cell>
        </row>
        <row r="2312">
          <cell r="A2312" t="str">
            <v>PWF-WF</v>
          </cell>
          <cell r="B2312" t="str">
            <v>PowerFit Washable Cartridge Filters</v>
          </cell>
          <cell r="C2312" t="str">
            <v>CPT Accessories</v>
          </cell>
          <cell r="D2312" t="str">
            <v>800001</v>
          </cell>
          <cell r="E2312" t="str">
            <v>PW-PT</v>
          </cell>
          <cell r="F2312">
            <v>0</v>
          </cell>
          <cell r="G2312">
            <v>0.41838235294117648</v>
          </cell>
          <cell r="H2312">
            <v>8.367647058823529</v>
          </cell>
          <cell r="I2312">
            <v>8.367647058823529</v>
          </cell>
          <cell r="J2312">
            <v>8.7899999999999991</v>
          </cell>
          <cell r="K2312">
            <v>9.7799999999999994</v>
          </cell>
          <cell r="L2312" t="str">
            <v>No</v>
          </cell>
        </row>
        <row r="2313">
          <cell r="A2313" t="str">
            <v>RB-10B</v>
          </cell>
          <cell r="B2313" t="str">
            <v>(RB-001PEB)FLUSH BOLT BLACK 265MM EXT</v>
          </cell>
          <cell r="C2313" t="str">
            <v>CPT BHW</v>
          </cell>
          <cell r="D2313" t="str">
            <v>800063</v>
          </cell>
          <cell r="E2313" t="str">
            <v>RD-TL</v>
          </cell>
          <cell r="F2313">
            <v>0</v>
          </cell>
          <cell r="G2313">
            <v>0.15441176470588236</v>
          </cell>
          <cell r="H2313">
            <v>3.0882352941176472</v>
          </cell>
          <cell r="I2313">
            <v>3.0882352941176472</v>
          </cell>
          <cell r="J2313">
            <v>3.24</v>
          </cell>
          <cell r="K2313">
            <v>3.45</v>
          </cell>
          <cell r="L2313" t="str">
            <v>No</v>
          </cell>
        </row>
        <row r="2314">
          <cell r="A2314" t="str">
            <v>RB-10S</v>
          </cell>
          <cell r="B2314" t="str">
            <v>FLUSH BOLT SILVER 265MM EXT</v>
          </cell>
          <cell r="C2314" t="str">
            <v>CPT BHW</v>
          </cell>
          <cell r="D2314" t="str">
            <v>800063</v>
          </cell>
          <cell r="E2314" t="str">
            <v>RD-TL</v>
          </cell>
          <cell r="F2314">
            <v>0.15441176470588236</v>
          </cell>
          <cell r="G2314">
            <v>0.15441176470588236</v>
          </cell>
          <cell r="H2314">
            <v>3.0882352941176472</v>
          </cell>
          <cell r="I2314">
            <v>3.0882352941176472</v>
          </cell>
          <cell r="J2314">
            <v>3.4</v>
          </cell>
          <cell r="K2314">
            <v>3.61</v>
          </cell>
          <cell r="L2314" t="str">
            <v>No</v>
          </cell>
        </row>
        <row r="2315">
          <cell r="A2315" t="str">
            <v>RB-20B</v>
          </cell>
          <cell r="B2315" t="str">
            <v>BLACK FLUSH BOLT 265MM ROD &amp; GUIDE</v>
          </cell>
          <cell r="C2315" t="str">
            <v>CPT BHW</v>
          </cell>
          <cell r="D2315" t="str">
            <v>800063</v>
          </cell>
          <cell r="E2315" t="str">
            <v>RD-TL</v>
          </cell>
          <cell r="F2315">
            <v>0</v>
          </cell>
          <cell r="G2315">
            <v>0.15441176470588236</v>
          </cell>
          <cell r="H2315">
            <v>3.0882352941176472</v>
          </cell>
          <cell r="I2315">
            <v>3.0882352941176472</v>
          </cell>
          <cell r="J2315">
            <v>3.24</v>
          </cell>
          <cell r="K2315">
            <v>3.45</v>
          </cell>
          <cell r="L2315" t="str">
            <v>No</v>
          </cell>
        </row>
        <row r="2316">
          <cell r="A2316" t="str">
            <v>RB-20S</v>
          </cell>
          <cell r="B2316" t="str">
            <v>SILVER FLUSH BOLT 265MM ROD &amp; GUIDE</v>
          </cell>
          <cell r="C2316" t="str">
            <v>CPT BHW</v>
          </cell>
          <cell r="D2316" t="str">
            <v>800063</v>
          </cell>
          <cell r="E2316" t="str">
            <v>RD-TL</v>
          </cell>
          <cell r="F2316">
            <v>0</v>
          </cell>
          <cell r="G2316">
            <v>0.15441176470588236</v>
          </cell>
          <cell r="H2316">
            <v>3.0882352941176472</v>
          </cell>
          <cell r="I2316">
            <v>3.0882352941176472</v>
          </cell>
          <cell r="J2316">
            <v>3.24</v>
          </cell>
          <cell r="K2316">
            <v>3.45</v>
          </cell>
          <cell r="L2316" t="str">
            <v>No</v>
          </cell>
        </row>
        <row r="2317">
          <cell r="A2317" t="str">
            <v>RCS1350-G</v>
          </cell>
          <cell r="B2317" t="str">
            <v>Ryobi Circular Saw 1350W</v>
          </cell>
          <cell r="C2317" t="str">
            <v>CPT Ryobi</v>
          </cell>
          <cell r="D2317" t="str">
            <v>800001</v>
          </cell>
          <cell r="E2317" t="str">
            <v>RY-TL</v>
          </cell>
          <cell r="F2317">
            <v>0</v>
          </cell>
          <cell r="G2317">
            <v>2.6423295454545452</v>
          </cell>
          <cell r="H2317">
            <v>33.602941176470587</v>
          </cell>
          <cell r="I2317">
            <v>33.602941176470587</v>
          </cell>
          <cell r="J2317">
            <v>36.25</v>
          </cell>
          <cell r="K2317">
            <v>36.86</v>
          </cell>
          <cell r="L2317" t="str">
            <v>No</v>
          </cell>
        </row>
        <row r="2318">
          <cell r="A2318" t="str">
            <v>RPHD52</v>
          </cell>
          <cell r="B2318" t="str">
            <v>Ryobi 52cc Post Hole Digger</v>
          </cell>
          <cell r="C2318" t="str">
            <v>OPE Ryobi</v>
          </cell>
          <cell r="D2318" t="str">
            <v>800100</v>
          </cell>
          <cell r="E2318" t="str">
            <v>RG-TL</v>
          </cell>
          <cell r="F2318">
            <v>0</v>
          </cell>
          <cell r="G2318">
            <v>11.626250000000001</v>
          </cell>
          <cell r="H2318">
            <v>164.70588235294116</v>
          </cell>
          <cell r="I2318">
            <v>164.70588235294116</v>
          </cell>
          <cell r="J2318">
            <v>176.33</v>
          </cell>
          <cell r="K2318">
            <v>180.1</v>
          </cell>
          <cell r="L2318" t="str">
            <v>No</v>
          </cell>
        </row>
        <row r="2319">
          <cell r="A2319" t="str">
            <v>RSGD01</v>
          </cell>
          <cell r="B2319" t="str">
            <v>Ryobi Storage 1 door Cabinet</v>
          </cell>
          <cell r="C2319" t="str">
            <v>CPT Hand Tools</v>
          </cell>
          <cell r="D2319" t="str">
            <v>800556</v>
          </cell>
          <cell r="E2319" t="str">
            <v>RY-HT</v>
          </cell>
          <cell r="F2319">
            <v>0</v>
          </cell>
          <cell r="G2319">
            <v>2.7720588235294117</v>
          </cell>
          <cell r="H2319">
            <v>55.441176470588232</v>
          </cell>
          <cell r="I2319">
            <v>55.441176470588232</v>
          </cell>
          <cell r="J2319">
            <v>58.21</v>
          </cell>
          <cell r="K2319">
            <v>61.85</v>
          </cell>
          <cell r="L2319" t="str">
            <v>No</v>
          </cell>
        </row>
        <row r="2320">
          <cell r="A2320" t="str">
            <v>RVC-1218P-G</v>
          </cell>
          <cell r="B2320" t="str">
            <v>Ryobi 18L Workshop Vacuum Poly</v>
          </cell>
          <cell r="C2320" t="str">
            <v>CPT Ryobi</v>
          </cell>
          <cell r="D2320" t="str">
            <v>800001</v>
          </cell>
          <cell r="E2320" t="str">
            <v>RY-TL</v>
          </cell>
          <cell r="F2320">
            <v>0</v>
          </cell>
          <cell r="G2320">
            <v>7.3817460317460322</v>
          </cell>
          <cell r="H2320">
            <v>39.411764705882348</v>
          </cell>
          <cell r="I2320">
            <v>39.411764705882348</v>
          </cell>
          <cell r="J2320">
            <v>46.79</v>
          </cell>
          <cell r="K2320">
            <v>43.97</v>
          </cell>
          <cell r="L2320" t="str">
            <v>No</v>
          </cell>
        </row>
        <row r="2321">
          <cell r="A2321" t="str">
            <v>RVC-1220I-G</v>
          </cell>
          <cell r="B2321" t="str">
            <v>Ryobi 20L Workshop Vacuum Inox</v>
          </cell>
          <cell r="C2321" t="str">
            <v>CPT Ryobi</v>
          </cell>
          <cell r="D2321" t="str">
            <v>800001</v>
          </cell>
          <cell r="E2321" t="str">
            <v>RY-TL</v>
          </cell>
          <cell r="F2321">
            <v>0</v>
          </cell>
          <cell r="G2321">
            <v>2.3382352941176472</v>
          </cell>
          <cell r="H2321">
            <v>46.764705882352942</v>
          </cell>
          <cell r="I2321">
            <v>46.764705882352942</v>
          </cell>
          <cell r="J2321">
            <v>49.1</v>
          </cell>
          <cell r="K2321">
            <v>52.17</v>
          </cell>
          <cell r="L2321" t="str">
            <v>No</v>
          </cell>
        </row>
        <row r="2322">
          <cell r="A2322" t="str">
            <v>RVC-1430PPT-G</v>
          </cell>
          <cell r="B2322" t="str">
            <v>Ryobi 30L Workshop Vacuum Poly</v>
          </cell>
          <cell r="C2322" t="str">
            <v>CPT Ryobi</v>
          </cell>
          <cell r="D2322" t="str">
            <v>800001</v>
          </cell>
          <cell r="E2322" t="str">
            <v>RY-TL</v>
          </cell>
          <cell r="F2322">
            <v>0</v>
          </cell>
          <cell r="G2322">
            <v>3.6397058823529407</v>
          </cell>
          <cell r="H2322">
            <v>72.794117647058812</v>
          </cell>
          <cell r="I2322">
            <v>72.794117647058812</v>
          </cell>
          <cell r="J2322">
            <v>76.430000000000007</v>
          </cell>
          <cell r="K2322">
            <v>81.209999999999994</v>
          </cell>
          <cell r="L2322" t="str">
            <v>No</v>
          </cell>
        </row>
        <row r="2323">
          <cell r="A2323" t="str">
            <v>RVC-1530IPT-G</v>
          </cell>
          <cell r="B2323" t="str">
            <v>Ryobi 30L Workshop Vacuum Inox</v>
          </cell>
          <cell r="C2323" t="str">
            <v>CPT Ryobi</v>
          </cell>
          <cell r="D2323" t="str">
            <v>800001</v>
          </cell>
          <cell r="E2323" t="str">
            <v>RY-TL</v>
          </cell>
          <cell r="F2323">
            <v>0</v>
          </cell>
          <cell r="G2323">
            <v>4.8000000000000007</v>
          </cell>
          <cell r="H2323">
            <v>96</v>
          </cell>
          <cell r="I2323">
            <v>96</v>
          </cell>
          <cell r="J2323">
            <v>100.8</v>
          </cell>
          <cell r="K2323">
            <v>107.1</v>
          </cell>
          <cell r="L2323" t="str">
            <v>No</v>
          </cell>
        </row>
        <row r="2324">
          <cell r="A2324" t="str">
            <v>SSH1003B-FPR</v>
          </cell>
          <cell r="B2324" t="str">
            <v>100*75*3mm-2BBSS Butt Hinge Fixed (Pair)</v>
          </cell>
          <cell r="C2324" t="str">
            <v>CPT BHW</v>
          </cell>
          <cell r="D2324" t="str">
            <v>800091</v>
          </cell>
          <cell r="E2324" t="str">
            <v>RD-TL</v>
          </cell>
          <cell r="F2324">
            <v>0</v>
          </cell>
          <cell r="G2324">
            <v>0.30514705882352944</v>
          </cell>
          <cell r="H2324">
            <v>6.1029411764705888</v>
          </cell>
          <cell r="I2324">
            <v>6.1029411764705888</v>
          </cell>
          <cell r="J2324">
            <v>6.41</v>
          </cell>
          <cell r="K2324">
            <v>6.81</v>
          </cell>
          <cell r="L2324" t="str">
            <v>No</v>
          </cell>
        </row>
        <row r="2325">
          <cell r="A2325" t="str">
            <v>SSH1004B-FPR</v>
          </cell>
          <cell r="B2325" t="str">
            <v>100*100*3mm-2SSBB Butt Hinge Fixed (Pair</v>
          </cell>
          <cell r="C2325" t="str">
            <v>CPT BHW</v>
          </cell>
          <cell r="D2325" t="str">
            <v>800091</v>
          </cell>
          <cell r="E2325" t="str">
            <v>RD-TL</v>
          </cell>
          <cell r="F2325">
            <v>0</v>
          </cell>
          <cell r="G2325">
            <v>0.36617647058823533</v>
          </cell>
          <cell r="H2325">
            <v>7.3235294117647056</v>
          </cell>
          <cell r="I2325">
            <v>7.3235294117647056</v>
          </cell>
          <cell r="J2325">
            <v>7.69</v>
          </cell>
          <cell r="K2325">
            <v>8.17</v>
          </cell>
          <cell r="L2325" t="str">
            <v>No</v>
          </cell>
        </row>
        <row r="2326">
          <cell r="A2326" t="str">
            <v>SSHH100A-FPR</v>
          </cell>
          <cell r="B2326" t="str">
            <v>100*72*2.5mm Fast Fix Hinge #3 (PKT2)</v>
          </cell>
          <cell r="C2326" t="str">
            <v>CPT BHW</v>
          </cell>
          <cell r="D2326" t="str">
            <v>800091</v>
          </cell>
          <cell r="E2326" t="str">
            <v>RD-TL</v>
          </cell>
          <cell r="F2326">
            <v>0.2</v>
          </cell>
          <cell r="G2326">
            <v>0.2</v>
          </cell>
          <cell r="H2326">
            <v>4</v>
          </cell>
          <cell r="I2326">
            <v>4</v>
          </cell>
          <cell r="J2326">
            <v>4.4000000000000004</v>
          </cell>
          <cell r="K2326">
            <v>4.68</v>
          </cell>
          <cell r="L2326" t="str">
            <v>No</v>
          </cell>
        </row>
        <row r="2327">
          <cell r="A2327" t="str">
            <v>SSHH100T-FPR</v>
          </cell>
          <cell r="B2327" t="str">
            <v>100*72*2.5mm Fast Fix Hinge #9 (PKT2)</v>
          </cell>
          <cell r="C2327" t="str">
            <v>CPT BHW</v>
          </cell>
          <cell r="D2327" t="str">
            <v>800091</v>
          </cell>
          <cell r="E2327" t="str">
            <v>RD-TL</v>
          </cell>
          <cell r="F2327">
            <v>0</v>
          </cell>
          <cell r="G2327">
            <v>0.20661764705882352</v>
          </cell>
          <cell r="H2327">
            <v>4.1323529411764701</v>
          </cell>
          <cell r="I2327">
            <v>4.1323529411764701</v>
          </cell>
          <cell r="J2327">
            <v>4.34</v>
          </cell>
          <cell r="K2327">
            <v>4.6100000000000003</v>
          </cell>
          <cell r="L2327" t="str">
            <v>No</v>
          </cell>
        </row>
        <row r="2328">
          <cell r="A2328" t="str">
            <v>ST2001CTS</v>
          </cell>
          <cell r="B2328" t="str">
            <v>SHORT THROW CYLINDER &amp; TURN SILVER</v>
          </cell>
          <cell r="C2328" t="str">
            <v>CPT BHW</v>
          </cell>
          <cell r="D2328" t="str">
            <v>800062</v>
          </cell>
          <cell r="E2328" t="str">
            <v>RD-TL</v>
          </cell>
          <cell r="F2328">
            <v>0</v>
          </cell>
          <cell r="G2328">
            <v>0.72205882352941186</v>
          </cell>
          <cell r="H2328">
            <v>14.441176470588236</v>
          </cell>
          <cell r="I2328">
            <v>14.441176470588236</v>
          </cell>
          <cell r="J2328">
            <v>15.16</v>
          </cell>
          <cell r="K2328">
            <v>16.878125000000001</v>
          </cell>
          <cell r="L2328" t="str">
            <v>No</v>
          </cell>
        </row>
        <row r="2329">
          <cell r="A2329" t="str">
            <v>ST2001DCS</v>
          </cell>
          <cell r="B2329" t="str">
            <v>SHORT THROW DOUBLE CYLINDER SILVER</v>
          </cell>
          <cell r="C2329" t="str">
            <v>CPT BHW</v>
          </cell>
          <cell r="D2329" t="str">
            <v>800062</v>
          </cell>
          <cell r="E2329" t="str">
            <v>RD-TL</v>
          </cell>
          <cell r="F2329">
            <v>0</v>
          </cell>
          <cell r="G2329">
            <v>0.72205882352941186</v>
          </cell>
          <cell r="H2329">
            <v>14.441176470588236</v>
          </cell>
          <cell r="I2329">
            <v>14.441176470588236</v>
          </cell>
          <cell r="J2329">
            <v>15.16</v>
          </cell>
          <cell r="K2329">
            <v>16.11</v>
          </cell>
          <cell r="L2329" t="str">
            <v>No</v>
          </cell>
        </row>
        <row r="2330">
          <cell r="A2330" t="str">
            <v>ST2021CTS</v>
          </cell>
          <cell r="B2330" t="str">
            <v>HOOK SHORT THROW CYLINDER &amp; TURN SILVER</v>
          </cell>
          <cell r="C2330" t="str">
            <v>CPT BHW</v>
          </cell>
          <cell r="D2330" t="str">
            <v>800062</v>
          </cell>
          <cell r="E2330" t="str">
            <v>RD-TL</v>
          </cell>
          <cell r="F2330">
            <v>0</v>
          </cell>
          <cell r="G2330">
            <v>0.95367647058823535</v>
          </cell>
          <cell r="H2330">
            <v>19.073529411764707</v>
          </cell>
          <cell r="I2330">
            <v>19.073529411764707</v>
          </cell>
          <cell r="J2330">
            <v>20.03</v>
          </cell>
          <cell r="K2330">
            <v>21.28</v>
          </cell>
          <cell r="L2330" t="str">
            <v>No</v>
          </cell>
        </row>
        <row r="2331">
          <cell r="A2331" t="str">
            <v>ST2021DCS</v>
          </cell>
          <cell r="B2331" t="str">
            <v>HOOK SHORT THROW DOUBLE CYLINDER SILVER</v>
          </cell>
          <cell r="C2331" t="str">
            <v>CPT BHW</v>
          </cell>
          <cell r="D2331" t="str">
            <v>800062</v>
          </cell>
          <cell r="E2331" t="str">
            <v>RD-TL</v>
          </cell>
          <cell r="F2331">
            <v>0</v>
          </cell>
          <cell r="G2331">
            <v>0.95367647058823535</v>
          </cell>
          <cell r="H2331">
            <v>19.073529411764707</v>
          </cell>
          <cell r="I2331">
            <v>19.073529411764707</v>
          </cell>
          <cell r="J2331">
            <v>20.03</v>
          </cell>
          <cell r="K2331">
            <v>21.28</v>
          </cell>
          <cell r="L2331" t="str">
            <v>No</v>
          </cell>
        </row>
        <row r="2332">
          <cell r="A2332" t="str">
            <v>TRACKHODEVICE</v>
          </cell>
          <cell r="B2332" t="str">
            <v>SLIDE RAIL HOLD OPEN DEVICE D2100</v>
          </cell>
          <cell r="C2332" t="str">
            <v>CPT BHW</v>
          </cell>
          <cell r="D2332" t="str">
            <v>800063</v>
          </cell>
          <cell r="E2332" t="str">
            <v>RD-AC</v>
          </cell>
          <cell r="F2332">
            <v>0</v>
          </cell>
          <cell r="G2332">
            <v>0.16249999999999998</v>
          </cell>
          <cell r="H2332">
            <v>3.2499999999999996</v>
          </cell>
          <cell r="I2332">
            <v>3.2499999999999996</v>
          </cell>
          <cell r="J2332">
            <v>3.41</v>
          </cell>
          <cell r="K2332">
            <v>3.63</v>
          </cell>
          <cell r="L2332" t="str">
            <v>No</v>
          </cell>
        </row>
      </sheetData>
      <sheetData sheetId="7">
        <row r="3">
          <cell r="A3" t="str">
            <v>000900581</v>
          </cell>
          <cell r="B3" t="str">
            <v>ACC019 VAC BAG SUITS RBV2200, RBV2400VP</v>
          </cell>
          <cell r="C3" t="str">
            <v>OPE Accessories</v>
          </cell>
          <cell r="D3" t="str">
            <v>900080</v>
          </cell>
          <cell r="E3" t="str">
            <v>RG-AC</v>
          </cell>
          <cell r="F3">
            <v>0.27547727272727268</v>
          </cell>
          <cell r="G3">
            <v>0.27547727272727268</v>
          </cell>
          <cell r="H3">
            <v>5.27</v>
          </cell>
          <cell r="I3">
            <v>5.5095454545454539</v>
          </cell>
          <cell r="J3">
            <v>5.82</v>
          </cell>
          <cell r="K3">
            <v>5.82</v>
          </cell>
          <cell r="L3" t="str">
            <v>No</v>
          </cell>
        </row>
        <row r="4">
          <cell r="A4" t="str">
            <v>000998281</v>
          </cell>
          <cell r="B4" t="str">
            <v>ACC-017 BAG PBV30A</v>
          </cell>
          <cell r="C4" t="str">
            <v>OPE Accessories</v>
          </cell>
          <cell r="D4" t="str">
            <v>900080</v>
          </cell>
          <cell r="E4" t="str">
            <v>RG-AC</v>
          </cell>
          <cell r="F4">
            <v>0.13558155540261527</v>
          </cell>
          <cell r="G4">
            <v>0.13558155540261527</v>
          </cell>
          <cell r="H4">
            <v>2.5937341033543797</v>
          </cell>
          <cell r="I4">
            <v>2.7116311080523054</v>
          </cell>
          <cell r="J4">
            <v>2.86</v>
          </cell>
          <cell r="K4">
            <v>2.81</v>
          </cell>
          <cell r="L4" t="str">
            <v>Yes</v>
          </cell>
        </row>
        <row r="5">
          <cell r="A5" t="str">
            <v>001007001</v>
          </cell>
          <cell r="B5" t="str">
            <v>4072242        DUST BAG (RBV22V) 45 LITR</v>
          </cell>
          <cell r="C5" t="str">
            <v>OPE Accessories</v>
          </cell>
          <cell r="D5" t="str">
            <v>900080</v>
          </cell>
          <cell r="E5" t="str">
            <v>RG-AC</v>
          </cell>
          <cell r="F5">
            <v>0.1244090909090909</v>
          </cell>
          <cell r="G5">
            <v>0.1244090909090909</v>
          </cell>
          <cell r="H5">
            <v>2.38</v>
          </cell>
          <cell r="I5">
            <v>2.4881818181818178</v>
          </cell>
          <cell r="J5">
            <v>2.63</v>
          </cell>
          <cell r="K5">
            <v>2.64</v>
          </cell>
          <cell r="L5" t="str">
            <v>No</v>
          </cell>
        </row>
        <row r="6">
          <cell r="A6" t="str">
            <v>099980028</v>
          </cell>
          <cell r="B6" t="str">
            <v>ACC-032 GBV2400 DUST BAG</v>
          </cell>
          <cell r="C6" t="str">
            <v>OPE Accessories</v>
          </cell>
          <cell r="D6" t="str">
            <v>900080</v>
          </cell>
          <cell r="E6" t="str">
            <v>HL-AC</v>
          </cell>
          <cell r="F6">
            <v>0.14009090909090907</v>
          </cell>
          <cell r="G6">
            <v>0.14009090909090907</v>
          </cell>
          <cell r="H6">
            <v>2.68</v>
          </cell>
          <cell r="I6">
            <v>2.8018181818181813</v>
          </cell>
          <cell r="J6">
            <v>2.96</v>
          </cell>
          <cell r="K6">
            <v>2.96</v>
          </cell>
          <cell r="L6" t="str">
            <v>No</v>
          </cell>
        </row>
        <row r="7">
          <cell r="A7" t="str">
            <v>11200139</v>
          </cell>
          <cell r="B7" t="str">
            <v>Hoover  Cordless Lithium Upright</v>
          </cell>
          <cell r="C7" t="str">
            <v>Floorcare</v>
          </cell>
          <cell r="D7" t="str">
            <v>900080</v>
          </cell>
          <cell r="E7" t="str">
            <v>HV-MA</v>
          </cell>
          <cell r="F7">
            <v>0</v>
          </cell>
          <cell r="G7">
            <v>0</v>
          </cell>
          <cell r="H7">
            <v>127.81830695113557</v>
          </cell>
          <cell r="I7">
            <v>133.62822999436898</v>
          </cell>
          <cell r="J7">
            <v>133.63</v>
          </cell>
          <cell r="K7">
            <v>146.82</v>
          </cell>
          <cell r="L7" t="str">
            <v>Yes</v>
          </cell>
        </row>
        <row r="8">
          <cell r="A8" t="str">
            <v>11200140</v>
          </cell>
          <cell r="B8" t="str">
            <v>Hoover Cordless Lithium Lift Upright</v>
          </cell>
          <cell r="C8" t="str">
            <v>Floorcare</v>
          </cell>
          <cell r="D8" t="str">
            <v>900080</v>
          </cell>
          <cell r="E8" t="str">
            <v>HV-MA</v>
          </cell>
          <cell r="F8">
            <v>0</v>
          </cell>
          <cell r="G8">
            <v>0</v>
          </cell>
          <cell r="H8">
            <v>156.7515485203028</v>
          </cell>
          <cell r="I8">
            <v>163.87661890758926</v>
          </cell>
          <cell r="J8">
            <v>163.88</v>
          </cell>
          <cell r="K8">
            <v>160.71</v>
          </cell>
          <cell r="L8" t="str">
            <v>Yes</v>
          </cell>
        </row>
        <row r="9">
          <cell r="A9" t="str">
            <v>12100120</v>
          </cell>
          <cell r="B9" t="str">
            <v>Floormate Steam Scrub Touch</v>
          </cell>
          <cell r="C9" t="str">
            <v>Floorcare</v>
          </cell>
          <cell r="D9" t="str">
            <v>900080</v>
          </cell>
          <cell r="E9" t="str">
            <v>HV-MA</v>
          </cell>
          <cell r="F9">
            <v>0</v>
          </cell>
          <cell r="G9">
            <v>0</v>
          </cell>
          <cell r="H9">
            <v>58.926359256710256</v>
          </cell>
          <cell r="I9">
            <v>61.604830132015259</v>
          </cell>
          <cell r="J9">
            <v>61.6</v>
          </cell>
          <cell r="K9">
            <v>58.91</v>
          </cell>
          <cell r="L9" t="str">
            <v>Yes</v>
          </cell>
        </row>
        <row r="10">
          <cell r="A10" t="str">
            <v>12300089</v>
          </cell>
          <cell r="B10" t="str">
            <v>Hoover Floormate Deluxe</v>
          </cell>
          <cell r="C10" t="str">
            <v>Floorcare</v>
          </cell>
          <cell r="D10" t="str">
            <v>900080</v>
          </cell>
          <cell r="E10" t="str">
            <v>HV-MA</v>
          </cell>
          <cell r="F10">
            <v>0</v>
          </cell>
          <cell r="G10">
            <v>0</v>
          </cell>
          <cell r="H10">
            <v>75.746730901582936</v>
          </cell>
          <cell r="I10">
            <v>79.189764124382137</v>
          </cell>
          <cell r="J10">
            <v>79.19</v>
          </cell>
          <cell r="K10">
            <v>80.569999999999993</v>
          </cell>
          <cell r="L10" t="str">
            <v>Yes</v>
          </cell>
        </row>
        <row r="11">
          <cell r="A11" t="str">
            <v>12300090</v>
          </cell>
          <cell r="B11" t="str">
            <v>Hoover Dual Power Twin Tank Extractor</v>
          </cell>
          <cell r="C11" t="str">
            <v>Floorcare</v>
          </cell>
          <cell r="D11" t="str">
            <v>900080</v>
          </cell>
          <cell r="E11" t="str">
            <v>HV-MA</v>
          </cell>
          <cell r="F11">
            <v>0</v>
          </cell>
          <cell r="G11">
            <v>0</v>
          </cell>
          <cell r="H11">
            <v>53.998623537508593</v>
          </cell>
          <cell r="I11">
            <v>56.453106425577161</v>
          </cell>
          <cell r="J11">
            <v>56.45</v>
          </cell>
          <cell r="K11">
            <v>54.49</v>
          </cell>
          <cell r="L11" t="str">
            <v>Yes</v>
          </cell>
        </row>
        <row r="12">
          <cell r="A12" t="str">
            <v>12300091</v>
          </cell>
          <cell r="B12" t="str">
            <v>Hoover Floormate Edge hardfloor cleaner</v>
          </cell>
          <cell r="C12" t="str">
            <v>Floorcare</v>
          </cell>
          <cell r="D12" t="str">
            <v>900080</v>
          </cell>
          <cell r="E12" t="str">
            <v>HV-MA</v>
          </cell>
          <cell r="F12">
            <v>0</v>
          </cell>
          <cell r="G12">
            <v>0</v>
          </cell>
          <cell r="H12">
            <v>58.85</v>
          </cell>
          <cell r="I12">
            <v>61.524999999999991</v>
          </cell>
          <cell r="J12">
            <v>61.53</v>
          </cell>
          <cell r="K12">
            <v>58.85</v>
          </cell>
          <cell r="L12" t="str">
            <v>No</v>
          </cell>
        </row>
        <row r="13">
          <cell r="A13" t="str">
            <v>12300114</v>
          </cell>
          <cell r="B13" t="str">
            <v>Hoover Dual Power Plus Carpet Washer  </v>
          </cell>
          <cell r="C13" t="str">
            <v>Floorcare</v>
          </cell>
          <cell r="D13" t="str">
            <v>900080</v>
          </cell>
          <cell r="E13" t="str">
            <v>HV-MA</v>
          </cell>
          <cell r="F13">
            <v>0</v>
          </cell>
          <cell r="G13">
            <v>0</v>
          </cell>
          <cell r="H13">
            <v>71.259463179628355</v>
          </cell>
          <cell r="I13">
            <v>74.498529687793265</v>
          </cell>
          <cell r="J13">
            <v>74.5</v>
          </cell>
          <cell r="K13">
            <v>71.81</v>
          </cell>
          <cell r="L13" t="str">
            <v>Yes</v>
          </cell>
        </row>
        <row r="14">
          <cell r="A14" t="str">
            <v>12300116</v>
          </cell>
          <cell r="B14" t="str">
            <v>Dual Power Max carpet washer</v>
          </cell>
          <cell r="C14" t="str">
            <v>Floorcare</v>
          </cell>
          <cell r="D14" t="str">
            <v>900080</v>
          </cell>
          <cell r="E14" t="str">
            <v>HV-MA</v>
          </cell>
          <cell r="F14">
            <v>0</v>
          </cell>
          <cell r="G14">
            <v>0</v>
          </cell>
          <cell r="H14">
            <v>106.47</v>
          </cell>
          <cell r="I14">
            <v>111.30954545454543</v>
          </cell>
          <cell r="J14">
            <v>111.31</v>
          </cell>
          <cell r="K14">
            <v>106.47</v>
          </cell>
          <cell r="L14" t="str">
            <v>No</v>
          </cell>
        </row>
        <row r="15">
          <cell r="A15" t="str">
            <v>12300117</v>
          </cell>
          <cell r="B15" t="str">
            <v>Dual Power Pro Carpet washer</v>
          </cell>
          <cell r="C15" t="str">
            <v>Floorcare</v>
          </cell>
          <cell r="D15" t="str">
            <v>900080</v>
          </cell>
          <cell r="E15" t="str">
            <v>HV-MA</v>
          </cell>
          <cell r="F15">
            <v>0</v>
          </cell>
          <cell r="G15">
            <v>0</v>
          </cell>
          <cell r="H15">
            <v>103.64762560220233</v>
          </cell>
          <cell r="I15">
            <v>108.35888131139332</v>
          </cell>
          <cell r="J15">
            <v>108.36</v>
          </cell>
          <cell r="K15">
            <v>115.59</v>
          </cell>
          <cell r="L15" t="str">
            <v>Yes</v>
          </cell>
        </row>
        <row r="16">
          <cell r="A16" t="str">
            <v>12300127</v>
          </cell>
          <cell r="B16" t="str">
            <v>Hoover Cordless Lithium Floormate Skin</v>
          </cell>
          <cell r="C16" t="str">
            <v>Floorcare</v>
          </cell>
          <cell r="D16" t="str">
            <v>900080</v>
          </cell>
          <cell r="E16" t="str">
            <v>HV-MA</v>
          </cell>
          <cell r="F16">
            <v>0</v>
          </cell>
          <cell r="G16">
            <v>0</v>
          </cell>
          <cell r="H16">
            <v>80.674466620784585</v>
          </cell>
          <cell r="I16">
            <v>84.341487830820228</v>
          </cell>
          <cell r="J16">
            <v>84.34</v>
          </cell>
          <cell r="K16">
            <v>80.12</v>
          </cell>
          <cell r="L16" t="str">
            <v>Yes</v>
          </cell>
        </row>
        <row r="17">
          <cell r="A17" t="str">
            <v>14120104</v>
          </cell>
          <cell r="B17" t="str">
            <v>Hoover Cordless Lithium 2in1 StickVac</v>
          </cell>
          <cell r="C17" t="str">
            <v>Floorcare</v>
          </cell>
          <cell r="D17" t="str">
            <v>900080</v>
          </cell>
          <cell r="E17" t="str">
            <v>HV-MA</v>
          </cell>
          <cell r="F17">
            <v>0</v>
          </cell>
          <cell r="G17">
            <v>0</v>
          </cell>
          <cell r="H17">
            <v>109.07088781830694</v>
          </cell>
          <cell r="I17">
            <v>114.02865544641179</v>
          </cell>
          <cell r="J17">
            <v>114.03</v>
          </cell>
          <cell r="K17">
            <v>114.98</v>
          </cell>
          <cell r="L17" t="str">
            <v>Yes</v>
          </cell>
        </row>
        <row r="18">
          <cell r="A18" t="str">
            <v>14120105</v>
          </cell>
          <cell r="B18" t="str">
            <v>Hoover Cordless Lithium HandVac Skin</v>
          </cell>
          <cell r="C18" t="str">
            <v>Floorcare</v>
          </cell>
          <cell r="D18" t="str">
            <v>900080</v>
          </cell>
          <cell r="E18" t="str">
            <v>HV-MA</v>
          </cell>
          <cell r="F18">
            <v>0</v>
          </cell>
          <cell r="G18">
            <v>0</v>
          </cell>
          <cell r="H18">
            <v>34.112869924294571</v>
          </cell>
          <cell r="I18">
            <v>35.663454920853404</v>
          </cell>
          <cell r="J18">
            <v>35.659999999999997</v>
          </cell>
          <cell r="K18">
            <v>39.14</v>
          </cell>
          <cell r="L18" t="str">
            <v>Yes</v>
          </cell>
        </row>
        <row r="19">
          <cell r="A19" t="str">
            <v>16100010</v>
          </cell>
          <cell r="B19" t="str">
            <v>HOOVER AIR MAG AIR PURIFIER 480 CADR</v>
          </cell>
          <cell r="C19" t="str">
            <v>Floorcare</v>
          </cell>
          <cell r="D19" t="str">
            <v>900080</v>
          </cell>
          <cell r="E19" t="str">
            <v>HV-MA</v>
          </cell>
          <cell r="F19">
            <v>0</v>
          </cell>
          <cell r="G19">
            <v>0</v>
          </cell>
          <cell r="H19">
            <v>169.03509979353063</v>
          </cell>
          <cell r="I19">
            <v>176.71851342050925</v>
          </cell>
          <cell r="J19">
            <v>176.72</v>
          </cell>
          <cell r="K19">
            <v>155.86000000000001</v>
          </cell>
          <cell r="L19" t="str">
            <v>Yes</v>
          </cell>
        </row>
        <row r="20">
          <cell r="A20" t="str">
            <v>206133003</v>
          </cell>
          <cell r="B20" t="str">
            <v>PP ASSY W/WHITE BOX 14.4V 3AH  AEG SAA</v>
          </cell>
          <cell r="C20" t="str">
            <v>CPT Accessories</v>
          </cell>
          <cell r="D20" t="str">
            <v>900070</v>
          </cell>
          <cell r="E20" t="str">
            <v>AG-AC</v>
          </cell>
          <cell r="F20">
            <v>0</v>
          </cell>
          <cell r="G20">
            <v>2.0765217391304347</v>
          </cell>
          <cell r="H20">
            <v>39.799999999999997</v>
          </cell>
          <cell r="I20">
            <v>41.530434782608694</v>
          </cell>
          <cell r="J20">
            <v>41.88</v>
          </cell>
          <cell r="K20">
            <v>41.88</v>
          </cell>
          <cell r="L20" t="str">
            <v>No</v>
          </cell>
        </row>
        <row r="21">
          <cell r="A21" t="str">
            <v>2268-40</v>
          </cell>
          <cell r="B21" t="str">
            <v>LaserTempGun (Electrician)Alkaline 12to1</v>
          </cell>
          <cell r="C21" t="str">
            <v>Milwaukee Tools</v>
          </cell>
          <cell r="D21" t="str">
            <v>900080</v>
          </cell>
          <cell r="E21" t="str">
            <v>ML-TL</v>
          </cell>
          <cell r="F21">
            <v>0</v>
          </cell>
          <cell r="G21">
            <v>0.15856060606060607</v>
          </cell>
          <cell r="H21">
            <v>47.342263510191941</v>
          </cell>
          <cell r="I21">
            <v>49.494184578837022</v>
          </cell>
          <cell r="J21">
            <v>47.5</v>
          </cell>
          <cell r="K21">
            <v>46.64</v>
          </cell>
          <cell r="L21" t="str">
            <v>Yes</v>
          </cell>
        </row>
        <row r="22">
          <cell r="A22" t="str">
            <v>2309-40</v>
          </cell>
          <cell r="B22" t="str">
            <v>Milw MSpector Camera Alkaline(AAA)</v>
          </cell>
          <cell r="C22" t="str">
            <v>Milwaukee Tools</v>
          </cell>
          <cell r="D22" t="str">
            <v>900070</v>
          </cell>
          <cell r="E22" t="str">
            <v>ML-TL</v>
          </cell>
          <cell r="F22">
            <v>0</v>
          </cell>
          <cell r="G22">
            <v>0.88988095238095233</v>
          </cell>
          <cell r="H22">
            <v>72.260120127635602</v>
          </cell>
          <cell r="I22">
            <v>75.401864481011074</v>
          </cell>
          <cell r="J22">
            <v>73.150000000000006</v>
          </cell>
          <cell r="K22">
            <v>69.930000000000007</v>
          </cell>
          <cell r="L22" t="str">
            <v>Yes</v>
          </cell>
        </row>
        <row r="23">
          <cell r="A23" t="str">
            <v>29844002014</v>
          </cell>
          <cell r="B23" t="str">
            <v>VX22 Carton</v>
          </cell>
          <cell r="C23" t="str">
            <v>Floorcare</v>
          </cell>
          <cell r="D23" t="str">
            <v>900080</v>
          </cell>
          <cell r="E23" t="str">
            <v>VX-AC</v>
          </cell>
          <cell r="F23">
            <v>0.17668181818181816</v>
          </cell>
          <cell r="G23">
            <v>0.17668181818181816</v>
          </cell>
          <cell r="H23">
            <v>3.38</v>
          </cell>
          <cell r="I23">
            <v>3.5336363636363628</v>
          </cell>
          <cell r="J23">
            <v>3.73</v>
          </cell>
          <cell r="K23">
            <v>3.73</v>
          </cell>
          <cell r="L23" t="str">
            <v>No</v>
          </cell>
        </row>
        <row r="24">
          <cell r="A24" t="str">
            <v>30000</v>
          </cell>
          <cell r="B24" t="str">
            <v>VAX PRO-MULTI</v>
          </cell>
          <cell r="C24" t="str">
            <v>Floorcare</v>
          </cell>
          <cell r="D24" t="str">
            <v>900080</v>
          </cell>
          <cell r="E24" t="str">
            <v>VX-MA</v>
          </cell>
          <cell r="F24">
            <v>0</v>
          </cell>
          <cell r="G24">
            <v>6.1378299120234603</v>
          </cell>
          <cell r="H24">
            <v>74.315209910529944</v>
          </cell>
          <cell r="I24">
            <v>77.693173997372199</v>
          </cell>
          <cell r="J24">
            <v>80.45</v>
          </cell>
          <cell r="K24">
            <v>84.94</v>
          </cell>
          <cell r="L24" t="str">
            <v>Yes</v>
          </cell>
        </row>
        <row r="25">
          <cell r="A25" t="str">
            <v>30100</v>
          </cell>
          <cell r="B25" t="str">
            <v>30000 Bag and Filter Pack</v>
          </cell>
          <cell r="C25" t="str">
            <v>Floorcare</v>
          </cell>
          <cell r="D25" t="str">
            <v>900080</v>
          </cell>
          <cell r="E25" t="str">
            <v>VX-AC</v>
          </cell>
          <cell r="F25">
            <v>0.11152474504160668</v>
          </cell>
          <cell r="G25">
            <v>0.11152474504160668</v>
          </cell>
          <cell r="H25">
            <v>2.1335168616655196</v>
          </cell>
          <cell r="I25">
            <v>2.2304949008321335</v>
          </cell>
          <cell r="J25">
            <v>2.36</v>
          </cell>
          <cell r="K25">
            <v>2.31</v>
          </cell>
          <cell r="L25" t="str">
            <v>Yes</v>
          </cell>
        </row>
        <row r="26">
          <cell r="A26" t="str">
            <v>30200</v>
          </cell>
          <cell r="B26" t="str">
            <v>30000 Filter Pack</v>
          </cell>
          <cell r="C26" t="str">
            <v>Floorcare</v>
          </cell>
          <cell r="D26" t="str">
            <v>900080</v>
          </cell>
          <cell r="E26" t="str">
            <v>VX-AC</v>
          </cell>
          <cell r="F26">
            <v>0</v>
          </cell>
          <cell r="G26">
            <v>0.20793968591628606</v>
          </cell>
          <cell r="H26">
            <v>3.9779766001376462</v>
          </cell>
          <cell r="I26">
            <v>4.1587937183257209</v>
          </cell>
          <cell r="J26">
            <v>4.1900000000000004</v>
          </cell>
          <cell r="K26">
            <v>4.1100000000000003</v>
          </cell>
          <cell r="L26" t="str">
            <v>Yes</v>
          </cell>
        </row>
        <row r="27">
          <cell r="A27" t="str">
            <v>30300</v>
          </cell>
          <cell r="B27" t="str">
            <v>30000 Hepa Pack</v>
          </cell>
          <cell r="C27" t="str">
            <v>Floorcare</v>
          </cell>
          <cell r="D27" t="str">
            <v>900080</v>
          </cell>
          <cell r="E27" t="str">
            <v>VX-AC</v>
          </cell>
          <cell r="F27">
            <v>0.19426891071763749</v>
          </cell>
          <cell r="G27">
            <v>0.19426891071763749</v>
          </cell>
          <cell r="H27">
            <v>3.7164487267721955</v>
          </cell>
          <cell r="I27">
            <v>3.8853782143527495</v>
          </cell>
          <cell r="J27">
            <v>4.0999999999999996</v>
          </cell>
          <cell r="K27">
            <v>4.0199999999999996</v>
          </cell>
          <cell r="L27" t="str">
            <v>Yes</v>
          </cell>
        </row>
        <row r="28">
          <cell r="A28" t="str">
            <v>30400</v>
          </cell>
          <cell r="B28" t="str">
            <v>30000 BAG Pack ONLY</v>
          </cell>
          <cell r="C28" t="str">
            <v>Floorcare</v>
          </cell>
          <cell r="D28" t="str">
            <v>900080</v>
          </cell>
          <cell r="E28" t="str">
            <v>VX-AC</v>
          </cell>
          <cell r="F28">
            <v>0</v>
          </cell>
          <cell r="G28">
            <v>0.1028905712319339</v>
          </cell>
          <cell r="H28">
            <v>1.9683413626978663</v>
          </cell>
          <cell r="I28">
            <v>2.0578114246386781</v>
          </cell>
          <cell r="J28">
            <v>2.0699999999999998</v>
          </cell>
          <cell r="K28">
            <v>2.0299999999999998</v>
          </cell>
          <cell r="L28" t="str">
            <v>Yes</v>
          </cell>
        </row>
        <row r="29">
          <cell r="A29" t="str">
            <v>33201265</v>
          </cell>
          <cell r="B29" t="str">
            <v>HOOVER AIR MAG AIR PURIFIER FILTER KIT</v>
          </cell>
          <cell r="C29" t="str">
            <v>Floorcare</v>
          </cell>
          <cell r="D29" t="str">
            <v>900080</v>
          </cell>
          <cell r="E29" t="str">
            <v>HV-AC</v>
          </cell>
          <cell r="F29">
            <v>0</v>
          </cell>
          <cell r="G29">
            <v>0</v>
          </cell>
          <cell r="H29">
            <v>32.871300757054371</v>
          </cell>
          <cell r="I29">
            <v>34.365450791465925</v>
          </cell>
          <cell r="J29">
            <v>34.369999999999997</v>
          </cell>
          <cell r="K29">
            <v>26.51</v>
          </cell>
          <cell r="L29" t="str">
            <v>Yes</v>
          </cell>
        </row>
        <row r="30">
          <cell r="A30" t="str">
            <v>41890013</v>
          </cell>
          <cell r="B30" t="str">
            <v>THUNDERBOLT TITANIUM 29 PCE METRIC</v>
          </cell>
          <cell r="C30" t="str">
            <v>Milwaukee Acc</v>
          </cell>
          <cell r="D30" t="str">
            <v>900080</v>
          </cell>
          <cell r="E30" t="str">
            <v>ML-AC</v>
          </cell>
          <cell r="F30">
            <v>2.0742743234828573</v>
          </cell>
          <cell r="G30">
            <v>2.0742743234828573</v>
          </cell>
          <cell r="H30">
            <v>39.681769666628583</v>
          </cell>
          <cell r="I30">
            <v>41.485486469657147</v>
          </cell>
          <cell r="J30">
            <v>43.83</v>
          </cell>
          <cell r="K30">
            <v>44.39</v>
          </cell>
          <cell r="L30" t="str">
            <v>Yes</v>
          </cell>
        </row>
        <row r="31">
          <cell r="A31" t="str">
            <v>48034405</v>
          </cell>
          <cell r="B31" t="str">
            <v>SHOCKWAVE 3/8" SQUARE x 1/4" HEX ADAPTER</v>
          </cell>
          <cell r="C31" t="str">
            <v>Milwaukee Acc</v>
          </cell>
          <cell r="D31" t="str">
            <v>900080</v>
          </cell>
          <cell r="E31" t="str">
            <v>ML-AC</v>
          </cell>
          <cell r="F31">
            <v>0</v>
          </cell>
          <cell r="G31">
            <v>0.2942674411704006</v>
          </cell>
          <cell r="H31">
            <v>5.6294640919554899</v>
          </cell>
          <cell r="I31">
            <v>5.8853488234080116</v>
          </cell>
          <cell r="J31">
            <v>5.92</v>
          </cell>
          <cell r="K31">
            <v>5.82</v>
          </cell>
          <cell r="L31" t="str">
            <v>Yes</v>
          </cell>
        </row>
        <row r="32">
          <cell r="A32" t="str">
            <v>48034410</v>
          </cell>
          <cell r="B32" t="str">
            <v>SHOCKWAVE 1/2" SQUARE x 1/4" HEX IMPACT"</v>
          </cell>
          <cell r="C32" t="str">
            <v>Milwaukee Acc</v>
          </cell>
          <cell r="D32" t="str">
            <v>900080</v>
          </cell>
          <cell r="E32" t="str">
            <v>ML-AC</v>
          </cell>
          <cell r="F32">
            <v>0</v>
          </cell>
          <cell r="G32">
            <v>0.2942674411704006</v>
          </cell>
          <cell r="H32">
            <v>5.6294640919554899</v>
          </cell>
          <cell r="I32">
            <v>5.8853488234080116</v>
          </cell>
          <cell r="J32">
            <v>5.92</v>
          </cell>
          <cell r="K32">
            <v>5.82</v>
          </cell>
          <cell r="L32" t="str">
            <v>Yes</v>
          </cell>
        </row>
        <row r="33">
          <cell r="A33" t="str">
            <v>48081093</v>
          </cell>
          <cell r="B33" t="str">
            <v>C18PCG 600ml Alum. Conversion Kit</v>
          </cell>
          <cell r="C33" t="str">
            <v>Milwaukee Acc</v>
          </cell>
          <cell r="D33" t="str">
            <v>900070</v>
          </cell>
          <cell r="E33" t="str">
            <v>ML-AC</v>
          </cell>
          <cell r="F33">
            <v>0.96778702371269465</v>
          </cell>
          <cell r="G33">
            <v>0.96778702371269465</v>
          </cell>
          <cell r="H33">
            <v>18.549251287826646</v>
          </cell>
          <cell r="I33">
            <v>19.355740474253892</v>
          </cell>
          <cell r="J33">
            <v>20.48</v>
          </cell>
          <cell r="K33">
            <v>20.18</v>
          </cell>
          <cell r="L33" t="str">
            <v>Yes</v>
          </cell>
        </row>
        <row r="34">
          <cell r="A34" t="str">
            <v>48081094</v>
          </cell>
          <cell r="B34" t="str">
            <v>C18PCG 600ml Clear Conversion Kit</v>
          </cell>
          <cell r="C34" t="str">
            <v>Milwaukee Acc</v>
          </cell>
          <cell r="D34" t="str">
            <v>900070</v>
          </cell>
          <cell r="E34" t="str">
            <v>ML-AC</v>
          </cell>
          <cell r="F34">
            <v>2.0436576362385028</v>
          </cell>
          <cell r="G34">
            <v>2.0436576362385028</v>
          </cell>
          <cell r="H34">
            <v>39.170104694571307</v>
          </cell>
          <cell r="I34">
            <v>40.873152724770058</v>
          </cell>
          <cell r="J34">
            <v>43.26</v>
          </cell>
          <cell r="K34">
            <v>69.41</v>
          </cell>
          <cell r="L34" t="str">
            <v>Yes</v>
          </cell>
        </row>
        <row r="35">
          <cell r="A35" t="str">
            <v>48130623</v>
          </cell>
          <cell r="B35" t="str">
            <v>Ship Auger Bit 5/8 - 16 x 150mm</v>
          </cell>
          <cell r="C35" t="str">
            <v>Milwaukee Acc</v>
          </cell>
          <cell r="D35" t="str">
            <v>900080</v>
          </cell>
          <cell r="E35" t="str">
            <v>ML-AC</v>
          </cell>
          <cell r="F35">
            <v>0.19865794907088785</v>
          </cell>
          <cell r="G35">
            <v>0.19865794907088785</v>
          </cell>
          <cell r="H35">
            <v>3.8004129387474199</v>
          </cell>
          <cell r="I35">
            <v>3.9731589814177566</v>
          </cell>
          <cell r="J35">
            <v>4.2</v>
          </cell>
          <cell r="K35">
            <v>4.12</v>
          </cell>
          <cell r="L35" t="str">
            <v>Yes</v>
          </cell>
        </row>
        <row r="36">
          <cell r="A36" t="str">
            <v>48130683</v>
          </cell>
          <cell r="B36" t="str">
            <v>Ship Auger Bit 11/16 - 18 x 150mm</v>
          </cell>
          <cell r="C36" t="str">
            <v>Milwaukee Acc</v>
          </cell>
          <cell r="D36" t="str">
            <v>900080</v>
          </cell>
          <cell r="E36" t="str">
            <v>ML-AC</v>
          </cell>
          <cell r="F36">
            <v>0.20134913696510393</v>
          </cell>
          <cell r="G36">
            <v>0.20134913696510393</v>
          </cell>
          <cell r="H36">
            <v>3.8518965332454669</v>
          </cell>
          <cell r="I36">
            <v>4.0269827393020785</v>
          </cell>
          <cell r="J36">
            <v>4.25</v>
          </cell>
          <cell r="K36">
            <v>4.18</v>
          </cell>
          <cell r="L36" t="str">
            <v>Yes</v>
          </cell>
        </row>
        <row r="37">
          <cell r="A37" t="str">
            <v>48130753</v>
          </cell>
          <cell r="B37" t="str">
            <v>Ship Auger Bit 3/4 - 19 x 150mm</v>
          </cell>
          <cell r="C37" t="str">
            <v>Milwaukee Acc</v>
          </cell>
          <cell r="D37" t="str">
            <v>900080</v>
          </cell>
          <cell r="E37" t="str">
            <v>ML-AC</v>
          </cell>
          <cell r="F37">
            <v>0.20973847212663446</v>
          </cell>
          <cell r="G37">
            <v>0.20973847212663449</v>
          </cell>
          <cell r="H37">
            <v>4.0123881624225737</v>
          </cell>
          <cell r="I37">
            <v>4.1947694425326896</v>
          </cell>
          <cell r="J37">
            <v>4.43</v>
          </cell>
          <cell r="K37">
            <v>4.3499999999999996</v>
          </cell>
          <cell r="L37" t="str">
            <v>Yes</v>
          </cell>
        </row>
        <row r="38">
          <cell r="A38" t="str">
            <v>48130813</v>
          </cell>
          <cell r="B38" t="str">
            <v>Ship Auger Bit 13/16 - 21 x 150mm</v>
          </cell>
          <cell r="C38" t="str">
            <v>Milwaukee Acc</v>
          </cell>
          <cell r="D38" t="str">
            <v>900080</v>
          </cell>
          <cell r="E38" t="str">
            <v>ML-AC</v>
          </cell>
          <cell r="F38">
            <v>0.22105633310037986</v>
          </cell>
          <cell r="G38">
            <v>0.22105633310037986</v>
          </cell>
          <cell r="H38">
            <v>4.2289037636594413</v>
          </cell>
          <cell r="I38">
            <v>4.4211266620075973</v>
          </cell>
          <cell r="J38">
            <v>4.67</v>
          </cell>
          <cell r="K38">
            <v>4.58</v>
          </cell>
          <cell r="L38" t="str">
            <v>Yes</v>
          </cell>
        </row>
        <row r="39">
          <cell r="A39" t="str">
            <v>48130933</v>
          </cell>
          <cell r="B39" t="str">
            <v>Ship Auger Bit 15/16 - 24 x 150mm</v>
          </cell>
          <cell r="C39" t="str">
            <v>Milwaukee Acc</v>
          </cell>
          <cell r="D39" t="str">
            <v>900080</v>
          </cell>
          <cell r="E39" t="str">
            <v>ML-AC</v>
          </cell>
          <cell r="F39">
            <v>0.26846483687502259</v>
          </cell>
          <cell r="G39">
            <v>0.26846483687502259</v>
          </cell>
          <cell r="H39">
            <v>5.1358490532613033</v>
          </cell>
          <cell r="I39">
            <v>5.3692967375004521</v>
          </cell>
          <cell r="J39">
            <v>5.67</v>
          </cell>
          <cell r="K39">
            <v>5.57</v>
          </cell>
          <cell r="L39" t="str">
            <v>Yes</v>
          </cell>
        </row>
        <row r="40">
          <cell r="A40" t="str">
            <v>48131003</v>
          </cell>
          <cell r="B40" t="str">
            <v>Ship Auger Bit 1 - 25 x 150mm</v>
          </cell>
          <cell r="C40" t="str">
            <v>Milwaukee Acc</v>
          </cell>
          <cell r="D40" t="str">
            <v>900080</v>
          </cell>
          <cell r="E40" t="str">
            <v>ML-AC</v>
          </cell>
          <cell r="F40">
            <v>0.29347597523784724</v>
          </cell>
          <cell r="G40">
            <v>0.29347597523784724</v>
          </cell>
          <cell r="H40">
            <v>5.6143230045501218</v>
          </cell>
          <cell r="I40">
            <v>5.8695195047569451</v>
          </cell>
          <cell r="J40">
            <v>6.2</v>
          </cell>
          <cell r="K40">
            <v>5.95</v>
          </cell>
          <cell r="L40" t="str">
            <v>Yes</v>
          </cell>
        </row>
        <row r="41">
          <cell r="A41" t="str">
            <v>48131063</v>
          </cell>
          <cell r="B41" t="str">
            <v>Ship Auger Bit 1 1/16 - 27 x 150mm</v>
          </cell>
          <cell r="C41" t="str">
            <v>Milwaukee Acc</v>
          </cell>
          <cell r="D41" t="str">
            <v>900080</v>
          </cell>
          <cell r="E41" t="str">
            <v>ML-AC</v>
          </cell>
          <cell r="F41">
            <v>0.31429142740223265</v>
          </cell>
          <cell r="G41">
            <v>0.31429142740223265</v>
          </cell>
          <cell r="H41">
            <v>6.0125316546514078</v>
          </cell>
          <cell r="I41">
            <v>6.2858285480446527</v>
          </cell>
          <cell r="J41">
            <v>6.64</v>
          </cell>
          <cell r="K41">
            <v>6.52</v>
          </cell>
          <cell r="L41" t="str">
            <v>Yes</v>
          </cell>
        </row>
        <row r="42">
          <cell r="A42" t="str">
            <v>48131123</v>
          </cell>
          <cell r="B42" t="str">
            <v>Ship Auger Bit 1 1/8 - 29 x 150mm</v>
          </cell>
          <cell r="C42" t="str">
            <v>Milwaukee Acc</v>
          </cell>
          <cell r="D42" t="str">
            <v>900080</v>
          </cell>
          <cell r="E42" t="str">
            <v>ML-AC</v>
          </cell>
          <cell r="F42">
            <v>0.33835219547538875</v>
          </cell>
          <cell r="G42">
            <v>0.33835219547538881</v>
          </cell>
          <cell r="H42">
            <v>6.4728246090943955</v>
          </cell>
          <cell r="I42">
            <v>6.7670439095077759</v>
          </cell>
          <cell r="J42">
            <v>7.15</v>
          </cell>
          <cell r="K42">
            <v>7.07</v>
          </cell>
          <cell r="L42" t="str">
            <v>Yes</v>
          </cell>
        </row>
        <row r="43">
          <cell r="A43" t="str">
            <v>48131253</v>
          </cell>
          <cell r="B43" t="str">
            <v>Ship Auger Bit 1 1/4 - 32 x 150mm</v>
          </cell>
          <cell r="C43" t="str">
            <v>Milwaukee Acc</v>
          </cell>
          <cell r="D43" t="str">
            <v>900080</v>
          </cell>
          <cell r="E43" t="str">
            <v>ML-AC</v>
          </cell>
          <cell r="F43">
            <v>0.430003339294461</v>
          </cell>
          <cell r="G43">
            <v>0.43000333929446105</v>
          </cell>
          <cell r="H43">
            <v>8.2261508386766469</v>
          </cell>
          <cell r="I43">
            <v>8.6000667858892204</v>
          </cell>
          <cell r="J43">
            <v>9.09</v>
          </cell>
          <cell r="K43">
            <v>8.91</v>
          </cell>
          <cell r="L43" t="str">
            <v>Yes</v>
          </cell>
        </row>
        <row r="44">
          <cell r="A44" t="str">
            <v>48131373</v>
          </cell>
          <cell r="B44" t="str">
            <v>Ship Auger Bit 1 3/8 - 35 x 150mm</v>
          </cell>
          <cell r="C44" t="str">
            <v>Milwaukee Acc</v>
          </cell>
          <cell r="D44" t="str">
            <v>900080</v>
          </cell>
          <cell r="E44" t="str">
            <v>ML-AC</v>
          </cell>
          <cell r="F44">
            <v>0.50954617482490849</v>
          </cell>
          <cell r="G44">
            <v>0.50954617482490849</v>
          </cell>
          <cell r="H44">
            <v>9.7478398662156422</v>
          </cell>
          <cell r="I44">
            <v>10.19092349649817</v>
          </cell>
          <cell r="J44">
            <v>10.77</v>
          </cell>
          <cell r="K44">
            <v>10.57</v>
          </cell>
          <cell r="L44" t="str">
            <v>Yes</v>
          </cell>
        </row>
        <row r="45">
          <cell r="A45" t="str">
            <v>48131503</v>
          </cell>
          <cell r="B45" t="str">
            <v>Ship Auger Bit 1 1/2 - 38 x 150mm</v>
          </cell>
          <cell r="C45" t="str">
            <v>Milwaukee Acc</v>
          </cell>
          <cell r="D45" t="str">
            <v>900080</v>
          </cell>
          <cell r="E45" t="str">
            <v>ML-AC</v>
          </cell>
          <cell r="F45">
            <v>0.58600158018602611</v>
          </cell>
          <cell r="G45">
            <v>0.58600158018602611</v>
          </cell>
          <cell r="H45">
            <v>11.210465012254414</v>
          </cell>
          <cell r="I45">
            <v>11.720031603720521</v>
          </cell>
          <cell r="J45">
            <v>12.38</v>
          </cell>
          <cell r="K45">
            <v>12.16</v>
          </cell>
          <cell r="L45" t="str">
            <v>Yes</v>
          </cell>
        </row>
        <row r="46">
          <cell r="A46" t="str">
            <v>48135560</v>
          </cell>
          <cell r="B46" t="str">
            <v>Ship Auger Bit 9/16 - 14 x 460mm</v>
          </cell>
          <cell r="C46" t="str">
            <v>Milwaukee Acc</v>
          </cell>
          <cell r="D46" t="str">
            <v>900080</v>
          </cell>
          <cell r="E46" t="str">
            <v>ML-AC</v>
          </cell>
          <cell r="F46">
            <v>0.32442158016831107</v>
          </cell>
          <cell r="G46">
            <v>0.32442158016831107</v>
          </cell>
          <cell r="H46">
            <v>6.2063258814807343</v>
          </cell>
          <cell r="I46">
            <v>6.4884316033662213</v>
          </cell>
          <cell r="J46">
            <v>6.86</v>
          </cell>
          <cell r="K46">
            <v>6.73</v>
          </cell>
          <cell r="L46" t="str">
            <v>Yes</v>
          </cell>
        </row>
        <row r="47">
          <cell r="A47" t="str">
            <v>48135620</v>
          </cell>
          <cell r="B47" t="str">
            <v>Ship Auger Bit 5/8 - 16 x 460mm</v>
          </cell>
          <cell r="C47" t="str">
            <v>Milwaukee Acc</v>
          </cell>
          <cell r="D47" t="str">
            <v>900080</v>
          </cell>
          <cell r="E47" t="str">
            <v>ML-AC</v>
          </cell>
          <cell r="F47">
            <v>0.33510687956661805</v>
          </cell>
          <cell r="G47">
            <v>0.33510687956661805</v>
          </cell>
          <cell r="H47">
            <v>6.4107403047526939</v>
          </cell>
          <cell r="I47">
            <v>6.7021375913323604</v>
          </cell>
          <cell r="J47">
            <v>7.08</v>
          </cell>
          <cell r="K47">
            <v>7.12</v>
          </cell>
          <cell r="L47" t="str">
            <v>Yes</v>
          </cell>
        </row>
        <row r="48">
          <cell r="A48" t="str">
            <v>48135680</v>
          </cell>
          <cell r="B48" t="str">
            <v>Ship Auger Bit 11/16 - 18 x 460mm</v>
          </cell>
          <cell r="C48" t="str">
            <v>Milwaukee Acc</v>
          </cell>
          <cell r="D48" t="str">
            <v>900080</v>
          </cell>
          <cell r="E48" t="str">
            <v>ML-AC</v>
          </cell>
          <cell r="F48">
            <v>0.37578843222339431</v>
          </cell>
          <cell r="G48">
            <v>0.37578843222339436</v>
          </cell>
          <cell r="H48">
            <v>7.1889960947084148</v>
          </cell>
          <cell r="I48">
            <v>7.5157686444678866</v>
          </cell>
          <cell r="J48">
            <v>7.94</v>
          </cell>
          <cell r="K48">
            <v>8.2100000000000009</v>
          </cell>
          <cell r="L48" t="str">
            <v>Yes</v>
          </cell>
        </row>
        <row r="49">
          <cell r="A49" t="str">
            <v>48135750</v>
          </cell>
          <cell r="B49" t="str">
            <v>Ship Auger Bit 3/4 - 19 x 460mm</v>
          </cell>
          <cell r="C49" t="str">
            <v>Milwaukee Acc</v>
          </cell>
          <cell r="D49" t="str">
            <v>900080</v>
          </cell>
          <cell r="E49" t="str">
            <v>ML-AC</v>
          </cell>
          <cell r="F49">
            <v>0.41488603439739008</v>
          </cell>
          <cell r="G49">
            <v>0.41488603439739014</v>
          </cell>
          <cell r="H49">
            <v>7.9369502232544216</v>
          </cell>
          <cell r="I49">
            <v>8.2977206879478018</v>
          </cell>
          <cell r="J49">
            <v>8.77</v>
          </cell>
          <cell r="K49">
            <v>8.3699999999999992</v>
          </cell>
          <cell r="L49" t="str">
            <v>Yes</v>
          </cell>
        </row>
        <row r="50">
          <cell r="A50" t="str">
            <v>48135810</v>
          </cell>
          <cell r="B50" t="str">
            <v>Ship Auger Bit 13/16 - 21 x 460mm</v>
          </cell>
          <cell r="C50" t="str">
            <v>Milwaukee Acc</v>
          </cell>
          <cell r="D50" t="str">
            <v>900080</v>
          </cell>
          <cell r="E50" t="str">
            <v>ML-AC</v>
          </cell>
          <cell r="F50">
            <v>0.4220092277903702</v>
          </cell>
          <cell r="G50">
            <v>0.4220092277903702</v>
          </cell>
          <cell r="H50">
            <v>8.0732200099027356</v>
          </cell>
          <cell r="I50">
            <v>8.440184555807404</v>
          </cell>
          <cell r="J50">
            <v>8.92</v>
          </cell>
          <cell r="K50">
            <v>9.2200000000000006</v>
          </cell>
          <cell r="L50" t="str">
            <v>Yes</v>
          </cell>
        </row>
        <row r="51">
          <cell r="A51" t="str">
            <v>48135870</v>
          </cell>
          <cell r="B51" t="str">
            <v>Ship Auger Bit 7/8 - 22 x 460mm</v>
          </cell>
          <cell r="C51" t="str">
            <v>Milwaukee Acc</v>
          </cell>
          <cell r="D51" t="str">
            <v>900080</v>
          </cell>
          <cell r="E51" t="str">
            <v>ML-AC</v>
          </cell>
          <cell r="F51">
            <v>0.45659639090471849</v>
          </cell>
          <cell r="G51">
            <v>0.45659639090471854</v>
          </cell>
          <cell r="H51">
            <v>8.7348874781772246</v>
          </cell>
          <cell r="I51">
            <v>9.1319278180943702</v>
          </cell>
          <cell r="J51">
            <v>9.65</v>
          </cell>
          <cell r="K51">
            <v>9.23</v>
          </cell>
          <cell r="L51" t="str">
            <v>Yes</v>
          </cell>
        </row>
        <row r="52">
          <cell r="A52" t="str">
            <v>48135930</v>
          </cell>
          <cell r="B52" t="str">
            <v>Ship Auger Bit 15/16 - 24 x 460mm</v>
          </cell>
          <cell r="C52" t="str">
            <v>Milwaukee Acc</v>
          </cell>
          <cell r="D52" t="str">
            <v>900080</v>
          </cell>
          <cell r="E52" t="str">
            <v>ML-AC</v>
          </cell>
          <cell r="F52">
            <v>0.50155206332081759</v>
          </cell>
          <cell r="G52">
            <v>0.50155206332081759</v>
          </cell>
          <cell r="H52">
            <v>9.5949090374417292</v>
          </cell>
          <cell r="I52">
            <v>10.031041266416352</v>
          </cell>
          <cell r="J52">
            <v>10.6</v>
          </cell>
          <cell r="K52">
            <v>10.97</v>
          </cell>
          <cell r="L52" t="str">
            <v>Yes</v>
          </cell>
        </row>
        <row r="53">
          <cell r="A53" t="str">
            <v>48136000</v>
          </cell>
          <cell r="B53" t="str">
            <v>Ship Auger Bit 1 - 25 x 460mm</v>
          </cell>
          <cell r="C53" t="str">
            <v>Milwaukee Acc</v>
          </cell>
          <cell r="D53" t="str">
            <v>900080</v>
          </cell>
          <cell r="E53" t="str">
            <v>ML-AC</v>
          </cell>
          <cell r="F53">
            <v>0.56265282586686571</v>
          </cell>
          <cell r="G53">
            <v>0.56265282586686582</v>
          </cell>
          <cell r="H53">
            <v>10.763793190496564</v>
          </cell>
          <cell r="I53">
            <v>11.253056517337315</v>
          </cell>
          <cell r="J53">
            <v>11.89</v>
          </cell>
          <cell r="K53">
            <v>11.68</v>
          </cell>
          <cell r="L53" t="str">
            <v>Yes</v>
          </cell>
        </row>
        <row r="54">
          <cell r="A54" t="str">
            <v>48136010</v>
          </cell>
          <cell r="B54" t="str">
            <v>Ship Auger Bit 1 1/16 - 27 x 460mm</v>
          </cell>
          <cell r="C54" t="str">
            <v>Milwaukee Acc</v>
          </cell>
          <cell r="D54" t="str">
            <v>900080</v>
          </cell>
          <cell r="E54" t="str">
            <v>ML-AC</v>
          </cell>
          <cell r="F54">
            <v>0.61354398346827788</v>
          </cell>
          <cell r="G54">
            <v>0.61354398346827799</v>
          </cell>
          <cell r="H54">
            <v>11.737363162001841</v>
          </cell>
          <cell r="I54">
            <v>12.270879669365559</v>
          </cell>
          <cell r="J54">
            <v>12.96</v>
          </cell>
          <cell r="K54">
            <v>12.73</v>
          </cell>
          <cell r="L54" t="str">
            <v>Yes</v>
          </cell>
        </row>
        <row r="55">
          <cell r="A55" t="str">
            <v>48136120</v>
          </cell>
          <cell r="B55" t="str">
            <v>Ship Auger Bit 1 1/8 - 29 x 460mm</v>
          </cell>
          <cell r="C55" t="str">
            <v>Milwaukee Acc</v>
          </cell>
          <cell r="D55" t="str">
            <v>900080</v>
          </cell>
          <cell r="E55" t="str">
            <v>ML-AC</v>
          </cell>
          <cell r="F55">
            <v>0.67013430695467857</v>
          </cell>
          <cell r="G55">
            <v>0.67013430695467868</v>
          </cell>
          <cell r="H55">
            <v>12.819960654785159</v>
          </cell>
          <cell r="I55">
            <v>13.402686139093573</v>
          </cell>
          <cell r="J55">
            <v>14.16</v>
          </cell>
          <cell r="K55">
            <v>13.91</v>
          </cell>
          <cell r="L55" t="str">
            <v>Yes</v>
          </cell>
        </row>
        <row r="56">
          <cell r="A56" t="str">
            <v>48136250</v>
          </cell>
          <cell r="B56" t="str">
            <v>Ship Auger Bit 1 1/4 - 32 x 460mm</v>
          </cell>
          <cell r="C56" t="str">
            <v>Milwaukee Acc</v>
          </cell>
          <cell r="D56" t="str">
            <v>900080</v>
          </cell>
          <cell r="E56" t="str">
            <v>ML-AC</v>
          </cell>
          <cell r="F56">
            <v>0.74658971231579629</v>
          </cell>
          <cell r="G56">
            <v>0.74658971231579629</v>
          </cell>
          <cell r="H56">
            <v>14.282585800823931</v>
          </cell>
          <cell r="I56">
            <v>14.931794246315926</v>
          </cell>
          <cell r="J56">
            <v>15.78</v>
          </cell>
          <cell r="K56">
            <v>15.49</v>
          </cell>
          <cell r="L56" t="str">
            <v>Yes</v>
          </cell>
        </row>
        <row r="57">
          <cell r="A57" t="str">
            <v>48136370</v>
          </cell>
          <cell r="B57" t="str">
            <v>Ship Auger Bit 1 3/8 - 35 x 460mm</v>
          </cell>
          <cell r="C57" t="str">
            <v>Milwaukee Acc</v>
          </cell>
          <cell r="D57" t="str">
            <v>900080</v>
          </cell>
          <cell r="E57" t="str">
            <v>ML-AC</v>
          </cell>
          <cell r="F57">
            <v>0.89316981419527874</v>
          </cell>
          <cell r="G57">
            <v>0.89316981419527885</v>
          </cell>
          <cell r="H57">
            <v>17.086726880257508</v>
          </cell>
          <cell r="I57">
            <v>17.863396283905576</v>
          </cell>
          <cell r="J57">
            <v>18.87</v>
          </cell>
          <cell r="K57">
            <v>18.53</v>
          </cell>
          <cell r="L57" t="str">
            <v>Yes</v>
          </cell>
        </row>
        <row r="58">
          <cell r="A58" t="str">
            <v>48136500</v>
          </cell>
          <cell r="B58" t="str">
            <v>Ship Auger Bit 1 1/2 - 38 x 460mm</v>
          </cell>
          <cell r="C58" t="str">
            <v>Milwaukee Acc</v>
          </cell>
          <cell r="D58" t="str">
            <v>900080</v>
          </cell>
          <cell r="E58" t="str">
            <v>ML-AC</v>
          </cell>
          <cell r="F58">
            <v>1.0356336820548793</v>
          </cell>
          <cell r="G58">
            <v>1.0356336820548795</v>
          </cell>
          <cell r="H58">
            <v>19.812122613223785</v>
          </cell>
          <cell r="I58">
            <v>20.712673641097588</v>
          </cell>
          <cell r="J58">
            <v>21.88</v>
          </cell>
          <cell r="K58">
            <v>21.48</v>
          </cell>
          <cell r="L58" t="str">
            <v>Yes</v>
          </cell>
        </row>
        <row r="59">
          <cell r="A59" t="str">
            <v>48220050</v>
          </cell>
          <cell r="B59" t="str">
            <v>Mil 300mm (12 Inch) High Tension Hacksaw</v>
          </cell>
          <cell r="C59" t="str">
            <v>Milwaukee Handtools</v>
          </cell>
          <cell r="D59" t="str">
            <v>900080</v>
          </cell>
          <cell r="E59" t="str">
            <v>PH-TL</v>
          </cell>
          <cell r="F59">
            <v>0</v>
          </cell>
          <cell r="G59">
            <v>0.65723351411582653</v>
          </cell>
          <cell r="H59">
            <v>12.573162878737552</v>
          </cell>
          <cell r="I59">
            <v>13.144670282316529</v>
          </cell>
          <cell r="J59">
            <v>13.23</v>
          </cell>
          <cell r="K59">
            <v>13</v>
          </cell>
          <cell r="L59" t="str">
            <v>Yes</v>
          </cell>
        </row>
        <row r="60">
          <cell r="A60" t="str">
            <v>48220212</v>
          </cell>
          <cell r="B60" t="str">
            <v>Mil 12 Inch PVC Saw</v>
          </cell>
          <cell r="C60" t="str">
            <v>Milwaukee Handtools</v>
          </cell>
          <cell r="D60" t="str">
            <v>900080</v>
          </cell>
          <cell r="E60" t="str">
            <v>PH-TL</v>
          </cell>
          <cell r="F60">
            <v>0</v>
          </cell>
          <cell r="G60">
            <v>0.36462845698909019</v>
          </cell>
          <cell r="H60">
            <v>6.9755009163130293</v>
          </cell>
          <cell r="I60">
            <v>7.2925691397818033</v>
          </cell>
          <cell r="J60">
            <v>7.34</v>
          </cell>
          <cell r="K60">
            <v>7.31</v>
          </cell>
          <cell r="L60" t="str">
            <v>Yes</v>
          </cell>
        </row>
        <row r="61">
          <cell r="A61" t="str">
            <v>48220222</v>
          </cell>
          <cell r="B61" t="str">
            <v>Mil 12 Inch PVC Saw Blade</v>
          </cell>
          <cell r="C61" t="str">
            <v>Milwaukee Handtools</v>
          </cell>
          <cell r="D61" t="str">
            <v>900080</v>
          </cell>
          <cell r="E61" t="str">
            <v>PH-TL</v>
          </cell>
          <cell r="F61">
            <v>0.24139710942876802</v>
          </cell>
          <cell r="G61">
            <v>0.24139710942876805</v>
          </cell>
          <cell r="H61">
            <v>4.6180316586373023</v>
          </cell>
          <cell r="I61">
            <v>4.8279421885753608</v>
          </cell>
          <cell r="J61">
            <v>5.0999999999999996</v>
          </cell>
          <cell r="K61">
            <v>5.13</v>
          </cell>
          <cell r="L61" t="str">
            <v>Yes</v>
          </cell>
        </row>
        <row r="62">
          <cell r="A62" t="str">
            <v>48220304</v>
          </cell>
          <cell r="B62" t="str">
            <v>MILWAUKEE RASPING JAB SAW</v>
          </cell>
          <cell r="C62" t="str">
            <v>Milwaukee Handtools</v>
          </cell>
          <cell r="D62" t="str">
            <v>900080</v>
          </cell>
          <cell r="E62" t="str">
            <v>PH-TL</v>
          </cell>
          <cell r="F62">
            <v>0</v>
          </cell>
          <cell r="G62">
            <v>0.1480041293874742</v>
          </cell>
          <cell r="H62">
            <v>2.8313833448038546</v>
          </cell>
          <cell r="I62">
            <v>2.9600825877494841</v>
          </cell>
          <cell r="J62">
            <v>2.98</v>
          </cell>
          <cell r="K62">
            <v>2.93</v>
          </cell>
          <cell r="L62" t="str">
            <v>Yes</v>
          </cell>
        </row>
        <row r="63">
          <cell r="A63" t="str">
            <v>48221010</v>
          </cell>
          <cell r="B63" t="str">
            <v>Mil Hand Stapler and Nail Gun</v>
          </cell>
          <cell r="C63" t="str">
            <v>Milwaukee Handtools</v>
          </cell>
          <cell r="D63" t="str">
            <v>900080</v>
          </cell>
          <cell r="E63" t="str">
            <v>PH-TL</v>
          </cell>
          <cell r="F63">
            <v>0</v>
          </cell>
          <cell r="G63">
            <v>0.90645666313250628</v>
          </cell>
          <cell r="H63">
            <v>17.340910077317513</v>
          </cell>
          <cell r="I63">
            <v>18.129133262650125</v>
          </cell>
          <cell r="J63">
            <v>18.25</v>
          </cell>
          <cell r="K63">
            <v>17.97</v>
          </cell>
          <cell r="L63" t="str">
            <v>Yes</v>
          </cell>
        </row>
        <row r="64">
          <cell r="A64" t="str">
            <v>48221020</v>
          </cell>
          <cell r="B64" t="str">
            <v>Mil Hammer Tacker</v>
          </cell>
          <cell r="C64" t="str">
            <v>Milwaukee Handtools</v>
          </cell>
          <cell r="D64" t="str">
            <v>900080</v>
          </cell>
          <cell r="E64" t="str">
            <v>PH-TL</v>
          </cell>
          <cell r="F64">
            <v>0</v>
          </cell>
          <cell r="G64">
            <v>1.3177021579636856</v>
          </cell>
          <cell r="H64">
            <v>25.208215195827034</v>
          </cell>
          <cell r="I64">
            <v>26.354043159273711</v>
          </cell>
          <cell r="J64">
            <v>26.53</v>
          </cell>
          <cell r="K64">
            <v>26.1</v>
          </cell>
          <cell r="L64" t="str">
            <v>Yes</v>
          </cell>
        </row>
        <row r="65">
          <cell r="A65" t="str">
            <v>48221903</v>
          </cell>
          <cell r="B65" t="str">
            <v>FASTBACK III Utility Knife With Storage</v>
          </cell>
          <cell r="C65" t="str">
            <v>Milwaukee Handtools</v>
          </cell>
          <cell r="D65" t="str">
            <v>900080</v>
          </cell>
          <cell r="E65" t="str">
            <v>PH-TL</v>
          </cell>
          <cell r="F65">
            <v>0</v>
          </cell>
          <cell r="G65">
            <v>0.39008371265769748</v>
          </cell>
          <cell r="H65">
            <v>7.4624710247559536</v>
          </cell>
          <cell r="I65">
            <v>7.8016742531539496</v>
          </cell>
          <cell r="J65">
            <v>7.85</v>
          </cell>
          <cell r="K65">
            <v>7.77</v>
          </cell>
          <cell r="L65" t="str">
            <v>Yes</v>
          </cell>
        </row>
        <row r="66">
          <cell r="A66" t="str">
            <v>48221906</v>
          </cell>
          <cell r="B66" t="str">
            <v>FASTBACK Compact Utility Knife</v>
          </cell>
          <cell r="C66" t="str">
            <v>Milwaukee Handtools</v>
          </cell>
          <cell r="D66" t="str">
            <v>900080</v>
          </cell>
          <cell r="E66" t="str">
            <v>PH-TL</v>
          </cell>
          <cell r="F66">
            <v>0</v>
          </cell>
          <cell r="G66">
            <v>0.24010142774767687</v>
          </cell>
          <cell r="H66">
            <v>4.5932447047381668</v>
          </cell>
          <cell r="I66">
            <v>4.8020285549535373</v>
          </cell>
          <cell r="J66">
            <v>4.83</v>
          </cell>
          <cell r="K66">
            <v>4.75</v>
          </cell>
          <cell r="L66" t="str">
            <v>Yes</v>
          </cell>
        </row>
        <row r="67">
          <cell r="A67" t="str">
            <v>48221910</v>
          </cell>
          <cell r="B67" t="str">
            <v>MILWAUKEE SIDE SLIDING UTILITY KNIFE</v>
          </cell>
          <cell r="C67" t="str">
            <v>Milwaukee Handtools</v>
          </cell>
          <cell r="D67" t="str">
            <v>900080</v>
          </cell>
          <cell r="E67" t="str">
            <v>PH-TL</v>
          </cell>
          <cell r="F67">
            <v>0</v>
          </cell>
          <cell r="G67">
            <v>0.2041982105987612</v>
          </cell>
          <cell r="H67">
            <v>3.9064005505849977</v>
          </cell>
          <cell r="I67">
            <v>4.083964211975224</v>
          </cell>
          <cell r="J67">
            <v>4.1100000000000003</v>
          </cell>
          <cell r="K67">
            <v>4.04</v>
          </cell>
          <cell r="L67" t="str">
            <v>Yes</v>
          </cell>
        </row>
        <row r="68">
          <cell r="A68" t="str">
            <v>48221915</v>
          </cell>
          <cell r="B68" t="str">
            <v>Mil Self Retracting Safety Knife</v>
          </cell>
          <cell r="C68" t="str">
            <v>Milwaukee Handtools</v>
          </cell>
          <cell r="D68" t="str">
            <v>900080</v>
          </cell>
          <cell r="E68" t="str">
            <v>PH-TL</v>
          </cell>
          <cell r="F68">
            <v>0</v>
          </cell>
          <cell r="G68">
            <v>0.27358440930361094</v>
          </cell>
          <cell r="H68">
            <v>5.233788699721253</v>
          </cell>
          <cell r="I68">
            <v>5.4716881860722184</v>
          </cell>
          <cell r="J68">
            <v>5.51</v>
          </cell>
          <cell r="K68">
            <v>5.5</v>
          </cell>
          <cell r="L68" t="str">
            <v>Yes</v>
          </cell>
        </row>
        <row r="69">
          <cell r="A69" t="str">
            <v>48221921</v>
          </cell>
          <cell r="B69" t="str">
            <v>Mil Smooth Blade Insulation Knife</v>
          </cell>
          <cell r="C69" t="str">
            <v>Milwaukee Handtools</v>
          </cell>
          <cell r="D69" t="str">
            <v>900080</v>
          </cell>
          <cell r="E69" t="str">
            <v>PH-TL</v>
          </cell>
          <cell r="F69">
            <v>0.31048077868449508</v>
          </cell>
          <cell r="G69">
            <v>0.31048077868449514</v>
          </cell>
          <cell r="H69">
            <v>5.9396322878772985</v>
          </cell>
          <cell r="I69">
            <v>6.2096155736899021</v>
          </cell>
          <cell r="J69">
            <v>6.56</v>
          </cell>
          <cell r="K69">
            <v>6.72</v>
          </cell>
          <cell r="L69" t="str">
            <v>Yes</v>
          </cell>
        </row>
        <row r="70">
          <cell r="A70" t="str">
            <v>48221922</v>
          </cell>
          <cell r="B70" t="str">
            <v>Mil Serrated Blade Insulation Knife</v>
          </cell>
          <cell r="C70" t="str">
            <v>Milwaukee Handtools</v>
          </cell>
          <cell r="D70" t="str">
            <v>900080</v>
          </cell>
          <cell r="E70" t="str">
            <v>PH-TL</v>
          </cell>
          <cell r="F70">
            <v>0.3065234490217284</v>
          </cell>
          <cell r="G70">
            <v>0.3065234490217284</v>
          </cell>
          <cell r="H70">
            <v>5.863926850850457</v>
          </cell>
          <cell r="I70">
            <v>6.1304689804345678</v>
          </cell>
          <cell r="J70">
            <v>6.48</v>
          </cell>
          <cell r="K70">
            <v>6.47</v>
          </cell>
          <cell r="L70" t="str">
            <v>Yes</v>
          </cell>
        </row>
        <row r="71">
          <cell r="A71" t="str">
            <v>48221960</v>
          </cell>
          <cell r="B71" t="str">
            <v>Mil 9mm Snap Off Knife Precision Blade</v>
          </cell>
          <cell r="C71" t="str">
            <v>Milwaukee Handtools</v>
          </cell>
          <cell r="D71" t="str">
            <v>900080</v>
          </cell>
          <cell r="E71" t="str">
            <v>PH-TL</v>
          </cell>
          <cell r="F71">
            <v>0</v>
          </cell>
          <cell r="G71">
            <v>0.10789809571640266</v>
          </cell>
          <cell r="H71">
            <v>2.0641374832703119</v>
          </cell>
          <cell r="I71">
            <v>2.1579619143280531</v>
          </cell>
          <cell r="J71">
            <v>2.17</v>
          </cell>
          <cell r="K71">
            <v>2.14</v>
          </cell>
          <cell r="L71" t="str">
            <v>Yes</v>
          </cell>
        </row>
        <row r="72">
          <cell r="A72" t="str">
            <v>48221961</v>
          </cell>
          <cell r="B72" t="str">
            <v>Mil 18mm Snap Off Knife W/Precision Blad</v>
          </cell>
          <cell r="C72" t="str">
            <v>Milwaukee Handtools</v>
          </cell>
          <cell r="D72" t="str">
            <v>900080</v>
          </cell>
          <cell r="E72" t="str">
            <v>PH-TL</v>
          </cell>
          <cell r="F72">
            <v>0</v>
          </cell>
          <cell r="G72">
            <v>0.17453911979032416</v>
          </cell>
          <cell r="H72">
            <v>3.3390092481627236</v>
          </cell>
          <cell r="I72">
            <v>3.490782395806483</v>
          </cell>
          <cell r="J72">
            <v>3.51</v>
          </cell>
          <cell r="K72">
            <v>3.55</v>
          </cell>
          <cell r="L72" t="str">
            <v>Yes</v>
          </cell>
        </row>
        <row r="73">
          <cell r="A73" t="str">
            <v>48221962</v>
          </cell>
          <cell r="B73" t="str">
            <v>Mil 25mm Snap Off Knife Precision Blade</v>
          </cell>
          <cell r="C73" t="str">
            <v>Milwaukee Handtools</v>
          </cell>
          <cell r="D73" t="str">
            <v>900080</v>
          </cell>
          <cell r="E73" t="str">
            <v>PH-TL</v>
          </cell>
          <cell r="F73">
            <v>0</v>
          </cell>
          <cell r="G73">
            <v>0.18617377086062567</v>
          </cell>
          <cell r="H73">
            <v>3.5615851816815343</v>
          </cell>
          <cell r="I73">
            <v>3.7234754172125131</v>
          </cell>
          <cell r="J73">
            <v>3.75</v>
          </cell>
          <cell r="K73">
            <v>3.78</v>
          </cell>
          <cell r="L73" t="str">
            <v>Yes</v>
          </cell>
        </row>
        <row r="74">
          <cell r="A74" t="str">
            <v>48221963</v>
          </cell>
          <cell r="B74" t="str">
            <v>Mil 9mm Snap Off Knife</v>
          </cell>
          <cell r="C74" t="str">
            <v>Milwaukee Handtools</v>
          </cell>
          <cell r="D74" t="str">
            <v>900080</v>
          </cell>
          <cell r="E74" t="str">
            <v>PH-TL</v>
          </cell>
          <cell r="F74">
            <v>0</v>
          </cell>
          <cell r="G74">
            <v>0.1008543545019801</v>
          </cell>
          <cell r="H74">
            <v>1.9293876513422283</v>
          </cell>
          <cell r="I74">
            <v>2.0170870900396021</v>
          </cell>
          <cell r="J74">
            <v>2.0299999999999998</v>
          </cell>
          <cell r="K74">
            <v>1.99</v>
          </cell>
          <cell r="L74" t="str">
            <v>Yes</v>
          </cell>
        </row>
        <row r="75">
          <cell r="A75" t="str">
            <v>48221964</v>
          </cell>
          <cell r="B75" t="str">
            <v>Mil 18mm Snap Off Knife</v>
          </cell>
          <cell r="C75" t="str">
            <v>Milwaukee Handtools</v>
          </cell>
          <cell r="D75" t="str">
            <v>900080</v>
          </cell>
          <cell r="E75" t="str">
            <v>PH-TL</v>
          </cell>
          <cell r="F75">
            <v>0</v>
          </cell>
          <cell r="G75">
            <v>0.13765701105687342</v>
          </cell>
          <cell r="H75">
            <v>2.6334384723923612</v>
          </cell>
          <cell r="I75">
            <v>2.753140221137468</v>
          </cell>
          <cell r="J75">
            <v>2.77</v>
          </cell>
          <cell r="K75">
            <v>2.72</v>
          </cell>
          <cell r="L75" t="str">
            <v>Yes</v>
          </cell>
        </row>
        <row r="76">
          <cell r="A76" t="str">
            <v>48221965</v>
          </cell>
          <cell r="B76" t="str">
            <v>Mil 25mm Snap Off Knife</v>
          </cell>
          <cell r="C76" t="str">
            <v>Milwaukee Handtools</v>
          </cell>
          <cell r="D76" t="str">
            <v>900080</v>
          </cell>
          <cell r="E76" t="str">
            <v>PH-TL</v>
          </cell>
          <cell r="F76">
            <v>0</v>
          </cell>
          <cell r="G76">
            <v>0.16242979288402548</v>
          </cell>
          <cell r="H76">
            <v>3.1073525595204883</v>
          </cell>
          <cell r="I76">
            <v>3.2485958576805096</v>
          </cell>
          <cell r="J76">
            <v>3.27</v>
          </cell>
          <cell r="K76">
            <v>3.21</v>
          </cell>
          <cell r="L76" t="str">
            <v>Yes</v>
          </cell>
        </row>
        <row r="77">
          <cell r="A77" t="str">
            <v>48221985</v>
          </cell>
          <cell r="B77" t="str">
            <v>Mil FASTBACK Hawk Bill Folding Knife</v>
          </cell>
          <cell r="C77" t="str">
            <v>Milwaukee Handtools</v>
          </cell>
          <cell r="D77" t="str">
            <v>900080</v>
          </cell>
          <cell r="E77" t="str">
            <v>PH-TL</v>
          </cell>
          <cell r="F77">
            <v>0</v>
          </cell>
          <cell r="G77">
            <v>0.39440876330071095</v>
          </cell>
          <cell r="H77">
            <v>7.5452111240136022</v>
          </cell>
          <cell r="I77">
            <v>7.8881752660142181</v>
          </cell>
          <cell r="J77">
            <v>7.94</v>
          </cell>
          <cell r="K77">
            <v>8.34</v>
          </cell>
          <cell r="L77" t="str">
            <v>Yes</v>
          </cell>
        </row>
        <row r="78">
          <cell r="A78" t="str">
            <v>48221990</v>
          </cell>
          <cell r="B78" t="str">
            <v>Mil FASTBACK Folding Pocket Knife</v>
          </cell>
          <cell r="C78" t="str">
            <v>Milwaukee Handtools</v>
          </cell>
          <cell r="D78" t="str">
            <v>900080</v>
          </cell>
          <cell r="E78" t="str">
            <v>PH-TL</v>
          </cell>
          <cell r="F78">
            <v>0</v>
          </cell>
          <cell r="G78">
            <v>0.38253677431241084</v>
          </cell>
          <cell r="H78">
            <v>7.3180948129330785</v>
          </cell>
          <cell r="I78">
            <v>7.6507354862482169</v>
          </cell>
          <cell r="J78">
            <v>7.7</v>
          </cell>
          <cell r="K78">
            <v>8.1</v>
          </cell>
          <cell r="L78" t="str">
            <v>Yes</v>
          </cell>
        </row>
        <row r="79">
          <cell r="A79" t="str">
            <v>48221994</v>
          </cell>
          <cell r="B79" t="str">
            <v>3" HARDLINE Smooth Blade Pocket Knife</v>
          </cell>
          <cell r="C79" t="str">
            <v>Milwaukee Handtools</v>
          </cell>
          <cell r="D79" t="str">
            <v>900080</v>
          </cell>
          <cell r="E79" t="str">
            <v>PH-TL</v>
          </cell>
          <cell r="F79">
            <v>1.0394504424786601</v>
          </cell>
          <cell r="G79">
            <v>1.0394504424786601</v>
          </cell>
          <cell r="H79">
            <v>19.885138899591759</v>
          </cell>
          <cell r="I79">
            <v>20.7890088495732</v>
          </cell>
          <cell r="J79">
            <v>21.96</v>
          </cell>
          <cell r="K79">
            <v>21.56</v>
          </cell>
          <cell r="L79" t="str">
            <v>Yes</v>
          </cell>
        </row>
        <row r="80">
          <cell r="A80" t="str">
            <v>48221997</v>
          </cell>
          <cell r="B80" t="str">
            <v>2.5" HARDLINE Smooth Blade Pocket Knife</v>
          </cell>
          <cell r="C80" t="str">
            <v>Milwaukee Handtools</v>
          </cell>
          <cell r="D80" t="str">
            <v>900080</v>
          </cell>
          <cell r="E80" t="str">
            <v>PH-TL</v>
          </cell>
          <cell r="F80">
            <v>0.96924731239941164</v>
          </cell>
          <cell r="G80">
            <v>0.96924731239941164</v>
          </cell>
          <cell r="H80">
            <v>18.542122498075702</v>
          </cell>
          <cell r="I80">
            <v>19.384946247988232</v>
          </cell>
          <cell r="J80">
            <v>20.48</v>
          </cell>
          <cell r="K80">
            <v>20.100000000000001</v>
          </cell>
          <cell r="L80" t="str">
            <v>Yes</v>
          </cell>
        </row>
        <row r="81">
          <cell r="A81" t="str">
            <v>48221998</v>
          </cell>
          <cell r="B81" t="str">
            <v>3" HARDLINE Serrated Blade Pocket Knife</v>
          </cell>
          <cell r="C81" t="str">
            <v>Milwaukee Handtools</v>
          </cell>
          <cell r="D81" t="str">
            <v>900080</v>
          </cell>
          <cell r="E81" t="str">
            <v>PH-TL</v>
          </cell>
          <cell r="F81">
            <v>1.05132243146696</v>
          </cell>
          <cell r="G81">
            <v>1.05132243146696</v>
          </cell>
          <cell r="H81">
            <v>20.112255210672281</v>
          </cell>
          <cell r="I81">
            <v>21.0264486293392</v>
          </cell>
          <cell r="J81">
            <v>22.21</v>
          </cell>
          <cell r="K81">
            <v>21.82</v>
          </cell>
          <cell r="L81" t="str">
            <v>Yes</v>
          </cell>
        </row>
        <row r="82">
          <cell r="A82" t="str">
            <v>48221999</v>
          </cell>
          <cell r="B82" t="str">
            <v>3.5" HARDLINE Smooth Blade Pocket Knife</v>
          </cell>
          <cell r="C82" t="str">
            <v>Milwaukee Handtools</v>
          </cell>
          <cell r="D82" t="str">
            <v>900080</v>
          </cell>
          <cell r="E82" t="str">
            <v>PH-TL</v>
          </cell>
          <cell r="F82">
            <v>1.107358626938806</v>
          </cell>
          <cell r="G82">
            <v>1.107358626938806</v>
          </cell>
          <cell r="H82">
            <v>21.184251993611941</v>
          </cell>
          <cell r="I82">
            <v>22.147172538776118</v>
          </cell>
          <cell r="J82">
            <v>23.4</v>
          </cell>
          <cell r="K82">
            <v>22.96</v>
          </cell>
          <cell r="L82" t="str">
            <v>Yes</v>
          </cell>
        </row>
        <row r="83">
          <cell r="A83" t="str">
            <v>48222002</v>
          </cell>
          <cell r="B83" t="str">
            <v>Mil 2 Pc. Screwdriver Demolition Set</v>
          </cell>
          <cell r="C83" t="str">
            <v>Milwaukee Handtools</v>
          </cell>
          <cell r="D83" t="str">
            <v>900080</v>
          </cell>
          <cell r="E83" t="str">
            <v>PH-TL</v>
          </cell>
          <cell r="F83">
            <v>0</v>
          </cell>
          <cell r="G83">
            <v>0.34154963635349045</v>
          </cell>
          <cell r="H83">
            <v>6.5339930432841662</v>
          </cell>
          <cell r="I83">
            <v>6.830992727069809</v>
          </cell>
          <cell r="J83">
            <v>6.88</v>
          </cell>
          <cell r="K83">
            <v>6.76</v>
          </cell>
          <cell r="L83" t="str">
            <v>Yes</v>
          </cell>
        </row>
        <row r="84">
          <cell r="A84" t="str">
            <v>48222006</v>
          </cell>
          <cell r="B84" t="str">
            <v>Mil 6 Pc Screwdriver Set</v>
          </cell>
          <cell r="C84" t="str">
            <v>Milwaukee Handtools</v>
          </cell>
          <cell r="D84" t="str">
            <v>900080</v>
          </cell>
          <cell r="E84" t="str">
            <v>PH-TL</v>
          </cell>
          <cell r="F84">
            <v>0</v>
          </cell>
          <cell r="G84">
            <v>0.73728260263015954</v>
          </cell>
          <cell r="H84">
            <v>14.104536745968272</v>
          </cell>
          <cell r="I84">
            <v>14.745652052603189</v>
          </cell>
          <cell r="J84">
            <v>14.84</v>
          </cell>
          <cell r="K84">
            <v>14.67</v>
          </cell>
          <cell r="L84" t="str">
            <v>Yes</v>
          </cell>
        </row>
        <row r="85">
          <cell r="A85" t="str">
            <v>48222011</v>
          </cell>
          <cell r="B85" t="str">
            <v>Mil 1 Philips Screwdriver 3</v>
          </cell>
          <cell r="C85" t="str">
            <v>Milwaukee Handtools</v>
          </cell>
          <cell r="D85" t="str">
            <v>900080</v>
          </cell>
          <cell r="E85" t="str">
            <v>PH-TL</v>
          </cell>
          <cell r="F85">
            <v>0</v>
          </cell>
          <cell r="G85">
            <v>0.12864530049664255</v>
          </cell>
          <cell r="H85">
            <v>2.4610405312401182</v>
          </cell>
          <cell r="I85">
            <v>2.5729060099328507</v>
          </cell>
          <cell r="J85">
            <v>2.59</v>
          </cell>
          <cell r="K85">
            <v>2.5499999999999998</v>
          </cell>
          <cell r="L85" t="str">
            <v>Yes</v>
          </cell>
        </row>
        <row r="86">
          <cell r="A86" t="str">
            <v>48222012</v>
          </cell>
          <cell r="B86" t="str">
            <v>Mil 2 Philips Screwdriver 4</v>
          </cell>
          <cell r="C86" t="str">
            <v>Milwaukee Handtools</v>
          </cell>
          <cell r="D86" t="str">
            <v>900080</v>
          </cell>
          <cell r="E86" t="str">
            <v>PH-TL</v>
          </cell>
          <cell r="F86">
            <v>0</v>
          </cell>
          <cell r="G86">
            <v>0.14526608508026265</v>
          </cell>
          <cell r="H86">
            <v>2.7790033667528511</v>
          </cell>
          <cell r="I86">
            <v>2.9053217016052528</v>
          </cell>
          <cell r="J86">
            <v>2.92</v>
          </cell>
          <cell r="K86">
            <v>2.87</v>
          </cell>
          <cell r="L86" t="str">
            <v>Yes</v>
          </cell>
        </row>
        <row r="87">
          <cell r="A87" t="str">
            <v>48222013</v>
          </cell>
          <cell r="B87" t="str">
            <v>Mil 3Philips Screwdriver 6</v>
          </cell>
          <cell r="C87" t="str">
            <v>Milwaukee Handtools</v>
          </cell>
          <cell r="D87" t="str">
            <v>900080</v>
          </cell>
          <cell r="E87" t="str">
            <v>PH-TL</v>
          </cell>
          <cell r="F87">
            <v>0</v>
          </cell>
          <cell r="G87">
            <v>0.16821859712430945</v>
          </cell>
          <cell r="H87">
            <v>3.2180949015085289</v>
          </cell>
          <cell r="I87">
            <v>3.3643719424861889</v>
          </cell>
          <cell r="J87">
            <v>3.39</v>
          </cell>
          <cell r="K87">
            <v>3.33</v>
          </cell>
          <cell r="L87" t="str">
            <v>Yes</v>
          </cell>
        </row>
        <row r="88">
          <cell r="A88" t="str">
            <v>48222018</v>
          </cell>
          <cell r="B88" t="str">
            <v>Mil 8 pcs Screwdriver</v>
          </cell>
          <cell r="C88" t="str">
            <v>Milwaukee Handtools</v>
          </cell>
          <cell r="D88" t="str">
            <v>900080</v>
          </cell>
          <cell r="E88" t="str">
            <v>PH-TL</v>
          </cell>
          <cell r="F88">
            <v>0</v>
          </cell>
          <cell r="G88">
            <v>0.83293691390731994</v>
          </cell>
          <cell r="H88">
            <v>15.934445309531338</v>
          </cell>
          <cell r="I88">
            <v>16.658738278146398</v>
          </cell>
          <cell r="J88">
            <v>16.77</v>
          </cell>
          <cell r="K88">
            <v>16.55</v>
          </cell>
          <cell r="L88" t="str">
            <v>Yes</v>
          </cell>
        </row>
        <row r="89">
          <cell r="A89" t="str">
            <v>48222021</v>
          </cell>
          <cell r="B89" t="str">
            <v>Mil 1/4 Slotted Demolition S/driver 4</v>
          </cell>
          <cell r="C89" t="str">
            <v>Milwaukee Handtools</v>
          </cell>
          <cell r="D89" t="str">
            <v>900080</v>
          </cell>
          <cell r="E89" t="str">
            <v>PH-TL</v>
          </cell>
          <cell r="F89">
            <v>0</v>
          </cell>
          <cell r="G89">
            <v>0.15238927847324268</v>
          </cell>
          <cell r="H89">
            <v>2.9152731534011647</v>
          </cell>
          <cell r="I89">
            <v>3.0477855694648537</v>
          </cell>
          <cell r="J89">
            <v>3.07</v>
          </cell>
          <cell r="K89">
            <v>3.01</v>
          </cell>
          <cell r="L89" t="str">
            <v>Yes</v>
          </cell>
        </row>
        <row r="90">
          <cell r="A90" t="str">
            <v>48222022</v>
          </cell>
          <cell r="B90" t="str">
            <v>Mil 5/16 Slotted Demolition Sd/river 6</v>
          </cell>
          <cell r="C90" t="str">
            <v>Milwaukee Handtools</v>
          </cell>
          <cell r="D90" t="str">
            <v>900080</v>
          </cell>
          <cell r="E90" t="str">
            <v>PH-TL</v>
          </cell>
          <cell r="F90">
            <v>0</v>
          </cell>
          <cell r="G90">
            <v>0.17929912018005617</v>
          </cell>
          <cell r="H90">
            <v>3.4300701251836836</v>
          </cell>
          <cell r="I90">
            <v>3.5859824036011232</v>
          </cell>
          <cell r="J90">
            <v>3.61</v>
          </cell>
          <cell r="K90">
            <v>3.55</v>
          </cell>
          <cell r="L90" t="str">
            <v>Yes</v>
          </cell>
        </row>
        <row r="91">
          <cell r="A91" t="str">
            <v>48222023</v>
          </cell>
          <cell r="B91" t="str">
            <v>Mil 3/8 Slotted Demolition S/driver 8</v>
          </cell>
          <cell r="C91" t="str">
            <v>Milwaukee Handtools</v>
          </cell>
          <cell r="D91" t="str">
            <v>900080</v>
          </cell>
          <cell r="E91" t="str">
            <v>PH-TL</v>
          </cell>
          <cell r="F91">
            <v>0</v>
          </cell>
          <cell r="G91">
            <v>0.19750283662878296</v>
          </cell>
          <cell r="H91">
            <v>3.7783151355071527</v>
          </cell>
          <cell r="I91">
            <v>3.9500567325756588</v>
          </cell>
          <cell r="J91">
            <v>3.98</v>
          </cell>
          <cell r="K91">
            <v>3.9</v>
          </cell>
          <cell r="L91" t="str">
            <v>Yes</v>
          </cell>
        </row>
        <row r="92">
          <cell r="A92" t="str">
            <v>48222031</v>
          </cell>
          <cell r="B92" t="str">
            <v>Mil 3/16 Cabinet Screwdriver 3</v>
          </cell>
          <cell r="C92" t="str">
            <v>Milwaukee Handtools</v>
          </cell>
          <cell r="D92" t="str">
            <v>900080</v>
          </cell>
          <cell r="E92" t="str">
            <v>PH-TL</v>
          </cell>
          <cell r="F92">
            <v>0</v>
          </cell>
          <cell r="G92">
            <v>0.10094399285727573</v>
          </cell>
          <cell r="H92">
            <v>1.9311024720522316</v>
          </cell>
          <cell r="I92">
            <v>2.0188798571455147</v>
          </cell>
          <cell r="J92">
            <v>2.0299999999999998</v>
          </cell>
          <cell r="K92">
            <v>1.99</v>
          </cell>
          <cell r="L92" t="str">
            <v>Yes</v>
          </cell>
        </row>
        <row r="93">
          <cell r="A93" t="str">
            <v>48222032</v>
          </cell>
          <cell r="B93" t="str">
            <v>Mil 3/16 Cabinet Screwdriver 6</v>
          </cell>
          <cell r="C93" t="str">
            <v>Milwaukee Handtools</v>
          </cell>
          <cell r="D93" t="str">
            <v>900080</v>
          </cell>
          <cell r="E93" t="str">
            <v>PH-TL</v>
          </cell>
          <cell r="F93">
            <v>0</v>
          </cell>
          <cell r="G93">
            <v>0.10885865218280909</v>
          </cell>
          <cell r="H93">
            <v>2.0825133461059133</v>
          </cell>
          <cell r="I93">
            <v>2.1771730436561816</v>
          </cell>
          <cell r="J93">
            <v>2.19</v>
          </cell>
          <cell r="K93">
            <v>2.16</v>
          </cell>
          <cell r="L93" t="str">
            <v>Yes</v>
          </cell>
        </row>
        <row r="94">
          <cell r="A94" t="str">
            <v>48222033</v>
          </cell>
          <cell r="B94" t="str">
            <v>Mil 3/16 Cabinet Screwdriver 8</v>
          </cell>
          <cell r="C94" t="str">
            <v>Milwaukee Handtools</v>
          </cell>
          <cell r="D94" t="str">
            <v>900080</v>
          </cell>
          <cell r="E94" t="str">
            <v>PH-TL</v>
          </cell>
          <cell r="F94">
            <v>0</v>
          </cell>
          <cell r="G94">
            <v>0.11281598184557579</v>
          </cell>
          <cell r="H94">
            <v>2.1582187831327544</v>
          </cell>
          <cell r="I94">
            <v>2.2563196369115155</v>
          </cell>
          <cell r="J94">
            <v>2.27</v>
          </cell>
          <cell r="K94">
            <v>2.23</v>
          </cell>
          <cell r="L94" t="str">
            <v>Yes</v>
          </cell>
        </row>
        <row r="95">
          <cell r="A95" t="str">
            <v>48222051</v>
          </cell>
          <cell r="B95" t="str">
            <v>Mil 1 Square Scredriver 4</v>
          </cell>
          <cell r="C95" t="str">
            <v>Milwaukee Handtools</v>
          </cell>
          <cell r="D95" t="str">
            <v>900080</v>
          </cell>
          <cell r="E95" t="str">
            <v>PH-TL</v>
          </cell>
          <cell r="F95">
            <v>0</v>
          </cell>
          <cell r="G95">
            <v>0.14526608508026265</v>
          </cell>
          <cell r="H95">
            <v>2.7790033667528511</v>
          </cell>
          <cell r="I95">
            <v>2.9053217016052528</v>
          </cell>
          <cell r="J95">
            <v>2.92</v>
          </cell>
          <cell r="K95">
            <v>2.87</v>
          </cell>
          <cell r="L95" t="str">
            <v>Yes</v>
          </cell>
        </row>
        <row r="96">
          <cell r="A96" t="str">
            <v>48222052</v>
          </cell>
          <cell r="B96" t="str">
            <v>Mil 2 Square Scredriver 4</v>
          </cell>
          <cell r="C96" t="str">
            <v>Milwaukee Handtools</v>
          </cell>
          <cell r="D96" t="str">
            <v>900080</v>
          </cell>
          <cell r="E96" t="str">
            <v>PH-TL</v>
          </cell>
          <cell r="F96">
            <v>0</v>
          </cell>
          <cell r="G96">
            <v>0.14526608508026265</v>
          </cell>
          <cell r="H96">
            <v>2.7790033667528511</v>
          </cell>
          <cell r="I96">
            <v>2.9053217016052528</v>
          </cell>
          <cell r="J96">
            <v>2.92</v>
          </cell>
          <cell r="K96">
            <v>2.87</v>
          </cell>
          <cell r="L96" t="str">
            <v>Yes</v>
          </cell>
        </row>
        <row r="97">
          <cell r="A97" t="str">
            <v>48222053</v>
          </cell>
          <cell r="B97" t="str">
            <v>Mil 3 Square Scredriver 6</v>
          </cell>
          <cell r="C97" t="str">
            <v>Milwaukee Handtools</v>
          </cell>
          <cell r="D97" t="str">
            <v>900080</v>
          </cell>
          <cell r="E97" t="str">
            <v>PH-TL</v>
          </cell>
          <cell r="F97">
            <v>0</v>
          </cell>
          <cell r="G97">
            <v>0.16980152898941611</v>
          </cell>
          <cell r="H97">
            <v>3.2483770763192652</v>
          </cell>
          <cell r="I97">
            <v>3.3960305797883219</v>
          </cell>
          <cell r="J97">
            <v>3.42</v>
          </cell>
          <cell r="K97">
            <v>3.36</v>
          </cell>
          <cell r="L97" t="str">
            <v>Yes</v>
          </cell>
        </row>
        <row r="98">
          <cell r="A98" t="str">
            <v>48222102</v>
          </cell>
          <cell r="B98" t="str">
            <v>Mil 10 in 1 Square Mulit-bit Driver</v>
          </cell>
          <cell r="C98" t="str">
            <v>Milwaukee Handtools</v>
          </cell>
          <cell r="D98" t="str">
            <v>900080</v>
          </cell>
          <cell r="E98" t="str">
            <v>PH-TL</v>
          </cell>
          <cell r="F98">
            <v>0</v>
          </cell>
          <cell r="G98">
            <v>0.35414891836089368</v>
          </cell>
          <cell r="H98">
            <v>6.775022786034488</v>
          </cell>
          <cell r="I98">
            <v>7.0829783672178728</v>
          </cell>
          <cell r="J98">
            <v>7.13</v>
          </cell>
          <cell r="K98">
            <v>7.09</v>
          </cell>
          <cell r="L98" t="str">
            <v>Yes</v>
          </cell>
        </row>
        <row r="99">
          <cell r="A99" t="str">
            <v>48222103</v>
          </cell>
          <cell r="B99" t="str">
            <v>Mil 10 in 1 TORX Key Driver</v>
          </cell>
          <cell r="C99" t="str">
            <v>Milwaukee Handtools</v>
          </cell>
          <cell r="D99" t="str">
            <v>900080</v>
          </cell>
          <cell r="E99" t="str">
            <v>PH-TL</v>
          </cell>
          <cell r="F99">
            <v>0</v>
          </cell>
          <cell r="G99">
            <v>0.35414891836089368</v>
          </cell>
          <cell r="H99">
            <v>6.775022786034488</v>
          </cell>
          <cell r="I99">
            <v>7.0829783672178728</v>
          </cell>
          <cell r="J99">
            <v>7.13</v>
          </cell>
          <cell r="K99">
            <v>7.3</v>
          </cell>
          <cell r="L99" t="str">
            <v>Yes</v>
          </cell>
        </row>
        <row r="100">
          <cell r="A100" t="str">
            <v>48222106</v>
          </cell>
          <cell r="B100" t="str">
            <v>Mil 10 in 1 Metric Hex Key Driver</v>
          </cell>
          <cell r="C100" t="str">
            <v>Milwaukee Handtools</v>
          </cell>
          <cell r="D100" t="str">
            <v>900080</v>
          </cell>
          <cell r="E100" t="str">
            <v>PH-TL</v>
          </cell>
          <cell r="F100">
            <v>0</v>
          </cell>
          <cell r="G100">
            <v>0.35414891836089368</v>
          </cell>
          <cell r="H100">
            <v>6.775022786034488</v>
          </cell>
          <cell r="I100">
            <v>7.0829783672178728</v>
          </cell>
          <cell r="J100">
            <v>7.13</v>
          </cell>
          <cell r="K100">
            <v>7.3</v>
          </cell>
          <cell r="L100" t="str">
            <v>Yes</v>
          </cell>
        </row>
        <row r="101">
          <cell r="A101" t="str">
            <v>48222204</v>
          </cell>
          <cell r="B101" t="str">
            <v>Mil 4 pc. Insulated Screwdriver Kit</v>
          </cell>
          <cell r="C101" t="str">
            <v>Milwaukee Handtools</v>
          </cell>
          <cell r="D101" t="str">
            <v>900080</v>
          </cell>
          <cell r="E101" t="str">
            <v>PH-TL</v>
          </cell>
          <cell r="F101">
            <v>0</v>
          </cell>
          <cell r="G101">
            <v>0.95684869807374973</v>
          </cell>
          <cell r="H101">
            <v>18.304931615323909</v>
          </cell>
          <cell r="I101">
            <v>19.136973961474993</v>
          </cell>
          <cell r="J101">
            <v>19.260000000000002</v>
          </cell>
          <cell r="K101">
            <v>18.91</v>
          </cell>
          <cell r="L101" t="str">
            <v>Yes</v>
          </cell>
        </row>
        <row r="102">
          <cell r="A102" t="str">
            <v>48222211</v>
          </cell>
          <cell r="B102" t="str">
            <v>Mil 1 Philips Insulated S/driver 3</v>
          </cell>
          <cell r="C102" t="str">
            <v>Milwaukee Handtools</v>
          </cell>
          <cell r="D102" t="str">
            <v>900080</v>
          </cell>
          <cell r="E102" t="str">
            <v>PH-TL</v>
          </cell>
          <cell r="F102">
            <v>0</v>
          </cell>
          <cell r="G102">
            <v>0.14526608508026265</v>
          </cell>
          <cell r="H102">
            <v>2.7790033667528511</v>
          </cell>
          <cell r="I102">
            <v>2.9053217016052528</v>
          </cell>
          <cell r="J102">
            <v>2.92</v>
          </cell>
          <cell r="K102">
            <v>2.87</v>
          </cell>
          <cell r="L102" t="str">
            <v>Yes</v>
          </cell>
        </row>
        <row r="103">
          <cell r="A103" t="str">
            <v>48222212</v>
          </cell>
          <cell r="B103" t="str">
            <v>Mil 2 Philips Insulated Sd/river 4</v>
          </cell>
          <cell r="C103" t="str">
            <v>Milwaukee Handtools</v>
          </cell>
          <cell r="D103" t="str">
            <v>900080</v>
          </cell>
          <cell r="E103" t="str">
            <v>PH-TL</v>
          </cell>
          <cell r="F103">
            <v>0</v>
          </cell>
          <cell r="G103">
            <v>0.16346980152898941</v>
          </cell>
          <cell r="H103">
            <v>3.1272483770763193</v>
          </cell>
          <cell r="I103">
            <v>3.269396030579788</v>
          </cell>
          <cell r="J103">
            <v>3.29</v>
          </cell>
          <cell r="K103">
            <v>3.23</v>
          </cell>
          <cell r="L103" t="str">
            <v>Yes</v>
          </cell>
        </row>
        <row r="104">
          <cell r="A104" t="str">
            <v>48222213</v>
          </cell>
          <cell r="B104" t="str">
            <v>Mil 3Philips Insulated S/driver 6</v>
          </cell>
          <cell r="C104" t="str">
            <v>Milwaukee Handtools</v>
          </cell>
          <cell r="D104" t="str">
            <v>900080</v>
          </cell>
          <cell r="E104" t="str">
            <v>PH-TL</v>
          </cell>
          <cell r="F104">
            <v>0</v>
          </cell>
          <cell r="G104">
            <v>0.19671137069622957</v>
          </cell>
          <cell r="H104">
            <v>3.7631740481017837</v>
          </cell>
          <cell r="I104">
            <v>3.9342274139245914</v>
          </cell>
          <cell r="J104">
            <v>3.96</v>
          </cell>
          <cell r="K104">
            <v>3.88</v>
          </cell>
          <cell r="L104" t="str">
            <v>Yes</v>
          </cell>
        </row>
        <row r="105">
          <cell r="A105" t="str">
            <v>48222221</v>
          </cell>
          <cell r="B105" t="str">
            <v>Mil 1/4 Slotted Insulated S/driver 6</v>
          </cell>
          <cell r="C105" t="str">
            <v>Milwaukee Handtools</v>
          </cell>
          <cell r="D105" t="str">
            <v>900080</v>
          </cell>
          <cell r="E105" t="str">
            <v>PH-TL</v>
          </cell>
          <cell r="F105">
            <v>0</v>
          </cell>
          <cell r="G105">
            <v>0.16980152898941611</v>
          </cell>
          <cell r="H105">
            <v>3.2483770763192652</v>
          </cell>
          <cell r="I105">
            <v>3.3960305797883219</v>
          </cell>
          <cell r="J105">
            <v>3.42</v>
          </cell>
          <cell r="K105">
            <v>3.36</v>
          </cell>
          <cell r="L105" t="str">
            <v>Yes</v>
          </cell>
        </row>
        <row r="106">
          <cell r="A106" t="str">
            <v>48222222</v>
          </cell>
          <cell r="B106" t="str">
            <v>Mil 5/16 Slotted Insulated S/driver 7</v>
          </cell>
          <cell r="C106" t="str">
            <v>Milwaukee Handtools</v>
          </cell>
          <cell r="D106" t="str">
            <v>900080</v>
          </cell>
          <cell r="E106" t="str">
            <v>PH-TL</v>
          </cell>
          <cell r="F106">
            <v>0</v>
          </cell>
          <cell r="G106">
            <v>0.20066870035899631</v>
          </cell>
          <cell r="H106">
            <v>3.8388794851286252</v>
          </cell>
          <cell r="I106">
            <v>4.0133740071799258</v>
          </cell>
          <cell r="J106">
            <v>4.04</v>
          </cell>
          <cell r="K106">
            <v>3.97</v>
          </cell>
          <cell r="L106" t="str">
            <v>Yes</v>
          </cell>
        </row>
        <row r="107">
          <cell r="A107" t="str">
            <v>48222223</v>
          </cell>
          <cell r="B107" t="str">
            <v>Mil 3/8 Slotted insulated S/driver 8</v>
          </cell>
          <cell r="C107" t="str">
            <v>Milwaukee Handtools</v>
          </cell>
          <cell r="D107" t="str">
            <v>900080</v>
          </cell>
          <cell r="E107" t="str">
            <v>PH-TL</v>
          </cell>
          <cell r="F107">
            <v>0</v>
          </cell>
          <cell r="G107">
            <v>0.22995293986346979</v>
          </cell>
          <cell r="H107">
            <v>4.399099719127249</v>
          </cell>
          <cell r="I107">
            <v>4.5990587972693957</v>
          </cell>
          <cell r="J107">
            <v>4.63</v>
          </cell>
          <cell r="K107">
            <v>4.55</v>
          </cell>
          <cell r="L107" t="str">
            <v>Yes</v>
          </cell>
        </row>
        <row r="108">
          <cell r="A108" t="str">
            <v>48222224</v>
          </cell>
          <cell r="B108" t="str">
            <v>Mil 3/8 Slotted insulated S/driver 10</v>
          </cell>
          <cell r="C108" t="str">
            <v>Milwaukee Handtools</v>
          </cell>
          <cell r="D108" t="str">
            <v>900080</v>
          </cell>
          <cell r="E108" t="str">
            <v>PH-TL</v>
          </cell>
          <cell r="F108">
            <v>0</v>
          </cell>
          <cell r="G108">
            <v>0.25527984970517664</v>
          </cell>
          <cell r="H108">
            <v>4.8836145160990316</v>
          </cell>
          <cell r="I108">
            <v>5.1055969941035322</v>
          </cell>
          <cell r="J108">
            <v>5.14</v>
          </cell>
          <cell r="K108">
            <v>5.04</v>
          </cell>
          <cell r="L108" t="str">
            <v>Yes</v>
          </cell>
        </row>
        <row r="109">
          <cell r="A109" t="str">
            <v>48222231</v>
          </cell>
          <cell r="B109" t="str">
            <v>Mil 3/16 Cabinet insulated S/driver 4</v>
          </cell>
          <cell r="C109" t="str">
            <v>Milwaukee Handtools</v>
          </cell>
          <cell r="D109" t="str">
            <v>900080</v>
          </cell>
          <cell r="E109" t="str">
            <v>PH-TL</v>
          </cell>
          <cell r="F109">
            <v>0</v>
          </cell>
          <cell r="G109">
            <v>0.1539722103383494</v>
          </cell>
          <cell r="H109">
            <v>2.9455553282119014</v>
          </cell>
          <cell r="I109">
            <v>3.0794442067669876</v>
          </cell>
          <cell r="J109">
            <v>3.1</v>
          </cell>
          <cell r="K109">
            <v>3.04</v>
          </cell>
          <cell r="L109" t="str">
            <v>Yes</v>
          </cell>
        </row>
        <row r="110">
          <cell r="A110" t="str">
            <v>48222232</v>
          </cell>
          <cell r="B110" t="str">
            <v>Mil 3/16 Cabinet insulated S/driver 6</v>
          </cell>
          <cell r="C110" t="str">
            <v>Milwaukee Handtools</v>
          </cell>
          <cell r="D110" t="str">
            <v>900080</v>
          </cell>
          <cell r="E110" t="str">
            <v>PH-TL</v>
          </cell>
          <cell r="F110">
            <v>0</v>
          </cell>
          <cell r="G110">
            <v>0.15951247186622275</v>
          </cell>
          <cell r="H110">
            <v>3.0515429400494787</v>
          </cell>
          <cell r="I110">
            <v>3.1902494373244545</v>
          </cell>
          <cell r="J110">
            <v>3.21</v>
          </cell>
          <cell r="K110">
            <v>3.15</v>
          </cell>
          <cell r="L110" t="str">
            <v>Yes</v>
          </cell>
        </row>
        <row r="111">
          <cell r="A111" t="str">
            <v>48222233</v>
          </cell>
          <cell r="B111" t="str">
            <v>Mil 3/16 Cabinet insulated S/driver 8</v>
          </cell>
          <cell r="C111" t="str">
            <v>Milwaukee Handtools</v>
          </cell>
          <cell r="D111" t="str">
            <v>900080</v>
          </cell>
          <cell r="E111" t="str">
            <v>PH-TL</v>
          </cell>
          <cell r="F111">
            <v>0</v>
          </cell>
          <cell r="G111">
            <v>0.1650527333940961</v>
          </cell>
          <cell r="H111">
            <v>3.157530551887056</v>
          </cell>
          <cell r="I111">
            <v>3.3010546678819215</v>
          </cell>
          <cell r="J111">
            <v>3.32</v>
          </cell>
          <cell r="K111">
            <v>3.26</v>
          </cell>
          <cell r="L111" t="str">
            <v>Yes</v>
          </cell>
        </row>
        <row r="112">
          <cell r="A112" t="str">
            <v>48222251</v>
          </cell>
          <cell r="B112" t="str">
            <v>Mil 1 Square Insulated S/driver 3</v>
          </cell>
          <cell r="C112" t="str">
            <v>Milwaukee Handtools</v>
          </cell>
          <cell r="D112" t="str">
            <v>900080</v>
          </cell>
          <cell r="E112" t="str">
            <v>PH-TL</v>
          </cell>
          <cell r="F112">
            <v>0</v>
          </cell>
          <cell r="G112">
            <v>0.14526608508026265</v>
          </cell>
          <cell r="H112">
            <v>2.7790033667528511</v>
          </cell>
          <cell r="I112">
            <v>2.9053217016052528</v>
          </cell>
          <cell r="J112">
            <v>2.92</v>
          </cell>
          <cell r="K112">
            <v>2.87</v>
          </cell>
          <cell r="L112" t="str">
            <v>Yes</v>
          </cell>
        </row>
        <row r="113">
          <cell r="A113" t="str">
            <v>48222252</v>
          </cell>
          <cell r="B113" t="str">
            <v>Mil 2 Square Insulated S/driver 4</v>
          </cell>
          <cell r="C113" t="str">
            <v>Milwaukee Handtools</v>
          </cell>
          <cell r="D113" t="str">
            <v>900080</v>
          </cell>
          <cell r="E113" t="str">
            <v>PH-TL</v>
          </cell>
          <cell r="F113">
            <v>0</v>
          </cell>
          <cell r="G113">
            <v>0.16346980152898941</v>
          </cell>
          <cell r="H113">
            <v>3.1272483770763193</v>
          </cell>
          <cell r="I113">
            <v>3.269396030579788</v>
          </cell>
          <cell r="J113">
            <v>3.29</v>
          </cell>
          <cell r="K113">
            <v>3.23</v>
          </cell>
          <cell r="L113" t="str">
            <v>Yes</v>
          </cell>
        </row>
        <row r="114">
          <cell r="A114" t="str">
            <v>48222253</v>
          </cell>
          <cell r="B114" t="str">
            <v>Mil 3 Square Insulated S/driver 6</v>
          </cell>
          <cell r="C114" t="str">
            <v>Milwaukee Handtools</v>
          </cell>
          <cell r="D114" t="str">
            <v>900080</v>
          </cell>
          <cell r="E114" t="str">
            <v>PH-TL</v>
          </cell>
          <cell r="F114">
            <v>0</v>
          </cell>
          <cell r="G114">
            <v>0.19671137069622957</v>
          </cell>
          <cell r="H114">
            <v>3.7631740481017837</v>
          </cell>
          <cell r="I114">
            <v>3.9342274139245914</v>
          </cell>
          <cell r="J114">
            <v>3.96</v>
          </cell>
          <cell r="K114">
            <v>3.88</v>
          </cell>
          <cell r="L114" t="str">
            <v>Yes</v>
          </cell>
        </row>
        <row r="115">
          <cell r="A115" t="str">
            <v>48222302</v>
          </cell>
          <cell r="B115" t="str">
            <v>Mil 10 in 1 Ratchet Sq Multi- Bit Driver</v>
          </cell>
          <cell r="C115" t="str">
            <v>Milwaukee Handtools</v>
          </cell>
          <cell r="D115" t="str">
            <v>900080</v>
          </cell>
          <cell r="E115" t="str">
            <v>PH-TL</v>
          </cell>
          <cell r="F115">
            <v>0</v>
          </cell>
          <cell r="G115">
            <v>0.49502985435538777</v>
          </cell>
          <cell r="H115">
            <v>9.4701363441900277</v>
          </cell>
          <cell r="I115">
            <v>9.9005970871077551</v>
          </cell>
          <cell r="J115">
            <v>9.9700000000000006</v>
          </cell>
          <cell r="K115">
            <v>9.8699999999999992</v>
          </cell>
          <cell r="L115" t="str">
            <v>Yes</v>
          </cell>
        </row>
        <row r="116">
          <cell r="A116" t="str">
            <v>48222502</v>
          </cell>
          <cell r="B116" t="str">
            <v>Mil 2 pc. Magnetic Nut Driver Set</v>
          </cell>
          <cell r="C116" t="str">
            <v>Milwaukee Handtools</v>
          </cell>
          <cell r="D116" t="str">
            <v>900080</v>
          </cell>
          <cell r="E116" t="str">
            <v>PH-TL</v>
          </cell>
          <cell r="F116">
            <v>0</v>
          </cell>
          <cell r="G116">
            <v>0.43810848012499765</v>
          </cell>
          <cell r="H116">
            <v>8.3812057067390864</v>
          </cell>
          <cell r="I116">
            <v>8.7621696024999522</v>
          </cell>
          <cell r="J116">
            <v>8.82</v>
          </cell>
          <cell r="K116">
            <v>8.66</v>
          </cell>
          <cell r="L116" t="str">
            <v>Yes</v>
          </cell>
        </row>
        <row r="117">
          <cell r="A117" t="str">
            <v>48222517</v>
          </cell>
          <cell r="B117" t="str">
            <v>Mil 7pc Magnetic Nut Driver Kit Metric</v>
          </cell>
          <cell r="C117" t="str">
            <v>Milwaukee Handtools</v>
          </cell>
          <cell r="D117" t="str">
            <v>900080</v>
          </cell>
          <cell r="E117" t="str">
            <v>PH-TL</v>
          </cell>
          <cell r="F117">
            <v>1.5341920280323584</v>
          </cell>
          <cell r="G117">
            <v>1.5341920280323584</v>
          </cell>
          <cell r="H117">
            <v>29.349760536271209</v>
          </cell>
          <cell r="I117">
            <v>30.683840560647166</v>
          </cell>
          <cell r="J117">
            <v>32.42</v>
          </cell>
          <cell r="K117">
            <v>31.93</v>
          </cell>
          <cell r="L117" t="str">
            <v>Yes</v>
          </cell>
        </row>
        <row r="118">
          <cell r="A118" t="str">
            <v>48222520</v>
          </cell>
          <cell r="B118" t="str">
            <v>Mil 3/16 Magnetic Nut Driver</v>
          </cell>
          <cell r="C118" t="str">
            <v>Milwaukee Handtools</v>
          </cell>
          <cell r="D118" t="str">
            <v>900080</v>
          </cell>
          <cell r="E118" t="str">
            <v>PH-TL</v>
          </cell>
          <cell r="F118">
            <v>0</v>
          </cell>
          <cell r="G118">
            <v>0.22757854206580977</v>
          </cell>
          <cell r="H118">
            <v>4.3536764569111437</v>
          </cell>
          <cell r="I118">
            <v>4.5515708413161953</v>
          </cell>
          <cell r="J118">
            <v>4.58</v>
          </cell>
          <cell r="K118">
            <v>4.5</v>
          </cell>
          <cell r="L118" t="str">
            <v>Yes</v>
          </cell>
        </row>
        <row r="119">
          <cell r="A119" t="str">
            <v>48222521</v>
          </cell>
          <cell r="B119" t="str">
            <v>Mil 1/4 Hollowcore Nut Driver</v>
          </cell>
          <cell r="C119" t="str">
            <v>Milwaukee Handtools</v>
          </cell>
          <cell r="D119" t="str">
            <v>900080</v>
          </cell>
          <cell r="E119" t="str">
            <v>PH-TL</v>
          </cell>
          <cell r="F119">
            <v>0</v>
          </cell>
          <cell r="G119">
            <v>0.22757854206580977</v>
          </cell>
          <cell r="H119">
            <v>4.3536764569111437</v>
          </cell>
          <cell r="I119">
            <v>4.5515708413161953</v>
          </cell>
          <cell r="J119">
            <v>4.58</v>
          </cell>
          <cell r="K119">
            <v>4.5</v>
          </cell>
          <cell r="L119" t="str">
            <v>Yes</v>
          </cell>
        </row>
        <row r="120">
          <cell r="A120" t="str">
            <v>48222522</v>
          </cell>
          <cell r="B120" t="str">
            <v>Mil 5/16 Hollowcore Nut Driver</v>
          </cell>
          <cell r="C120" t="str">
            <v>Milwaukee Handtools</v>
          </cell>
          <cell r="D120" t="str">
            <v>900080</v>
          </cell>
          <cell r="E120" t="str">
            <v>PH-TL</v>
          </cell>
          <cell r="F120">
            <v>0</v>
          </cell>
          <cell r="G120">
            <v>0.22757854206580977</v>
          </cell>
          <cell r="H120">
            <v>4.3536764569111437</v>
          </cell>
          <cell r="I120">
            <v>4.5515708413161953</v>
          </cell>
          <cell r="J120">
            <v>4.58</v>
          </cell>
          <cell r="K120">
            <v>4.5</v>
          </cell>
          <cell r="L120" t="str">
            <v>Yes</v>
          </cell>
        </row>
        <row r="121">
          <cell r="A121" t="str">
            <v>48222523</v>
          </cell>
          <cell r="B121" t="str">
            <v>Mil 11/32 Hollowcore Nut Driver</v>
          </cell>
          <cell r="C121" t="str">
            <v>Milwaukee Handtools</v>
          </cell>
          <cell r="D121" t="str">
            <v>900080</v>
          </cell>
          <cell r="E121" t="str">
            <v>PH-TL</v>
          </cell>
          <cell r="F121">
            <v>0</v>
          </cell>
          <cell r="G121">
            <v>0.22757854206580977</v>
          </cell>
          <cell r="H121">
            <v>4.3536764569111437</v>
          </cell>
          <cell r="I121">
            <v>4.5515708413161953</v>
          </cell>
          <cell r="J121">
            <v>4.58</v>
          </cell>
          <cell r="K121">
            <v>4.5</v>
          </cell>
          <cell r="L121" t="str">
            <v>Yes</v>
          </cell>
        </row>
        <row r="122">
          <cell r="A122" t="str">
            <v>48222524</v>
          </cell>
          <cell r="B122" t="str">
            <v>Mil 3/8 Hollowcore Nut Driver</v>
          </cell>
          <cell r="C122" t="str">
            <v>Milwaukee Handtools</v>
          </cell>
          <cell r="D122" t="str">
            <v>900080</v>
          </cell>
          <cell r="E122" t="str">
            <v>PH-TL</v>
          </cell>
          <cell r="F122">
            <v>0</v>
          </cell>
          <cell r="G122">
            <v>0.23232733766112981</v>
          </cell>
          <cell r="H122">
            <v>4.4445229813433533</v>
          </cell>
          <cell r="I122">
            <v>4.6465467532225961</v>
          </cell>
          <cell r="J122">
            <v>4.68</v>
          </cell>
          <cell r="K122">
            <v>4.59</v>
          </cell>
          <cell r="L122" t="str">
            <v>Yes</v>
          </cell>
        </row>
        <row r="123">
          <cell r="A123" t="str">
            <v>48222525</v>
          </cell>
          <cell r="B123" t="str">
            <v>Mil 7/16 Hollowcore Nut Driver</v>
          </cell>
          <cell r="C123" t="str">
            <v>Milwaukee Handtools</v>
          </cell>
          <cell r="D123" t="str">
            <v>900080</v>
          </cell>
          <cell r="E123" t="str">
            <v>PH-TL</v>
          </cell>
          <cell r="F123">
            <v>0</v>
          </cell>
          <cell r="G123">
            <v>0.2449907925819832</v>
          </cell>
          <cell r="H123">
            <v>4.6867803798292451</v>
          </cell>
          <cell r="I123">
            <v>4.8998158516396639</v>
          </cell>
          <cell r="J123">
            <v>4.93</v>
          </cell>
          <cell r="K123">
            <v>4.84</v>
          </cell>
          <cell r="L123" t="str">
            <v>Yes</v>
          </cell>
        </row>
        <row r="124">
          <cell r="A124" t="str">
            <v>48222526</v>
          </cell>
          <cell r="B124" t="str">
            <v>Mil 1/2 Hollowcore Nut Driver</v>
          </cell>
          <cell r="C124" t="str">
            <v>Milwaukee Handtools</v>
          </cell>
          <cell r="D124" t="str">
            <v>900080</v>
          </cell>
          <cell r="E124" t="str">
            <v>PH-TL</v>
          </cell>
          <cell r="F124">
            <v>0</v>
          </cell>
          <cell r="G124">
            <v>0.27031770242369002</v>
          </cell>
          <cell r="H124">
            <v>5.1712951768010269</v>
          </cell>
          <cell r="I124">
            <v>5.4063540484738004</v>
          </cell>
          <cell r="J124">
            <v>5.44</v>
          </cell>
          <cell r="K124">
            <v>5.35</v>
          </cell>
          <cell r="L124" t="str">
            <v>Yes</v>
          </cell>
        </row>
        <row r="125">
          <cell r="A125" t="str">
            <v>48222527</v>
          </cell>
          <cell r="B125" t="str">
            <v>Mil 9/16 Hollowcore Nut Driver</v>
          </cell>
          <cell r="C125" t="str">
            <v>Milwaukee Handtools</v>
          </cell>
          <cell r="D125" t="str">
            <v>900080</v>
          </cell>
          <cell r="E125" t="str">
            <v>PH-TL</v>
          </cell>
          <cell r="F125">
            <v>0.28218969141199007</v>
          </cell>
          <cell r="G125">
            <v>0.28218969141199007</v>
          </cell>
          <cell r="H125">
            <v>5.3984114878815506</v>
          </cell>
          <cell r="I125">
            <v>5.6437938282398017</v>
          </cell>
          <cell r="J125">
            <v>5.96</v>
          </cell>
          <cell r="K125">
            <v>5.85</v>
          </cell>
          <cell r="L125" t="str">
            <v>Yes</v>
          </cell>
        </row>
        <row r="126">
          <cell r="A126" t="str">
            <v>48222531</v>
          </cell>
          <cell r="B126" t="str">
            <v>Mil 5mm Hollowcore Nut Driver</v>
          </cell>
          <cell r="C126" t="str">
            <v>Milwaukee Handtools</v>
          </cell>
          <cell r="D126" t="str">
            <v>900080</v>
          </cell>
          <cell r="E126" t="str">
            <v>PH-TL</v>
          </cell>
          <cell r="F126">
            <v>0</v>
          </cell>
          <cell r="G126">
            <v>0.22757854206580977</v>
          </cell>
          <cell r="H126">
            <v>4.3536764569111437</v>
          </cell>
          <cell r="I126">
            <v>4.5515708413161953</v>
          </cell>
          <cell r="J126">
            <v>4.58</v>
          </cell>
          <cell r="K126">
            <v>4.5</v>
          </cell>
          <cell r="L126" t="str">
            <v>Yes</v>
          </cell>
        </row>
        <row r="127">
          <cell r="A127" t="str">
            <v>48222532</v>
          </cell>
          <cell r="B127" t="str">
            <v>Mil 5.5mm Hollowcore Nut Driver</v>
          </cell>
          <cell r="C127" t="str">
            <v>Milwaukee Handtools</v>
          </cell>
          <cell r="D127" t="str">
            <v>900080</v>
          </cell>
          <cell r="E127" t="str">
            <v>PH-TL</v>
          </cell>
          <cell r="F127">
            <v>0.22757854206580977</v>
          </cell>
          <cell r="G127">
            <v>0.22757854206580977</v>
          </cell>
          <cell r="H127">
            <v>4.3536764569111437</v>
          </cell>
          <cell r="I127">
            <v>4.5515708413161953</v>
          </cell>
          <cell r="J127">
            <v>4.8099999999999996</v>
          </cell>
          <cell r="K127">
            <v>4.7300000000000004</v>
          </cell>
          <cell r="L127" t="str">
            <v>Yes</v>
          </cell>
        </row>
        <row r="128">
          <cell r="A128" t="str">
            <v>48222533</v>
          </cell>
          <cell r="B128" t="str">
            <v>Mil 6mm Hollowcore Nut Driver</v>
          </cell>
          <cell r="C128" t="str">
            <v>Milwaukee Handtools</v>
          </cell>
          <cell r="D128" t="str">
            <v>900080</v>
          </cell>
          <cell r="E128" t="str">
            <v>PH-TL</v>
          </cell>
          <cell r="F128">
            <v>0</v>
          </cell>
          <cell r="G128">
            <v>0.22757854206580977</v>
          </cell>
          <cell r="H128">
            <v>4.3536764569111437</v>
          </cell>
          <cell r="I128">
            <v>4.5515708413161953</v>
          </cell>
          <cell r="J128">
            <v>4.58</v>
          </cell>
          <cell r="K128">
            <v>4.5</v>
          </cell>
          <cell r="L128" t="str">
            <v>Yes</v>
          </cell>
        </row>
        <row r="129">
          <cell r="A129" t="str">
            <v>48222534</v>
          </cell>
          <cell r="B129" t="str">
            <v>Mil 7mm Hollowcore Nut Driver</v>
          </cell>
          <cell r="C129" t="str">
            <v>Milwaukee Handtools</v>
          </cell>
          <cell r="D129" t="str">
            <v>900080</v>
          </cell>
          <cell r="E129" t="str">
            <v>PH-TL</v>
          </cell>
          <cell r="F129">
            <v>0.22757854206580977</v>
          </cell>
          <cell r="G129">
            <v>0.22757854206580977</v>
          </cell>
          <cell r="H129">
            <v>4.3536764569111437</v>
          </cell>
          <cell r="I129">
            <v>4.5515708413161953</v>
          </cell>
          <cell r="J129">
            <v>4.8099999999999996</v>
          </cell>
          <cell r="K129">
            <v>4.7300000000000004</v>
          </cell>
          <cell r="L129" t="str">
            <v>Yes</v>
          </cell>
        </row>
        <row r="130">
          <cell r="A130" t="str">
            <v>48222535</v>
          </cell>
          <cell r="B130" t="str">
            <v>Mil 8mm Hollowcore Nut Driver</v>
          </cell>
          <cell r="C130" t="str">
            <v>Milwaukee Handtools</v>
          </cell>
          <cell r="D130" t="str">
            <v>900080</v>
          </cell>
          <cell r="E130" t="str">
            <v>PH-TL</v>
          </cell>
          <cell r="F130">
            <v>0</v>
          </cell>
          <cell r="G130">
            <v>0.22757854206580977</v>
          </cell>
          <cell r="H130">
            <v>4.3536764569111437</v>
          </cell>
          <cell r="I130">
            <v>4.5515708413161953</v>
          </cell>
          <cell r="J130">
            <v>4.58</v>
          </cell>
          <cell r="K130">
            <v>4.5</v>
          </cell>
          <cell r="L130" t="str">
            <v>Yes</v>
          </cell>
        </row>
        <row r="131">
          <cell r="A131" t="str">
            <v>48222536</v>
          </cell>
          <cell r="B131" t="str">
            <v>Mil 10mm Hollowcore Nut Driver</v>
          </cell>
          <cell r="C131" t="str">
            <v>Milwaukee Handtools</v>
          </cell>
          <cell r="D131" t="str">
            <v>900080</v>
          </cell>
          <cell r="E131" t="str">
            <v>PH-TL</v>
          </cell>
          <cell r="F131">
            <v>0</v>
          </cell>
          <cell r="G131">
            <v>0.23232733766112981</v>
          </cell>
          <cell r="H131">
            <v>4.4445229813433533</v>
          </cell>
          <cell r="I131">
            <v>4.6465467532225961</v>
          </cell>
          <cell r="J131">
            <v>4.68</v>
          </cell>
          <cell r="K131">
            <v>4.59</v>
          </cell>
          <cell r="L131" t="str">
            <v>Yes</v>
          </cell>
        </row>
        <row r="132">
          <cell r="A132" t="str">
            <v>48222537</v>
          </cell>
          <cell r="B132" t="str">
            <v>Mil 13mm Hollowcore Nut Driver</v>
          </cell>
          <cell r="C132" t="str">
            <v>Milwaukee Handtools</v>
          </cell>
          <cell r="D132" t="str">
            <v>900080</v>
          </cell>
          <cell r="E132" t="str">
            <v>PH-TL</v>
          </cell>
          <cell r="F132">
            <v>0</v>
          </cell>
          <cell r="G132">
            <v>0.27031770242369002</v>
          </cell>
          <cell r="H132">
            <v>5.1712951768010269</v>
          </cell>
          <cell r="I132">
            <v>5.4063540484738004</v>
          </cell>
          <cell r="J132">
            <v>5.44</v>
          </cell>
          <cell r="K132">
            <v>5.35</v>
          </cell>
          <cell r="L132" t="str">
            <v>Yes</v>
          </cell>
        </row>
        <row r="133">
          <cell r="A133" t="str">
            <v>48222606</v>
          </cell>
          <cell r="B133" t="str">
            <v>Mil 6pc Precision Screwdriver set</v>
          </cell>
          <cell r="C133" t="str">
            <v>Milwaukee Handtools</v>
          </cell>
          <cell r="D133" t="str">
            <v>900080</v>
          </cell>
          <cell r="E133" t="str">
            <v>PH-TL</v>
          </cell>
          <cell r="F133">
            <v>0</v>
          </cell>
          <cell r="G133">
            <v>0.57316292302527672</v>
          </cell>
          <cell r="H133">
            <v>10.964855918744426</v>
          </cell>
          <cell r="I133">
            <v>11.463258460505534</v>
          </cell>
          <cell r="J133">
            <v>11.54</v>
          </cell>
          <cell r="K133">
            <v>11.32</v>
          </cell>
          <cell r="L133" t="str">
            <v>Yes</v>
          </cell>
        </row>
        <row r="134">
          <cell r="A134" t="str">
            <v>48222610</v>
          </cell>
          <cell r="B134" t="str">
            <v>Mil 6pc Torx Precision Screwdriver set</v>
          </cell>
          <cell r="C134" t="str">
            <v>Milwaukee Handtools</v>
          </cell>
          <cell r="D134" t="str">
            <v>900080</v>
          </cell>
          <cell r="E134" t="str">
            <v>PH-TL</v>
          </cell>
          <cell r="F134">
            <v>0</v>
          </cell>
          <cell r="G134">
            <v>0.57894969003021313</v>
          </cell>
          <cell r="H134">
            <v>11.075559287534514</v>
          </cell>
          <cell r="I134">
            <v>11.578993800604263</v>
          </cell>
          <cell r="J134">
            <v>11.65</v>
          </cell>
          <cell r="K134">
            <v>11.45</v>
          </cell>
          <cell r="L134" t="str">
            <v>Yes</v>
          </cell>
        </row>
        <row r="135">
          <cell r="A135" t="str">
            <v>48223002</v>
          </cell>
          <cell r="B135" t="str">
            <v>Mil 2 Hand Clamp</v>
          </cell>
          <cell r="C135" t="str">
            <v>Milwaukee Handtools</v>
          </cell>
          <cell r="D135" t="str">
            <v>900080</v>
          </cell>
          <cell r="E135" t="str">
            <v>PH-TL</v>
          </cell>
          <cell r="F135">
            <v>0</v>
          </cell>
          <cell r="G135">
            <v>0.17193349578070846</v>
          </cell>
          <cell r="H135">
            <v>3.2891625279787706</v>
          </cell>
          <cell r="I135">
            <v>3.4386699156141689</v>
          </cell>
          <cell r="J135">
            <v>3.46</v>
          </cell>
          <cell r="K135">
            <v>3.4</v>
          </cell>
          <cell r="L135" t="str">
            <v>Yes</v>
          </cell>
        </row>
        <row r="136">
          <cell r="A136" t="str">
            <v>48223004</v>
          </cell>
          <cell r="B136" t="str">
            <v>Mil 4 Hand Clamp</v>
          </cell>
          <cell r="C136" t="str">
            <v>Milwaukee Handtools</v>
          </cell>
          <cell r="D136" t="str">
            <v>900080</v>
          </cell>
          <cell r="E136" t="str">
            <v>PH-TL</v>
          </cell>
          <cell r="F136">
            <v>0</v>
          </cell>
          <cell r="G136">
            <v>0.21942145173390873</v>
          </cell>
          <cell r="H136">
            <v>4.197627772300863</v>
          </cell>
          <cell r="I136">
            <v>4.3884290346781745</v>
          </cell>
          <cell r="J136">
            <v>4.42</v>
          </cell>
          <cell r="K136">
            <v>4.34</v>
          </cell>
          <cell r="L136" t="str">
            <v>Yes</v>
          </cell>
        </row>
        <row r="137">
          <cell r="A137" t="str">
            <v>48223070</v>
          </cell>
          <cell r="B137" t="str">
            <v>Combination Wire Plier for Non-Metallic</v>
          </cell>
          <cell r="C137" t="str">
            <v>Milwaukee Handtools</v>
          </cell>
          <cell r="D137" t="str">
            <v>900080</v>
          </cell>
          <cell r="E137" t="str">
            <v>PH-TL</v>
          </cell>
          <cell r="F137">
            <v>0</v>
          </cell>
          <cell r="G137">
            <v>0.67233961421848543</v>
          </cell>
          <cell r="H137">
            <v>12.862149141571026</v>
          </cell>
          <cell r="I137">
            <v>13.446792284369707</v>
          </cell>
          <cell r="J137">
            <v>13.53</v>
          </cell>
          <cell r="K137">
            <v>13.44</v>
          </cell>
          <cell r="L137" t="str">
            <v>Yes</v>
          </cell>
        </row>
        <row r="138">
          <cell r="A138" t="str">
            <v>48223079</v>
          </cell>
          <cell r="B138" t="str">
            <v>Combination Wire Plier</v>
          </cell>
          <cell r="C138" t="str">
            <v>Milwaukee Handtools</v>
          </cell>
          <cell r="D138" t="str">
            <v>900080</v>
          </cell>
          <cell r="E138" t="str">
            <v>PH-TL</v>
          </cell>
          <cell r="F138">
            <v>0</v>
          </cell>
          <cell r="G138">
            <v>0.65888469336507882</v>
          </cell>
          <cell r="H138">
            <v>12.604750655679771</v>
          </cell>
          <cell r="I138">
            <v>13.177693867301576</v>
          </cell>
          <cell r="J138">
            <v>13.26</v>
          </cell>
          <cell r="K138">
            <v>13.17</v>
          </cell>
          <cell r="L138" t="str">
            <v>Yes</v>
          </cell>
        </row>
        <row r="139">
          <cell r="A139" t="str">
            <v>48223100</v>
          </cell>
          <cell r="B139" t="str">
            <v>Mil Inkzall Fine Point Black Marker</v>
          </cell>
          <cell r="C139" t="str">
            <v>Milwaukee Handtools</v>
          </cell>
          <cell r="D139" t="str">
            <v>900080</v>
          </cell>
          <cell r="E139" t="str">
            <v>PH-TL</v>
          </cell>
          <cell r="F139">
            <v>0</v>
          </cell>
          <cell r="G139">
            <v>2.2891394983617974E-2</v>
          </cell>
          <cell r="H139">
            <v>0.43792233881703951</v>
          </cell>
          <cell r="I139">
            <v>0.45782789967235943</v>
          </cell>
          <cell r="J139">
            <v>0.46</v>
          </cell>
          <cell r="K139">
            <v>0.45</v>
          </cell>
          <cell r="L139" t="str">
            <v>Yes</v>
          </cell>
        </row>
        <row r="140">
          <cell r="A140" t="str">
            <v>48223101</v>
          </cell>
          <cell r="B140" t="str">
            <v>Mil Inkzall Stylus &amp; Black Marker</v>
          </cell>
          <cell r="C140" t="str">
            <v>Milwaukee Handtools</v>
          </cell>
          <cell r="D140" t="str">
            <v>900080</v>
          </cell>
          <cell r="E140" t="str">
            <v>PH-TL</v>
          </cell>
          <cell r="F140">
            <v>0</v>
          </cell>
          <cell r="G140">
            <v>0.21590620214157724</v>
          </cell>
          <cell r="H140">
            <v>4.1303795192301731</v>
          </cell>
          <cell r="I140">
            <v>4.3181240428315446</v>
          </cell>
          <cell r="J140">
            <v>4.3499999999999996</v>
          </cell>
          <cell r="K140">
            <v>4.2699999999999996</v>
          </cell>
          <cell r="L140" t="str">
            <v>Yes</v>
          </cell>
        </row>
        <row r="141">
          <cell r="A141" t="str">
            <v>48223102</v>
          </cell>
          <cell r="B141" t="str">
            <v>Mil Inkzall Black Med Pt Marker 2 PK</v>
          </cell>
          <cell r="C141" t="str">
            <v>Milwaukee Handtools</v>
          </cell>
          <cell r="D141" t="str">
            <v>900080</v>
          </cell>
          <cell r="E141" t="str">
            <v>PH-TL</v>
          </cell>
          <cell r="F141">
            <v>0</v>
          </cell>
          <cell r="G141">
            <v>9.1099053039865152E-2</v>
          </cell>
          <cell r="H141">
            <v>1.7427644929365507</v>
          </cell>
          <cell r="I141">
            <v>1.8219810607973028</v>
          </cell>
          <cell r="J141">
            <v>1.83</v>
          </cell>
          <cell r="K141">
            <v>1.8</v>
          </cell>
          <cell r="L141" t="str">
            <v>Yes</v>
          </cell>
        </row>
        <row r="142">
          <cell r="A142" t="str">
            <v>48223103</v>
          </cell>
          <cell r="B142" t="str">
            <v>Mil Inkzall Chisel Tip Black Marker</v>
          </cell>
          <cell r="C142" t="str">
            <v>Milwaukee Handtools</v>
          </cell>
          <cell r="D142" t="str">
            <v>900080</v>
          </cell>
          <cell r="E142" t="str">
            <v>PH-TL</v>
          </cell>
          <cell r="F142">
            <v>0</v>
          </cell>
          <cell r="G142">
            <v>5.5413820073145603E-2</v>
          </cell>
          <cell r="H142">
            <v>1.0600904709645247</v>
          </cell>
          <cell r="I142">
            <v>1.1082764014629121</v>
          </cell>
          <cell r="J142">
            <v>1.1200000000000001</v>
          </cell>
          <cell r="K142">
            <v>1.0900000000000001</v>
          </cell>
          <cell r="L142" t="str">
            <v>Yes</v>
          </cell>
        </row>
        <row r="143">
          <cell r="A143" t="str">
            <v>48223104</v>
          </cell>
          <cell r="B143" t="str">
            <v>Mil Inkzall Black Fine Pt Marker 4 PK</v>
          </cell>
          <cell r="C143" t="str">
            <v>Milwaukee Handtools</v>
          </cell>
          <cell r="D143" t="str">
            <v>900080</v>
          </cell>
          <cell r="E143" t="str">
            <v>PH-TL</v>
          </cell>
          <cell r="F143">
            <v>0</v>
          </cell>
          <cell r="G143">
            <v>9.9641180852467842E-2</v>
          </cell>
          <cell r="H143">
            <v>1.9061791119602545</v>
          </cell>
          <cell r="I143">
            <v>1.9928236170493567</v>
          </cell>
          <cell r="J143">
            <v>2.0099999999999998</v>
          </cell>
          <cell r="K143">
            <v>1.97</v>
          </cell>
          <cell r="L143" t="str">
            <v>Yes</v>
          </cell>
        </row>
        <row r="144">
          <cell r="A144" t="str">
            <v>48223106</v>
          </cell>
          <cell r="B144" t="str">
            <v>Mil Inkzall Coloured Fine Marker 4 PK</v>
          </cell>
          <cell r="C144" t="str">
            <v>Milwaukee Handtools</v>
          </cell>
          <cell r="D144" t="str">
            <v>900080</v>
          </cell>
          <cell r="E144" t="str">
            <v>PH-TL</v>
          </cell>
          <cell r="F144">
            <v>0</v>
          </cell>
          <cell r="G144">
            <v>0.1054187802983398</v>
          </cell>
          <cell r="H144">
            <v>2.0167071013595446</v>
          </cell>
          <cell r="I144">
            <v>2.108375605966796</v>
          </cell>
          <cell r="J144">
            <v>2.12</v>
          </cell>
          <cell r="K144">
            <v>2.08</v>
          </cell>
          <cell r="L144" t="str">
            <v>Yes</v>
          </cell>
        </row>
        <row r="145">
          <cell r="A145" t="str">
            <v>48223107</v>
          </cell>
          <cell r="B145" t="str">
            <v>8pc Inkzall Fine Point Colored</v>
          </cell>
          <cell r="C145" t="str">
            <v>Milwaukee Handtools</v>
          </cell>
          <cell r="D145" t="str">
            <v>900080</v>
          </cell>
          <cell r="E145" t="str">
            <v>PH-TL</v>
          </cell>
          <cell r="F145">
            <v>0</v>
          </cell>
          <cell r="G145">
            <v>0.20475233861331588</v>
          </cell>
          <cell r="H145">
            <v>3.9170012604286524</v>
          </cell>
          <cell r="I145">
            <v>4.0950467722663175</v>
          </cell>
          <cell r="J145">
            <v>4.12</v>
          </cell>
          <cell r="K145">
            <v>4.05</v>
          </cell>
          <cell r="L145" t="str">
            <v>Yes</v>
          </cell>
        </row>
        <row r="146">
          <cell r="A146" t="str">
            <v>48223109</v>
          </cell>
          <cell r="B146" t="str">
            <v>4pc Inkzall Chisel Tip Colored</v>
          </cell>
          <cell r="C146" t="str">
            <v>Milwaukee Handtools</v>
          </cell>
          <cell r="D146" t="str">
            <v>900080</v>
          </cell>
          <cell r="E146" t="str">
            <v>PH-TL</v>
          </cell>
          <cell r="F146">
            <v>0</v>
          </cell>
          <cell r="G146">
            <v>0.19042649964879835</v>
          </cell>
          <cell r="H146">
            <v>3.6429417324117952</v>
          </cell>
          <cell r="I146">
            <v>3.8085299929759668</v>
          </cell>
          <cell r="J146">
            <v>3.83</v>
          </cell>
          <cell r="K146">
            <v>3.77</v>
          </cell>
          <cell r="L146" t="str">
            <v>Yes</v>
          </cell>
        </row>
        <row r="147">
          <cell r="A147" t="str">
            <v>48223121</v>
          </cell>
          <cell r="B147" t="str">
            <v>INKZALL Silver Fine Point Markers (2PK)</v>
          </cell>
          <cell r="C147" t="str">
            <v>Milwaukee Handtools</v>
          </cell>
          <cell r="D147" t="str">
            <v>900080</v>
          </cell>
          <cell r="E147" t="str">
            <v>PH-TL</v>
          </cell>
          <cell r="F147">
            <v>0</v>
          </cell>
          <cell r="G147">
            <v>8.1114562601142082E-2</v>
          </cell>
          <cell r="H147">
            <v>1.5517568497609791</v>
          </cell>
          <cell r="I147">
            <v>1.6222912520228414</v>
          </cell>
          <cell r="J147">
            <v>1.63</v>
          </cell>
          <cell r="K147">
            <v>1.6</v>
          </cell>
          <cell r="L147" t="str">
            <v>Yes</v>
          </cell>
        </row>
        <row r="148">
          <cell r="A148" t="str">
            <v>48223122</v>
          </cell>
          <cell r="B148" t="str">
            <v>INKZALL Gold Fine Point Markers (2PK)</v>
          </cell>
          <cell r="C148" t="str">
            <v>Milwaukee Handtools</v>
          </cell>
          <cell r="D148" t="str">
            <v>900080</v>
          </cell>
          <cell r="E148" t="str">
            <v>PH-TL</v>
          </cell>
          <cell r="F148">
            <v>0</v>
          </cell>
          <cell r="G148">
            <v>8.1114562601142082E-2</v>
          </cell>
          <cell r="H148">
            <v>1.5517568497609791</v>
          </cell>
          <cell r="I148">
            <v>1.6222912520228414</v>
          </cell>
          <cell r="J148">
            <v>1.63</v>
          </cell>
          <cell r="K148">
            <v>1.6</v>
          </cell>
          <cell r="L148" t="str">
            <v>Yes</v>
          </cell>
        </row>
        <row r="149">
          <cell r="A149" t="str">
            <v>48223123</v>
          </cell>
          <cell r="B149" t="str">
            <v>INKZALL SilverGold Fine Point Marker(2P)</v>
          </cell>
          <cell r="C149" t="str">
            <v>Milwaukee Handtools</v>
          </cell>
          <cell r="D149" t="str">
            <v>900080</v>
          </cell>
          <cell r="E149" t="str">
            <v>PH-TL</v>
          </cell>
          <cell r="F149">
            <v>0</v>
          </cell>
          <cell r="G149">
            <v>8.1114562601142082E-2</v>
          </cell>
          <cell r="H149">
            <v>1.5517568497609791</v>
          </cell>
          <cell r="I149">
            <v>1.6222912520228414</v>
          </cell>
          <cell r="J149">
            <v>1.63</v>
          </cell>
          <cell r="K149">
            <v>1.6</v>
          </cell>
          <cell r="L149" t="str">
            <v>Yes</v>
          </cell>
        </row>
        <row r="150">
          <cell r="A150" t="str">
            <v>48223130</v>
          </cell>
          <cell r="B150" t="str">
            <v>Mil Inkzall Chisel Tip Black Marker 36pk</v>
          </cell>
          <cell r="C150" t="str">
            <v>Milwaukee Handtools</v>
          </cell>
          <cell r="D150" t="str">
            <v>900080</v>
          </cell>
          <cell r="E150" t="str">
            <v>PH-TL</v>
          </cell>
          <cell r="F150">
            <v>0</v>
          </cell>
          <cell r="G150">
            <v>4.4718334498100504E-2</v>
          </cell>
          <cell r="H150">
            <v>0.8554811817027923</v>
          </cell>
          <cell r="I150">
            <v>0.89436668996200996</v>
          </cell>
          <cell r="J150">
            <v>0.9</v>
          </cell>
          <cell r="K150">
            <v>0.88</v>
          </cell>
          <cell r="L150" t="str">
            <v>Yes</v>
          </cell>
        </row>
        <row r="151">
          <cell r="A151" t="str">
            <v>48223150</v>
          </cell>
          <cell r="B151" t="str">
            <v>12 INKZALL Blk Ultra Fine Point Markers</v>
          </cell>
          <cell r="C151" t="str">
            <v>Milwaukee Handtools</v>
          </cell>
          <cell r="D151" t="str">
            <v>900080</v>
          </cell>
          <cell r="E151" t="str">
            <v>PH-TL</v>
          </cell>
          <cell r="F151">
            <v>0.28593181818181812</v>
          </cell>
          <cell r="G151">
            <v>0.28593181818181812</v>
          </cell>
          <cell r="H151">
            <v>5.47</v>
          </cell>
          <cell r="I151">
            <v>5.718636363636362</v>
          </cell>
          <cell r="J151">
            <v>6.04</v>
          </cell>
          <cell r="K151">
            <v>6.04</v>
          </cell>
          <cell r="L151" t="str">
            <v>No</v>
          </cell>
        </row>
        <row r="152">
          <cell r="A152" t="str">
            <v>48223154</v>
          </cell>
          <cell r="B152" t="str">
            <v>4PK INKZALL Blk UltraFine Pointt Markers</v>
          </cell>
          <cell r="C152" t="str">
            <v>Milwaukee Handtools</v>
          </cell>
          <cell r="D152" t="str">
            <v>900080</v>
          </cell>
          <cell r="E152" t="str">
            <v>PH-TL</v>
          </cell>
          <cell r="F152">
            <v>0.15922522168220721</v>
          </cell>
          <cell r="G152">
            <v>0.15922522168220721</v>
          </cell>
          <cell r="H152">
            <v>3.0460477191378774</v>
          </cell>
          <cell r="I152">
            <v>3.1845044336441437</v>
          </cell>
          <cell r="J152">
            <v>3.36</v>
          </cell>
          <cell r="K152">
            <v>2.44</v>
          </cell>
          <cell r="L152" t="str">
            <v>Yes</v>
          </cell>
        </row>
        <row r="153">
          <cell r="A153" t="str">
            <v>48223170</v>
          </cell>
          <cell r="B153" t="str">
            <v>Mil Inkzall Fine Point Red Marker 36pk</v>
          </cell>
          <cell r="C153" t="str">
            <v>Milwaukee Handtools</v>
          </cell>
          <cell r="D153" t="str">
            <v>900080</v>
          </cell>
          <cell r="E153" t="str">
            <v>PH-TL</v>
          </cell>
          <cell r="F153">
            <v>0</v>
          </cell>
          <cell r="G153">
            <v>2.4535443909153475E-2</v>
          </cell>
          <cell r="H153">
            <v>0.46937370956641433</v>
          </cell>
          <cell r="I153">
            <v>0.49070887818306946</v>
          </cell>
          <cell r="J153">
            <v>0.49</v>
          </cell>
          <cell r="K153">
            <v>0.48</v>
          </cell>
          <cell r="L153" t="str">
            <v>Yes</v>
          </cell>
        </row>
        <row r="154">
          <cell r="A154" t="str">
            <v>48223180</v>
          </cell>
          <cell r="B154" t="str">
            <v>Mil Inkzall Fine Point Blue Marker 36pk</v>
          </cell>
          <cell r="C154" t="str">
            <v>Milwaukee Handtools</v>
          </cell>
          <cell r="D154" t="str">
            <v>900080</v>
          </cell>
          <cell r="E154" t="str">
            <v>PH-TL</v>
          </cell>
          <cell r="F154">
            <v>0</v>
          </cell>
          <cell r="G154">
            <v>2.4060768073156234E-2</v>
          </cell>
          <cell r="H154">
            <v>0.4602929544429889</v>
          </cell>
          <cell r="I154">
            <v>0.48121536146312466</v>
          </cell>
          <cell r="J154">
            <v>0.48</v>
          </cell>
          <cell r="K154">
            <v>0.47</v>
          </cell>
          <cell r="L154" t="str">
            <v>Yes</v>
          </cell>
        </row>
        <row r="155">
          <cell r="A155" t="str">
            <v>48223190</v>
          </cell>
          <cell r="B155" t="str">
            <v>Mil Inkzall Fine Point Green Marker 36pk</v>
          </cell>
          <cell r="C155" t="str">
            <v>Milwaukee Handtools</v>
          </cell>
          <cell r="D155" t="str">
            <v>900080</v>
          </cell>
          <cell r="E155" t="str">
            <v>PH-TL</v>
          </cell>
          <cell r="F155">
            <v>0</v>
          </cell>
          <cell r="G155">
            <v>2.516902410226567E-2</v>
          </cell>
          <cell r="H155">
            <v>0.48149437413029983</v>
          </cell>
          <cell r="I155">
            <v>0.50338048204531338</v>
          </cell>
          <cell r="J155">
            <v>0.51</v>
          </cell>
          <cell r="K155">
            <v>0.49</v>
          </cell>
          <cell r="L155" t="str">
            <v>Yes</v>
          </cell>
        </row>
        <row r="156">
          <cell r="A156" t="str">
            <v>48223201</v>
          </cell>
          <cell r="B156" t="str">
            <v>5PK INKZALL Yellow Jobsite Highlighter</v>
          </cell>
          <cell r="C156" t="str">
            <v>Milwaukee Handtools</v>
          </cell>
          <cell r="D156" t="str">
            <v>900080</v>
          </cell>
          <cell r="E156" t="str">
            <v>PH-TL</v>
          </cell>
          <cell r="F156">
            <v>0.120983258354215</v>
          </cell>
          <cell r="G156">
            <v>0.120983258354215</v>
          </cell>
          <cell r="H156">
            <v>2.3144623337328092</v>
          </cell>
          <cell r="I156">
            <v>2.4196651670842999</v>
          </cell>
          <cell r="J156">
            <v>2.56</v>
          </cell>
          <cell r="K156">
            <v>1.86</v>
          </cell>
          <cell r="L156" t="str">
            <v>Yes</v>
          </cell>
        </row>
        <row r="157">
          <cell r="A157" t="str">
            <v>48223206</v>
          </cell>
          <cell r="B157" t="str">
            <v>5PK INKZALL Color Jobsite Highlighter</v>
          </cell>
          <cell r="C157" t="str">
            <v>Milwaukee Handtools</v>
          </cell>
          <cell r="D157" t="str">
            <v>900080</v>
          </cell>
          <cell r="E157" t="str">
            <v>PH-TL</v>
          </cell>
          <cell r="F157">
            <v>0.120983258354215</v>
          </cell>
          <cell r="G157">
            <v>0.120983258354215</v>
          </cell>
          <cell r="H157">
            <v>2.3144623337328092</v>
          </cell>
          <cell r="I157">
            <v>2.4196651670842999</v>
          </cell>
          <cell r="J157">
            <v>2.56</v>
          </cell>
          <cell r="K157">
            <v>1.86</v>
          </cell>
          <cell r="L157" t="str">
            <v>Yes</v>
          </cell>
        </row>
        <row r="158">
          <cell r="A158" t="str">
            <v>48223402</v>
          </cell>
          <cell r="B158" t="str">
            <v>TORQUE LOCK 2PK 254mm / 177mm DG</v>
          </cell>
          <cell r="C158" t="str">
            <v>Milwaukee Handtools</v>
          </cell>
          <cell r="D158" t="str">
            <v>900080</v>
          </cell>
          <cell r="E158" t="str">
            <v>PH-TL</v>
          </cell>
          <cell r="F158">
            <v>0</v>
          </cell>
          <cell r="G158">
            <v>0.64911716849087808</v>
          </cell>
          <cell r="H158">
            <v>12.417893658086363</v>
          </cell>
          <cell r="I158">
            <v>12.98234336981756</v>
          </cell>
          <cell r="J158">
            <v>13.07</v>
          </cell>
          <cell r="K158">
            <v>12.92</v>
          </cell>
          <cell r="L158" t="str">
            <v>Yes</v>
          </cell>
        </row>
        <row r="159">
          <cell r="A159" t="str">
            <v>48223405</v>
          </cell>
          <cell r="B159" t="str">
            <v>TORQUE LOCK 127mm (5) Curved Jaw DG</v>
          </cell>
          <cell r="C159" t="str">
            <v>Milwaukee Handtools</v>
          </cell>
          <cell r="D159" t="str">
            <v>900080</v>
          </cell>
          <cell r="E159" t="str">
            <v>PH-TL</v>
          </cell>
          <cell r="F159">
            <v>0</v>
          </cell>
          <cell r="G159">
            <v>0.34084067845251598</v>
          </cell>
          <cell r="H159">
            <v>6.5204303703959585</v>
          </cell>
          <cell r="I159">
            <v>6.8168135690503187</v>
          </cell>
          <cell r="J159">
            <v>6.86</v>
          </cell>
          <cell r="K159">
            <v>6.83</v>
          </cell>
          <cell r="L159" t="str">
            <v>Yes</v>
          </cell>
        </row>
        <row r="160">
          <cell r="A160" t="str">
            <v>48223406</v>
          </cell>
          <cell r="B160" t="str">
            <v>TORQUE LOCK 152mm (6  ) Long Nose DG</v>
          </cell>
          <cell r="C160" t="str">
            <v>Milwaukee Handtools</v>
          </cell>
          <cell r="D160" t="str">
            <v>900080</v>
          </cell>
          <cell r="E160" t="str">
            <v>PH-TL</v>
          </cell>
          <cell r="F160">
            <v>0</v>
          </cell>
          <cell r="G160">
            <v>0.35041772182171355</v>
          </cell>
          <cell r="H160">
            <v>6.7036433739806078</v>
          </cell>
          <cell r="I160">
            <v>7.0083544364342707</v>
          </cell>
          <cell r="J160">
            <v>7.05</v>
          </cell>
          <cell r="K160">
            <v>7.02</v>
          </cell>
          <cell r="L160" t="str">
            <v>Yes</v>
          </cell>
        </row>
        <row r="161">
          <cell r="A161" t="str">
            <v>48223407</v>
          </cell>
          <cell r="B161" t="str">
            <v>TORQUE LOCK 177mm (7 ) Curved Jaw DG</v>
          </cell>
          <cell r="C161" t="str">
            <v>Milwaukee Handtools</v>
          </cell>
          <cell r="D161" t="str">
            <v>900080</v>
          </cell>
          <cell r="E161" t="str">
            <v>PH-TL</v>
          </cell>
          <cell r="F161">
            <v>0</v>
          </cell>
          <cell r="G161">
            <v>0.36885877618843887</v>
          </cell>
          <cell r="H161">
            <v>7.0564287618657886</v>
          </cell>
          <cell r="I161">
            <v>7.3771755237687771</v>
          </cell>
          <cell r="J161">
            <v>7.43</v>
          </cell>
          <cell r="K161">
            <v>7.39</v>
          </cell>
          <cell r="L161" t="str">
            <v>Yes</v>
          </cell>
        </row>
        <row r="162">
          <cell r="A162" t="str">
            <v>48223409</v>
          </cell>
          <cell r="B162" t="str">
            <v>TORQUE LOCK 228MM (9 ) Long Nose DG</v>
          </cell>
          <cell r="C162" t="str">
            <v>Milwaukee Handtools</v>
          </cell>
          <cell r="D162" t="str">
            <v>900080</v>
          </cell>
          <cell r="E162" t="str">
            <v>PH-TL</v>
          </cell>
          <cell r="F162">
            <v>0</v>
          </cell>
          <cell r="G162">
            <v>0.36648437839077891</v>
          </cell>
          <cell r="H162">
            <v>7.0110054996496842</v>
          </cell>
          <cell r="I162">
            <v>7.3296875678155775</v>
          </cell>
          <cell r="J162">
            <v>7.38</v>
          </cell>
          <cell r="K162">
            <v>7.33</v>
          </cell>
          <cell r="L162" t="str">
            <v>Yes</v>
          </cell>
        </row>
        <row r="163">
          <cell r="A163" t="str">
            <v>48223410</v>
          </cell>
          <cell r="B163" t="str">
            <v>TORQUE LOCK 254MM (10 ) Curved Jaw DG</v>
          </cell>
          <cell r="C163" t="str">
            <v>Milwaukee Handtools</v>
          </cell>
          <cell r="D163" t="str">
            <v>900080</v>
          </cell>
          <cell r="E163" t="str">
            <v>PH-TL</v>
          </cell>
          <cell r="F163">
            <v>0</v>
          </cell>
          <cell r="G163">
            <v>0.40431685741389806</v>
          </cell>
          <cell r="H163">
            <v>7.7347572722658766</v>
          </cell>
          <cell r="I163">
            <v>8.0863371482779609</v>
          </cell>
          <cell r="J163">
            <v>8.14</v>
          </cell>
          <cell r="K163">
            <v>8.08</v>
          </cell>
          <cell r="L163" t="str">
            <v>Yes</v>
          </cell>
        </row>
        <row r="164">
          <cell r="A164" t="str">
            <v>48223420</v>
          </cell>
          <cell r="B164" t="str">
            <v>TORQUE LOCK 254mm (10 ) Curved Jaw</v>
          </cell>
          <cell r="C164" t="str">
            <v>Milwaukee Handtools</v>
          </cell>
          <cell r="D164" t="str">
            <v>900080</v>
          </cell>
          <cell r="E164" t="str">
            <v>PH-TL</v>
          </cell>
          <cell r="F164">
            <v>0</v>
          </cell>
          <cell r="G164">
            <v>0.28401403566579064</v>
          </cell>
          <cell r="H164">
            <v>5.4333119866499082</v>
          </cell>
          <cell r="I164">
            <v>5.6802807133158124</v>
          </cell>
          <cell r="J164">
            <v>5.72</v>
          </cell>
          <cell r="K164">
            <v>5.7</v>
          </cell>
          <cell r="L164" t="str">
            <v>Yes</v>
          </cell>
        </row>
        <row r="165">
          <cell r="A165" t="str">
            <v>48223421</v>
          </cell>
          <cell r="B165" t="str">
            <v>TORQUE LOCK 177mm (7) Curved Jaw</v>
          </cell>
          <cell r="C165" t="str">
            <v>Milwaukee Handtools</v>
          </cell>
          <cell r="D165" t="str">
            <v>900080</v>
          </cell>
          <cell r="E165" t="str">
            <v>PH-TL</v>
          </cell>
          <cell r="F165">
            <v>0</v>
          </cell>
          <cell r="G165">
            <v>0.28846437628268323</v>
          </cell>
          <cell r="H165">
            <v>5.5184489375817662</v>
          </cell>
          <cell r="I165">
            <v>5.769287525653664</v>
          </cell>
          <cell r="J165">
            <v>5.81</v>
          </cell>
          <cell r="K165">
            <v>5.69</v>
          </cell>
          <cell r="L165" t="str">
            <v>Yes</v>
          </cell>
        </row>
        <row r="166">
          <cell r="A166" t="str">
            <v>48223422</v>
          </cell>
          <cell r="B166" t="str">
            <v>TORQUE LOCK 127mm (5) Curved Jaw</v>
          </cell>
          <cell r="C166" t="str">
            <v>Milwaukee Handtools</v>
          </cell>
          <cell r="D166" t="str">
            <v>900080</v>
          </cell>
          <cell r="E166" t="str">
            <v>PH-TL</v>
          </cell>
          <cell r="F166">
            <v>0</v>
          </cell>
          <cell r="G166">
            <v>0.2589427988602111</v>
          </cell>
          <cell r="H166">
            <v>4.9536883260214308</v>
          </cell>
          <cell r="I166">
            <v>5.178855977204222</v>
          </cell>
          <cell r="J166">
            <v>5.21</v>
          </cell>
          <cell r="K166">
            <v>5.1100000000000003</v>
          </cell>
          <cell r="L166" t="str">
            <v>Yes</v>
          </cell>
        </row>
        <row r="167">
          <cell r="A167" t="str">
            <v>48223506</v>
          </cell>
          <cell r="B167" t="str">
            <v>TORQUE LOCK 152mm (6) Long Nose</v>
          </cell>
          <cell r="C167" t="str">
            <v>Milwaukee Handtools</v>
          </cell>
          <cell r="D167" t="str">
            <v>900080</v>
          </cell>
          <cell r="E167" t="str">
            <v>PH-TL</v>
          </cell>
          <cell r="F167">
            <v>0</v>
          </cell>
          <cell r="G167">
            <v>0.25975871161693598</v>
          </cell>
          <cell r="H167">
            <v>4.9692970918022539</v>
          </cell>
          <cell r="I167">
            <v>5.1951742323387196</v>
          </cell>
          <cell r="J167">
            <v>5.23</v>
          </cell>
          <cell r="K167">
            <v>5.14</v>
          </cell>
          <cell r="L167" t="str">
            <v>Yes</v>
          </cell>
        </row>
        <row r="168">
          <cell r="A168" t="str">
            <v>48223507</v>
          </cell>
          <cell r="B168" t="str">
            <v>TORQUE LOCK 177mm (7 ) Straight Jaw</v>
          </cell>
          <cell r="C168" t="str">
            <v>Milwaukee Handtools</v>
          </cell>
          <cell r="D168" t="str">
            <v>900080</v>
          </cell>
          <cell r="E168" t="str">
            <v>PH-TL</v>
          </cell>
          <cell r="F168">
            <v>0</v>
          </cell>
          <cell r="G168">
            <v>0.31076497301548922</v>
          </cell>
          <cell r="H168">
            <v>5.945069048991968</v>
          </cell>
          <cell r="I168">
            <v>6.215299460309784</v>
          </cell>
          <cell r="J168">
            <v>6.26</v>
          </cell>
          <cell r="K168">
            <v>6.24</v>
          </cell>
          <cell r="L168" t="str">
            <v>Yes</v>
          </cell>
        </row>
        <row r="169">
          <cell r="A169" t="str">
            <v>48223509</v>
          </cell>
          <cell r="B169" t="str">
            <v>TORQUE LOCK 228mm (9) Long Nose</v>
          </cell>
          <cell r="C169" t="str">
            <v>Milwaukee Handtools</v>
          </cell>
          <cell r="D169" t="str">
            <v>900080</v>
          </cell>
          <cell r="E169" t="str">
            <v>PH-TL</v>
          </cell>
          <cell r="F169">
            <v>0</v>
          </cell>
          <cell r="G169">
            <v>0.32289365365759037</v>
          </cell>
          <cell r="H169">
            <v>6.1770959830147731</v>
          </cell>
          <cell r="I169">
            <v>6.4578730731518066</v>
          </cell>
          <cell r="J169">
            <v>6.5</v>
          </cell>
          <cell r="K169">
            <v>6.38</v>
          </cell>
          <cell r="L169" t="str">
            <v>Yes</v>
          </cell>
        </row>
        <row r="170">
          <cell r="A170" t="str">
            <v>48223510</v>
          </cell>
          <cell r="B170" t="str">
            <v>TORQUE LOCK 254mm (10 ) Straight Jaw</v>
          </cell>
          <cell r="C170" t="str">
            <v>Milwaukee Handtools</v>
          </cell>
          <cell r="D170" t="str">
            <v>900080</v>
          </cell>
          <cell r="E170" t="str">
            <v>PH-TL</v>
          </cell>
          <cell r="F170">
            <v>0</v>
          </cell>
          <cell r="G170">
            <v>0.32382467021145622</v>
          </cell>
          <cell r="H170">
            <v>6.1949067344800319</v>
          </cell>
          <cell r="I170">
            <v>6.4764934042291236</v>
          </cell>
          <cell r="J170">
            <v>6.52</v>
          </cell>
          <cell r="K170">
            <v>6.49</v>
          </cell>
          <cell r="L170" t="str">
            <v>Yes</v>
          </cell>
        </row>
        <row r="171">
          <cell r="A171" t="str">
            <v>48223520</v>
          </cell>
          <cell r="B171" t="str">
            <v>TORQUE LOCK 457mm (18 ) Swivel Jaws</v>
          </cell>
          <cell r="C171" t="str">
            <v>Milwaukee Handtools</v>
          </cell>
          <cell r="D171" t="str">
            <v>900080</v>
          </cell>
          <cell r="E171" t="str">
            <v>PH-TL</v>
          </cell>
          <cell r="F171">
            <v>0</v>
          </cell>
          <cell r="G171">
            <v>0.76920098743911547</v>
          </cell>
          <cell r="H171">
            <v>14.71514932492221</v>
          </cell>
          <cell r="I171">
            <v>15.384019748782309</v>
          </cell>
          <cell r="J171">
            <v>15.48</v>
          </cell>
          <cell r="K171">
            <v>15.21</v>
          </cell>
          <cell r="L171" t="str">
            <v>Yes</v>
          </cell>
        </row>
        <row r="172">
          <cell r="A172" t="str">
            <v>48223521</v>
          </cell>
          <cell r="B172" t="str">
            <v>TORQUE LOCK 279mm (11 ) C-Clamp Swivel</v>
          </cell>
          <cell r="C172" t="str">
            <v>Milwaukee Handtools</v>
          </cell>
          <cell r="D172" t="str">
            <v>900080</v>
          </cell>
          <cell r="E172" t="str">
            <v>PH-TL</v>
          </cell>
          <cell r="F172">
            <v>0</v>
          </cell>
          <cell r="G172">
            <v>0.45457443482219806</v>
          </cell>
          <cell r="H172">
            <v>8.6962065792072689</v>
          </cell>
          <cell r="I172">
            <v>9.0914886964439603</v>
          </cell>
          <cell r="J172">
            <v>9.15</v>
          </cell>
          <cell r="K172">
            <v>9.0500000000000007</v>
          </cell>
          <cell r="L172" t="str">
            <v>Yes</v>
          </cell>
        </row>
        <row r="173">
          <cell r="A173" t="str">
            <v>48223522</v>
          </cell>
          <cell r="B173" t="str">
            <v>TORQUE LOCK 152mm (6 ) C-Clamp Swivel</v>
          </cell>
          <cell r="C173" t="str">
            <v>Milwaukee Handtools</v>
          </cell>
          <cell r="D173" t="str">
            <v>900080</v>
          </cell>
          <cell r="E173" t="str">
            <v>PH-TL</v>
          </cell>
          <cell r="F173">
            <v>0</v>
          </cell>
          <cell r="G173">
            <v>0.30815323729983057</v>
          </cell>
          <cell r="H173">
            <v>5.8951054092141506</v>
          </cell>
          <cell r="I173">
            <v>6.1630647459966115</v>
          </cell>
          <cell r="J173">
            <v>6.2</v>
          </cell>
          <cell r="K173">
            <v>6.15</v>
          </cell>
          <cell r="L173" t="str">
            <v>Yes</v>
          </cell>
        </row>
        <row r="174">
          <cell r="A174" t="str">
            <v>48223523</v>
          </cell>
          <cell r="B174" t="str">
            <v>TORQUE LOCK 228mm (9 ) D/Reach SwivelJaw</v>
          </cell>
          <cell r="C174" t="str">
            <v>Milwaukee Handtools</v>
          </cell>
          <cell r="D174" t="str">
            <v>900080</v>
          </cell>
          <cell r="E174" t="str">
            <v>PH-TL</v>
          </cell>
          <cell r="F174">
            <v>0</v>
          </cell>
          <cell r="G174">
            <v>0.46124230611498335</v>
          </cell>
          <cell r="H174">
            <v>8.8237658561127255</v>
          </cell>
          <cell r="I174">
            <v>9.2248461222996667</v>
          </cell>
          <cell r="J174">
            <v>9.2899999999999991</v>
          </cell>
          <cell r="K174">
            <v>9.11</v>
          </cell>
          <cell r="L174" t="str">
            <v>Yes</v>
          </cell>
        </row>
        <row r="175">
          <cell r="A175" t="str">
            <v>48223529</v>
          </cell>
          <cell r="B175" t="str">
            <v>TORQUE LOCK 457mm (18 ) D/Reach Reg Jaw</v>
          </cell>
          <cell r="C175" t="str">
            <v>Milwaukee Handtools</v>
          </cell>
          <cell r="D175" t="str">
            <v>900080</v>
          </cell>
          <cell r="E175" t="str">
            <v>PH-TL</v>
          </cell>
          <cell r="F175">
            <v>0</v>
          </cell>
          <cell r="G175">
            <v>0.95155494202293933</v>
          </cell>
          <cell r="H175">
            <v>18.203659760438839</v>
          </cell>
          <cell r="I175">
            <v>19.031098840458785</v>
          </cell>
          <cell r="J175">
            <v>19.16</v>
          </cell>
          <cell r="K175">
            <v>18.809999999999999</v>
          </cell>
          <cell r="L175" t="str">
            <v>Yes</v>
          </cell>
        </row>
        <row r="176">
          <cell r="A176" t="str">
            <v>48223530</v>
          </cell>
          <cell r="B176" t="str">
            <v>TORQUE LOCK 457mm (18 ) Reg Jaws</v>
          </cell>
          <cell r="C176" t="str">
            <v>Milwaukee Handtools</v>
          </cell>
          <cell r="D176" t="str">
            <v>900080</v>
          </cell>
          <cell r="E176" t="str">
            <v>PH-TL</v>
          </cell>
          <cell r="F176">
            <v>0</v>
          </cell>
          <cell r="G176">
            <v>0.74521967154451663</v>
          </cell>
          <cell r="H176">
            <v>14.256376325199451</v>
          </cell>
          <cell r="I176">
            <v>14.904393430890332</v>
          </cell>
          <cell r="J176">
            <v>15</v>
          </cell>
          <cell r="K176">
            <v>14.73</v>
          </cell>
          <cell r="L176" t="str">
            <v>Yes</v>
          </cell>
        </row>
        <row r="177">
          <cell r="A177" t="str">
            <v>48223531</v>
          </cell>
          <cell r="B177" t="str">
            <v>TORQUE LOCK 279mm (11 ) C-Clamp</v>
          </cell>
          <cell r="C177" t="str">
            <v>Milwaukee Handtools</v>
          </cell>
          <cell r="D177" t="str">
            <v>900080</v>
          </cell>
          <cell r="E177" t="str">
            <v>PH-TL</v>
          </cell>
          <cell r="F177">
            <v>0</v>
          </cell>
          <cell r="G177">
            <v>0.41500113819453111</v>
          </cell>
          <cell r="H177">
            <v>7.9391522089388573</v>
          </cell>
          <cell r="I177">
            <v>8.3000227638906221</v>
          </cell>
          <cell r="J177">
            <v>8.35</v>
          </cell>
          <cell r="K177">
            <v>8.26</v>
          </cell>
          <cell r="L177" t="str">
            <v>Yes</v>
          </cell>
        </row>
        <row r="178">
          <cell r="A178" t="str">
            <v>48223532</v>
          </cell>
          <cell r="B178" t="str">
            <v>TORQUE LOCK 152MM (6 )  C-Clamp</v>
          </cell>
          <cell r="C178" t="str">
            <v>Milwaukee Handtools</v>
          </cell>
          <cell r="D178" t="str">
            <v>900080</v>
          </cell>
          <cell r="E178" t="str">
            <v>PH-TL</v>
          </cell>
          <cell r="F178">
            <v>0</v>
          </cell>
          <cell r="G178">
            <v>0.26857994067216362</v>
          </cell>
          <cell r="H178">
            <v>5.1380510389457399</v>
          </cell>
          <cell r="I178">
            <v>5.3715988134432724</v>
          </cell>
          <cell r="J178">
            <v>5.41</v>
          </cell>
          <cell r="K178">
            <v>5.38</v>
          </cell>
          <cell r="L178" t="str">
            <v>Yes</v>
          </cell>
        </row>
        <row r="179">
          <cell r="A179" t="str">
            <v>48223533</v>
          </cell>
          <cell r="B179" t="str">
            <v>TORQUE LOCK 228mm (9 ) D/Reach Reg Jaws</v>
          </cell>
          <cell r="C179" t="str">
            <v>Milwaukee Handtools</v>
          </cell>
          <cell r="D179" t="str">
            <v>900080</v>
          </cell>
          <cell r="E179" t="str">
            <v>PH-TL</v>
          </cell>
          <cell r="F179">
            <v>0</v>
          </cell>
          <cell r="G179">
            <v>0.44090152978659525</v>
          </cell>
          <cell r="H179">
            <v>8.4346379611348663</v>
          </cell>
          <cell r="I179">
            <v>8.818030595731905</v>
          </cell>
          <cell r="J179">
            <v>8.8800000000000008</v>
          </cell>
          <cell r="K179">
            <v>8.7100000000000009</v>
          </cell>
          <cell r="L179" t="str">
            <v>Yes</v>
          </cell>
        </row>
        <row r="180">
          <cell r="A180" t="str">
            <v>48223540</v>
          </cell>
          <cell r="B180" t="str">
            <v>TORQUE LOCK Locking Seamer</v>
          </cell>
          <cell r="C180" t="str">
            <v>Milwaukee Handtools</v>
          </cell>
          <cell r="D180" t="str">
            <v>900080</v>
          </cell>
          <cell r="E180" t="str">
            <v>PH-TL</v>
          </cell>
          <cell r="F180">
            <v>0</v>
          </cell>
          <cell r="G180">
            <v>0.37932507278687594</v>
          </cell>
          <cell r="H180">
            <v>7.2566535663576275</v>
          </cell>
          <cell r="I180">
            <v>7.5865014557375181</v>
          </cell>
          <cell r="J180">
            <v>7.64</v>
          </cell>
          <cell r="K180">
            <v>7.5</v>
          </cell>
          <cell r="L180" t="str">
            <v>Yes</v>
          </cell>
        </row>
        <row r="181">
          <cell r="A181" t="str">
            <v>48223541</v>
          </cell>
          <cell r="B181" t="str">
            <v>TORQUE LOCK Large Jaw Pliers</v>
          </cell>
          <cell r="C181" t="str">
            <v>Milwaukee Handtools</v>
          </cell>
          <cell r="D181" t="str">
            <v>900080</v>
          </cell>
          <cell r="E181" t="str">
            <v>PH-TL</v>
          </cell>
          <cell r="F181">
            <v>0</v>
          </cell>
          <cell r="G181">
            <v>0.44319647540569779</v>
          </cell>
          <cell r="H181">
            <v>8.4785412686307406</v>
          </cell>
          <cell r="I181">
            <v>8.8639295081139551</v>
          </cell>
          <cell r="J181">
            <v>8.92</v>
          </cell>
          <cell r="K181">
            <v>8.76</v>
          </cell>
          <cell r="L181" t="str">
            <v>Yes</v>
          </cell>
        </row>
        <row r="182">
          <cell r="A182" t="str">
            <v>48223542</v>
          </cell>
          <cell r="B182" t="str">
            <v>TORQUE LOCK Chain Wrench</v>
          </cell>
          <cell r="C182" t="str">
            <v>Milwaukee Handtools</v>
          </cell>
          <cell r="D182" t="str">
            <v>900080</v>
          </cell>
          <cell r="E182" t="str">
            <v>PH-TL</v>
          </cell>
          <cell r="F182">
            <v>0</v>
          </cell>
          <cell r="G182">
            <v>0.475409240722386</v>
          </cell>
          <cell r="H182">
            <v>9.0947854746891235</v>
          </cell>
          <cell r="I182">
            <v>9.5081848144477199</v>
          </cell>
          <cell r="J182">
            <v>9.57</v>
          </cell>
          <cell r="K182">
            <v>9.4</v>
          </cell>
          <cell r="L182" t="str">
            <v>Yes</v>
          </cell>
        </row>
        <row r="183">
          <cell r="A183" t="str">
            <v>48223602</v>
          </cell>
          <cell r="B183" t="str">
            <v>TORQUE LOCK 2PK  254 &amp; 152mm (10/ 6)</v>
          </cell>
          <cell r="C183" t="str">
            <v>Milwaukee Handtools</v>
          </cell>
          <cell r="D183" t="str">
            <v>900080</v>
          </cell>
          <cell r="E183" t="str">
            <v>PH-TL</v>
          </cell>
          <cell r="F183">
            <v>0</v>
          </cell>
          <cell r="G183">
            <v>0.54302508191014731</v>
          </cell>
          <cell r="H183">
            <v>10.388305914802819</v>
          </cell>
          <cell r="I183">
            <v>10.860501638202946</v>
          </cell>
          <cell r="J183">
            <v>10.93</v>
          </cell>
          <cell r="K183">
            <v>10.83</v>
          </cell>
          <cell r="L183" t="str">
            <v>Yes</v>
          </cell>
        </row>
        <row r="184">
          <cell r="A184" t="str">
            <v>48223607</v>
          </cell>
          <cell r="B184" t="str">
            <v>TORQUE LOCK 177mm (7) Power Jaw</v>
          </cell>
          <cell r="C184" t="str">
            <v>Milwaukee Handtools</v>
          </cell>
          <cell r="D184" t="str">
            <v>900080</v>
          </cell>
          <cell r="E184" t="str">
            <v>PH-TL</v>
          </cell>
          <cell r="F184">
            <v>0</v>
          </cell>
          <cell r="G184">
            <v>0.31141688832672998</v>
          </cell>
          <cell r="H184">
            <v>5.9575404723374437</v>
          </cell>
          <cell r="I184">
            <v>6.2283377665345991</v>
          </cell>
          <cell r="J184">
            <v>6.27</v>
          </cell>
          <cell r="K184">
            <v>6.24</v>
          </cell>
          <cell r="L184" t="str">
            <v>Yes</v>
          </cell>
        </row>
        <row r="185">
          <cell r="A185" t="str">
            <v>48223610</v>
          </cell>
          <cell r="B185" t="str">
            <v>TORQUE LOCK 254mm (10) Power Jaw</v>
          </cell>
          <cell r="C185" t="str">
            <v>Milwaukee Handtools</v>
          </cell>
          <cell r="D185" t="str">
            <v>900080</v>
          </cell>
          <cell r="E185" t="str">
            <v>PH-TL</v>
          </cell>
          <cell r="F185">
            <v>0</v>
          </cell>
          <cell r="G185">
            <v>0.32787978717090904</v>
          </cell>
          <cell r="H185">
            <v>6.2724828850086949</v>
          </cell>
          <cell r="I185">
            <v>6.5575957434181804</v>
          </cell>
          <cell r="J185">
            <v>6.6</v>
          </cell>
          <cell r="K185">
            <v>6.58</v>
          </cell>
          <cell r="L185" t="str">
            <v>Yes</v>
          </cell>
        </row>
        <row r="186">
          <cell r="A186" t="str">
            <v>48223621</v>
          </cell>
          <cell r="B186" t="str">
            <v>TORQUE LOCK 279mm (11 ) Swivel Jaws DG</v>
          </cell>
          <cell r="C186" t="str">
            <v>Milwaukee Handtools</v>
          </cell>
          <cell r="D186" t="str">
            <v>900080</v>
          </cell>
          <cell r="E186" t="str">
            <v>PH-TL</v>
          </cell>
          <cell r="F186">
            <v>5.2272727272727269E-4</v>
          </cell>
          <cell r="G186">
            <v>5.2272727272727269E-4</v>
          </cell>
          <cell r="H186">
            <v>0.01</v>
          </cell>
          <cell r="I186">
            <v>1.0454545454545454E-2</v>
          </cell>
          <cell r="J186">
            <v>0.01</v>
          </cell>
          <cell r="K186">
            <v>0.01</v>
          </cell>
          <cell r="L186" t="str">
            <v>No</v>
          </cell>
        </row>
        <row r="187">
          <cell r="A187" t="str">
            <v>48223622</v>
          </cell>
          <cell r="B187" t="str">
            <v>TORQUE LOCK 152mm (6 ) Swivel Jaws DG</v>
          </cell>
          <cell r="C187" t="str">
            <v>Milwaukee Handtools</v>
          </cell>
          <cell r="D187" t="str">
            <v>900080</v>
          </cell>
          <cell r="E187" t="str">
            <v>PH-TL</v>
          </cell>
          <cell r="F187">
            <v>5.2272727272727269E-4</v>
          </cell>
          <cell r="G187">
            <v>5.2272727272727269E-4</v>
          </cell>
          <cell r="H187">
            <v>0.01</v>
          </cell>
          <cell r="I187">
            <v>1.0454545454545454E-2</v>
          </cell>
          <cell r="J187">
            <v>0.01</v>
          </cell>
          <cell r="K187">
            <v>0.01</v>
          </cell>
          <cell r="L187" t="str">
            <v>No</v>
          </cell>
        </row>
        <row r="188">
          <cell r="A188" t="str">
            <v>48223631</v>
          </cell>
          <cell r="B188" t="str">
            <v>TORQUE LOCK 279mm (11 ) Reg Jaws DG</v>
          </cell>
          <cell r="C188" t="str">
            <v>Milwaukee Handtools</v>
          </cell>
          <cell r="D188" t="str">
            <v>900080</v>
          </cell>
          <cell r="E188" t="str">
            <v>PH-TL</v>
          </cell>
          <cell r="F188">
            <v>0</v>
          </cell>
          <cell r="G188">
            <v>0.56531956693691032</v>
          </cell>
          <cell r="H188">
            <v>10.814809106619157</v>
          </cell>
          <cell r="I188">
            <v>11.306391338738207</v>
          </cell>
          <cell r="J188">
            <v>11.38</v>
          </cell>
          <cell r="K188">
            <v>11.16</v>
          </cell>
          <cell r="L188" t="str">
            <v>Yes</v>
          </cell>
        </row>
        <row r="189">
          <cell r="A189" t="str">
            <v>48223632</v>
          </cell>
          <cell r="B189" t="str">
            <v>TORQUE LOCK 152mm (6 ) Reg Jaws DG</v>
          </cell>
          <cell r="C189" t="str">
            <v>Milwaukee Handtools</v>
          </cell>
          <cell r="D189" t="str">
            <v>900080</v>
          </cell>
          <cell r="E189" t="str">
            <v>PH-TL</v>
          </cell>
          <cell r="F189">
            <v>0</v>
          </cell>
          <cell r="G189">
            <v>0.41810690348198964</v>
          </cell>
          <cell r="H189">
            <v>7.9985668492206718</v>
          </cell>
          <cell r="I189">
            <v>8.3621380696397924</v>
          </cell>
          <cell r="J189">
            <v>8.42</v>
          </cell>
          <cell r="K189">
            <v>8.27</v>
          </cell>
          <cell r="L189" t="str">
            <v>Yes</v>
          </cell>
        </row>
        <row r="190">
          <cell r="A190" t="str">
            <v>48223707</v>
          </cell>
          <cell r="B190" t="str">
            <v>TORQUE LOCK 177mm (7) Power Jaw DG</v>
          </cell>
          <cell r="C190" t="str">
            <v>Milwaukee Handtools</v>
          </cell>
          <cell r="D190" t="str">
            <v>900080</v>
          </cell>
          <cell r="E190" t="str">
            <v>PH-TL</v>
          </cell>
          <cell r="F190">
            <v>0</v>
          </cell>
          <cell r="G190">
            <v>0.4173948897279936</v>
          </cell>
          <cell r="H190">
            <v>7.984945716535532</v>
          </cell>
          <cell r="I190">
            <v>8.3478977945598718</v>
          </cell>
          <cell r="J190">
            <v>8.4</v>
          </cell>
          <cell r="K190">
            <v>8.24</v>
          </cell>
          <cell r="L190" t="str">
            <v>Yes</v>
          </cell>
        </row>
        <row r="191">
          <cell r="A191" t="str">
            <v>48223710</v>
          </cell>
          <cell r="B191" t="str">
            <v>TORQUE LOCK 254mm (10) Power Jaw DG</v>
          </cell>
          <cell r="C191" t="str">
            <v>Milwaukee Handtools</v>
          </cell>
          <cell r="D191" t="str">
            <v>900080</v>
          </cell>
          <cell r="E191" t="str">
            <v>PH-TL</v>
          </cell>
          <cell r="F191">
            <v>0</v>
          </cell>
          <cell r="G191">
            <v>0.45467222211888425</v>
          </cell>
          <cell r="H191">
            <v>8.6980772927090904</v>
          </cell>
          <cell r="I191">
            <v>9.0934444423776846</v>
          </cell>
          <cell r="J191">
            <v>9.15</v>
          </cell>
          <cell r="K191">
            <v>8.99</v>
          </cell>
          <cell r="L191" t="str">
            <v>Yes</v>
          </cell>
        </row>
        <row r="192">
          <cell r="A192" t="str">
            <v>48223711</v>
          </cell>
          <cell r="B192" t="str">
            <v>Mil (12) INKZALL White Liq Paint Marker</v>
          </cell>
          <cell r="C192" t="str">
            <v>Milwaukee Handtools</v>
          </cell>
          <cell r="D192" t="str">
            <v>900080</v>
          </cell>
          <cell r="E192" t="str">
            <v>PH-TL</v>
          </cell>
          <cell r="F192">
            <v>0.10347118330600782</v>
          </cell>
          <cell r="G192">
            <v>0.10347118330600782</v>
          </cell>
          <cell r="H192">
            <v>1.9794487241149323</v>
          </cell>
          <cell r="I192">
            <v>2.0694236661201564</v>
          </cell>
          <cell r="J192">
            <v>2.19</v>
          </cell>
          <cell r="K192">
            <v>1.75</v>
          </cell>
          <cell r="L192" t="str">
            <v>Yes</v>
          </cell>
        </row>
        <row r="193">
          <cell r="A193" t="str">
            <v>48223712</v>
          </cell>
          <cell r="B193" t="str">
            <v>Mil INKZALL White Liquid Paint Marker</v>
          </cell>
          <cell r="C193" t="str">
            <v>Milwaukee Handtools</v>
          </cell>
          <cell r="D193" t="str">
            <v>900080</v>
          </cell>
          <cell r="E193" t="str">
            <v>PH-TL</v>
          </cell>
          <cell r="F193">
            <v>0.1158178481303051</v>
          </cell>
          <cell r="G193">
            <v>0.1158178481303051</v>
          </cell>
          <cell r="H193">
            <v>2.2156457903188804</v>
          </cell>
          <cell r="I193">
            <v>2.3163569626061018</v>
          </cell>
          <cell r="J193">
            <v>2.4500000000000002</v>
          </cell>
          <cell r="K193">
            <v>1.97</v>
          </cell>
          <cell r="L193" t="str">
            <v>Yes</v>
          </cell>
        </row>
        <row r="194">
          <cell r="A194" t="str">
            <v>48223721</v>
          </cell>
          <cell r="B194" t="str">
            <v>Mil (12) INKZALL Yellow Liq Paint Marker</v>
          </cell>
          <cell r="C194" t="str">
            <v>Milwaukee Handtools</v>
          </cell>
          <cell r="D194" t="str">
            <v>900080</v>
          </cell>
          <cell r="E194" t="str">
            <v>PH-TL</v>
          </cell>
          <cell r="F194">
            <v>0.10639970911822252</v>
          </cell>
          <cell r="G194">
            <v>0.10639970911822252</v>
          </cell>
          <cell r="H194">
            <v>2.0354726961746921</v>
          </cell>
          <cell r="I194">
            <v>2.1279941823644504</v>
          </cell>
          <cell r="J194">
            <v>2.25</v>
          </cell>
          <cell r="K194">
            <v>1.86</v>
          </cell>
          <cell r="L194" t="str">
            <v>Yes</v>
          </cell>
        </row>
        <row r="195">
          <cell r="A195" t="str">
            <v>48223722</v>
          </cell>
          <cell r="B195" t="str">
            <v>Mil INKZALL Yellow Liquid Paint Marker</v>
          </cell>
          <cell r="C195" t="str">
            <v>Milwaukee Handtools</v>
          </cell>
          <cell r="D195" t="str">
            <v>900080</v>
          </cell>
          <cell r="E195" t="str">
            <v>PH-TL</v>
          </cell>
          <cell r="F195">
            <v>0.11874637394251986</v>
          </cell>
          <cell r="G195">
            <v>0.11874637394251986</v>
          </cell>
          <cell r="H195">
            <v>2.2716697623786408</v>
          </cell>
          <cell r="I195">
            <v>2.3749274788503971</v>
          </cell>
          <cell r="J195">
            <v>2.5099999999999998</v>
          </cell>
          <cell r="K195">
            <v>2.08</v>
          </cell>
          <cell r="L195" t="str">
            <v>Yes</v>
          </cell>
        </row>
        <row r="196">
          <cell r="A196" t="str">
            <v>48223741</v>
          </cell>
          <cell r="B196" t="str">
            <v>12 INKZALL Red Liquid Paint Marker</v>
          </cell>
          <cell r="C196" t="str">
            <v>Milwaukee Handtools</v>
          </cell>
          <cell r="D196" t="str">
            <v>900080</v>
          </cell>
          <cell r="E196" t="str">
            <v>PH-TL</v>
          </cell>
          <cell r="F196">
            <v>0.10727062722933337</v>
          </cell>
          <cell r="G196">
            <v>0.10727062722933337</v>
          </cell>
          <cell r="H196">
            <v>2.0521337383002907</v>
          </cell>
          <cell r="I196">
            <v>2.1454125445866672</v>
          </cell>
          <cell r="J196">
            <v>2.27</v>
          </cell>
          <cell r="K196">
            <v>2.02</v>
          </cell>
          <cell r="L196" t="str">
            <v>Yes</v>
          </cell>
        </row>
        <row r="197">
          <cell r="A197" t="str">
            <v>48223751</v>
          </cell>
          <cell r="B197" t="str">
            <v>12 INKZALL Green Liquid Paint Marker</v>
          </cell>
          <cell r="C197" t="str">
            <v>Milwaukee Handtools</v>
          </cell>
          <cell r="D197" t="str">
            <v>900080</v>
          </cell>
          <cell r="E197" t="str">
            <v>PH-TL</v>
          </cell>
          <cell r="F197">
            <v>0.10386742558112137</v>
          </cell>
          <cell r="G197">
            <v>0.10386742558112137</v>
          </cell>
          <cell r="H197">
            <v>1.9870290111171047</v>
          </cell>
          <cell r="I197">
            <v>2.0773485116224273</v>
          </cell>
          <cell r="J197">
            <v>2.19</v>
          </cell>
          <cell r="K197">
            <v>1.93</v>
          </cell>
          <cell r="L197" t="str">
            <v>Yes</v>
          </cell>
        </row>
        <row r="198">
          <cell r="A198" t="str">
            <v>48223761</v>
          </cell>
          <cell r="B198" t="str">
            <v>12 INKZALL Blue Liquid Paint Marker</v>
          </cell>
          <cell r="C198" t="str">
            <v>Milwaukee Handtools</v>
          </cell>
          <cell r="D198" t="str">
            <v>900080</v>
          </cell>
          <cell r="E198" t="str">
            <v>PH-TL</v>
          </cell>
          <cell r="F198">
            <v>0.10497568161023081</v>
          </cell>
          <cell r="G198">
            <v>0.10497568161023081</v>
          </cell>
          <cell r="H198">
            <v>2.0082304308044159</v>
          </cell>
          <cell r="I198">
            <v>2.0995136322046162</v>
          </cell>
          <cell r="J198">
            <v>2.2200000000000002</v>
          </cell>
          <cell r="K198">
            <v>1.97</v>
          </cell>
          <cell r="L198" t="str">
            <v>Yes</v>
          </cell>
        </row>
        <row r="199">
          <cell r="A199" t="str">
            <v>48223771</v>
          </cell>
          <cell r="B199" t="str">
            <v>12 INKZALL Orange Liquid Paint Marker</v>
          </cell>
          <cell r="C199" t="str">
            <v>Milwaukee Handtools</v>
          </cell>
          <cell r="D199" t="str">
            <v>900080</v>
          </cell>
          <cell r="E199" t="str">
            <v>PH-TL</v>
          </cell>
          <cell r="F199">
            <v>0.1092487827518798</v>
          </cell>
          <cell r="G199">
            <v>0.1092487827518798</v>
          </cell>
          <cell r="H199">
            <v>2.0899767135142224</v>
          </cell>
          <cell r="I199">
            <v>2.1849756550375958</v>
          </cell>
          <cell r="J199">
            <v>2.31</v>
          </cell>
          <cell r="K199">
            <v>2.0699999999999998</v>
          </cell>
          <cell r="L199" t="str">
            <v>Yes</v>
          </cell>
        </row>
        <row r="200">
          <cell r="A200" t="str">
            <v>48223807</v>
          </cell>
          <cell r="B200" t="str">
            <v>TORQUE LOCK 177mm (7) Straight Jaw DG</v>
          </cell>
          <cell r="C200" t="str">
            <v>Milwaukee Handtools</v>
          </cell>
          <cell r="D200" t="str">
            <v>900080</v>
          </cell>
          <cell r="E200" t="str">
            <v>PH-TL</v>
          </cell>
          <cell r="F200">
            <v>0</v>
          </cell>
          <cell r="G200">
            <v>0.42048130127964944</v>
          </cell>
          <cell r="H200">
            <v>8.0439901114367736</v>
          </cell>
          <cell r="I200">
            <v>8.4096260255929884</v>
          </cell>
          <cell r="J200">
            <v>8.4600000000000009</v>
          </cell>
          <cell r="K200">
            <v>8.31</v>
          </cell>
          <cell r="L200" t="str">
            <v>Yes</v>
          </cell>
        </row>
        <row r="201">
          <cell r="A201" t="str">
            <v>48223810</v>
          </cell>
          <cell r="B201" t="str">
            <v>TORQUE LOCK 254mm (10) Straight Jaw DG</v>
          </cell>
          <cell r="C201" t="str">
            <v>Milwaukee Handtools</v>
          </cell>
          <cell r="D201" t="str">
            <v>900080</v>
          </cell>
          <cell r="E201" t="str">
            <v>PH-TL</v>
          </cell>
          <cell r="F201">
            <v>0</v>
          </cell>
          <cell r="G201">
            <v>0.4489740748515697</v>
          </cell>
          <cell r="H201">
            <v>8.5890692580300296</v>
          </cell>
          <cell r="I201">
            <v>8.9794814970313936</v>
          </cell>
          <cell r="J201">
            <v>9.0399999999999991</v>
          </cell>
          <cell r="K201">
            <v>8.8699999999999992</v>
          </cell>
          <cell r="L201" t="str">
            <v>Yes</v>
          </cell>
        </row>
        <row r="202">
          <cell r="A202" t="str">
            <v>48223980</v>
          </cell>
          <cell r="B202" t="str">
            <v>Bold Line Chalk Reel</v>
          </cell>
          <cell r="C202" t="str">
            <v>Milwaukee Handtools</v>
          </cell>
          <cell r="D202" t="str">
            <v>900080</v>
          </cell>
          <cell r="E202" t="str">
            <v>PH-TL</v>
          </cell>
          <cell r="F202">
            <v>0</v>
          </cell>
          <cell r="G202">
            <v>0.30861874557676344</v>
          </cell>
          <cell r="H202">
            <v>5.9040107849467791</v>
          </cell>
          <cell r="I202">
            <v>6.1723749115352682</v>
          </cell>
          <cell r="J202">
            <v>6.21</v>
          </cell>
          <cell r="K202">
            <v>6.09</v>
          </cell>
          <cell r="L202" t="str">
            <v>Yes</v>
          </cell>
        </row>
        <row r="203">
          <cell r="A203" t="str">
            <v>48223982</v>
          </cell>
          <cell r="B203" t="str">
            <v>Mil Bold Line Chalk Reel Kit W/Blu Chalk</v>
          </cell>
          <cell r="C203" t="str">
            <v>Milwaukee Handtools</v>
          </cell>
          <cell r="D203" t="str">
            <v>900080</v>
          </cell>
          <cell r="E203" t="str">
            <v>PH-TL</v>
          </cell>
          <cell r="F203">
            <v>0</v>
          </cell>
          <cell r="G203">
            <v>0.33236272355336366</v>
          </cell>
          <cell r="H203">
            <v>6.3582434071078264</v>
          </cell>
          <cell r="I203">
            <v>6.6472544710672725</v>
          </cell>
          <cell r="J203">
            <v>6.69</v>
          </cell>
          <cell r="K203">
            <v>6.58</v>
          </cell>
          <cell r="L203" t="str">
            <v>Yes</v>
          </cell>
        </row>
        <row r="204">
          <cell r="A204" t="str">
            <v>48223986</v>
          </cell>
          <cell r="B204" t="str">
            <v>Mil Bold Line Chalk Reel Kit W/Red Chalk</v>
          </cell>
          <cell r="C204" t="str">
            <v>Milwaukee Handtools</v>
          </cell>
          <cell r="D204" t="str">
            <v>900080</v>
          </cell>
          <cell r="E204" t="str">
            <v>PH-TL</v>
          </cell>
          <cell r="F204">
            <v>0</v>
          </cell>
          <cell r="G204">
            <v>0.33236272355336366</v>
          </cell>
          <cell r="H204">
            <v>6.3582434071078264</v>
          </cell>
          <cell r="I204">
            <v>6.6472544710672725</v>
          </cell>
          <cell r="J204">
            <v>6.69</v>
          </cell>
          <cell r="K204">
            <v>6.58</v>
          </cell>
          <cell r="L204" t="str">
            <v>Yes</v>
          </cell>
        </row>
        <row r="205">
          <cell r="A205" t="str">
            <v>48223989</v>
          </cell>
          <cell r="B205" t="str">
            <v>Mil Bold Replacement Line</v>
          </cell>
          <cell r="C205" t="str">
            <v>Milwaukee Handtools</v>
          </cell>
          <cell r="D205" t="str">
            <v>900080</v>
          </cell>
          <cell r="E205" t="str">
            <v>PH-TL</v>
          </cell>
          <cell r="F205">
            <v>8.7405368203716444E-2</v>
          </cell>
          <cell r="G205">
            <v>8.7405368203716458E-2</v>
          </cell>
          <cell r="H205">
            <v>1.6721026960710974</v>
          </cell>
          <cell r="I205">
            <v>1.748107364074329</v>
          </cell>
          <cell r="J205">
            <v>1.85</v>
          </cell>
          <cell r="K205">
            <v>1.82</v>
          </cell>
          <cell r="L205" t="str">
            <v>Yes</v>
          </cell>
        </row>
        <row r="206">
          <cell r="A206" t="str">
            <v>48223990</v>
          </cell>
          <cell r="B206" t="str">
            <v>Mil Fine Line Chalk Reel</v>
          </cell>
          <cell r="C206" t="str">
            <v>Milwaukee Handtools</v>
          </cell>
          <cell r="D206" t="str">
            <v>900080</v>
          </cell>
          <cell r="E206" t="str">
            <v>PH-TL</v>
          </cell>
          <cell r="F206">
            <v>0.40280319155061056</v>
          </cell>
          <cell r="G206">
            <v>0.40280319155061062</v>
          </cell>
          <cell r="H206">
            <v>7.7058001861855967</v>
          </cell>
          <cell r="I206">
            <v>8.0560638310122119</v>
          </cell>
          <cell r="J206">
            <v>8.51</v>
          </cell>
          <cell r="K206">
            <v>8.36</v>
          </cell>
          <cell r="L206" t="str">
            <v>Yes</v>
          </cell>
        </row>
        <row r="207">
          <cell r="A207" t="str">
            <v>48223992</v>
          </cell>
          <cell r="B207" t="str">
            <v>Mil Fine Line Chalk Reel Kit W/Blu Chalk</v>
          </cell>
          <cell r="C207" t="str">
            <v>Milwaukee Handtools</v>
          </cell>
          <cell r="D207" t="str">
            <v>900080</v>
          </cell>
          <cell r="E207" t="str">
            <v>PH-TL</v>
          </cell>
          <cell r="F207">
            <v>0.42654716952721089</v>
          </cell>
          <cell r="G207">
            <v>0.42654716952721095</v>
          </cell>
          <cell r="H207">
            <v>8.160032808346644</v>
          </cell>
          <cell r="I207">
            <v>8.530943390544218</v>
          </cell>
          <cell r="J207">
            <v>9.01</v>
          </cell>
          <cell r="K207">
            <v>8.86</v>
          </cell>
          <cell r="L207" t="str">
            <v>Yes</v>
          </cell>
        </row>
        <row r="208">
          <cell r="A208" t="str">
            <v>48223999</v>
          </cell>
          <cell r="B208" t="str">
            <v>Mil Fine Line Replacement Line</v>
          </cell>
          <cell r="C208" t="str">
            <v>Milwaukee Handtools</v>
          </cell>
          <cell r="D208" t="str">
            <v>900080</v>
          </cell>
          <cell r="E208" t="str">
            <v>PH-TL</v>
          </cell>
          <cell r="F208">
            <v>8.7061252580867166E-2</v>
          </cell>
          <cell r="G208">
            <v>8.7061252580867166E-2</v>
          </cell>
          <cell r="H208">
            <v>1.6655196145905027</v>
          </cell>
          <cell r="I208">
            <v>1.7412250516173433</v>
          </cell>
          <cell r="J208">
            <v>1.84</v>
          </cell>
          <cell r="K208">
            <v>1.82</v>
          </cell>
          <cell r="L208" t="str">
            <v>Yes</v>
          </cell>
        </row>
        <row r="209">
          <cell r="A209" t="str">
            <v>48224000</v>
          </cell>
          <cell r="B209" t="str">
            <v>Snips, Bulldog</v>
          </cell>
          <cell r="C209" t="str">
            <v>Milwaukee Handtools</v>
          </cell>
          <cell r="D209" t="str">
            <v>900080</v>
          </cell>
          <cell r="E209" t="str">
            <v>PH-TL</v>
          </cell>
          <cell r="F209">
            <v>0.39500567325756586</v>
          </cell>
          <cell r="G209">
            <v>0.39500567325756586</v>
          </cell>
          <cell r="H209">
            <v>7.5566302710143036</v>
          </cell>
          <cell r="I209">
            <v>7.9001134651513167</v>
          </cell>
          <cell r="J209">
            <v>8.35</v>
          </cell>
          <cell r="K209">
            <v>8.1999999999999993</v>
          </cell>
          <cell r="L209" t="str">
            <v>Yes</v>
          </cell>
        </row>
        <row r="210">
          <cell r="A210" t="str">
            <v>48224010</v>
          </cell>
          <cell r="B210" t="str">
            <v>Snips, Left Cutting</v>
          </cell>
          <cell r="C210" t="str">
            <v>Milwaukee Handtools</v>
          </cell>
          <cell r="D210" t="str">
            <v>900080</v>
          </cell>
          <cell r="E210" t="str">
            <v>PH-TL</v>
          </cell>
          <cell r="F210">
            <v>0.39025687766224576</v>
          </cell>
          <cell r="G210">
            <v>0.39025687766224582</v>
          </cell>
          <cell r="H210">
            <v>7.4657837465820949</v>
          </cell>
          <cell r="I210">
            <v>7.8051375532449159</v>
          </cell>
          <cell r="J210">
            <v>8.25</v>
          </cell>
          <cell r="K210">
            <v>8.1999999999999993</v>
          </cell>
          <cell r="L210" t="str">
            <v>Yes</v>
          </cell>
        </row>
        <row r="211">
          <cell r="A211" t="str">
            <v>48224011</v>
          </cell>
          <cell r="B211" t="str">
            <v>Snips, Upright Left Cutting</v>
          </cell>
          <cell r="C211" t="str">
            <v>Milwaukee Handtools</v>
          </cell>
          <cell r="D211" t="str">
            <v>900080</v>
          </cell>
          <cell r="E211" t="str">
            <v>PH-TL</v>
          </cell>
          <cell r="F211">
            <v>0.5137255631405665</v>
          </cell>
          <cell r="G211">
            <v>0.5137255631405665</v>
          </cell>
          <cell r="H211">
            <v>9.8277933818195358</v>
          </cell>
          <cell r="I211">
            <v>10.27451126281133</v>
          </cell>
          <cell r="J211">
            <v>10.86</v>
          </cell>
          <cell r="K211">
            <v>10.66</v>
          </cell>
          <cell r="L211" t="str">
            <v>Yes</v>
          </cell>
        </row>
        <row r="212">
          <cell r="A212" t="str">
            <v>48224012</v>
          </cell>
          <cell r="B212" t="str">
            <v>Mil Offest Snips Left cut</v>
          </cell>
          <cell r="C212" t="str">
            <v>Milwaukee Handtools</v>
          </cell>
          <cell r="D212" t="str">
            <v>900080</v>
          </cell>
          <cell r="E212" t="str">
            <v>PH-TL</v>
          </cell>
          <cell r="F212">
            <v>0.47803116261478268</v>
          </cell>
          <cell r="G212">
            <v>0.47803116261478262</v>
          </cell>
          <cell r="H212">
            <v>9.1449439804567128</v>
          </cell>
          <cell r="I212">
            <v>9.5606232522956525</v>
          </cell>
          <cell r="J212">
            <v>10.1</v>
          </cell>
          <cell r="K212">
            <v>10.02</v>
          </cell>
          <cell r="L212" t="str">
            <v>Yes</v>
          </cell>
        </row>
        <row r="213">
          <cell r="A213" t="str">
            <v>48224020</v>
          </cell>
          <cell r="B213" t="str">
            <v>Snips, Right Cutting</v>
          </cell>
          <cell r="C213" t="str">
            <v>Milwaukee Handtools</v>
          </cell>
          <cell r="D213" t="str">
            <v>900080</v>
          </cell>
          <cell r="E213" t="str">
            <v>PH-TL</v>
          </cell>
          <cell r="F213">
            <v>0.39025687766224576</v>
          </cell>
          <cell r="G213">
            <v>0.39025687766224582</v>
          </cell>
          <cell r="H213">
            <v>7.4657837465820949</v>
          </cell>
          <cell r="I213">
            <v>7.8051375532449159</v>
          </cell>
          <cell r="J213">
            <v>8.25</v>
          </cell>
          <cell r="K213">
            <v>8.1999999999999993</v>
          </cell>
          <cell r="L213" t="str">
            <v>Yes</v>
          </cell>
        </row>
        <row r="214">
          <cell r="A214" t="str">
            <v>48224021</v>
          </cell>
          <cell r="B214" t="str">
            <v>Snips, Upright Right Cutting</v>
          </cell>
          <cell r="C214" t="str">
            <v>Milwaukee Handtools</v>
          </cell>
          <cell r="D214" t="str">
            <v>900080</v>
          </cell>
          <cell r="E214" t="str">
            <v>PH-TL</v>
          </cell>
          <cell r="F214">
            <v>0.5137255631405665</v>
          </cell>
          <cell r="G214">
            <v>0.5137255631405665</v>
          </cell>
          <cell r="H214">
            <v>9.8277933818195358</v>
          </cell>
          <cell r="I214">
            <v>10.27451126281133</v>
          </cell>
          <cell r="J214">
            <v>10.86</v>
          </cell>
          <cell r="K214">
            <v>10.66</v>
          </cell>
          <cell r="L214" t="str">
            <v>Yes</v>
          </cell>
        </row>
        <row r="215">
          <cell r="A215" t="str">
            <v>48224022</v>
          </cell>
          <cell r="B215" t="str">
            <v>Mil Offest Snips Right cut</v>
          </cell>
          <cell r="C215" t="str">
            <v>Milwaukee Handtools</v>
          </cell>
          <cell r="D215" t="str">
            <v>900080</v>
          </cell>
          <cell r="E215" t="str">
            <v>PH-TL</v>
          </cell>
          <cell r="F215">
            <v>0.47803116261478268</v>
          </cell>
          <cell r="G215">
            <v>0.47803116261478262</v>
          </cell>
          <cell r="H215">
            <v>9.1449439804567128</v>
          </cell>
          <cell r="I215">
            <v>9.5606232522956525</v>
          </cell>
          <cell r="J215">
            <v>10.1</v>
          </cell>
          <cell r="K215">
            <v>10.02</v>
          </cell>
          <cell r="L215" t="str">
            <v>Yes</v>
          </cell>
        </row>
        <row r="216">
          <cell r="A216" t="str">
            <v>48224030</v>
          </cell>
          <cell r="B216" t="str">
            <v>Snips, Center Cutting</v>
          </cell>
          <cell r="C216" t="str">
            <v>Milwaukee Handtools</v>
          </cell>
          <cell r="D216" t="str">
            <v>900080</v>
          </cell>
          <cell r="E216" t="str">
            <v>PH-TL</v>
          </cell>
          <cell r="F216">
            <v>0.39025687766224576</v>
          </cell>
          <cell r="G216">
            <v>0.39025687766224582</v>
          </cell>
          <cell r="H216">
            <v>7.4657837465820949</v>
          </cell>
          <cell r="I216">
            <v>7.8051375532449159</v>
          </cell>
          <cell r="J216">
            <v>8.25</v>
          </cell>
          <cell r="K216">
            <v>8.1999999999999993</v>
          </cell>
          <cell r="L216" t="str">
            <v>Yes</v>
          </cell>
        </row>
        <row r="217">
          <cell r="A217" t="str">
            <v>48224032</v>
          </cell>
          <cell r="B217" t="str">
            <v>Mil Offest Snips Straight cut</v>
          </cell>
          <cell r="C217" t="str">
            <v>Milwaukee Handtools</v>
          </cell>
          <cell r="D217" t="str">
            <v>900080</v>
          </cell>
          <cell r="E217" t="str">
            <v>PH-TL</v>
          </cell>
          <cell r="F217">
            <v>0.47803116261478268</v>
          </cell>
          <cell r="G217">
            <v>0.47803116261478262</v>
          </cell>
          <cell r="H217">
            <v>9.1449439804567128</v>
          </cell>
          <cell r="I217">
            <v>9.5606232522956525</v>
          </cell>
          <cell r="J217">
            <v>10.1</v>
          </cell>
          <cell r="K217">
            <v>10.02</v>
          </cell>
          <cell r="L217" t="str">
            <v>Yes</v>
          </cell>
        </row>
        <row r="218">
          <cell r="A218" t="str">
            <v>48224037</v>
          </cell>
          <cell r="B218" t="str">
            <v>Mil Long Cut Snips Straight Cut</v>
          </cell>
          <cell r="C218" t="str">
            <v>Milwaukee Handtools</v>
          </cell>
          <cell r="D218" t="str">
            <v>900080</v>
          </cell>
          <cell r="E218" t="str">
            <v>PH-TL</v>
          </cell>
          <cell r="F218">
            <v>0.50249326605142164</v>
          </cell>
          <cell r="G218">
            <v>0.50249326605142164</v>
          </cell>
          <cell r="H218">
            <v>9.6129146548967626</v>
          </cell>
          <cell r="I218">
            <v>10.049865321028433</v>
          </cell>
          <cell r="J218">
            <v>10.62</v>
          </cell>
          <cell r="K218">
            <v>10.53</v>
          </cell>
          <cell r="L218" t="str">
            <v>Yes</v>
          </cell>
        </row>
        <row r="219">
          <cell r="A219" t="str">
            <v>48224038</v>
          </cell>
          <cell r="B219" t="str">
            <v>Mil Offset Long Cut Snips Left</v>
          </cell>
          <cell r="C219" t="str">
            <v>Milwaukee Handtools</v>
          </cell>
          <cell r="D219" t="str">
            <v>900080</v>
          </cell>
          <cell r="E219" t="str">
            <v>PH-TL</v>
          </cell>
          <cell r="F219">
            <v>0.60538383728335543</v>
          </cell>
          <cell r="G219">
            <v>0.60538383728335543</v>
          </cell>
          <cell r="H219">
            <v>11.581256017594628</v>
          </cell>
          <cell r="I219">
            <v>12.107676745667108</v>
          </cell>
          <cell r="J219">
            <v>12.79</v>
          </cell>
          <cell r="K219">
            <v>12.66</v>
          </cell>
          <cell r="L219" t="str">
            <v>Yes</v>
          </cell>
        </row>
        <row r="220">
          <cell r="A220" t="str">
            <v>48224043</v>
          </cell>
          <cell r="B220" t="str">
            <v>Milw Jobsite Offset Scissors</v>
          </cell>
          <cell r="C220" t="str">
            <v>Milwaukee Handtools</v>
          </cell>
          <cell r="D220" t="str">
            <v>900080</v>
          </cell>
          <cell r="E220" t="str">
            <v>PH-TL</v>
          </cell>
          <cell r="F220">
            <v>0</v>
          </cell>
          <cell r="G220">
            <v>0.50801111799047105</v>
          </cell>
          <cell r="H220">
            <v>9.7184735615568378</v>
          </cell>
          <cell r="I220">
            <v>10.160222359809421</v>
          </cell>
          <cell r="J220">
            <v>10.23</v>
          </cell>
          <cell r="K220">
            <v>10.53</v>
          </cell>
          <cell r="L220" t="str">
            <v>Yes</v>
          </cell>
        </row>
        <row r="221">
          <cell r="A221" t="str">
            <v>48224044</v>
          </cell>
          <cell r="B221" t="str">
            <v>Milw Jobsite Straight Scissors</v>
          </cell>
          <cell r="C221" t="str">
            <v>Milwaukee Handtools</v>
          </cell>
          <cell r="D221" t="str">
            <v>900080</v>
          </cell>
          <cell r="E221" t="str">
            <v>PH-TL</v>
          </cell>
          <cell r="F221">
            <v>0</v>
          </cell>
          <cell r="G221">
            <v>0.44390237745365069</v>
          </cell>
          <cell r="H221">
            <v>8.4920454817220143</v>
          </cell>
          <cell r="I221">
            <v>8.8780475490730133</v>
          </cell>
          <cell r="J221">
            <v>8.94</v>
          </cell>
          <cell r="K221">
            <v>9.32</v>
          </cell>
          <cell r="L221" t="str">
            <v>Yes</v>
          </cell>
        </row>
        <row r="222">
          <cell r="A222" t="str">
            <v>48224202</v>
          </cell>
          <cell r="B222" t="str">
            <v>Milw ProPEX Tubing Cutter</v>
          </cell>
          <cell r="C222" t="str">
            <v>Milwaukee Handtools</v>
          </cell>
          <cell r="D222" t="str">
            <v>900080</v>
          </cell>
          <cell r="E222" t="str">
            <v>PH-TL</v>
          </cell>
          <cell r="F222">
            <v>0</v>
          </cell>
          <cell r="G222">
            <v>0.51790087698552945</v>
          </cell>
          <cell r="H222">
            <v>9.9076689510275209</v>
          </cell>
          <cell r="I222">
            <v>10.358017539710589</v>
          </cell>
          <cell r="J222">
            <v>10.43</v>
          </cell>
          <cell r="K222">
            <v>12.04</v>
          </cell>
          <cell r="L222" t="str">
            <v>Yes</v>
          </cell>
        </row>
        <row r="223">
          <cell r="A223" t="str">
            <v>48224203</v>
          </cell>
          <cell r="B223" t="str">
            <v>Milw ProPEX Tubing Cutter Blade</v>
          </cell>
          <cell r="C223" t="str">
            <v>Milwaukee Handtools</v>
          </cell>
          <cell r="D223" t="str">
            <v>900080</v>
          </cell>
          <cell r="E223" t="str">
            <v>PH-TL</v>
          </cell>
          <cell r="F223">
            <v>0.22893635942500357</v>
          </cell>
          <cell r="G223">
            <v>0.22893635942500357</v>
          </cell>
          <cell r="H223">
            <v>4.3796520933478957</v>
          </cell>
          <cell r="I223">
            <v>4.5787271885000713</v>
          </cell>
          <cell r="J223">
            <v>4.84</v>
          </cell>
          <cell r="K223">
            <v>4.75</v>
          </cell>
          <cell r="L223" t="str">
            <v>Yes</v>
          </cell>
        </row>
        <row r="224">
          <cell r="A224" t="str">
            <v>48224206</v>
          </cell>
          <cell r="B224" t="str">
            <v>Large Diameter PEX Cutter Wheel</v>
          </cell>
          <cell r="C224" t="str">
            <v>Milwaukee Handtools</v>
          </cell>
          <cell r="D224" t="str">
            <v>900080</v>
          </cell>
          <cell r="E224" t="str">
            <v>PH-TL</v>
          </cell>
          <cell r="F224">
            <v>0.58424576112119142</v>
          </cell>
          <cell r="G224">
            <v>0.58424576112119142</v>
          </cell>
          <cell r="H224">
            <v>11.176875430144532</v>
          </cell>
          <cell r="I224">
            <v>11.684915222423827</v>
          </cell>
          <cell r="J224">
            <v>12.35</v>
          </cell>
          <cell r="K224">
            <v>8.58</v>
          </cell>
          <cell r="L224" t="str">
            <v>Yes</v>
          </cell>
        </row>
        <row r="225">
          <cell r="A225" t="str">
            <v>48224250</v>
          </cell>
          <cell r="B225" t="str">
            <v>Mil Mini Cutter  1/2 Inch(12.7mm)</v>
          </cell>
          <cell r="C225" t="str">
            <v>Milwaukee Handtools</v>
          </cell>
          <cell r="D225" t="str">
            <v>900080</v>
          </cell>
          <cell r="E225" t="str">
            <v>PH-TL</v>
          </cell>
          <cell r="F225">
            <v>0</v>
          </cell>
          <cell r="G225">
            <v>0.31802567979443408</v>
          </cell>
          <cell r="H225">
            <v>6.0839695265022176</v>
          </cell>
          <cell r="I225">
            <v>6.3605135958886807</v>
          </cell>
          <cell r="J225">
            <v>6.4</v>
          </cell>
          <cell r="K225">
            <v>6.28</v>
          </cell>
          <cell r="L225" t="str">
            <v>Yes</v>
          </cell>
        </row>
        <row r="226">
          <cell r="A226" t="str">
            <v>48224251</v>
          </cell>
          <cell r="B226" t="str">
            <v>Mil Mini Cutter 1 Inch(25mm)</v>
          </cell>
          <cell r="C226" t="str">
            <v>Milwaukee Handtools</v>
          </cell>
          <cell r="D226" t="str">
            <v>900080</v>
          </cell>
          <cell r="E226" t="str">
            <v>PH-TL</v>
          </cell>
          <cell r="F226">
            <v>0</v>
          </cell>
          <cell r="G226">
            <v>0.53172148158383525</v>
          </cell>
          <cell r="H226">
            <v>10.172063125951633</v>
          </cell>
          <cell r="I226">
            <v>10.634429631676705</v>
          </cell>
          <cell r="J226">
            <v>10.7</v>
          </cell>
          <cell r="K226">
            <v>10.52</v>
          </cell>
          <cell r="L226" t="str">
            <v>Yes</v>
          </cell>
        </row>
        <row r="227">
          <cell r="A227" t="str">
            <v>48224252</v>
          </cell>
          <cell r="B227" t="str">
            <v>Mil Constant Swing Cutter 1.5 Inch(38mm)</v>
          </cell>
          <cell r="C227" t="str">
            <v>Milwaukee Handtools</v>
          </cell>
          <cell r="D227" t="str">
            <v>900080</v>
          </cell>
          <cell r="E227" t="str">
            <v>PH-TL</v>
          </cell>
          <cell r="F227">
            <v>0</v>
          </cell>
          <cell r="G227">
            <v>1.3485143239788804</v>
          </cell>
          <cell r="H227">
            <v>25.797665328291625</v>
          </cell>
          <cell r="I227">
            <v>26.970286479577606</v>
          </cell>
          <cell r="J227">
            <v>27.15</v>
          </cell>
          <cell r="K227">
            <v>26.64</v>
          </cell>
          <cell r="L227" t="str">
            <v>Yes</v>
          </cell>
        </row>
        <row r="228">
          <cell r="A228" t="str">
            <v>48224253</v>
          </cell>
          <cell r="B228" t="str">
            <v>Quick Adj Tubing Cutter 63mm (2-1/2)</v>
          </cell>
          <cell r="C228" t="str">
            <v>Milwaukee Handtools</v>
          </cell>
          <cell r="D228" t="str">
            <v>900080</v>
          </cell>
          <cell r="E228" t="str">
            <v>PH-TL</v>
          </cell>
          <cell r="F228">
            <v>1.8805230557467305</v>
          </cell>
          <cell r="G228">
            <v>1.8805230557467305</v>
          </cell>
          <cell r="H228">
            <v>35.975223675154851</v>
          </cell>
          <cell r="I228">
            <v>37.610461114934608</v>
          </cell>
          <cell r="J228">
            <v>39.74</v>
          </cell>
          <cell r="K228">
            <v>41.08</v>
          </cell>
          <cell r="L228" t="str">
            <v>Yes</v>
          </cell>
        </row>
        <row r="229">
          <cell r="A229" t="str">
            <v>48224254</v>
          </cell>
          <cell r="B229" t="str">
            <v>Quick Adj Tubing Cutter 90mm (3-1/2)</v>
          </cell>
          <cell r="C229" t="str">
            <v>Milwaukee Handtools</v>
          </cell>
          <cell r="D229" t="str">
            <v>900080</v>
          </cell>
          <cell r="E229" t="str">
            <v>PH-TL</v>
          </cell>
          <cell r="F229">
            <v>2.4139710942876809</v>
          </cell>
          <cell r="G229">
            <v>2.4139710942876809</v>
          </cell>
          <cell r="H229">
            <v>46.180316586373024</v>
          </cell>
          <cell r="I229">
            <v>48.279421885753614</v>
          </cell>
          <cell r="J229">
            <v>51.01</v>
          </cell>
          <cell r="K229">
            <v>59.32</v>
          </cell>
          <cell r="L229" t="str">
            <v>Yes</v>
          </cell>
        </row>
        <row r="230">
          <cell r="A230" t="str">
            <v>48224255</v>
          </cell>
          <cell r="B230" t="str">
            <v>Mil Reaming Pen</v>
          </cell>
          <cell r="C230" t="str">
            <v>Milwaukee Handtools</v>
          </cell>
          <cell r="D230" t="str">
            <v>900080</v>
          </cell>
          <cell r="E230" t="str">
            <v>PH-TL</v>
          </cell>
          <cell r="F230">
            <v>0.18505940312547334</v>
          </cell>
          <cell r="G230">
            <v>0.18505940312547334</v>
          </cell>
          <cell r="H230">
            <v>3.54026684240036</v>
          </cell>
          <cell r="I230">
            <v>3.7011880625094666</v>
          </cell>
          <cell r="J230">
            <v>3.91</v>
          </cell>
          <cell r="K230">
            <v>3.84</v>
          </cell>
          <cell r="L230" t="str">
            <v>Yes</v>
          </cell>
        </row>
        <row r="231">
          <cell r="A231" t="str">
            <v>48224256</v>
          </cell>
          <cell r="B231" t="str">
            <v>Cutting Wheels 2pc</v>
          </cell>
          <cell r="C231" t="str">
            <v>Milwaukee Handtools</v>
          </cell>
          <cell r="D231" t="str">
            <v>900080</v>
          </cell>
          <cell r="E231" t="str">
            <v>PH-TL</v>
          </cell>
          <cell r="F231">
            <v>0.20880338110207344</v>
          </cell>
          <cell r="G231">
            <v>0.20880338110207344</v>
          </cell>
          <cell r="H231">
            <v>3.9944994645614056</v>
          </cell>
          <cell r="I231">
            <v>4.1760676220414688</v>
          </cell>
          <cell r="J231">
            <v>4.41</v>
          </cell>
          <cell r="K231">
            <v>4.32</v>
          </cell>
          <cell r="L231" t="str">
            <v>Yes</v>
          </cell>
        </row>
        <row r="232">
          <cell r="A232" t="str">
            <v>48224257</v>
          </cell>
          <cell r="B232" t="str">
            <v>Reaming Blades 3pc</v>
          </cell>
          <cell r="C232" t="str">
            <v>Milwaukee Handtools</v>
          </cell>
          <cell r="D232" t="str">
            <v>900080</v>
          </cell>
          <cell r="E232" t="str">
            <v>PH-TL</v>
          </cell>
          <cell r="F232">
            <v>0.18189353939525998</v>
          </cell>
          <cell r="G232">
            <v>0.18189353939525998</v>
          </cell>
          <cell r="H232">
            <v>3.4797024927788871</v>
          </cell>
          <cell r="I232">
            <v>3.6378707879051992</v>
          </cell>
          <cell r="J232">
            <v>3.84</v>
          </cell>
          <cell r="K232">
            <v>3.77</v>
          </cell>
          <cell r="L232" t="str">
            <v>Yes</v>
          </cell>
        </row>
        <row r="233">
          <cell r="A233" t="str">
            <v>48224258</v>
          </cell>
          <cell r="B233" t="str">
            <v>Mini Copper Tubing Cutter 19mm (3/4")</v>
          </cell>
          <cell r="C233" t="str">
            <v>Milwaukee Handtools</v>
          </cell>
          <cell r="D233" t="str">
            <v>900080</v>
          </cell>
          <cell r="E233" t="str">
            <v>PH-TL</v>
          </cell>
          <cell r="F233">
            <v>0.88788087342801758</v>
          </cell>
          <cell r="G233">
            <v>0.88788087342801758</v>
          </cell>
          <cell r="H233">
            <v>16.985547143840339</v>
          </cell>
          <cell r="I233">
            <v>17.757617468560351</v>
          </cell>
          <cell r="J233">
            <v>18.760000000000002</v>
          </cell>
          <cell r="K233">
            <v>13.04</v>
          </cell>
          <cell r="L233" t="str">
            <v>Yes</v>
          </cell>
        </row>
        <row r="234">
          <cell r="A234" t="str">
            <v>48224259</v>
          </cell>
          <cell r="B234" t="str">
            <v>Constant Swing Tubing Cutter 25mm (1)</v>
          </cell>
          <cell r="C234" t="str">
            <v>Milwaukee Handtools</v>
          </cell>
          <cell r="D234" t="str">
            <v>900080</v>
          </cell>
          <cell r="E234" t="str">
            <v>PH-TL</v>
          </cell>
          <cell r="F234">
            <v>1.4397484827629363</v>
          </cell>
          <cell r="G234">
            <v>1.4397484827629363</v>
          </cell>
          <cell r="H234">
            <v>27.543014452856177</v>
          </cell>
          <cell r="I234">
            <v>28.794969655258726</v>
          </cell>
          <cell r="J234">
            <v>30.42</v>
          </cell>
          <cell r="K234">
            <v>21.15</v>
          </cell>
          <cell r="L234" t="str">
            <v>Yes</v>
          </cell>
        </row>
        <row r="235">
          <cell r="A235" t="str">
            <v>48225016</v>
          </cell>
          <cell r="B235" t="str">
            <v>150MM (6") Measuring Wheel</v>
          </cell>
          <cell r="C235" t="str">
            <v>Milwaukee Handtools</v>
          </cell>
          <cell r="D235" t="str">
            <v>900070</v>
          </cell>
          <cell r="E235" t="str">
            <v>PH-TL</v>
          </cell>
          <cell r="F235">
            <v>1.5052515036356564</v>
          </cell>
          <cell r="G235">
            <v>1.5052515036356564</v>
          </cell>
          <cell r="H235">
            <v>28.850653819683412</v>
          </cell>
          <cell r="I235">
            <v>30.105030072713127</v>
          </cell>
          <cell r="J235">
            <v>31.86</v>
          </cell>
          <cell r="K235">
            <v>31.29</v>
          </cell>
          <cell r="L235" t="str">
            <v>Yes</v>
          </cell>
        </row>
        <row r="236">
          <cell r="A236" t="str">
            <v>48225032</v>
          </cell>
          <cell r="B236" t="str">
            <v>305MM (12") Measuring Wheel</v>
          </cell>
          <cell r="C236" t="str">
            <v>Milwaukee Handtools</v>
          </cell>
          <cell r="D236" t="str">
            <v>900070</v>
          </cell>
          <cell r="E236" t="str">
            <v>PH-TL</v>
          </cell>
          <cell r="F236">
            <v>2.0754660522457282</v>
          </cell>
          <cell r="G236">
            <v>2.0754660522457282</v>
          </cell>
          <cell r="H236">
            <v>39.779766001376458</v>
          </cell>
          <cell r="I236">
            <v>41.509321044914564</v>
          </cell>
          <cell r="J236">
            <v>43.93</v>
          </cell>
          <cell r="K236">
            <v>43.13</v>
          </cell>
          <cell r="L236" t="str">
            <v>Yes</v>
          </cell>
        </row>
        <row r="237">
          <cell r="A237" t="str">
            <v>48225103</v>
          </cell>
          <cell r="B237" t="str">
            <v>30M Closed Reel Long Tape</v>
          </cell>
          <cell r="C237" t="str">
            <v>Milwaukee Handtools</v>
          </cell>
          <cell r="D237" t="str">
            <v>900070</v>
          </cell>
          <cell r="E237" t="str">
            <v>PH-TL</v>
          </cell>
          <cell r="F237">
            <v>0.63700290254047098</v>
          </cell>
          <cell r="G237">
            <v>0.63700290254047098</v>
          </cell>
          <cell r="H237">
            <v>12.209222298692358</v>
          </cell>
          <cell r="I237">
            <v>12.740058050809418</v>
          </cell>
          <cell r="J237">
            <v>13.48</v>
          </cell>
          <cell r="K237">
            <v>13.23</v>
          </cell>
          <cell r="L237" t="str">
            <v>Yes</v>
          </cell>
        </row>
        <row r="238">
          <cell r="A238" t="str">
            <v>48225203</v>
          </cell>
          <cell r="B238" t="str">
            <v>30M (100ft) Open Reel Long Tape</v>
          </cell>
          <cell r="C238" t="str">
            <v>Milwaukee Handtools</v>
          </cell>
          <cell r="D238" t="str">
            <v>900070</v>
          </cell>
          <cell r="E238" t="str">
            <v>PH-TL</v>
          </cell>
          <cell r="F238">
            <v>0.88979323139531408</v>
          </cell>
          <cell r="G238">
            <v>0.88979323139531408</v>
          </cell>
          <cell r="H238">
            <v>17.054370268410185</v>
          </cell>
          <cell r="I238">
            <v>17.79586462790628</v>
          </cell>
          <cell r="J238">
            <v>18.829999999999998</v>
          </cell>
          <cell r="K238">
            <v>18.48</v>
          </cell>
          <cell r="L238" t="str">
            <v>Yes</v>
          </cell>
        </row>
        <row r="239">
          <cell r="A239" t="str">
            <v>48225207</v>
          </cell>
          <cell r="B239" t="str">
            <v>Billet Torpedo Level</v>
          </cell>
          <cell r="C239" t="str">
            <v>Milwaukee Handtools</v>
          </cell>
          <cell r="D239" t="str">
            <v>900070</v>
          </cell>
          <cell r="E239" t="str">
            <v>PH-TL</v>
          </cell>
          <cell r="F239">
            <v>0</v>
          </cell>
          <cell r="G239">
            <v>0.82801476568854415</v>
          </cell>
          <cell r="H239">
            <v>15.870283009030427</v>
          </cell>
          <cell r="I239">
            <v>16.560295313770883</v>
          </cell>
          <cell r="J239">
            <v>16.7</v>
          </cell>
          <cell r="K239">
            <v>19.04</v>
          </cell>
          <cell r="L239" t="str">
            <v>Yes</v>
          </cell>
        </row>
        <row r="240">
          <cell r="A240" t="str">
            <v>48225210</v>
          </cell>
          <cell r="B240" t="str">
            <v>Block Torpedo Level</v>
          </cell>
          <cell r="C240" t="str">
            <v>Milwaukee Handtools</v>
          </cell>
          <cell r="D240" t="str">
            <v>900070</v>
          </cell>
          <cell r="E240" t="str">
            <v>PH-TL</v>
          </cell>
          <cell r="F240">
            <v>1.2247350309704061</v>
          </cell>
          <cell r="G240">
            <v>1.2247350309704061</v>
          </cell>
          <cell r="H240">
            <v>23.474088093599448</v>
          </cell>
          <cell r="I240">
            <v>24.494700619408121</v>
          </cell>
          <cell r="J240">
            <v>25.92</v>
          </cell>
          <cell r="K240">
            <v>26.65</v>
          </cell>
          <cell r="L240" t="str">
            <v>Yes</v>
          </cell>
        </row>
        <row r="241">
          <cell r="A241" t="str">
            <v>48225211</v>
          </cell>
          <cell r="B241" t="str">
            <v>100M (330ft) Open Reel Long Tape</v>
          </cell>
          <cell r="C241" t="str">
            <v>Milwaukee Handtools</v>
          </cell>
          <cell r="D241" t="str">
            <v>900070</v>
          </cell>
          <cell r="E241" t="str">
            <v>PH-TL</v>
          </cell>
          <cell r="F241">
            <v>1.7343427391603576</v>
          </cell>
          <cell r="G241">
            <v>1.7343427391603576</v>
          </cell>
          <cell r="H241">
            <v>33.241569167240186</v>
          </cell>
          <cell r="I241">
            <v>34.686854783207153</v>
          </cell>
          <cell r="J241">
            <v>36.71</v>
          </cell>
          <cell r="K241">
            <v>36.04</v>
          </cell>
          <cell r="L241" t="str">
            <v>Yes</v>
          </cell>
        </row>
        <row r="242">
          <cell r="A242" t="str">
            <v>48225418</v>
          </cell>
          <cell r="B242" t="str">
            <v>Mil Magnetic Mag Tape Measure 8M/26</v>
          </cell>
          <cell r="C242" t="str">
            <v>Milwaukee Handtools</v>
          </cell>
          <cell r="D242" t="str">
            <v>900070</v>
          </cell>
          <cell r="E242" t="str">
            <v>PH-TL</v>
          </cell>
          <cell r="F242">
            <v>0.54795176396660572</v>
          </cell>
          <cell r="G242">
            <v>0.54795176396660572</v>
          </cell>
          <cell r="H242">
            <v>10.502408809359943</v>
          </cell>
          <cell r="I242">
            <v>10.959035279332115</v>
          </cell>
          <cell r="J242">
            <v>11.6</v>
          </cell>
          <cell r="K242">
            <v>11.39</v>
          </cell>
          <cell r="L242" t="str">
            <v>Yes</v>
          </cell>
        </row>
        <row r="243">
          <cell r="A243" t="str">
            <v>48225507</v>
          </cell>
          <cell r="B243" t="str">
            <v>Mil 2M KEYCHAIN TAPE MEASURE</v>
          </cell>
          <cell r="C243" t="str">
            <v>Milwaukee Handtools</v>
          </cell>
          <cell r="D243" t="str">
            <v>900070</v>
          </cell>
          <cell r="E243" t="str">
            <v>PH-TL</v>
          </cell>
          <cell r="F243">
            <v>0.11634100362069483</v>
          </cell>
          <cell r="G243">
            <v>0.11634100362069483</v>
          </cell>
          <cell r="H243">
            <v>2.2298692360633172</v>
          </cell>
          <cell r="I243">
            <v>2.3268200724138963</v>
          </cell>
          <cell r="J243">
            <v>2.46</v>
          </cell>
          <cell r="K243">
            <v>2.42</v>
          </cell>
          <cell r="L243" t="str">
            <v>Yes</v>
          </cell>
        </row>
        <row r="244">
          <cell r="A244" t="str">
            <v>48225710</v>
          </cell>
          <cell r="B244" t="str">
            <v>Mil 10m Tape Measure</v>
          </cell>
          <cell r="C244" t="str">
            <v>Milwaukee Handtools</v>
          </cell>
          <cell r="D244" t="str">
            <v>900070</v>
          </cell>
          <cell r="E244" t="str">
            <v>PH-TL</v>
          </cell>
          <cell r="F244">
            <v>0.53358867709985336</v>
          </cell>
          <cell r="G244">
            <v>0.53358867709985336</v>
          </cell>
          <cell r="H244">
            <v>10.227116311080522</v>
          </cell>
          <cell r="I244">
            <v>10.671773541997068</v>
          </cell>
          <cell r="J244">
            <v>11.29</v>
          </cell>
          <cell r="K244">
            <v>11.09</v>
          </cell>
          <cell r="L244" t="str">
            <v>Yes</v>
          </cell>
        </row>
        <row r="245">
          <cell r="A245" t="str">
            <v>48226000</v>
          </cell>
          <cell r="B245" t="str">
            <v>Mil SPEED SEAMER 75mm (3 inch)</v>
          </cell>
          <cell r="C245" t="str">
            <v>Milwaukee Handtools</v>
          </cell>
          <cell r="D245" t="str">
            <v>900080</v>
          </cell>
          <cell r="E245" t="str">
            <v>PH-TL</v>
          </cell>
          <cell r="F245">
            <v>0</v>
          </cell>
          <cell r="G245">
            <v>1.126890620834186</v>
          </cell>
          <cell r="H245">
            <v>21.55790752900182</v>
          </cell>
          <cell r="I245">
            <v>22.537812416683717</v>
          </cell>
          <cell r="J245">
            <v>22.68</v>
          </cell>
          <cell r="K245">
            <v>22.36</v>
          </cell>
          <cell r="L245" t="str">
            <v>Yes</v>
          </cell>
        </row>
        <row r="246">
          <cell r="A246" t="str">
            <v>48226001</v>
          </cell>
          <cell r="B246" t="str">
            <v>Milwaukee  HAND CRIMPER 5 BLADE</v>
          </cell>
          <cell r="C246" t="str">
            <v>Milwaukee Handtools</v>
          </cell>
          <cell r="D246" t="str">
            <v>900080</v>
          </cell>
          <cell r="E246" t="str">
            <v>PH-TL</v>
          </cell>
          <cell r="F246">
            <v>0</v>
          </cell>
          <cell r="G246">
            <v>0.8103042478128506</v>
          </cell>
          <cell r="H246">
            <v>15.501472566854536</v>
          </cell>
          <cell r="I246">
            <v>16.206084956257012</v>
          </cell>
          <cell r="J246">
            <v>16.309999999999999</v>
          </cell>
          <cell r="K246">
            <v>16.100000000000001</v>
          </cell>
          <cell r="L246" t="str">
            <v>Yes</v>
          </cell>
        </row>
        <row r="247">
          <cell r="A247" t="str">
            <v>48226100</v>
          </cell>
          <cell r="B247" t="str">
            <v>Mil Lineman's Pliers 9" (230mm)</v>
          </cell>
          <cell r="C247" t="str">
            <v>Milwaukee Handtools</v>
          </cell>
          <cell r="D247" t="str">
            <v>900080</v>
          </cell>
          <cell r="E247" t="str">
            <v>PH-TL</v>
          </cell>
          <cell r="F247">
            <v>0</v>
          </cell>
          <cell r="G247">
            <v>0.5456989533039085</v>
          </cell>
          <cell r="H247">
            <v>10.43945823711825</v>
          </cell>
          <cell r="I247">
            <v>10.91397906607817</v>
          </cell>
          <cell r="J247">
            <v>10.99</v>
          </cell>
          <cell r="K247">
            <v>10.86</v>
          </cell>
          <cell r="L247" t="str">
            <v>Yes</v>
          </cell>
        </row>
        <row r="248">
          <cell r="A248" t="str">
            <v>48226101</v>
          </cell>
          <cell r="B248" t="str">
            <v>Mil Long Nose Pliers 8" (200mm)</v>
          </cell>
          <cell r="C248" t="str">
            <v>Milwaukee Handtools</v>
          </cell>
          <cell r="D248" t="str">
            <v>900080</v>
          </cell>
          <cell r="E248" t="str">
            <v>PH-TL</v>
          </cell>
          <cell r="F248">
            <v>0</v>
          </cell>
          <cell r="G248">
            <v>0.35733006135621403</v>
          </cell>
          <cell r="H248">
            <v>6.835879434640618</v>
          </cell>
          <cell r="I248">
            <v>7.1466012271242807</v>
          </cell>
          <cell r="J248">
            <v>7.19</v>
          </cell>
          <cell r="K248">
            <v>7.13</v>
          </cell>
          <cell r="L248" t="str">
            <v>Yes</v>
          </cell>
        </row>
        <row r="249">
          <cell r="A249" t="str">
            <v>48226102</v>
          </cell>
          <cell r="B249" t="str">
            <v>Mil Ironworkers Pliers</v>
          </cell>
          <cell r="C249" t="str">
            <v>Milwaukee Handtools</v>
          </cell>
          <cell r="D249" t="str">
            <v>900080</v>
          </cell>
          <cell r="E249" t="str">
            <v>PH-TL</v>
          </cell>
          <cell r="F249">
            <v>0</v>
          </cell>
          <cell r="G249">
            <v>0.4965231478651988</v>
          </cell>
          <cell r="H249">
            <v>9.4987036982907593</v>
          </cell>
          <cell r="I249">
            <v>9.9304629573039751</v>
          </cell>
          <cell r="J249">
            <v>10</v>
          </cell>
          <cell r="K249">
            <v>9.89</v>
          </cell>
          <cell r="L249" t="str">
            <v>Yes</v>
          </cell>
        </row>
        <row r="250">
          <cell r="A250" t="str">
            <v>48226103</v>
          </cell>
          <cell r="B250" t="str">
            <v>Mil Crimping Pliers</v>
          </cell>
          <cell r="C250" t="str">
            <v>Milwaukee Handtools</v>
          </cell>
          <cell r="D250" t="str">
            <v>900080</v>
          </cell>
          <cell r="E250" t="str">
            <v>PH-TL</v>
          </cell>
          <cell r="F250">
            <v>0</v>
          </cell>
          <cell r="G250">
            <v>0.45536691937242513</v>
          </cell>
          <cell r="H250">
            <v>8.7113671532116133</v>
          </cell>
          <cell r="I250">
            <v>9.1073383874485021</v>
          </cell>
          <cell r="J250">
            <v>9.17</v>
          </cell>
          <cell r="K250">
            <v>9.08</v>
          </cell>
          <cell r="L250" t="str">
            <v>Yes</v>
          </cell>
        </row>
        <row r="251">
          <cell r="A251" t="str">
            <v>48226104</v>
          </cell>
          <cell r="B251" t="str">
            <v>Mil Cable Cutting Pliers</v>
          </cell>
          <cell r="C251" t="str">
            <v>Milwaukee Handtools</v>
          </cell>
          <cell r="D251" t="str">
            <v>900080</v>
          </cell>
          <cell r="E251" t="str">
            <v>PH-TL</v>
          </cell>
          <cell r="F251">
            <v>0</v>
          </cell>
          <cell r="G251">
            <v>0.4751535676862586</v>
          </cell>
          <cell r="H251">
            <v>9.0898943383458182</v>
          </cell>
          <cell r="I251">
            <v>9.5030713537251721</v>
          </cell>
          <cell r="J251">
            <v>9.57</v>
          </cell>
          <cell r="K251">
            <v>9.4700000000000006</v>
          </cell>
          <cell r="L251" t="str">
            <v>Yes</v>
          </cell>
        </row>
        <row r="252">
          <cell r="A252" t="str">
            <v>48226106</v>
          </cell>
          <cell r="B252" t="str">
            <v>Mil Diagonal Pliers 6" (150mm)</v>
          </cell>
          <cell r="C252" t="str">
            <v>Milwaukee Handtools</v>
          </cell>
          <cell r="D252" t="str">
            <v>900080</v>
          </cell>
          <cell r="E252" t="str">
            <v>PH-TL</v>
          </cell>
          <cell r="F252">
            <v>0</v>
          </cell>
          <cell r="G252">
            <v>0.34308367457025402</v>
          </cell>
          <cell r="H252">
            <v>6.5633398613439908</v>
          </cell>
          <cell r="I252">
            <v>6.8616734914050799</v>
          </cell>
          <cell r="J252">
            <v>6.91</v>
          </cell>
          <cell r="K252">
            <v>6.85</v>
          </cell>
          <cell r="L252" t="str">
            <v>Yes</v>
          </cell>
        </row>
        <row r="253">
          <cell r="A253" t="str">
            <v>48226107</v>
          </cell>
          <cell r="B253" t="str">
            <v>Mil Diagonal Pliers 7" (180mm)</v>
          </cell>
          <cell r="C253" t="str">
            <v>Milwaukee Handtools</v>
          </cell>
          <cell r="D253" t="str">
            <v>900080</v>
          </cell>
          <cell r="E253" t="str">
            <v>PH-TL</v>
          </cell>
          <cell r="F253">
            <v>0</v>
          </cell>
          <cell r="G253">
            <v>0.37711670967004757</v>
          </cell>
          <cell r="H253">
            <v>7.2144066197748238</v>
          </cell>
          <cell r="I253">
            <v>7.5423341934009507</v>
          </cell>
          <cell r="J253">
            <v>7.59</v>
          </cell>
          <cell r="K253">
            <v>7.52</v>
          </cell>
          <cell r="L253" t="str">
            <v>Yes</v>
          </cell>
        </row>
        <row r="254">
          <cell r="A254" t="str">
            <v>48226108</v>
          </cell>
          <cell r="B254" t="str">
            <v>Mil Diagonal Pliers 8" (200mm)</v>
          </cell>
          <cell r="C254" t="str">
            <v>Milwaukee Handtools</v>
          </cell>
          <cell r="D254" t="str">
            <v>900080</v>
          </cell>
          <cell r="E254" t="str">
            <v>PH-TL</v>
          </cell>
          <cell r="F254">
            <v>0</v>
          </cell>
          <cell r="G254">
            <v>0.40481801730941441</v>
          </cell>
          <cell r="H254">
            <v>7.7443446789627117</v>
          </cell>
          <cell r="I254">
            <v>8.0963603461882876</v>
          </cell>
          <cell r="J254">
            <v>8.15</v>
          </cell>
          <cell r="K254">
            <v>8.08</v>
          </cell>
          <cell r="L254" t="str">
            <v>Yes</v>
          </cell>
        </row>
        <row r="255">
          <cell r="A255" t="str">
            <v>48226109</v>
          </cell>
          <cell r="B255" t="str">
            <v>Wire Stripper for Solid &amp; Stranded Wire</v>
          </cell>
          <cell r="C255" t="str">
            <v>Milwaukee Handtools</v>
          </cell>
          <cell r="D255" t="str">
            <v>900080</v>
          </cell>
          <cell r="E255" t="str">
            <v>PH-TL</v>
          </cell>
          <cell r="F255">
            <v>0</v>
          </cell>
          <cell r="G255">
            <v>0.33200926322055019</v>
          </cell>
          <cell r="H255">
            <v>6.3514815572626997</v>
          </cell>
          <cell r="I255">
            <v>6.6401852644110031</v>
          </cell>
          <cell r="J255">
            <v>6.68</v>
          </cell>
          <cell r="K255">
            <v>6.65</v>
          </cell>
          <cell r="L255" t="str">
            <v>Yes</v>
          </cell>
        </row>
        <row r="256">
          <cell r="A256" t="str">
            <v>48226208</v>
          </cell>
          <cell r="B256" t="str">
            <v>Mil 8in (200mm) V-Jaw Multigrip</v>
          </cell>
          <cell r="C256" t="str">
            <v>Milwaukee Handtools</v>
          </cell>
          <cell r="D256" t="str">
            <v>900080</v>
          </cell>
          <cell r="E256" t="str">
            <v>PH-TL</v>
          </cell>
          <cell r="F256">
            <v>0</v>
          </cell>
          <cell r="G256">
            <v>0.38463614533814111</v>
          </cell>
          <cell r="H256">
            <v>7.35825669342531</v>
          </cell>
          <cell r="I256">
            <v>7.692722906762822</v>
          </cell>
          <cell r="J256">
            <v>7.74</v>
          </cell>
          <cell r="K256">
            <v>7.76</v>
          </cell>
          <cell r="L256" t="str">
            <v>Yes</v>
          </cell>
        </row>
        <row r="257">
          <cell r="A257" t="str">
            <v>48226210</v>
          </cell>
          <cell r="B257" t="str">
            <v>Mil 10IN (250mm) V-Jaw Multigrip</v>
          </cell>
          <cell r="C257" t="str">
            <v>Milwaukee Handtools</v>
          </cell>
          <cell r="D257" t="str">
            <v>900080</v>
          </cell>
          <cell r="E257" t="str">
            <v>PH-TL</v>
          </cell>
          <cell r="F257">
            <v>0</v>
          </cell>
          <cell r="G257">
            <v>0.45689688311849341</v>
          </cell>
          <cell r="H257">
            <v>8.7406360248755277</v>
          </cell>
          <cell r="I257">
            <v>9.1379376623698683</v>
          </cell>
          <cell r="J257">
            <v>9.1999999999999993</v>
          </cell>
          <cell r="K257">
            <v>9.19</v>
          </cell>
          <cell r="L257" t="str">
            <v>Yes</v>
          </cell>
        </row>
        <row r="258">
          <cell r="A258" t="str">
            <v>48226212</v>
          </cell>
          <cell r="B258" t="str">
            <v>Mil 12IN (300mm) V-Jaw Multigrip</v>
          </cell>
          <cell r="C258" t="str">
            <v>Milwaukee Handtools</v>
          </cell>
          <cell r="D258" t="str">
            <v>900080</v>
          </cell>
          <cell r="E258" t="str">
            <v>PH-TL</v>
          </cell>
          <cell r="F258">
            <v>0</v>
          </cell>
          <cell r="G258">
            <v>0.59128718729544605</v>
          </cell>
          <cell r="H258">
            <v>11.311580974347665</v>
          </cell>
          <cell r="I258">
            <v>11.825743745908921</v>
          </cell>
          <cell r="J258">
            <v>11.9</v>
          </cell>
          <cell r="K258">
            <v>11.85</v>
          </cell>
          <cell r="L258" t="str">
            <v>Yes</v>
          </cell>
        </row>
        <row r="259">
          <cell r="A259" t="str">
            <v>48226306</v>
          </cell>
          <cell r="B259" t="str">
            <v>Mil  6IN (150mm) Straight-Jaw Multigrip</v>
          </cell>
          <cell r="C259" t="str">
            <v>Milwaukee Handtools</v>
          </cell>
          <cell r="D259" t="str">
            <v>900080</v>
          </cell>
          <cell r="E259" t="str">
            <v>PH-TL</v>
          </cell>
          <cell r="F259">
            <v>0</v>
          </cell>
          <cell r="G259">
            <v>0.29440902902706062</v>
          </cell>
          <cell r="H259">
            <v>5.6321727292133348</v>
          </cell>
          <cell r="I259">
            <v>5.8881805805412126</v>
          </cell>
          <cell r="J259">
            <v>5.93</v>
          </cell>
          <cell r="K259">
            <v>5.98</v>
          </cell>
          <cell r="L259" t="str">
            <v>Yes</v>
          </cell>
        </row>
        <row r="260">
          <cell r="A260" t="str">
            <v>48226310</v>
          </cell>
          <cell r="B260" t="str">
            <v>Mil 10IN (250mm) Straight-Jaw Multigrip</v>
          </cell>
          <cell r="C260" t="str">
            <v>Milwaukee Handtools</v>
          </cell>
          <cell r="D260" t="str">
            <v>900080</v>
          </cell>
          <cell r="E260" t="str">
            <v>PH-TL</v>
          </cell>
          <cell r="F260">
            <v>0</v>
          </cell>
          <cell r="G260">
            <v>0.36112950527953974</v>
          </cell>
          <cell r="H260">
            <v>6.9085644488259783</v>
          </cell>
          <cell r="I260">
            <v>7.2225901055907942</v>
          </cell>
          <cell r="J260">
            <v>7.27</v>
          </cell>
          <cell r="K260">
            <v>7.29</v>
          </cell>
          <cell r="L260" t="str">
            <v>Yes</v>
          </cell>
        </row>
        <row r="261">
          <cell r="A261" t="str">
            <v>48226312</v>
          </cell>
          <cell r="B261" t="str">
            <v>Mil 12IN (300mm) Straight-Jaw Multigrip</v>
          </cell>
          <cell r="C261" t="str">
            <v>Milwaukee Handtools</v>
          </cell>
          <cell r="D261" t="str">
            <v>900080</v>
          </cell>
          <cell r="E261" t="str">
            <v>PH-TL</v>
          </cell>
          <cell r="F261">
            <v>0</v>
          </cell>
          <cell r="G261">
            <v>0.44170012604286513</v>
          </cell>
          <cell r="H261">
            <v>8.4499154547330733</v>
          </cell>
          <cell r="I261">
            <v>8.8340025208573021</v>
          </cell>
          <cell r="J261">
            <v>8.89</v>
          </cell>
          <cell r="K261">
            <v>8.89</v>
          </cell>
          <cell r="L261" t="str">
            <v>Yes</v>
          </cell>
        </row>
        <row r="262">
          <cell r="A262" t="str">
            <v>48226316</v>
          </cell>
          <cell r="B262" t="str">
            <v>Mil 16IN (410mm) Straight-Jaw Multigrip</v>
          </cell>
          <cell r="C262" t="str">
            <v>Milwaukee Handtools</v>
          </cell>
          <cell r="D262" t="str">
            <v>900080</v>
          </cell>
          <cell r="E262" t="str">
            <v>PH-TL</v>
          </cell>
          <cell r="F262">
            <v>0</v>
          </cell>
          <cell r="G262">
            <v>1.0337960957713193</v>
          </cell>
          <cell r="H262">
            <v>19.776968788668722</v>
          </cell>
          <cell r="I262">
            <v>20.675921915426386</v>
          </cell>
          <cell r="J262">
            <v>20.81</v>
          </cell>
          <cell r="K262">
            <v>20.79</v>
          </cell>
          <cell r="L262" t="str">
            <v>Yes</v>
          </cell>
        </row>
        <row r="263">
          <cell r="A263" t="str">
            <v>48226320</v>
          </cell>
          <cell r="B263" t="str">
            <v>Mil 20IN (510mm) Straight-Jaw Multigrip</v>
          </cell>
          <cell r="C263" t="str">
            <v>Milwaukee Handtools</v>
          </cell>
          <cell r="D263" t="str">
            <v>900080</v>
          </cell>
          <cell r="E263" t="str">
            <v>PH-TL</v>
          </cell>
          <cell r="F263">
            <v>0</v>
          </cell>
          <cell r="G263">
            <v>1.4740884921889739</v>
          </cell>
          <cell r="H263">
            <v>28.199953763615156</v>
          </cell>
          <cell r="I263">
            <v>29.481769843779475</v>
          </cell>
          <cell r="J263">
            <v>29.67</v>
          </cell>
          <cell r="K263">
            <v>29.37</v>
          </cell>
          <cell r="L263" t="str">
            <v>Yes</v>
          </cell>
        </row>
        <row r="264">
          <cell r="A264" t="str">
            <v>48226321</v>
          </cell>
          <cell r="B264" t="str">
            <v>Mil Oil Filter Pliers</v>
          </cell>
          <cell r="C264" t="str">
            <v>Milwaukee Handtools</v>
          </cell>
          <cell r="D264" t="str">
            <v>900080</v>
          </cell>
          <cell r="E264" t="str">
            <v>PH-TL</v>
          </cell>
          <cell r="F264">
            <v>0</v>
          </cell>
          <cell r="G264">
            <v>0.44428639631667849</v>
          </cell>
          <cell r="H264">
            <v>8.4993919295364595</v>
          </cell>
          <cell r="I264">
            <v>8.8857279263335691</v>
          </cell>
          <cell r="J264">
            <v>8.94</v>
          </cell>
          <cell r="K264">
            <v>8.86</v>
          </cell>
          <cell r="L264" t="str">
            <v>Yes</v>
          </cell>
        </row>
        <row r="265">
          <cell r="A265" t="str">
            <v>48226330</v>
          </cell>
          <cell r="B265" t="str">
            <v>Mil 6IN &amp; 10IN (150 &amp; 250mm) Multigrip</v>
          </cell>
          <cell r="C265" t="str">
            <v>Milwaukee Handtools</v>
          </cell>
          <cell r="D265" t="str">
            <v>900080</v>
          </cell>
          <cell r="E265" t="str">
            <v>PH-TL</v>
          </cell>
          <cell r="F265">
            <v>0</v>
          </cell>
          <cell r="G265">
            <v>0.65864124374103739</v>
          </cell>
          <cell r="H265">
            <v>12.600093358524195</v>
          </cell>
          <cell r="I265">
            <v>13.172824874820746</v>
          </cell>
          <cell r="J265">
            <v>13.26</v>
          </cell>
          <cell r="K265">
            <v>13.17</v>
          </cell>
          <cell r="L265" t="str">
            <v>Yes</v>
          </cell>
        </row>
        <row r="266">
          <cell r="A266" t="str">
            <v>48226407</v>
          </cell>
          <cell r="B266" t="str">
            <v>Mil 7" Nipping Pliers</v>
          </cell>
          <cell r="C266" t="str">
            <v>Milwaukee Handtools</v>
          </cell>
          <cell r="D266" t="str">
            <v>900080</v>
          </cell>
          <cell r="E266" t="str">
            <v>PH-TL</v>
          </cell>
          <cell r="F266">
            <v>0</v>
          </cell>
          <cell r="G266">
            <v>0.41183629308199166</v>
          </cell>
          <cell r="H266">
            <v>7.8786073459163628</v>
          </cell>
          <cell r="I266">
            <v>8.2367258616398331</v>
          </cell>
          <cell r="J266">
            <v>8.2899999999999991</v>
          </cell>
          <cell r="K266">
            <v>8.2200000000000006</v>
          </cell>
          <cell r="L266" t="str">
            <v>Yes</v>
          </cell>
        </row>
        <row r="267">
          <cell r="A267" t="str">
            <v>48226410</v>
          </cell>
          <cell r="B267" t="str">
            <v>Mil Fencing Pliers</v>
          </cell>
          <cell r="C267" t="str">
            <v>Milwaukee Handtools</v>
          </cell>
          <cell r="D267" t="str">
            <v>900080</v>
          </cell>
          <cell r="E267" t="str">
            <v>PH-TL</v>
          </cell>
          <cell r="F267">
            <v>0</v>
          </cell>
          <cell r="G267">
            <v>0.48623409074200546</v>
          </cell>
          <cell r="H267">
            <v>9.3018695620209737</v>
          </cell>
          <cell r="I267">
            <v>9.7246818148401086</v>
          </cell>
          <cell r="J267">
            <v>9.7899999999999991</v>
          </cell>
          <cell r="K267">
            <v>9.68</v>
          </cell>
          <cell r="L267" t="str">
            <v>Yes</v>
          </cell>
        </row>
        <row r="268">
          <cell r="A268" t="str">
            <v>48227001</v>
          </cell>
          <cell r="B268" t="str">
            <v>Mil Basin Wrench  1.25IN (32MM) Cap</v>
          </cell>
          <cell r="C268" t="str">
            <v>Milwaukee Handtools</v>
          </cell>
          <cell r="D268" t="str">
            <v>900080</v>
          </cell>
          <cell r="E268" t="str">
            <v>PH-TL</v>
          </cell>
          <cell r="F268">
            <v>0</v>
          </cell>
          <cell r="G268">
            <v>0.72351292891554431</v>
          </cell>
          <cell r="H268">
            <v>13.841116900993022</v>
          </cell>
          <cell r="I268">
            <v>14.470258578310885</v>
          </cell>
          <cell r="J268">
            <v>14.56</v>
          </cell>
          <cell r="K268">
            <v>13.08</v>
          </cell>
          <cell r="L268" t="str">
            <v>Yes</v>
          </cell>
        </row>
        <row r="269">
          <cell r="A269" t="str">
            <v>48227002</v>
          </cell>
          <cell r="B269" t="str">
            <v>Basin Wrench # 2.25IN (58MM) Cap</v>
          </cell>
          <cell r="C269" t="str">
            <v>Milwaukee Handtools</v>
          </cell>
          <cell r="D269" t="str">
            <v>900080</v>
          </cell>
          <cell r="E269" t="str">
            <v>PH-TL</v>
          </cell>
          <cell r="F269">
            <v>0</v>
          </cell>
          <cell r="G269">
            <v>0.87626585389833844</v>
          </cell>
          <cell r="H269">
            <v>16.763346770229084</v>
          </cell>
          <cell r="I269">
            <v>17.525317077966768</v>
          </cell>
          <cell r="J269">
            <v>17.64</v>
          </cell>
          <cell r="K269">
            <v>16.100000000000001</v>
          </cell>
          <cell r="L269" t="str">
            <v>Yes</v>
          </cell>
        </row>
        <row r="270">
          <cell r="A270" t="str">
            <v>48227110</v>
          </cell>
          <cell r="B270" t="str">
            <v>Mil 254mm (10IN) Steel Pipe Wrench</v>
          </cell>
          <cell r="C270" t="str">
            <v>Milwaukee Handtools</v>
          </cell>
          <cell r="D270" t="str">
            <v>900080</v>
          </cell>
          <cell r="E270" t="str">
            <v>PH-TL</v>
          </cell>
          <cell r="F270">
            <v>0</v>
          </cell>
          <cell r="G270">
            <v>0.60544291710843678</v>
          </cell>
          <cell r="H270">
            <v>11.582386240335314</v>
          </cell>
          <cell r="I270">
            <v>12.108858342168736</v>
          </cell>
          <cell r="J270">
            <v>12.19</v>
          </cell>
          <cell r="K270">
            <v>12.04</v>
          </cell>
          <cell r="L270" t="str">
            <v>Yes</v>
          </cell>
        </row>
        <row r="271">
          <cell r="A271" t="str">
            <v>48227112</v>
          </cell>
          <cell r="B271" t="str">
            <v>Mil 304mm (12IN) Steel Pipe Wrench</v>
          </cell>
          <cell r="C271" t="str">
            <v>Milwaukee Handtools</v>
          </cell>
          <cell r="D271" t="str">
            <v>900080</v>
          </cell>
          <cell r="E271" t="str">
            <v>PH-TL</v>
          </cell>
          <cell r="F271">
            <v>0</v>
          </cell>
          <cell r="G271">
            <v>0.71070788613803071</v>
          </cell>
          <cell r="H271">
            <v>13.596150865249284</v>
          </cell>
          <cell r="I271">
            <v>14.214157722760612</v>
          </cell>
          <cell r="J271">
            <v>14.31</v>
          </cell>
          <cell r="K271">
            <v>14.12</v>
          </cell>
          <cell r="L271" t="str">
            <v>Yes</v>
          </cell>
        </row>
        <row r="272">
          <cell r="A272" t="str">
            <v>48227114</v>
          </cell>
          <cell r="B272" t="str">
            <v>Mil 355mm (14IN) Steel Pipe Wrench</v>
          </cell>
          <cell r="C272" t="str">
            <v>Milwaukee Handtools</v>
          </cell>
          <cell r="D272" t="str">
            <v>900080</v>
          </cell>
          <cell r="E272" t="str">
            <v>PH-TL</v>
          </cell>
          <cell r="F272">
            <v>0</v>
          </cell>
          <cell r="G272">
            <v>0.8341765716163515</v>
          </cell>
          <cell r="H272">
            <v>15.958160500486727</v>
          </cell>
          <cell r="I272">
            <v>16.68353143232703</v>
          </cell>
          <cell r="J272">
            <v>16.79</v>
          </cell>
          <cell r="K272">
            <v>16.559999999999999</v>
          </cell>
          <cell r="L272" t="str">
            <v>Yes</v>
          </cell>
        </row>
        <row r="273">
          <cell r="A273" t="str">
            <v>48227118</v>
          </cell>
          <cell r="B273" t="str">
            <v>Mil 457mm (18IN) Steel Pipe Wrench</v>
          </cell>
          <cell r="C273" t="str">
            <v>Milwaukee Handtools</v>
          </cell>
          <cell r="D273" t="str">
            <v>900080</v>
          </cell>
          <cell r="E273" t="str">
            <v>PH-TL</v>
          </cell>
          <cell r="F273">
            <v>0</v>
          </cell>
          <cell r="G273">
            <v>1.2457388565440872</v>
          </cell>
          <cell r="H273">
            <v>23.831525951278191</v>
          </cell>
          <cell r="I273">
            <v>24.914777130881742</v>
          </cell>
          <cell r="J273">
            <v>25.08</v>
          </cell>
          <cell r="K273">
            <v>24.62</v>
          </cell>
          <cell r="L273" t="str">
            <v>Yes</v>
          </cell>
        </row>
        <row r="274">
          <cell r="A274" t="str">
            <v>48227210</v>
          </cell>
          <cell r="B274" t="str">
            <v>Mil 254mm (10IN) Aluminum Pipe Wrench</v>
          </cell>
          <cell r="C274" t="str">
            <v>Milwaukee Handtools</v>
          </cell>
          <cell r="D274" t="str">
            <v>900080</v>
          </cell>
          <cell r="E274" t="str">
            <v>PH-TL</v>
          </cell>
          <cell r="F274">
            <v>0</v>
          </cell>
          <cell r="G274">
            <v>0.63631008847801684</v>
          </cell>
          <cell r="H274">
            <v>12.172888649144671</v>
          </cell>
          <cell r="I274">
            <v>12.726201769560335</v>
          </cell>
          <cell r="J274">
            <v>12.81</v>
          </cell>
          <cell r="K274">
            <v>12.65</v>
          </cell>
          <cell r="L274" t="str">
            <v>Yes</v>
          </cell>
        </row>
        <row r="275">
          <cell r="A275" t="str">
            <v>48227212</v>
          </cell>
          <cell r="B275" t="str">
            <v>Mil 304mm (12IN) Aluminum Pipe Wrench</v>
          </cell>
          <cell r="C275" t="str">
            <v>Milwaukee Handtools</v>
          </cell>
          <cell r="D275" t="str">
            <v>900080</v>
          </cell>
          <cell r="E275" t="str">
            <v>PH-TL</v>
          </cell>
          <cell r="F275">
            <v>0</v>
          </cell>
          <cell r="G275">
            <v>0.74236652344016429</v>
          </cell>
          <cell r="H275">
            <v>14.201794361464014</v>
          </cell>
          <cell r="I275">
            <v>14.847330468803285</v>
          </cell>
          <cell r="J275">
            <v>14.94</v>
          </cell>
          <cell r="K275">
            <v>14.74</v>
          </cell>
          <cell r="L275" t="str">
            <v>Yes</v>
          </cell>
        </row>
        <row r="276">
          <cell r="A276" t="str">
            <v>48227214</v>
          </cell>
          <cell r="B276" t="str">
            <v>Mil 355mm (14IN) Aluminum Pipe Wrench</v>
          </cell>
          <cell r="C276" t="str">
            <v>Milwaukee Handtools</v>
          </cell>
          <cell r="D276" t="str">
            <v>900080</v>
          </cell>
          <cell r="E276" t="str">
            <v>PH-TL</v>
          </cell>
          <cell r="F276">
            <v>0</v>
          </cell>
          <cell r="G276">
            <v>0.87216693637891129</v>
          </cell>
          <cell r="H276">
            <v>16.684932695944394</v>
          </cell>
          <cell r="I276">
            <v>17.443338727578226</v>
          </cell>
          <cell r="J276">
            <v>17.559999999999999</v>
          </cell>
          <cell r="K276">
            <v>17.309999999999999</v>
          </cell>
          <cell r="L276" t="str">
            <v>Yes</v>
          </cell>
        </row>
        <row r="277">
          <cell r="A277" t="str">
            <v>48227218</v>
          </cell>
          <cell r="B277" t="str">
            <v>Mil 457mm (18IN) Aluminum Pipe Wrench</v>
          </cell>
          <cell r="C277" t="str">
            <v>Milwaukee Handtools</v>
          </cell>
          <cell r="D277" t="str">
            <v>900080</v>
          </cell>
          <cell r="E277" t="str">
            <v>PH-TL</v>
          </cell>
          <cell r="F277">
            <v>0</v>
          </cell>
          <cell r="G277">
            <v>1.2948097443623943</v>
          </cell>
          <cell r="H277">
            <v>24.770273370411022</v>
          </cell>
          <cell r="I277">
            <v>25.896194887247884</v>
          </cell>
          <cell r="J277">
            <v>26.07</v>
          </cell>
          <cell r="K277">
            <v>25.67</v>
          </cell>
          <cell r="L277" t="str">
            <v>Yes</v>
          </cell>
        </row>
        <row r="278">
          <cell r="A278" t="str">
            <v>48227224</v>
          </cell>
          <cell r="B278" t="str">
            <v>Mil 600mm (24IN) Aluminum Pipe Wrench</v>
          </cell>
          <cell r="C278" t="str">
            <v>Milwaukee Handtools</v>
          </cell>
          <cell r="D278" t="str">
            <v>900080</v>
          </cell>
          <cell r="E278" t="str">
            <v>PH-TL</v>
          </cell>
          <cell r="F278">
            <v>0</v>
          </cell>
          <cell r="G278">
            <v>1.9018641146308042</v>
          </cell>
          <cell r="H278">
            <v>36.383487410328428</v>
          </cell>
          <cell r="I278">
            <v>38.037282292616084</v>
          </cell>
          <cell r="J278">
            <v>38.29</v>
          </cell>
          <cell r="K278">
            <v>37.659999999999997</v>
          </cell>
          <cell r="L278" t="str">
            <v>Yes</v>
          </cell>
        </row>
        <row r="279">
          <cell r="A279" t="str">
            <v>48227314</v>
          </cell>
          <cell r="B279" t="str">
            <v>Mil Cheater Pipe Wrench</v>
          </cell>
          <cell r="C279" t="str">
            <v>Milwaukee Handtools</v>
          </cell>
          <cell r="D279" t="str">
            <v>900080</v>
          </cell>
          <cell r="E279" t="str">
            <v>PH-TL</v>
          </cell>
          <cell r="F279">
            <v>0</v>
          </cell>
          <cell r="G279">
            <v>1.381870996943261</v>
          </cell>
          <cell r="H279">
            <v>26.435792985001516</v>
          </cell>
          <cell r="I279">
            <v>27.637419938865218</v>
          </cell>
          <cell r="J279">
            <v>27.82</v>
          </cell>
          <cell r="K279">
            <v>27.4</v>
          </cell>
          <cell r="L279" t="str">
            <v>Yes</v>
          </cell>
        </row>
        <row r="280">
          <cell r="A280" t="str">
            <v>48227400</v>
          </cell>
          <cell r="B280" t="str">
            <v>Adjustable Wrench 2PK 250mm &amp;150mm</v>
          </cell>
          <cell r="C280" t="str">
            <v>Milwaukee Handtools</v>
          </cell>
          <cell r="D280" t="str">
            <v>900080</v>
          </cell>
          <cell r="E280" t="str">
            <v>PH-TL</v>
          </cell>
          <cell r="F280">
            <v>0</v>
          </cell>
          <cell r="G280">
            <v>0.74379869988954628</v>
          </cell>
          <cell r="H280">
            <v>14.229192519626105</v>
          </cell>
          <cell r="I280">
            <v>14.875973997790926</v>
          </cell>
          <cell r="J280">
            <v>14.97</v>
          </cell>
          <cell r="K280">
            <v>14.86</v>
          </cell>
          <cell r="L280" t="str">
            <v>Yes</v>
          </cell>
        </row>
        <row r="281">
          <cell r="A281" t="str">
            <v>48227406</v>
          </cell>
          <cell r="B281" t="str">
            <v>Adjustable Wrench 150mm (6")</v>
          </cell>
          <cell r="C281" t="str">
            <v>Milwaukee Handtools</v>
          </cell>
          <cell r="D281" t="str">
            <v>900080</v>
          </cell>
          <cell r="E281" t="str">
            <v>PH-TL</v>
          </cell>
          <cell r="F281">
            <v>0</v>
          </cell>
          <cell r="G281">
            <v>0.30532657325499724</v>
          </cell>
          <cell r="H281">
            <v>5.841030097052121</v>
          </cell>
          <cell r="I281">
            <v>6.1065314650999438</v>
          </cell>
          <cell r="J281">
            <v>6.15</v>
          </cell>
          <cell r="K281">
            <v>6.19</v>
          </cell>
          <cell r="L281" t="str">
            <v>Yes</v>
          </cell>
        </row>
        <row r="282">
          <cell r="A282" t="str">
            <v>48227408</v>
          </cell>
          <cell r="B282" t="str">
            <v>Adjustable Wrench 200mm (8")</v>
          </cell>
          <cell r="C282" t="str">
            <v>Milwaukee Handtools</v>
          </cell>
          <cell r="D282" t="str">
            <v>900080</v>
          </cell>
          <cell r="E282" t="str">
            <v>PH-TL</v>
          </cell>
          <cell r="F282">
            <v>0</v>
          </cell>
          <cell r="G282">
            <v>0.40109395109395102</v>
          </cell>
          <cell r="H282">
            <v>7.673101673101673</v>
          </cell>
          <cell r="I282">
            <v>8.0218790218790197</v>
          </cell>
          <cell r="J282">
            <v>8.07</v>
          </cell>
          <cell r="K282">
            <v>8.08</v>
          </cell>
          <cell r="L282" t="str">
            <v>Yes</v>
          </cell>
        </row>
        <row r="283">
          <cell r="A283" t="str">
            <v>48227410</v>
          </cell>
          <cell r="B283" t="str">
            <v>Adjustable Wrench 250mm (10")</v>
          </cell>
          <cell r="C283" t="str">
            <v>Milwaukee Handtools</v>
          </cell>
          <cell r="D283" t="str">
            <v>900080</v>
          </cell>
          <cell r="E283" t="str">
            <v>PH-TL</v>
          </cell>
          <cell r="F283">
            <v>0</v>
          </cell>
          <cell r="G283">
            <v>0.46124536196800481</v>
          </cell>
          <cell r="H283">
            <v>8.8238243159096577</v>
          </cell>
          <cell r="I283">
            <v>9.2249072393600962</v>
          </cell>
          <cell r="J283">
            <v>9.2899999999999991</v>
          </cell>
          <cell r="K283">
            <v>9.2799999999999994</v>
          </cell>
          <cell r="L283" t="str">
            <v>Yes</v>
          </cell>
        </row>
        <row r="284">
          <cell r="A284" t="str">
            <v>48227412</v>
          </cell>
          <cell r="B284" t="str">
            <v>Adjustable Wrench 300mm (12")</v>
          </cell>
          <cell r="C284" t="str">
            <v>Milwaukee Handtools</v>
          </cell>
          <cell r="D284" t="str">
            <v>900080</v>
          </cell>
          <cell r="E284" t="str">
            <v>PH-TL</v>
          </cell>
          <cell r="F284">
            <v>0</v>
          </cell>
          <cell r="G284">
            <v>0.61083242322058562</v>
          </cell>
          <cell r="H284">
            <v>11.685489835524248</v>
          </cell>
          <cell r="I284">
            <v>12.216648464411712</v>
          </cell>
          <cell r="J284">
            <v>12.3</v>
          </cell>
          <cell r="K284">
            <v>12.23</v>
          </cell>
          <cell r="L284" t="str">
            <v>Yes</v>
          </cell>
        </row>
        <row r="285">
          <cell r="A285" t="str">
            <v>48227415</v>
          </cell>
          <cell r="B285" t="str">
            <v>Adjustable Wrench 380mm (15")</v>
          </cell>
          <cell r="C285" t="str">
            <v>Milwaukee Handtools</v>
          </cell>
          <cell r="D285" t="str">
            <v>900080</v>
          </cell>
          <cell r="E285" t="str">
            <v>PH-TL</v>
          </cell>
          <cell r="F285">
            <v>0</v>
          </cell>
          <cell r="G285">
            <v>1.0231861740808748</v>
          </cell>
          <cell r="H285">
            <v>19.573996373721084</v>
          </cell>
          <cell r="I285">
            <v>20.463723481617496</v>
          </cell>
          <cell r="J285">
            <v>20.6</v>
          </cell>
          <cell r="K285">
            <v>20.37</v>
          </cell>
          <cell r="L285" t="str">
            <v>Yes</v>
          </cell>
        </row>
        <row r="286">
          <cell r="A286" t="str">
            <v>48227508</v>
          </cell>
          <cell r="B286" t="str">
            <v>Adjustable Wrench Wide Jaw 200mm (8")</v>
          </cell>
          <cell r="C286" t="str">
            <v>Milwaukee Handtools</v>
          </cell>
          <cell r="D286" t="str">
            <v>900080</v>
          </cell>
          <cell r="E286" t="str">
            <v>PH-TL</v>
          </cell>
          <cell r="F286">
            <v>0</v>
          </cell>
          <cell r="G286">
            <v>0.44779044111459793</v>
          </cell>
          <cell r="H286">
            <v>8.566425830018396</v>
          </cell>
          <cell r="I286">
            <v>8.9558088222919583</v>
          </cell>
          <cell r="J286">
            <v>9.01</v>
          </cell>
          <cell r="K286">
            <v>9.01</v>
          </cell>
          <cell r="L286" t="str">
            <v>Yes</v>
          </cell>
        </row>
        <row r="287">
          <cell r="A287" t="str">
            <v>48227605</v>
          </cell>
          <cell r="B287" t="str">
            <v>5m Magnetic Tape Measure</v>
          </cell>
          <cell r="C287" t="str">
            <v>Milwaukee Handtools</v>
          </cell>
          <cell r="D287" t="str">
            <v>900070</v>
          </cell>
          <cell r="E287" t="str">
            <v>PH-TL</v>
          </cell>
          <cell r="F287">
            <v>0.40791166701576947</v>
          </cell>
          <cell r="G287">
            <v>0.40791166701576947</v>
          </cell>
          <cell r="H287">
            <v>7.8183069511355807</v>
          </cell>
          <cell r="I287">
            <v>8.1582333403153893</v>
          </cell>
          <cell r="J287">
            <v>8.6300000000000008</v>
          </cell>
          <cell r="K287">
            <v>9.1</v>
          </cell>
          <cell r="L287" t="str">
            <v>Yes</v>
          </cell>
        </row>
        <row r="288">
          <cell r="A288" t="str">
            <v>48227608</v>
          </cell>
          <cell r="B288" t="str">
            <v>8m Magnetic Tape Measure</v>
          </cell>
          <cell r="C288" t="str">
            <v>Milwaukee Handtools</v>
          </cell>
          <cell r="D288" t="str">
            <v>900070</v>
          </cell>
          <cell r="E288" t="str">
            <v>PH-TL</v>
          </cell>
          <cell r="F288">
            <v>0.49409018821628409</v>
          </cell>
          <cell r="G288">
            <v>0.49409018821628409</v>
          </cell>
          <cell r="H288">
            <v>9.4700619408121121</v>
          </cell>
          <cell r="I288">
            <v>9.8818037643256815</v>
          </cell>
          <cell r="J288">
            <v>10.46</v>
          </cell>
          <cell r="K288">
            <v>11.04</v>
          </cell>
          <cell r="L288" t="str">
            <v>Yes</v>
          </cell>
        </row>
        <row r="289">
          <cell r="A289" t="str">
            <v>48227610</v>
          </cell>
          <cell r="B289" t="str">
            <v>10m Magnetic Tape Measure</v>
          </cell>
          <cell r="C289" t="str">
            <v>Milwaukee Handtools</v>
          </cell>
          <cell r="D289" t="str">
            <v>900070</v>
          </cell>
          <cell r="E289" t="str">
            <v>PH-TL</v>
          </cell>
          <cell r="F289">
            <v>0.55728777042999489</v>
          </cell>
          <cell r="G289">
            <v>0.55728777042999489</v>
          </cell>
          <cell r="H289">
            <v>10.681348933241569</v>
          </cell>
          <cell r="I289">
            <v>11.145755408599898</v>
          </cell>
          <cell r="J289">
            <v>11.8</v>
          </cell>
          <cell r="K289">
            <v>12.81</v>
          </cell>
          <cell r="L289" t="str">
            <v>Yes</v>
          </cell>
        </row>
        <row r="290">
          <cell r="A290" t="str">
            <v>48227626</v>
          </cell>
          <cell r="B290" t="str">
            <v>8m/26ft Magnetic Tape measure</v>
          </cell>
          <cell r="C290" t="str">
            <v>Milwaukee Handtools</v>
          </cell>
          <cell r="D290" t="str">
            <v>900070</v>
          </cell>
          <cell r="E290" t="str">
            <v>PH-TL</v>
          </cell>
          <cell r="F290">
            <v>0.49409018821628409</v>
          </cell>
          <cell r="G290">
            <v>0.49409018821628409</v>
          </cell>
          <cell r="H290">
            <v>9.4700619408121121</v>
          </cell>
          <cell r="I290">
            <v>9.8818037643256815</v>
          </cell>
          <cell r="J290">
            <v>10.46</v>
          </cell>
          <cell r="K290">
            <v>11.04</v>
          </cell>
          <cell r="L290" t="str">
            <v>Yes</v>
          </cell>
        </row>
        <row r="291">
          <cell r="A291" t="str">
            <v>48228100</v>
          </cell>
          <cell r="B291" t="str">
            <v>Mil Electricians Work Pouch</v>
          </cell>
          <cell r="C291" t="str">
            <v>Milwaukee Handtools</v>
          </cell>
          <cell r="D291" t="str">
            <v>900080</v>
          </cell>
          <cell r="E291" t="str">
            <v>PH-TL</v>
          </cell>
          <cell r="F291">
            <v>0</v>
          </cell>
          <cell r="G291">
            <v>0.99249827942188584</v>
          </cell>
          <cell r="H291">
            <v>18.986923606331729</v>
          </cell>
          <cell r="I291">
            <v>19.849965588437716</v>
          </cell>
          <cell r="J291">
            <v>19.98</v>
          </cell>
          <cell r="K291">
            <v>21.12</v>
          </cell>
          <cell r="L291" t="str">
            <v>Yes</v>
          </cell>
        </row>
        <row r="292">
          <cell r="A292" t="str">
            <v>48228110</v>
          </cell>
          <cell r="B292" t="str">
            <v>Mil Electricians Work Belt</v>
          </cell>
          <cell r="C292" t="str">
            <v>Milwaukee Handtools</v>
          </cell>
          <cell r="D292" t="str">
            <v>900080</v>
          </cell>
          <cell r="E292" t="str">
            <v>PH-TL</v>
          </cell>
          <cell r="F292">
            <v>0</v>
          </cell>
          <cell r="G292">
            <v>1.8045423262216103</v>
          </cell>
          <cell r="H292">
            <v>34.521679284239504</v>
          </cell>
          <cell r="I292">
            <v>36.090846524432202</v>
          </cell>
          <cell r="J292">
            <v>36.33</v>
          </cell>
          <cell r="K292">
            <v>42.91</v>
          </cell>
          <cell r="L292" t="str">
            <v>Yes</v>
          </cell>
        </row>
        <row r="293">
          <cell r="A293" t="str">
            <v>48228120</v>
          </cell>
          <cell r="B293" t="str">
            <v>Mil Contractor Work Belt &amp; Susp Rig</v>
          </cell>
          <cell r="C293" t="str">
            <v>Milwaukee Handtools</v>
          </cell>
          <cell r="D293" t="str">
            <v>900080</v>
          </cell>
          <cell r="E293" t="str">
            <v>PH-TL</v>
          </cell>
          <cell r="F293">
            <v>0</v>
          </cell>
          <cell r="G293">
            <v>2.7851686166551963</v>
          </cell>
          <cell r="H293">
            <v>53.281486579490718</v>
          </cell>
          <cell r="I293">
            <v>55.703372333103921</v>
          </cell>
          <cell r="J293">
            <v>56.07</v>
          </cell>
          <cell r="K293">
            <v>57.39</v>
          </cell>
          <cell r="L293" t="str">
            <v>Yes</v>
          </cell>
        </row>
        <row r="294">
          <cell r="A294" t="str">
            <v>48228121</v>
          </cell>
          <cell r="B294" t="str">
            <v>Mil Carpenters Pouch</v>
          </cell>
          <cell r="C294" t="str">
            <v>Milwaukee Handtools</v>
          </cell>
          <cell r="D294" t="str">
            <v>900080</v>
          </cell>
          <cell r="E294" t="str">
            <v>PH-TL</v>
          </cell>
          <cell r="F294">
            <v>0</v>
          </cell>
          <cell r="G294">
            <v>0.83341362697866495</v>
          </cell>
          <cell r="H294">
            <v>15.94356503785272</v>
          </cell>
          <cell r="I294">
            <v>16.668272539573298</v>
          </cell>
          <cell r="J294">
            <v>16.78</v>
          </cell>
          <cell r="K294">
            <v>17.2</v>
          </cell>
          <cell r="L294" t="str">
            <v>Yes</v>
          </cell>
        </row>
        <row r="295">
          <cell r="A295" t="str">
            <v>48228122</v>
          </cell>
          <cell r="B295" t="str">
            <v>Mil 3 Tier Material pouch</v>
          </cell>
          <cell r="C295" t="str">
            <v>Milwaukee Handtools</v>
          </cell>
          <cell r="D295" t="str">
            <v>900080</v>
          </cell>
          <cell r="E295" t="str">
            <v>PH-TL</v>
          </cell>
          <cell r="F295">
            <v>0</v>
          </cell>
          <cell r="G295">
            <v>0.78830006882312453</v>
          </cell>
          <cell r="H295">
            <v>15.080523055746731</v>
          </cell>
          <cell r="I295">
            <v>15.766001376462489</v>
          </cell>
          <cell r="J295">
            <v>15.87</v>
          </cell>
          <cell r="K295">
            <v>16.27</v>
          </cell>
          <cell r="L295" t="str">
            <v>Yes</v>
          </cell>
        </row>
        <row r="296">
          <cell r="A296" t="str">
            <v>48228140</v>
          </cell>
          <cell r="B296" t="str">
            <v>Mil Padded Work Belt</v>
          </cell>
          <cell r="C296" t="str">
            <v>Milwaukee Handtools</v>
          </cell>
          <cell r="D296" t="str">
            <v>900080</v>
          </cell>
          <cell r="E296" t="str">
            <v>PH-TL</v>
          </cell>
          <cell r="F296">
            <v>0.6030970406056434</v>
          </cell>
          <cell r="G296">
            <v>0.60309704060564351</v>
          </cell>
          <cell r="H296">
            <v>11.537508602890572</v>
          </cell>
          <cell r="I296">
            <v>12.061940812112869</v>
          </cell>
          <cell r="J296">
            <v>12.74</v>
          </cell>
          <cell r="K296">
            <v>13.06</v>
          </cell>
          <cell r="L296" t="str">
            <v>Yes</v>
          </cell>
        </row>
        <row r="297">
          <cell r="A297" t="str">
            <v>48228145</v>
          </cell>
          <cell r="B297" t="str">
            <v>Mil Padded Rig</v>
          </cell>
          <cell r="C297" t="str">
            <v>Milwaukee Handtools</v>
          </cell>
          <cell r="D297" t="str">
            <v>900080</v>
          </cell>
          <cell r="E297" t="str">
            <v>PH-TL</v>
          </cell>
          <cell r="F297">
            <v>0.54294562973158977</v>
          </cell>
          <cell r="G297">
            <v>0.54294562973158988</v>
          </cell>
          <cell r="H297">
            <v>10.386785960082589</v>
          </cell>
          <cell r="I297">
            <v>10.858912594631796</v>
          </cell>
          <cell r="J297">
            <v>11.47</v>
          </cell>
          <cell r="K297">
            <v>11.74</v>
          </cell>
          <cell r="L297" t="str">
            <v>Yes</v>
          </cell>
        </row>
        <row r="298">
          <cell r="A298" t="str">
            <v>48228146</v>
          </cell>
          <cell r="B298" t="str">
            <v>Mil Padded Rig XL</v>
          </cell>
          <cell r="C298" t="str">
            <v>Milwaukee Handtools</v>
          </cell>
          <cell r="D298" t="str">
            <v>900080</v>
          </cell>
          <cell r="E298" t="str">
            <v>PH-TL</v>
          </cell>
          <cell r="F298">
            <v>0.55822082036810172</v>
          </cell>
          <cell r="G298">
            <v>0.55822082036810172</v>
          </cell>
          <cell r="H298">
            <v>10.679006998346297</v>
          </cell>
          <cell r="I298">
            <v>11.164416407362035</v>
          </cell>
          <cell r="J298">
            <v>11.8</v>
          </cell>
          <cell r="K298">
            <v>12.06</v>
          </cell>
          <cell r="L298" t="str">
            <v>Yes</v>
          </cell>
        </row>
        <row r="299">
          <cell r="A299" t="str">
            <v>48228149</v>
          </cell>
          <cell r="B299" t="str">
            <v>Mil Hammer loop</v>
          </cell>
          <cell r="C299" t="str">
            <v>Milwaukee Handtools</v>
          </cell>
          <cell r="D299" t="str">
            <v>900080</v>
          </cell>
          <cell r="E299" t="str">
            <v>PH-TL</v>
          </cell>
          <cell r="F299">
            <v>0</v>
          </cell>
          <cell r="G299">
            <v>0.17396461942229319</v>
          </cell>
          <cell r="H299">
            <v>3.328018806339522</v>
          </cell>
          <cell r="I299">
            <v>3.4792923884458635</v>
          </cell>
          <cell r="J299">
            <v>3.5</v>
          </cell>
          <cell r="K299">
            <v>3.53</v>
          </cell>
          <cell r="L299" t="str">
            <v>Yes</v>
          </cell>
        </row>
        <row r="300">
          <cell r="A300" t="str">
            <v>48228170</v>
          </cell>
          <cell r="B300" t="str">
            <v>Parachute Organizer bag</v>
          </cell>
          <cell r="C300" t="str">
            <v>Milwaukee Handtools</v>
          </cell>
          <cell r="D300" t="str">
            <v>900080</v>
          </cell>
          <cell r="E300" t="str">
            <v>PH-TL</v>
          </cell>
          <cell r="F300">
            <v>0.52632484514796973</v>
          </cell>
          <cell r="G300">
            <v>0.52632484514796973</v>
          </cell>
          <cell r="H300">
            <v>10.068823124569857</v>
          </cell>
          <cell r="I300">
            <v>10.526496902959394</v>
          </cell>
          <cell r="J300">
            <v>11.12</v>
          </cell>
          <cell r="K300">
            <v>12.48</v>
          </cell>
          <cell r="L300" t="str">
            <v>Yes</v>
          </cell>
        </row>
        <row r="301">
          <cell r="A301" t="str">
            <v>48228175</v>
          </cell>
          <cell r="B301" t="str">
            <v>Bucket Organizer Bag</v>
          </cell>
          <cell r="C301" t="str">
            <v>Milwaukee Handtools</v>
          </cell>
          <cell r="D301" t="str">
            <v>900080</v>
          </cell>
          <cell r="E301" t="str">
            <v>PH-TL</v>
          </cell>
          <cell r="F301">
            <v>0</v>
          </cell>
          <cell r="G301">
            <v>0.60705437026841025</v>
          </cell>
          <cell r="H301">
            <v>11.613214039917413</v>
          </cell>
          <cell r="I301">
            <v>12.141087405368204</v>
          </cell>
          <cell r="J301">
            <v>12.22</v>
          </cell>
          <cell r="K301">
            <v>11.89</v>
          </cell>
          <cell r="L301" t="str">
            <v>Yes</v>
          </cell>
        </row>
        <row r="302">
          <cell r="A302" t="str">
            <v>48228180</v>
          </cell>
          <cell r="B302" t="str">
            <v>Mil Zipper Pouch</v>
          </cell>
          <cell r="C302" t="str">
            <v>Milwaukee Handtools</v>
          </cell>
          <cell r="D302" t="str">
            <v>900080</v>
          </cell>
          <cell r="E302" t="str">
            <v>PH-TL</v>
          </cell>
          <cell r="F302">
            <v>0</v>
          </cell>
          <cell r="G302">
            <v>0.14721266345492084</v>
          </cell>
          <cell r="H302">
            <v>2.816242257398486</v>
          </cell>
          <cell r="I302">
            <v>2.9442532690984167</v>
          </cell>
          <cell r="J302">
            <v>2.96</v>
          </cell>
          <cell r="K302">
            <v>4.1900000000000004</v>
          </cell>
          <cell r="L302" t="str">
            <v>Yes</v>
          </cell>
        </row>
        <row r="303">
          <cell r="A303" t="str">
            <v>48228193</v>
          </cell>
          <cell r="B303" t="str">
            <v>Mil 3 Pk Zipper Pouches</v>
          </cell>
          <cell r="C303" t="str">
            <v>Milwaukee Handtools</v>
          </cell>
          <cell r="D303" t="str">
            <v>900080</v>
          </cell>
          <cell r="E303" t="str">
            <v>PH-TL</v>
          </cell>
          <cell r="F303">
            <v>0</v>
          </cell>
          <cell r="G303">
            <v>0.42501720578114244</v>
          </cell>
          <cell r="H303">
            <v>8.130763936682726</v>
          </cell>
          <cell r="I303">
            <v>8.5003441156228483</v>
          </cell>
          <cell r="J303">
            <v>8.56</v>
          </cell>
          <cell r="K303">
            <v>12.05</v>
          </cell>
          <cell r="L303" t="str">
            <v>Yes</v>
          </cell>
        </row>
        <row r="304">
          <cell r="A304" t="str">
            <v>48228200</v>
          </cell>
          <cell r="B304" t="str">
            <v>Mil Jobsite Backpack</v>
          </cell>
          <cell r="C304" t="str">
            <v>Milwaukee Handtools</v>
          </cell>
          <cell r="D304" t="str">
            <v>900080</v>
          </cell>
          <cell r="E304" t="str">
            <v>PH-TL</v>
          </cell>
          <cell r="F304">
            <v>2.3735217864605334</v>
          </cell>
          <cell r="G304">
            <v>2.3735217864605338</v>
          </cell>
          <cell r="H304">
            <v>45.406503740984128</v>
          </cell>
          <cell r="I304">
            <v>47.470435729210671</v>
          </cell>
          <cell r="J304">
            <v>50.15</v>
          </cell>
          <cell r="K304">
            <v>53.44</v>
          </cell>
          <cell r="L304" t="str">
            <v>Yes</v>
          </cell>
        </row>
        <row r="305">
          <cell r="A305" t="str">
            <v>48228210</v>
          </cell>
          <cell r="B305" t="str">
            <v>Jobsite Tech Bag</v>
          </cell>
          <cell r="C305" t="str">
            <v>Milwaukee Handtools</v>
          </cell>
          <cell r="D305" t="str">
            <v>900080</v>
          </cell>
          <cell r="E305" t="str">
            <v>PH-TL</v>
          </cell>
          <cell r="F305">
            <v>2.0760151410874048</v>
          </cell>
          <cell r="G305">
            <v>2.0760151410874053</v>
          </cell>
          <cell r="H305">
            <v>39.715072264280799</v>
          </cell>
          <cell r="I305">
            <v>41.520302821748103</v>
          </cell>
          <cell r="J305">
            <v>43.87</v>
          </cell>
          <cell r="K305">
            <v>43.07</v>
          </cell>
          <cell r="L305" t="str">
            <v>Yes</v>
          </cell>
        </row>
        <row r="306">
          <cell r="A306" t="str">
            <v>48228220</v>
          </cell>
          <cell r="B306" t="str">
            <v>Jobsite Rolling Bag</v>
          </cell>
          <cell r="C306" t="str">
            <v>Milwaukee Handtools</v>
          </cell>
          <cell r="D306" t="str">
            <v>900080</v>
          </cell>
          <cell r="E306" t="str">
            <v>PH-TL</v>
          </cell>
          <cell r="F306">
            <v>8.0204279547018729</v>
          </cell>
          <cell r="G306">
            <v>8.0204279547018729</v>
          </cell>
          <cell r="H306">
            <v>153.43427391603586</v>
          </cell>
          <cell r="I306">
            <v>160.40855909403746</v>
          </cell>
          <cell r="J306">
            <v>169.48</v>
          </cell>
          <cell r="K306">
            <v>117.77</v>
          </cell>
          <cell r="L306" t="str">
            <v>Yes</v>
          </cell>
        </row>
        <row r="307">
          <cell r="A307" t="str">
            <v>48228221</v>
          </cell>
          <cell r="B307" t="str">
            <v>Compact Rolling Bag</v>
          </cell>
          <cell r="C307" t="str">
            <v>Milwaukee Handtools</v>
          </cell>
          <cell r="D307" t="str">
            <v>900080</v>
          </cell>
          <cell r="E307" t="str">
            <v>PH-TL</v>
          </cell>
          <cell r="F307">
            <v>6.9066195332540863</v>
          </cell>
          <cell r="G307">
            <v>6.9066195332540863</v>
          </cell>
          <cell r="H307">
            <v>132.1266345492086</v>
          </cell>
          <cell r="I307">
            <v>138.13239066508172</v>
          </cell>
          <cell r="J307">
            <v>145.94</v>
          </cell>
          <cell r="K307">
            <v>101.41</v>
          </cell>
          <cell r="L307" t="str">
            <v>Yes</v>
          </cell>
        </row>
        <row r="308">
          <cell r="A308" t="str">
            <v>48228711</v>
          </cell>
          <cell r="B308" t="str">
            <v>Free-Flex Gloves M</v>
          </cell>
          <cell r="C308" t="str">
            <v>Milwaukee Handtools</v>
          </cell>
          <cell r="D308" t="str">
            <v>900080</v>
          </cell>
          <cell r="E308" t="str">
            <v>PH-TL</v>
          </cell>
          <cell r="F308">
            <v>0.283344803854095</v>
          </cell>
          <cell r="G308">
            <v>0.283344803854095</v>
          </cell>
          <cell r="H308">
            <v>5.4205092911218182</v>
          </cell>
          <cell r="I308">
            <v>5.6668960770818995</v>
          </cell>
          <cell r="J308">
            <v>5.99</v>
          </cell>
          <cell r="K308">
            <v>4.47</v>
          </cell>
          <cell r="L308" t="str">
            <v>Yes</v>
          </cell>
        </row>
        <row r="309">
          <cell r="A309" t="str">
            <v>48228712</v>
          </cell>
          <cell r="B309" t="str">
            <v>Free-Flex Gloves L</v>
          </cell>
          <cell r="C309" t="str">
            <v>Milwaukee Handtools</v>
          </cell>
          <cell r="D309" t="str">
            <v>900080</v>
          </cell>
          <cell r="E309" t="str">
            <v>PH-TL</v>
          </cell>
          <cell r="F309">
            <v>0.283344803854095</v>
          </cell>
          <cell r="G309">
            <v>0.283344803854095</v>
          </cell>
          <cell r="H309">
            <v>5.4205092911218182</v>
          </cell>
          <cell r="I309">
            <v>5.6668960770818995</v>
          </cell>
          <cell r="J309">
            <v>5.99</v>
          </cell>
          <cell r="K309">
            <v>4.47</v>
          </cell>
          <cell r="L309" t="str">
            <v>Yes</v>
          </cell>
        </row>
        <row r="310">
          <cell r="A310" t="str">
            <v>48228713</v>
          </cell>
          <cell r="B310" t="str">
            <v>Free-Flex Gloves XL</v>
          </cell>
          <cell r="C310" t="str">
            <v>Milwaukee Handtools</v>
          </cell>
          <cell r="D310" t="str">
            <v>900080</v>
          </cell>
          <cell r="E310" t="str">
            <v>PH-TL</v>
          </cell>
          <cell r="F310">
            <v>0.283344803854095</v>
          </cell>
          <cell r="G310">
            <v>0.283344803854095</v>
          </cell>
          <cell r="H310">
            <v>5.4205092911218182</v>
          </cell>
          <cell r="I310">
            <v>5.6668960770818995</v>
          </cell>
          <cell r="J310">
            <v>5.99</v>
          </cell>
          <cell r="K310">
            <v>4.47</v>
          </cell>
          <cell r="L310" t="str">
            <v>Yes</v>
          </cell>
        </row>
        <row r="311">
          <cell r="A311" t="str">
            <v>48228714</v>
          </cell>
          <cell r="B311" t="str">
            <v>Free-Flex Gloves XXL</v>
          </cell>
          <cell r="C311" t="str">
            <v>Milwaukee Handtools</v>
          </cell>
          <cell r="D311" t="str">
            <v>900080</v>
          </cell>
          <cell r="E311" t="str">
            <v>PH-TL</v>
          </cell>
          <cell r="F311">
            <v>0.283344803854095</v>
          </cell>
          <cell r="G311">
            <v>0.283344803854095</v>
          </cell>
          <cell r="H311">
            <v>5.4205092911218182</v>
          </cell>
          <cell r="I311">
            <v>5.6668960770818995</v>
          </cell>
          <cell r="J311">
            <v>5.99</v>
          </cell>
          <cell r="K311">
            <v>4.47</v>
          </cell>
          <cell r="L311" t="str">
            <v>Yes</v>
          </cell>
        </row>
        <row r="312">
          <cell r="A312" t="str">
            <v>48228715</v>
          </cell>
          <cell r="B312" t="str">
            <v>Free-Flex Gloves S</v>
          </cell>
          <cell r="C312" t="str">
            <v>Milwaukee Handtools</v>
          </cell>
          <cell r="D312" t="str">
            <v>900080</v>
          </cell>
          <cell r="E312" t="str">
            <v>PH-TL</v>
          </cell>
          <cell r="F312">
            <v>0.283344803854095</v>
          </cell>
          <cell r="G312">
            <v>0.283344803854095</v>
          </cell>
          <cell r="H312">
            <v>5.4205092911218182</v>
          </cell>
          <cell r="I312">
            <v>5.6668960770818995</v>
          </cell>
          <cell r="J312">
            <v>5.99</v>
          </cell>
          <cell r="K312">
            <v>4.47</v>
          </cell>
          <cell r="L312" t="str">
            <v>Yes</v>
          </cell>
        </row>
        <row r="313">
          <cell r="A313" t="str">
            <v>48228721</v>
          </cell>
          <cell r="B313" t="str">
            <v>Performance Gloves M</v>
          </cell>
          <cell r="C313" t="str">
            <v>Milwaukee Handtools</v>
          </cell>
          <cell r="D313" t="str">
            <v>900080</v>
          </cell>
          <cell r="E313" t="str">
            <v>PH-TL</v>
          </cell>
          <cell r="F313">
            <v>0.32845836200963524</v>
          </cell>
          <cell r="G313">
            <v>0.32845836200963524</v>
          </cell>
          <cell r="H313">
            <v>6.2835512732278049</v>
          </cell>
          <cell r="I313">
            <v>6.5691672401927041</v>
          </cell>
          <cell r="J313">
            <v>6.94</v>
          </cell>
          <cell r="K313">
            <v>5.17</v>
          </cell>
          <cell r="L313" t="str">
            <v>Yes</v>
          </cell>
        </row>
        <row r="314">
          <cell r="A314" t="str">
            <v>48228722</v>
          </cell>
          <cell r="B314" t="str">
            <v>Performance Gloves L</v>
          </cell>
          <cell r="C314" t="str">
            <v>Milwaukee Handtools</v>
          </cell>
          <cell r="D314" t="str">
            <v>900080</v>
          </cell>
          <cell r="E314" t="str">
            <v>PH-TL</v>
          </cell>
          <cell r="F314">
            <v>0.32845836200963524</v>
          </cell>
          <cell r="G314">
            <v>0.32845836200963524</v>
          </cell>
          <cell r="H314">
            <v>6.2835512732278049</v>
          </cell>
          <cell r="I314">
            <v>6.5691672401927041</v>
          </cell>
          <cell r="J314">
            <v>6.94</v>
          </cell>
          <cell r="K314">
            <v>5.17</v>
          </cell>
          <cell r="L314" t="str">
            <v>Yes</v>
          </cell>
        </row>
        <row r="315">
          <cell r="A315" t="str">
            <v>48228723</v>
          </cell>
          <cell r="B315" t="str">
            <v>Performance Gloves XL</v>
          </cell>
          <cell r="C315" t="str">
            <v>Milwaukee Handtools</v>
          </cell>
          <cell r="D315" t="str">
            <v>900080</v>
          </cell>
          <cell r="E315" t="str">
            <v>PH-TL</v>
          </cell>
          <cell r="F315">
            <v>0.32845836200963524</v>
          </cell>
          <cell r="G315">
            <v>0.32845836200963524</v>
          </cell>
          <cell r="H315">
            <v>6.2835512732278049</v>
          </cell>
          <cell r="I315">
            <v>6.5691672401927041</v>
          </cell>
          <cell r="J315">
            <v>6.94</v>
          </cell>
          <cell r="K315">
            <v>5.17</v>
          </cell>
          <cell r="L315" t="str">
            <v>Yes</v>
          </cell>
        </row>
        <row r="316">
          <cell r="A316" t="str">
            <v>48228724</v>
          </cell>
          <cell r="B316" t="str">
            <v>Performance Gloves XXL</v>
          </cell>
          <cell r="C316" t="str">
            <v>Milwaukee Handtools</v>
          </cell>
          <cell r="D316" t="str">
            <v>900080</v>
          </cell>
          <cell r="E316" t="str">
            <v>PH-TL</v>
          </cell>
          <cell r="F316">
            <v>0.32845836200963524</v>
          </cell>
          <cell r="G316">
            <v>0.32845836200963524</v>
          </cell>
          <cell r="H316">
            <v>6.2835512732278049</v>
          </cell>
          <cell r="I316">
            <v>6.5691672401927041</v>
          </cell>
          <cell r="J316">
            <v>6.94</v>
          </cell>
          <cell r="K316">
            <v>5.17</v>
          </cell>
          <cell r="L316" t="str">
            <v>Yes</v>
          </cell>
        </row>
        <row r="317">
          <cell r="A317" t="str">
            <v>48228725</v>
          </cell>
          <cell r="B317" t="str">
            <v>Performance Gloves S</v>
          </cell>
          <cell r="C317" t="str">
            <v>Milwaukee Handtools</v>
          </cell>
          <cell r="D317" t="str">
            <v>900080</v>
          </cell>
          <cell r="E317" t="str">
            <v>PH-TL</v>
          </cell>
          <cell r="F317">
            <v>0.32845836200963524</v>
          </cell>
          <cell r="G317">
            <v>0.32845836200963524</v>
          </cell>
          <cell r="H317">
            <v>6.2835512732278049</v>
          </cell>
          <cell r="I317">
            <v>6.5691672401927041</v>
          </cell>
          <cell r="J317">
            <v>6.94</v>
          </cell>
          <cell r="K317">
            <v>5.17</v>
          </cell>
          <cell r="L317" t="str">
            <v>Yes</v>
          </cell>
        </row>
        <row r="318">
          <cell r="A318" t="str">
            <v>48228735</v>
          </cell>
          <cell r="B318" t="str">
            <v>Mil Work Gloves_S</v>
          </cell>
          <cell r="C318" t="str">
            <v>Milwaukee Handtools</v>
          </cell>
          <cell r="D318" t="str">
            <v>900080</v>
          </cell>
          <cell r="E318" t="str">
            <v>PH-TL</v>
          </cell>
          <cell r="F318">
            <v>0.44796971782518924</v>
          </cell>
          <cell r="G318">
            <v>0.44796971782518924</v>
          </cell>
          <cell r="H318">
            <v>8.5698554714384034</v>
          </cell>
          <cell r="I318">
            <v>8.9593943565037844</v>
          </cell>
          <cell r="J318">
            <v>9.4700000000000006</v>
          </cell>
          <cell r="K318">
            <v>6.99</v>
          </cell>
          <cell r="L318" t="str">
            <v>Yes</v>
          </cell>
        </row>
        <row r="319">
          <cell r="A319" t="str">
            <v>48228741</v>
          </cell>
          <cell r="B319" t="str">
            <v>Performance Fingerless Gloves M</v>
          </cell>
          <cell r="C319" t="str">
            <v>Milwaukee Handtools</v>
          </cell>
          <cell r="D319" t="str">
            <v>900080</v>
          </cell>
          <cell r="E319" t="str">
            <v>PH-TL</v>
          </cell>
          <cell r="F319">
            <v>0.3300412938747419</v>
          </cell>
          <cell r="G319">
            <v>0.3300412938747419</v>
          </cell>
          <cell r="H319">
            <v>6.3138334480385412</v>
          </cell>
          <cell r="I319">
            <v>6.6008258774948372</v>
          </cell>
          <cell r="J319">
            <v>6.97</v>
          </cell>
          <cell r="K319">
            <v>5.19</v>
          </cell>
          <cell r="L319" t="str">
            <v>Yes</v>
          </cell>
        </row>
        <row r="320">
          <cell r="A320" t="str">
            <v>48228742</v>
          </cell>
          <cell r="B320" t="str">
            <v>Performance Fingerless Gloves L</v>
          </cell>
          <cell r="C320" t="str">
            <v>Milwaukee Handtools</v>
          </cell>
          <cell r="D320" t="str">
            <v>900080</v>
          </cell>
          <cell r="E320" t="str">
            <v>PH-TL</v>
          </cell>
          <cell r="F320">
            <v>0.3300412938747419</v>
          </cell>
          <cell r="G320">
            <v>0.3300412938747419</v>
          </cell>
          <cell r="H320">
            <v>6.3138334480385412</v>
          </cell>
          <cell r="I320">
            <v>6.6008258774948372</v>
          </cell>
          <cell r="J320">
            <v>6.97</v>
          </cell>
          <cell r="K320">
            <v>5.19</v>
          </cell>
          <cell r="L320" t="str">
            <v>Yes</v>
          </cell>
        </row>
        <row r="321">
          <cell r="A321" t="str">
            <v>48228743</v>
          </cell>
          <cell r="B321" t="str">
            <v>Performance Fingerless Gloves XL</v>
          </cell>
          <cell r="C321" t="str">
            <v>Milwaukee Handtools</v>
          </cell>
          <cell r="D321" t="str">
            <v>900080</v>
          </cell>
          <cell r="E321" t="str">
            <v>PH-TL</v>
          </cell>
          <cell r="F321">
            <v>0.3300412938747419</v>
          </cell>
          <cell r="G321">
            <v>0.3300412938747419</v>
          </cell>
          <cell r="H321">
            <v>6.3138334480385412</v>
          </cell>
          <cell r="I321">
            <v>6.6008258774948372</v>
          </cell>
          <cell r="J321">
            <v>6.97</v>
          </cell>
          <cell r="K321">
            <v>5.19</v>
          </cell>
          <cell r="L321" t="str">
            <v>Yes</v>
          </cell>
        </row>
        <row r="322">
          <cell r="A322" t="str">
            <v>48228744</v>
          </cell>
          <cell r="B322" t="str">
            <v>Performance Fingerless Gloves XXL</v>
          </cell>
          <cell r="C322" t="str">
            <v>Milwaukee Handtools</v>
          </cell>
          <cell r="D322" t="str">
            <v>900080</v>
          </cell>
          <cell r="E322" t="str">
            <v>PH-TL</v>
          </cell>
          <cell r="F322">
            <v>0.3300412938747419</v>
          </cell>
          <cell r="G322">
            <v>0.3300412938747419</v>
          </cell>
          <cell r="H322">
            <v>6.3138334480385412</v>
          </cell>
          <cell r="I322">
            <v>6.6008258774948372</v>
          </cell>
          <cell r="J322">
            <v>6.97</v>
          </cell>
          <cell r="K322">
            <v>5.19</v>
          </cell>
          <cell r="L322" t="str">
            <v>Yes</v>
          </cell>
        </row>
        <row r="323">
          <cell r="A323" t="str">
            <v>48228745</v>
          </cell>
          <cell r="B323" t="str">
            <v>Performance Fingerless Gloves S</v>
          </cell>
          <cell r="C323" t="str">
            <v>Milwaukee Handtools</v>
          </cell>
          <cell r="D323" t="str">
            <v>900080</v>
          </cell>
          <cell r="E323" t="str">
            <v>PH-TL</v>
          </cell>
          <cell r="F323">
            <v>0.3300412938747419</v>
          </cell>
          <cell r="G323">
            <v>0.3300412938747419</v>
          </cell>
          <cell r="H323">
            <v>6.3138334480385412</v>
          </cell>
          <cell r="I323">
            <v>6.6008258774948372</v>
          </cell>
          <cell r="J323">
            <v>6.97</v>
          </cell>
          <cell r="K323">
            <v>5.19</v>
          </cell>
          <cell r="L323" t="str">
            <v>Yes</v>
          </cell>
        </row>
        <row r="324">
          <cell r="A324" t="str">
            <v>48229731</v>
          </cell>
          <cell r="B324" t="str">
            <v>Mil Work Gloves M</v>
          </cell>
          <cell r="C324" t="str">
            <v>Milwaukee Handtools</v>
          </cell>
          <cell r="D324" t="str">
            <v>900080</v>
          </cell>
          <cell r="E324" t="str">
            <v>PH-TL</v>
          </cell>
          <cell r="F324">
            <v>0</v>
          </cell>
          <cell r="G324">
            <v>0.510495526496903</v>
          </cell>
          <cell r="H324">
            <v>9.7660013764624924</v>
          </cell>
          <cell r="I324">
            <v>10.209910529938059</v>
          </cell>
          <cell r="J324">
            <v>10.28</v>
          </cell>
          <cell r="K324">
            <v>9.0075000000000003</v>
          </cell>
          <cell r="L324" t="str">
            <v>Yes</v>
          </cell>
        </row>
        <row r="325">
          <cell r="A325" t="str">
            <v>48229732</v>
          </cell>
          <cell r="B325" t="str">
            <v>Mil Work Gloves L</v>
          </cell>
          <cell r="C325" t="str">
            <v>Milwaukee Handtools</v>
          </cell>
          <cell r="D325" t="str">
            <v>900080</v>
          </cell>
          <cell r="E325" t="str">
            <v>PH-TL</v>
          </cell>
          <cell r="F325">
            <v>0</v>
          </cell>
          <cell r="G325">
            <v>0.510495526496903</v>
          </cell>
          <cell r="H325">
            <v>9.7660013764624924</v>
          </cell>
          <cell r="I325">
            <v>10.209910529938059</v>
          </cell>
          <cell r="J325">
            <v>10.28</v>
          </cell>
          <cell r="K325">
            <v>9.01</v>
          </cell>
          <cell r="L325" t="str">
            <v>Yes</v>
          </cell>
        </row>
        <row r="326">
          <cell r="A326" t="str">
            <v>48229733</v>
          </cell>
          <cell r="B326" t="str">
            <v>Mil Work Gloves XL</v>
          </cell>
          <cell r="C326" t="str">
            <v>Milwaukee Handtools</v>
          </cell>
          <cell r="D326" t="str">
            <v>900080</v>
          </cell>
          <cell r="E326" t="str">
            <v>PH-TL</v>
          </cell>
          <cell r="F326">
            <v>0</v>
          </cell>
          <cell r="G326">
            <v>0.510495526496903</v>
          </cell>
          <cell r="H326">
            <v>9.7660013764624924</v>
          </cell>
          <cell r="I326">
            <v>10.209910529938059</v>
          </cell>
          <cell r="J326">
            <v>10.28</v>
          </cell>
          <cell r="K326">
            <v>9.01</v>
          </cell>
          <cell r="L326" t="str">
            <v>Yes</v>
          </cell>
        </row>
        <row r="327">
          <cell r="A327" t="str">
            <v>48229734</v>
          </cell>
          <cell r="B327" t="str">
            <v>Mil Work Gloves XXL</v>
          </cell>
          <cell r="C327" t="str">
            <v>Milwaukee Handtools</v>
          </cell>
          <cell r="D327" t="str">
            <v>900080</v>
          </cell>
          <cell r="E327" t="str">
            <v>PH-TL</v>
          </cell>
          <cell r="F327">
            <v>0</v>
          </cell>
          <cell r="G327">
            <v>0.510495526496903</v>
          </cell>
          <cell r="H327">
            <v>9.7660013764624924</v>
          </cell>
          <cell r="I327">
            <v>10.209910529938059</v>
          </cell>
          <cell r="J327">
            <v>10.28</v>
          </cell>
          <cell r="K327">
            <v>9.01</v>
          </cell>
          <cell r="L327" t="str">
            <v>Yes</v>
          </cell>
        </row>
        <row r="328">
          <cell r="A328" t="str">
            <v>48281030</v>
          </cell>
          <cell r="B328" t="str">
            <v>QUIK LOK Extension 140mm x 7/16" hex</v>
          </cell>
          <cell r="C328" t="str">
            <v>Milwaukee Acc</v>
          </cell>
          <cell r="D328" t="str">
            <v>900080</v>
          </cell>
          <cell r="E328" t="str">
            <v>ML-AC</v>
          </cell>
          <cell r="F328">
            <v>0</v>
          </cell>
          <cell r="G328">
            <v>0.33716448726772197</v>
          </cell>
          <cell r="H328">
            <v>6.4501032346868552</v>
          </cell>
          <cell r="I328">
            <v>6.7432897453544385</v>
          </cell>
          <cell r="J328">
            <v>6.79</v>
          </cell>
          <cell r="K328">
            <v>6.66</v>
          </cell>
          <cell r="L328" t="str">
            <v>Yes</v>
          </cell>
        </row>
        <row r="329">
          <cell r="A329" t="str">
            <v>48281040</v>
          </cell>
          <cell r="B329" t="str">
            <v>QUIK LOK Extension 300mm x 7/16" hex</v>
          </cell>
          <cell r="C329" t="str">
            <v>Milwaukee Acc</v>
          </cell>
          <cell r="D329" t="str">
            <v>900080</v>
          </cell>
          <cell r="E329" t="str">
            <v>ML-AC</v>
          </cell>
          <cell r="F329">
            <v>0</v>
          </cell>
          <cell r="G329">
            <v>0.40269827393020785</v>
          </cell>
          <cell r="H329">
            <v>7.7037930664909338</v>
          </cell>
          <cell r="I329">
            <v>8.053965478604157</v>
          </cell>
          <cell r="J329">
            <v>8.11</v>
          </cell>
          <cell r="K329">
            <v>7.61</v>
          </cell>
          <cell r="L329" t="str">
            <v>Yes</v>
          </cell>
        </row>
        <row r="330">
          <cell r="A330" t="str">
            <v>48281050</v>
          </cell>
          <cell r="B330" t="str">
            <v>QUIK LOK Extension 450mm x 7/16" hex</v>
          </cell>
          <cell r="C330" t="str">
            <v>Milwaukee Acc</v>
          </cell>
          <cell r="D330" t="str">
            <v>900080</v>
          </cell>
          <cell r="E330" t="str">
            <v>ML-AC</v>
          </cell>
          <cell r="F330">
            <v>0</v>
          </cell>
          <cell r="G330">
            <v>0.40689294151097316</v>
          </cell>
          <cell r="H330">
            <v>7.7840388810794874</v>
          </cell>
          <cell r="I330">
            <v>8.1378588302194625</v>
          </cell>
          <cell r="J330">
            <v>8.19</v>
          </cell>
          <cell r="K330">
            <v>8.0399999999999991</v>
          </cell>
          <cell r="L330" t="str">
            <v>Yes</v>
          </cell>
        </row>
        <row r="331">
          <cell r="A331" t="str">
            <v>48281060</v>
          </cell>
          <cell r="B331" t="str">
            <v>QUIK LOK Extension 600mm x 7/16" hex</v>
          </cell>
          <cell r="C331" t="str">
            <v>Milwaukee Acc</v>
          </cell>
          <cell r="D331" t="str">
            <v>900080</v>
          </cell>
          <cell r="E331" t="str">
            <v>ML-AC</v>
          </cell>
          <cell r="F331">
            <v>0</v>
          </cell>
          <cell r="G331">
            <v>0.45738785683727184</v>
          </cell>
          <cell r="H331">
            <v>8.7500285655825927</v>
          </cell>
          <cell r="I331">
            <v>9.1477571367454367</v>
          </cell>
          <cell r="J331">
            <v>9.2100000000000009</v>
          </cell>
          <cell r="K331">
            <v>8.7200000000000006</v>
          </cell>
          <cell r="L331" t="str">
            <v>Yes</v>
          </cell>
        </row>
        <row r="332">
          <cell r="A332" t="str">
            <v>48320221</v>
          </cell>
          <cell r="B332" t="str">
            <v>21pce SCREWDRIVER BIT  SET - 1/4" HEX</v>
          </cell>
          <cell r="C332" t="str">
            <v>Milwaukee Acc</v>
          </cell>
          <cell r="D332" t="str">
            <v>900080</v>
          </cell>
          <cell r="E332" t="str">
            <v>ML-AC</v>
          </cell>
          <cell r="F332">
            <v>0</v>
          </cell>
          <cell r="G332">
            <v>0.28350268959353614</v>
          </cell>
          <cell r="H332">
            <v>5.4235297139633003</v>
          </cell>
          <cell r="I332">
            <v>5.6700537918707221</v>
          </cell>
          <cell r="J332">
            <v>5.71</v>
          </cell>
          <cell r="K332">
            <v>5.61</v>
          </cell>
          <cell r="L332" t="str">
            <v>Yes</v>
          </cell>
        </row>
        <row r="333">
          <cell r="A333" t="str">
            <v>48321500</v>
          </cell>
          <cell r="B333" t="str">
            <v>38pce QUIK-LOK DRILL &amp; DRIVER SET-1/4" H</v>
          </cell>
          <cell r="C333" t="str">
            <v>Milwaukee Acc</v>
          </cell>
          <cell r="D333" t="str">
            <v>900080</v>
          </cell>
          <cell r="E333" t="str">
            <v>ML-AC</v>
          </cell>
          <cell r="F333">
            <v>0</v>
          </cell>
          <cell r="G333">
            <v>0.81378486440427267</v>
          </cell>
          <cell r="H333">
            <v>15.568058275559999</v>
          </cell>
          <cell r="I333">
            <v>16.275697288085453</v>
          </cell>
          <cell r="J333">
            <v>16.38</v>
          </cell>
          <cell r="K333">
            <v>16.09</v>
          </cell>
          <cell r="L333" t="str">
            <v>Yes</v>
          </cell>
        </row>
        <row r="334">
          <cell r="A334" t="str">
            <v>48322301</v>
          </cell>
          <cell r="B334" t="str">
            <v>Shockwave 11 Piece 30 degree Knuckle</v>
          </cell>
          <cell r="C334" t="str">
            <v>Milwaukee Acc</v>
          </cell>
          <cell r="D334" t="str">
            <v>900080</v>
          </cell>
          <cell r="E334" t="str">
            <v>ML-AC</v>
          </cell>
          <cell r="F334">
            <v>0</v>
          </cell>
          <cell r="G334">
            <v>0.46846837989301848</v>
          </cell>
          <cell r="H334">
            <v>8.9620037892577464</v>
          </cell>
          <cell r="I334">
            <v>9.3693675978603697</v>
          </cell>
          <cell r="J334">
            <v>9.43</v>
          </cell>
          <cell r="K334">
            <v>7.55</v>
          </cell>
          <cell r="L334" t="str">
            <v>Yes</v>
          </cell>
        </row>
        <row r="335">
          <cell r="A335" t="str">
            <v>48322301B</v>
          </cell>
          <cell r="B335" t="str">
            <v>ShockwaveKnuckle 30 degree 11 Piece</v>
          </cell>
          <cell r="C335" t="str">
            <v>Milwaukee Acc</v>
          </cell>
          <cell r="D335" t="str">
            <v>900080</v>
          </cell>
          <cell r="E335" t="str">
            <v>ML-AC</v>
          </cell>
          <cell r="F335">
            <v>0</v>
          </cell>
          <cell r="G335">
            <v>0.46846837989301848</v>
          </cell>
          <cell r="H335">
            <v>8.9620037892577464</v>
          </cell>
          <cell r="I335">
            <v>9.3693675978603697</v>
          </cell>
          <cell r="J335">
            <v>9.43</v>
          </cell>
          <cell r="K335">
            <v>7.55</v>
          </cell>
          <cell r="L335" t="str">
            <v>Yes</v>
          </cell>
        </row>
        <row r="336">
          <cell r="A336" t="str">
            <v>48324004</v>
          </cell>
          <cell r="B336" t="str">
            <v>Shockwave 32 Piece Kit</v>
          </cell>
          <cell r="C336" t="str">
            <v>Milwaukee Acc</v>
          </cell>
          <cell r="D336" t="str">
            <v>900080</v>
          </cell>
          <cell r="E336" t="str">
            <v>ML-AC</v>
          </cell>
          <cell r="F336">
            <v>0</v>
          </cell>
          <cell r="G336">
            <v>0.49427098418839643</v>
          </cell>
          <cell r="H336">
            <v>9.4556188279519322</v>
          </cell>
          <cell r="I336">
            <v>9.8854196837679282</v>
          </cell>
          <cell r="J336">
            <v>9.9499999999999993</v>
          </cell>
          <cell r="K336">
            <v>10</v>
          </cell>
          <cell r="L336" t="str">
            <v>Yes</v>
          </cell>
        </row>
        <row r="337">
          <cell r="A337" t="str">
            <v>48324006</v>
          </cell>
          <cell r="B337" t="str">
            <v>Shockwave 40 Piece Kit</v>
          </cell>
          <cell r="C337" t="str">
            <v>Milwaukee Acc</v>
          </cell>
          <cell r="D337" t="str">
            <v>900080</v>
          </cell>
          <cell r="E337" t="str">
            <v>ML-AC</v>
          </cell>
          <cell r="F337">
            <v>0</v>
          </cell>
          <cell r="G337">
            <v>0.77080836612839365</v>
          </cell>
          <cell r="H337">
            <v>14.745899178108402</v>
          </cell>
          <cell r="I337">
            <v>15.416167322567873</v>
          </cell>
          <cell r="J337">
            <v>15.52</v>
          </cell>
          <cell r="K337">
            <v>15.43</v>
          </cell>
          <cell r="L337" t="str">
            <v>Yes</v>
          </cell>
        </row>
        <row r="338">
          <cell r="A338" t="str">
            <v>48324007</v>
          </cell>
          <cell r="B338" t="str">
            <v>Shockwave 35 PC Driver Bit Set</v>
          </cell>
          <cell r="C338" t="str">
            <v>Milwaukee Acc</v>
          </cell>
          <cell r="D338" t="str">
            <v>900080</v>
          </cell>
          <cell r="E338" t="str">
            <v>ML-AC</v>
          </cell>
          <cell r="F338">
            <v>0</v>
          </cell>
          <cell r="G338">
            <v>0.53511042258461394</v>
          </cell>
          <cell r="H338">
            <v>10.236895040749138</v>
          </cell>
          <cell r="I338">
            <v>10.702208451692279</v>
          </cell>
          <cell r="J338">
            <v>10.77</v>
          </cell>
          <cell r="K338">
            <v>11.08</v>
          </cell>
          <cell r="L338" t="str">
            <v>Yes</v>
          </cell>
        </row>
        <row r="339">
          <cell r="A339" t="str">
            <v>48324008</v>
          </cell>
          <cell r="B339" t="str">
            <v>Shockwave 40 PC Driver Bit Set Expand</v>
          </cell>
          <cell r="C339" t="str">
            <v>Milwaukee Acc</v>
          </cell>
          <cell r="D339" t="str">
            <v>900080</v>
          </cell>
          <cell r="E339" t="str">
            <v>ML-AC</v>
          </cell>
          <cell r="F339">
            <v>0</v>
          </cell>
          <cell r="G339">
            <v>0.69720203440093331</v>
          </cell>
          <cell r="H339">
            <v>13.33777804940916</v>
          </cell>
          <cell r="I339">
            <v>13.944040688018665</v>
          </cell>
          <cell r="J339">
            <v>14.03</v>
          </cell>
          <cell r="K339">
            <v>14.29</v>
          </cell>
          <cell r="L339" t="str">
            <v>Yes</v>
          </cell>
        </row>
        <row r="340">
          <cell r="A340" t="str">
            <v>48324009</v>
          </cell>
          <cell r="B340" t="str">
            <v>Shockwave 45PC Drill and Drive Set</v>
          </cell>
          <cell r="C340" t="str">
            <v>Milwaukee Acc</v>
          </cell>
          <cell r="D340" t="str">
            <v>900080</v>
          </cell>
          <cell r="E340" t="str">
            <v>ML-AC</v>
          </cell>
          <cell r="F340">
            <v>0</v>
          </cell>
          <cell r="G340">
            <v>0.7852920908323523</v>
          </cell>
          <cell r="H340">
            <v>15.022979128966742</v>
          </cell>
          <cell r="I340">
            <v>15.705841816647045</v>
          </cell>
          <cell r="J340">
            <v>15.81</v>
          </cell>
          <cell r="K340">
            <v>16.149999999999999</v>
          </cell>
          <cell r="L340" t="str">
            <v>Yes</v>
          </cell>
        </row>
        <row r="341">
          <cell r="A341" t="str">
            <v>48324012</v>
          </cell>
          <cell r="B341" t="str">
            <v>22 Piece Shockwave Puck</v>
          </cell>
          <cell r="C341" t="str">
            <v>Milwaukee Acc</v>
          </cell>
          <cell r="D341" t="str">
            <v>900080</v>
          </cell>
          <cell r="E341" t="str">
            <v>ML-AC</v>
          </cell>
          <cell r="F341">
            <v>0</v>
          </cell>
          <cell r="G341">
            <v>0.23997206330310253</v>
          </cell>
          <cell r="H341">
            <v>4.590769906668049</v>
          </cell>
          <cell r="I341">
            <v>4.7994412660620505</v>
          </cell>
          <cell r="J341">
            <v>4.83</v>
          </cell>
          <cell r="K341">
            <v>3.68</v>
          </cell>
          <cell r="L341" t="str">
            <v>Yes</v>
          </cell>
        </row>
        <row r="342">
          <cell r="A342" t="str">
            <v>48324015</v>
          </cell>
          <cell r="B342" t="str">
            <v>Shockwave 60 Pce Mega Kit</v>
          </cell>
          <cell r="C342" t="str">
            <v>Milwaukee Acc</v>
          </cell>
          <cell r="D342" t="str">
            <v>900080</v>
          </cell>
          <cell r="E342" t="str">
            <v>ML-AC</v>
          </cell>
          <cell r="F342">
            <v>1.506951135581555</v>
          </cell>
          <cell r="G342">
            <v>1.506951135581555</v>
          </cell>
          <cell r="H342">
            <v>28.828630419821057</v>
          </cell>
          <cell r="I342">
            <v>30.1390227116311</v>
          </cell>
          <cell r="J342">
            <v>31.84</v>
          </cell>
          <cell r="K342">
            <v>20.67</v>
          </cell>
          <cell r="L342" t="str">
            <v>Yes</v>
          </cell>
        </row>
        <row r="343">
          <cell r="A343" t="str">
            <v>48324403</v>
          </cell>
          <cell r="B343" t="str">
            <v>Shockwave 18 Piece Impact Driver Set</v>
          </cell>
          <cell r="C343" t="str">
            <v>Milwaukee Acc</v>
          </cell>
          <cell r="D343" t="str">
            <v>900080</v>
          </cell>
          <cell r="E343" t="str">
            <v>ML-AC</v>
          </cell>
          <cell r="F343">
            <v>0</v>
          </cell>
          <cell r="G343">
            <v>0.34824501032346866</v>
          </cell>
          <cell r="H343">
            <v>6.6620784583620107</v>
          </cell>
          <cell r="I343">
            <v>6.9649002064693732</v>
          </cell>
          <cell r="J343">
            <v>7.01</v>
          </cell>
          <cell r="K343">
            <v>7.13</v>
          </cell>
          <cell r="L343" t="str">
            <v>Yes</v>
          </cell>
        </row>
        <row r="344">
          <cell r="A344" t="str">
            <v>48324411</v>
          </cell>
          <cell r="B344" t="str">
            <v>SHOCKWAVE #1 PHILLIPS QTY 2</v>
          </cell>
          <cell r="C344" t="str">
            <v>Milwaukee Acc</v>
          </cell>
          <cell r="D344" t="str">
            <v>900080</v>
          </cell>
          <cell r="E344" t="str">
            <v>ML-AC</v>
          </cell>
          <cell r="F344">
            <v>0</v>
          </cell>
          <cell r="G344">
            <v>1.6066656569065377E-2</v>
          </cell>
          <cell r="H344">
            <v>0.30736212566907684</v>
          </cell>
          <cell r="I344">
            <v>0.32133313138130754</v>
          </cell>
          <cell r="J344">
            <v>0.32</v>
          </cell>
          <cell r="K344">
            <v>0.23</v>
          </cell>
          <cell r="L344" t="str">
            <v>Yes</v>
          </cell>
        </row>
        <row r="345">
          <cell r="A345" t="str">
            <v>48324412</v>
          </cell>
          <cell r="B345" t="str">
            <v>SHOCKWAVE 2 PHILLIPS QTY 2</v>
          </cell>
          <cell r="C345" t="str">
            <v>Milwaukee Acc</v>
          </cell>
          <cell r="D345" t="str">
            <v>900080</v>
          </cell>
          <cell r="E345" t="str">
            <v>ML-AC</v>
          </cell>
          <cell r="F345">
            <v>0</v>
          </cell>
          <cell r="G345">
            <v>1.6066656569065377E-2</v>
          </cell>
          <cell r="H345">
            <v>0.30736212566907684</v>
          </cell>
          <cell r="I345">
            <v>0.32133313138130754</v>
          </cell>
          <cell r="J345">
            <v>0.32</v>
          </cell>
          <cell r="K345">
            <v>0.35</v>
          </cell>
          <cell r="L345" t="str">
            <v>Yes</v>
          </cell>
        </row>
        <row r="346">
          <cell r="A346" t="str">
            <v>48324413</v>
          </cell>
          <cell r="B346" t="str">
            <v>SHOCKWAVE #3 PHILLIPS QTY 2</v>
          </cell>
          <cell r="C346" t="str">
            <v>Milwaukee Acc</v>
          </cell>
          <cell r="D346" t="str">
            <v>900080</v>
          </cell>
          <cell r="E346" t="str">
            <v>ML-AC</v>
          </cell>
          <cell r="F346">
            <v>0</v>
          </cell>
          <cell r="G346">
            <v>1.6066656569065377E-2</v>
          </cell>
          <cell r="H346">
            <v>0.30736212566907684</v>
          </cell>
          <cell r="I346">
            <v>0.32133313138130754</v>
          </cell>
          <cell r="J346">
            <v>0.32</v>
          </cell>
          <cell r="K346">
            <v>0.23</v>
          </cell>
          <cell r="L346" t="str">
            <v>Yes</v>
          </cell>
        </row>
        <row r="347">
          <cell r="A347" t="str">
            <v>48324416</v>
          </cell>
          <cell r="B347" t="str">
            <v>SHOCKWAVE 25mm BIT SLOTTED 1/8 Pk 2</v>
          </cell>
          <cell r="C347" t="str">
            <v>Milwaukee Acc</v>
          </cell>
          <cell r="D347" t="str">
            <v>900080</v>
          </cell>
          <cell r="E347" t="str">
            <v>ML-AC</v>
          </cell>
          <cell r="F347">
            <v>0</v>
          </cell>
          <cell r="G347">
            <v>1.8995182381280114E-2</v>
          </cell>
          <cell r="H347">
            <v>0.36338609772883695</v>
          </cell>
          <cell r="I347">
            <v>0.37990364762560225</v>
          </cell>
          <cell r="J347">
            <v>0.38</v>
          </cell>
          <cell r="K347">
            <v>0.31</v>
          </cell>
          <cell r="L347" t="str">
            <v>Yes</v>
          </cell>
        </row>
        <row r="348">
          <cell r="A348" t="str">
            <v>48324417</v>
          </cell>
          <cell r="B348" t="str">
            <v>SHOCKWAVE 25mm BIT SLOTTED 3/16 Pk 2</v>
          </cell>
          <cell r="C348" t="str">
            <v>Milwaukee Acc</v>
          </cell>
          <cell r="D348" t="str">
            <v>900080</v>
          </cell>
          <cell r="E348" t="str">
            <v>ML-AC</v>
          </cell>
          <cell r="F348">
            <v>0</v>
          </cell>
          <cell r="G348">
            <v>1.8599958723840345E-2</v>
          </cell>
          <cell r="H348">
            <v>0.3558252973256415</v>
          </cell>
          <cell r="I348">
            <v>0.37199917447680692</v>
          </cell>
          <cell r="J348">
            <v>0.37</v>
          </cell>
          <cell r="K348">
            <v>0.31</v>
          </cell>
          <cell r="L348" t="str">
            <v>Yes</v>
          </cell>
        </row>
        <row r="349">
          <cell r="A349" t="str">
            <v>48324418</v>
          </cell>
          <cell r="B349" t="str">
            <v>SHOCKWAVE 25mm BIT SLOTTED 1/4 Pk 2</v>
          </cell>
          <cell r="C349" t="str">
            <v>Milwaukee Acc</v>
          </cell>
          <cell r="D349" t="str">
            <v>900080</v>
          </cell>
          <cell r="E349" t="str">
            <v>ML-AC</v>
          </cell>
          <cell r="F349">
            <v>0</v>
          </cell>
          <cell r="G349">
            <v>1.8599958723840345E-2</v>
          </cell>
          <cell r="H349">
            <v>0.3558252973256415</v>
          </cell>
          <cell r="I349">
            <v>0.37199917447680692</v>
          </cell>
          <cell r="J349">
            <v>0.37</v>
          </cell>
          <cell r="K349">
            <v>0.31</v>
          </cell>
          <cell r="L349" t="str">
            <v>Yes</v>
          </cell>
        </row>
        <row r="350">
          <cell r="A350" t="str">
            <v>48324421</v>
          </cell>
          <cell r="B350" t="str">
            <v>SHOCKWAVE #1 SQUARE RECESS QTY 2</v>
          </cell>
          <cell r="C350" t="str">
            <v>Milwaukee Acc</v>
          </cell>
          <cell r="D350" t="str">
            <v>900080</v>
          </cell>
          <cell r="E350" t="str">
            <v>ML-AC</v>
          </cell>
          <cell r="F350">
            <v>0</v>
          </cell>
          <cell r="G350">
            <v>1.6146108747622855E-2</v>
          </cell>
          <cell r="H350">
            <v>0.30888208038930687</v>
          </cell>
          <cell r="I350">
            <v>0.32292217495245712</v>
          </cell>
          <cell r="J350">
            <v>0.33</v>
          </cell>
          <cell r="K350">
            <v>0.23</v>
          </cell>
          <cell r="L350" t="str">
            <v>Yes</v>
          </cell>
        </row>
        <row r="351">
          <cell r="A351" t="str">
            <v>48324422</v>
          </cell>
          <cell r="B351" t="str">
            <v>SHOCKWAVE #2 SQUARE RECESS QTY 2</v>
          </cell>
          <cell r="C351" t="str">
            <v>Milwaukee Acc</v>
          </cell>
          <cell r="D351" t="str">
            <v>900080</v>
          </cell>
          <cell r="E351" t="str">
            <v>ML-AC</v>
          </cell>
          <cell r="F351">
            <v>0</v>
          </cell>
          <cell r="G351">
            <v>1.6146108747622855E-2</v>
          </cell>
          <cell r="H351">
            <v>0.30888208038930687</v>
          </cell>
          <cell r="I351">
            <v>0.32292217495245712</v>
          </cell>
          <cell r="J351">
            <v>0.33</v>
          </cell>
          <cell r="K351">
            <v>0.23</v>
          </cell>
          <cell r="L351" t="str">
            <v>Yes</v>
          </cell>
        </row>
        <row r="352">
          <cell r="A352" t="str">
            <v>48324423</v>
          </cell>
          <cell r="B352" t="str">
            <v>SHOCKWAVE #3 SQUARE RECESS QTY 2</v>
          </cell>
          <cell r="C352" t="str">
            <v>Milwaukee Acc</v>
          </cell>
          <cell r="D352" t="str">
            <v>900080</v>
          </cell>
          <cell r="E352" t="str">
            <v>ML-AC</v>
          </cell>
          <cell r="F352">
            <v>1.6066656569065377E-2</v>
          </cell>
          <cell r="G352">
            <v>1.6066656569065377E-2</v>
          </cell>
          <cell r="H352">
            <v>0.30736212566907684</v>
          </cell>
          <cell r="I352">
            <v>0.32133313138130754</v>
          </cell>
          <cell r="J352">
            <v>0.34</v>
          </cell>
          <cell r="K352">
            <v>0.24</v>
          </cell>
          <cell r="L352" t="str">
            <v>Yes</v>
          </cell>
        </row>
        <row r="353">
          <cell r="A353" t="str">
            <v>48324444</v>
          </cell>
          <cell r="B353" t="str">
            <v>SHOCKWAVE PHILLIPS #2 REDUCED DIAMETER</v>
          </cell>
          <cell r="C353" t="str">
            <v>Milwaukee Acc</v>
          </cell>
          <cell r="D353" t="str">
            <v>900080</v>
          </cell>
          <cell r="E353" t="str">
            <v>ML-AC</v>
          </cell>
          <cell r="F353">
            <v>0</v>
          </cell>
          <cell r="G353">
            <v>1.6066656569065377E-2</v>
          </cell>
          <cell r="H353">
            <v>0.30736212566907684</v>
          </cell>
          <cell r="I353">
            <v>0.32133313138130754</v>
          </cell>
          <cell r="J353">
            <v>0.32</v>
          </cell>
          <cell r="K353">
            <v>0.23</v>
          </cell>
          <cell r="L353" t="str">
            <v>Yes</v>
          </cell>
        </row>
        <row r="354">
          <cell r="A354" t="str">
            <v>48324461</v>
          </cell>
          <cell r="B354" t="str">
            <v>PH 1 POWERBIT 50mm (2") Pkt 1</v>
          </cell>
          <cell r="C354" t="str">
            <v>Milwaukee Acc</v>
          </cell>
          <cell r="D354" t="str">
            <v>900080</v>
          </cell>
          <cell r="E354" t="str">
            <v>ML-AC</v>
          </cell>
          <cell r="F354">
            <v>0</v>
          </cell>
          <cell r="G354">
            <v>1.4563176882516181E-2</v>
          </cell>
          <cell r="H354">
            <v>0.27859990557857039</v>
          </cell>
          <cell r="I354">
            <v>0.29126353765032359</v>
          </cell>
          <cell r="J354">
            <v>0.28999999999999998</v>
          </cell>
          <cell r="K354">
            <v>0.32</v>
          </cell>
          <cell r="L354" t="str">
            <v>Yes</v>
          </cell>
        </row>
        <row r="355">
          <cell r="A355" t="str">
            <v>48324462</v>
          </cell>
          <cell r="B355" t="str">
            <v>SHOCKWAVE 2" PHILLIPS #2 POWERBIT"</v>
          </cell>
          <cell r="C355" t="str">
            <v>Milwaukee Acc</v>
          </cell>
          <cell r="D355" t="str">
            <v>900080</v>
          </cell>
          <cell r="E355" t="str">
            <v>ML-AC</v>
          </cell>
          <cell r="F355">
            <v>0</v>
          </cell>
          <cell r="G355">
            <v>1.4721062621957324E-2</v>
          </cell>
          <cell r="H355">
            <v>0.28162032842005319</v>
          </cell>
          <cell r="I355">
            <v>0.29442125243914646</v>
          </cell>
          <cell r="J355">
            <v>0.3</v>
          </cell>
          <cell r="K355">
            <v>0.23</v>
          </cell>
          <cell r="L355" t="str">
            <v>Yes</v>
          </cell>
        </row>
        <row r="356">
          <cell r="A356" t="str">
            <v>48324463</v>
          </cell>
          <cell r="B356" t="str">
            <v>SHOCKWAVE 2" PHILLIPS #3 POWERBIT"</v>
          </cell>
          <cell r="C356" t="str">
            <v>Milwaukee Acc</v>
          </cell>
          <cell r="D356" t="str">
            <v>900080</v>
          </cell>
          <cell r="E356" t="str">
            <v>ML-AC</v>
          </cell>
          <cell r="F356">
            <v>0</v>
          </cell>
          <cell r="G356">
            <v>1.4721062621957324E-2</v>
          </cell>
          <cell r="H356">
            <v>0.28162032842005319</v>
          </cell>
          <cell r="I356">
            <v>0.29442125243914646</v>
          </cell>
          <cell r="J356">
            <v>0.3</v>
          </cell>
          <cell r="K356">
            <v>0.32</v>
          </cell>
          <cell r="L356" t="str">
            <v>Yes</v>
          </cell>
        </row>
        <row r="357">
          <cell r="A357" t="str">
            <v>48324471</v>
          </cell>
          <cell r="B357" t="str">
            <v>SHOCKWAVE 2" SQUARE RECESS #1 POWERBIT"</v>
          </cell>
          <cell r="C357" t="str">
            <v>Milwaukee Acc</v>
          </cell>
          <cell r="D357" t="str">
            <v>900080</v>
          </cell>
          <cell r="E357" t="str">
            <v>ML-AC</v>
          </cell>
          <cell r="F357">
            <v>0</v>
          </cell>
          <cell r="G357">
            <v>3.9256506531110791E-2</v>
          </cell>
          <cell r="H357">
            <v>0.75099403798646747</v>
          </cell>
          <cell r="I357">
            <v>0.78513013062221582</v>
          </cell>
          <cell r="J357">
            <v>0.79</v>
          </cell>
          <cell r="K357">
            <v>0.32</v>
          </cell>
          <cell r="L357" t="str">
            <v>Yes</v>
          </cell>
        </row>
        <row r="358">
          <cell r="A358" t="str">
            <v>48324472</v>
          </cell>
          <cell r="B358" t="str">
            <v>SHOCKWAVE 2" SQUARE RECESS #2 POWERBIT"</v>
          </cell>
          <cell r="C358" t="str">
            <v>Milwaukee Acc</v>
          </cell>
          <cell r="D358" t="str">
            <v>900080</v>
          </cell>
          <cell r="E358" t="str">
            <v>ML-AC</v>
          </cell>
          <cell r="F358">
            <v>0</v>
          </cell>
          <cell r="G358">
            <v>3.9256506531110791E-2</v>
          </cell>
          <cell r="H358">
            <v>0.75099403798646747</v>
          </cell>
          <cell r="I358">
            <v>0.78513013062221582</v>
          </cell>
          <cell r="J358">
            <v>0.79</v>
          </cell>
          <cell r="K358">
            <v>0.32</v>
          </cell>
          <cell r="L358" t="str">
            <v>Yes</v>
          </cell>
        </row>
        <row r="359">
          <cell r="A359" t="str">
            <v>48324473</v>
          </cell>
          <cell r="B359" t="str">
            <v>SHOCKWAVE 2" SQUARE RECESS #3 POWERBIT"</v>
          </cell>
          <cell r="C359" t="str">
            <v>Milwaukee Acc</v>
          </cell>
          <cell r="D359" t="str">
            <v>900080</v>
          </cell>
          <cell r="E359" t="str">
            <v>ML-AC</v>
          </cell>
          <cell r="F359">
            <v>0</v>
          </cell>
          <cell r="G359">
            <v>1.4721062621957324E-2</v>
          </cell>
          <cell r="H359">
            <v>0.28162032842005319</v>
          </cell>
          <cell r="I359">
            <v>0.29442125243914646</v>
          </cell>
          <cell r="J359">
            <v>0.3</v>
          </cell>
          <cell r="K359">
            <v>0.32</v>
          </cell>
          <cell r="L359" t="str">
            <v>Yes</v>
          </cell>
        </row>
        <row r="360">
          <cell r="A360" t="str">
            <v>48324482</v>
          </cell>
          <cell r="B360" t="str">
            <v>T10 Torx 50mm Power Bit Qty 1</v>
          </cell>
          <cell r="C360" t="str">
            <v>Milwaukee Acc</v>
          </cell>
          <cell r="D360" t="str">
            <v>900080</v>
          </cell>
          <cell r="E360" t="str">
            <v>ML-AC</v>
          </cell>
          <cell r="F360">
            <v>1.4642629061073657E-2</v>
          </cell>
          <cell r="G360">
            <v>1.4642629061073657E-2</v>
          </cell>
          <cell r="H360">
            <v>0.28011986029880043</v>
          </cell>
          <cell r="I360">
            <v>0.29285258122147312</v>
          </cell>
          <cell r="J360">
            <v>0.31</v>
          </cell>
          <cell r="K360">
            <v>0.33</v>
          </cell>
          <cell r="L360" t="str">
            <v>Yes</v>
          </cell>
        </row>
        <row r="361">
          <cell r="A361" t="str">
            <v>48324483</v>
          </cell>
          <cell r="B361" t="str">
            <v>SHOCKWAVE T15 TORX 2" POWERBIT"</v>
          </cell>
          <cell r="C361" t="str">
            <v>Milwaukee Acc</v>
          </cell>
          <cell r="D361" t="str">
            <v>900080</v>
          </cell>
          <cell r="E361" t="str">
            <v>ML-AC</v>
          </cell>
          <cell r="F361">
            <v>0</v>
          </cell>
          <cell r="G361">
            <v>1.4721062621957324E-2</v>
          </cell>
          <cell r="H361">
            <v>0.28162032842005319</v>
          </cell>
          <cell r="I361">
            <v>0.29442125243914646</v>
          </cell>
          <cell r="J361">
            <v>0.3</v>
          </cell>
          <cell r="K361">
            <v>0.32</v>
          </cell>
          <cell r="L361" t="str">
            <v>Yes</v>
          </cell>
        </row>
        <row r="362">
          <cell r="A362" t="str">
            <v>48324484</v>
          </cell>
          <cell r="B362" t="str">
            <v>SHOCKWAVE T20 TORX 2" POWERBIT"</v>
          </cell>
          <cell r="C362" t="str">
            <v>Milwaukee Acc</v>
          </cell>
          <cell r="D362" t="str">
            <v>900080</v>
          </cell>
          <cell r="E362" t="str">
            <v>ML-AC</v>
          </cell>
          <cell r="F362">
            <v>0</v>
          </cell>
          <cell r="G362">
            <v>1.4642629061073657E-2</v>
          </cell>
          <cell r="H362">
            <v>0.28011986029880043</v>
          </cell>
          <cell r="I362">
            <v>0.29285258122147312</v>
          </cell>
          <cell r="J362">
            <v>0.28999999999999998</v>
          </cell>
          <cell r="K362">
            <v>0.32</v>
          </cell>
          <cell r="L362" t="str">
            <v>Yes</v>
          </cell>
        </row>
        <row r="363">
          <cell r="A363" t="str">
            <v>48324485</v>
          </cell>
          <cell r="B363" t="str">
            <v>SHOCKWAVE T25 TORX 2" POWERBIT"</v>
          </cell>
          <cell r="C363" t="str">
            <v>Milwaukee Acc</v>
          </cell>
          <cell r="D363" t="str">
            <v>900080</v>
          </cell>
          <cell r="E363" t="str">
            <v>ML-AC</v>
          </cell>
          <cell r="F363">
            <v>0</v>
          </cell>
          <cell r="G363">
            <v>1.4642629061073657E-2</v>
          </cell>
          <cell r="H363">
            <v>0.28011986029880043</v>
          </cell>
          <cell r="I363">
            <v>0.29285258122147312</v>
          </cell>
          <cell r="J363">
            <v>0.28999999999999998</v>
          </cell>
          <cell r="K363">
            <v>0.32</v>
          </cell>
          <cell r="L363" t="str">
            <v>Yes</v>
          </cell>
        </row>
        <row r="364">
          <cell r="A364" t="str">
            <v>48324487</v>
          </cell>
          <cell r="B364" t="str">
            <v>SHOCKWAVE T30 TORX 2" POWERBIT"</v>
          </cell>
          <cell r="C364" t="str">
            <v>Milwaukee Acc</v>
          </cell>
          <cell r="D364" t="str">
            <v>900080</v>
          </cell>
          <cell r="E364" t="str">
            <v>ML-AC</v>
          </cell>
          <cell r="F364">
            <v>0</v>
          </cell>
          <cell r="G364">
            <v>1.4563176882516181E-2</v>
          </cell>
          <cell r="H364">
            <v>0.27859990557857039</v>
          </cell>
          <cell r="I364">
            <v>0.29126353765032359</v>
          </cell>
          <cell r="J364">
            <v>0.28999999999999998</v>
          </cell>
          <cell r="K364">
            <v>0.23</v>
          </cell>
          <cell r="L364" t="str">
            <v>Yes</v>
          </cell>
        </row>
        <row r="365">
          <cell r="A365" t="str">
            <v>48324502</v>
          </cell>
          <cell r="B365" t="str">
            <v>SHOCKWAVE COMPACT MAGNETIC BIT HOLDER</v>
          </cell>
          <cell r="C365" t="str">
            <v>Milwaukee Acc</v>
          </cell>
          <cell r="D365" t="str">
            <v>900080</v>
          </cell>
          <cell r="E365" t="str">
            <v>ML-AC</v>
          </cell>
          <cell r="F365">
            <v>0</v>
          </cell>
          <cell r="G365">
            <v>6.5612220223369572E-2</v>
          </cell>
          <cell r="H365">
            <v>1.255190299925331</v>
          </cell>
          <cell r="I365">
            <v>1.3122444044673913</v>
          </cell>
          <cell r="J365">
            <v>1.32</v>
          </cell>
          <cell r="K365">
            <v>1.35</v>
          </cell>
          <cell r="L365" t="str">
            <v>Yes</v>
          </cell>
        </row>
        <row r="366">
          <cell r="A366" t="str">
            <v>48324503</v>
          </cell>
          <cell r="B366" t="str">
            <v>SHOCKWAVE 3" MAGNETIC TIP BIT HOLDER"</v>
          </cell>
          <cell r="C366" t="str">
            <v>Milwaukee Acc</v>
          </cell>
          <cell r="D366" t="str">
            <v>900080</v>
          </cell>
          <cell r="E366" t="str">
            <v>ML-AC</v>
          </cell>
          <cell r="F366">
            <v>0</v>
          </cell>
          <cell r="G366">
            <v>7.3526879548902954E-2</v>
          </cell>
          <cell r="H366">
            <v>1.4066011739790132</v>
          </cell>
          <cell r="I366">
            <v>1.4705375909780589</v>
          </cell>
          <cell r="J366">
            <v>1.48</v>
          </cell>
          <cell r="K366">
            <v>1.28</v>
          </cell>
          <cell r="L366" t="str">
            <v>Yes</v>
          </cell>
        </row>
        <row r="367">
          <cell r="A367" t="str">
            <v>48324505</v>
          </cell>
          <cell r="B367" t="str">
            <v>Shockwave Mag Bit Hlder 75mm Bulk 10</v>
          </cell>
          <cell r="C367" t="str">
            <v>Milwaukee Acc</v>
          </cell>
          <cell r="D367" t="str">
            <v>900080</v>
          </cell>
          <cell r="E367" t="str">
            <v>ML-AC</v>
          </cell>
          <cell r="F367">
            <v>0</v>
          </cell>
          <cell r="G367">
            <v>6.7430452771127247E-2</v>
          </cell>
          <cell r="H367">
            <v>1.2899738790998256</v>
          </cell>
          <cell r="I367">
            <v>1.3486090554225449</v>
          </cell>
          <cell r="J367">
            <v>1.36</v>
          </cell>
          <cell r="K367">
            <v>14.17</v>
          </cell>
          <cell r="L367" t="str">
            <v>Yes</v>
          </cell>
        </row>
        <row r="368">
          <cell r="A368" t="str">
            <v>48324507M</v>
          </cell>
          <cell r="B368" t="str">
            <v>Shockwave 12Pce Drive Guide (10PK Merch)</v>
          </cell>
          <cell r="C368" t="str">
            <v>Milwaukee Acc</v>
          </cell>
          <cell r="D368" t="str">
            <v>900080</v>
          </cell>
          <cell r="E368" t="str">
            <v>ML-AC</v>
          </cell>
          <cell r="F368">
            <v>0</v>
          </cell>
          <cell r="G368">
            <v>2.5683069511355821</v>
          </cell>
          <cell r="H368">
            <v>49.13282863041983</v>
          </cell>
          <cell r="I368">
            <v>51.366139022711636</v>
          </cell>
          <cell r="J368">
            <v>51.7</v>
          </cell>
          <cell r="K368">
            <v>50.76</v>
          </cell>
          <cell r="L368" t="str">
            <v>Yes</v>
          </cell>
        </row>
        <row r="369">
          <cell r="A369" t="str">
            <v>48324508</v>
          </cell>
          <cell r="B369" t="str">
            <v>SHOCKWAVE 75mm MAGNETIC DRIVE GUIDE</v>
          </cell>
          <cell r="C369" t="str">
            <v>Milwaukee Acc</v>
          </cell>
          <cell r="D369" t="str">
            <v>900080</v>
          </cell>
          <cell r="E369" t="str">
            <v>ML-AC</v>
          </cell>
          <cell r="F369">
            <v>0</v>
          </cell>
          <cell r="G369">
            <v>7.9938059187887142E-2</v>
          </cell>
          <cell r="H369">
            <v>1.5292498279421889</v>
          </cell>
          <cell r="I369">
            <v>1.5987611837577427</v>
          </cell>
          <cell r="J369">
            <v>1.61</v>
          </cell>
          <cell r="K369">
            <v>1.67</v>
          </cell>
          <cell r="L369" t="str">
            <v>Yes</v>
          </cell>
        </row>
        <row r="370">
          <cell r="A370" t="str">
            <v>48324511</v>
          </cell>
          <cell r="B370" t="str">
            <v>SHOCKWAVE 150mm BIT TIP HOLDER MAG</v>
          </cell>
          <cell r="C370" t="str">
            <v>Milwaukee Acc</v>
          </cell>
          <cell r="D370" t="str">
            <v>900080</v>
          </cell>
          <cell r="E370" t="str">
            <v>ML-AC</v>
          </cell>
          <cell r="F370">
            <v>0</v>
          </cell>
          <cell r="G370">
            <v>0.11911613215811426</v>
          </cell>
          <cell r="H370">
            <v>2.2787433978074034</v>
          </cell>
          <cell r="I370">
            <v>2.382322643162285</v>
          </cell>
          <cell r="J370">
            <v>2.4</v>
          </cell>
          <cell r="K370">
            <v>2.02</v>
          </cell>
          <cell r="L370" t="str">
            <v>Yes</v>
          </cell>
        </row>
        <row r="371">
          <cell r="A371" t="str">
            <v>48324511B</v>
          </cell>
          <cell r="B371" t="str">
            <v>SHOCKWAVE BIT TIP HOLDER MAG  150mm (6</v>
          </cell>
          <cell r="C371" t="str">
            <v>Milwaukee Acc</v>
          </cell>
          <cell r="D371" t="str">
            <v>900080</v>
          </cell>
          <cell r="E371" t="str">
            <v>ML-AC</v>
          </cell>
          <cell r="F371">
            <v>0</v>
          </cell>
          <cell r="G371">
            <v>0.11911613215811426</v>
          </cell>
          <cell r="H371">
            <v>2.2787433978074034</v>
          </cell>
          <cell r="I371">
            <v>2.382322643162285</v>
          </cell>
          <cell r="J371">
            <v>2.4</v>
          </cell>
          <cell r="K371">
            <v>2.02</v>
          </cell>
          <cell r="L371" t="str">
            <v>Yes</v>
          </cell>
        </row>
        <row r="372">
          <cell r="A372" t="str">
            <v>48324512</v>
          </cell>
          <cell r="B372" t="str">
            <v>SHOCKWAVE 300mm BIT TIP HOLDER MAG</v>
          </cell>
          <cell r="C372" t="str">
            <v>Milwaukee Acc</v>
          </cell>
          <cell r="D372" t="str">
            <v>900080</v>
          </cell>
          <cell r="E372" t="str">
            <v>ML-AC</v>
          </cell>
          <cell r="F372">
            <v>0</v>
          </cell>
          <cell r="G372">
            <v>0.146500649700925</v>
          </cell>
          <cell r="H372">
            <v>2.8026211247133483</v>
          </cell>
          <cell r="I372">
            <v>2.9300129940185</v>
          </cell>
          <cell r="J372">
            <v>2.95</v>
          </cell>
          <cell r="K372">
            <v>2.4900000000000002</v>
          </cell>
          <cell r="L372" t="str">
            <v>Yes</v>
          </cell>
        </row>
        <row r="373">
          <cell r="A373" t="str">
            <v>48324512B</v>
          </cell>
          <cell r="B373" t="str">
            <v>SHOCKWAVE BIT TIP HOLDER MAG 300mm (12</v>
          </cell>
          <cell r="C373" t="str">
            <v>Milwaukee Acc</v>
          </cell>
          <cell r="D373" t="str">
            <v>900080</v>
          </cell>
          <cell r="E373" t="str">
            <v>ML-AC</v>
          </cell>
          <cell r="F373">
            <v>0</v>
          </cell>
          <cell r="G373">
            <v>0.146500649700925</v>
          </cell>
          <cell r="H373">
            <v>2.8026211247133483</v>
          </cell>
          <cell r="I373">
            <v>2.9300129940185</v>
          </cell>
          <cell r="J373">
            <v>2.95</v>
          </cell>
          <cell r="K373">
            <v>2.4900000000000002</v>
          </cell>
          <cell r="L373" t="str">
            <v>Yes</v>
          </cell>
        </row>
        <row r="374">
          <cell r="A374" t="str">
            <v>48324562</v>
          </cell>
          <cell r="B374" t="str">
            <v>SHOCKWAVE 3 1/2 PHILLIPS 2 POWERBIT</v>
          </cell>
          <cell r="C374" t="str">
            <v>Milwaukee Acc</v>
          </cell>
          <cell r="D374" t="str">
            <v>900080</v>
          </cell>
          <cell r="E374" t="str">
            <v>ML-AC</v>
          </cell>
          <cell r="F374">
            <v>0</v>
          </cell>
          <cell r="G374">
            <v>2.86506593113613E-2</v>
          </cell>
          <cell r="H374">
            <v>0.54809956943473803</v>
          </cell>
          <cell r="I374">
            <v>0.57301318622722597</v>
          </cell>
          <cell r="J374">
            <v>0.57999999999999996</v>
          </cell>
          <cell r="K374">
            <v>0.57999999999999996</v>
          </cell>
          <cell r="L374" t="str">
            <v>Yes</v>
          </cell>
        </row>
        <row r="375">
          <cell r="A375" t="str">
            <v>48324563</v>
          </cell>
          <cell r="B375" t="str">
            <v>PH 3 POWERBIT 89mm (3 1/2") Pkt 1</v>
          </cell>
          <cell r="C375" t="str">
            <v>Milwaukee Acc</v>
          </cell>
          <cell r="D375" t="str">
            <v>900080</v>
          </cell>
          <cell r="E375" t="str">
            <v>ML-AC</v>
          </cell>
          <cell r="F375">
            <v>2.7543421899925681E-2</v>
          </cell>
          <cell r="G375">
            <v>2.7543421899925681E-2</v>
          </cell>
          <cell r="H375">
            <v>0.52691763634640443</v>
          </cell>
          <cell r="I375">
            <v>0.55086843799851359</v>
          </cell>
          <cell r="J375">
            <v>0.57999999999999996</v>
          </cell>
          <cell r="K375">
            <v>0.56999999999999995</v>
          </cell>
          <cell r="L375" t="str">
            <v>Yes</v>
          </cell>
        </row>
        <row r="376">
          <cell r="A376" t="str">
            <v>48324564</v>
          </cell>
          <cell r="B376" t="str">
            <v>SHOCKWAVE 89mm POWER BIT PHIL PH2 Pk 5</v>
          </cell>
          <cell r="C376" t="str">
            <v>Milwaukee Acc</v>
          </cell>
          <cell r="D376" t="str">
            <v>900080</v>
          </cell>
          <cell r="E376" t="str">
            <v>ML-AC</v>
          </cell>
          <cell r="F376">
            <v>0</v>
          </cell>
          <cell r="G376">
            <v>0.11112202065402342</v>
          </cell>
          <cell r="H376">
            <v>2.1258125690334917</v>
          </cell>
          <cell r="I376">
            <v>2.2224404130804682</v>
          </cell>
          <cell r="J376">
            <v>2.2400000000000002</v>
          </cell>
          <cell r="K376">
            <v>2.2000000000000002</v>
          </cell>
          <cell r="L376" t="str">
            <v>Yes</v>
          </cell>
        </row>
        <row r="377">
          <cell r="A377" t="str">
            <v>48324572</v>
          </cell>
          <cell r="B377" t="str">
            <v>SHOCKWAVE #2 Square 3 1/2" SHOCKWAVE"</v>
          </cell>
          <cell r="C377" t="str">
            <v>Milwaukee Acc</v>
          </cell>
          <cell r="D377" t="str">
            <v>900080</v>
          </cell>
          <cell r="E377" t="str">
            <v>ML-AC</v>
          </cell>
          <cell r="F377">
            <v>0</v>
          </cell>
          <cell r="G377">
            <v>2.8175983475364066E-2</v>
          </cell>
          <cell r="H377">
            <v>0.5390188143113126</v>
          </cell>
          <cell r="I377">
            <v>0.56351966950728127</v>
          </cell>
          <cell r="J377">
            <v>0.56999999999999995</v>
          </cell>
          <cell r="K377">
            <v>0.56000000000000005</v>
          </cell>
          <cell r="L377" t="str">
            <v>Yes</v>
          </cell>
        </row>
        <row r="378">
          <cell r="A378" t="str">
            <v>48324601</v>
          </cell>
          <cell r="B378" t="str">
            <v>SHOCKWAVE PHILLIPS #2 DRIVER BIT QTY 5</v>
          </cell>
          <cell r="C378" t="str">
            <v>Milwaukee Acc</v>
          </cell>
          <cell r="D378" t="str">
            <v>900080</v>
          </cell>
          <cell r="E378" t="str">
            <v>ML-AC</v>
          </cell>
          <cell r="F378">
            <v>0</v>
          </cell>
          <cell r="G378">
            <v>3.197542739868961E-2</v>
          </cell>
          <cell r="H378">
            <v>0.61170382849667093</v>
          </cell>
          <cell r="I378">
            <v>0.6395085479737922</v>
          </cell>
          <cell r="J378">
            <v>0.64</v>
          </cell>
          <cell r="K378">
            <v>0.45</v>
          </cell>
          <cell r="L378" t="str">
            <v>Yes</v>
          </cell>
        </row>
        <row r="379">
          <cell r="A379" t="str">
            <v>48324602</v>
          </cell>
          <cell r="B379" t="str">
            <v>SHOCKWAVE 2'' PHILLIPS #2 POWERBIT QTY 5</v>
          </cell>
          <cell r="C379" t="str">
            <v>Milwaukee Acc</v>
          </cell>
          <cell r="D379" t="str">
            <v>900080</v>
          </cell>
          <cell r="E379" t="str">
            <v>ML-AC</v>
          </cell>
          <cell r="F379">
            <v>0</v>
          </cell>
          <cell r="G379">
            <v>4.859621198230972E-2</v>
          </cell>
          <cell r="H379">
            <v>0.92966666400940334</v>
          </cell>
          <cell r="I379">
            <v>0.97192423964619434</v>
          </cell>
          <cell r="J379">
            <v>0.98</v>
          </cell>
          <cell r="K379">
            <v>1.07</v>
          </cell>
          <cell r="L379" t="str">
            <v>Yes</v>
          </cell>
        </row>
        <row r="380">
          <cell r="A380" t="str">
            <v>48324604</v>
          </cell>
          <cell r="B380" t="str">
            <v>SHOCKWAVE 1" #2 25PC PHILLIPS PK"</v>
          </cell>
          <cell r="C380" t="str">
            <v>Milwaukee Acc</v>
          </cell>
          <cell r="D380" t="str">
            <v>900080</v>
          </cell>
          <cell r="E380" t="str">
            <v>ML-AC</v>
          </cell>
          <cell r="F380">
            <v>0</v>
          </cell>
          <cell r="G380">
            <v>0.15940144253977701</v>
          </cell>
          <cell r="H380">
            <v>3.0494189007609518</v>
          </cell>
          <cell r="I380">
            <v>3.1880288507955399</v>
          </cell>
          <cell r="J380">
            <v>3.21</v>
          </cell>
          <cell r="K380">
            <v>2.2799999999999998</v>
          </cell>
          <cell r="L380" t="str">
            <v>Yes</v>
          </cell>
        </row>
        <row r="381">
          <cell r="A381" t="str">
            <v>48324605</v>
          </cell>
          <cell r="B381" t="str">
            <v>SHOCKWAVE 2" POWER BIT STRAIGHT"</v>
          </cell>
          <cell r="C381" t="str">
            <v>Milwaukee Acc</v>
          </cell>
          <cell r="D381" t="str">
            <v>900080</v>
          </cell>
          <cell r="E381" t="str">
            <v>ML-AC</v>
          </cell>
          <cell r="F381">
            <v>0</v>
          </cell>
          <cell r="G381">
            <v>3.197542739868961E-2</v>
          </cell>
          <cell r="H381">
            <v>0.61170382849667093</v>
          </cell>
          <cell r="I381">
            <v>0.6395085479737922</v>
          </cell>
          <cell r="J381">
            <v>0.64</v>
          </cell>
          <cell r="K381">
            <v>0.45</v>
          </cell>
          <cell r="L381" t="str">
            <v>Yes</v>
          </cell>
        </row>
        <row r="382">
          <cell r="A382" t="str">
            <v>48324606</v>
          </cell>
          <cell r="B382" t="str">
            <v>SHOCKWAVE 2" SQR REC #2 POWERBIT QTY 5"</v>
          </cell>
          <cell r="C382" t="str">
            <v>Milwaukee Acc</v>
          </cell>
          <cell r="D382" t="str">
            <v>900080</v>
          </cell>
          <cell r="E382" t="str">
            <v>ML-AC</v>
          </cell>
          <cell r="F382">
            <v>0</v>
          </cell>
          <cell r="G382">
            <v>5.4294359249624218E-2</v>
          </cell>
          <cell r="H382">
            <v>1.0386746986884634</v>
          </cell>
          <cell r="I382">
            <v>1.0858871849924843</v>
          </cell>
          <cell r="J382">
            <v>1.0900000000000001</v>
          </cell>
          <cell r="K382">
            <v>1.07</v>
          </cell>
          <cell r="L382" t="str">
            <v>Yes</v>
          </cell>
        </row>
        <row r="383">
          <cell r="A383" t="str">
            <v>48324607</v>
          </cell>
          <cell r="B383" t="str">
            <v>SHOCKWAVE 1" 10PC SQ2 IMPCT CNTRCTR PK"</v>
          </cell>
          <cell r="C383" t="str">
            <v>Milwaukee Acc</v>
          </cell>
          <cell r="D383" t="str">
            <v>900080</v>
          </cell>
          <cell r="E383" t="str">
            <v>ML-AC</v>
          </cell>
          <cell r="F383">
            <v>0</v>
          </cell>
          <cell r="G383">
            <v>9.0306568489638014E-2</v>
          </cell>
          <cell r="H383">
            <v>1.7276039189322054</v>
          </cell>
          <cell r="I383">
            <v>1.8061313697927601</v>
          </cell>
          <cell r="J383">
            <v>1.82</v>
          </cell>
          <cell r="K383">
            <v>1.34</v>
          </cell>
          <cell r="L383" t="str">
            <v>Yes</v>
          </cell>
        </row>
        <row r="384">
          <cell r="A384" t="str">
            <v>48324615</v>
          </cell>
          <cell r="B384" t="str">
            <v>Shockwave 7 Piece Torx Set</v>
          </cell>
          <cell r="C384" t="str">
            <v>Milwaukee Acc</v>
          </cell>
          <cell r="D384" t="str">
            <v>900080</v>
          </cell>
          <cell r="E384" t="str">
            <v>ML-AC</v>
          </cell>
          <cell r="F384">
            <v>0</v>
          </cell>
          <cell r="G384">
            <v>5.6985547143840326E-2</v>
          </cell>
          <cell r="H384">
            <v>1.0901582931865108</v>
          </cell>
          <cell r="I384">
            <v>1.1397109428768064</v>
          </cell>
          <cell r="J384">
            <v>1.1499999999999999</v>
          </cell>
          <cell r="K384">
            <v>1.21</v>
          </cell>
          <cell r="L384" t="str">
            <v>Yes</v>
          </cell>
        </row>
        <row r="385">
          <cell r="A385" t="str">
            <v>48324762</v>
          </cell>
          <cell r="B385" t="str">
            <v>SHOCKWAVE PHILLIPS POWERBIT 50mm</v>
          </cell>
          <cell r="C385" t="str">
            <v>Milwaukee Acc</v>
          </cell>
          <cell r="D385" t="str">
            <v>900080</v>
          </cell>
          <cell r="E385" t="str">
            <v>ML-AC</v>
          </cell>
          <cell r="F385">
            <v>0</v>
          </cell>
          <cell r="G385">
            <v>8.4687873400880968E-3</v>
          </cell>
          <cell r="H385">
            <v>0.16201158389733752</v>
          </cell>
          <cell r="I385">
            <v>0.16937574680176193</v>
          </cell>
          <cell r="J385">
            <v>0.17</v>
          </cell>
          <cell r="K385">
            <v>0.19</v>
          </cell>
          <cell r="L385" t="str">
            <v>Yes</v>
          </cell>
        </row>
        <row r="386">
          <cell r="A386" t="str">
            <v>48324772</v>
          </cell>
          <cell r="B386" t="str">
            <v>Shockwave 50mm Insert Bit Square  2 (25)</v>
          </cell>
          <cell r="C386" t="str">
            <v>Milwaukee Acc</v>
          </cell>
          <cell r="D386" t="str">
            <v>900080</v>
          </cell>
          <cell r="E386" t="str">
            <v>ML-AC</v>
          </cell>
          <cell r="F386">
            <v>0</v>
          </cell>
          <cell r="G386">
            <v>8.5482395186455753E-3</v>
          </cell>
          <cell r="H386">
            <v>0.16353153861756753</v>
          </cell>
          <cell r="I386">
            <v>0.17096479037291148</v>
          </cell>
          <cell r="J386">
            <v>0.17</v>
          </cell>
          <cell r="K386">
            <v>3.28</v>
          </cell>
          <cell r="L386" t="str">
            <v>Yes</v>
          </cell>
        </row>
        <row r="387">
          <cell r="A387" t="str">
            <v>48324791</v>
          </cell>
          <cell r="B387" t="str">
            <v>SHOCKWAVE PHILLIPS POWERBIT 89mm</v>
          </cell>
          <cell r="C387" t="str">
            <v>Milwaukee Acc</v>
          </cell>
          <cell r="D387" t="str">
            <v>900080</v>
          </cell>
          <cell r="E387" t="str">
            <v>ML-AC</v>
          </cell>
          <cell r="F387">
            <v>0</v>
          </cell>
          <cell r="G387">
            <v>2.1449032357497604E-2</v>
          </cell>
          <cell r="H387">
            <v>0.41032931466517159</v>
          </cell>
          <cell r="I387">
            <v>0.42898064714995204</v>
          </cell>
          <cell r="J387">
            <v>0.43</v>
          </cell>
          <cell r="K387">
            <v>0.42</v>
          </cell>
          <cell r="L387" t="str">
            <v>Yes</v>
          </cell>
        </row>
        <row r="388">
          <cell r="A388" t="str">
            <v>48324795</v>
          </cell>
          <cell r="B388" t="str">
            <v>SHOCKWAVE 2 SQR RECESS POWERBIT 89mm</v>
          </cell>
          <cell r="C388" t="str">
            <v>Milwaukee Acc</v>
          </cell>
          <cell r="D388" t="str">
            <v>900080</v>
          </cell>
          <cell r="E388" t="str">
            <v>ML-AC</v>
          </cell>
          <cell r="F388">
            <v>0</v>
          </cell>
          <cell r="G388">
            <v>2.1449032357497604E-2</v>
          </cell>
          <cell r="H388">
            <v>0.41032931466517159</v>
          </cell>
          <cell r="I388">
            <v>0.42898064714995204</v>
          </cell>
          <cell r="J388">
            <v>0.43</v>
          </cell>
          <cell r="K388">
            <v>0.42</v>
          </cell>
          <cell r="L388" t="str">
            <v>Yes</v>
          </cell>
        </row>
        <row r="389">
          <cell r="A389" t="str">
            <v>48324802</v>
          </cell>
          <cell r="B389" t="str">
            <v>Shockwave 6" Power Bit Phillips #2</v>
          </cell>
          <cell r="C389" t="str">
            <v>Milwaukee Acc</v>
          </cell>
          <cell r="D389" t="str">
            <v>900080</v>
          </cell>
          <cell r="E389" t="str">
            <v>ML-AC</v>
          </cell>
          <cell r="F389">
            <v>0</v>
          </cell>
          <cell r="G389">
            <v>4.4401544401544403E-2</v>
          </cell>
          <cell r="H389">
            <v>0.8494208494208495</v>
          </cell>
          <cell r="I389">
            <v>0.88803088803088803</v>
          </cell>
          <cell r="J389">
            <v>0.89</v>
          </cell>
          <cell r="K389">
            <v>0.88</v>
          </cell>
          <cell r="L389" t="str">
            <v>Yes</v>
          </cell>
        </row>
        <row r="390">
          <cell r="A390" t="str">
            <v>48324805</v>
          </cell>
          <cell r="B390" t="str">
            <v>SQR 2 RECESS POWERBIT 150mm (6")</v>
          </cell>
          <cell r="C390" t="str">
            <v>Milwaukee Acc</v>
          </cell>
          <cell r="D390" t="str">
            <v>900080</v>
          </cell>
          <cell r="E390" t="str">
            <v>ML-AC</v>
          </cell>
          <cell r="F390">
            <v>4.5509800430653835E-2</v>
          </cell>
          <cell r="G390">
            <v>4.5509800430653835E-2</v>
          </cell>
          <cell r="H390">
            <v>0.87062226910816054</v>
          </cell>
          <cell r="I390">
            <v>0.9101960086130767</v>
          </cell>
          <cell r="J390">
            <v>0.96</v>
          </cell>
          <cell r="K390">
            <v>0.94</v>
          </cell>
          <cell r="L390" t="str">
            <v>Yes</v>
          </cell>
        </row>
        <row r="391">
          <cell r="A391" t="str">
            <v>48324807</v>
          </cell>
          <cell r="B391" t="str">
            <v>SHOCKWAVE PHILLIPS POWERBIT 150mm</v>
          </cell>
          <cell r="C391" t="str">
            <v>Milwaukee Acc</v>
          </cell>
          <cell r="D391" t="str">
            <v>900080</v>
          </cell>
          <cell r="E391" t="str">
            <v>ML-AC</v>
          </cell>
          <cell r="F391">
            <v>0</v>
          </cell>
          <cell r="G391">
            <v>3.9493844449109416E-2</v>
          </cell>
          <cell r="H391">
            <v>0.75553441554818024</v>
          </cell>
          <cell r="I391">
            <v>0.78987688898218822</v>
          </cell>
          <cell r="J391">
            <v>0.8</v>
          </cell>
          <cell r="K391">
            <v>0.79</v>
          </cell>
          <cell r="L391" t="str">
            <v>Yes</v>
          </cell>
        </row>
        <row r="392">
          <cell r="A392" t="str">
            <v>48324862</v>
          </cell>
          <cell r="B392" t="str">
            <v>SHOCKWAVE 2 PHILLIPS POWERBIT 50mm</v>
          </cell>
          <cell r="C392" t="str">
            <v>Milwaukee Acc</v>
          </cell>
          <cell r="D392" t="str">
            <v>900080</v>
          </cell>
          <cell r="E392" t="str">
            <v>ML-AC</v>
          </cell>
          <cell r="F392">
            <v>0</v>
          </cell>
          <cell r="G392">
            <v>7.8409090909090911E-3</v>
          </cell>
          <cell r="H392">
            <v>0.15</v>
          </cell>
          <cell r="I392">
            <v>0.1568181818181818</v>
          </cell>
          <cell r="J392">
            <v>0.16</v>
          </cell>
          <cell r="K392">
            <v>0.16</v>
          </cell>
          <cell r="L392" t="str">
            <v>No</v>
          </cell>
        </row>
        <row r="393">
          <cell r="A393" t="str">
            <v>48324916</v>
          </cell>
          <cell r="B393" t="str">
            <v>SHOCKWAVE 50mm POWER BIT SLOTTED 1/8</v>
          </cell>
          <cell r="C393" t="str">
            <v>Milwaukee Acc</v>
          </cell>
          <cell r="D393" t="str">
            <v>900080</v>
          </cell>
          <cell r="E393" t="str">
            <v>ML-AC</v>
          </cell>
          <cell r="F393">
            <v>0</v>
          </cell>
          <cell r="G393">
            <v>2.0578114246386784E-2</v>
          </cell>
          <cell r="H393">
            <v>0.39366827253957332</v>
          </cell>
          <cell r="I393">
            <v>0.41156228492773567</v>
          </cell>
          <cell r="J393">
            <v>0.41</v>
          </cell>
          <cell r="K393">
            <v>0.35</v>
          </cell>
          <cell r="L393" t="str">
            <v>Yes</v>
          </cell>
        </row>
        <row r="394">
          <cell r="A394" t="str">
            <v>48324918</v>
          </cell>
          <cell r="B394" t="str">
            <v>SHOCKWAVE 50mm POWER BIT SLOTTED 1/4</v>
          </cell>
          <cell r="C394" t="str">
            <v>Milwaukee Acc</v>
          </cell>
          <cell r="D394" t="str">
            <v>900080</v>
          </cell>
          <cell r="E394" t="str">
            <v>ML-AC</v>
          </cell>
          <cell r="F394">
            <v>0</v>
          </cell>
          <cell r="G394">
            <v>2.0578114246386784E-2</v>
          </cell>
          <cell r="H394">
            <v>0.39366827253957332</v>
          </cell>
          <cell r="I394">
            <v>0.41156228492773567</v>
          </cell>
          <cell r="J394">
            <v>0.41</v>
          </cell>
          <cell r="K394">
            <v>0.35</v>
          </cell>
          <cell r="L394" t="str">
            <v>Yes</v>
          </cell>
        </row>
        <row r="395">
          <cell r="A395" t="str">
            <v>48324919</v>
          </cell>
          <cell r="B395" t="str">
            <v>SHOCKWAVE 50mm POWER BIT SLOTTED 3/16</v>
          </cell>
          <cell r="C395" t="str">
            <v>Milwaukee Acc</v>
          </cell>
          <cell r="D395" t="str">
            <v>900080</v>
          </cell>
          <cell r="E395" t="str">
            <v>ML-AC</v>
          </cell>
          <cell r="F395">
            <v>0</v>
          </cell>
          <cell r="G395">
            <v>2.0578114246386784E-2</v>
          </cell>
          <cell r="H395">
            <v>0.39366827253957332</v>
          </cell>
          <cell r="I395">
            <v>0.41156228492773567</v>
          </cell>
          <cell r="J395">
            <v>0.41</v>
          </cell>
          <cell r="K395">
            <v>0.35</v>
          </cell>
          <cell r="L395" t="str">
            <v>Yes</v>
          </cell>
        </row>
        <row r="396">
          <cell r="A396" t="str">
            <v>48325003</v>
          </cell>
          <cell r="B396" t="str">
            <v>PH 2 POWERBIT 25mm (1") Pkt 15</v>
          </cell>
          <cell r="C396" t="str">
            <v>Milwaukee Acc</v>
          </cell>
          <cell r="D396" t="str">
            <v>900080</v>
          </cell>
          <cell r="E396" t="str">
            <v>ML-AC</v>
          </cell>
          <cell r="F396">
            <v>0</v>
          </cell>
          <cell r="G396">
            <v>0.12164841569521544</v>
          </cell>
          <cell r="H396">
            <v>2.3271870828649912</v>
          </cell>
          <cell r="I396">
            <v>2.4329683139043086</v>
          </cell>
          <cell r="J396">
            <v>2.4500000000000002</v>
          </cell>
          <cell r="K396">
            <v>2.66</v>
          </cell>
          <cell r="L396" t="str">
            <v>Yes</v>
          </cell>
        </row>
        <row r="397">
          <cell r="A397" t="str">
            <v>48325004</v>
          </cell>
          <cell r="B397" t="str">
            <v>PH 2 POWERBIT 50mm (2") Pkt 15</v>
          </cell>
          <cell r="C397" t="str">
            <v>Milwaukee Acc</v>
          </cell>
          <cell r="D397" t="str">
            <v>900080</v>
          </cell>
          <cell r="E397" t="str">
            <v>ML-AC</v>
          </cell>
          <cell r="F397">
            <v>0</v>
          </cell>
          <cell r="G397">
            <v>0.17475608535484655</v>
          </cell>
          <cell r="H397">
            <v>3.343159893744891</v>
          </cell>
          <cell r="I397">
            <v>3.4951217070969309</v>
          </cell>
          <cell r="J397">
            <v>3.52</v>
          </cell>
          <cell r="K397">
            <v>3.82</v>
          </cell>
          <cell r="L397" t="str">
            <v>Yes</v>
          </cell>
        </row>
        <row r="398">
          <cell r="A398" t="str">
            <v>48325009</v>
          </cell>
          <cell r="B398" t="str">
            <v>SHWV INST BIT PHIL 2 25PK BIT TIP HOLDER</v>
          </cell>
          <cell r="C398" t="str">
            <v>Milwaukee Acc</v>
          </cell>
          <cell r="D398" t="str">
            <v>900080</v>
          </cell>
          <cell r="E398" t="str">
            <v>ML-AC</v>
          </cell>
          <cell r="F398">
            <v>0</v>
          </cell>
          <cell r="G398">
            <v>0.24115977151076945</v>
          </cell>
          <cell r="H398">
            <v>4.6134912810755901</v>
          </cell>
          <cell r="I398">
            <v>4.8231954302153888</v>
          </cell>
          <cell r="J398">
            <v>4.8499999999999996</v>
          </cell>
          <cell r="K398">
            <v>4.76</v>
          </cell>
          <cell r="L398" t="str">
            <v>Yes</v>
          </cell>
        </row>
        <row r="399">
          <cell r="A399" t="str">
            <v>48325020</v>
          </cell>
          <cell r="B399" t="str">
            <v>SHOCKWAVE INSERT 1/4IN SOCKET ADAPTER</v>
          </cell>
          <cell r="C399" t="str">
            <v>Milwaukee Acc</v>
          </cell>
          <cell r="D399" t="str">
            <v>900080</v>
          </cell>
          <cell r="E399" t="str">
            <v>ML-AC</v>
          </cell>
          <cell r="F399">
            <v>0</v>
          </cell>
          <cell r="G399">
            <v>2.7147179624812109E-2</v>
          </cell>
          <cell r="H399">
            <v>0.5193373493442317</v>
          </cell>
          <cell r="I399">
            <v>0.54294359249624213</v>
          </cell>
          <cell r="J399">
            <v>0.55000000000000004</v>
          </cell>
          <cell r="K399">
            <v>0.54</v>
          </cell>
          <cell r="L399" t="str">
            <v>Yes</v>
          </cell>
        </row>
        <row r="400">
          <cell r="A400" t="str">
            <v>48325021</v>
          </cell>
          <cell r="B400" t="str">
            <v>SHOCKWAVE INSERT 3/8IN SOCKET ADAPTER</v>
          </cell>
          <cell r="C400" t="str">
            <v>Milwaukee Acc</v>
          </cell>
          <cell r="D400" t="str">
            <v>900080</v>
          </cell>
          <cell r="E400" t="str">
            <v>ML-AC</v>
          </cell>
          <cell r="F400">
            <v>0</v>
          </cell>
          <cell r="G400">
            <v>3.0709285630139041E-2</v>
          </cell>
          <cell r="H400">
            <v>0.58748198596787737</v>
          </cell>
          <cell r="I400">
            <v>0.61418571260278076</v>
          </cell>
          <cell r="J400">
            <v>0.62</v>
          </cell>
          <cell r="K400">
            <v>0.6</v>
          </cell>
          <cell r="L400" t="str">
            <v>Yes</v>
          </cell>
        </row>
        <row r="401">
          <cell r="A401" t="str">
            <v>48325022</v>
          </cell>
          <cell r="B401" t="str">
            <v>SHOCKWAVE INSERT 1/2IN SOCKET ADAPTER</v>
          </cell>
          <cell r="C401" t="str">
            <v>Milwaukee Acc</v>
          </cell>
          <cell r="D401" t="str">
            <v>900080</v>
          </cell>
          <cell r="E401" t="str">
            <v>ML-AC</v>
          </cell>
          <cell r="F401">
            <v>0</v>
          </cell>
          <cell r="G401">
            <v>3.9890086724222999E-2</v>
          </cell>
          <cell r="H401">
            <v>0.76311470255035307</v>
          </cell>
          <cell r="I401">
            <v>0.7978017344844599</v>
          </cell>
          <cell r="J401">
            <v>0.8</v>
          </cell>
          <cell r="K401">
            <v>0.78</v>
          </cell>
          <cell r="L401" t="str">
            <v>Yes</v>
          </cell>
        </row>
        <row r="402">
          <cell r="A402" t="str">
            <v>48325030</v>
          </cell>
          <cell r="B402" t="str">
            <v>SHOCKWAVE 1/4" HEX SHANK  1/4" SCKT ADAP</v>
          </cell>
          <cell r="C402" t="str">
            <v>Milwaukee Acc</v>
          </cell>
          <cell r="D402" t="str">
            <v>900080</v>
          </cell>
          <cell r="E402" t="str">
            <v>ML-AC</v>
          </cell>
          <cell r="F402">
            <v>0</v>
          </cell>
          <cell r="G402">
            <v>2.9284239504473498E-2</v>
          </cell>
          <cell r="H402">
            <v>0.56022023399862353</v>
          </cell>
          <cell r="I402">
            <v>0.58568479008946994</v>
          </cell>
          <cell r="J402">
            <v>0.59</v>
          </cell>
          <cell r="K402">
            <v>0.56999999999999995</v>
          </cell>
          <cell r="L402" t="str">
            <v>Yes</v>
          </cell>
        </row>
        <row r="403">
          <cell r="A403" t="str">
            <v>48325031</v>
          </cell>
          <cell r="B403" t="str">
            <v>SHOCKWAVE 1/4" HEX SHANK 3/8" SCKT ADAPT</v>
          </cell>
          <cell r="C403" t="str">
            <v>Milwaukee Acc</v>
          </cell>
          <cell r="D403" t="str">
            <v>900080</v>
          </cell>
          <cell r="E403" t="str">
            <v>ML-AC</v>
          </cell>
          <cell r="F403">
            <v>0</v>
          </cell>
          <cell r="G403">
            <v>3.0709285630139041E-2</v>
          </cell>
          <cell r="H403">
            <v>0.58748198596787737</v>
          </cell>
          <cell r="I403">
            <v>0.61418571260278076</v>
          </cell>
          <cell r="J403">
            <v>0.62</v>
          </cell>
          <cell r="K403">
            <v>0.61</v>
          </cell>
          <cell r="L403" t="str">
            <v>Yes</v>
          </cell>
        </row>
        <row r="404">
          <cell r="A404" t="str">
            <v>48325032</v>
          </cell>
          <cell r="B404" t="str">
            <v>SHOCKWAVE 1/4" HEX SHANK 1/2" SCKT ADAPT</v>
          </cell>
          <cell r="C404" t="str">
            <v>Milwaukee Acc</v>
          </cell>
          <cell r="D404" t="str">
            <v>900080</v>
          </cell>
          <cell r="E404" t="str">
            <v>ML-AC</v>
          </cell>
          <cell r="F404">
            <v>0</v>
          </cell>
          <cell r="G404">
            <v>4.1156228492773568E-2</v>
          </cell>
          <cell r="H404">
            <v>0.78733654507914663</v>
          </cell>
          <cell r="I404">
            <v>0.82312456985547133</v>
          </cell>
          <cell r="J404">
            <v>0.83</v>
          </cell>
          <cell r="K404">
            <v>0.78</v>
          </cell>
          <cell r="L404" t="str">
            <v>Yes</v>
          </cell>
        </row>
        <row r="405">
          <cell r="A405" t="str">
            <v>48325033</v>
          </cell>
          <cell r="B405" t="str">
            <v>Shockwave 3Pce Socket Adapter1/4,3/8,1/2</v>
          </cell>
          <cell r="C405" t="str">
            <v>Milwaukee Acc</v>
          </cell>
          <cell r="D405" t="str">
            <v>900080</v>
          </cell>
          <cell r="E405" t="str">
            <v>ML-AC</v>
          </cell>
          <cell r="F405">
            <v>0</v>
          </cell>
          <cell r="G405">
            <v>9.141482451874744E-2</v>
          </cell>
          <cell r="H405">
            <v>1.7488053386195164</v>
          </cell>
          <cell r="I405">
            <v>1.8282964903749488</v>
          </cell>
          <cell r="J405">
            <v>1.84</v>
          </cell>
          <cell r="K405">
            <v>1.7</v>
          </cell>
          <cell r="L405" t="str">
            <v>Yes</v>
          </cell>
        </row>
        <row r="406">
          <cell r="A406" t="str">
            <v>48325730</v>
          </cell>
          <cell r="B406" t="str">
            <v>Non Sale Code refer 48325730A</v>
          </cell>
          <cell r="C406" t="str">
            <v>Milwaukee Acc</v>
          </cell>
          <cell r="D406" t="str">
            <v>900080</v>
          </cell>
          <cell r="E406" t="str">
            <v>ML-AC</v>
          </cell>
          <cell r="F406">
            <v>0</v>
          </cell>
          <cell r="G406">
            <v>2.1923708193494842E-2</v>
          </cell>
          <cell r="H406">
            <v>0.41941006978859702</v>
          </cell>
          <cell r="I406">
            <v>0.43847416386989679</v>
          </cell>
          <cell r="J406">
            <v>0.44</v>
          </cell>
          <cell r="K406">
            <v>0.44</v>
          </cell>
          <cell r="L406" t="str">
            <v>Yes</v>
          </cell>
        </row>
        <row r="407">
          <cell r="A407" t="str">
            <v>48325731</v>
          </cell>
          <cell r="B407" t="str">
            <v>Non Sale Code refer 48325731A</v>
          </cell>
          <cell r="C407" t="str">
            <v>Milwaukee Acc</v>
          </cell>
          <cell r="D407" t="str">
            <v>900080</v>
          </cell>
          <cell r="E407" t="str">
            <v>ML-AC</v>
          </cell>
          <cell r="F407">
            <v>0</v>
          </cell>
          <cell r="G407">
            <v>2.5801585677704054E-2</v>
          </cell>
          <cell r="H407">
            <v>0.493595552095208</v>
          </cell>
          <cell r="I407">
            <v>0.51603171355408106</v>
          </cell>
          <cell r="J407">
            <v>0.52</v>
          </cell>
          <cell r="K407">
            <v>0.51</v>
          </cell>
          <cell r="L407" t="str">
            <v>Yes</v>
          </cell>
        </row>
        <row r="408">
          <cell r="A408" t="str">
            <v>48325732</v>
          </cell>
          <cell r="B408" t="str">
            <v>Non Sale Code refer 48325732A</v>
          </cell>
          <cell r="C408" t="str">
            <v>Milwaukee Acc</v>
          </cell>
          <cell r="D408" t="str">
            <v>900080</v>
          </cell>
          <cell r="E408" t="str">
            <v>ML-AC</v>
          </cell>
          <cell r="F408">
            <v>0</v>
          </cell>
          <cell r="G408">
            <v>3.3478907085238811E-2</v>
          </cell>
          <cell r="H408">
            <v>0.64046604858717737</v>
          </cell>
          <cell r="I408">
            <v>0.66957814170477625</v>
          </cell>
          <cell r="J408">
            <v>0.67</v>
          </cell>
          <cell r="K408">
            <v>0.66</v>
          </cell>
          <cell r="L408" t="str">
            <v>Yes</v>
          </cell>
        </row>
        <row r="409">
          <cell r="A409" t="str">
            <v>48553490</v>
          </cell>
          <cell r="B409" t="str">
            <v>MILWAUKEE CONTRACTOR BAG SMALL</v>
          </cell>
          <cell r="C409" t="str">
            <v>Milwaukee Handtools</v>
          </cell>
          <cell r="D409" t="str">
            <v>900080</v>
          </cell>
          <cell r="E409" t="str">
            <v>PH-TL</v>
          </cell>
          <cell r="F409">
            <v>0.36803165863730214</v>
          </cell>
          <cell r="G409">
            <v>0.36803165863730219</v>
          </cell>
          <cell r="H409">
            <v>7.0406056434962156</v>
          </cell>
          <cell r="I409">
            <v>7.3606331727460432</v>
          </cell>
          <cell r="J409">
            <v>7.78</v>
          </cell>
          <cell r="K409">
            <v>7.6</v>
          </cell>
          <cell r="L409" t="str">
            <v>Yes</v>
          </cell>
        </row>
        <row r="410">
          <cell r="A410" t="str">
            <v>48553530</v>
          </cell>
          <cell r="B410" t="str">
            <v>MILWAUKEE CONTRACTOR BAG XL</v>
          </cell>
          <cell r="C410" t="str">
            <v>Milwaukee Handtools</v>
          </cell>
          <cell r="D410" t="str">
            <v>900080</v>
          </cell>
          <cell r="E410" t="str">
            <v>PH-TL</v>
          </cell>
          <cell r="F410">
            <v>0.81125258086717111</v>
          </cell>
          <cell r="G410">
            <v>0.81125258086717111</v>
          </cell>
          <cell r="H410">
            <v>15.519614590502409</v>
          </cell>
          <cell r="I410">
            <v>16.225051617343421</v>
          </cell>
          <cell r="J410">
            <v>17.14</v>
          </cell>
          <cell r="K410">
            <v>17.190000000000001</v>
          </cell>
          <cell r="L410" t="str">
            <v>Yes</v>
          </cell>
        </row>
        <row r="411">
          <cell r="A411" t="str">
            <v>48894401</v>
          </cell>
          <cell r="B411" t="str">
            <v>SHOCKWAVE  1.5MM (1/16") HEX DRILL DRILL</v>
          </cell>
          <cell r="C411" t="str">
            <v>Milwaukee Acc</v>
          </cell>
          <cell r="D411" t="str">
            <v>900080</v>
          </cell>
          <cell r="E411" t="str">
            <v>ML-AC</v>
          </cell>
          <cell r="F411">
            <v>2.3189849962045424E-2</v>
          </cell>
          <cell r="G411">
            <v>2.3189849962045424E-2</v>
          </cell>
          <cell r="H411">
            <v>0.44363191231739074</v>
          </cell>
          <cell r="I411">
            <v>0.46379699924090845</v>
          </cell>
          <cell r="J411">
            <v>0.49</v>
          </cell>
          <cell r="K411">
            <v>0.49</v>
          </cell>
          <cell r="L411" t="str">
            <v>Yes</v>
          </cell>
        </row>
        <row r="412">
          <cell r="A412" t="str">
            <v>48894403</v>
          </cell>
          <cell r="B412" t="str">
            <v>SHOCKWAVE 2.3MM (3/32") HEX DRILL BIT"</v>
          </cell>
          <cell r="C412" t="str">
            <v>Milwaukee Acc</v>
          </cell>
          <cell r="D412" t="str">
            <v>900080</v>
          </cell>
          <cell r="E412" t="str">
            <v>ML-AC</v>
          </cell>
          <cell r="F412">
            <v>2.2398384029492083E-2</v>
          </cell>
          <cell r="G412">
            <v>2.2398384029492083E-2</v>
          </cell>
          <cell r="H412">
            <v>0.42849082491202251</v>
          </cell>
          <cell r="I412">
            <v>0.44796768058984165</v>
          </cell>
          <cell r="J412">
            <v>0.47</v>
          </cell>
          <cell r="K412">
            <v>0.46</v>
          </cell>
          <cell r="L412" t="str">
            <v>Yes</v>
          </cell>
        </row>
        <row r="413">
          <cell r="A413" t="str">
            <v>48894405</v>
          </cell>
          <cell r="B413" t="str">
            <v>SHOCKWAVE 3.2MM(1/8") HEX DRILL BIT"</v>
          </cell>
          <cell r="C413" t="str">
            <v>Milwaukee Acc</v>
          </cell>
          <cell r="D413" t="str">
            <v>900080</v>
          </cell>
          <cell r="E413" t="str">
            <v>ML-AC</v>
          </cell>
          <cell r="F413">
            <v>2.6118375774260148E-2</v>
          </cell>
          <cell r="G413">
            <v>2.6118375774260152E-2</v>
          </cell>
          <cell r="H413">
            <v>0.49965588437715075</v>
          </cell>
          <cell r="I413">
            <v>0.52236751548520299</v>
          </cell>
          <cell r="J413">
            <v>0.55000000000000004</v>
          </cell>
          <cell r="K413">
            <v>0.54</v>
          </cell>
          <cell r="L413" t="str">
            <v>Yes</v>
          </cell>
        </row>
        <row r="414">
          <cell r="A414" t="str">
            <v>48894407</v>
          </cell>
          <cell r="B414" t="str">
            <v>SHOCKWAVE 4MM (5/32") HEX DRILL BIT"</v>
          </cell>
          <cell r="C414" t="str">
            <v>Milwaukee Acc</v>
          </cell>
          <cell r="D414" t="str">
            <v>900080</v>
          </cell>
          <cell r="E414" t="str">
            <v>ML-AC</v>
          </cell>
          <cell r="F414">
            <v>2.9521577422472123E-2</v>
          </cell>
          <cell r="G414">
            <v>2.9521577422472123E-2</v>
          </cell>
          <cell r="H414">
            <v>0.5647606115603363</v>
          </cell>
          <cell r="I414">
            <v>0.59043154844944246</v>
          </cell>
          <cell r="J414">
            <v>0.62</v>
          </cell>
          <cell r="K414">
            <v>0.61</v>
          </cell>
          <cell r="L414" t="str">
            <v>Yes</v>
          </cell>
        </row>
        <row r="415">
          <cell r="A415" t="str">
            <v>48894409</v>
          </cell>
          <cell r="B415" t="str">
            <v>SB0SHOCKWAVE 5 (MM) 3/16" HEX DRILL BIT"</v>
          </cell>
          <cell r="C415" t="str">
            <v>Milwaukee Acc</v>
          </cell>
          <cell r="D415" t="str">
            <v>900080</v>
          </cell>
          <cell r="E415" t="str">
            <v>ML-AC</v>
          </cell>
          <cell r="F415">
            <v>3.8307154859116316E-2</v>
          </cell>
          <cell r="G415">
            <v>3.8307154859116316E-2</v>
          </cell>
          <cell r="H415">
            <v>0.7328325277396166</v>
          </cell>
          <cell r="I415">
            <v>0.76614309718232632</v>
          </cell>
          <cell r="J415">
            <v>0.81</v>
          </cell>
          <cell r="K415">
            <v>0.8</v>
          </cell>
          <cell r="L415" t="str">
            <v>Yes</v>
          </cell>
        </row>
        <row r="416">
          <cell r="A416" t="str">
            <v>48894411</v>
          </cell>
          <cell r="B416" t="str">
            <v>SHOCKWAVE 5.5MM (7/32") HEX DRILL BIT"</v>
          </cell>
          <cell r="C416" t="str">
            <v>Milwaukee Acc</v>
          </cell>
          <cell r="D416" t="str">
            <v>900080</v>
          </cell>
          <cell r="E416" t="str">
            <v>ML-AC</v>
          </cell>
          <cell r="F416">
            <v>8.5003644879763252E-2</v>
          </cell>
          <cell r="G416">
            <v>8.5003644879763252E-2</v>
          </cell>
          <cell r="H416">
            <v>1.6261566846563407</v>
          </cell>
          <cell r="I416">
            <v>1.700072897595265</v>
          </cell>
          <cell r="J416">
            <v>1.8</v>
          </cell>
          <cell r="K416">
            <v>0.92</v>
          </cell>
          <cell r="L416" t="str">
            <v>Yes</v>
          </cell>
        </row>
        <row r="417">
          <cell r="A417" t="str">
            <v>48894413</v>
          </cell>
          <cell r="B417" t="str">
            <v>SHOCKWAVE 6.5MM (1/4") HEX DRILL BIT"</v>
          </cell>
          <cell r="C417" t="str">
            <v>Milwaukee Acc</v>
          </cell>
          <cell r="D417" t="str">
            <v>900080</v>
          </cell>
          <cell r="E417" t="str">
            <v>ML-AC</v>
          </cell>
          <cell r="F417">
            <v>8.4449516865208518E-2</v>
          </cell>
          <cell r="G417">
            <v>8.4449516865208518E-2</v>
          </cell>
          <cell r="H417">
            <v>1.6155559748126851</v>
          </cell>
          <cell r="I417">
            <v>1.6889903373041704</v>
          </cell>
          <cell r="J417">
            <v>1.78</v>
          </cell>
          <cell r="K417">
            <v>1.76</v>
          </cell>
          <cell r="L417" t="str">
            <v>Yes</v>
          </cell>
        </row>
        <row r="418">
          <cell r="A418" t="str">
            <v>48894414</v>
          </cell>
          <cell r="B418" t="str">
            <v>Shockwave HexShank Drill 5/16" (7.94mm)</v>
          </cell>
          <cell r="C418" t="str">
            <v>Milwaukee Acc</v>
          </cell>
          <cell r="D418" t="str">
            <v>900080</v>
          </cell>
          <cell r="E418" t="str">
            <v>ML-AC</v>
          </cell>
          <cell r="F418">
            <v>9.7112971786061944E-2</v>
          </cell>
          <cell r="G418">
            <v>9.7112971786061944E-2</v>
          </cell>
          <cell r="H418">
            <v>1.8578133732985764</v>
          </cell>
          <cell r="I418">
            <v>1.9422594357212388</v>
          </cell>
          <cell r="J418">
            <v>2.0499999999999998</v>
          </cell>
          <cell r="K418">
            <v>2.02</v>
          </cell>
          <cell r="L418" t="str">
            <v>Yes</v>
          </cell>
        </row>
        <row r="419">
          <cell r="A419" t="str">
            <v>48894415</v>
          </cell>
          <cell r="B419" t="str">
            <v>Shockwave Hex Shank Drill 3/8" (9.53mm)</v>
          </cell>
          <cell r="C419" t="str">
            <v>Milwaukee Acc</v>
          </cell>
          <cell r="D419" t="str">
            <v>900080</v>
          </cell>
          <cell r="E419" t="str">
            <v>ML-AC</v>
          </cell>
          <cell r="F419">
            <v>0.12734656296252989</v>
          </cell>
          <cell r="G419">
            <v>0.12734656296252989</v>
          </cell>
          <cell r="H419">
            <v>2.4361951175440506</v>
          </cell>
          <cell r="I419">
            <v>2.5469312592505977</v>
          </cell>
          <cell r="J419">
            <v>2.69</v>
          </cell>
          <cell r="K419">
            <v>2.64</v>
          </cell>
          <cell r="L419" t="str">
            <v>Yes</v>
          </cell>
        </row>
        <row r="420">
          <cell r="A420" t="str">
            <v>48894417</v>
          </cell>
          <cell r="B420" t="str">
            <v>Shockwave Hex Shank Drill 1/2" (12.7mm)</v>
          </cell>
          <cell r="C420" t="str">
            <v>Milwaukee Acc</v>
          </cell>
          <cell r="D420" t="str">
            <v>900080</v>
          </cell>
          <cell r="E420" t="str">
            <v>ML-AC</v>
          </cell>
          <cell r="F420">
            <v>0.18488623812092497</v>
          </cell>
          <cell r="G420">
            <v>0.18488623812092497</v>
          </cell>
          <cell r="H420">
            <v>3.5369541205742174</v>
          </cell>
          <cell r="I420">
            <v>3.6977247624184995</v>
          </cell>
          <cell r="J420">
            <v>3.91</v>
          </cell>
          <cell r="K420">
            <v>3.83</v>
          </cell>
          <cell r="L420" t="str">
            <v>Yes</v>
          </cell>
        </row>
        <row r="421">
          <cell r="A421" t="str">
            <v>48894445</v>
          </cell>
          <cell r="B421" t="str">
            <v>Shockwave 10 Piece Impact Drill Set</v>
          </cell>
          <cell r="C421" t="str">
            <v>Milwaukee Acc</v>
          </cell>
          <cell r="D421" t="str">
            <v>900080</v>
          </cell>
          <cell r="E421" t="str">
            <v>ML-AC</v>
          </cell>
          <cell r="F421">
            <v>0.76542700895763516</v>
          </cell>
          <cell r="G421">
            <v>0.76542700895763516</v>
          </cell>
          <cell r="H421">
            <v>14.642951475711284</v>
          </cell>
          <cell r="I421">
            <v>15.308540179152702</v>
          </cell>
          <cell r="J421">
            <v>16.170000000000002</v>
          </cell>
          <cell r="K421">
            <v>15.88</v>
          </cell>
          <cell r="L421" t="str">
            <v>Yes</v>
          </cell>
        </row>
        <row r="422">
          <cell r="A422" t="str">
            <v>49162710</v>
          </cell>
          <cell r="B422" t="str">
            <v>M18 Line Trimmer Replacement Head</v>
          </cell>
          <cell r="C422" t="str">
            <v>Milwaukee Tools</v>
          </cell>
          <cell r="D422" t="str">
            <v>900070</v>
          </cell>
          <cell r="E422" t="str">
            <v>ML-TL</v>
          </cell>
          <cell r="F422">
            <v>0</v>
          </cell>
          <cell r="G422">
            <v>0.66644184445973842</v>
          </cell>
          <cell r="H422">
            <v>12.773468685478319</v>
          </cell>
          <cell r="I422">
            <v>13.328836889194768</v>
          </cell>
          <cell r="J422">
            <v>13.44</v>
          </cell>
          <cell r="K422">
            <v>9.9600000000000009</v>
          </cell>
          <cell r="L422" t="str">
            <v>Yes</v>
          </cell>
        </row>
        <row r="423">
          <cell r="A423" t="str">
            <v>49162711</v>
          </cell>
          <cell r="B423" t="str">
            <v>M18 Line Trimmer Replacement Spool</v>
          </cell>
          <cell r="C423" t="str">
            <v>Milwaukee Tools</v>
          </cell>
          <cell r="D423" t="str">
            <v>900070</v>
          </cell>
          <cell r="E423" t="str">
            <v>ML-TL</v>
          </cell>
          <cell r="F423">
            <v>0</v>
          </cell>
          <cell r="G423">
            <v>0.44981542889319909</v>
          </cell>
          <cell r="H423">
            <v>8.6214623871196476</v>
          </cell>
          <cell r="I423">
            <v>8.9963085778639815</v>
          </cell>
          <cell r="J423">
            <v>9.07</v>
          </cell>
          <cell r="K423">
            <v>4.21</v>
          </cell>
          <cell r="L423" t="str">
            <v>Yes</v>
          </cell>
        </row>
        <row r="424">
          <cell r="A424" t="str">
            <v>49162712</v>
          </cell>
          <cell r="B424" t="str">
            <v>M18 Line Trimmer Line 2mm x 45 metres</v>
          </cell>
          <cell r="C424" t="str">
            <v>Milwaukee Tools</v>
          </cell>
          <cell r="D424" t="str">
            <v>900070</v>
          </cell>
          <cell r="E424" t="str">
            <v>ML-TL</v>
          </cell>
          <cell r="F424">
            <v>0</v>
          </cell>
          <cell r="G424">
            <v>0.40406807232684722</v>
          </cell>
          <cell r="H424">
            <v>7.7446380529312373</v>
          </cell>
          <cell r="I424">
            <v>8.0813614465369437</v>
          </cell>
          <cell r="J424">
            <v>8.15</v>
          </cell>
          <cell r="K424">
            <v>4.63</v>
          </cell>
          <cell r="L424" t="str">
            <v>Yes</v>
          </cell>
        </row>
        <row r="425">
          <cell r="A425" t="str">
            <v>49162713</v>
          </cell>
          <cell r="B425" t="str">
            <v>M18 Line Trimmer Line 2.6mm x 76 metres</v>
          </cell>
          <cell r="C425" t="str">
            <v>Milwaukee Tools</v>
          </cell>
          <cell r="D425" t="str">
            <v>900070</v>
          </cell>
          <cell r="E425" t="str">
            <v>ML-TL</v>
          </cell>
          <cell r="F425">
            <v>0</v>
          </cell>
          <cell r="G425">
            <v>0.64720390414815765</v>
          </cell>
          <cell r="H425">
            <v>12.40474149617302</v>
          </cell>
          <cell r="I425">
            <v>12.944078082963152</v>
          </cell>
          <cell r="J425">
            <v>13.05</v>
          </cell>
          <cell r="K425">
            <v>7.03</v>
          </cell>
          <cell r="L425" t="str">
            <v>Yes</v>
          </cell>
        </row>
        <row r="426">
          <cell r="A426" t="str">
            <v>49162763</v>
          </cell>
          <cell r="B426" t="str">
            <v>M18 FUEL HTIW Tool Cover</v>
          </cell>
          <cell r="C426" t="str">
            <v>Milwaukee Acc</v>
          </cell>
          <cell r="D426" t="str">
            <v>900070</v>
          </cell>
          <cell r="E426" t="str">
            <v>ML-AC</v>
          </cell>
          <cell r="F426">
            <v>0.77422386285428257</v>
          </cell>
          <cell r="G426">
            <v>0.77422386285428269</v>
          </cell>
          <cell r="H426">
            <v>14.839290704707084</v>
          </cell>
          <cell r="I426">
            <v>15.484477257085652</v>
          </cell>
          <cell r="J426">
            <v>16.39</v>
          </cell>
          <cell r="K426">
            <v>15.38</v>
          </cell>
          <cell r="L426" t="str">
            <v>Yes</v>
          </cell>
        </row>
        <row r="427">
          <cell r="A427" t="str">
            <v>49220175</v>
          </cell>
          <cell r="B427" t="str">
            <v>FLAT BORING 8 piece kit with QUIK LOK ex</v>
          </cell>
          <cell r="C427" t="str">
            <v>Milwaukee Acc</v>
          </cell>
          <cell r="D427" t="str">
            <v>900080</v>
          </cell>
          <cell r="E427" t="str">
            <v>ML-AC</v>
          </cell>
          <cell r="F427">
            <v>0.55655843632443758</v>
          </cell>
          <cell r="G427">
            <v>0.55655843632443769</v>
          </cell>
          <cell r="H427">
            <v>10.647204868815329</v>
          </cell>
          <cell r="I427">
            <v>11.131168726488752</v>
          </cell>
          <cell r="J427">
            <v>11.76</v>
          </cell>
          <cell r="K427">
            <v>11.54</v>
          </cell>
          <cell r="L427" t="str">
            <v>Yes</v>
          </cell>
        </row>
        <row r="428">
          <cell r="A428" t="str">
            <v>49225100</v>
          </cell>
          <cell r="B428" t="str">
            <v>Switchblade 5pc kit</v>
          </cell>
          <cell r="C428" t="str">
            <v>Milwaukee Acc</v>
          </cell>
          <cell r="D428" t="str">
            <v>900080</v>
          </cell>
          <cell r="E428" t="str">
            <v>ML-AC</v>
          </cell>
          <cell r="F428">
            <v>3.2465932553337917</v>
          </cell>
          <cell r="G428">
            <v>3.2465932553337917</v>
          </cell>
          <cell r="H428">
            <v>62.10874053682037</v>
          </cell>
          <cell r="I428">
            <v>64.931865106675829</v>
          </cell>
          <cell r="J428">
            <v>68.599999999999994</v>
          </cell>
          <cell r="K428">
            <v>67.69</v>
          </cell>
          <cell r="L428" t="str">
            <v>Yes</v>
          </cell>
        </row>
        <row r="429">
          <cell r="A429" t="str">
            <v>4932352376</v>
          </cell>
          <cell r="B429" t="str">
            <v>THUNDERWEB HSS-G 25 PCE DRILL BIT SET</v>
          </cell>
          <cell r="C429" t="str">
            <v>Milwaukee Acc</v>
          </cell>
          <cell r="D429" t="str">
            <v>900080</v>
          </cell>
          <cell r="E429" t="str">
            <v>ML-AC</v>
          </cell>
          <cell r="F429">
            <v>1.4125293516897093</v>
          </cell>
          <cell r="G429">
            <v>1.4125293516897095</v>
          </cell>
          <cell r="H429">
            <v>27.022300641020532</v>
          </cell>
          <cell r="I429">
            <v>28.250587033794186</v>
          </cell>
          <cell r="J429">
            <v>29.85</v>
          </cell>
          <cell r="K429">
            <v>30.22</v>
          </cell>
          <cell r="L429" t="str">
            <v>Yes</v>
          </cell>
        </row>
        <row r="430">
          <cell r="A430" t="str">
            <v>4932352447</v>
          </cell>
          <cell r="B430" t="str">
            <v>SHOCKWAVE 5mm Hex Head DriverBit 1 Qty 2</v>
          </cell>
          <cell r="C430" t="str">
            <v>Milwaukee Acc</v>
          </cell>
          <cell r="D430" t="str">
            <v>900080</v>
          </cell>
          <cell r="E430" t="str">
            <v>ML-AC</v>
          </cell>
          <cell r="F430">
            <v>0</v>
          </cell>
          <cell r="G430">
            <v>1.780849279128701E-2</v>
          </cell>
          <cell r="H430">
            <v>0.34068420992027326</v>
          </cell>
          <cell r="I430">
            <v>0.35616985582574018</v>
          </cell>
          <cell r="J430">
            <v>0.36</v>
          </cell>
          <cell r="K430">
            <v>0.35</v>
          </cell>
          <cell r="L430" t="str">
            <v>Yes</v>
          </cell>
        </row>
        <row r="431">
          <cell r="A431" t="str">
            <v>4932352535</v>
          </cell>
          <cell r="B431" t="str">
            <v>40 Teeth Blade for Cutting Wood</v>
          </cell>
          <cell r="C431" t="str">
            <v>CPT Accessories</v>
          </cell>
          <cell r="D431" t="str">
            <v>900080</v>
          </cell>
          <cell r="E431" t="str">
            <v>AG-AC</v>
          </cell>
          <cell r="F431">
            <v>0</v>
          </cell>
          <cell r="G431">
            <v>0.83895388850653796</v>
          </cell>
          <cell r="H431">
            <v>16.049552649690295</v>
          </cell>
          <cell r="I431">
            <v>16.779077770130758</v>
          </cell>
          <cell r="J431">
            <v>16.89</v>
          </cell>
          <cell r="K431">
            <v>16.57</v>
          </cell>
          <cell r="L431" t="str">
            <v>Yes</v>
          </cell>
        </row>
        <row r="432">
          <cell r="A432" t="str">
            <v>4932430014</v>
          </cell>
          <cell r="B432" t="str">
            <v>AEG 19pc drill bit set (w case)</v>
          </cell>
          <cell r="C432" t="str">
            <v>CPT Accessories</v>
          </cell>
          <cell r="D432" t="str">
            <v>900080</v>
          </cell>
          <cell r="E432" t="str">
            <v>AG-AC</v>
          </cell>
          <cell r="F432">
            <v>0.95688231245698574</v>
          </cell>
          <cell r="G432">
            <v>0.95688231245698574</v>
          </cell>
          <cell r="H432">
            <v>18.305574673090163</v>
          </cell>
          <cell r="I432">
            <v>19.137646249139713</v>
          </cell>
          <cell r="J432">
            <v>20.22</v>
          </cell>
          <cell r="K432">
            <v>19.850000000000001</v>
          </cell>
          <cell r="L432" t="str">
            <v>Yes</v>
          </cell>
        </row>
        <row r="433">
          <cell r="A433" t="str">
            <v>4932430719</v>
          </cell>
          <cell r="B433" t="str">
            <v>M12 Cordless Circ Saw Blade 140X20X18</v>
          </cell>
          <cell r="C433" t="str">
            <v>Milwaukee Acc</v>
          </cell>
          <cell r="D433" t="str">
            <v>900080</v>
          </cell>
          <cell r="E433" t="str">
            <v>ML-AC</v>
          </cell>
          <cell r="F433">
            <v>0</v>
          </cell>
          <cell r="G433">
            <v>0.22596403305281487</v>
          </cell>
          <cell r="H433">
            <v>4.322790197532111</v>
          </cell>
          <cell r="I433">
            <v>4.519280661056297</v>
          </cell>
          <cell r="J433">
            <v>4.55</v>
          </cell>
          <cell r="K433">
            <v>4.6100000000000003</v>
          </cell>
          <cell r="L433" t="str">
            <v>Yes</v>
          </cell>
        </row>
        <row r="434">
          <cell r="A434" t="str">
            <v>4932430926</v>
          </cell>
          <cell r="B434" t="str">
            <v>AEG PCD blade  125mm</v>
          </cell>
          <cell r="C434" t="str">
            <v>CPT Accessories</v>
          </cell>
          <cell r="D434" t="str">
            <v>900080</v>
          </cell>
          <cell r="E434" t="str">
            <v>AG-AC</v>
          </cell>
          <cell r="F434">
            <v>0</v>
          </cell>
          <cell r="G434">
            <v>1.2959465216863704</v>
          </cell>
          <cell r="H434">
            <v>24.792020414869693</v>
          </cell>
          <cell r="I434">
            <v>25.918930433727404</v>
          </cell>
          <cell r="J434">
            <v>26.09</v>
          </cell>
          <cell r="K434">
            <v>25.61</v>
          </cell>
          <cell r="L434" t="str">
            <v>Yes</v>
          </cell>
        </row>
        <row r="435">
          <cell r="A435" t="str">
            <v>4932430928</v>
          </cell>
          <cell r="B435" t="str">
            <v>AEG Flex Torque Impact Rated Set 5 Piece</v>
          </cell>
          <cell r="C435" t="str">
            <v>CPT Accessories</v>
          </cell>
          <cell r="D435" t="str">
            <v>900080</v>
          </cell>
          <cell r="E435" t="str">
            <v>AG-AC</v>
          </cell>
          <cell r="F435">
            <v>0</v>
          </cell>
          <cell r="G435">
            <v>0.12754545454545452</v>
          </cell>
          <cell r="H435">
            <v>2.44</v>
          </cell>
          <cell r="I435">
            <v>2.5509090909090903</v>
          </cell>
          <cell r="J435">
            <v>2.57</v>
          </cell>
          <cell r="K435">
            <v>2.57</v>
          </cell>
          <cell r="L435" t="str">
            <v>No</v>
          </cell>
        </row>
        <row r="436">
          <cell r="A436" t="str">
            <v>4935413435</v>
          </cell>
          <cell r="B436" t="str">
            <v>S2500E Screwdriver Tek Gun 720W</v>
          </cell>
          <cell r="C436" t="str">
            <v>CPT AEG</v>
          </cell>
          <cell r="D436" t="str">
            <v>900070</v>
          </cell>
          <cell r="E436" t="str">
            <v>AG-TL</v>
          </cell>
          <cell r="F436">
            <v>0</v>
          </cell>
          <cell r="G436">
            <v>0.67954545454545456</v>
          </cell>
          <cell r="H436">
            <v>68.255350476548003</v>
          </cell>
          <cell r="I436">
            <v>71.222974410310954</v>
          </cell>
          <cell r="J436">
            <v>68.930000000000007</v>
          </cell>
          <cell r="K436">
            <v>67.67</v>
          </cell>
          <cell r="L436" t="str">
            <v>Yes</v>
          </cell>
        </row>
        <row r="437">
          <cell r="A437" t="str">
            <v>4935413475</v>
          </cell>
          <cell r="B437" t="str">
            <v>PL750 Planer 82mm 750W</v>
          </cell>
          <cell r="C437" t="str">
            <v>CPT AEG</v>
          </cell>
          <cell r="D437" t="str">
            <v>900070</v>
          </cell>
          <cell r="E437" t="str">
            <v>AG-TL</v>
          </cell>
          <cell r="F437">
            <v>0</v>
          </cell>
          <cell r="G437">
            <v>2.4916666666666667</v>
          </cell>
          <cell r="H437">
            <v>67.129334292685968</v>
          </cell>
          <cell r="I437">
            <v>70.048001001063625</v>
          </cell>
          <cell r="J437">
            <v>69.62</v>
          </cell>
          <cell r="K437">
            <v>68.319999999999993</v>
          </cell>
          <cell r="L437" t="str">
            <v>Yes</v>
          </cell>
        </row>
        <row r="438">
          <cell r="A438" t="str">
            <v>49362783</v>
          </cell>
          <cell r="B438" t="str">
            <v>180mm Black Polishing Pad (suit M18FAP18</v>
          </cell>
          <cell r="C438" t="str">
            <v>Milwaukee Tools</v>
          </cell>
          <cell r="D438" t="str">
            <v>900070</v>
          </cell>
          <cell r="E438" t="str">
            <v>ML-TL</v>
          </cell>
          <cell r="F438">
            <v>0</v>
          </cell>
          <cell r="G438">
            <v>0.30626086956521742</v>
          </cell>
          <cell r="H438">
            <v>5.87</v>
          </cell>
          <cell r="I438">
            <v>6.1252173913043482</v>
          </cell>
          <cell r="J438">
            <v>6.18</v>
          </cell>
          <cell r="K438">
            <v>6.18</v>
          </cell>
          <cell r="L438" t="str">
            <v>No</v>
          </cell>
        </row>
        <row r="439">
          <cell r="A439" t="str">
            <v>49362784</v>
          </cell>
          <cell r="B439" t="str">
            <v>180mm Yellow Polishing Pad (suit M18FAP1</v>
          </cell>
          <cell r="C439" t="str">
            <v>Milwaukee Tools</v>
          </cell>
          <cell r="D439" t="str">
            <v>900070</v>
          </cell>
          <cell r="E439" t="str">
            <v>ML-TL</v>
          </cell>
          <cell r="F439">
            <v>0</v>
          </cell>
          <cell r="G439">
            <v>0.34800000000000003</v>
          </cell>
          <cell r="H439">
            <v>6.67</v>
          </cell>
          <cell r="I439">
            <v>6.96</v>
          </cell>
          <cell r="J439">
            <v>7.02</v>
          </cell>
          <cell r="K439">
            <v>7.02</v>
          </cell>
          <cell r="L439" t="str">
            <v>No</v>
          </cell>
        </row>
        <row r="440">
          <cell r="A440" t="str">
            <v>49362785</v>
          </cell>
          <cell r="B440" t="str">
            <v>180mm Wool Cutting Pad (suit M18FAP180)</v>
          </cell>
          <cell r="C440" t="str">
            <v>Milwaukee Tools</v>
          </cell>
          <cell r="D440" t="str">
            <v>900070</v>
          </cell>
          <cell r="E440" t="str">
            <v>ML-TL</v>
          </cell>
          <cell r="F440">
            <v>0</v>
          </cell>
          <cell r="G440">
            <v>0.46226086956521739</v>
          </cell>
          <cell r="H440">
            <v>8.86</v>
          </cell>
          <cell r="I440">
            <v>9.2452173913043474</v>
          </cell>
          <cell r="J440">
            <v>9.32</v>
          </cell>
          <cell r="K440">
            <v>9.32</v>
          </cell>
          <cell r="L440" t="str">
            <v>No</v>
          </cell>
        </row>
        <row r="441">
          <cell r="A441" t="str">
            <v>49560260</v>
          </cell>
          <cell r="B441" t="str">
            <v>Metric Adjustable Hole Cutter</v>
          </cell>
          <cell r="C441" t="str">
            <v>Milwaukee Acc</v>
          </cell>
          <cell r="D441" t="str">
            <v>900080</v>
          </cell>
          <cell r="E441" t="str">
            <v>ML-AC</v>
          </cell>
          <cell r="F441">
            <v>0</v>
          </cell>
          <cell r="G441">
            <v>0.59518238128011014</v>
          </cell>
          <cell r="H441">
            <v>11.386097728836891</v>
          </cell>
          <cell r="I441">
            <v>11.903647625602202</v>
          </cell>
          <cell r="J441">
            <v>11.98</v>
          </cell>
          <cell r="K441">
            <v>11.76</v>
          </cell>
          <cell r="L441" t="str">
            <v>Yes</v>
          </cell>
        </row>
        <row r="442">
          <cell r="A442" t="str">
            <v>49664301</v>
          </cell>
          <cell r="B442" t="str">
            <v>SHWV 1/4 DR MET DEEP IMPCT SCK SET 12PC</v>
          </cell>
          <cell r="C442" t="str">
            <v>Milwaukee Acc</v>
          </cell>
          <cell r="D442" t="str">
            <v>900080</v>
          </cell>
          <cell r="E442" t="str">
            <v>ML-AC</v>
          </cell>
          <cell r="F442">
            <v>0</v>
          </cell>
          <cell r="G442">
            <v>1.4517858582208205</v>
          </cell>
          <cell r="H442">
            <v>27.773294679007002</v>
          </cell>
          <cell r="I442">
            <v>29.035717164416408</v>
          </cell>
          <cell r="J442">
            <v>29.23</v>
          </cell>
          <cell r="K442">
            <v>29.59</v>
          </cell>
          <cell r="L442" t="str">
            <v>Yes</v>
          </cell>
        </row>
        <row r="443">
          <cell r="A443" t="str">
            <v>49664502</v>
          </cell>
          <cell r="B443" t="str">
            <v>SHOCKWAVE 1/4"x1 7/8" MAG. NUT DRIVER"</v>
          </cell>
          <cell r="C443" t="str">
            <v>Milwaukee Acc</v>
          </cell>
          <cell r="D443" t="str">
            <v>900080</v>
          </cell>
          <cell r="E443" t="str">
            <v>ML-AC</v>
          </cell>
          <cell r="F443">
            <v>5.2790879563075023E-2</v>
          </cell>
          <cell r="G443">
            <v>5.2790879563075023E-2</v>
          </cell>
          <cell r="H443">
            <v>1.009912478597957</v>
          </cell>
          <cell r="I443">
            <v>1.0558175912615004</v>
          </cell>
          <cell r="J443">
            <v>1.1200000000000001</v>
          </cell>
          <cell r="K443">
            <v>1.1299999999999999</v>
          </cell>
          <cell r="L443" t="str">
            <v>Yes</v>
          </cell>
        </row>
        <row r="444">
          <cell r="A444" t="str">
            <v>49664503</v>
          </cell>
          <cell r="B444" t="str">
            <v>SHOCKWAVE 5/16"x1 7/8" MAG. NUT DRIVER</v>
          </cell>
          <cell r="C444" t="str">
            <v>Milwaukee Acc</v>
          </cell>
          <cell r="D444" t="str">
            <v>900080</v>
          </cell>
          <cell r="E444" t="str">
            <v>ML-AC</v>
          </cell>
          <cell r="F444">
            <v>5.46906015247378E-2</v>
          </cell>
          <cell r="G444">
            <v>5.4690601524737807E-2</v>
          </cell>
          <cell r="H444">
            <v>1.0462549856906362</v>
          </cell>
          <cell r="I444">
            <v>1.0938120304947561</v>
          </cell>
          <cell r="J444">
            <v>1.1599999999999999</v>
          </cell>
          <cell r="K444">
            <v>1.18</v>
          </cell>
          <cell r="L444" t="str">
            <v>Yes</v>
          </cell>
        </row>
        <row r="445">
          <cell r="A445" t="str">
            <v>49664505</v>
          </cell>
          <cell r="B445" t="str">
            <v>SHOCKWAVE 3/8"x 1 7/8" MAG. NUT DRIVER"</v>
          </cell>
          <cell r="C445" t="str">
            <v>Milwaukee Acc</v>
          </cell>
          <cell r="D445" t="str">
            <v>900080</v>
          </cell>
          <cell r="E445" t="str">
            <v>ML-AC</v>
          </cell>
          <cell r="F445">
            <v>5.7934898815834801E-2</v>
          </cell>
          <cell r="G445">
            <v>5.7934898815834801E-2</v>
          </cell>
          <cell r="H445">
            <v>1.1083198034333617</v>
          </cell>
          <cell r="I445">
            <v>1.158697976316696</v>
          </cell>
          <cell r="J445">
            <v>1.22</v>
          </cell>
          <cell r="K445">
            <v>1.24</v>
          </cell>
          <cell r="L445" t="str">
            <v>Yes</v>
          </cell>
        </row>
        <row r="446">
          <cell r="A446" t="str">
            <v>49664506</v>
          </cell>
          <cell r="B446" t="str">
            <v>SHOCKWAVE 7/16"x 1 7/8 MAG. NUTDRIVER"</v>
          </cell>
          <cell r="C446" t="str">
            <v>Milwaukee Acc</v>
          </cell>
          <cell r="D446" t="str">
            <v>900080</v>
          </cell>
          <cell r="E446" t="str">
            <v>ML-AC</v>
          </cell>
          <cell r="F446">
            <v>6.1259666903163125E-2</v>
          </cell>
          <cell r="G446">
            <v>6.1259666903163125E-2</v>
          </cell>
          <cell r="H446">
            <v>1.1719240624952947</v>
          </cell>
          <cell r="I446">
            <v>1.2251933380632625</v>
          </cell>
          <cell r="J446">
            <v>1.29</v>
          </cell>
          <cell r="K446">
            <v>1.31</v>
          </cell>
          <cell r="L446" t="str">
            <v>Yes</v>
          </cell>
        </row>
        <row r="447">
          <cell r="A447" t="str">
            <v>49664512</v>
          </cell>
          <cell r="B447" t="str">
            <v>SHOCKWAVE INSERT MAG NUTDRIVER 1/4 Pk 3</v>
          </cell>
          <cell r="C447" t="str">
            <v>Milwaukee Acc</v>
          </cell>
          <cell r="D447" t="str">
            <v>900080</v>
          </cell>
          <cell r="E447" t="str">
            <v>ML-AC</v>
          </cell>
          <cell r="F447">
            <v>0.152119344789682</v>
          </cell>
          <cell r="G447">
            <v>0.15211934478968203</v>
          </cell>
          <cell r="H447">
            <v>2.9101092046721777</v>
          </cell>
          <cell r="I447">
            <v>3.0423868957936402</v>
          </cell>
          <cell r="J447">
            <v>3.21</v>
          </cell>
          <cell r="K447">
            <v>3.27</v>
          </cell>
          <cell r="L447" t="str">
            <v>Yes</v>
          </cell>
        </row>
        <row r="448">
          <cell r="A448" t="str">
            <v>49664513</v>
          </cell>
          <cell r="B448" t="str">
            <v>SHOCKWAVE INSERT MAG NUTDRIVER 5/16 Pk 3</v>
          </cell>
          <cell r="C448" t="str">
            <v>Milwaukee Acc</v>
          </cell>
          <cell r="D448" t="str">
            <v>900080</v>
          </cell>
          <cell r="E448" t="str">
            <v>ML-AC</v>
          </cell>
          <cell r="F448">
            <v>0.15504787060189673</v>
          </cell>
          <cell r="G448">
            <v>0.15504787060189673</v>
          </cell>
          <cell r="H448">
            <v>2.9661331767319381</v>
          </cell>
          <cell r="I448">
            <v>3.1009574120379346</v>
          </cell>
          <cell r="J448">
            <v>3.28</v>
          </cell>
          <cell r="K448">
            <v>3.31</v>
          </cell>
          <cell r="L448" t="str">
            <v>Yes</v>
          </cell>
        </row>
        <row r="449">
          <cell r="A449" t="str">
            <v>49664515</v>
          </cell>
          <cell r="B449" t="str">
            <v>SHOCKWAVE INSERT MAG NUTDRIVER 3/8 Pk 3</v>
          </cell>
          <cell r="C449" t="str">
            <v>Milwaukee Acc</v>
          </cell>
          <cell r="D449" t="str">
            <v>900080</v>
          </cell>
          <cell r="E449" t="str">
            <v>ML-AC</v>
          </cell>
          <cell r="F449">
            <v>0.16169638815887957</v>
          </cell>
          <cell r="G449">
            <v>0.16169638815887957</v>
          </cell>
          <cell r="H449">
            <v>3.093322208256827</v>
          </cell>
          <cell r="I449">
            <v>3.2339277631775913</v>
          </cell>
          <cell r="J449">
            <v>3.42</v>
          </cell>
          <cell r="K449">
            <v>3.46</v>
          </cell>
          <cell r="L449" t="str">
            <v>Yes</v>
          </cell>
        </row>
        <row r="450">
          <cell r="A450" t="str">
            <v>49664516</v>
          </cell>
          <cell r="B450" t="str">
            <v>SHOCKWAVE INSERT MAG NUTDRIVER 7/16 Pk 3</v>
          </cell>
          <cell r="C450" t="str">
            <v>Milwaukee Acc</v>
          </cell>
          <cell r="D450" t="str">
            <v>900080</v>
          </cell>
          <cell r="E450" t="str">
            <v>ML-AC</v>
          </cell>
          <cell r="F450">
            <v>0.17396461942229319</v>
          </cell>
          <cell r="G450">
            <v>0.17396461942229319</v>
          </cell>
          <cell r="H450">
            <v>3.328018806339522</v>
          </cell>
          <cell r="I450">
            <v>3.4792923884458635</v>
          </cell>
          <cell r="J450">
            <v>3.68</v>
          </cell>
          <cell r="K450">
            <v>3.73</v>
          </cell>
          <cell r="L450" t="str">
            <v>Yes</v>
          </cell>
        </row>
        <row r="451">
          <cell r="A451" t="str">
            <v>49664517</v>
          </cell>
          <cell r="B451" t="str">
            <v>SHOCKWAVE INSERT MAG NUTDRIVER 1/2 Pk 3</v>
          </cell>
          <cell r="C451" t="str">
            <v>Milwaukee Acc</v>
          </cell>
          <cell r="D451" t="str">
            <v>900080</v>
          </cell>
          <cell r="E451" t="str">
            <v>ML-AC</v>
          </cell>
          <cell r="F451">
            <v>0.20863021609752508</v>
          </cell>
          <cell r="G451">
            <v>0.20863021609752508</v>
          </cell>
          <cell r="H451">
            <v>3.991186742735263</v>
          </cell>
          <cell r="I451">
            <v>4.1726043219505016</v>
          </cell>
          <cell r="J451">
            <v>4.41</v>
          </cell>
          <cell r="K451">
            <v>4.47</v>
          </cell>
          <cell r="L451" t="str">
            <v>Yes</v>
          </cell>
        </row>
        <row r="452">
          <cell r="A452" t="str">
            <v>49664522</v>
          </cell>
          <cell r="B452" t="str">
            <v>SHOCKWAVE 1/4"x 1 7/8" MAG. DRIVER QTY 3</v>
          </cell>
          <cell r="C452" t="str">
            <v>Milwaukee Acc</v>
          </cell>
          <cell r="D452" t="str">
            <v>900080</v>
          </cell>
          <cell r="E452" t="str">
            <v>ML-AC</v>
          </cell>
          <cell r="F452">
            <v>0.14325533379215416</v>
          </cell>
          <cell r="G452">
            <v>0.14325533379215416</v>
          </cell>
          <cell r="H452">
            <v>2.7405368203716454</v>
          </cell>
          <cell r="I452">
            <v>2.8651066758430832</v>
          </cell>
          <cell r="J452">
            <v>3.03</v>
          </cell>
          <cell r="K452">
            <v>2.98</v>
          </cell>
          <cell r="L452" t="str">
            <v>Yes</v>
          </cell>
        </row>
        <row r="453">
          <cell r="A453" t="str">
            <v>49664523</v>
          </cell>
          <cell r="B453" t="str">
            <v>SHOCKWAVE5/16"x1 7/8" MAGNETIC NUT DRIVE</v>
          </cell>
          <cell r="C453" t="str">
            <v>Milwaukee Acc</v>
          </cell>
          <cell r="D453" t="str">
            <v>900080</v>
          </cell>
          <cell r="E453" t="str">
            <v>ML-AC</v>
          </cell>
          <cell r="F453">
            <v>0.14879559532002753</v>
          </cell>
          <cell r="G453">
            <v>0.14879559532002753</v>
          </cell>
          <cell r="H453">
            <v>2.8465244322092227</v>
          </cell>
          <cell r="I453">
            <v>2.9759119064005506</v>
          </cell>
          <cell r="J453">
            <v>3.14</v>
          </cell>
          <cell r="K453">
            <v>3.09</v>
          </cell>
          <cell r="L453" t="str">
            <v>Yes</v>
          </cell>
        </row>
        <row r="454">
          <cell r="A454" t="str">
            <v>49664525</v>
          </cell>
          <cell r="B454" t="str">
            <v>SHOCKWAVE3/8"x 1 7/8" MAG. DRIVER QTY 3"</v>
          </cell>
          <cell r="C454" t="str">
            <v>Milwaukee Acc</v>
          </cell>
          <cell r="D454" t="str">
            <v>900080</v>
          </cell>
          <cell r="E454" t="str">
            <v>ML-AC</v>
          </cell>
          <cell r="F454">
            <v>0.17301424913262489</v>
          </cell>
          <cell r="G454">
            <v>0.17301424913262492</v>
          </cell>
          <cell r="H454">
            <v>3.3098378094936942</v>
          </cell>
          <cell r="I454">
            <v>3.4602849826524982</v>
          </cell>
          <cell r="J454">
            <v>3.66</v>
          </cell>
          <cell r="K454">
            <v>3.7</v>
          </cell>
          <cell r="L454" t="str">
            <v>Yes</v>
          </cell>
        </row>
        <row r="455">
          <cell r="A455" t="str">
            <v>49664526</v>
          </cell>
          <cell r="B455" t="str">
            <v>SHOCKWAVE 7/16"x1 7/8"MAG. DRIVER QTY 3"</v>
          </cell>
          <cell r="C455" t="str">
            <v>Milwaukee Acc</v>
          </cell>
          <cell r="D455" t="str">
            <v>900080</v>
          </cell>
          <cell r="E455" t="str">
            <v>ML-AC</v>
          </cell>
          <cell r="F455">
            <v>0.1829865161592622</v>
          </cell>
          <cell r="G455">
            <v>0.1829865161592622</v>
          </cell>
          <cell r="H455">
            <v>3.5006116134815386</v>
          </cell>
          <cell r="I455">
            <v>3.659730323185244</v>
          </cell>
          <cell r="J455">
            <v>3.87</v>
          </cell>
          <cell r="K455">
            <v>3.92</v>
          </cell>
          <cell r="L455" t="str">
            <v>Yes</v>
          </cell>
        </row>
        <row r="456">
          <cell r="A456" t="str">
            <v>49664532</v>
          </cell>
          <cell r="B456" t="str">
            <v>SHOCKWAVE 1/4"x 2-9/16" MAG. NUT DRIVER</v>
          </cell>
          <cell r="C456" t="str">
            <v>Milwaukee Acc</v>
          </cell>
          <cell r="D456" t="str">
            <v>900080</v>
          </cell>
          <cell r="E456" t="str">
            <v>ML-AC</v>
          </cell>
          <cell r="F456">
            <v>6.2605260850271169E-2</v>
          </cell>
          <cell r="G456">
            <v>6.2605260850271169E-2</v>
          </cell>
          <cell r="H456">
            <v>1.1976658597443182</v>
          </cell>
          <cell r="I456">
            <v>1.2521052170054234</v>
          </cell>
          <cell r="J456">
            <v>1.32</v>
          </cell>
          <cell r="K456">
            <v>1.35</v>
          </cell>
          <cell r="L456" t="str">
            <v>Yes</v>
          </cell>
        </row>
        <row r="457">
          <cell r="A457" t="str">
            <v>49664533</v>
          </cell>
          <cell r="B457" t="str">
            <v>SHOCKWAVE 5/16X 2 9/16 MAG NUT DRIVER</v>
          </cell>
          <cell r="C457" t="str">
            <v>Milwaukee Acc</v>
          </cell>
          <cell r="D457" t="str">
            <v>900080</v>
          </cell>
          <cell r="E457" t="str">
            <v>ML-AC</v>
          </cell>
          <cell r="F457">
            <v>6.6957814170477623E-2</v>
          </cell>
          <cell r="G457">
            <v>6.6957814170477623E-2</v>
          </cell>
          <cell r="H457">
            <v>1.2809320971743547</v>
          </cell>
          <cell r="I457">
            <v>1.3391562834095525</v>
          </cell>
          <cell r="J457">
            <v>1.41</v>
          </cell>
          <cell r="K457">
            <v>1.44</v>
          </cell>
          <cell r="L457" t="str">
            <v>Yes</v>
          </cell>
        </row>
        <row r="458">
          <cell r="A458" t="str">
            <v>49664535</v>
          </cell>
          <cell r="B458" t="str">
            <v>SHOCKWAVE 3/8  2 9/16 MAG NUT DRIVER</v>
          </cell>
          <cell r="C458" t="str">
            <v>Milwaukee Acc</v>
          </cell>
          <cell r="D458" t="str">
            <v>900080</v>
          </cell>
          <cell r="E458" t="str">
            <v>ML-AC</v>
          </cell>
          <cell r="F458">
            <v>7.2102852040911228E-2</v>
          </cell>
          <cell r="G458">
            <v>7.2102852040911242E-2</v>
          </cell>
          <cell r="H458">
            <v>1.3793589086087368</v>
          </cell>
          <cell r="I458">
            <v>1.4420570408182247</v>
          </cell>
          <cell r="J458">
            <v>1.52</v>
          </cell>
          <cell r="K458">
            <v>1.55</v>
          </cell>
          <cell r="L458" t="str">
            <v>Yes</v>
          </cell>
        </row>
        <row r="459">
          <cell r="A459" t="str">
            <v>49664536</v>
          </cell>
          <cell r="B459" t="str">
            <v>SHOCKWAVE 7/16"x 2-9/16" MAG. NUT DRIVER</v>
          </cell>
          <cell r="C459" t="str">
            <v>Milwaukee Acc</v>
          </cell>
          <cell r="D459" t="str">
            <v>900080</v>
          </cell>
          <cell r="E459" t="str">
            <v>ML-AC</v>
          </cell>
          <cell r="F459">
            <v>7.376421746690158E-2</v>
          </cell>
          <cell r="G459">
            <v>7.376421746690158E-2</v>
          </cell>
          <cell r="H459">
            <v>1.411141551540726</v>
          </cell>
          <cell r="I459">
            <v>1.4752843493380314</v>
          </cell>
          <cell r="J459">
            <v>1.56</v>
          </cell>
          <cell r="K459">
            <v>1.58</v>
          </cell>
          <cell r="L459" t="str">
            <v>Yes</v>
          </cell>
        </row>
        <row r="460">
          <cell r="A460" t="str">
            <v>49664561</v>
          </cell>
          <cell r="B460" t="str">
            <v>SHOCKWAVE MAGNETIC NUT DRIVER-3 PIECE</v>
          </cell>
          <cell r="C460" t="str">
            <v>Milwaukee Acc</v>
          </cell>
          <cell r="D460" t="str">
            <v>900080</v>
          </cell>
          <cell r="E460" t="str">
            <v>ML-AC</v>
          </cell>
          <cell r="F460">
            <v>0.16557426564308877</v>
          </cell>
          <cell r="G460">
            <v>0.16557426564308875</v>
          </cell>
          <cell r="H460">
            <v>3.1675076905634376</v>
          </cell>
          <cell r="I460">
            <v>3.3114853128617749</v>
          </cell>
          <cell r="J460">
            <v>3.5</v>
          </cell>
          <cell r="K460">
            <v>3.54</v>
          </cell>
          <cell r="L460" t="str">
            <v>Yes</v>
          </cell>
        </row>
        <row r="461">
          <cell r="A461" t="str">
            <v>49664562</v>
          </cell>
          <cell r="B461" t="str">
            <v>SHOCKWAVE MAGNETIC NUT DRIVER-4 PIECE</v>
          </cell>
          <cell r="C461" t="str">
            <v>Milwaukee Acc</v>
          </cell>
          <cell r="D461" t="str">
            <v>900080</v>
          </cell>
          <cell r="E461" t="str">
            <v>ML-AC</v>
          </cell>
          <cell r="F461">
            <v>0.22604246661369851</v>
          </cell>
          <cell r="G461">
            <v>0.22604246661369853</v>
          </cell>
          <cell r="H461">
            <v>4.324290665653364</v>
          </cell>
          <cell r="I461">
            <v>4.5208493322739702</v>
          </cell>
          <cell r="J461">
            <v>4.78</v>
          </cell>
          <cell r="K461">
            <v>4.72</v>
          </cell>
          <cell r="L461" t="str">
            <v>Yes</v>
          </cell>
        </row>
        <row r="462">
          <cell r="A462" t="str">
            <v>49664563</v>
          </cell>
          <cell r="B462" t="str">
            <v>SHWV 25mm NTDR SET 1/4 5/16 3/8 7/16 1/2</v>
          </cell>
          <cell r="C462" t="str">
            <v>Milwaukee Acc</v>
          </cell>
          <cell r="D462" t="str">
            <v>900080</v>
          </cell>
          <cell r="E462" t="str">
            <v>ML-AC</v>
          </cell>
          <cell r="F462">
            <v>0.27915013627332969</v>
          </cell>
          <cell r="G462">
            <v>0.27915013627332969</v>
          </cell>
          <cell r="H462">
            <v>5.3402634765332646</v>
          </cell>
          <cell r="I462">
            <v>5.5830027254665939</v>
          </cell>
          <cell r="J462">
            <v>5.9</v>
          </cell>
          <cell r="K462">
            <v>5.82</v>
          </cell>
          <cell r="L462" t="str">
            <v>Yes</v>
          </cell>
        </row>
        <row r="463">
          <cell r="A463" t="str">
            <v>49664732</v>
          </cell>
          <cell r="B463" t="str">
            <v>Non Sale Code refer 49664732A</v>
          </cell>
          <cell r="C463" t="str">
            <v>Milwaukee Acc</v>
          </cell>
          <cell r="D463" t="str">
            <v>900080</v>
          </cell>
          <cell r="E463" t="str">
            <v>ML-AC</v>
          </cell>
          <cell r="F463">
            <v>5.1287399876525815E-2</v>
          </cell>
          <cell r="G463">
            <v>5.1287399876525822E-2</v>
          </cell>
          <cell r="H463">
            <v>0.98115025850745063</v>
          </cell>
          <cell r="I463">
            <v>1.0257479975305164</v>
          </cell>
          <cell r="J463">
            <v>1.08</v>
          </cell>
          <cell r="K463">
            <v>1.07</v>
          </cell>
          <cell r="L463" t="str">
            <v>Yes</v>
          </cell>
        </row>
        <row r="464">
          <cell r="A464" t="str">
            <v>49664733</v>
          </cell>
          <cell r="B464" t="str">
            <v>Non Sale Code refer 49664733A</v>
          </cell>
          <cell r="C464" t="str">
            <v>Milwaukee Acc</v>
          </cell>
          <cell r="D464" t="str">
            <v>900080</v>
          </cell>
          <cell r="E464" t="str">
            <v>ML-AC</v>
          </cell>
          <cell r="F464">
            <v>5.9280492762942859E-2</v>
          </cell>
          <cell r="G464">
            <v>5.9280492762942866E-2</v>
          </cell>
          <cell r="H464">
            <v>1.1340616006823854</v>
          </cell>
          <cell r="I464">
            <v>1.1856098552588572</v>
          </cell>
          <cell r="J464">
            <v>1.25</v>
          </cell>
          <cell r="K464">
            <v>1.31</v>
          </cell>
          <cell r="L464" t="str">
            <v>Yes</v>
          </cell>
        </row>
        <row r="465">
          <cell r="A465" t="str">
            <v>49664735</v>
          </cell>
          <cell r="B465" t="str">
            <v>Non Sale Code refer 49664735A</v>
          </cell>
          <cell r="C465" t="str">
            <v>Milwaukee Acc</v>
          </cell>
          <cell r="D465" t="str">
            <v>900080</v>
          </cell>
          <cell r="E465" t="str">
            <v>ML-AC</v>
          </cell>
          <cell r="F465">
            <v>6.4188192715377845E-2</v>
          </cell>
          <cell r="G465">
            <v>6.4188192715377845E-2</v>
          </cell>
          <cell r="H465">
            <v>1.2279480345550546</v>
          </cell>
          <cell r="I465">
            <v>1.2837638543075569</v>
          </cell>
          <cell r="J465">
            <v>1.36</v>
          </cell>
          <cell r="K465">
            <v>1.43</v>
          </cell>
          <cell r="L465" t="str">
            <v>Yes</v>
          </cell>
        </row>
        <row r="466">
          <cell r="A466" t="str">
            <v>49664736</v>
          </cell>
          <cell r="B466" t="str">
            <v>Non Sale Code refer 49664736A</v>
          </cell>
          <cell r="C466" t="str">
            <v>Milwaukee Acc</v>
          </cell>
          <cell r="D466" t="str">
            <v>900080</v>
          </cell>
          <cell r="E466" t="str">
            <v>ML-AC</v>
          </cell>
          <cell r="F466">
            <v>6.33967267828245E-2</v>
          </cell>
          <cell r="G466">
            <v>6.33967267828245E-2</v>
          </cell>
          <cell r="H466">
            <v>1.2128069471496863</v>
          </cell>
          <cell r="I466">
            <v>1.2679345356564899</v>
          </cell>
          <cell r="J466">
            <v>1.34</v>
          </cell>
          <cell r="K466">
            <v>1.31</v>
          </cell>
          <cell r="L466" t="str">
            <v>Yes</v>
          </cell>
        </row>
        <row r="467">
          <cell r="A467" t="str">
            <v>49664833</v>
          </cell>
          <cell r="B467" t="str">
            <v>Non Sale Code refer 49664833A</v>
          </cell>
          <cell r="C467" t="str">
            <v>Milwaukee Acc</v>
          </cell>
          <cell r="D467" t="str">
            <v>900080</v>
          </cell>
          <cell r="E467" t="str">
            <v>ML-AC</v>
          </cell>
          <cell r="F467">
            <v>6.3475160343708162E-2</v>
          </cell>
          <cell r="G467">
            <v>6.3475160343708162E-2</v>
          </cell>
          <cell r="H467">
            <v>1.214307415270939</v>
          </cell>
          <cell r="I467">
            <v>1.2695032068741632</v>
          </cell>
          <cell r="J467">
            <v>1.34</v>
          </cell>
          <cell r="K467">
            <v>1.39</v>
          </cell>
          <cell r="L467" t="str">
            <v>Yes</v>
          </cell>
        </row>
        <row r="468">
          <cell r="A468" t="str">
            <v>49664835</v>
          </cell>
          <cell r="B468" t="str">
            <v>Non Sale Code refer 49664835A</v>
          </cell>
          <cell r="C468" t="str">
            <v>Milwaukee Acc</v>
          </cell>
          <cell r="D468" t="str">
            <v>900080</v>
          </cell>
          <cell r="E468" t="str">
            <v>ML-AC</v>
          </cell>
          <cell r="F468">
            <v>6.8462312474700623E-2</v>
          </cell>
          <cell r="G468">
            <v>6.8462312474700623E-2</v>
          </cell>
          <cell r="H468">
            <v>1.3097138038638383</v>
          </cell>
          <cell r="I468">
            <v>1.3692462494940125</v>
          </cell>
          <cell r="J468">
            <v>1.45</v>
          </cell>
          <cell r="K468">
            <v>1.5</v>
          </cell>
          <cell r="L468" t="str">
            <v>Yes</v>
          </cell>
        </row>
        <row r="469">
          <cell r="A469" t="str">
            <v>49902306</v>
          </cell>
          <cell r="B469" t="str">
            <v>M12 HAMMERVAC HEPA Filters 3pc</v>
          </cell>
          <cell r="C469" t="str">
            <v>Milwaukee Acc</v>
          </cell>
          <cell r="D469" t="str">
            <v>900070</v>
          </cell>
          <cell r="E469" t="str">
            <v>ML-AC</v>
          </cell>
          <cell r="F469">
            <v>0.34137395983232177</v>
          </cell>
          <cell r="G469">
            <v>0.34137395983232177</v>
          </cell>
          <cell r="H469">
            <v>6.5430008967861673</v>
          </cell>
          <cell r="I469">
            <v>6.8274791966464354</v>
          </cell>
          <cell r="J469">
            <v>7.23</v>
          </cell>
          <cell r="K469">
            <v>7.06</v>
          </cell>
          <cell r="L469" t="str">
            <v>Yes</v>
          </cell>
        </row>
        <row r="470">
          <cell r="A470" t="str">
            <v>5480</v>
          </cell>
          <cell r="B470" t="str">
            <v>Hoover Gladiator Carpet Washer</v>
          </cell>
          <cell r="C470" t="str">
            <v>Floorcare</v>
          </cell>
          <cell r="D470" t="str">
            <v>900080</v>
          </cell>
          <cell r="E470" t="str">
            <v>HV-MA</v>
          </cell>
          <cell r="F470">
            <v>0</v>
          </cell>
          <cell r="G470">
            <v>0</v>
          </cell>
          <cell r="H470">
            <v>83.468685478320708</v>
          </cell>
          <cell r="I470">
            <v>87.262716636426191</v>
          </cell>
          <cell r="J470">
            <v>87.26</v>
          </cell>
          <cell r="K470">
            <v>86.34</v>
          </cell>
          <cell r="L470" t="str">
            <v>Yes</v>
          </cell>
        </row>
        <row r="471">
          <cell r="A471" t="str">
            <v>690884005</v>
          </cell>
          <cell r="B471" t="str">
            <v>BIT ADAPTOR</v>
          </cell>
          <cell r="C471" t="str">
            <v>CPT Accessories</v>
          </cell>
          <cell r="D471" t="str">
            <v>900070</v>
          </cell>
          <cell r="E471" t="str">
            <v>RY-AC</v>
          </cell>
          <cell r="F471">
            <v>1.8782608695652177E-2</v>
          </cell>
          <cell r="G471">
            <v>1.8782608695652177E-2</v>
          </cell>
          <cell r="H471">
            <v>0.36</v>
          </cell>
          <cell r="I471">
            <v>0.37565217391304351</v>
          </cell>
          <cell r="J471">
            <v>0.4</v>
          </cell>
          <cell r="K471">
            <v>0.4</v>
          </cell>
          <cell r="L471" t="str">
            <v>No</v>
          </cell>
        </row>
        <row r="472">
          <cell r="A472" t="str">
            <v>7620</v>
          </cell>
          <cell r="B472" t="str">
            <v>Hoover Twin Tank Hand Steamer</v>
          </cell>
          <cell r="C472" t="str">
            <v>Floorcare</v>
          </cell>
          <cell r="D472" t="str">
            <v>900080</v>
          </cell>
          <cell r="E472" t="str">
            <v>HV-MA</v>
          </cell>
          <cell r="F472">
            <v>0</v>
          </cell>
          <cell r="G472">
            <v>0</v>
          </cell>
          <cell r="H472">
            <v>37.75636613902271</v>
          </cell>
          <cell r="I472">
            <v>39.47256459988737</v>
          </cell>
          <cell r="J472">
            <v>39.47</v>
          </cell>
          <cell r="K472">
            <v>37.07</v>
          </cell>
          <cell r="L472" t="str">
            <v>Yes</v>
          </cell>
        </row>
        <row r="473">
          <cell r="A473" t="str">
            <v>7650</v>
          </cell>
          <cell r="B473" t="str">
            <v>Hoover Twin Tank Multi Steamer</v>
          </cell>
          <cell r="C473" t="str">
            <v>Floorcare</v>
          </cell>
          <cell r="D473" t="str">
            <v>900080</v>
          </cell>
          <cell r="E473" t="str">
            <v>HV-MA</v>
          </cell>
          <cell r="F473">
            <v>0</v>
          </cell>
          <cell r="G473">
            <v>0</v>
          </cell>
          <cell r="H473">
            <v>63.716448726772192</v>
          </cell>
          <cell r="I473">
            <v>66.612650941625461</v>
          </cell>
          <cell r="J473">
            <v>66.61</v>
          </cell>
          <cell r="K473">
            <v>62.55</v>
          </cell>
          <cell r="L473" t="str">
            <v>Yes</v>
          </cell>
        </row>
        <row r="474">
          <cell r="A474" t="str">
            <v>90100</v>
          </cell>
          <cell r="B474" t="str">
            <v>VAX TURBO BRUSH-BOXED</v>
          </cell>
          <cell r="C474" t="str">
            <v>Floorcare</v>
          </cell>
          <cell r="D474" t="str">
            <v>900070</v>
          </cell>
          <cell r="E474" t="str">
            <v>VX-AC</v>
          </cell>
          <cell r="F474">
            <v>0</v>
          </cell>
          <cell r="G474">
            <v>0.6504976714842855</v>
          </cell>
          <cell r="H474">
            <v>12.467872036782136</v>
          </cell>
          <cell r="I474">
            <v>13.009953429685709</v>
          </cell>
          <cell r="J474">
            <v>13.12</v>
          </cell>
          <cell r="K474">
            <v>13.66</v>
          </cell>
          <cell r="L474" t="str">
            <v>Yes</v>
          </cell>
        </row>
        <row r="475">
          <cell r="A475" t="str">
            <v>90600</v>
          </cell>
          <cell r="B475" t="str">
            <v>PAPER BAG PACKS (5/PKT)</v>
          </cell>
          <cell r="C475" t="str">
            <v>Floorcare</v>
          </cell>
          <cell r="D475" t="str">
            <v>900080</v>
          </cell>
          <cell r="E475" t="str">
            <v>VX-AC</v>
          </cell>
          <cell r="F475">
            <v>0</v>
          </cell>
          <cell r="G475">
            <v>0.1050491146843521</v>
          </cell>
          <cell r="H475">
            <v>2.0096352374397797</v>
          </cell>
          <cell r="I475">
            <v>2.1009822936870419</v>
          </cell>
          <cell r="J475">
            <v>2.11</v>
          </cell>
          <cell r="K475">
            <v>2.0699999999999998</v>
          </cell>
          <cell r="L475" t="str">
            <v>Yes</v>
          </cell>
        </row>
        <row r="476">
          <cell r="A476" t="str">
            <v>90620</v>
          </cell>
          <cell r="B476" t="str">
            <v>CLOTH BAG PACK</v>
          </cell>
          <cell r="C476" t="str">
            <v>Floorcare</v>
          </cell>
          <cell r="D476" t="str">
            <v>900080</v>
          </cell>
          <cell r="E476" t="str">
            <v>VX-AC</v>
          </cell>
          <cell r="F476">
            <v>0</v>
          </cell>
          <cell r="G476">
            <v>0.1820371644872677</v>
          </cell>
          <cell r="H476">
            <v>3.4824501032346866</v>
          </cell>
          <cell r="I476">
            <v>3.640743289745354</v>
          </cell>
          <cell r="J476">
            <v>3.66</v>
          </cell>
          <cell r="K476">
            <v>3.6</v>
          </cell>
          <cell r="L476" t="str">
            <v>Yes</v>
          </cell>
        </row>
        <row r="477">
          <cell r="A477" t="str">
            <v>90630</v>
          </cell>
          <cell r="B477" t="str">
            <v>REPLACEMENT 3 FILTER PACK</v>
          </cell>
          <cell r="C477" t="str">
            <v>Floorcare</v>
          </cell>
          <cell r="D477" t="str">
            <v>900080</v>
          </cell>
          <cell r="E477" t="str">
            <v>VX-AC</v>
          </cell>
          <cell r="F477">
            <v>3.59757242069699E-2</v>
          </cell>
          <cell r="G477">
            <v>3.5975724206969893E-2</v>
          </cell>
          <cell r="H477">
            <v>0.68823124569855465</v>
          </cell>
          <cell r="I477">
            <v>0.71951448413939789</v>
          </cell>
          <cell r="J477">
            <v>0.76</v>
          </cell>
          <cell r="K477">
            <v>0.75</v>
          </cell>
          <cell r="L477" t="str">
            <v>Yes</v>
          </cell>
        </row>
        <row r="478">
          <cell r="A478" t="str">
            <v>907650</v>
          </cell>
          <cell r="B478" t="str">
            <v>IPWE520RQ Impact Wrench</v>
          </cell>
          <cell r="C478" t="str">
            <v>Milwaukee Tools</v>
          </cell>
          <cell r="D478" t="str">
            <v>900070</v>
          </cell>
          <cell r="E478" t="str">
            <v>ML-TL</v>
          </cell>
          <cell r="F478">
            <v>0</v>
          </cell>
          <cell r="G478">
            <v>0.86060855263157898</v>
          </cell>
          <cell r="H478">
            <v>99.82611107635195</v>
          </cell>
          <cell r="I478">
            <v>104.16637677532378</v>
          </cell>
          <cell r="J478">
            <v>100.69</v>
          </cell>
          <cell r="K478">
            <v>99.02</v>
          </cell>
          <cell r="L478" t="str">
            <v>Yes</v>
          </cell>
        </row>
        <row r="479">
          <cell r="A479" t="str">
            <v>A5004</v>
          </cell>
          <cell r="B479" t="str">
            <v>A5004 RPLMNT 35L BLOWER VAC BAG</v>
          </cell>
          <cell r="C479" t="str">
            <v>OPE Accessories</v>
          </cell>
          <cell r="D479" t="str">
            <v>900080</v>
          </cell>
          <cell r="E479" t="str">
            <v>RG-AC</v>
          </cell>
          <cell r="F479">
            <v>0.27047487955953198</v>
          </cell>
          <cell r="G479">
            <v>0.27047487955953198</v>
          </cell>
          <cell r="H479">
            <v>5.1743020437475691</v>
          </cell>
          <cell r="I479">
            <v>5.4094975911906396</v>
          </cell>
          <cell r="J479">
            <v>5.72</v>
          </cell>
          <cell r="K479">
            <v>5.65</v>
          </cell>
          <cell r="L479" t="str">
            <v>Yes</v>
          </cell>
        </row>
        <row r="480">
          <cell r="A480" t="str">
            <v>A961451</v>
          </cell>
          <cell r="B480" t="str">
            <v>Ryobi 145pc driving set</v>
          </cell>
          <cell r="C480" t="str">
            <v>CPT Accessories</v>
          </cell>
          <cell r="D480" t="str">
            <v>900080</v>
          </cell>
          <cell r="E480" t="str">
            <v>RY-AC</v>
          </cell>
          <cell r="F480">
            <v>0.61836306368309124</v>
          </cell>
          <cell r="G480">
            <v>0.61836306368309124</v>
          </cell>
          <cell r="H480">
            <v>11.829554261763484</v>
          </cell>
          <cell r="I480">
            <v>12.367261273661823</v>
          </cell>
          <cell r="J480">
            <v>13.07</v>
          </cell>
          <cell r="K480">
            <v>12.84</v>
          </cell>
          <cell r="L480" t="str">
            <v>Yes</v>
          </cell>
        </row>
        <row r="481">
          <cell r="A481" t="str">
            <v>A973001</v>
          </cell>
          <cell r="B481" t="str">
            <v>Ryobi 30pc TiN drill bit set</v>
          </cell>
          <cell r="C481" t="str">
            <v>CPT Accessories</v>
          </cell>
          <cell r="D481" t="str">
            <v>900080</v>
          </cell>
          <cell r="E481" t="str">
            <v>RY-AC</v>
          </cell>
          <cell r="F481">
            <v>0.51110771571886504</v>
          </cell>
          <cell r="G481">
            <v>0.51110771571886504</v>
          </cell>
          <cell r="H481">
            <v>9.7777128224478549</v>
          </cell>
          <cell r="I481">
            <v>10.222154314377301</v>
          </cell>
          <cell r="J481">
            <v>10.8</v>
          </cell>
          <cell r="K481">
            <v>10.6</v>
          </cell>
          <cell r="L481" t="str">
            <v>Yes</v>
          </cell>
        </row>
        <row r="482">
          <cell r="A482" t="str">
            <v>A981271</v>
          </cell>
          <cell r="B482" t="str">
            <v>Ryobi 127pc D&amp;D kit</v>
          </cell>
          <cell r="C482" t="str">
            <v>CPT Accessories</v>
          </cell>
          <cell r="D482" t="str">
            <v>900080</v>
          </cell>
          <cell r="E482" t="str">
            <v>RY-AC</v>
          </cell>
          <cell r="F482">
            <v>0.48742078033199854</v>
          </cell>
          <cell r="G482">
            <v>0.48742078033199854</v>
          </cell>
          <cell r="H482">
            <v>9.3245714498295378</v>
          </cell>
          <cell r="I482">
            <v>9.7484156066399699</v>
          </cell>
          <cell r="J482">
            <v>10.3</v>
          </cell>
          <cell r="K482">
            <v>10.11</v>
          </cell>
          <cell r="L482" t="str">
            <v>Yes</v>
          </cell>
        </row>
        <row r="483">
          <cell r="A483" t="str">
            <v>A99DLK2A</v>
          </cell>
          <cell r="B483" t="str">
            <v>Ryobi wood &amp; metal DLK</v>
          </cell>
          <cell r="C483" t="str">
            <v>CPT BHW</v>
          </cell>
          <cell r="D483" t="str">
            <v>900080</v>
          </cell>
          <cell r="E483" t="str">
            <v>RD-TL</v>
          </cell>
          <cell r="F483">
            <v>0.69183391925993443</v>
          </cell>
          <cell r="G483">
            <v>0.69183391925993454</v>
          </cell>
          <cell r="H483">
            <v>13.235083672798748</v>
          </cell>
          <cell r="I483">
            <v>13.83667838519869</v>
          </cell>
          <cell r="J483">
            <v>14.62</v>
          </cell>
          <cell r="K483">
            <v>14.35</v>
          </cell>
          <cell r="L483" t="str">
            <v>Yes</v>
          </cell>
        </row>
        <row r="484">
          <cell r="A484" t="str">
            <v>A99HT1A</v>
          </cell>
          <cell r="B484" t="str">
            <v>Ryobi door hinge kit</v>
          </cell>
          <cell r="C484" t="str">
            <v>CPT BHW</v>
          </cell>
          <cell r="D484" t="str">
            <v>900080</v>
          </cell>
          <cell r="E484" t="str">
            <v>RD-TL</v>
          </cell>
          <cell r="F484">
            <v>0.3873039050258596</v>
          </cell>
          <cell r="G484">
            <v>0.3873039050258596</v>
          </cell>
          <cell r="H484">
            <v>7.4092920961468796</v>
          </cell>
          <cell r="I484">
            <v>7.7460781005171917</v>
          </cell>
          <cell r="J484">
            <v>8.18</v>
          </cell>
          <cell r="K484">
            <v>8.0299999999999994</v>
          </cell>
          <cell r="L484" t="str">
            <v>Yes</v>
          </cell>
        </row>
        <row r="485">
          <cell r="A485" t="str">
            <v>A99LM1A</v>
          </cell>
          <cell r="B485" t="str">
            <v>Ryobi door latch kit</v>
          </cell>
          <cell r="C485" t="str">
            <v>CPT BHW</v>
          </cell>
          <cell r="D485" t="str">
            <v>900080</v>
          </cell>
          <cell r="E485" t="str">
            <v>RD-TL</v>
          </cell>
          <cell r="F485">
            <v>0.35338699234088083</v>
          </cell>
          <cell r="G485">
            <v>0.35338699234088083</v>
          </cell>
          <cell r="H485">
            <v>6.7604468099994603</v>
          </cell>
          <cell r="I485">
            <v>7.0677398468176165</v>
          </cell>
          <cell r="J485">
            <v>7.47</v>
          </cell>
          <cell r="K485">
            <v>7.33</v>
          </cell>
          <cell r="L485" t="str">
            <v>Yes</v>
          </cell>
        </row>
        <row r="486">
          <cell r="A486" t="str">
            <v>AAC1001</v>
          </cell>
          <cell r="B486" t="str">
            <v>AEG 58V Line Trimmer Bump Feed Head</v>
          </cell>
          <cell r="C486" t="str">
            <v>CPT Accessories</v>
          </cell>
          <cell r="D486" t="str">
            <v>900070</v>
          </cell>
          <cell r="E486" t="str">
            <v>AP-AC</v>
          </cell>
          <cell r="F486">
            <v>0.27735719201651754</v>
          </cell>
          <cell r="G486">
            <v>0.2773571920165176</v>
          </cell>
          <cell r="H486">
            <v>5.316012846983253</v>
          </cell>
          <cell r="I486">
            <v>5.5471438403303512</v>
          </cell>
          <cell r="J486">
            <v>5.87</v>
          </cell>
          <cell r="K486">
            <v>5.95</v>
          </cell>
          <cell r="L486" t="str">
            <v>Yes</v>
          </cell>
        </row>
        <row r="487">
          <cell r="A487" t="str">
            <v>AAC4001</v>
          </cell>
          <cell r="B487" t="str">
            <v>AEG 58V Lawn Mower Blade</v>
          </cell>
          <cell r="C487" t="str">
            <v>CPT Accessories</v>
          </cell>
          <cell r="D487" t="str">
            <v>900070</v>
          </cell>
          <cell r="E487" t="str">
            <v>AP-AC</v>
          </cell>
          <cell r="F487">
            <v>0.2311304347826087</v>
          </cell>
          <cell r="G487">
            <v>0.2311304347826087</v>
          </cell>
          <cell r="H487">
            <v>4.43</v>
          </cell>
          <cell r="I487">
            <v>4.6226086956521737</v>
          </cell>
          <cell r="J487">
            <v>4.8899999999999997</v>
          </cell>
          <cell r="K487">
            <v>4.8899999999999997</v>
          </cell>
          <cell r="L487" t="str">
            <v>No</v>
          </cell>
        </row>
        <row r="488">
          <cell r="A488" t="str">
            <v>ABC58FX</v>
          </cell>
          <cell r="B488" t="str">
            <v>AEG 58V 4 Port Fast Charger</v>
          </cell>
          <cell r="C488" t="str">
            <v>OPE AEG</v>
          </cell>
          <cell r="D488" t="str">
            <v>900070</v>
          </cell>
          <cell r="E488" t="str">
            <v>AP-TL</v>
          </cell>
          <cell r="F488">
            <v>0</v>
          </cell>
          <cell r="G488">
            <v>8.3657799455399626</v>
          </cell>
          <cell r="H488">
            <v>160.34411562284927</v>
          </cell>
          <cell r="I488">
            <v>167.31559891079925</v>
          </cell>
          <cell r="J488">
            <v>168.71</v>
          </cell>
          <cell r="K488">
            <v>126.26</v>
          </cell>
          <cell r="L488" t="str">
            <v>Yes</v>
          </cell>
        </row>
        <row r="489">
          <cell r="A489" t="str">
            <v>ABC58S</v>
          </cell>
          <cell r="B489" t="str">
            <v>AEG 58V Charger</v>
          </cell>
          <cell r="C489" t="str">
            <v>OPE AEG</v>
          </cell>
          <cell r="D489" t="str">
            <v>900070</v>
          </cell>
          <cell r="E489" t="str">
            <v>AP-TL</v>
          </cell>
          <cell r="F489">
            <v>0</v>
          </cell>
          <cell r="G489">
            <v>0.71875</v>
          </cell>
          <cell r="H489">
            <v>52.738013305804067</v>
          </cell>
          <cell r="I489">
            <v>55.030970406056419</v>
          </cell>
          <cell r="J489">
            <v>53.46</v>
          </cell>
          <cell r="K489">
            <v>50.31</v>
          </cell>
          <cell r="L489" t="str">
            <v>Yes</v>
          </cell>
        </row>
        <row r="490">
          <cell r="A490" t="str">
            <v>ABC58SP401</v>
          </cell>
          <cell r="B490" t="str">
            <v>AEG 58V 4.0Ah Battery and Charger Kit</v>
          </cell>
          <cell r="C490" t="str">
            <v>OPE AEG</v>
          </cell>
          <cell r="D490" t="str">
            <v>900070</v>
          </cell>
          <cell r="E490" t="str">
            <v>AP-TL</v>
          </cell>
          <cell r="F490">
            <v>0</v>
          </cell>
          <cell r="G490">
            <v>1.0179961089494163</v>
          </cell>
          <cell r="H490">
            <v>147.76668960770817</v>
          </cell>
          <cell r="I490">
            <v>154.19132828630418</v>
          </cell>
          <cell r="J490">
            <v>148.78</v>
          </cell>
          <cell r="K490">
            <v>145.13999999999999</v>
          </cell>
          <cell r="L490" t="str">
            <v>Yes</v>
          </cell>
        </row>
        <row r="491">
          <cell r="A491" t="str">
            <v>ABE04G</v>
          </cell>
          <cell r="B491" t="str">
            <v>Ryobi ExpandIt(TM) blower attachment</v>
          </cell>
          <cell r="C491" t="str">
            <v>OPE Accessories</v>
          </cell>
          <cell r="D491" t="str">
            <v>900070</v>
          </cell>
          <cell r="E491" t="str">
            <v>RG-AC</v>
          </cell>
          <cell r="F491">
            <v>0.93255333792154171</v>
          </cell>
          <cell r="G491">
            <v>0.93255333792154183</v>
          </cell>
          <cell r="H491">
            <v>17.87393897682955</v>
          </cell>
          <cell r="I491">
            <v>18.651066758430837</v>
          </cell>
          <cell r="J491">
            <v>19.739999999999998</v>
          </cell>
          <cell r="K491">
            <v>19.8</v>
          </cell>
          <cell r="L491" t="str">
            <v>Yes</v>
          </cell>
        </row>
        <row r="492">
          <cell r="A492" t="str">
            <v>ABG5520</v>
          </cell>
          <cell r="B492" t="str">
            <v>AEG 550W 200mm Bench Grinder</v>
          </cell>
          <cell r="C492" t="str">
            <v>CPT AEG</v>
          </cell>
          <cell r="D492" t="str">
            <v>900080</v>
          </cell>
          <cell r="E492" t="str">
            <v>AG-TL</v>
          </cell>
          <cell r="F492">
            <v>0</v>
          </cell>
          <cell r="G492">
            <v>4.1241379310344826</v>
          </cell>
          <cell r="H492">
            <v>66.92360633172747</v>
          </cell>
          <cell r="I492">
            <v>69.96558843771507</v>
          </cell>
          <cell r="J492">
            <v>71.05</v>
          </cell>
          <cell r="K492">
            <v>69.95</v>
          </cell>
          <cell r="L492" t="str">
            <v>Yes</v>
          </cell>
        </row>
        <row r="493">
          <cell r="A493" t="str">
            <v>ABJ01</v>
          </cell>
          <cell r="B493" t="str">
            <v>ABJ01 BISCUIT JOINER BLADE 100m</v>
          </cell>
          <cell r="C493" t="str">
            <v>CPT Accessories</v>
          </cell>
          <cell r="D493" t="str">
            <v>900080</v>
          </cell>
          <cell r="E493" t="str">
            <v>RY-AC</v>
          </cell>
          <cell r="F493">
            <v>0</v>
          </cell>
          <cell r="G493">
            <v>0.15098358608337961</v>
          </cell>
          <cell r="H493">
            <v>2.8883816468124799</v>
          </cell>
          <cell r="I493">
            <v>3.0196717216675921</v>
          </cell>
          <cell r="J493">
            <v>3.04</v>
          </cell>
          <cell r="K493">
            <v>3.77</v>
          </cell>
          <cell r="L493" t="str">
            <v>Yes</v>
          </cell>
        </row>
        <row r="494">
          <cell r="A494" t="str">
            <v>ABL18B</v>
          </cell>
          <cell r="B494" t="str">
            <v>AEG 18V Blower Console</v>
          </cell>
          <cell r="C494" t="str">
            <v>OPE AEG</v>
          </cell>
          <cell r="D494" t="str">
            <v>900080</v>
          </cell>
          <cell r="E494" t="str">
            <v>AP-TL</v>
          </cell>
          <cell r="F494">
            <v>0</v>
          </cell>
          <cell r="G494">
            <v>2.0062272727272727</v>
          </cell>
          <cell r="H494">
            <v>38.380000000000003</v>
          </cell>
          <cell r="I494">
            <v>40.124545454545455</v>
          </cell>
          <cell r="J494">
            <v>40.39</v>
          </cell>
          <cell r="K494">
            <v>40.380000000000003</v>
          </cell>
          <cell r="L494" t="str">
            <v>No</v>
          </cell>
        </row>
        <row r="495">
          <cell r="A495" t="str">
            <v>ABL18J6</v>
          </cell>
          <cell r="B495" t="str">
            <v>AEG 18V Blower 6.0Ah Kit</v>
          </cell>
          <cell r="C495" t="str">
            <v>OPE AEG</v>
          </cell>
          <cell r="D495" t="str">
            <v>900080</v>
          </cell>
          <cell r="E495" t="str">
            <v>AP-TL</v>
          </cell>
          <cell r="F495">
            <v>0</v>
          </cell>
          <cell r="G495">
            <v>6.1954576737783897</v>
          </cell>
          <cell r="H495">
            <v>118.52179897663007</v>
          </cell>
          <cell r="I495">
            <v>123.90915347556779</v>
          </cell>
          <cell r="J495">
            <v>124.72</v>
          </cell>
          <cell r="K495">
            <v>124.25</v>
          </cell>
          <cell r="L495" t="str">
            <v>Yes</v>
          </cell>
        </row>
        <row r="496">
          <cell r="A496" t="str">
            <v>ABL58B</v>
          </cell>
          <cell r="B496" t="str">
            <v>AEG 58V Blower SKIN</v>
          </cell>
          <cell r="C496" t="str">
            <v>OPE AEG</v>
          </cell>
          <cell r="D496" t="str">
            <v>900070</v>
          </cell>
          <cell r="E496" t="str">
            <v>AP-TL</v>
          </cell>
          <cell r="F496">
            <v>0</v>
          </cell>
          <cell r="G496">
            <v>4.5999999999999996</v>
          </cell>
          <cell r="H496">
            <v>91.836430373938967</v>
          </cell>
          <cell r="I496">
            <v>95.829318651066743</v>
          </cell>
          <cell r="J496">
            <v>96.44</v>
          </cell>
          <cell r="K496">
            <v>93.4</v>
          </cell>
          <cell r="L496" t="str">
            <v>Yes</v>
          </cell>
        </row>
        <row r="497">
          <cell r="A497" t="str">
            <v>ABL58JB</v>
          </cell>
          <cell r="B497" t="str">
            <v>AEG 58V Blower GEN II Console</v>
          </cell>
          <cell r="C497" t="str">
            <v>OPE AEG</v>
          </cell>
          <cell r="D497" t="str">
            <v>900070</v>
          </cell>
          <cell r="E497" t="str">
            <v>AP-TL</v>
          </cell>
          <cell r="F497">
            <v>0</v>
          </cell>
          <cell r="G497">
            <v>3.1304347826086962</v>
          </cell>
          <cell r="H497">
            <v>60</v>
          </cell>
          <cell r="I497">
            <v>62.608695652173921</v>
          </cell>
          <cell r="J497">
            <v>63.13</v>
          </cell>
          <cell r="K497">
            <v>63.13</v>
          </cell>
          <cell r="L497" t="str">
            <v>No</v>
          </cell>
        </row>
        <row r="498">
          <cell r="A498" t="str">
            <v>ABL58LI401</v>
          </cell>
          <cell r="B498" t="str">
            <v>AEG 58V Blower</v>
          </cell>
          <cell r="C498" t="str">
            <v>OPE AEG</v>
          </cell>
          <cell r="D498" t="str">
            <v>900070</v>
          </cell>
          <cell r="E498" t="str">
            <v>AP-TL</v>
          </cell>
          <cell r="F498">
            <v>0</v>
          </cell>
          <cell r="G498">
            <v>4.5999999999999996</v>
          </cell>
          <cell r="H498">
            <v>237.50573526038082</v>
          </cell>
          <cell r="I498">
            <v>247.83207157604957</v>
          </cell>
          <cell r="J498">
            <v>242.11</v>
          </cell>
          <cell r="K498">
            <v>233.3</v>
          </cell>
          <cell r="L498" t="str">
            <v>Yes</v>
          </cell>
        </row>
        <row r="499">
          <cell r="A499" t="str">
            <v>ABP58LI-401</v>
          </cell>
          <cell r="B499" t="str">
            <v>AEG 58V 4.0Ah Battery</v>
          </cell>
          <cell r="C499" t="str">
            <v>OPE AEG</v>
          </cell>
          <cell r="D499" t="str">
            <v>900070</v>
          </cell>
          <cell r="E499" t="str">
            <v>AP-TL</v>
          </cell>
          <cell r="F499">
            <v>0</v>
          </cell>
          <cell r="G499">
            <v>0.53666666666666663</v>
          </cell>
          <cell r="H499">
            <v>96.347786189493007</v>
          </cell>
          <cell r="I499">
            <v>100.53682037164488</v>
          </cell>
          <cell r="J499">
            <v>96.88</v>
          </cell>
          <cell r="K499">
            <v>95.15</v>
          </cell>
          <cell r="L499" t="str">
            <v>Yes</v>
          </cell>
        </row>
        <row r="500">
          <cell r="A500" t="str">
            <v>ABP58LI601</v>
          </cell>
          <cell r="B500" t="str">
            <v>AEG 58V 6.0 Ah Battery</v>
          </cell>
          <cell r="C500" t="str">
            <v>OPE AEG</v>
          </cell>
          <cell r="D500" t="str">
            <v>900070</v>
          </cell>
          <cell r="E500" t="str">
            <v>AP-TL</v>
          </cell>
          <cell r="F500">
            <v>0</v>
          </cell>
          <cell r="G500">
            <v>7.8652263682336399</v>
          </cell>
          <cell r="H500">
            <v>150.75017205781143</v>
          </cell>
          <cell r="I500">
            <v>157.30452736467279</v>
          </cell>
          <cell r="J500">
            <v>158.62</v>
          </cell>
          <cell r="K500">
            <v>116.79</v>
          </cell>
          <cell r="L500" t="str">
            <v>Yes</v>
          </cell>
        </row>
        <row r="501">
          <cell r="A501" t="str">
            <v>ACC-038</v>
          </cell>
          <cell r="B501" t="str">
            <v>Ryobi Dust Bag to suit RBV3000VP</v>
          </cell>
          <cell r="C501" t="str">
            <v>OPE Accessories</v>
          </cell>
          <cell r="D501" t="str">
            <v>900080</v>
          </cell>
          <cell r="E501" t="str">
            <v>RG-AC</v>
          </cell>
          <cell r="F501">
            <v>0.11761363636363635</v>
          </cell>
          <cell r="G501">
            <v>0.11761363636363636</v>
          </cell>
          <cell r="H501">
            <v>2.25</v>
          </cell>
          <cell r="I501">
            <v>2.3522727272727271</v>
          </cell>
          <cell r="J501">
            <v>2.4900000000000002</v>
          </cell>
          <cell r="K501">
            <v>2.4900000000000002</v>
          </cell>
          <cell r="L501" t="str">
            <v>No</v>
          </cell>
        </row>
        <row r="502">
          <cell r="A502" t="str">
            <v>ACC041</v>
          </cell>
          <cell r="B502" t="str">
            <v>Fuel System Tune-Up Kit</v>
          </cell>
          <cell r="C502" t="str">
            <v>OPE Accessories</v>
          </cell>
          <cell r="D502" t="str">
            <v>900070</v>
          </cell>
          <cell r="E502" t="str">
            <v>RG-AC</v>
          </cell>
          <cell r="F502">
            <v>0.12044046799724707</v>
          </cell>
          <cell r="G502">
            <v>0.12044046799724709</v>
          </cell>
          <cell r="H502">
            <v>2.308442303280569</v>
          </cell>
          <cell r="I502">
            <v>2.4088093599449416</v>
          </cell>
          <cell r="J502">
            <v>2.5499999999999998</v>
          </cell>
          <cell r="K502">
            <v>2.4900000000000002</v>
          </cell>
          <cell r="L502" t="str">
            <v>Yes</v>
          </cell>
        </row>
        <row r="503">
          <cell r="A503" t="str">
            <v>ACS18B</v>
          </cell>
          <cell r="B503" t="str">
            <v>AEG 18V Brushless Chainsaw Console</v>
          </cell>
          <cell r="C503" t="str">
            <v>OPE AEG</v>
          </cell>
          <cell r="D503" t="str">
            <v>900070</v>
          </cell>
          <cell r="E503" t="str">
            <v>AP-TL</v>
          </cell>
          <cell r="F503">
            <v>0</v>
          </cell>
          <cell r="G503">
            <v>4.0700869565217399</v>
          </cell>
          <cell r="H503">
            <v>78.010000000000005</v>
          </cell>
          <cell r="I503">
            <v>81.401739130434791</v>
          </cell>
          <cell r="J503">
            <v>82.08</v>
          </cell>
          <cell r="K503">
            <v>82.08</v>
          </cell>
          <cell r="L503" t="str">
            <v>No</v>
          </cell>
        </row>
        <row r="504">
          <cell r="A504" t="str">
            <v>ACS18BS6</v>
          </cell>
          <cell r="B504" t="str">
            <v>AEG 18V Chainsaw 6.0Ah Kit</v>
          </cell>
          <cell r="C504" t="str">
            <v>OPE AEG</v>
          </cell>
          <cell r="D504" t="str">
            <v>900070</v>
          </cell>
          <cell r="E504" t="str">
            <v>AP-TL</v>
          </cell>
          <cell r="F504">
            <v>0</v>
          </cell>
          <cell r="G504">
            <v>9.0578114246386772</v>
          </cell>
          <cell r="H504">
            <v>173.60805230557466</v>
          </cell>
          <cell r="I504">
            <v>181.15622849277355</v>
          </cell>
          <cell r="J504">
            <v>182.67</v>
          </cell>
          <cell r="K504">
            <v>180.6</v>
          </cell>
          <cell r="L504" t="str">
            <v>Yes</v>
          </cell>
        </row>
        <row r="505">
          <cell r="A505" t="str">
            <v>ACS58B</v>
          </cell>
          <cell r="B505" t="str">
            <v>AEG 58V Chainsaw SKIN</v>
          </cell>
          <cell r="C505" t="str">
            <v>OPE AEG</v>
          </cell>
          <cell r="D505" t="str">
            <v>900070</v>
          </cell>
          <cell r="E505" t="str">
            <v>AP-TL</v>
          </cell>
          <cell r="F505">
            <v>0</v>
          </cell>
          <cell r="G505">
            <v>3.7374999999999998</v>
          </cell>
          <cell r="H505">
            <v>141.02603808212891</v>
          </cell>
          <cell r="I505">
            <v>147.15760495526496</v>
          </cell>
          <cell r="J505">
            <v>144.76</v>
          </cell>
          <cell r="K505">
            <v>138.94999999999999</v>
          </cell>
          <cell r="L505" t="str">
            <v>Yes</v>
          </cell>
        </row>
        <row r="506">
          <cell r="A506" t="str">
            <v>ACS58LI-401</v>
          </cell>
          <cell r="B506" t="str">
            <v>AEG 58V Chainsaw Kit</v>
          </cell>
          <cell r="C506" t="str">
            <v>OPE AEG</v>
          </cell>
          <cell r="D506" t="str">
            <v>900070</v>
          </cell>
          <cell r="E506" t="str">
            <v>AP-TL</v>
          </cell>
          <cell r="F506">
            <v>0</v>
          </cell>
          <cell r="G506">
            <v>14.951135581555405</v>
          </cell>
          <cell r="H506">
            <v>286.56343197981192</v>
          </cell>
          <cell r="I506">
            <v>299.02271163110811</v>
          </cell>
          <cell r="J506">
            <v>301.51</v>
          </cell>
          <cell r="K506">
            <v>295.77</v>
          </cell>
          <cell r="L506" t="str">
            <v>Yes</v>
          </cell>
        </row>
        <row r="507">
          <cell r="A507" t="str">
            <v>ACS58LI401</v>
          </cell>
          <cell r="B507" t="str">
            <v>AEG 58V Chainsaw Kit 1X4.0 Charger</v>
          </cell>
          <cell r="C507" t="str">
            <v>OPE AEG</v>
          </cell>
          <cell r="D507" t="str">
            <v>900070</v>
          </cell>
          <cell r="E507" t="str">
            <v>AP-TL</v>
          </cell>
          <cell r="F507">
            <v>0</v>
          </cell>
          <cell r="G507">
            <v>14.951135581555405</v>
          </cell>
          <cell r="H507">
            <v>286.56343197981192</v>
          </cell>
          <cell r="I507">
            <v>299.02271163110811</v>
          </cell>
          <cell r="J507">
            <v>301.51</v>
          </cell>
          <cell r="K507">
            <v>214.53</v>
          </cell>
          <cell r="L507" t="str">
            <v>Yes</v>
          </cell>
        </row>
        <row r="508">
          <cell r="A508" t="str">
            <v>AED04G</v>
          </cell>
          <cell r="B508" t="str">
            <v>Ryobi ExpandIt(TM) edger attachment</v>
          </cell>
          <cell r="C508" t="str">
            <v>OPE Accessories</v>
          </cell>
          <cell r="D508" t="str">
            <v>900070</v>
          </cell>
          <cell r="E508" t="str">
            <v>RG-AC</v>
          </cell>
          <cell r="F508">
            <v>0</v>
          </cell>
          <cell r="G508">
            <v>1.368521739130435</v>
          </cell>
          <cell r="H508">
            <v>26.23</v>
          </cell>
          <cell r="I508">
            <v>27.370434782608697</v>
          </cell>
          <cell r="J508">
            <v>27.6</v>
          </cell>
          <cell r="K508">
            <v>27.6</v>
          </cell>
          <cell r="L508" t="str">
            <v>No</v>
          </cell>
        </row>
        <row r="509">
          <cell r="A509" t="str">
            <v>AED05</v>
          </cell>
          <cell r="B509" t="str">
            <v>Ryobi Expand It New Edger Attachment</v>
          </cell>
          <cell r="C509" t="str">
            <v>OPE Accessories</v>
          </cell>
          <cell r="D509" t="str">
            <v>900070</v>
          </cell>
          <cell r="E509" t="str">
            <v>RG-AC</v>
          </cell>
          <cell r="F509">
            <v>1.5196145905024085</v>
          </cell>
          <cell r="G509">
            <v>1.5196145905024085</v>
          </cell>
          <cell r="H509">
            <v>29.125946317962828</v>
          </cell>
          <cell r="I509">
            <v>30.392291810048167</v>
          </cell>
          <cell r="J509">
            <v>32.17</v>
          </cell>
          <cell r="K509">
            <v>33.65</v>
          </cell>
          <cell r="L509" t="str">
            <v>Yes</v>
          </cell>
        </row>
        <row r="510">
          <cell r="A510" t="str">
            <v>AEGBAGRZ</v>
          </cell>
          <cell r="B510" t="str">
            <v>AEG Tool Bag Rectangle Zip</v>
          </cell>
          <cell r="C510" t="str">
            <v>CPT Hand Tools</v>
          </cell>
          <cell r="D510" t="str">
            <v>900080</v>
          </cell>
          <cell r="E510" t="str">
            <v>AG-HT</v>
          </cell>
          <cell r="F510">
            <v>2.1725739848589121</v>
          </cell>
          <cell r="G510">
            <v>2.1725739848589121</v>
          </cell>
          <cell r="H510">
            <v>41.562284927735718</v>
          </cell>
          <cell r="I510">
            <v>43.451479697178243</v>
          </cell>
          <cell r="J510">
            <v>45.91</v>
          </cell>
          <cell r="K510">
            <v>45.08</v>
          </cell>
          <cell r="L510" t="str">
            <v>Yes</v>
          </cell>
        </row>
        <row r="511">
          <cell r="A511" t="str">
            <v>AEGBAGRZ-2016</v>
          </cell>
          <cell r="B511" t="str">
            <v>AEG Tool Bag Rectangle Zip - 9Unit Merch</v>
          </cell>
          <cell r="C511" t="str">
            <v>CPT Hand Tools</v>
          </cell>
          <cell r="D511" t="str">
            <v>900080</v>
          </cell>
          <cell r="E511" t="str">
            <v>AG-HT</v>
          </cell>
          <cell r="F511">
            <v>19.866772727272725</v>
          </cell>
          <cell r="G511">
            <v>19.866772727272725</v>
          </cell>
          <cell r="H511">
            <v>380.06</v>
          </cell>
          <cell r="I511">
            <v>397.33545454545447</v>
          </cell>
          <cell r="J511">
            <v>419.79</v>
          </cell>
          <cell r="K511">
            <v>419.79</v>
          </cell>
          <cell r="L511" t="str">
            <v>No</v>
          </cell>
        </row>
        <row r="512">
          <cell r="A512" t="str">
            <v>AEGBAGSZ</v>
          </cell>
          <cell r="B512" t="str">
            <v>AEG Tool Bag Straight Zip</v>
          </cell>
          <cell r="C512" t="str">
            <v>CPT Hand Tools</v>
          </cell>
          <cell r="D512" t="str">
            <v>900080</v>
          </cell>
          <cell r="E512" t="str">
            <v>AG-HT</v>
          </cell>
          <cell r="F512">
            <v>2.1804886441844458</v>
          </cell>
          <cell r="G512">
            <v>2.1804886441844462</v>
          </cell>
          <cell r="H512">
            <v>41.713695801789406</v>
          </cell>
          <cell r="I512">
            <v>43.609772883688919</v>
          </cell>
          <cell r="J512">
            <v>46.07</v>
          </cell>
          <cell r="K512">
            <v>45.23</v>
          </cell>
          <cell r="L512" t="str">
            <v>Yes</v>
          </cell>
        </row>
        <row r="513">
          <cell r="A513" t="str">
            <v>AEGPALLET1</v>
          </cell>
          <cell r="B513" t="str">
            <v>AEG 2 x 18V 5.0AH Clamshell x 24</v>
          </cell>
          <cell r="C513" t="str">
            <v>CPT AEG</v>
          </cell>
          <cell r="D513" t="str">
            <v>900070</v>
          </cell>
          <cell r="E513" t="str">
            <v>AG-TL</v>
          </cell>
          <cell r="F513">
            <v>0</v>
          </cell>
          <cell r="G513">
            <v>23.516853932584269</v>
          </cell>
          <cell r="H513">
            <v>2127.7510865711483</v>
          </cell>
          <cell r="I513">
            <v>2220.2620033785897</v>
          </cell>
          <cell r="J513">
            <v>2151.27</v>
          </cell>
          <cell r="K513">
            <v>2116.61</v>
          </cell>
          <cell r="L513" t="str">
            <v>Yes</v>
          </cell>
        </row>
        <row r="514">
          <cell r="A514" t="str">
            <v>AEGPALLET2</v>
          </cell>
          <cell r="B514" t="str">
            <v>AEG 2 x18V 5.0AH 1x BL1218-X4 Cshell x12</v>
          </cell>
          <cell r="C514" t="str">
            <v>CPT AEG</v>
          </cell>
          <cell r="D514" t="str">
            <v>900070</v>
          </cell>
          <cell r="E514" t="str">
            <v>AG-TL</v>
          </cell>
          <cell r="F514">
            <v>0</v>
          </cell>
          <cell r="G514">
            <v>74.485043478260891</v>
          </cell>
          <cell r="H514">
            <v>1427.63</v>
          </cell>
          <cell r="I514">
            <v>1489.7008695652178</v>
          </cell>
          <cell r="J514">
            <v>1502.12</v>
          </cell>
          <cell r="K514">
            <v>1502.12</v>
          </cell>
          <cell r="L514" t="str">
            <v>No</v>
          </cell>
        </row>
        <row r="515">
          <cell r="A515" t="str">
            <v>AEX04G</v>
          </cell>
          <cell r="B515" t="str">
            <v>Ryobi ExpandIt(TM) extension shaft attac</v>
          </cell>
          <cell r="C515" t="str">
            <v>OPE Accessories</v>
          </cell>
          <cell r="D515" t="str">
            <v>900070</v>
          </cell>
          <cell r="E515" t="str">
            <v>RG-AC</v>
          </cell>
          <cell r="F515">
            <v>0</v>
          </cell>
          <cell r="G515">
            <v>0.4301445285615968</v>
          </cell>
          <cell r="H515">
            <v>8.2444367974306036</v>
          </cell>
          <cell r="I515">
            <v>8.602890571231935</v>
          </cell>
          <cell r="J515">
            <v>8.67</v>
          </cell>
          <cell r="K515">
            <v>8.8800000000000008</v>
          </cell>
          <cell r="L515" t="str">
            <v>Yes</v>
          </cell>
        </row>
        <row r="516">
          <cell r="A516" t="str">
            <v>AFNDA18B-0</v>
          </cell>
          <cell r="B516" t="str">
            <v>AEG 18V BL 15GA DA Nailer</v>
          </cell>
          <cell r="C516" t="str">
            <v>CPT AEG</v>
          </cell>
          <cell r="D516" t="str">
            <v>900070</v>
          </cell>
          <cell r="E516" t="str">
            <v>AG-TL</v>
          </cell>
          <cell r="F516">
            <v>0</v>
          </cell>
          <cell r="G516">
            <v>2.4623529411764706</v>
          </cell>
          <cell r="H516">
            <v>194.00105945900856</v>
          </cell>
          <cell r="I516">
            <v>202.43588813113936</v>
          </cell>
          <cell r="J516">
            <v>196.46</v>
          </cell>
          <cell r="K516">
            <v>192.82</v>
          </cell>
          <cell r="L516" t="str">
            <v>Yes</v>
          </cell>
        </row>
        <row r="517">
          <cell r="A517" t="str">
            <v>AFNDA18B-501C</v>
          </cell>
          <cell r="B517" t="str">
            <v>AEG 18V BL 15GA DA Nailer 1x 5Ah BMC</v>
          </cell>
          <cell r="C517" t="str">
            <v>CPT AEG</v>
          </cell>
          <cell r="D517" t="str">
            <v>900070</v>
          </cell>
          <cell r="E517" t="str">
            <v>AG-TL</v>
          </cell>
          <cell r="F517">
            <v>0</v>
          </cell>
          <cell r="G517">
            <v>14.922159394356505</v>
          </cell>
          <cell r="H517">
            <v>286.00805505849962</v>
          </cell>
          <cell r="I517">
            <v>298.44318788713008</v>
          </cell>
          <cell r="J517">
            <v>300.93</v>
          </cell>
          <cell r="K517">
            <v>300.81</v>
          </cell>
          <cell r="L517" t="str">
            <v>Yes</v>
          </cell>
        </row>
        <row r="518">
          <cell r="A518" t="str">
            <v>AG11-125X</v>
          </cell>
          <cell r="B518" t="str">
            <v>1100W 125MM ANGLE GRINDER FIXTEC</v>
          </cell>
          <cell r="C518" t="str">
            <v>Milwaukee Tools</v>
          </cell>
          <cell r="D518" t="str">
            <v>900070</v>
          </cell>
          <cell r="E518" t="str">
            <v>ML-TL</v>
          </cell>
          <cell r="F518">
            <v>0</v>
          </cell>
          <cell r="G518">
            <v>0.72711481674483236</v>
          </cell>
          <cell r="H518">
            <v>63.495498341988359</v>
          </cell>
          <cell r="I518">
            <v>66.256172182944383</v>
          </cell>
          <cell r="J518">
            <v>64.22</v>
          </cell>
          <cell r="K518">
            <v>62.58</v>
          </cell>
          <cell r="L518" t="str">
            <v>Yes</v>
          </cell>
        </row>
        <row r="519">
          <cell r="A519" t="str">
            <v>AG12-125X1</v>
          </cell>
          <cell r="B519" t="str">
            <v>1200W COMPACT 5.0" SMALL ANGLE GRINDER W</v>
          </cell>
          <cell r="C519" t="str">
            <v>Milwaukee Tools</v>
          </cell>
          <cell r="D519" t="str">
            <v>900070</v>
          </cell>
          <cell r="E519" t="str">
            <v>ML-TL</v>
          </cell>
          <cell r="F519">
            <v>0</v>
          </cell>
          <cell r="G519">
            <v>0.73905367231638419</v>
          </cell>
          <cell r="H519">
            <v>64.866173434273918</v>
          </cell>
          <cell r="I519">
            <v>67.686441844459736</v>
          </cell>
          <cell r="J519">
            <v>65.61</v>
          </cell>
          <cell r="K519">
            <v>65.66</v>
          </cell>
          <cell r="L519" t="str">
            <v>Yes</v>
          </cell>
        </row>
        <row r="520">
          <cell r="A520" t="str">
            <v>AG7-100S</v>
          </cell>
          <cell r="B520" t="str">
            <v>ANGLE GRINDER Slim Body 720W 100MM</v>
          </cell>
          <cell r="C520" t="str">
            <v>Milwaukee Tools</v>
          </cell>
          <cell r="D520" t="str">
            <v>900080</v>
          </cell>
          <cell r="E520" t="str">
            <v>ML-TL</v>
          </cell>
          <cell r="F520">
            <v>0</v>
          </cell>
          <cell r="G520">
            <v>0.55238849300607018</v>
          </cell>
          <cell r="H520">
            <v>35.414594222577705</v>
          </cell>
          <cell r="I520">
            <v>37.02434850542214</v>
          </cell>
          <cell r="J520">
            <v>35.97</v>
          </cell>
          <cell r="K520">
            <v>36.82</v>
          </cell>
          <cell r="L520" t="str">
            <v>Yes</v>
          </cell>
        </row>
        <row r="521">
          <cell r="A521" t="str">
            <v>AG800-100</v>
          </cell>
          <cell r="B521" t="str">
            <v>MILW 800W 100MM ANGLE GRINDER</v>
          </cell>
          <cell r="C521" t="str">
            <v>Milwaukee Tools</v>
          </cell>
          <cell r="D521" t="str">
            <v>900080</v>
          </cell>
          <cell r="E521" t="str">
            <v>ML-TL</v>
          </cell>
          <cell r="F521">
            <v>0</v>
          </cell>
          <cell r="G521">
            <v>0.58924549549549554</v>
          </cell>
          <cell r="H521">
            <v>30.795237475209955</v>
          </cell>
          <cell r="I521">
            <v>32.195020996810399</v>
          </cell>
          <cell r="J521">
            <v>31.38</v>
          </cell>
          <cell r="K521">
            <v>30.85</v>
          </cell>
          <cell r="L521" t="str">
            <v>Yes</v>
          </cell>
        </row>
        <row r="522">
          <cell r="A522" t="str">
            <v>AG800-125</v>
          </cell>
          <cell r="B522" t="str">
            <v>MILW 800W 125MM ANGLE GRINDER</v>
          </cell>
          <cell r="C522" t="str">
            <v>Milwaukee Tools</v>
          </cell>
          <cell r="D522" t="str">
            <v>900080</v>
          </cell>
          <cell r="E522" t="str">
            <v>ML-TL</v>
          </cell>
          <cell r="F522">
            <v>0</v>
          </cell>
          <cell r="G522">
            <v>0.60701856148491884</v>
          </cell>
          <cell r="H522">
            <v>34.323110840660739</v>
          </cell>
          <cell r="I522">
            <v>35.883252242508952</v>
          </cell>
          <cell r="J522">
            <v>34.93</v>
          </cell>
          <cell r="K522">
            <v>34.33</v>
          </cell>
          <cell r="L522" t="str">
            <v>Yes</v>
          </cell>
        </row>
        <row r="523">
          <cell r="A523" t="str">
            <v>AGN3000</v>
          </cell>
          <cell r="B523" t="str">
            <v>AEG 3000W Generator with AVR &amp; RCD</v>
          </cell>
          <cell r="C523" t="str">
            <v>CPT AEG</v>
          </cell>
          <cell r="D523" t="str">
            <v>900080</v>
          </cell>
          <cell r="E523" t="str">
            <v>AG-TL</v>
          </cell>
          <cell r="F523">
            <v>0</v>
          </cell>
          <cell r="G523">
            <v>16.3515625</v>
          </cell>
          <cell r="H523">
            <v>552.37320087375463</v>
          </cell>
          <cell r="I523">
            <v>577.48107364074338</v>
          </cell>
          <cell r="J523">
            <v>568.72</v>
          </cell>
          <cell r="K523">
            <v>538.16999999999996</v>
          </cell>
          <cell r="L523" t="str">
            <v>Yes</v>
          </cell>
        </row>
        <row r="524">
          <cell r="A524" t="str">
            <v>AGN5000DEB</v>
          </cell>
          <cell r="B524" t="str">
            <v>5000Watt Diesel Generator 50Hz 240V</v>
          </cell>
          <cell r="C524" t="str">
            <v>CPT AEG</v>
          </cell>
          <cell r="D524" t="str">
            <v>900080</v>
          </cell>
          <cell r="E524" t="str">
            <v>AG-TL</v>
          </cell>
          <cell r="F524">
            <v>0</v>
          </cell>
          <cell r="G524">
            <v>23.255555555555556</v>
          </cell>
          <cell r="H524">
            <v>659.49310272599428</v>
          </cell>
          <cell r="I524">
            <v>689.47006194081212</v>
          </cell>
          <cell r="J524">
            <v>682.75</v>
          </cell>
          <cell r="K524">
            <v>681.3</v>
          </cell>
          <cell r="L524" t="str">
            <v>Yes</v>
          </cell>
        </row>
        <row r="525">
          <cell r="A525" t="str">
            <v>AGN5000DEC</v>
          </cell>
          <cell r="B525" t="str">
            <v>AEG 5000W Generator with AVR &amp; RCD</v>
          </cell>
          <cell r="C525" t="str">
            <v>CPT AEG</v>
          </cell>
          <cell r="D525" t="str">
            <v>900080</v>
          </cell>
          <cell r="E525" t="str">
            <v>AG-TL</v>
          </cell>
          <cell r="F525">
            <v>0</v>
          </cell>
          <cell r="G525">
            <v>32.732659090909088</v>
          </cell>
          <cell r="H525">
            <v>626.19000000000005</v>
          </cell>
          <cell r="I525">
            <v>654.65318181818179</v>
          </cell>
          <cell r="J525">
            <v>658.92</v>
          </cell>
          <cell r="K525">
            <v>658.86</v>
          </cell>
          <cell r="L525" t="str">
            <v>No</v>
          </cell>
        </row>
        <row r="526">
          <cell r="A526" t="str">
            <v>AGN6500</v>
          </cell>
          <cell r="B526" t="str">
            <v>AEG 6500W Generator with AVR &amp; RCD</v>
          </cell>
          <cell r="C526" t="str">
            <v>CPT AEG</v>
          </cell>
          <cell r="D526" t="str">
            <v>900080</v>
          </cell>
          <cell r="E526" t="str">
            <v>AG-TL</v>
          </cell>
          <cell r="F526">
            <v>0</v>
          </cell>
          <cell r="G526">
            <v>26.833333333333332</v>
          </cell>
          <cell r="H526">
            <v>985.60579311170306</v>
          </cell>
          <cell r="I526">
            <v>1030.4060564349622</v>
          </cell>
          <cell r="J526">
            <v>1012.44</v>
          </cell>
          <cell r="K526">
            <v>957.85</v>
          </cell>
          <cell r="L526" t="str">
            <v>Yes</v>
          </cell>
        </row>
        <row r="527">
          <cell r="A527" t="str">
            <v>AGV13-125XE</v>
          </cell>
          <cell r="B527" t="str">
            <v>Variable Speed Grinder 125mm 1250W</v>
          </cell>
          <cell r="C527" t="str">
            <v>Milwaukee Tools</v>
          </cell>
          <cell r="D527" t="str">
            <v>900070</v>
          </cell>
          <cell r="E527" t="str">
            <v>ML-TL</v>
          </cell>
          <cell r="F527">
            <v>0</v>
          </cell>
          <cell r="G527">
            <v>0.74272533711852373</v>
          </cell>
          <cell r="H527">
            <v>74.33675884794259</v>
          </cell>
          <cell r="I527">
            <v>77.568791841331404</v>
          </cell>
          <cell r="J527">
            <v>75.08</v>
          </cell>
          <cell r="K527">
            <v>74.900000000000006</v>
          </cell>
          <cell r="L527" t="str">
            <v>Yes</v>
          </cell>
        </row>
        <row r="528">
          <cell r="A528" t="str">
            <v>AGV13-125XSPDE</v>
          </cell>
          <cell r="B528" t="str">
            <v>MILW 125mm 1250W Slim Paddle Deadman</v>
          </cell>
          <cell r="C528" t="str">
            <v>Milwaukee Tools</v>
          </cell>
          <cell r="D528" t="str">
            <v>900070</v>
          </cell>
          <cell r="E528" t="str">
            <v>ML-TL</v>
          </cell>
          <cell r="F528">
            <v>0</v>
          </cell>
          <cell r="G528">
            <v>0.77691165553080921</v>
          </cell>
          <cell r="H528">
            <v>68.102549583932912</v>
          </cell>
          <cell r="I528">
            <v>71.063530000625647</v>
          </cell>
          <cell r="J528">
            <v>68.88</v>
          </cell>
          <cell r="K528">
            <v>67.38</v>
          </cell>
          <cell r="L528" t="str">
            <v>Yes</v>
          </cell>
        </row>
        <row r="529">
          <cell r="A529" t="str">
            <v>AGV15-125XE</v>
          </cell>
          <cell r="B529" t="str">
            <v>125mm, 1550W Angle Grinder, V-speed</v>
          </cell>
          <cell r="C529" t="str">
            <v>Milwaukee Tools</v>
          </cell>
          <cell r="D529" t="str">
            <v>900070</v>
          </cell>
          <cell r="E529" t="str">
            <v>ML-TL</v>
          </cell>
          <cell r="F529">
            <v>0</v>
          </cell>
          <cell r="G529">
            <v>0.8125</v>
          </cell>
          <cell r="H529">
            <v>79.435550272164164</v>
          </cell>
          <cell r="I529">
            <v>82.889269849214784</v>
          </cell>
          <cell r="J529">
            <v>80.25</v>
          </cell>
          <cell r="K529">
            <v>79.03</v>
          </cell>
          <cell r="L529" t="str">
            <v>Yes</v>
          </cell>
        </row>
        <row r="530">
          <cell r="A530" t="str">
            <v>AGV22-230</v>
          </cell>
          <cell r="B530" t="str">
            <v>230mm (9inch) 2200W Angle Grinder Paddle</v>
          </cell>
          <cell r="C530" t="str">
            <v>Milwaukee Tools</v>
          </cell>
          <cell r="D530" t="str">
            <v>900080</v>
          </cell>
          <cell r="E530" t="str">
            <v>ML-TL</v>
          </cell>
          <cell r="F530">
            <v>0</v>
          </cell>
          <cell r="G530">
            <v>1.6988636363636365</v>
          </cell>
          <cell r="H530">
            <v>83.609084652443229</v>
          </cell>
          <cell r="I530">
            <v>87.409497591190629</v>
          </cell>
          <cell r="J530">
            <v>85.31</v>
          </cell>
          <cell r="K530">
            <v>83.83</v>
          </cell>
          <cell r="L530" t="str">
            <v>Yes</v>
          </cell>
        </row>
        <row r="531">
          <cell r="A531" t="str">
            <v>AGV800-125EK</v>
          </cell>
          <cell r="B531" t="str">
            <v>MILW 800W 125MM ANGLE GRINDER ELEC KL</v>
          </cell>
          <cell r="C531" t="str">
            <v>Milwaukee Tools</v>
          </cell>
          <cell r="D531" t="str">
            <v>900080</v>
          </cell>
          <cell r="E531" t="str">
            <v>ML-TL</v>
          </cell>
          <cell r="F531">
            <v>0</v>
          </cell>
          <cell r="G531">
            <v>0.61776859504132231</v>
          </cell>
          <cell r="H531">
            <v>41.848231281128733</v>
          </cell>
          <cell r="I531">
            <v>43.750423612089122</v>
          </cell>
          <cell r="J531">
            <v>42.47</v>
          </cell>
          <cell r="K531">
            <v>41.72</v>
          </cell>
          <cell r="L531" t="str">
            <v>Yes</v>
          </cell>
        </row>
        <row r="532">
          <cell r="A532" t="str">
            <v>AHF05</v>
          </cell>
          <cell r="B532" t="str">
            <v>EXPAND IT ARTIC HEDGE ATTACH 440MM</v>
          </cell>
          <cell r="C532" t="str">
            <v>OPE Accessories</v>
          </cell>
          <cell r="D532" t="str">
            <v>900070</v>
          </cell>
          <cell r="E532" t="str">
            <v>RG-AC</v>
          </cell>
          <cell r="F532">
            <v>2.506538196834136</v>
          </cell>
          <cell r="G532">
            <v>2.506538196834136</v>
          </cell>
          <cell r="H532">
            <v>48.041982105987607</v>
          </cell>
          <cell r="I532">
            <v>50.130763936682719</v>
          </cell>
          <cell r="J532">
            <v>53.06</v>
          </cell>
          <cell r="K532">
            <v>52.46</v>
          </cell>
          <cell r="L532" t="str">
            <v>Yes</v>
          </cell>
        </row>
        <row r="533">
          <cell r="A533" t="str">
            <v>AHF18240-0</v>
          </cell>
          <cell r="B533" t="str">
            <v>AEG Hybrid Worksite fan</v>
          </cell>
          <cell r="C533" t="str">
            <v>CPT AEG</v>
          </cell>
          <cell r="D533" t="str">
            <v>900080</v>
          </cell>
          <cell r="E533" t="str">
            <v>AG-TL</v>
          </cell>
          <cell r="F533">
            <v>0</v>
          </cell>
          <cell r="G533">
            <v>2.1525909090909088</v>
          </cell>
          <cell r="H533">
            <v>41.18</v>
          </cell>
          <cell r="I533">
            <v>43.051818181818177</v>
          </cell>
          <cell r="J533">
            <v>43.33</v>
          </cell>
          <cell r="K533">
            <v>43.33</v>
          </cell>
          <cell r="L533" t="str">
            <v>No</v>
          </cell>
        </row>
        <row r="534">
          <cell r="A534" t="str">
            <v>AHT1852B</v>
          </cell>
          <cell r="B534" t="str">
            <v>AEG18V Hedge Trimmer Console</v>
          </cell>
          <cell r="C534" t="str">
            <v>OPE AEG</v>
          </cell>
          <cell r="D534" t="str">
            <v>900070</v>
          </cell>
          <cell r="E534" t="str">
            <v>AP-TL</v>
          </cell>
          <cell r="F534">
            <v>0</v>
          </cell>
          <cell r="G534">
            <v>3.3913043478260878</v>
          </cell>
          <cell r="H534">
            <v>65</v>
          </cell>
          <cell r="I534">
            <v>67.826086956521749</v>
          </cell>
          <cell r="J534">
            <v>68.39</v>
          </cell>
          <cell r="K534">
            <v>68.39</v>
          </cell>
          <cell r="L534" t="str">
            <v>No</v>
          </cell>
        </row>
        <row r="535">
          <cell r="A535" t="str">
            <v>AHT58B</v>
          </cell>
          <cell r="B535" t="str">
            <v>AEG 58V Hedge Trimmer Console</v>
          </cell>
          <cell r="C535" t="str">
            <v>OPE AEG</v>
          </cell>
          <cell r="D535" t="str">
            <v>900070</v>
          </cell>
          <cell r="E535" t="str">
            <v>AP-TL</v>
          </cell>
          <cell r="F535">
            <v>0</v>
          </cell>
          <cell r="G535">
            <v>7.2673611111111107</v>
          </cell>
          <cell r="H535">
            <v>115.2242486808901</v>
          </cell>
          <cell r="I535">
            <v>120.23399862353749</v>
          </cell>
          <cell r="J535">
            <v>122.49</v>
          </cell>
          <cell r="K535">
            <v>120.81</v>
          </cell>
          <cell r="L535" t="str">
            <v>Yes</v>
          </cell>
        </row>
        <row r="536">
          <cell r="A536" t="str">
            <v>AHT58LI401</v>
          </cell>
          <cell r="B536" t="str">
            <v>AEG 58V Hedge Trimmer Kit</v>
          </cell>
          <cell r="C536" t="str">
            <v>OPE AEG</v>
          </cell>
          <cell r="D536" t="str">
            <v>900070</v>
          </cell>
          <cell r="E536" t="str">
            <v>AP-TL</v>
          </cell>
          <cell r="F536">
            <v>0</v>
          </cell>
          <cell r="G536">
            <v>9.9824347826086974</v>
          </cell>
          <cell r="H536">
            <v>191.33</v>
          </cell>
          <cell r="I536">
            <v>199.64869565217393</v>
          </cell>
          <cell r="J536">
            <v>201.31</v>
          </cell>
          <cell r="K536">
            <v>201.31</v>
          </cell>
          <cell r="L536" t="str">
            <v>No</v>
          </cell>
        </row>
        <row r="537">
          <cell r="A537" t="str">
            <v>ALB02A</v>
          </cell>
          <cell r="B537" t="str">
            <v>ALB02A ONE+ LIGHT BULB PACK OF 2</v>
          </cell>
          <cell r="C537" t="str">
            <v>CPT Accessories</v>
          </cell>
          <cell r="D537" t="str">
            <v>900070</v>
          </cell>
          <cell r="E537" t="str">
            <v>RY-AC</v>
          </cell>
          <cell r="F537">
            <v>0</v>
          </cell>
          <cell r="G537">
            <v>8.1177501094913368E-2</v>
          </cell>
          <cell r="H537">
            <v>1.5559021043191728</v>
          </cell>
          <cell r="I537">
            <v>1.6235500218982672</v>
          </cell>
          <cell r="J537">
            <v>1.64</v>
          </cell>
          <cell r="K537">
            <v>1.47</v>
          </cell>
          <cell r="L537" t="str">
            <v>Yes</v>
          </cell>
        </row>
        <row r="538">
          <cell r="A538" t="str">
            <v>ALM58B</v>
          </cell>
          <cell r="B538" t="str">
            <v>AEG 58V Lawn Mower Console</v>
          </cell>
          <cell r="C538" t="str">
            <v>OPE AEG</v>
          </cell>
          <cell r="D538" t="str">
            <v>900070</v>
          </cell>
          <cell r="E538" t="str">
            <v>AP-TL</v>
          </cell>
          <cell r="F538">
            <v>14.362009635237442</v>
          </cell>
          <cell r="G538">
            <v>21.802083333333332</v>
          </cell>
          <cell r="H538">
            <v>275.27185134205092</v>
          </cell>
          <cell r="I538">
            <v>287.24019270474884</v>
          </cell>
          <cell r="J538">
            <v>311.44</v>
          </cell>
          <cell r="K538">
            <v>298.63</v>
          </cell>
          <cell r="L538" t="str">
            <v>Yes</v>
          </cell>
        </row>
        <row r="539">
          <cell r="A539" t="str">
            <v>ALM58LI402</v>
          </cell>
          <cell r="B539" t="str">
            <v>AEG 58V Lawn Mower Kit 2X4.0 Charger</v>
          </cell>
          <cell r="C539" t="str">
            <v>OPE AEG</v>
          </cell>
          <cell r="D539" t="str">
            <v>900070</v>
          </cell>
          <cell r="E539" t="str">
            <v>AP-TL</v>
          </cell>
          <cell r="F539">
            <v>0</v>
          </cell>
          <cell r="G539">
            <v>27.164188036745561</v>
          </cell>
          <cell r="H539">
            <v>520.64693737095661</v>
          </cell>
          <cell r="I539">
            <v>543.2837607349112</v>
          </cell>
          <cell r="J539">
            <v>547.80999999999995</v>
          </cell>
          <cell r="K539">
            <v>424.13</v>
          </cell>
          <cell r="L539" t="str">
            <v>Yes</v>
          </cell>
        </row>
        <row r="540">
          <cell r="A540" t="str">
            <v>ALT04G</v>
          </cell>
          <cell r="B540" t="str">
            <v>Ryobi Expand It Line Trimmer Attachment</v>
          </cell>
          <cell r="C540" t="str">
            <v>OPE Accessories</v>
          </cell>
          <cell r="D540" t="str">
            <v>900070</v>
          </cell>
          <cell r="E540" t="str">
            <v>RG-AC</v>
          </cell>
          <cell r="F540">
            <v>0</v>
          </cell>
          <cell r="G540">
            <v>1.4466620784583617</v>
          </cell>
          <cell r="H540">
            <v>27.7276898371186</v>
          </cell>
          <cell r="I540">
            <v>28.933241569167233</v>
          </cell>
          <cell r="J540">
            <v>29.17</v>
          </cell>
          <cell r="K540">
            <v>29.4</v>
          </cell>
          <cell r="L540" t="str">
            <v>Yes</v>
          </cell>
        </row>
        <row r="541">
          <cell r="A541" t="str">
            <v>ALT18B</v>
          </cell>
          <cell r="B541" t="str">
            <v>AEG 18V Brushless Line Trimmer Console</v>
          </cell>
          <cell r="C541" t="str">
            <v>OPE AEG</v>
          </cell>
          <cell r="D541" t="str">
            <v>900070</v>
          </cell>
          <cell r="E541" t="str">
            <v>AP-TL</v>
          </cell>
          <cell r="F541">
            <v>0</v>
          </cell>
          <cell r="G541">
            <v>3.7273043478260868</v>
          </cell>
          <cell r="H541">
            <v>71.44</v>
          </cell>
          <cell r="I541">
            <v>74.546086956521734</v>
          </cell>
          <cell r="J541">
            <v>75.17</v>
          </cell>
          <cell r="K541">
            <v>75.17</v>
          </cell>
          <cell r="L541" t="str">
            <v>No</v>
          </cell>
        </row>
        <row r="542">
          <cell r="A542" t="str">
            <v>ALT18BS6</v>
          </cell>
          <cell r="B542" t="str">
            <v>AEG 18V Line Trimmer 6.0Ah Kit</v>
          </cell>
          <cell r="C542" t="str">
            <v>OPE AEG</v>
          </cell>
          <cell r="D542" t="str">
            <v>900070</v>
          </cell>
          <cell r="E542" t="str">
            <v>AP-TL</v>
          </cell>
          <cell r="F542">
            <v>0</v>
          </cell>
          <cell r="G542">
            <v>8.5017205781142469</v>
          </cell>
          <cell r="H542">
            <v>162.94964441385639</v>
          </cell>
          <cell r="I542">
            <v>170.03441156228493</v>
          </cell>
          <cell r="J542">
            <v>171.45</v>
          </cell>
          <cell r="K542">
            <v>163.52000000000001</v>
          </cell>
          <cell r="L542" t="str">
            <v>Yes</v>
          </cell>
        </row>
        <row r="543">
          <cell r="A543" t="str">
            <v>ALT58B</v>
          </cell>
          <cell r="B543" t="str">
            <v>AEG 58V Line Trimmer SKIN</v>
          </cell>
          <cell r="C543" t="str">
            <v>OPE AEG</v>
          </cell>
          <cell r="D543" t="str">
            <v>900070</v>
          </cell>
          <cell r="E543" t="str">
            <v>AP-TL</v>
          </cell>
          <cell r="F543">
            <v>0</v>
          </cell>
          <cell r="G543">
            <v>4.55</v>
          </cell>
          <cell r="H543">
            <v>118.37692131222755</v>
          </cell>
          <cell r="I543">
            <v>123.52374397797658</v>
          </cell>
          <cell r="J543">
            <v>122.93</v>
          </cell>
          <cell r="K543">
            <v>116.33</v>
          </cell>
          <cell r="L543" t="str">
            <v>Yes</v>
          </cell>
        </row>
        <row r="544">
          <cell r="A544" t="str">
            <v>ALT58LI401</v>
          </cell>
          <cell r="B544" t="str">
            <v>AEG 58V 4.0ah  Line Trimmer Kit</v>
          </cell>
          <cell r="C544" t="str">
            <v>OPE AEG</v>
          </cell>
          <cell r="D544" t="str">
            <v>900070</v>
          </cell>
          <cell r="E544" t="str">
            <v>AP-TL</v>
          </cell>
          <cell r="F544">
            <v>0</v>
          </cell>
          <cell r="G544">
            <v>5.3943298969072169</v>
          </cell>
          <cell r="H544">
            <v>263.99346180316581</v>
          </cell>
          <cell r="I544">
            <v>275.47143840330347</v>
          </cell>
          <cell r="J544">
            <v>269.39</v>
          </cell>
          <cell r="K544">
            <v>259.19</v>
          </cell>
          <cell r="L544" t="str">
            <v>Yes</v>
          </cell>
        </row>
        <row r="545">
          <cell r="A545" t="str">
            <v>AMS03G</v>
          </cell>
          <cell r="B545" t="str">
            <v>Mitre Saw Stand</v>
          </cell>
          <cell r="C545" t="str">
            <v>CPT Ryobi</v>
          </cell>
          <cell r="D545" t="str">
            <v>900080</v>
          </cell>
          <cell r="E545" t="str">
            <v>RY-TL</v>
          </cell>
          <cell r="F545">
            <v>0</v>
          </cell>
          <cell r="G545">
            <v>6.2477611940298505</v>
          </cell>
          <cell r="H545">
            <v>61.016224365157605</v>
          </cell>
          <cell r="I545">
            <v>63.789689109028394</v>
          </cell>
          <cell r="J545">
            <v>67.260000000000005</v>
          </cell>
          <cell r="K545">
            <v>66.349999999999994</v>
          </cell>
          <cell r="L545" t="str">
            <v>Yes</v>
          </cell>
        </row>
        <row r="546">
          <cell r="A546" t="str">
            <v>APR04G</v>
          </cell>
          <cell r="B546" t="str">
            <v>Ryobi ExpandIt(TM) pruner attachment</v>
          </cell>
          <cell r="C546" t="str">
            <v>OPE Accessories</v>
          </cell>
          <cell r="D546" t="str">
            <v>900070</v>
          </cell>
          <cell r="E546" t="str">
            <v>RG-AC</v>
          </cell>
          <cell r="F546">
            <v>0</v>
          </cell>
          <cell r="G546">
            <v>2.4211975223675157</v>
          </cell>
          <cell r="H546">
            <v>46.406285845377376</v>
          </cell>
          <cell r="I546">
            <v>48.423950447350308</v>
          </cell>
          <cell r="J546">
            <v>48.83</v>
          </cell>
          <cell r="K546">
            <v>48.64</v>
          </cell>
          <cell r="L546" t="str">
            <v>Yes</v>
          </cell>
        </row>
        <row r="547">
          <cell r="A547" t="str">
            <v>AQTT04G</v>
          </cell>
          <cell r="B547" t="str">
            <v>Ryobi ExpandIt(TM) cultivator/tiller att</v>
          </cell>
          <cell r="C547" t="str">
            <v>OPE Accessories</v>
          </cell>
          <cell r="D547" t="str">
            <v>900070</v>
          </cell>
          <cell r="E547" t="str">
            <v>RG-AC</v>
          </cell>
          <cell r="F547">
            <v>2.8334480385409493</v>
          </cell>
          <cell r="G547">
            <v>2.8334480385409497</v>
          </cell>
          <cell r="H547">
            <v>54.307754072034868</v>
          </cell>
          <cell r="I547">
            <v>56.668960770818991</v>
          </cell>
          <cell r="J547">
            <v>59.97</v>
          </cell>
          <cell r="K547">
            <v>60.01</v>
          </cell>
          <cell r="L547" t="str">
            <v>Yes</v>
          </cell>
        </row>
        <row r="548">
          <cell r="A548" t="str">
            <v>B16N18-0</v>
          </cell>
          <cell r="B548" t="str">
            <v>AEG 18V BL 16GA Brad Nailer</v>
          </cell>
          <cell r="C548" t="str">
            <v>CPT AEG</v>
          </cell>
          <cell r="D548" t="str">
            <v>900070</v>
          </cell>
          <cell r="E548" t="str">
            <v>AG-TL</v>
          </cell>
          <cell r="F548">
            <v>0</v>
          </cell>
          <cell r="G548">
            <v>1.6300623052959502</v>
          </cell>
          <cell r="H548">
            <v>201.67379403115811</v>
          </cell>
          <cell r="I548">
            <v>210.44221985859977</v>
          </cell>
          <cell r="J548">
            <v>203.3</v>
          </cell>
          <cell r="K548">
            <v>199.95</v>
          </cell>
          <cell r="L548" t="str">
            <v>Yes</v>
          </cell>
        </row>
        <row r="549">
          <cell r="A549" t="str">
            <v>BBH18-0</v>
          </cell>
          <cell r="B549" t="str">
            <v>BBH18-0 18V Rotary Hammer Skin</v>
          </cell>
          <cell r="C549" t="str">
            <v>CPT AEG</v>
          </cell>
          <cell r="D549" t="str">
            <v>900070</v>
          </cell>
          <cell r="E549" t="str">
            <v>AG-TL</v>
          </cell>
          <cell r="F549">
            <v>0</v>
          </cell>
          <cell r="G549">
            <v>0.85498366013071891</v>
          </cell>
          <cell r="H549">
            <v>134.97014849110511</v>
          </cell>
          <cell r="I549">
            <v>140.83841581680534</v>
          </cell>
          <cell r="J549">
            <v>135.83000000000001</v>
          </cell>
          <cell r="K549">
            <v>135.84</v>
          </cell>
          <cell r="L549" t="str">
            <v>Yes</v>
          </cell>
        </row>
        <row r="550">
          <cell r="A550" t="str">
            <v>BCL14181H</v>
          </cell>
          <cell r="B550" t="str">
            <v>14/18V Dual Chem 1hr charger</v>
          </cell>
          <cell r="C550" t="str">
            <v>CPT Ryobi</v>
          </cell>
          <cell r="D550" t="str">
            <v>900070</v>
          </cell>
          <cell r="E550" t="str">
            <v>RY-TL</v>
          </cell>
          <cell r="F550">
            <v>0</v>
          </cell>
          <cell r="G550">
            <v>0.29654293000850102</v>
          </cell>
          <cell r="H550">
            <v>15.617757408913642</v>
          </cell>
          <cell r="I550">
            <v>16.296790339735974</v>
          </cell>
          <cell r="J550">
            <v>15.91</v>
          </cell>
          <cell r="K550">
            <v>15.59</v>
          </cell>
          <cell r="L550" t="str">
            <v>Yes</v>
          </cell>
        </row>
        <row r="551">
          <cell r="A551" t="str">
            <v>BCL1418IV</v>
          </cell>
          <cell r="B551" t="str">
            <v>14,4-18V ONE+ Dual Chemistry In-Vehicle</v>
          </cell>
          <cell r="C551" t="str">
            <v>CPT Ryobi</v>
          </cell>
          <cell r="D551" t="str">
            <v>900070</v>
          </cell>
          <cell r="E551" t="str">
            <v>RY-TL</v>
          </cell>
          <cell r="F551">
            <v>0</v>
          </cell>
          <cell r="G551">
            <v>0.45068906115417745</v>
          </cell>
          <cell r="H551">
            <v>20.694195916494603</v>
          </cell>
          <cell r="I551">
            <v>21.593943565037847</v>
          </cell>
          <cell r="J551">
            <v>21.14</v>
          </cell>
          <cell r="K551">
            <v>21.3</v>
          </cell>
          <cell r="L551" t="str">
            <v>Yes</v>
          </cell>
        </row>
        <row r="552">
          <cell r="A552" t="str">
            <v>BCL3650F</v>
          </cell>
          <cell r="B552" t="str">
            <v>Ryobi 36V Fast Charger</v>
          </cell>
          <cell r="C552" t="str">
            <v>OPE Ryobi</v>
          </cell>
          <cell r="D552" t="str">
            <v>900070</v>
          </cell>
          <cell r="E552" t="str">
            <v>RG-TL</v>
          </cell>
          <cell r="F552">
            <v>0</v>
          </cell>
          <cell r="G552">
            <v>0.39640151515151517</v>
          </cell>
          <cell r="H552">
            <v>35.774260151410871</v>
          </cell>
          <cell r="I552">
            <v>37.329662766689609</v>
          </cell>
          <cell r="J552">
            <v>36.17</v>
          </cell>
          <cell r="K552">
            <v>35.49</v>
          </cell>
          <cell r="L552" t="str">
            <v>Yes</v>
          </cell>
        </row>
        <row r="553">
          <cell r="A553" t="str">
            <v>BDFL18-0</v>
          </cell>
          <cell r="B553" t="str">
            <v>AEG 18V Flood Light- Skin</v>
          </cell>
          <cell r="C553" t="str">
            <v>CPT AEG</v>
          </cell>
          <cell r="D553" t="str">
            <v>900080</v>
          </cell>
          <cell r="E553" t="str">
            <v>AG-TL</v>
          </cell>
          <cell r="F553">
            <v>0</v>
          </cell>
          <cell r="G553">
            <v>1.77367515485203</v>
          </cell>
          <cell r="H553">
            <v>33.931176875430147</v>
          </cell>
          <cell r="I553">
            <v>35.473503097040599</v>
          </cell>
          <cell r="J553">
            <v>35.700000000000003</v>
          </cell>
          <cell r="K553">
            <v>42.09</v>
          </cell>
          <cell r="L553" t="str">
            <v>Yes</v>
          </cell>
        </row>
        <row r="554">
          <cell r="A554" t="str">
            <v>BEWS18-125X-0</v>
          </cell>
          <cell r="B554" t="str">
            <v>18V Angle Grinder 125mm Skin</v>
          </cell>
          <cell r="C554" t="str">
            <v>CPT AEG</v>
          </cell>
          <cell r="D554" t="str">
            <v>900070</v>
          </cell>
          <cell r="E554" t="str">
            <v>AG-TL</v>
          </cell>
          <cell r="F554">
            <v>0</v>
          </cell>
          <cell r="G554">
            <v>0.75179597701149425</v>
          </cell>
          <cell r="H554">
            <v>66.776868130722221</v>
          </cell>
          <cell r="I554">
            <v>69.680210223362323</v>
          </cell>
          <cell r="J554">
            <v>67.53</v>
          </cell>
          <cell r="K554">
            <v>72.61</v>
          </cell>
          <cell r="L554" t="str">
            <v>Yes</v>
          </cell>
        </row>
        <row r="555">
          <cell r="A555" t="str">
            <v>BEWS18BLX125-0</v>
          </cell>
          <cell r="B555" t="str">
            <v>AEG 18V BL Angle Grinder</v>
          </cell>
          <cell r="C555" t="str">
            <v>CPT AEG</v>
          </cell>
          <cell r="D555" t="str">
            <v>900070</v>
          </cell>
          <cell r="E555" t="str">
            <v>AG-TL</v>
          </cell>
          <cell r="F555">
            <v>0</v>
          </cell>
          <cell r="G555">
            <v>4.6559218169304888</v>
          </cell>
          <cell r="H555">
            <v>89.238501491167696</v>
          </cell>
          <cell r="I555">
            <v>93.118436338609769</v>
          </cell>
          <cell r="J555">
            <v>93.89</v>
          </cell>
          <cell r="K555">
            <v>93.85</v>
          </cell>
          <cell r="L555" t="str">
            <v>Yes</v>
          </cell>
        </row>
        <row r="556">
          <cell r="A556" t="str">
            <v>BEX18-125-0</v>
          </cell>
          <cell r="B556" t="str">
            <v>AEG 18V 125mm Random Orbit Sander</v>
          </cell>
          <cell r="C556" t="str">
            <v>CPT AEG</v>
          </cell>
          <cell r="D556" t="str">
            <v>900070</v>
          </cell>
          <cell r="E556" t="str">
            <v>AG-TL</v>
          </cell>
          <cell r="F556">
            <v>0</v>
          </cell>
          <cell r="G556">
            <v>0.51299019607843133</v>
          </cell>
          <cell r="H556">
            <v>36.042375232017349</v>
          </cell>
          <cell r="I556">
            <v>37.609435024713761</v>
          </cell>
          <cell r="J556">
            <v>36.56</v>
          </cell>
          <cell r="K556">
            <v>36.22</v>
          </cell>
          <cell r="L556" t="str">
            <v>Yes</v>
          </cell>
        </row>
        <row r="557">
          <cell r="A557" t="str">
            <v>BFAL18-0</v>
          </cell>
          <cell r="B557" t="str">
            <v>AEG Snake Light 18V</v>
          </cell>
          <cell r="C557" t="str">
            <v>CPT AEG</v>
          </cell>
          <cell r="D557" t="str">
            <v>900080</v>
          </cell>
          <cell r="E557" t="str">
            <v>AG-TL</v>
          </cell>
          <cell r="F557">
            <v>0</v>
          </cell>
          <cell r="G557">
            <v>0.32570806100217864</v>
          </cell>
          <cell r="H557">
            <v>18.986904119732753</v>
          </cell>
          <cell r="I557">
            <v>19.84994521608424</v>
          </cell>
          <cell r="J557">
            <v>19.309999999999999</v>
          </cell>
          <cell r="K557">
            <v>18.91</v>
          </cell>
          <cell r="L557" t="str">
            <v>Yes</v>
          </cell>
        </row>
        <row r="558">
          <cell r="A558" t="str">
            <v>BH03100GFA</v>
          </cell>
          <cell r="B558" t="str">
            <v>Hoover Cordless Lithium Battery Standard</v>
          </cell>
          <cell r="C558" t="str">
            <v>Floorcare</v>
          </cell>
          <cell r="D558" t="str">
            <v>900070</v>
          </cell>
          <cell r="E558" t="str">
            <v>HV-MA</v>
          </cell>
          <cell r="F558">
            <v>0</v>
          </cell>
          <cell r="G558">
            <v>0</v>
          </cell>
          <cell r="H558">
            <v>22.041055079355143</v>
          </cell>
          <cell r="I558">
            <v>22.999361821935803</v>
          </cell>
          <cell r="J558">
            <v>23</v>
          </cell>
          <cell r="K558">
            <v>23.44</v>
          </cell>
          <cell r="L558" t="str">
            <v>Yes</v>
          </cell>
        </row>
        <row r="559">
          <cell r="A559" t="str">
            <v>BH03101GFA</v>
          </cell>
          <cell r="B559" t="str">
            <v>Hoover Cordless Lithium Battery Standard</v>
          </cell>
          <cell r="C559" t="str">
            <v>Floorcare</v>
          </cell>
          <cell r="D559" t="str">
            <v>900070</v>
          </cell>
          <cell r="E559" t="str">
            <v>HV-MA</v>
          </cell>
          <cell r="F559">
            <v>0</v>
          </cell>
          <cell r="G559">
            <v>0</v>
          </cell>
          <cell r="H559">
            <v>22.041055079355143</v>
          </cell>
          <cell r="I559">
            <v>22.999361821935803</v>
          </cell>
          <cell r="J559">
            <v>23</v>
          </cell>
          <cell r="K559">
            <v>23.44</v>
          </cell>
          <cell r="L559" t="str">
            <v>Yes</v>
          </cell>
        </row>
        <row r="560">
          <cell r="A560" t="str">
            <v>BH03120ANZ</v>
          </cell>
          <cell r="B560" t="str">
            <v>VAX LI-ION BATTERY 72Wh 20V MAX</v>
          </cell>
          <cell r="C560" t="str">
            <v>Floorcare</v>
          </cell>
          <cell r="D560" t="str">
            <v>900070</v>
          </cell>
          <cell r="E560" t="str">
            <v>VX-AC</v>
          </cell>
          <cell r="F560">
            <v>0</v>
          </cell>
          <cell r="G560">
            <v>1.8260869565217395</v>
          </cell>
          <cell r="H560">
            <v>35</v>
          </cell>
          <cell r="I560">
            <v>36.521739130434788</v>
          </cell>
          <cell r="J560">
            <v>36.83</v>
          </cell>
          <cell r="K560">
            <v>36.83</v>
          </cell>
          <cell r="L560" t="str">
            <v>No</v>
          </cell>
        </row>
        <row r="561">
          <cell r="A561" t="str">
            <v>BH03120GFA</v>
          </cell>
          <cell r="B561" t="str">
            <v>Hoover Cordless Lithium Battery Extended</v>
          </cell>
          <cell r="C561" t="str">
            <v>Floorcare</v>
          </cell>
          <cell r="D561" t="str">
            <v>900070</v>
          </cell>
          <cell r="E561" t="str">
            <v>HV-MA</v>
          </cell>
          <cell r="F561">
            <v>0</v>
          </cell>
          <cell r="G561">
            <v>0</v>
          </cell>
          <cell r="H561">
            <v>34.856495443074927</v>
          </cell>
          <cell r="I561">
            <v>36.371995244947755</v>
          </cell>
          <cell r="J561">
            <v>36.369999999999997</v>
          </cell>
          <cell r="K561">
            <v>34.99</v>
          </cell>
          <cell r="L561" t="str">
            <v>Yes</v>
          </cell>
        </row>
        <row r="562">
          <cell r="A562" t="str">
            <v>BH03121GFA</v>
          </cell>
          <cell r="B562" t="str">
            <v>Hoover Cordless Lithium Battery Extended</v>
          </cell>
          <cell r="C562" t="str">
            <v>Floorcare</v>
          </cell>
          <cell r="D562" t="str">
            <v>900070</v>
          </cell>
          <cell r="E562" t="str">
            <v>HV-MA</v>
          </cell>
          <cell r="F562">
            <v>0</v>
          </cell>
          <cell r="G562">
            <v>0</v>
          </cell>
          <cell r="H562">
            <v>34.856495443074927</v>
          </cell>
          <cell r="I562">
            <v>36.371995244947755</v>
          </cell>
          <cell r="J562">
            <v>36.369999999999997</v>
          </cell>
          <cell r="K562">
            <v>34.99</v>
          </cell>
          <cell r="L562" t="str">
            <v>Yes</v>
          </cell>
        </row>
        <row r="563">
          <cell r="A563" t="str">
            <v>BH03200GFA</v>
          </cell>
          <cell r="B563" t="str">
            <v>Hoover Cordless Lithium Battery Charger</v>
          </cell>
          <cell r="C563" t="str">
            <v>Floorcare</v>
          </cell>
          <cell r="D563" t="str">
            <v>900080</v>
          </cell>
          <cell r="E563" t="str">
            <v>HV-MA</v>
          </cell>
          <cell r="F563">
            <v>0</v>
          </cell>
          <cell r="G563">
            <v>0</v>
          </cell>
          <cell r="H563">
            <v>36.421197522367514</v>
          </cell>
          <cell r="I563">
            <v>38.07670650065694</v>
          </cell>
          <cell r="J563">
            <v>38.08</v>
          </cell>
          <cell r="K563">
            <v>35.75</v>
          </cell>
          <cell r="L563" t="str">
            <v>Yes</v>
          </cell>
        </row>
        <row r="564">
          <cell r="A564" t="str">
            <v>BH50000ANZ</v>
          </cell>
          <cell r="B564" t="str">
            <v>HOOVER LINX BATTERY PACK 18V</v>
          </cell>
          <cell r="C564" t="str">
            <v>Floorcare</v>
          </cell>
          <cell r="D564" t="str">
            <v>900070</v>
          </cell>
          <cell r="E564" t="str">
            <v>HV-AC</v>
          </cell>
          <cell r="F564">
            <v>0</v>
          </cell>
          <cell r="G564">
            <v>0</v>
          </cell>
          <cell r="H564">
            <v>23.87480969363282</v>
          </cell>
          <cell r="I564">
            <v>24.912844897703813</v>
          </cell>
          <cell r="J564">
            <v>24.91</v>
          </cell>
          <cell r="K564">
            <v>24.34</v>
          </cell>
          <cell r="L564" t="str">
            <v>Yes</v>
          </cell>
        </row>
        <row r="565">
          <cell r="A565" t="str">
            <v>BHJ1218CC-0</v>
          </cell>
          <cell r="B565" t="str">
            <v>AEG 12V DC Plug Adaptor</v>
          </cell>
          <cell r="C565" t="str">
            <v>CPT AEG</v>
          </cell>
          <cell r="D565" t="str">
            <v>900080</v>
          </cell>
          <cell r="E565" t="str">
            <v>AG-TL</v>
          </cell>
          <cell r="F565">
            <v>0.3899553668307969</v>
          </cell>
          <cell r="G565">
            <v>6.4718614718614717E-2</v>
          </cell>
          <cell r="H565">
            <v>7.4600157132848119</v>
          </cell>
          <cell r="I565">
            <v>7.799107336615938</v>
          </cell>
          <cell r="J565">
            <v>7.91</v>
          </cell>
          <cell r="K565">
            <v>7.78</v>
          </cell>
          <cell r="L565" t="str">
            <v>Yes</v>
          </cell>
        </row>
        <row r="566">
          <cell r="A566" t="str">
            <v>BHJ18C-0</v>
          </cell>
          <cell r="B566" t="str">
            <v>AEG 18V Power Source</v>
          </cell>
          <cell r="C566" t="str">
            <v>CPT AEG</v>
          </cell>
          <cell r="D566" t="str">
            <v>900080</v>
          </cell>
          <cell r="E566" t="str">
            <v>AG-TL</v>
          </cell>
          <cell r="F566">
            <v>0.93300183971209405</v>
          </cell>
          <cell r="G566">
            <v>6.2739808153477225E-2</v>
          </cell>
          <cell r="H566">
            <v>17.84873084666615</v>
          </cell>
          <cell r="I566">
            <v>18.660036794241883</v>
          </cell>
          <cell r="J566">
            <v>18.84</v>
          </cell>
          <cell r="K566">
            <v>18.5</v>
          </cell>
          <cell r="L566" t="str">
            <v>Yes</v>
          </cell>
        </row>
        <row r="567">
          <cell r="A567" t="str">
            <v>BHO18X4-0</v>
          </cell>
          <cell r="B567" t="str">
            <v>AEG 18V Planer X4 - Std Cutting Blade</v>
          </cell>
          <cell r="C567" t="str">
            <v>CPT AEG</v>
          </cell>
          <cell r="D567" t="str">
            <v>900070</v>
          </cell>
          <cell r="E567" t="str">
            <v>AG-TL</v>
          </cell>
          <cell r="F567">
            <v>0</v>
          </cell>
          <cell r="G567">
            <v>1.2218330414477525</v>
          </cell>
          <cell r="H567">
            <v>67.566247471271552</v>
          </cell>
          <cell r="I567">
            <v>70.503910404805097</v>
          </cell>
          <cell r="J567">
            <v>68.790000000000006</v>
          </cell>
          <cell r="K567">
            <v>67.36</v>
          </cell>
          <cell r="L567" t="str">
            <v>Yes</v>
          </cell>
        </row>
        <row r="568">
          <cell r="A568" t="str">
            <v>BHPL18-0</v>
          </cell>
          <cell r="B568" t="str">
            <v>AEG 18V Folding Panel Light- Skin</v>
          </cell>
          <cell r="C568" t="str">
            <v>CPT AEG</v>
          </cell>
          <cell r="D568" t="str">
            <v>900080</v>
          </cell>
          <cell r="E568" t="str">
            <v>AG-TL</v>
          </cell>
          <cell r="F568">
            <v>0</v>
          </cell>
          <cell r="G568">
            <v>2.7297660013764626</v>
          </cell>
          <cell r="H568">
            <v>52.221610461114942</v>
          </cell>
          <cell r="I568">
            <v>54.595320027529247</v>
          </cell>
          <cell r="J568">
            <v>54.95</v>
          </cell>
          <cell r="K568">
            <v>67.650000000000006</v>
          </cell>
          <cell r="L568" t="str">
            <v>Yes</v>
          </cell>
        </row>
        <row r="569">
          <cell r="A569" t="str">
            <v>BHSL18-0</v>
          </cell>
          <cell r="B569" t="str">
            <v>AEG 18V 12V Spot Light- Skin</v>
          </cell>
          <cell r="C569" t="str">
            <v>CPT AEG</v>
          </cell>
          <cell r="D569" t="str">
            <v>900080</v>
          </cell>
          <cell r="E569" t="str">
            <v>AG-TL</v>
          </cell>
          <cell r="F569">
            <v>0</v>
          </cell>
          <cell r="G569">
            <v>2.3574999999999995</v>
          </cell>
          <cell r="H569">
            <v>45.1</v>
          </cell>
          <cell r="I569">
            <v>47.149999999999991</v>
          </cell>
          <cell r="J569">
            <v>47.46</v>
          </cell>
          <cell r="K569">
            <v>47.46</v>
          </cell>
          <cell r="L569" t="str">
            <v>No</v>
          </cell>
        </row>
        <row r="570">
          <cell r="A570" t="str">
            <v>BKS18-0</v>
          </cell>
          <cell r="B570" t="str">
            <v>18V Circular Saw Skin</v>
          </cell>
          <cell r="C570" t="str">
            <v>CPT AEG</v>
          </cell>
          <cell r="D570" t="str">
            <v>900070</v>
          </cell>
          <cell r="E570" t="str">
            <v>AG-TL</v>
          </cell>
          <cell r="F570">
            <v>0</v>
          </cell>
          <cell r="G570">
            <v>1.467741935483871</v>
          </cell>
          <cell r="H570">
            <v>82.164764645769452</v>
          </cell>
          <cell r="I570">
            <v>85.737145717324651</v>
          </cell>
          <cell r="J570">
            <v>83.63</v>
          </cell>
          <cell r="K570">
            <v>83.37</v>
          </cell>
          <cell r="L570" t="str">
            <v>Yes</v>
          </cell>
        </row>
        <row r="571">
          <cell r="A571" t="str">
            <v>BKS18B-0</v>
          </cell>
          <cell r="B571" t="str">
            <v>AEG 18V 7 1/4IN Brushless Circular Saw</v>
          </cell>
          <cell r="C571" t="str">
            <v>CPT AEG</v>
          </cell>
          <cell r="D571" t="str">
            <v>900070</v>
          </cell>
          <cell r="E571" t="str">
            <v>AG-TL</v>
          </cell>
          <cell r="F571">
            <v>0</v>
          </cell>
          <cell r="G571">
            <v>2.1357142857142857</v>
          </cell>
          <cell r="H571">
            <v>109.85592713090993</v>
          </cell>
          <cell r="I571">
            <v>114.63227178877558</v>
          </cell>
          <cell r="J571">
            <v>111.99</v>
          </cell>
          <cell r="K571">
            <v>112</v>
          </cell>
          <cell r="L571" t="str">
            <v>Yes</v>
          </cell>
        </row>
        <row r="572">
          <cell r="A572" t="str">
            <v>BL1218-X4</v>
          </cell>
          <cell r="B572" t="str">
            <v>AEG Charger 12V-18V</v>
          </cell>
          <cell r="C572" t="str">
            <v>CPT AEG</v>
          </cell>
          <cell r="D572" t="str">
            <v>900070</v>
          </cell>
          <cell r="E572" t="str">
            <v>AG-TL</v>
          </cell>
          <cell r="F572">
            <v>0</v>
          </cell>
          <cell r="G572">
            <v>0.2484272997032641</v>
          </cell>
          <cell r="H572">
            <v>22.552941667188055</v>
          </cell>
          <cell r="I572">
            <v>23.533504348370144</v>
          </cell>
          <cell r="J572">
            <v>22.8</v>
          </cell>
          <cell r="K572">
            <v>22.13</v>
          </cell>
          <cell r="L572" t="str">
            <v>Yes</v>
          </cell>
        </row>
        <row r="573">
          <cell r="A573" t="str">
            <v>BL18DP-X5</v>
          </cell>
          <cell r="B573" t="str">
            <v>AEG Dual 18V Charger</v>
          </cell>
          <cell r="C573" t="str">
            <v>CPT AEG</v>
          </cell>
          <cell r="D573" t="str">
            <v>900070</v>
          </cell>
          <cell r="E573" t="str">
            <v>AG-TL</v>
          </cell>
          <cell r="F573">
            <v>0</v>
          </cell>
          <cell r="G573">
            <v>0.51299019607843133</v>
          </cell>
          <cell r="H573">
            <v>78.079265469561392</v>
          </cell>
          <cell r="I573">
            <v>81.474016142151029</v>
          </cell>
          <cell r="J573">
            <v>78.59</v>
          </cell>
          <cell r="K573">
            <v>77.150000000000006</v>
          </cell>
          <cell r="L573" t="str">
            <v>Yes</v>
          </cell>
        </row>
        <row r="574">
          <cell r="A574" t="str">
            <v>BLK1218</v>
          </cell>
          <cell r="B574" t="str">
            <v>AEG 12-18V Multi Charger</v>
          </cell>
          <cell r="C574" t="str">
            <v>CPT AEG</v>
          </cell>
          <cell r="D574" t="str">
            <v>900070</v>
          </cell>
          <cell r="E574" t="str">
            <v>AG-TL</v>
          </cell>
          <cell r="F574">
            <v>0</v>
          </cell>
          <cell r="G574">
            <v>0.51299019607843133</v>
          </cell>
          <cell r="H574">
            <v>59.001770631295734</v>
          </cell>
          <cell r="I574">
            <v>61.567065006569464</v>
          </cell>
          <cell r="J574">
            <v>59.51</v>
          </cell>
          <cell r="K574">
            <v>58.92</v>
          </cell>
          <cell r="L574" t="str">
            <v>Yes</v>
          </cell>
        </row>
        <row r="575">
          <cell r="A575" t="str">
            <v>BLL12C-0</v>
          </cell>
          <cell r="B575" t="str">
            <v>AEG 12V LED Torch Skin</v>
          </cell>
          <cell r="C575" t="str">
            <v>CPT AEG</v>
          </cell>
          <cell r="D575" t="str">
            <v>900080</v>
          </cell>
          <cell r="E575" t="str">
            <v>AG-TL</v>
          </cell>
          <cell r="F575">
            <v>0</v>
          </cell>
          <cell r="G575">
            <v>4.9173010055445915E-2</v>
          </cell>
          <cell r="H575">
            <v>10.871300757054371</v>
          </cell>
          <cell r="I575">
            <v>11.36545079146593</v>
          </cell>
          <cell r="J575">
            <v>10.92</v>
          </cell>
          <cell r="K575">
            <v>10.72</v>
          </cell>
          <cell r="L575" t="str">
            <v>Yes</v>
          </cell>
        </row>
        <row r="576">
          <cell r="A576" t="str">
            <v>BPL3626D</v>
          </cell>
          <cell r="B576" t="str">
            <v>RYOBI Dual Profile Battery 36V 2.6Ah</v>
          </cell>
          <cell r="C576" t="str">
            <v>OPE Ryobi</v>
          </cell>
          <cell r="D576" t="str">
            <v>900070</v>
          </cell>
          <cell r="E576" t="str">
            <v>RG-TL</v>
          </cell>
          <cell r="F576">
            <v>0</v>
          </cell>
          <cell r="G576">
            <v>0.35802257954156691</v>
          </cell>
          <cell r="H576">
            <v>72.76210139940352</v>
          </cell>
          <cell r="I576">
            <v>75.925671025464553</v>
          </cell>
          <cell r="J576">
            <v>73.12</v>
          </cell>
          <cell r="K576">
            <v>74.28</v>
          </cell>
          <cell r="L576" t="str">
            <v>Yes</v>
          </cell>
        </row>
        <row r="577">
          <cell r="A577" t="str">
            <v>BPL3650D</v>
          </cell>
          <cell r="B577" t="str">
            <v>Ryobi 36V 5.0Ah Battery</v>
          </cell>
          <cell r="C577" t="str">
            <v>OPE Ryobi</v>
          </cell>
          <cell r="D577" t="str">
            <v>900070</v>
          </cell>
          <cell r="E577" t="str">
            <v>RG-TL</v>
          </cell>
          <cell r="F577">
            <v>0</v>
          </cell>
          <cell r="G577">
            <v>0.39753086419753086</v>
          </cell>
          <cell r="H577">
            <v>86.665519614590508</v>
          </cell>
          <cell r="I577">
            <v>90.433585684790103</v>
          </cell>
          <cell r="J577">
            <v>87.06</v>
          </cell>
          <cell r="K577">
            <v>88.3</v>
          </cell>
          <cell r="L577" t="str">
            <v>Yes</v>
          </cell>
        </row>
        <row r="578">
          <cell r="A578" t="str">
            <v>BR1218-0</v>
          </cell>
          <cell r="B578" t="str">
            <v>AEG 12/18/240V BlueTooth DAB+ Radio</v>
          </cell>
          <cell r="C578" t="str">
            <v>CPT AEG</v>
          </cell>
          <cell r="D578" t="str">
            <v>900080</v>
          </cell>
          <cell r="E578" t="str">
            <v>AG-TL</v>
          </cell>
          <cell r="F578">
            <v>0</v>
          </cell>
          <cell r="G578">
            <v>0.80500000000000005</v>
          </cell>
          <cell r="H578">
            <v>86.464884705765655</v>
          </cell>
          <cell r="I578">
            <v>90.395106737845893</v>
          </cell>
          <cell r="J578">
            <v>87.27</v>
          </cell>
          <cell r="K578">
            <v>86.98</v>
          </cell>
          <cell r="L578" t="str">
            <v>Yes</v>
          </cell>
        </row>
        <row r="579">
          <cell r="A579" t="str">
            <v>BS12CKIT2-202B</v>
          </cell>
          <cell r="B579" t="str">
            <v>AEG KIT 2Pce X5 DD ID 2X2Ah 12V</v>
          </cell>
          <cell r="C579" t="str">
            <v>CPT AEG</v>
          </cell>
          <cell r="D579" t="str">
            <v>900070</v>
          </cell>
          <cell r="E579" t="str">
            <v>AG-TL</v>
          </cell>
          <cell r="F579">
            <v>0</v>
          </cell>
          <cell r="G579">
            <v>0.90215517241379306</v>
          </cell>
          <cell r="H579">
            <v>127.08707585142545</v>
          </cell>
          <cell r="I579">
            <v>132.61260088844398</v>
          </cell>
          <cell r="J579">
            <v>127.99</v>
          </cell>
          <cell r="K579">
            <v>126.49</v>
          </cell>
          <cell r="L579" t="str">
            <v>Yes</v>
          </cell>
        </row>
        <row r="580">
          <cell r="A580" t="str">
            <v>BS18CBL-0</v>
          </cell>
          <cell r="B580" t="str">
            <v>AEG 18V Brushless Drill/Driver Skin</v>
          </cell>
          <cell r="C580" t="str">
            <v>CPT AEG</v>
          </cell>
          <cell r="D580" t="str">
            <v>900070</v>
          </cell>
          <cell r="E580" t="str">
            <v>AG-TL</v>
          </cell>
          <cell r="F580">
            <v>0</v>
          </cell>
          <cell r="G580">
            <v>0.50047824007651842</v>
          </cell>
          <cell r="H580">
            <v>74.325294583828651</v>
          </cell>
          <cell r="I580">
            <v>77.556829130951641</v>
          </cell>
          <cell r="J580">
            <v>74.83</v>
          </cell>
          <cell r="K580">
            <v>73.41</v>
          </cell>
          <cell r="L580" t="str">
            <v>Yes</v>
          </cell>
        </row>
        <row r="581">
          <cell r="A581" t="str">
            <v>BS18CBL-252C</v>
          </cell>
          <cell r="B581" t="str">
            <v>AEG 18V Compact BL Drill/Driver 2.5Ah Ne</v>
          </cell>
          <cell r="C581" t="str">
            <v>CPT AEG</v>
          </cell>
          <cell r="D581" t="str">
            <v>900070</v>
          </cell>
          <cell r="E581" t="str">
            <v>AG-TL</v>
          </cell>
          <cell r="F581">
            <v>0</v>
          </cell>
          <cell r="G581">
            <v>1.9406583217431619</v>
          </cell>
          <cell r="H581">
            <v>162.05720661536216</v>
          </cell>
          <cell r="I581">
            <v>169.10317212037793</v>
          </cell>
          <cell r="J581">
            <v>164</v>
          </cell>
          <cell r="K581">
            <v>160.69999999999999</v>
          </cell>
          <cell r="L581" t="str">
            <v>Yes</v>
          </cell>
        </row>
        <row r="582">
          <cell r="A582" t="str">
            <v>BS18CK3-202B</v>
          </cell>
          <cell r="B582" t="str">
            <v>AEG 18V 3pce Kit DD ID TOR 2Ah</v>
          </cell>
          <cell r="C582" t="str">
            <v>CPT AEG</v>
          </cell>
          <cell r="D582" t="str">
            <v>900070</v>
          </cell>
          <cell r="E582" t="str">
            <v>AG-TL</v>
          </cell>
          <cell r="F582">
            <v>0</v>
          </cell>
          <cell r="G582">
            <v>1.6717252396166133</v>
          </cell>
          <cell r="H582">
            <v>178.94188512794844</v>
          </cell>
          <cell r="I582">
            <v>186.72196709003316</v>
          </cell>
          <cell r="J582">
            <v>180.61</v>
          </cell>
          <cell r="K582">
            <v>180.55</v>
          </cell>
          <cell r="L582" t="str">
            <v>Yes</v>
          </cell>
        </row>
        <row r="583">
          <cell r="A583" t="str">
            <v>BS18CLI-202B</v>
          </cell>
          <cell r="B583" t="str">
            <v>AEG 18V Drill Driver Kit 2Ah Bag</v>
          </cell>
          <cell r="C583" t="str">
            <v>CPT AEG</v>
          </cell>
          <cell r="D583" t="str">
            <v>900070</v>
          </cell>
          <cell r="E583" t="str">
            <v>AG-TL</v>
          </cell>
          <cell r="F583">
            <v>0</v>
          </cell>
          <cell r="G583">
            <v>1.2402962962962962</v>
          </cell>
          <cell r="H583">
            <v>121.91981063212998</v>
          </cell>
          <cell r="I583">
            <v>127.22067196396172</v>
          </cell>
          <cell r="J583">
            <v>123.16</v>
          </cell>
          <cell r="K583">
            <v>124.53</v>
          </cell>
          <cell r="L583" t="str">
            <v>Yes</v>
          </cell>
        </row>
        <row r="584">
          <cell r="A584" t="str">
            <v>BS18G2LI-152B</v>
          </cell>
          <cell r="B584" t="str">
            <v>AEG 18V Tradesman Drill/Driver Kit</v>
          </cell>
          <cell r="C584" t="str">
            <v>CPT AEG</v>
          </cell>
          <cell r="D584" t="str">
            <v>900070</v>
          </cell>
          <cell r="E584" t="str">
            <v>AG-TL</v>
          </cell>
          <cell r="F584">
            <v>0</v>
          </cell>
          <cell r="G584">
            <v>1.1325757575757576</v>
          </cell>
          <cell r="H584">
            <v>100.2863844918559</v>
          </cell>
          <cell r="I584">
            <v>104.64666207845833</v>
          </cell>
          <cell r="J584">
            <v>101.42</v>
          </cell>
          <cell r="K584">
            <v>101.03</v>
          </cell>
          <cell r="L584" t="str">
            <v>Yes</v>
          </cell>
        </row>
        <row r="585">
          <cell r="A585" t="str">
            <v>BS18GK2LI-152B</v>
          </cell>
          <cell r="B585" t="str">
            <v>AEG 18V Tradesman 2 Piece Combo</v>
          </cell>
          <cell r="C585" t="str">
            <v>CPT AEG</v>
          </cell>
          <cell r="D585" t="str">
            <v>900070</v>
          </cell>
          <cell r="E585" t="str">
            <v>AG-TL</v>
          </cell>
          <cell r="F585">
            <v>0</v>
          </cell>
          <cell r="G585">
            <v>1.5503703703703704</v>
          </cell>
          <cell r="H585">
            <v>139.61363114976331</v>
          </cell>
          <cell r="I585">
            <v>145.68378902583996</v>
          </cell>
          <cell r="J585">
            <v>141.16</v>
          </cell>
          <cell r="K585">
            <v>139.81</v>
          </cell>
          <cell r="L585" t="str">
            <v>Yes</v>
          </cell>
        </row>
        <row r="586">
          <cell r="A586" t="str">
            <v>BS28DDS</v>
          </cell>
          <cell r="B586" t="str">
            <v>AEG Impact fasteners 28pcs set</v>
          </cell>
          <cell r="C586" t="str">
            <v>CPT Accessories</v>
          </cell>
          <cell r="D586" t="str">
            <v>900080</v>
          </cell>
          <cell r="E586" t="str">
            <v>AG-AC</v>
          </cell>
          <cell r="F586">
            <v>0.48635632486286307</v>
          </cell>
          <cell r="G586">
            <v>0.48635632486286307</v>
          </cell>
          <cell r="H586">
            <v>9.3042079538982509</v>
          </cell>
          <cell r="I586">
            <v>9.7271264972572613</v>
          </cell>
          <cell r="J586">
            <v>10.28</v>
          </cell>
          <cell r="K586">
            <v>10.39</v>
          </cell>
          <cell r="L586" t="str">
            <v>Yes</v>
          </cell>
        </row>
        <row r="587">
          <cell r="A587" t="str">
            <v>BS5089PH2-6</v>
          </cell>
          <cell r="B587" t="str">
            <v>AEG 6pc 50mm &amp; 89mm impact driving set (</v>
          </cell>
          <cell r="C587" t="str">
            <v>CPT Accessories</v>
          </cell>
          <cell r="D587" t="str">
            <v>900080</v>
          </cell>
          <cell r="E587" t="str">
            <v>AG-AC</v>
          </cell>
          <cell r="F587">
            <v>0.1127049525191301</v>
          </cell>
          <cell r="G587">
            <v>0.1127049525191301</v>
          </cell>
          <cell r="H587">
            <v>2.1560947438442279</v>
          </cell>
          <cell r="I587">
            <v>2.2540990503826017</v>
          </cell>
          <cell r="J587">
            <v>2.38</v>
          </cell>
          <cell r="K587">
            <v>2.34</v>
          </cell>
          <cell r="L587" t="str">
            <v>Yes</v>
          </cell>
        </row>
        <row r="588">
          <cell r="A588" t="str">
            <v>BS50HX5-6</v>
          </cell>
          <cell r="B588" t="str">
            <v>AEG 6pc 50mm impact driving set (Hex 5)</v>
          </cell>
          <cell r="C588" t="str">
            <v>CPT Accessories</v>
          </cell>
          <cell r="D588" t="str">
            <v>900080</v>
          </cell>
          <cell r="E588" t="str">
            <v>AG-AC</v>
          </cell>
          <cell r="F588">
            <v>7.7009533375672401E-2</v>
          </cell>
          <cell r="G588">
            <v>7.7009533375672401E-2</v>
          </cell>
          <cell r="H588">
            <v>1.4732258558824289</v>
          </cell>
          <cell r="I588">
            <v>1.540190667513448</v>
          </cell>
          <cell r="J588">
            <v>1.63</v>
          </cell>
          <cell r="K588">
            <v>1.61</v>
          </cell>
          <cell r="L588" t="str">
            <v>Yes</v>
          </cell>
        </row>
        <row r="589">
          <cell r="A589" t="str">
            <v>BS50PH2-6</v>
          </cell>
          <cell r="B589" t="str">
            <v>AEG 6pc 50mm impact driving set (PH2)</v>
          </cell>
          <cell r="C589" t="str">
            <v>CPT Accessories</v>
          </cell>
          <cell r="D589" t="str">
            <v>900080</v>
          </cell>
          <cell r="E589" t="str">
            <v>AG-AC</v>
          </cell>
          <cell r="F589">
            <v>7.4555683399454911E-2</v>
          </cell>
          <cell r="G589">
            <v>7.4555683399454911E-2</v>
          </cell>
          <cell r="H589">
            <v>1.4262826389460941</v>
          </cell>
          <cell r="I589">
            <v>1.4911136679890982</v>
          </cell>
          <cell r="J589">
            <v>1.58</v>
          </cell>
          <cell r="K589">
            <v>1.55</v>
          </cell>
          <cell r="L589" t="str">
            <v>Yes</v>
          </cell>
        </row>
        <row r="590">
          <cell r="A590" t="str">
            <v>BS89MIX-6</v>
          </cell>
          <cell r="B590" t="str">
            <v>AEG 6pc 89mm impact driving set (Hex 5 P</v>
          </cell>
          <cell r="C590" t="str">
            <v>CPT Accessories</v>
          </cell>
          <cell r="D590" t="str">
            <v>900080</v>
          </cell>
          <cell r="E590" t="str">
            <v>AG-AC</v>
          </cell>
          <cell r="F590">
            <v>0.14974494699202198</v>
          </cell>
          <cell r="G590">
            <v>0.14974494699202198</v>
          </cell>
          <cell r="H590">
            <v>2.8646859424560733</v>
          </cell>
          <cell r="I590">
            <v>2.9948989398404398</v>
          </cell>
          <cell r="J590">
            <v>3.16</v>
          </cell>
          <cell r="K590">
            <v>3.12</v>
          </cell>
          <cell r="L590" t="str">
            <v>Yes</v>
          </cell>
        </row>
        <row r="591">
          <cell r="A591" t="str">
            <v>BS89PHSQ2-6</v>
          </cell>
          <cell r="B591" t="str">
            <v>AEG 6pc 89mm impact driving set (PH2 SQ2</v>
          </cell>
          <cell r="C591" t="str">
            <v>CPT Accessories</v>
          </cell>
          <cell r="D591" t="str">
            <v>900080</v>
          </cell>
          <cell r="E591" t="str">
            <v>AG-AC</v>
          </cell>
          <cell r="F591">
            <v>0.14895348105946868</v>
          </cell>
          <cell r="G591">
            <v>0.14895348105946868</v>
          </cell>
          <cell r="H591">
            <v>2.8495448550507056</v>
          </cell>
          <cell r="I591">
            <v>2.9790696211893737</v>
          </cell>
          <cell r="J591">
            <v>3.15</v>
          </cell>
          <cell r="K591">
            <v>3.09</v>
          </cell>
          <cell r="L591" t="str">
            <v>Yes</v>
          </cell>
        </row>
        <row r="592">
          <cell r="A592" t="str">
            <v>BSB12C2-0</v>
          </cell>
          <cell r="B592" t="str">
            <v>AEG 12V Hammer Drill Skin - X4</v>
          </cell>
          <cell r="C592" t="str">
            <v>CPT AEG</v>
          </cell>
          <cell r="D592" t="str">
            <v>900070</v>
          </cell>
          <cell r="E592" t="str">
            <v>AG-TL</v>
          </cell>
          <cell r="F592">
            <v>0</v>
          </cell>
          <cell r="G592">
            <v>0.33264462809917356</v>
          </cell>
          <cell r="H592">
            <v>49.002581909945981</v>
          </cell>
          <cell r="I592">
            <v>51.133128949508851</v>
          </cell>
          <cell r="J592">
            <v>49.34</v>
          </cell>
          <cell r="K592">
            <v>48.42</v>
          </cell>
          <cell r="L592" t="str">
            <v>Yes</v>
          </cell>
        </row>
        <row r="593">
          <cell r="A593" t="str">
            <v>BSB18B-0</v>
          </cell>
          <cell r="B593" t="str">
            <v>AEG 18V Brushless Hammer Drill (Skin)</v>
          </cell>
          <cell r="C593" t="str">
            <v>CPT AEG</v>
          </cell>
          <cell r="D593" t="str">
            <v>900070</v>
          </cell>
          <cell r="E593" t="str">
            <v>AG-TL</v>
          </cell>
          <cell r="F593">
            <v>0</v>
          </cell>
          <cell r="G593">
            <v>0.61091652072387626</v>
          </cell>
          <cell r="H593">
            <v>83.677016204717503</v>
          </cell>
          <cell r="I593">
            <v>87.315147344053045</v>
          </cell>
          <cell r="J593">
            <v>84.29</v>
          </cell>
          <cell r="K593">
            <v>84.33</v>
          </cell>
          <cell r="L593" t="str">
            <v>Yes</v>
          </cell>
        </row>
        <row r="594">
          <cell r="A594" t="str">
            <v>BSB18B2P-502C</v>
          </cell>
          <cell r="B594" t="str">
            <v>AEG 18V BL 2pc Oil Pulse Kit 5Ah BMC</v>
          </cell>
          <cell r="C594" t="str">
            <v>CPT AEG</v>
          </cell>
          <cell r="D594" t="str">
            <v>900070</v>
          </cell>
          <cell r="E594" t="str">
            <v>AG-TL</v>
          </cell>
          <cell r="F594">
            <v>0</v>
          </cell>
          <cell r="G594">
            <v>2.5602446483180428</v>
          </cell>
          <cell r="H594">
            <v>308</v>
          </cell>
          <cell r="I594">
            <v>321.39130434782606</v>
          </cell>
          <cell r="J594">
            <v>310.56</v>
          </cell>
          <cell r="K594">
            <v>324.07</v>
          </cell>
          <cell r="L594" t="str">
            <v>No</v>
          </cell>
        </row>
        <row r="595">
          <cell r="A595" t="str">
            <v>BSB18B2P-602C</v>
          </cell>
          <cell r="B595" t="str">
            <v>AEG 18V BL 2pc Oil Pulse Kit 6Ah BMC</v>
          </cell>
          <cell r="C595" t="str">
            <v>CPT AEG</v>
          </cell>
          <cell r="D595" t="str">
            <v>900080</v>
          </cell>
          <cell r="E595" t="str">
            <v>AG-TL</v>
          </cell>
          <cell r="F595">
            <v>0</v>
          </cell>
          <cell r="G595">
            <v>17.182560219191224</v>
          </cell>
          <cell r="H595">
            <v>328.70984767148428</v>
          </cell>
          <cell r="I595">
            <v>343.65120438382445</v>
          </cell>
          <cell r="J595">
            <v>345.89</v>
          </cell>
          <cell r="K595">
            <v>345.71</v>
          </cell>
          <cell r="L595" t="str">
            <v>Yes</v>
          </cell>
        </row>
        <row r="596">
          <cell r="A596" t="str">
            <v>BSB18BIW2-502C</v>
          </cell>
          <cell r="B596" t="str">
            <v>AEG 18V BL 2pc Combo Kit 5Ah BAG</v>
          </cell>
          <cell r="C596" t="str">
            <v>CPT AEG</v>
          </cell>
          <cell r="D596" t="str">
            <v>900070</v>
          </cell>
          <cell r="E596" t="str">
            <v>AG-TL</v>
          </cell>
          <cell r="F596">
            <v>0</v>
          </cell>
          <cell r="G596">
            <v>13.538565247314402</v>
          </cell>
          <cell r="H596">
            <v>259.48916724019267</v>
          </cell>
          <cell r="I596">
            <v>270.77130494628801</v>
          </cell>
          <cell r="J596">
            <v>273.02999999999997</v>
          </cell>
          <cell r="K596">
            <v>294.58</v>
          </cell>
          <cell r="L596" t="str">
            <v>Yes</v>
          </cell>
        </row>
        <row r="597">
          <cell r="A597" t="str">
            <v>BSB18BK2X-602C</v>
          </cell>
          <cell r="B597" t="str">
            <v>AEG 18V BL 2 Piece Kit - X5 ID</v>
          </cell>
          <cell r="C597" t="str">
            <v>CPT AEG</v>
          </cell>
          <cell r="D597" t="str">
            <v>900070</v>
          </cell>
          <cell r="E597" t="str">
            <v>AG-TL</v>
          </cell>
          <cell r="F597">
            <v>0</v>
          </cell>
          <cell r="G597">
            <v>2.5602446483180428</v>
          </cell>
          <cell r="H597">
            <v>286.04526163215081</v>
          </cell>
          <cell r="I597">
            <v>298.4820121378965</v>
          </cell>
          <cell r="J597">
            <v>288.61</v>
          </cell>
          <cell r="K597">
            <v>282.20999999999998</v>
          </cell>
          <cell r="L597" t="str">
            <v>Yes</v>
          </cell>
        </row>
        <row r="598">
          <cell r="A598" t="str">
            <v>BSB18BK52-602A</v>
          </cell>
          <cell r="B598" t="str">
            <v>AEG 18V 5 Pce BL Kit - Req Rework CHA</v>
          </cell>
          <cell r="C598" t="str">
            <v>CPT AEG</v>
          </cell>
          <cell r="D598" t="str">
            <v>900070</v>
          </cell>
          <cell r="E598" t="str">
            <v>AG-TL</v>
          </cell>
          <cell r="F598">
            <v>0</v>
          </cell>
          <cell r="G598">
            <v>4.4722222222222223</v>
          </cell>
          <cell r="H598">
            <v>500.52</v>
          </cell>
          <cell r="I598">
            <v>522.28173913043474</v>
          </cell>
          <cell r="J598">
            <v>504.99</v>
          </cell>
          <cell r="K598">
            <v>505.13</v>
          </cell>
          <cell r="L598" t="str">
            <v>No</v>
          </cell>
        </row>
        <row r="599">
          <cell r="A599" t="str">
            <v>BSB18BK5-602B</v>
          </cell>
          <cell r="B599" t="str">
            <v>AEG 18V BL 5pc Combo Kit 6Ah BAG</v>
          </cell>
          <cell r="C599" t="str">
            <v>CPT AEG</v>
          </cell>
          <cell r="D599" t="str">
            <v>900070</v>
          </cell>
          <cell r="E599" t="str">
            <v>AG-TL</v>
          </cell>
          <cell r="F599">
            <v>0</v>
          </cell>
          <cell r="G599">
            <v>24.133331817229717</v>
          </cell>
          <cell r="H599">
            <v>462.55552649690293</v>
          </cell>
          <cell r="I599">
            <v>482.66663634459434</v>
          </cell>
          <cell r="J599">
            <v>486.69</v>
          </cell>
          <cell r="K599">
            <v>544.64</v>
          </cell>
          <cell r="L599" t="str">
            <v>Yes</v>
          </cell>
        </row>
        <row r="600">
          <cell r="A600" t="str">
            <v>BSB18BLE4-603B</v>
          </cell>
          <cell r="B600" t="str">
            <v>AEG 18V BL 4pc Kit LE</v>
          </cell>
          <cell r="C600" t="str">
            <v>CPT AEG</v>
          </cell>
          <cell r="D600" t="str">
            <v>900070</v>
          </cell>
          <cell r="E600" t="str">
            <v>AG-TL</v>
          </cell>
          <cell r="F600">
            <v>0</v>
          </cell>
          <cell r="G600">
            <v>4.4722222222222223</v>
          </cell>
          <cell r="H600">
            <v>605.66</v>
          </cell>
          <cell r="I600">
            <v>631.9930434782608</v>
          </cell>
          <cell r="J600">
            <v>610.13</v>
          </cell>
          <cell r="K600">
            <v>610.28</v>
          </cell>
          <cell r="L600" t="str">
            <v>No</v>
          </cell>
        </row>
        <row r="601">
          <cell r="A601" t="str">
            <v>BSB18BLI-602C</v>
          </cell>
          <cell r="B601" t="str">
            <v>AEG 18V BL Hammer Drill 2 x 6Ah batts</v>
          </cell>
          <cell r="C601" t="str">
            <v>CPT AEG</v>
          </cell>
          <cell r="D601" t="str">
            <v>900070</v>
          </cell>
          <cell r="E601" t="str">
            <v>AG-TL</v>
          </cell>
          <cell r="F601">
            <v>0</v>
          </cell>
          <cell r="G601">
            <v>1.9406583217431619</v>
          </cell>
          <cell r="H601">
            <v>214.84601764374645</v>
          </cell>
          <cell r="I601">
            <v>224.18714884564849</v>
          </cell>
          <cell r="J601">
            <v>216.79</v>
          </cell>
          <cell r="K601">
            <v>205.73</v>
          </cell>
          <cell r="L601" t="str">
            <v>Yes</v>
          </cell>
        </row>
        <row r="602">
          <cell r="A602" t="str">
            <v>BSB18CBM-421C</v>
          </cell>
          <cell r="B602" t="str">
            <v>AEG 18V Compact BL HDrill 4Ah 2Ah BMC</v>
          </cell>
          <cell r="C602" t="str">
            <v>CPT AEG</v>
          </cell>
          <cell r="D602" t="str">
            <v>900070</v>
          </cell>
          <cell r="E602" t="str">
            <v>AG-TL</v>
          </cell>
          <cell r="F602">
            <v>0</v>
          </cell>
          <cell r="G602">
            <v>8.4291497313695825</v>
          </cell>
          <cell r="H602">
            <v>161.55870318458366</v>
          </cell>
          <cell r="I602">
            <v>168.58299462739166</v>
          </cell>
          <cell r="J602">
            <v>169.99</v>
          </cell>
          <cell r="K602">
            <v>176.26</v>
          </cell>
          <cell r="L602" t="str">
            <v>Yes</v>
          </cell>
        </row>
        <row r="603">
          <cell r="A603" t="str">
            <v>BSB18CBMK-421C</v>
          </cell>
          <cell r="B603" t="str">
            <v>AEG 18V Compact BL 2pc Kit BMC</v>
          </cell>
          <cell r="C603" t="str">
            <v>CPT AEG</v>
          </cell>
          <cell r="D603" t="str">
            <v>900070</v>
          </cell>
          <cell r="E603" t="str">
            <v>AG-TL</v>
          </cell>
          <cell r="F603">
            <v>0</v>
          </cell>
          <cell r="G603">
            <v>12.260939226188695</v>
          </cell>
          <cell r="H603">
            <v>235.00133516861663</v>
          </cell>
          <cell r="I603">
            <v>245.21878452377388</v>
          </cell>
          <cell r="J603">
            <v>247.26</v>
          </cell>
          <cell r="K603">
            <v>271.13</v>
          </cell>
          <cell r="L603" t="str">
            <v>Yes</v>
          </cell>
        </row>
        <row r="604">
          <cell r="A604" t="str">
            <v>BSB18CK3-202B</v>
          </cell>
          <cell r="B604" t="str">
            <v>AEG 18V 3 Pc Combo Kit  2Ah BAG</v>
          </cell>
          <cell r="C604" t="str">
            <v>CPT AEG</v>
          </cell>
          <cell r="D604" t="str">
            <v>900070</v>
          </cell>
          <cell r="E604" t="str">
            <v>AG-TL</v>
          </cell>
          <cell r="F604">
            <v>0</v>
          </cell>
          <cell r="G604">
            <v>9.6447410155899362</v>
          </cell>
          <cell r="H604">
            <v>184.85753613214041</v>
          </cell>
          <cell r="I604">
            <v>192.8948203117987</v>
          </cell>
          <cell r="J604">
            <v>194.5</v>
          </cell>
          <cell r="K604">
            <v>203.55</v>
          </cell>
          <cell r="L604" t="str">
            <v>Yes</v>
          </cell>
        </row>
        <row r="605">
          <cell r="A605" t="str">
            <v>BSB18CLI-421C</v>
          </cell>
          <cell r="B605" t="str">
            <v>AEG 18V Compact HDrill 1 x4Ah 1 x2Ah BMC</v>
          </cell>
          <cell r="C605" t="str">
            <v>CPT AEG</v>
          </cell>
          <cell r="D605" t="str">
            <v>900070</v>
          </cell>
          <cell r="E605" t="str">
            <v>AG-TL</v>
          </cell>
          <cell r="F605">
            <v>0</v>
          </cell>
          <cell r="G605">
            <v>7.3179561327388631</v>
          </cell>
          <cell r="H605">
            <v>140.26082587749485</v>
          </cell>
          <cell r="I605">
            <v>146.35912265477725</v>
          </cell>
          <cell r="J605">
            <v>147.58000000000001</v>
          </cell>
          <cell r="K605">
            <v>152.17599999999999</v>
          </cell>
          <cell r="L605" t="str">
            <v>Yes</v>
          </cell>
        </row>
        <row r="606">
          <cell r="A606" t="str">
            <v>BSS12C-0</v>
          </cell>
          <cell r="B606" t="str">
            <v>AEG 12V Impact Driver Skin - X4</v>
          </cell>
          <cell r="C606" t="str">
            <v>CPT AEG</v>
          </cell>
          <cell r="D606" t="str">
            <v>900070</v>
          </cell>
          <cell r="E606" t="str">
            <v>AG-TL</v>
          </cell>
          <cell r="F606">
            <v>0</v>
          </cell>
          <cell r="G606">
            <v>0.26778403275332652</v>
          </cell>
          <cell r="H606">
            <v>45.770474879559536</v>
          </cell>
          <cell r="I606">
            <v>47.760495526496911</v>
          </cell>
          <cell r="J606">
            <v>46.04</v>
          </cell>
          <cell r="K606">
            <v>45.53</v>
          </cell>
          <cell r="L606" t="str">
            <v>Yes</v>
          </cell>
        </row>
        <row r="607">
          <cell r="A607" t="str">
            <v>BSS18C-0</v>
          </cell>
          <cell r="B607" t="str">
            <v>AEG Compact Impact Driver 18V  (Skin)</v>
          </cell>
          <cell r="C607" t="str">
            <v>CPT AEG</v>
          </cell>
          <cell r="D607" t="str">
            <v>900070</v>
          </cell>
          <cell r="E607" t="str">
            <v>AG-TL</v>
          </cell>
          <cell r="F607">
            <v>0</v>
          </cell>
          <cell r="G607">
            <v>0.38019981834695732</v>
          </cell>
          <cell r="H607">
            <v>46.178367640618163</v>
          </cell>
          <cell r="I607">
            <v>48.186122755427654</v>
          </cell>
          <cell r="J607">
            <v>46.56</v>
          </cell>
          <cell r="K607">
            <v>46.97</v>
          </cell>
          <cell r="L607" t="str">
            <v>Yes</v>
          </cell>
        </row>
        <row r="608">
          <cell r="A608" t="str">
            <v>BSS18C12Z-0</v>
          </cell>
          <cell r="B608" t="str">
            <v>AEG 18V Impact Wrench</v>
          </cell>
          <cell r="C608" t="str">
            <v>CPT AEG</v>
          </cell>
          <cell r="D608" t="str">
            <v>900070</v>
          </cell>
          <cell r="E608" t="str">
            <v>AG-TL</v>
          </cell>
          <cell r="F608">
            <v>0</v>
          </cell>
          <cell r="G608">
            <v>0.41826538768984811</v>
          </cell>
          <cell r="H608">
            <v>55.719033765042013</v>
          </cell>
          <cell r="I608">
            <v>58.141600450478627</v>
          </cell>
          <cell r="J608">
            <v>56.14</v>
          </cell>
          <cell r="K608">
            <v>54.77</v>
          </cell>
          <cell r="L608" t="str">
            <v>Yes</v>
          </cell>
        </row>
        <row r="609">
          <cell r="A609" t="str">
            <v>BSS18C12ZB3-0</v>
          </cell>
          <cell r="B609" t="str">
            <v>AEG 18V Brushless Impact Wrench</v>
          </cell>
          <cell r="C609" t="str">
            <v>CPT AEG</v>
          </cell>
          <cell r="D609" t="str">
            <v>900070</v>
          </cell>
          <cell r="E609" t="str">
            <v>AG-TL</v>
          </cell>
          <cell r="F609">
            <v>0</v>
          </cell>
          <cell r="G609">
            <v>4.6894356503785266</v>
          </cell>
          <cell r="H609">
            <v>89.880849965588425</v>
          </cell>
          <cell r="I609">
            <v>93.788713007570536</v>
          </cell>
          <cell r="J609">
            <v>94.57</v>
          </cell>
          <cell r="K609">
            <v>94.53</v>
          </cell>
          <cell r="L609" t="str">
            <v>Yes</v>
          </cell>
        </row>
        <row r="610">
          <cell r="A610" t="str">
            <v>BSS18CB3-0</v>
          </cell>
          <cell r="B610" t="str">
            <v>AEG 18V BL 3-Speed Impact Driver X5</v>
          </cell>
          <cell r="C610" t="str">
            <v>CPT AEG</v>
          </cell>
          <cell r="D610" t="str">
            <v>900070</v>
          </cell>
          <cell r="E610" t="str">
            <v>AG-TL</v>
          </cell>
          <cell r="F610">
            <v>0</v>
          </cell>
          <cell r="G610">
            <v>0.31426426426426424</v>
          </cell>
          <cell r="H610">
            <v>75.987468977455208</v>
          </cell>
          <cell r="I610">
            <v>79.291271976475002</v>
          </cell>
          <cell r="J610">
            <v>76.3</v>
          </cell>
          <cell r="K610">
            <v>74.599999999999994</v>
          </cell>
          <cell r="L610" t="str">
            <v>Yes</v>
          </cell>
        </row>
        <row r="611">
          <cell r="A611" t="str">
            <v>BSS18OP-0</v>
          </cell>
          <cell r="B611" t="str">
            <v>AEG 18V Oil Pulse Driver</v>
          </cell>
          <cell r="C611" t="str">
            <v>CPT AEG</v>
          </cell>
          <cell r="D611" t="str">
            <v>900070</v>
          </cell>
          <cell r="E611" t="str">
            <v>AG-TL</v>
          </cell>
          <cell r="F611">
            <v>0</v>
          </cell>
          <cell r="G611">
            <v>0.37308377896613193</v>
          </cell>
          <cell r="H611">
            <v>106.77666896077079</v>
          </cell>
          <cell r="I611">
            <v>111.41913282863038</v>
          </cell>
          <cell r="J611">
            <v>107.15</v>
          </cell>
          <cell r="K611">
            <v>104.58</v>
          </cell>
          <cell r="L611" t="str">
            <v>Yes</v>
          </cell>
        </row>
        <row r="612">
          <cell r="A612" t="str">
            <v>BST18X4-0</v>
          </cell>
          <cell r="B612" t="str">
            <v>AEG 18V Jigsaw X4</v>
          </cell>
          <cell r="C612" t="str">
            <v>CPT AEG</v>
          </cell>
          <cell r="D612" t="str">
            <v>900070</v>
          </cell>
          <cell r="E612" t="str">
            <v>AG-TL</v>
          </cell>
          <cell r="F612">
            <v>0</v>
          </cell>
          <cell r="G612">
            <v>0.71482240437158473</v>
          </cell>
          <cell r="H612">
            <v>85.611982523097453</v>
          </cell>
          <cell r="I612">
            <v>89.334242632797341</v>
          </cell>
          <cell r="J612">
            <v>86.33</v>
          </cell>
          <cell r="K612">
            <v>85.76</v>
          </cell>
          <cell r="L612" t="str">
            <v>Yes</v>
          </cell>
        </row>
        <row r="613">
          <cell r="A613" t="str">
            <v>BUCT-0</v>
          </cell>
          <cell r="B613" t="str">
            <v>AEG Universal Tripod</v>
          </cell>
          <cell r="C613" t="str">
            <v>CPT AEG</v>
          </cell>
          <cell r="D613" t="str">
            <v>900080</v>
          </cell>
          <cell r="E613" t="str">
            <v>AG-TL</v>
          </cell>
          <cell r="F613">
            <v>0</v>
          </cell>
          <cell r="G613">
            <v>2.728113636363636</v>
          </cell>
          <cell r="H613">
            <v>52.19</v>
          </cell>
          <cell r="I613">
            <v>54.56227272727272</v>
          </cell>
          <cell r="J613">
            <v>54.92</v>
          </cell>
          <cell r="K613">
            <v>54.92</v>
          </cell>
          <cell r="L613" t="str">
            <v>No</v>
          </cell>
        </row>
        <row r="614">
          <cell r="A614" t="str">
            <v>BUS18-0</v>
          </cell>
          <cell r="B614" t="str">
            <v>BUS18-0 18V Reciprocating Saw Skin</v>
          </cell>
          <cell r="C614" t="str">
            <v>CPT AEG</v>
          </cell>
          <cell r="D614" t="str">
            <v>900070</v>
          </cell>
          <cell r="E614" t="str">
            <v>AG-TL</v>
          </cell>
          <cell r="F614">
            <v>0</v>
          </cell>
          <cell r="G614">
            <v>1.1399782135076253</v>
          </cell>
          <cell r="H614">
            <v>85.076232038207252</v>
          </cell>
          <cell r="I614">
            <v>88.775198648564086</v>
          </cell>
          <cell r="J614">
            <v>86.22</v>
          </cell>
          <cell r="K614">
            <v>84.87</v>
          </cell>
          <cell r="L614" t="str">
            <v>Yes</v>
          </cell>
        </row>
        <row r="615">
          <cell r="A615" t="str">
            <v>C12C</v>
          </cell>
          <cell r="B615" t="str">
            <v>Accessory 12V Charger (box pack)</v>
          </cell>
          <cell r="C615" t="str">
            <v>Milwaukee Tools</v>
          </cell>
          <cell r="D615" t="str">
            <v>900070</v>
          </cell>
          <cell r="E615" t="str">
            <v>ML-TL</v>
          </cell>
          <cell r="F615">
            <v>0</v>
          </cell>
          <cell r="G615">
            <v>0.24583039699318768</v>
          </cell>
          <cell r="H615">
            <v>16.395648501532875</v>
          </cell>
          <cell r="I615">
            <v>17.108502784208216</v>
          </cell>
          <cell r="J615">
            <v>16.64</v>
          </cell>
          <cell r="K615">
            <v>16.010000000000002</v>
          </cell>
          <cell r="L615" t="str">
            <v>Yes</v>
          </cell>
        </row>
        <row r="616">
          <cell r="A616" t="str">
            <v>C12JSR-0</v>
          </cell>
          <cell r="B616" t="str">
            <v>Milw M12 Job Site Radio</v>
          </cell>
          <cell r="C616" t="str">
            <v>Milwaukee Tools</v>
          </cell>
          <cell r="D616" t="str">
            <v>900080</v>
          </cell>
          <cell r="E616" t="str">
            <v>ML-TL</v>
          </cell>
          <cell r="F616">
            <v>0</v>
          </cell>
          <cell r="G616">
            <v>0.76666666666666672</v>
          </cell>
          <cell r="H616">
            <v>56.774030740995634</v>
          </cell>
          <cell r="I616">
            <v>59.354668501949973</v>
          </cell>
          <cell r="J616">
            <v>57.54</v>
          </cell>
          <cell r="K616">
            <v>56.53</v>
          </cell>
          <cell r="L616" t="str">
            <v>Yes</v>
          </cell>
        </row>
        <row r="617">
          <cell r="A617" t="str">
            <v>C12MT-0</v>
          </cell>
          <cell r="B617" t="str">
            <v>M12 Multi-Tool Skin</v>
          </cell>
          <cell r="C617" t="str">
            <v>Milwaukee Tools</v>
          </cell>
          <cell r="D617" t="str">
            <v>900070</v>
          </cell>
          <cell r="E617" t="str">
            <v>ML-TL</v>
          </cell>
          <cell r="F617">
            <v>2.253327910905337</v>
          </cell>
          <cell r="G617">
            <v>0.24238563983786915</v>
          </cell>
          <cell r="H617">
            <v>43.18878495901896</v>
          </cell>
          <cell r="I617">
            <v>45.066558218106742</v>
          </cell>
          <cell r="J617">
            <v>45.68</v>
          </cell>
          <cell r="K617">
            <v>44.9</v>
          </cell>
          <cell r="L617" t="str">
            <v>Yes</v>
          </cell>
        </row>
        <row r="618">
          <cell r="A618" t="str">
            <v>C12MT-202B</v>
          </cell>
          <cell r="B618" t="str">
            <v>M12 Multi-Tool 2.0Ah Kit</v>
          </cell>
          <cell r="C618" t="str">
            <v>Milwaukee Tools</v>
          </cell>
          <cell r="D618" t="str">
            <v>900070</v>
          </cell>
          <cell r="E618" t="str">
            <v>ML-TL</v>
          </cell>
          <cell r="F618">
            <v>0</v>
          </cell>
          <cell r="G618">
            <v>0.90842013888888884</v>
          </cell>
          <cell r="H618">
            <v>86.806160712423605</v>
          </cell>
          <cell r="I618">
            <v>90.580341612963764</v>
          </cell>
          <cell r="J618">
            <v>87.71</v>
          </cell>
          <cell r="K618">
            <v>86.74</v>
          </cell>
          <cell r="L618" t="str">
            <v>Yes</v>
          </cell>
        </row>
        <row r="619">
          <cell r="A619" t="str">
            <v>C12PC-0</v>
          </cell>
          <cell r="B619" t="str">
            <v>M12  Pipe cutter Skin</v>
          </cell>
          <cell r="C619" t="str">
            <v>Milwaukee Tools</v>
          </cell>
          <cell r="D619" t="str">
            <v>900070</v>
          </cell>
          <cell r="E619" t="str">
            <v>ML-TL</v>
          </cell>
          <cell r="F619">
            <v>0</v>
          </cell>
          <cell r="G619">
            <v>0.37677767776777676</v>
          </cell>
          <cell r="H619">
            <v>56.085554443262637</v>
          </cell>
          <cell r="I619">
            <v>58.524056810361017</v>
          </cell>
          <cell r="J619">
            <v>56.46</v>
          </cell>
          <cell r="K619">
            <v>55.56</v>
          </cell>
          <cell r="L619" t="str">
            <v>Yes</v>
          </cell>
        </row>
        <row r="620">
          <cell r="A620" t="str">
            <v>C12PN-0</v>
          </cell>
          <cell r="B620" t="str">
            <v>Milw M12 Palm Nailer 12V- skin</v>
          </cell>
          <cell r="C620" t="str">
            <v>Milwaukee Tools</v>
          </cell>
          <cell r="D620" t="str">
            <v>900070</v>
          </cell>
          <cell r="E620" t="str">
            <v>ML-TL</v>
          </cell>
          <cell r="F620">
            <v>0</v>
          </cell>
          <cell r="G620">
            <v>0.36242424242424243</v>
          </cell>
          <cell r="H620">
            <v>59.184935035141507</v>
          </cell>
          <cell r="I620">
            <v>61.758193080147663</v>
          </cell>
          <cell r="J620">
            <v>59.55</v>
          </cell>
          <cell r="K620">
            <v>58.36</v>
          </cell>
          <cell r="L620" t="str">
            <v>Yes</v>
          </cell>
        </row>
        <row r="621">
          <cell r="A621" t="str">
            <v>C12RAD-0</v>
          </cell>
          <cell r="B621" t="str">
            <v>M12 10mm Right Angle Drill Skin</v>
          </cell>
          <cell r="C621" t="str">
            <v>Milwaukee Tools</v>
          </cell>
          <cell r="D621" t="str">
            <v>900070</v>
          </cell>
          <cell r="E621" t="str">
            <v>ML-TL</v>
          </cell>
          <cell r="F621">
            <v>0</v>
          </cell>
          <cell r="G621">
            <v>0.26704944178628387</v>
          </cell>
          <cell r="H621">
            <v>43.061358943877863</v>
          </cell>
          <cell r="I621">
            <v>44.933591941437776</v>
          </cell>
          <cell r="J621">
            <v>43.33</v>
          </cell>
          <cell r="K621">
            <v>42.55</v>
          </cell>
          <cell r="L621" t="str">
            <v>Yes</v>
          </cell>
        </row>
        <row r="622">
          <cell r="A622" t="str">
            <v>C12RAD-22B</v>
          </cell>
          <cell r="B622" t="str">
            <v>M12 10mm Right Angle Drill</v>
          </cell>
          <cell r="C622" t="str">
            <v>Milwaukee Tools</v>
          </cell>
          <cell r="D622" t="str">
            <v>900070</v>
          </cell>
          <cell r="E622" t="str">
            <v>ML-TL</v>
          </cell>
          <cell r="F622">
            <v>0</v>
          </cell>
          <cell r="G622">
            <v>0.62014814814814812</v>
          </cell>
          <cell r="H622">
            <v>82.659766627041236</v>
          </cell>
          <cell r="I622">
            <v>86.253669523869121</v>
          </cell>
          <cell r="J622">
            <v>83.28</v>
          </cell>
          <cell r="K622">
            <v>82.58</v>
          </cell>
          <cell r="L622" t="str">
            <v>Yes</v>
          </cell>
        </row>
        <row r="623">
          <cell r="A623" t="str">
            <v>C12RT-0</v>
          </cell>
          <cell r="B623" t="str">
            <v>M12 Rotary tool Skin</v>
          </cell>
          <cell r="C623" t="str">
            <v>Milwaukee Tools</v>
          </cell>
          <cell r="D623" t="str">
            <v>900070</v>
          </cell>
          <cell r="E623" t="str">
            <v>ML-TL</v>
          </cell>
          <cell r="F623">
            <v>0</v>
          </cell>
          <cell r="G623">
            <v>0.15856060606060607</v>
          </cell>
          <cell r="H623">
            <v>30.990831925587596</v>
          </cell>
          <cell r="I623">
            <v>32.338259400613147</v>
          </cell>
          <cell r="J623">
            <v>31.15</v>
          </cell>
          <cell r="K623">
            <v>30.47</v>
          </cell>
          <cell r="L623" t="str">
            <v>Yes</v>
          </cell>
        </row>
        <row r="624">
          <cell r="A624" t="str">
            <v>C18HZ-0</v>
          </cell>
          <cell r="B624" t="str">
            <v>Milw M18 HackZall Recip Saw "Skin"</v>
          </cell>
          <cell r="C624" t="str">
            <v>Milwaukee Tools</v>
          </cell>
          <cell r="D624" t="str">
            <v>900070</v>
          </cell>
          <cell r="E624" t="str">
            <v>ML-TL</v>
          </cell>
          <cell r="F624">
            <v>0</v>
          </cell>
          <cell r="G624">
            <v>0.48114942528735632</v>
          </cell>
          <cell r="H624">
            <v>58.285206156541321</v>
          </cell>
          <cell r="I624">
            <v>60.819345554651811</v>
          </cell>
          <cell r="J624">
            <v>58.77</v>
          </cell>
          <cell r="K624">
            <v>57.88</v>
          </cell>
          <cell r="L624" t="str">
            <v>Yes</v>
          </cell>
        </row>
        <row r="625">
          <cell r="A625" t="str">
            <v>C18PCG-0</v>
          </cell>
          <cell r="B625" t="str">
            <v>M18 Milw 310ml Caulking Gun - skin</v>
          </cell>
          <cell r="C625" t="str">
            <v>Milwaukee Tools</v>
          </cell>
          <cell r="D625" t="str">
            <v>900070</v>
          </cell>
          <cell r="E625" t="str">
            <v>ML-TL</v>
          </cell>
          <cell r="F625">
            <v>0</v>
          </cell>
          <cell r="G625">
            <v>1.0269872423945043</v>
          </cell>
          <cell r="H625">
            <v>71.090813155644526</v>
          </cell>
          <cell r="I625">
            <v>74.181718075455166</v>
          </cell>
          <cell r="J625">
            <v>72.12</v>
          </cell>
          <cell r="K625">
            <v>70.319999999999993</v>
          </cell>
          <cell r="L625" t="str">
            <v>Yes</v>
          </cell>
        </row>
        <row r="626">
          <cell r="A626" t="str">
            <v>C18PCG600A-201B</v>
          </cell>
          <cell r="B626" t="str">
            <v>M18 Milw 600ml Caulking Gun - kit</v>
          </cell>
          <cell r="C626" t="str">
            <v>Milwaukee Tools</v>
          </cell>
          <cell r="D626" t="str">
            <v>900070</v>
          </cell>
          <cell r="E626" t="str">
            <v>ML-TL</v>
          </cell>
          <cell r="F626">
            <v>0</v>
          </cell>
          <cell r="G626">
            <v>1.6428571428571428</v>
          </cell>
          <cell r="H626">
            <v>129.03062837598279</v>
          </cell>
          <cell r="I626">
            <v>134.6406556966777</v>
          </cell>
          <cell r="J626">
            <v>130.66999999999999</v>
          </cell>
          <cell r="K626">
            <v>129.05000000000001</v>
          </cell>
          <cell r="L626" t="str">
            <v>Yes</v>
          </cell>
        </row>
        <row r="627">
          <cell r="A627" t="str">
            <v>C18RAD-0</v>
          </cell>
          <cell r="B627" t="str">
            <v>M18 Right Angle Drill - Console Only</v>
          </cell>
          <cell r="C627" t="str">
            <v>Milwaukee Tools</v>
          </cell>
          <cell r="D627" t="str">
            <v>900070</v>
          </cell>
          <cell r="E627" t="str">
            <v>ML-TL</v>
          </cell>
          <cell r="F627">
            <v>0</v>
          </cell>
          <cell r="G627">
            <v>0.33592809565845438</v>
          </cell>
          <cell r="H627">
            <v>54.480797305470389</v>
          </cell>
          <cell r="I627">
            <v>56.849527623099533</v>
          </cell>
          <cell r="J627">
            <v>54.82</v>
          </cell>
          <cell r="K627">
            <v>54.43</v>
          </cell>
          <cell r="L627" t="str">
            <v>Yes</v>
          </cell>
        </row>
        <row r="628">
          <cell r="A628" t="str">
            <v>C-5000</v>
          </cell>
          <cell r="B628" t="str">
            <v>VAX COMMERCIAL VCC-05</v>
          </cell>
          <cell r="C628" t="str">
            <v>Floorcare</v>
          </cell>
          <cell r="D628" t="str">
            <v>900080</v>
          </cell>
          <cell r="E628" t="str">
            <v>VX-MA</v>
          </cell>
          <cell r="F628">
            <v>0</v>
          </cell>
          <cell r="G628">
            <v>5.219451371571072</v>
          </cell>
          <cell r="H628">
            <v>80.275292498279413</v>
          </cell>
          <cell r="I628">
            <v>83.924169430019376</v>
          </cell>
          <cell r="J628">
            <v>85.49</v>
          </cell>
          <cell r="K628">
            <v>87.44</v>
          </cell>
          <cell r="L628" t="str">
            <v>Yes</v>
          </cell>
        </row>
        <row r="629">
          <cell r="A629" t="str">
            <v>C5900</v>
          </cell>
          <cell r="B629" t="str">
            <v>VCC-05 PAPER BAG AND FILTER PK (5/PKT)</v>
          </cell>
          <cell r="C629" t="str">
            <v>Floorcare</v>
          </cell>
          <cell r="D629" t="str">
            <v>900080</v>
          </cell>
          <cell r="E629" t="str">
            <v>VX-AC</v>
          </cell>
          <cell r="F629">
            <v>0.35615966964900203</v>
          </cell>
          <cell r="G629">
            <v>0.35615966964900203</v>
          </cell>
          <cell r="H629">
            <v>6.813489332415692</v>
          </cell>
          <cell r="I629">
            <v>7.1231933929800402</v>
          </cell>
          <cell r="J629">
            <v>7.53</v>
          </cell>
          <cell r="K629">
            <v>7.39</v>
          </cell>
          <cell r="L629" t="str">
            <v>Yes</v>
          </cell>
        </row>
        <row r="630">
          <cell r="A630" t="str">
            <v>C5930</v>
          </cell>
          <cell r="B630" t="str">
            <v>WORKMAN HEPA FILTER PK</v>
          </cell>
          <cell r="C630" t="str">
            <v>Floorcare</v>
          </cell>
          <cell r="D630" t="str">
            <v>900080</v>
          </cell>
          <cell r="E630" t="str">
            <v>VX-AC</v>
          </cell>
          <cell r="F630">
            <v>0.1359882375023462</v>
          </cell>
          <cell r="G630">
            <v>0.1359882375023462</v>
          </cell>
          <cell r="H630">
            <v>2.6015141087405365</v>
          </cell>
          <cell r="I630">
            <v>2.7197647500469242</v>
          </cell>
          <cell r="J630">
            <v>2.87</v>
          </cell>
          <cell r="K630">
            <v>2.82</v>
          </cell>
          <cell r="L630" t="str">
            <v>Yes</v>
          </cell>
        </row>
        <row r="631">
          <cell r="A631" t="str">
            <v>C5950</v>
          </cell>
          <cell r="B631" t="str">
            <v>VCC-05 CLOTH BAG PK (1/PKT)</v>
          </cell>
          <cell r="C631" t="str">
            <v>Floorcare</v>
          </cell>
          <cell r="D631" t="str">
            <v>900080</v>
          </cell>
          <cell r="E631" t="str">
            <v>VX-AC</v>
          </cell>
          <cell r="F631">
            <v>0</v>
          </cell>
          <cell r="G631">
            <v>0.12663454920853406</v>
          </cell>
          <cell r="H631">
            <v>2.4225739848589125</v>
          </cell>
          <cell r="I631">
            <v>2.5326909841706811</v>
          </cell>
          <cell r="J631">
            <v>2.5499999999999998</v>
          </cell>
          <cell r="K631">
            <v>2.5</v>
          </cell>
          <cell r="L631" t="str">
            <v>Yes</v>
          </cell>
        </row>
        <row r="632">
          <cell r="A632" t="str">
            <v>C7900</v>
          </cell>
          <cell r="B632" t="str">
            <v>VCC-07 PAPER BAG PACK  (5/PKT)</v>
          </cell>
          <cell r="C632" t="str">
            <v>Floorcare</v>
          </cell>
          <cell r="D632" t="str">
            <v>900080</v>
          </cell>
          <cell r="E632" t="str">
            <v>VX-AC</v>
          </cell>
          <cell r="F632">
            <v>0</v>
          </cell>
          <cell r="G632">
            <v>0.32450103234686845</v>
          </cell>
          <cell r="H632">
            <v>6.2078458362009625</v>
          </cell>
          <cell r="I632">
            <v>6.4900206469373689</v>
          </cell>
          <cell r="J632">
            <v>6.53</v>
          </cell>
          <cell r="K632">
            <v>6.42</v>
          </cell>
          <cell r="L632" t="str">
            <v>Yes</v>
          </cell>
        </row>
        <row r="633">
          <cell r="A633" t="str">
            <v>C7950</v>
          </cell>
          <cell r="B633" t="str">
            <v>VCC-07 CLOTH BAG PACK (1/PKT)</v>
          </cell>
          <cell r="C633" t="str">
            <v>Floorcare</v>
          </cell>
          <cell r="D633" t="str">
            <v>900080</v>
          </cell>
          <cell r="E633" t="str">
            <v>VX-AC</v>
          </cell>
          <cell r="F633">
            <v>0</v>
          </cell>
          <cell r="G633">
            <v>0.11871988988300064</v>
          </cell>
          <cell r="H633">
            <v>2.2711631108052304</v>
          </cell>
          <cell r="I633">
            <v>2.3743977976600128</v>
          </cell>
          <cell r="J633">
            <v>2.39</v>
          </cell>
          <cell r="K633">
            <v>2.35</v>
          </cell>
          <cell r="L633" t="str">
            <v>Yes</v>
          </cell>
        </row>
        <row r="634">
          <cell r="A634" t="str">
            <v>CBLT1804</v>
          </cell>
          <cell r="B634" t="str">
            <v>Ryobi 18V, 4.0Ah One+ Blower &amp; Line Tr</v>
          </cell>
          <cell r="C634" t="str">
            <v>OPE Ryobi</v>
          </cell>
          <cell r="D634" t="str">
            <v>900070</v>
          </cell>
          <cell r="E634" t="str">
            <v>RG-TL</v>
          </cell>
          <cell r="F634">
            <v>5.0825877494838263</v>
          </cell>
          <cell r="G634">
            <v>4.7568181818181818</v>
          </cell>
          <cell r="H634">
            <v>97.416265198440001</v>
          </cell>
          <cell r="I634">
            <v>101.65175498967653</v>
          </cell>
          <cell r="J634">
            <v>107.26</v>
          </cell>
          <cell r="K634">
            <v>109.13</v>
          </cell>
          <cell r="L634" t="str">
            <v>Yes</v>
          </cell>
        </row>
        <row r="635">
          <cell r="A635" t="str">
            <v>CHS355</v>
          </cell>
          <cell r="B635" t="str">
            <v>Milw 355mm Metal Chop Saw</v>
          </cell>
          <cell r="C635" t="str">
            <v>Milwaukee Tools</v>
          </cell>
          <cell r="D635" t="str">
            <v>900080</v>
          </cell>
          <cell r="E635" t="str">
            <v>ML-TL</v>
          </cell>
          <cell r="F635">
            <v>0</v>
          </cell>
          <cell r="G635">
            <v>7.1555555555555559</v>
          </cell>
          <cell r="H635">
            <v>107.53200275292498</v>
          </cell>
          <cell r="I635">
            <v>112.4198210598761</v>
          </cell>
          <cell r="J635">
            <v>114.69</v>
          </cell>
          <cell r="K635">
            <v>112.95</v>
          </cell>
          <cell r="L635" t="str">
            <v>Yes</v>
          </cell>
        </row>
        <row r="636">
          <cell r="A636" t="str">
            <v>CHV182G</v>
          </cell>
          <cell r="B636" t="str">
            <v>18V Hand Vac H/Green (ONE+)</v>
          </cell>
          <cell r="C636" t="str">
            <v>CPT Ryobi</v>
          </cell>
          <cell r="D636" t="str">
            <v>900080</v>
          </cell>
          <cell r="E636" t="str">
            <v>RY-TL</v>
          </cell>
          <cell r="F636">
            <v>0</v>
          </cell>
          <cell r="G636">
            <v>1.0091610414657666</v>
          </cell>
          <cell r="H636">
            <v>13.757246578994687</v>
          </cell>
          <cell r="I636">
            <v>14.38257596894899</v>
          </cell>
          <cell r="J636">
            <v>14.77</v>
          </cell>
          <cell r="K636">
            <v>14.6</v>
          </cell>
          <cell r="L636" t="str">
            <v>Yes</v>
          </cell>
        </row>
        <row r="637">
          <cell r="A637" t="str">
            <v>CIT1800G</v>
          </cell>
          <cell r="B637" t="str">
            <v>18V ONE+ Inflator</v>
          </cell>
          <cell r="C637" t="str">
            <v>CPT Ryobi</v>
          </cell>
          <cell r="D637" t="str">
            <v>900080</v>
          </cell>
          <cell r="E637" t="str">
            <v>RY-TL</v>
          </cell>
          <cell r="F637">
            <v>1.3151423717493915</v>
          </cell>
          <cell r="G637">
            <v>0.88686440677966105</v>
          </cell>
          <cell r="H637">
            <v>25.159245372597063</v>
          </cell>
          <cell r="I637">
            <v>26.302847434987832</v>
          </cell>
          <cell r="J637">
            <v>27.36</v>
          </cell>
          <cell r="K637">
            <v>26.91</v>
          </cell>
          <cell r="L637" t="str">
            <v>Yes</v>
          </cell>
        </row>
        <row r="638">
          <cell r="A638" t="str">
            <v>CMS180G</v>
          </cell>
          <cell r="B638" t="str">
            <v>18V Mitre Saw H/Green (ONE+)</v>
          </cell>
          <cell r="C638" t="str">
            <v>CPT Ryobi</v>
          </cell>
          <cell r="D638" t="str">
            <v>900080</v>
          </cell>
          <cell r="E638" t="str">
            <v>RY-TL</v>
          </cell>
          <cell r="F638">
            <v>0</v>
          </cell>
          <cell r="G638">
            <v>3.6273830155979203</v>
          </cell>
          <cell r="H638">
            <v>110.24892181533615</v>
          </cell>
          <cell r="I638">
            <v>115.26023644330596</v>
          </cell>
          <cell r="J638">
            <v>113.88</v>
          </cell>
          <cell r="K638">
            <v>112.49</v>
          </cell>
          <cell r="L638" t="str">
            <v>Yes</v>
          </cell>
        </row>
        <row r="639">
          <cell r="A639" t="str">
            <v>CPL1800G</v>
          </cell>
          <cell r="B639" t="str">
            <v>CPL1800G  18V Planer H/Green (ONE+)</v>
          </cell>
          <cell r="C639" t="str">
            <v>CPT Ryobi</v>
          </cell>
          <cell r="D639" t="str">
            <v>900070</v>
          </cell>
          <cell r="E639" t="str">
            <v>RY-TL</v>
          </cell>
          <cell r="F639">
            <v>0</v>
          </cell>
          <cell r="G639">
            <v>0.93856502242152462</v>
          </cell>
          <cell r="H639">
            <v>49.018027487538838</v>
          </cell>
          <cell r="I639">
            <v>51.149246073953577</v>
          </cell>
          <cell r="J639">
            <v>49.96</v>
          </cell>
          <cell r="K639">
            <v>48.61</v>
          </cell>
          <cell r="L639" t="str">
            <v>Yes</v>
          </cell>
        </row>
        <row r="640">
          <cell r="A640" t="str">
            <v>CS60</v>
          </cell>
          <cell r="B640" t="str">
            <v>..lw 184mm Circular Saw 1600W</v>
          </cell>
          <cell r="C640" t="str">
            <v>Milwaukee Tools</v>
          </cell>
          <cell r="D640" t="str">
            <v>900070</v>
          </cell>
          <cell r="E640" t="str">
            <v>ML-TL</v>
          </cell>
          <cell r="F640">
            <v>0</v>
          </cell>
          <cell r="G640">
            <v>2.4029850746268657</v>
          </cell>
          <cell r="H640">
            <v>115.19218231871362</v>
          </cell>
          <cell r="I640">
            <v>120.20053807170117</v>
          </cell>
          <cell r="J640">
            <v>117.6</v>
          </cell>
          <cell r="K640">
            <v>120.13</v>
          </cell>
          <cell r="L640" t="str">
            <v>Yes</v>
          </cell>
        </row>
        <row r="641">
          <cell r="A641" t="str">
            <v>CS85SB</v>
          </cell>
          <cell r="B641" t="str">
            <v>Circular Saw 2250W 235mm (91/4IN)</v>
          </cell>
          <cell r="C641" t="str">
            <v>Milwaukee Tools</v>
          </cell>
          <cell r="D641" t="str">
            <v>900080</v>
          </cell>
          <cell r="E641" t="str">
            <v>ML-TL</v>
          </cell>
          <cell r="F641">
            <v>0</v>
          </cell>
          <cell r="G641">
            <v>3.8759259259259258</v>
          </cell>
          <cell r="H641">
            <v>123.49070887818307</v>
          </cell>
          <cell r="I641">
            <v>129.10392291810044</v>
          </cell>
          <cell r="J641">
            <v>127.37</v>
          </cell>
          <cell r="K641">
            <v>132</v>
          </cell>
          <cell r="L641" t="str">
            <v>Yes</v>
          </cell>
        </row>
        <row r="642">
          <cell r="A642" t="str">
            <v>CSD4107BG</v>
          </cell>
          <cell r="B642" t="str">
            <v>CSD4107BG Screwdriver Lithium-Ion 4.0V G</v>
          </cell>
          <cell r="C642" t="str">
            <v>CPT Ryobi</v>
          </cell>
          <cell r="D642" t="str">
            <v>900070</v>
          </cell>
          <cell r="E642" t="str">
            <v>RY-TL</v>
          </cell>
          <cell r="F642">
            <v>0</v>
          </cell>
          <cell r="G642">
            <v>0.39063083240014929</v>
          </cell>
          <cell r="H642">
            <v>24.096204300402512</v>
          </cell>
          <cell r="I642">
            <v>25.143865356941753</v>
          </cell>
          <cell r="J642">
            <v>24.49</v>
          </cell>
          <cell r="K642">
            <v>23.97</v>
          </cell>
          <cell r="L642" t="str">
            <v>Yes</v>
          </cell>
        </row>
        <row r="643">
          <cell r="A643" t="str">
            <v>CXN180G</v>
          </cell>
          <cell r="B643" t="str">
            <v>18V Xenon Spotlight H/Green (ONE+)</v>
          </cell>
          <cell r="C643" t="str">
            <v>CPT Ryobi</v>
          </cell>
          <cell r="D643" t="str">
            <v>900070</v>
          </cell>
          <cell r="E643" t="str">
            <v>RY-TL</v>
          </cell>
          <cell r="F643">
            <v>0</v>
          </cell>
          <cell r="G643">
            <v>0.65</v>
          </cell>
          <cell r="H643">
            <v>38.7677761788567</v>
          </cell>
          <cell r="I643">
            <v>40.453331664893945</v>
          </cell>
          <cell r="J643">
            <v>39.42</v>
          </cell>
          <cell r="K643">
            <v>37</v>
          </cell>
          <cell r="L643" t="str">
            <v>Yes</v>
          </cell>
        </row>
        <row r="644">
          <cell r="A644" t="str">
            <v>DD360</v>
          </cell>
          <cell r="B644" t="str">
            <v>DIRT DEVIL 360  REACH CORDED STICK VAC</v>
          </cell>
          <cell r="C644" t="str">
            <v>Floorcare</v>
          </cell>
          <cell r="D644" t="str">
            <v>900080</v>
          </cell>
          <cell r="E644" t="str">
            <v>DD-MA</v>
          </cell>
          <cell r="F644">
            <v>0</v>
          </cell>
          <cell r="G644">
            <v>2.5524390243902437</v>
          </cell>
          <cell r="H644">
            <v>65.95</v>
          </cell>
          <cell r="I644">
            <v>68.947727272727263</v>
          </cell>
          <cell r="J644">
            <v>68.5</v>
          </cell>
          <cell r="K644">
            <v>68.58</v>
          </cell>
          <cell r="L644" t="str">
            <v>No</v>
          </cell>
        </row>
        <row r="645">
          <cell r="A645" t="str">
            <v>DDBBC</v>
          </cell>
          <cell r="B645" t="str">
            <v>DIRT DEVIL BANDIT BAGGED CYLINDER VAC</v>
          </cell>
          <cell r="C645" t="str">
            <v>Floorcare</v>
          </cell>
          <cell r="D645" t="str">
            <v>900080</v>
          </cell>
          <cell r="E645" t="str">
            <v>DD-MA</v>
          </cell>
          <cell r="F645">
            <v>0</v>
          </cell>
          <cell r="G645">
            <v>3.1712121212121214</v>
          </cell>
          <cell r="H645">
            <v>43.289745354439091</v>
          </cell>
          <cell r="I645">
            <v>45.257461052368129</v>
          </cell>
          <cell r="J645">
            <v>46.46</v>
          </cell>
          <cell r="K645">
            <v>47.15</v>
          </cell>
          <cell r="L645" t="str">
            <v>Yes</v>
          </cell>
        </row>
        <row r="646">
          <cell r="A646" t="str">
            <v>DDBBCB</v>
          </cell>
          <cell r="B646" t="str">
            <v>PSDIRT DEVIL DUST BAGS 5PK - SUITS DDBBC</v>
          </cell>
          <cell r="C646" t="str">
            <v>Floorcare</v>
          </cell>
          <cell r="D646" t="str">
            <v>900080</v>
          </cell>
          <cell r="E646" t="str">
            <v>DD-AC</v>
          </cell>
          <cell r="F646">
            <v>0</v>
          </cell>
          <cell r="G646">
            <v>0.2216104611149346</v>
          </cell>
          <cell r="H646">
            <v>4.2395044735030973</v>
          </cell>
          <cell r="I646">
            <v>4.4322092222986917</v>
          </cell>
          <cell r="J646">
            <v>4.46</v>
          </cell>
          <cell r="K646">
            <v>4.38</v>
          </cell>
          <cell r="L646" t="str">
            <v>Yes</v>
          </cell>
        </row>
        <row r="647">
          <cell r="A647" t="str">
            <v>DDBBCF</v>
          </cell>
          <cell r="B647" t="str">
            <v>DIRT DEVIL FILTER PACk - SUITS DDBBC</v>
          </cell>
          <cell r="C647" t="str">
            <v>Floorcare</v>
          </cell>
          <cell r="D647" t="str">
            <v>900080</v>
          </cell>
          <cell r="E647" t="str">
            <v>DD-AC</v>
          </cell>
          <cell r="F647">
            <v>0.15829318651066757</v>
          </cell>
          <cell r="G647">
            <v>0.15829318651066759</v>
          </cell>
          <cell r="H647">
            <v>3.0282174810736406</v>
          </cell>
          <cell r="I647">
            <v>3.1658637302133514</v>
          </cell>
          <cell r="J647">
            <v>3.34</v>
          </cell>
          <cell r="K647">
            <v>3.28</v>
          </cell>
          <cell r="L647" t="str">
            <v>Yes</v>
          </cell>
        </row>
        <row r="648">
          <cell r="A648" t="str">
            <v>DDQC100</v>
          </cell>
          <cell r="B648" t="str">
            <v>DIRT DEVIL DRY VAC + DUST 150W</v>
          </cell>
          <cell r="C648" t="str">
            <v>Floorcare</v>
          </cell>
          <cell r="D648" t="str">
            <v>900080</v>
          </cell>
          <cell r="E648" t="str">
            <v>DD-MA</v>
          </cell>
          <cell r="F648">
            <v>0</v>
          </cell>
          <cell r="G648">
            <v>1.61</v>
          </cell>
          <cell r="H648">
            <v>26.62</v>
          </cell>
          <cell r="I648">
            <v>27.83</v>
          </cell>
          <cell r="J648">
            <v>28.23</v>
          </cell>
          <cell r="K648">
            <v>28.28</v>
          </cell>
          <cell r="L648" t="str">
            <v>No</v>
          </cell>
        </row>
        <row r="649">
          <cell r="A649" t="str">
            <v>DDQC105</v>
          </cell>
          <cell r="B649" t="str">
            <v>DIRT DEVIL DRY VAC + DUST 10.8V</v>
          </cell>
          <cell r="C649" t="str">
            <v>Floorcare</v>
          </cell>
          <cell r="D649" t="str">
            <v>900080</v>
          </cell>
          <cell r="E649" t="str">
            <v>DD-MA</v>
          </cell>
          <cell r="F649">
            <v>0</v>
          </cell>
          <cell r="G649">
            <v>1.61</v>
          </cell>
          <cell r="H649">
            <v>34.770000000000003</v>
          </cell>
          <cell r="I649">
            <v>36.350454545454546</v>
          </cell>
          <cell r="J649">
            <v>36.380000000000003</v>
          </cell>
          <cell r="K649">
            <v>36.43</v>
          </cell>
          <cell r="L649" t="str">
            <v>No</v>
          </cell>
        </row>
        <row r="650">
          <cell r="A650" t="str">
            <v>DDQC120</v>
          </cell>
          <cell r="B650" t="str">
            <v>DIRT DEVIL FILTER SUITS DDQC100 DDQC105</v>
          </cell>
          <cell r="C650" t="str">
            <v>Floorcare</v>
          </cell>
          <cell r="D650" t="str">
            <v>900080</v>
          </cell>
          <cell r="E650" t="str">
            <v>DD-AC</v>
          </cell>
          <cell r="F650">
            <v>0.1072076581367703</v>
          </cell>
          <cell r="G650">
            <v>0.1072076581367703</v>
          </cell>
          <cell r="H650">
            <v>2.0509291121816928</v>
          </cell>
          <cell r="I650">
            <v>2.1441531627354058</v>
          </cell>
          <cell r="J650">
            <v>2.27</v>
          </cell>
          <cell r="K650">
            <v>2.2200000000000002</v>
          </cell>
          <cell r="L650" t="str">
            <v>Yes</v>
          </cell>
        </row>
        <row r="651">
          <cell r="A651" t="str">
            <v>DDQC150</v>
          </cell>
          <cell r="B651" t="str">
            <v>DIRT DEVIL SWIPES FOR DRY VAC + DUST</v>
          </cell>
          <cell r="C651" t="str">
            <v>Floorcare</v>
          </cell>
          <cell r="D651" t="str">
            <v>900080</v>
          </cell>
          <cell r="E651" t="str">
            <v>DD-AC</v>
          </cell>
          <cell r="F651">
            <v>0</v>
          </cell>
          <cell r="G651">
            <v>7.3390477382218586E-2</v>
          </cell>
          <cell r="H651">
            <v>1.4039917412250515</v>
          </cell>
          <cell r="I651">
            <v>1.4678095476443718</v>
          </cell>
          <cell r="J651">
            <v>1.48</v>
          </cell>
          <cell r="K651">
            <v>1.46</v>
          </cell>
          <cell r="L651" t="str">
            <v>Yes</v>
          </cell>
        </row>
        <row r="652">
          <cell r="A652" t="str">
            <v>DDQC200</v>
          </cell>
          <cell r="B652" t="str">
            <v>DIRT DEVIL DIRT DEVIL WET SPRAY + MOP</v>
          </cell>
          <cell r="C652" t="str">
            <v>Floorcare</v>
          </cell>
          <cell r="D652" t="str">
            <v>900080</v>
          </cell>
          <cell r="E652" t="str">
            <v>DD-MA</v>
          </cell>
          <cell r="F652">
            <v>0</v>
          </cell>
          <cell r="G652">
            <v>0.50286363636363629</v>
          </cell>
          <cell r="H652">
            <v>9.6199999999999992</v>
          </cell>
          <cell r="I652">
            <v>10.057272727272725</v>
          </cell>
          <cell r="J652">
            <v>10.119999999999999</v>
          </cell>
          <cell r="K652">
            <v>10.119999999999999</v>
          </cell>
          <cell r="L652" t="str">
            <v>No</v>
          </cell>
        </row>
        <row r="653">
          <cell r="A653" t="str">
            <v>DDQC205</v>
          </cell>
          <cell r="B653" t="str">
            <v>DIRT DEVIL 2-IN1 STEAM + CLEAN 1400W</v>
          </cell>
          <cell r="C653" t="str">
            <v>Floorcare</v>
          </cell>
          <cell r="D653" t="str">
            <v>900080</v>
          </cell>
          <cell r="E653" t="str">
            <v>DD-MA</v>
          </cell>
          <cell r="F653">
            <v>0</v>
          </cell>
          <cell r="G653">
            <v>1.8649815428893195</v>
          </cell>
          <cell r="H653">
            <v>35.677907777013075</v>
          </cell>
          <cell r="I653">
            <v>37.29963085778639</v>
          </cell>
          <cell r="J653">
            <v>37.54</v>
          </cell>
          <cell r="K653">
            <v>31.89</v>
          </cell>
          <cell r="L653" t="str">
            <v>Yes</v>
          </cell>
        </row>
        <row r="654">
          <cell r="A654" t="str">
            <v>DDQC250</v>
          </cell>
          <cell r="B654" t="str">
            <v>DIRT DEVIL SWIPES FOR WET SPRAY + MOP</v>
          </cell>
          <cell r="C654" t="str">
            <v>Floorcare</v>
          </cell>
          <cell r="D654" t="str">
            <v>900080</v>
          </cell>
          <cell r="E654" t="str">
            <v>DD-AC</v>
          </cell>
          <cell r="F654">
            <v>0</v>
          </cell>
          <cell r="G654">
            <v>6.7634361509103402E-2</v>
          </cell>
          <cell r="H654">
            <v>1.2938747419132828</v>
          </cell>
          <cell r="I654">
            <v>1.352687230182068</v>
          </cell>
          <cell r="J654">
            <v>1.36</v>
          </cell>
          <cell r="K654">
            <v>1.33</v>
          </cell>
          <cell r="L654" t="str">
            <v>Yes</v>
          </cell>
        </row>
        <row r="655">
          <cell r="A655" t="str">
            <v>DDQC300</v>
          </cell>
          <cell r="B655" t="str">
            <v>DIRT DEVIL DRY DUST MOP</v>
          </cell>
          <cell r="C655" t="str">
            <v>Floorcare</v>
          </cell>
          <cell r="D655" t="str">
            <v>900080</v>
          </cell>
          <cell r="E655" t="str">
            <v>DD-MA</v>
          </cell>
          <cell r="F655">
            <v>0</v>
          </cell>
          <cell r="G655">
            <v>0.3120681818181818</v>
          </cell>
          <cell r="H655">
            <v>5.97</v>
          </cell>
          <cell r="I655">
            <v>6.2413636363636353</v>
          </cell>
          <cell r="J655">
            <v>6.28</v>
          </cell>
          <cell r="K655">
            <v>6.28</v>
          </cell>
          <cell r="L655" t="str">
            <v>No</v>
          </cell>
        </row>
        <row r="656">
          <cell r="A656" t="str">
            <v>DDRC2</v>
          </cell>
          <cell r="B656" t="str">
            <v>DIRT DEVIL REBEL 2.0 CYLINDER VACUUM</v>
          </cell>
          <cell r="C656" t="str">
            <v>Floorcare</v>
          </cell>
          <cell r="D656" t="str">
            <v>900080</v>
          </cell>
          <cell r="E656" t="str">
            <v>DD-MA</v>
          </cell>
          <cell r="F656">
            <v>0</v>
          </cell>
          <cell r="G656">
            <v>3.22</v>
          </cell>
          <cell r="H656">
            <v>43.45492085340674</v>
          </cell>
          <cell r="I656">
            <v>45.430144528561584</v>
          </cell>
          <cell r="J656">
            <v>46.67</v>
          </cell>
          <cell r="K656">
            <v>50.33</v>
          </cell>
          <cell r="L656" t="str">
            <v>Yes</v>
          </cell>
        </row>
        <row r="657">
          <cell r="A657" t="str">
            <v>DDRC2F</v>
          </cell>
          <cell r="B657" t="str">
            <v>DIRT DEVIL FILTER PACK SUITS DDRC2</v>
          </cell>
          <cell r="C657" t="str">
            <v>Floorcare</v>
          </cell>
          <cell r="D657" t="str">
            <v>900080</v>
          </cell>
          <cell r="E657" t="str">
            <v>DD-AC</v>
          </cell>
          <cell r="F657">
            <v>0</v>
          </cell>
          <cell r="G657">
            <v>0.17124444722517673</v>
          </cell>
          <cell r="H657">
            <v>3.27598072952512</v>
          </cell>
          <cell r="I657">
            <v>3.4248889445035342</v>
          </cell>
          <cell r="J657">
            <v>3.45</v>
          </cell>
          <cell r="K657">
            <v>3.38</v>
          </cell>
          <cell r="L657" t="str">
            <v>Yes</v>
          </cell>
        </row>
        <row r="658">
          <cell r="A658" t="str">
            <v>DDRCF</v>
          </cell>
          <cell r="B658" t="str">
            <v>DIRT DEVIL FILTER PACK - SUITS DDRC</v>
          </cell>
          <cell r="C658" t="str">
            <v>Floorcare</v>
          </cell>
          <cell r="D658" t="str">
            <v>900080</v>
          </cell>
          <cell r="E658" t="str">
            <v>DD-AC</v>
          </cell>
          <cell r="F658">
            <v>0.13239066508164923</v>
          </cell>
          <cell r="G658">
            <v>0.13239066508164926</v>
          </cell>
          <cell r="H658">
            <v>2.5326909841706815</v>
          </cell>
          <cell r="I658">
            <v>2.647813301632985</v>
          </cell>
          <cell r="J658">
            <v>2.8</v>
          </cell>
          <cell r="K658">
            <v>2.75</v>
          </cell>
          <cell r="L658" t="str">
            <v>Yes</v>
          </cell>
        </row>
        <row r="659">
          <cell r="A659" t="str">
            <v>DDRPCF</v>
          </cell>
          <cell r="B659" t="str">
            <v>DIRT DEVIL FILTER PACK - SUITS DDRPC</v>
          </cell>
          <cell r="C659" t="str">
            <v>Floorcare</v>
          </cell>
          <cell r="D659" t="str">
            <v>900080</v>
          </cell>
          <cell r="E659" t="str">
            <v>DD-AC</v>
          </cell>
          <cell r="F659">
            <v>0.15325658512169177</v>
          </cell>
          <cell r="G659">
            <v>0.1532565851216918</v>
          </cell>
          <cell r="H659">
            <v>2.931865106675843</v>
          </cell>
          <cell r="I659">
            <v>3.0651317024338356</v>
          </cell>
          <cell r="J659">
            <v>3.24</v>
          </cell>
          <cell r="K659">
            <v>3.18</v>
          </cell>
          <cell r="L659" t="str">
            <v>Yes</v>
          </cell>
        </row>
        <row r="660">
          <cell r="A660" t="str">
            <v>DDRU</v>
          </cell>
          <cell r="B660" t="str">
            <v>DIRT DEVIL RAIDER UPRIGHT VACUUM CLEANER</v>
          </cell>
          <cell r="C660" t="str">
            <v>Floorcare</v>
          </cell>
          <cell r="D660" t="str">
            <v>900080</v>
          </cell>
          <cell r="E660" t="str">
            <v>DD-MA</v>
          </cell>
          <cell r="F660">
            <v>0</v>
          </cell>
          <cell r="G660">
            <v>4.4531914893617017</v>
          </cell>
          <cell r="H660">
            <v>47.598072952512041</v>
          </cell>
          <cell r="I660">
            <v>49.761621723080765</v>
          </cell>
          <cell r="J660">
            <v>52.05</v>
          </cell>
          <cell r="K660">
            <v>52.72</v>
          </cell>
          <cell r="L660" t="str">
            <v>Yes</v>
          </cell>
        </row>
        <row r="661">
          <cell r="A661" t="str">
            <v>DDRUF</v>
          </cell>
          <cell r="B661" t="str">
            <v>DIRT DEVIL FILTER PACK - SUITS DDRU</v>
          </cell>
          <cell r="C661" t="str">
            <v>Floorcare</v>
          </cell>
          <cell r="D661" t="str">
            <v>900080</v>
          </cell>
          <cell r="E661" t="str">
            <v>DD-AC</v>
          </cell>
          <cell r="F661">
            <v>0</v>
          </cell>
          <cell r="G661">
            <v>0.1028905712319339</v>
          </cell>
          <cell r="H661">
            <v>1.9683413626978663</v>
          </cell>
          <cell r="I661">
            <v>2.0578114246386781</v>
          </cell>
          <cell r="J661">
            <v>2.0699999999999998</v>
          </cell>
          <cell r="K661">
            <v>2.0299999999999998</v>
          </cell>
          <cell r="L661" t="str">
            <v>Yes</v>
          </cell>
        </row>
        <row r="662">
          <cell r="A662" t="str">
            <v>DDST14FLT</v>
          </cell>
          <cell r="B662" t="str">
            <v>Dirt Devil 2 in 1 Stick Vac Filter</v>
          </cell>
          <cell r="C662" t="str">
            <v>Floorcare</v>
          </cell>
          <cell r="D662" t="str">
            <v>900080</v>
          </cell>
          <cell r="E662" t="str">
            <v>DD-AC</v>
          </cell>
          <cell r="F662">
            <v>7.2136363636363623E-2</v>
          </cell>
          <cell r="G662">
            <v>7.2136363636363623E-2</v>
          </cell>
          <cell r="H662">
            <v>1.38</v>
          </cell>
          <cell r="I662">
            <v>1.4427272727272724</v>
          </cell>
          <cell r="J662">
            <v>1.52</v>
          </cell>
          <cell r="K662">
            <v>1.52</v>
          </cell>
          <cell r="L662" t="str">
            <v>No</v>
          </cell>
        </row>
        <row r="663">
          <cell r="A663" t="str">
            <v>DDST14V</v>
          </cell>
          <cell r="B663" t="str">
            <v>Dirt Devil Power Combo 2 in 1 Stick Vac</v>
          </cell>
          <cell r="C663" t="str">
            <v>Floorcare</v>
          </cell>
          <cell r="D663" t="str">
            <v>900080</v>
          </cell>
          <cell r="E663" t="str">
            <v>DD-MA</v>
          </cell>
          <cell r="F663">
            <v>0</v>
          </cell>
          <cell r="G663">
            <v>2.9010824000500528</v>
          </cell>
          <cell r="H663">
            <v>55.498967653131452</v>
          </cell>
          <cell r="I663">
            <v>58.021648001001054</v>
          </cell>
          <cell r="J663">
            <v>58.4</v>
          </cell>
          <cell r="K663">
            <v>46.67</v>
          </cell>
          <cell r="L663" t="str">
            <v>Yes</v>
          </cell>
        </row>
        <row r="664">
          <cell r="A664" t="str">
            <v>DDSTMPADS</v>
          </cell>
          <cell r="B664" t="str">
            <v>Microfiber Pads 2pk to suit Dirt Devil</v>
          </cell>
          <cell r="C664" t="str">
            <v>Floorcare</v>
          </cell>
          <cell r="D664" t="str">
            <v>900080</v>
          </cell>
          <cell r="E664" t="str">
            <v>DD-AC</v>
          </cell>
          <cell r="F664">
            <v>0</v>
          </cell>
          <cell r="G664">
            <v>0.21153725833698298</v>
          </cell>
          <cell r="H664">
            <v>4.0467997247075012</v>
          </cell>
          <cell r="I664">
            <v>4.2307451667396592</v>
          </cell>
          <cell r="J664">
            <v>4.26</v>
          </cell>
          <cell r="K664">
            <v>4.18</v>
          </cell>
          <cell r="L664" t="str">
            <v>Yes</v>
          </cell>
        </row>
        <row r="665">
          <cell r="A665" t="str">
            <v>E70.24</v>
          </cell>
          <cell r="B665" t="str">
            <v>Empire 600mm E70 Box Beam Level</v>
          </cell>
          <cell r="C665" t="str">
            <v>CPT Hand Tools</v>
          </cell>
          <cell r="D665" t="str">
            <v>900080</v>
          </cell>
          <cell r="E665" t="str">
            <v>EM-TL</v>
          </cell>
          <cell r="F665">
            <v>0</v>
          </cell>
          <cell r="G665">
            <v>1.0953888506538194</v>
          </cell>
          <cell r="H665">
            <v>20.955264969029592</v>
          </cell>
          <cell r="I665">
            <v>21.907777013076387</v>
          </cell>
          <cell r="J665">
            <v>22.05</v>
          </cell>
          <cell r="K665">
            <v>21.65</v>
          </cell>
          <cell r="L665" t="str">
            <v>Yes</v>
          </cell>
        </row>
        <row r="666">
          <cell r="A666" t="str">
            <v>E70.48</v>
          </cell>
          <cell r="B666" t="str">
            <v>Empire 1200mm E70 Box Beam Level</v>
          </cell>
          <cell r="C666" t="str">
            <v>CPT Hand Tools</v>
          </cell>
          <cell r="D666" t="str">
            <v>900080</v>
          </cell>
          <cell r="E666" t="str">
            <v>EM-TL</v>
          </cell>
          <cell r="F666">
            <v>0</v>
          </cell>
          <cell r="G666">
            <v>1.3849859297897835</v>
          </cell>
          <cell r="H666">
            <v>26.495383004674125</v>
          </cell>
          <cell r="I666">
            <v>27.69971859579567</v>
          </cell>
          <cell r="J666">
            <v>27.88</v>
          </cell>
          <cell r="K666">
            <v>27.37</v>
          </cell>
          <cell r="L666" t="str">
            <v>Yes</v>
          </cell>
        </row>
        <row r="667">
          <cell r="A667" t="str">
            <v>E70.96</v>
          </cell>
          <cell r="B667" t="str">
            <v>Emp 96IN True Blue Professional Box Leve</v>
          </cell>
          <cell r="C667" t="str">
            <v>CPT Hand Tools</v>
          </cell>
          <cell r="D667" t="str">
            <v>900080</v>
          </cell>
          <cell r="E667" t="str">
            <v>EM-TL</v>
          </cell>
          <cell r="F667">
            <v>0</v>
          </cell>
          <cell r="G667">
            <v>2.0717410213280827</v>
          </cell>
          <cell r="H667">
            <v>39.633306494972018</v>
          </cell>
          <cell r="I667">
            <v>41.43482042656165</v>
          </cell>
          <cell r="J667">
            <v>41.71</v>
          </cell>
          <cell r="K667">
            <v>40.94</v>
          </cell>
          <cell r="L667" t="str">
            <v>Yes</v>
          </cell>
        </row>
        <row r="668">
          <cell r="A668" t="str">
            <v>E875.24</v>
          </cell>
          <cell r="B668" t="str">
            <v>EMPIRE True Blue Box Level 610mm</v>
          </cell>
          <cell r="C668" t="str">
            <v>CPT Hand Tools</v>
          </cell>
          <cell r="D668" t="str">
            <v>900070</v>
          </cell>
          <cell r="E668" t="str">
            <v>EM-TL</v>
          </cell>
          <cell r="F668">
            <v>1.2145917537383468</v>
          </cell>
          <cell r="G668">
            <v>1.2145917537383468</v>
          </cell>
          <cell r="H668">
            <v>23.279675279984978</v>
          </cell>
          <cell r="I668">
            <v>24.291835074766936</v>
          </cell>
          <cell r="J668">
            <v>25.71</v>
          </cell>
          <cell r="K668">
            <v>24.83</v>
          </cell>
          <cell r="L668" t="str">
            <v>Yes</v>
          </cell>
        </row>
        <row r="669">
          <cell r="A669" t="str">
            <v>E875.48</v>
          </cell>
          <cell r="B669" t="str">
            <v>EMPIRE True Blue Box Level 1219mm</v>
          </cell>
          <cell r="C669" t="str">
            <v>CPT Hand Tools</v>
          </cell>
          <cell r="D669" t="str">
            <v>900070</v>
          </cell>
          <cell r="E669" t="str">
            <v>EM-TL</v>
          </cell>
          <cell r="F669">
            <v>1.536137145717325</v>
          </cell>
          <cell r="G669">
            <v>1.536137145717325</v>
          </cell>
          <cell r="H669">
            <v>29.442628626248727</v>
          </cell>
          <cell r="I669">
            <v>30.722742914346497</v>
          </cell>
          <cell r="J669">
            <v>32.51</v>
          </cell>
          <cell r="K669">
            <v>31.92</v>
          </cell>
          <cell r="L669" t="str">
            <v>Yes</v>
          </cell>
        </row>
        <row r="670">
          <cell r="A670" t="str">
            <v>E875.72</v>
          </cell>
          <cell r="B670" t="str">
            <v>EMPIRE True Blue Box Level 1829mm</v>
          </cell>
          <cell r="C670" t="str">
            <v>CPT Hand Tools</v>
          </cell>
          <cell r="D670" t="str">
            <v>900070</v>
          </cell>
          <cell r="E670" t="str">
            <v>EM-TL</v>
          </cell>
          <cell r="F670">
            <v>2.0221185009072142</v>
          </cell>
          <cell r="G670">
            <v>2.0221185009072142</v>
          </cell>
          <cell r="H670">
            <v>38.757271267388262</v>
          </cell>
          <cell r="I670">
            <v>40.442370018144281</v>
          </cell>
          <cell r="J670">
            <v>42.8</v>
          </cell>
          <cell r="K670">
            <v>43.68</v>
          </cell>
          <cell r="L670" t="str">
            <v>Yes</v>
          </cell>
        </row>
        <row r="671">
          <cell r="A671" t="str">
            <v>E875.96</v>
          </cell>
          <cell r="B671" t="str">
            <v>EMPIRE True Blue Box Level 2438mm</v>
          </cell>
          <cell r="C671" t="str">
            <v>CPT Hand Tools</v>
          </cell>
          <cell r="D671" t="str">
            <v>900070</v>
          </cell>
          <cell r="E671" t="str">
            <v>EM-TL</v>
          </cell>
          <cell r="F671">
            <v>2.2756541325157982</v>
          </cell>
          <cell r="G671">
            <v>2.2756541325157982</v>
          </cell>
          <cell r="H671">
            <v>43.616704206552797</v>
          </cell>
          <cell r="I671">
            <v>45.513082650315965</v>
          </cell>
          <cell r="J671">
            <v>48.17</v>
          </cell>
          <cell r="K671">
            <v>48.13</v>
          </cell>
          <cell r="L671" t="str">
            <v>Yes</v>
          </cell>
        </row>
        <row r="672">
          <cell r="A672" t="str">
            <v>E95.24</v>
          </cell>
          <cell r="B672" t="str">
            <v>EMPIRE E95 UV LED LEVEL 24" 605MM</v>
          </cell>
          <cell r="C672" t="str">
            <v>CPT Hand Tools</v>
          </cell>
          <cell r="D672" t="str">
            <v>900070</v>
          </cell>
          <cell r="E672" t="str">
            <v>EM-TL</v>
          </cell>
          <cell r="F672">
            <v>0</v>
          </cell>
          <cell r="G672">
            <v>2.0864347826086962</v>
          </cell>
          <cell r="H672">
            <v>39.99</v>
          </cell>
          <cell r="I672">
            <v>41.728695652173919</v>
          </cell>
          <cell r="J672">
            <v>42.08</v>
          </cell>
          <cell r="K672">
            <v>42.08</v>
          </cell>
          <cell r="L672" t="str">
            <v>No</v>
          </cell>
        </row>
        <row r="673">
          <cell r="A673" t="str">
            <v>EAG1518RG</v>
          </cell>
          <cell r="B673" t="str">
            <v>1500W Grinder Sander Polisher</v>
          </cell>
          <cell r="C673" t="str">
            <v>CPT Ryobi</v>
          </cell>
          <cell r="D673" t="str">
            <v>900080</v>
          </cell>
          <cell r="E673" t="str">
            <v>RY-TL</v>
          </cell>
          <cell r="F673">
            <v>0</v>
          </cell>
          <cell r="G673">
            <v>2.0251572327044025</v>
          </cell>
          <cell r="H673">
            <v>57.735791833520672</v>
          </cell>
          <cell r="I673">
            <v>60.360146007771604</v>
          </cell>
          <cell r="J673">
            <v>59.76</v>
          </cell>
          <cell r="K673">
            <v>58.61</v>
          </cell>
          <cell r="L673" t="str">
            <v>Yes</v>
          </cell>
        </row>
        <row r="674">
          <cell r="A674" t="str">
            <v>EAG2023RG</v>
          </cell>
          <cell r="B674" t="str">
            <v>2000W 230mm Angle Grinder</v>
          </cell>
          <cell r="C674" t="str">
            <v>CPT Ryobi</v>
          </cell>
          <cell r="D674" t="str">
            <v>900080</v>
          </cell>
          <cell r="E674" t="str">
            <v>RY-TL</v>
          </cell>
          <cell r="F674">
            <v>0</v>
          </cell>
          <cell r="G674">
            <v>2.5277777777777777</v>
          </cell>
          <cell r="H674">
            <v>73.419132828630424</v>
          </cell>
          <cell r="I674">
            <v>76.756366139022703</v>
          </cell>
          <cell r="J674">
            <v>75.95</v>
          </cell>
          <cell r="K674">
            <v>74.75</v>
          </cell>
          <cell r="L674" t="str">
            <v>Yes</v>
          </cell>
        </row>
        <row r="675">
          <cell r="A675" t="str">
            <v>EAG75100RG</v>
          </cell>
          <cell r="B675" t="str">
            <v>750W 100mm Angle Grinder</v>
          </cell>
          <cell r="C675" t="str">
            <v>CPT Ryobi</v>
          </cell>
          <cell r="D675" t="str">
            <v>900080</v>
          </cell>
          <cell r="E675" t="str">
            <v>RY-TL</v>
          </cell>
          <cell r="F675">
            <v>0</v>
          </cell>
          <cell r="G675">
            <v>0.67342342342342343</v>
          </cell>
          <cell r="H675">
            <v>29.507718907581264</v>
          </cell>
          <cell r="I675">
            <v>30.848978857925861</v>
          </cell>
          <cell r="J675">
            <v>30.18</v>
          </cell>
          <cell r="K675">
            <v>29.61</v>
          </cell>
          <cell r="L675" t="str">
            <v>Yes</v>
          </cell>
        </row>
        <row r="676">
          <cell r="A676" t="str">
            <v>EBJ900RG</v>
          </cell>
          <cell r="B676" t="str">
            <v>RYOBI Biscuit Joiner 600W</v>
          </cell>
          <cell r="C676" t="str">
            <v>CPT Ryobi</v>
          </cell>
          <cell r="D676" t="str">
            <v>900080</v>
          </cell>
          <cell r="E676" t="str">
            <v>RY-TL</v>
          </cell>
          <cell r="F676">
            <v>0</v>
          </cell>
          <cell r="G676">
            <v>2.0982456140350876</v>
          </cell>
          <cell r="H676">
            <v>39.95056781292157</v>
          </cell>
          <cell r="I676">
            <v>41.766502713508906</v>
          </cell>
          <cell r="J676">
            <v>42.05</v>
          </cell>
          <cell r="K676">
            <v>41.28</v>
          </cell>
          <cell r="L676" t="str">
            <v>Yes</v>
          </cell>
        </row>
        <row r="677">
          <cell r="A677" t="str">
            <v>EBS800V</v>
          </cell>
          <cell r="B677" t="str">
            <v>800W Belt Sander Variable Speed G4</v>
          </cell>
          <cell r="C677" t="str">
            <v>CPT Ryobi</v>
          </cell>
          <cell r="D677" t="str">
            <v>900080</v>
          </cell>
          <cell r="E677" t="str">
            <v>RY-TL</v>
          </cell>
          <cell r="F677">
            <v>0</v>
          </cell>
          <cell r="G677">
            <v>1.2133333333333334</v>
          </cell>
          <cell r="H677">
            <v>52.033350428395167</v>
          </cell>
          <cell r="I677">
            <v>54.398502720594934</v>
          </cell>
          <cell r="J677">
            <v>53.25</v>
          </cell>
          <cell r="K677">
            <v>52.43</v>
          </cell>
          <cell r="L677" t="str">
            <v>Yes</v>
          </cell>
        </row>
        <row r="678">
          <cell r="A678" t="str">
            <v>ECO2437RG</v>
          </cell>
          <cell r="B678" t="str">
            <v>Metal Cut Off Saw</v>
          </cell>
          <cell r="C678" t="str">
            <v>CPT Ryobi</v>
          </cell>
          <cell r="D678" t="str">
            <v>900080</v>
          </cell>
          <cell r="E678" t="str">
            <v>RY-TL</v>
          </cell>
          <cell r="F678">
            <v>0</v>
          </cell>
          <cell r="G678">
            <v>6.5406250000000004</v>
          </cell>
          <cell r="H678">
            <v>102.80018884285917</v>
          </cell>
          <cell r="I678">
            <v>107.47292469935275</v>
          </cell>
          <cell r="J678">
            <v>109.34</v>
          </cell>
          <cell r="K678">
            <v>107.66</v>
          </cell>
          <cell r="L678" t="str">
            <v>Yes</v>
          </cell>
        </row>
        <row r="679">
          <cell r="A679" t="str">
            <v>EHG2000</v>
          </cell>
          <cell r="B679" t="str">
            <v>2000W Heat Gun (Hyper Green)</v>
          </cell>
          <cell r="C679" t="str">
            <v>CPT Ryobi</v>
          </cell>
          <cell r="D679" t="str">
            <v>900080</v>
          </cell>
          <cell r="E679" t="str">
            <v>RY-TL</v>
          </cell>
          <cell r="F679">
            <v>0</v>
          </cell>
          <cell r="G679">
            <v>0.57311062431544357</v>
          </cell>
          <cell r="H679">
            <v>19.001480095767779</v>
          </cell>
          <cell r="I679">
            <v>19.865183736484493</v>
          </cell>
          <cell r="J679">
            <v>19.57</v>
          </cell>
          <cell r="K679">
            <v>19.34</v>
          </cell>
          <cell r="L679" t="str">
            <v>Yes</v>
          </cell>
        </row>
        <row r="680">
          <cell r="A680" t="str">
            <v>EHT150RG</v>
          </cell>
          <cell r="B680" t="str">
            <v>EHT150RG RYOBI ROTARY TOOL</v>
          </cell>
          <cell r="C680" t="str">
            <v>CPT Ryobi</v>
          </cell>
          <cell r="D680" t="str">
            <v>900080</v>
          </cell>
          <cell r="E680" t="str">
            <v>RY-TL</v>
          </cell>
          <cell r="F680">
            <v>0</v>
          </cell>
          <cell r="G680">
            <v>1.3</v>
          </cell>
          <cell r="H680">
            <v>29.840822830499366</v>
          </cell>
          <cell r="I680">
            <v>31.197223868249335</v>
          </cell>
          <cell r="J680">
            <v>31.14</v>
          </cell>
          <cell r="K680">
            <v>31.48</v>
          </cell>
          <cell r="L680" t="str">
            <v>Yes</v>
          </cell>
        </row>
        <row r="681">
          <cell r="A681" t="str">
            <v>EM08MMT</v>
          </cell>
          <cell r="B681" t="str">
            <v>EMPIRE MAGNESIUM TAPE 8M</v>
          </cell>
          <cell r="C681" t="str">
            <v>CPT Hand Tools</v>
          </cell>
          <cell r="D681" t="str">
            <v>900070</v>
          </cell>
          <cell r="E681" t="str">
            <v>EM-TL</v>
          </cell>
          <cell r="F681">
            <v>0.43161076034591095</v>
          </cell>
          <cell r="G681">
            <v>0.431610760345911</v>
          </cell>
          <cell r="H681">
            <v>8.2725395732966263</v>
          </cell>
          <cell r="I681">
            <v>8.6322152069182199</v>
          </cell>
          <cell r="J681">
            <v>9.14</v>
          </cell>
          <cell r="K681">
            <v>8.9600000000000009</v>
          </cell>
          <cell r="L681" t="str">
            <v>Yes</v>
          </cell>
        </row>
        <row r="682">
          <cell r="A682" t="str">
            <v>EM08SST</v>
          </cell>
          <cell r="B682" t="str">
            <v>EMPIRE 8M Stainless Steel Tape</v>
          </cell>
          <cell r="C682" t="str">
            <v>CPT Hand Tools</v>
          </cell>
          <cell r="D682" t="str">
            <v>900070</v>
          </cell>
          <cell r="E682" t="str">
            <v>EM-TL</v>
          </cell>
          <cell r="F682">
            <v>0.54077022053322965</v>
          </cell>
          <cell r="G682">
            <v>0.54077022053322965</v>
          </cell>
          <cell r="H682">
            <v>10.364762560220234</v>
          </cell>
          <cell r="I682">
            <v>10.815404410664593</v>
          </cell>
          <cell r="J682">
            <v>11.45</v>
          </cell>
          <cell r="K682">
            <v>11.77</v>
          </cell>
          <cell r="L682" t="str">
            <v>Yes</v>
          </cell>
        </row>
        <row r="683">
          <cell r="A683" t="str">
            <v>EM10MMT</v>
          </cell>
          <cell r="B683" t="str">
            <v>EMPIRE MAGNESIUM TAPE 10M</v>
          </cell>
          <cell r="C683" t="str">
            <v>CPT Hand Tools</v>
          </cell>
          <cell r="D683" t="str">
            <v>900070</v>
          </cell>
          <cell r="E683" t="str">
            <v>EM-TL</v>
          </cell>
          <cell r="F683">
            <v>0.46823663185612974</v>
          </cell>
          <cell r="G683">
            <v>0.46823663185612974</v>
          </cell>
          <cell r="H683">
            <v>8.9745354439091525</v>
          </cell>
          <cell r="I683">
            <v>9.3647326371225947</v>
          </cell>
          <cell r="J683">
            <v>9.91</v>
          </cell>
          <cell r="K683">
            <v>9.74</v>
          </cell>
          <cell r="L683" t="str">
            <v>Yes</v>
          </cell>
        </row>
        <row r="684">
          <cell r="A684" t="str">
            <v>EM150MW</v>
          </cell>
          <cell r="B684" t="str">
            <v>EMPIRE MEASURING WHEEL 150MM</v>
          </cell>
          <cell r="C684" t="str">
            <v>CPT Hand Tools</v>
          </cell>
          <cell r="D684" t="str">
            <v>900070</v>
          </cell>
          <cell r="E684" t="str">
            <v>EM-TL</v>
          </cell>
          <cell r="F684">
            <v>0</v>
          </cell>
          <cell r="G684">
            <v>1.5619856967593284</v>
          </cell>
          <cell r="H684">
            <v>29.938059187887127</v>
          </cell>
          <cell r="I684">
            <v>31.239713935186568</v>
          </cell>
          <cell r="J684">
            <v>31.5</v>
          </cell>
          <cell r="K684">
            <v>33.229999999999997</v>
          </cell>
          <cell r="L684" t="str">
            <v>Yes</v>
          </cell>
        </row>
        <row r="685">
          <cell r="A685" t="str">
            <v>EM300SSR</v>
          </cell>
          <cell r="B685" t="str">
            <v>Empire 300mm stainless steel ruler</v>
          </cell>
          <cell r="C685" t="str">
            <v>CPT Hand Tools</v>
          </cell>
          <cell r="D685" t="str">
            <v>900080</v>
          </cell>
          <cell r="E685" t="str">
            <v>EM-TL</v>
          </cell>
          <cell r="F685">
            <v>0</v>
          </cell>
          <cell r="G685">
            <v>0.12228199588832762</v>
          </cell>
          <cell r="H685">
            <v>2.3393077474288764</v>
          </cell>
          <cell r="I685">
            <v>2.4456399177665524</v>
          </cell>
          <cell r="J685">
            <v>2.46</v>
          </cell>
          <cell r="K685">
            <v>2.76</v>
          </cell>
          <cell r="L685" t="str">
            <v>Yes</v>
          </cell>
        </row>
        <row r="686">
          <cell r="A686" t="str">
            <v>EM30CNS</v>
          </cell>
          <cell r="B686" t="str">
            <v>EMPIRE Closed Case Nylon Steel 30M Tape</v>
          </cell>
          <cell r="C686" t="str">
            <v>CPT Hand Tools</v>
          </cell>
          <cell r="D686" t="str">
            <v>900070</v>
          </cell>
          <cell r="E686" t="str">
            <v>EM-TL</v>
          </cell>
          <cell r="F686">
            <v>0.80935994494150043</v>
          </cell>
          <cell r="G686">
            <v>0.80935994494150043</v>
          </cell>
          <cell r="H686">
            <v>15.512732278045421</v>
          </cell>
          <cell r="I686">
            <v>16.187198898830008</v>
          </cell>
          <cell r="J686">
            <v>17.13</v>
          </cell>
          <cell r="K686">
            <v>21.03</v>
          </cell>
          <cell r="L686" t="str">
            <v>Yes</v>
          </cell>
        </row>
        <row r="687">
          <cell r="A687" t="str">
            <v>EM30MFG</v>
          </cell>
          <cell r="B687" t="str">
            <v>EMPIRE FIBREGLASS TAPE 30M</v>
          </cell>
          <cell r="C687" t="str">
            <v>CPT Hand Tools</v>
          </cell>
          <cell r="D687" t="str">
            <v>900070</v>
          </cell>
          <cell r="E687" t="str">
            <v>EM-TL</v>
          </cell>
          <cell r="F687">
            <v>0</v>
          </cell>
          <cell r="G687">
            <v>0.75334390616116576</v>
          </cell>
          <cell r="H687">
            <v>14.439091534755677</v>
          </cell>
          <cell r="I687">
            <v>15.066878123223315</v>
          </cell>
          <cell r="J687">
            <v>15.19</v>
          </cell>
          <cell r="K687">
            <v>11.15</v>
          </cell>
          <cell r="L687" t="str">
            <v>Yes</v>
          </cell>
        </row>
        <row r="688">
          <cell r="A688" t="str">
            <v>EM320MW</v>
          </cell>
          <cell r="B688" t="str">
            <v>EMPIRE MEASURING WHEEL 320MM</v>
          </cell>
          <cell r="C688" t="str">
            <v>CPT Hand Tools</v>
          </cell>
          <cell r="D688" t="str">
            <v>900070</v>
          </cell>
          <cell r="E688" t="str">
            <v>EM-TL</v>
          </cell>
          <cell r="F688">
            <v>0</v>
          </cell>
          <cell r="G688">
            <v>2.2348963164666809</v>
          </cell>
          <cell r="H688">
            <v>42.835512732278048</v>
          </cell>
          <cell r="I688">
            <v>44.697926329333619</v>
          </cell>
          <cell r="J688">
            <v>45.07</v>
          </cell>
          <cell r="K688">
            <v>43</v>
          </cell>
          <cell r="L688" t="str">
            <v>Yes</v>
          </cell>
        </row>
        <row r="689">
          <cell r="A689" t="str">
            <v>EM600SSR</v>
          </cell>
          <cell r="B689" t="str">
            <v>Empire 600mm stainless steel ruler</v>
          </cell>
          <cell r="C689" t="str">
            <v>CPT Hand Tools</v>
          </cell>
          <cell r="D689" t="str">
            <v>900080</v>
          </cell>
          <cell r="E689" t="str">
            <v>EM-TL</v>
          </cell>
          <cell r="F689">
            <v>0</v>
          </cell>
          <cell r="G689">
            <v>0.20965901994807701</v>
          </cell>
          <cell r="H689">
            <v>4.0108682077023436</v>
          </cell>
          <cell r="I689">
            <v>4.1931803989615402</v>
          </cell>
          <cell r="J689">
            <v>4.22</v>
          </cell>
          <cell r="K689">
            <v>4.57</v>
          </cell>
          <cell r="L689" t="str">
            <v>Yes</v>
          </cell>
        </row>
        <row r="690">
          <cell r="A690" t="str">
            <v>EM60MFG</v>
          </cell>
          <cell r="B690" t="str">
            <v>EMPIRE FIBREGLASS TAPE 60M</v>
          </cell>
          <cell r="C690" t="str">
            <v>CPT Hand Tools</v>
          </cell>
          <cell r="D690" t="str">
            <v>900070</v>
          </cell>
          <cell r="E690" t="str">
            <v>EM-TL</v>
          </cell>
          <cell r="F690">
            <v>0</v>
          </cell>
          <cell r="G690">
            <v>1.0377330261228641</v>
          </cell>
          <cell r="H690">
            <v>19.889883000688229</v>
          </cell>
          <cell r="I690">
            <v>20.754660522457282</v>
          </cell>
          <cell r="J690">
            <v>20.93</v>
          </cell>
          <cell r="K690">
            <v>13.38</v>
          </cell>
          <cell r="L690" t="str">
            <v>Yes</v>
          </cell>
        </row>
        <row r="691">
          <cell r="A691" t="str">
            <v>EM71.8M</v>
          </cell>
          <cell r="B691" t="str">
            <v>Empire True Blue Alum Billet Torp 8inch</v>
          </cell>
          <cell r="C691" t="str">
            <v>CPT Hand Tools</v>
          </cell>
          <cell r="D691" t="str">
            <v>900080</v>
          </cell>
          <cell r="E691" t="str">
            <v>EM-TL</v>
          </cell>
          <cell r="F691">
            <v>0</v>
          </cell>
          <cell r="G691">
            <v>0.69807295251204404</v>
          </cell>
          <cell r="H691">
            <v>13.354439091534758</v>
          </cell>
          <cell r="I691">
            <v>13.96145905024088</v>
          </cell>
          <cell r="J691">
            <v>14.05</v>
          </cell>
          <cell r="K691">
            <v>15.46</v>
          </cell>
          <cell r="L691" t="str">
            <v>Yes</v>
          </cell>
        </row>
        <row r="692">
          <cell r="A692" t="str">
            <v>EMFINEB</v>
          </cell>
          <cell r="B692" t="str">
            <v>EMPIRE Worksite Marker Fine Black 1PC</v>
          </cell>
          <cell r="C692" t="str">
            <v>CPT Hand Tools</v>
          </cell>
          <cell r="D692" t="str">
            <v>900080</v>
          </cell>
          <cell r="E692" t="str">
            <v>EM-TL</v>
          </cell>
          <cell r="F692">
            <v>3.6083075768003479E-2</v>
          </cell>
          <cell r="G692">
            <v>3.6083075768003479E-2</v>
          </cell>
          <cell r="H692">
            <v>0.69028492773571892</v>
          </cell>
          <cell r="I692">
            <v>0.72166151536006962</v>
          </cell>
          <cell r="J692">
            <v>0.76</v>
          </cell>
          <cell r="K692">
            <v>0.73</v>
          </cell>
          <cell r="L692" t="str">
            <v>Yes</v>
          </cell>
        </row>
        <row r="693">
          <cell r="A693" t="str">
            <v>EMFINEB-4PK</v>
          </cell>
          <cell r="B693" t="str">
            <v>EMPIRE Worksite Marker Fine Black 4PK</v>
          </cell>
          <cell r="C693" t="str">
            <v>CPT Hand Tools</v>
          </cell>
          <cell r="D693" t="str">
            <v>900080</v>
          </cell>
          <cell r="E693" t="str">
            <v>EM-TL</v>
          </cell>
          <cell r="F693">
            <v>0.15374527935931925</v>
          </cell>
          <cell r="G693">
            <v>0.15374527935931925</v>
          </cell>
          <cell r="H693">
            <v>2.941214039917412</v>
          </cell>
          <cell r="I693">
            <v>3.0749055871863846</v>
          </cell>
          <cell r="J693">
            <v>3.25</v>
          </cell>
          <cell r="K693">
            <v>3.1</v>
          </cell>
          <cell r="L693" t="str">
            <v>Yes</v>
          </cell>
        </row>
        <row r="694">
          <cell r="A694" t="str">
            <v>EMMEDB</v>
          </cell>
          <cell r="B694" t="str">
            <v>EMPIRE Worksite Marker Medium Black 1PC</v>
          </cell>
          <cell r="C694" t="str">
            <v>CPT Hand Tools</v>
          </cell>
          <cell r="D694" t="str">
            <v>900080</v>
          </cell>
          <cell r="E694" t="str">
            <v>EM-TL</v>
          </cell>
          <cell r="F694">
            <v>5.5431971469686529E-2</v>
          </cell>
          <cell r="G694">
            <v>5.5431971469686529E-2</v>
          </cell>
          <cell r="H694">
            <v>1.0604377150722641</v>
          </cell>
          <cell r="I694">
            <v>1.1086394293937305</v>
          </cell>
          <cell r="J694">
            <v>1.17</v>
          </cell>
          <cell r="K694">
            <v>1.1200000000000001</v>
          </cell>
          <cell r="L694" t="str">
            <v>Yes</v>
          </cell>
        </row>
        <row r="695">
          <cell r="A695" t="str">
            <v>EMS1221RG</v>
          </cell>
          <cell r="B695" t="str">
            <v>Ryobi 1200W Compound Mitre Saw (210mm)</v>
          </cell>
          <cell r="C695" t="str">
            <v>CPT Ryobi</v>
          </cell>
          <cell r="D695" t="str">
            <v>900080</v>
          </cell>
          <cell r="E695" t="str">
            <v>RY-TL</v>
          </cell>
          <cell r="F695">
            <v>0</v>
          </cell>
          <cell r="G695">
            <v>3.8403669724770642</v>
          </cell>
          <cell r="H695">
            <v>64.532288851628152</v>
          </cell>
          <cell r="I695">
            <v>67.465574708520336</v>
          </cell>
          <cell r="J695">
            <v>68.37</v>
          </cell>
          <cell r="K695">
            <v>67.31</v>
          </cell>
          <cell r="L695" t="str">
            <v>Yes</v>
          </cell>
        </row>
        <row r="696">
          <cell r="A696" t="str">
            <v>EMS1826LRG</v>
          </cell>
          <cell r="B696" t="str">
            <v>Ryobi 1800W Compound Mitre Saw (254mm)</v>
          </cell>
          <cell r="C696" t="str">
            <v>CPT Ryobi</v>
          </cell>
          <cell r="D696" t="str">
            <v>900080</v>
          </cell>
          <cell r="E696" t="str">
            <v>RY-TL</v>
          </cell>
          <cell r="F696">
            <v>0</v>
          </cell>
          <cell r="G696">
            <v>6.0666666666666664</v>
          </cell>
          <cell r="H696">
            <v>114.71394469880364</v>
          </cell>
          <cell r="I696">
            <v>119.92821491238561</v>
          </cell>
          <cell r="J696">
            <v>120.78</v>
          </cell>
          <cell r="K696">
            <v>118.88</v>
          </cell>
          <cell r="L696" t="str">
            <v>Yes</v>
          </cell>
        </row>
        <row r="697">
          <cell r="A697" t="str">
            <v>EMS254RG</v>
          </cell>
          <cell r="B697" t="str">
            <v>Ryobi 2000W Slide Comp Mitre Saw (254mm)</v>
          </cell>
          <cell r="C697" t="str">
            <v>CPT Ryobi</v>
          </cell>
          <cell r="D697" t="str">
            <v>900080</v>
          </cell>
          <cell r="E697" t="str">
            <v>RY-TL</v>
          </cell>
          <cell r="F697">
            <v>0</v>
          </cell>
          <cell r="G697">
            <v>14.95</v>
          </cell>
          <cell r="H697">
            <v>158.62353750860288</v>
          </cell>
          <cell r="I697">
            <v>165.83369830444843</v>
          </cell>
          <cell r="J697">
            <v>173.57</v>
          </cell>
          <cell r="K697">
            <v>182.5</v>
          </cell>
          <cell r="L697" t="str">
            <v>Yes</v>
          </cell>
        </row>
        <row r="698">
          <cell r="A698" t="str">
            <v>EMS305RG</v>
          </cell>
          <cell r="B698" t="str">
            <v>Ryobi 2200W Slide Comp Mitre Saw (305mm)</v>
          </cell>
          <cell r="C698" t="str">
            <v>CPT Ryobi</v>
          </cell>
          <cell r="D698" t="str">
            <v>900080</v>
          </cell>
          <cell r="E698" t="str">
            <v>RY-TL</v>
          </cell>
          <cell r="F698">
            <v>0</v>
          </cell>
          <cell r="G698">
            <v>21.802083333333332</v>
          </cell>
          <cell r="H698">
            <v>184.9552649690296</v>
          </cell>
          <cell r="I698">
            <v>193.36232246762182</v>
          </cell>
          <cell r="J698">
            <v>206.76</v>
          </cell>
          <cell r="K698">
            <v>215.43</v>
          </cell>
          <cell r="L698" t="str">
            <v>Yes</v>
          </cell>
        </row>
        <row r="699">
          <cell r="A699" t="str">
            <v>EMSSRS</v>
          </cell>
          <cell r="B699" t="str">
            <v>Empire Steel Ruler Depth Stop</v>
          </cell>
          <cell r="C699" t="str">
            <v>CPT Hand Tools</v>
          </cell>
          <cell r="D699" t="str">
            <v>900080</v>
          </cell>
          <cell r="E699" t="str">
            <v>EM-TL</v>
          </cell>
          <cell r="F699">
            <v>0</v>
          </cell>
          <cell r="G699">
            <v>0.26685949542109211</v>
          </cell>
          <cell r="H699">
            <v>5.1051381732730672</v>
          </cell>
          <cell r="I699">
            <v>5.3371899084218422</v>
          </cell>
          <cell r="J699">
            <v>5.37</v>
          </cell>
          <cell r="K699">
            <v>5.27</v>
          </cell>
          <cell r="L699" t="str">
            <v>Yes</v>
          </cell>
        </row>
        <row r="700">
          <cell r="A700" t="str">
            <v>EPS90MM</v>
          </cell>
          <cell r="B700" t="str">
            <v>Empire 90mm post square</v>
          </cell>
          <cell r="C700" t="str">
            <v>CPT Hand Tools</v>
          </cell>
          <cell r="D700" t="str">
            <v>900080</v>
          </cell>
          <cell r="E700" t="str">
            <v>EM-TL</v>
          </cell>
          <cell r="F700">
            <v>0</v>
          </cell>
          <cell r="G700">
            <v>0.23838913143799584</v>
          </cell>
          <cell r="H700">
            <v>4.5604877318573127</v>
          </cell>
          <cell r="I700">
            <v>4.7677826287599165</v>
          </cell>
          <cell r="J700">
            <v>4.8</v>
          </cell>
          <cell r="K700">
            <v>4.71</v>
          </cell>
          <cell r="L700" t="str">
            <v>Yes</v>
          </cell>
        </row>
        <row r="701">
          <cell r="A701" t="str">
            <v>EVC350</v>
          </cell>
          <cell r="B701" t="str">
            <v>Hoover EVC350 Evaporative Cooler</v>
          </cell>
          <cell r="C701" t="str">
            <v>Floorcare</v>
          </cell>
          <cell r="D701" t="str">
            <v>900080</v>
          </cell>
          <cell r="E701" t="str">
            <v>HV-MA</v>
          </cell>
          <cell r="F701">
            <v>0</v>
          </cell>
          <cell r="G701">
            <v>0</v>
          </cell>
          <cell r="H701">
            <v>125.44</v>
          </cell>
          <cell r="I701">
            <v>131.14181818181817</v>
          </cell>
          <cell r="J701">
            <v>131.13999999999999</v>
          </cell>
          <cell r="K701">
            <v>125.44</v>
          </cell>
          <cell r="L701" t="str">
            <v>No</v>
          </cell>
        </row>
        <row r="702">
          <cell r="A702" t="str">
            <v>EVC500</v>
          </cell>
          <cell r="B702" t="str">
            <v>Hoover EVC500 Evaporative Cooler</v>
          </cell>
          <cell r="C702" t="str">
            <v>Floorcare</v>
          </cell>
          <cell r="D702" t="str">
            <v>900080</v>
          </cell>
          <cell r="E702" t="str">
            <v>HV-MA</v>
          </cell>
          <cell r="F702">
            <v>0</v>
          </cell>
          <cell r="G702">
            <v>0</v>
          </cell>
          <cell r="H702">
            <v>144.96</v>
          </cell>
          <cell r="I702">
            <v>151.54909090909089</v>
          </cell>
          <cell r="J702">
            <v>151.55000000000001</v>
          </cell>
          <cell r="K702">
            <v>144.96</v>
          </cell>
          <cell r="L702" t="str">
            <v>No</v>
          </cell>
        </row>
        <row r="703">
          <cell r="A703" t="str">
            <v>EVC700</v>
          </cell>
          <cell r="B703" t="str">
            <v>Hoover EVC700 Evaporative Cooler</v>
          </cell>
          <cell r="C703" t="str">
            <v>Floorcare</v>
          </cell>
          <cell r="D703" t="str">
            <v>900080</v>
          </cell>
          <cell r="E703" t="str">
            <v>HV-MA</v>
          </cell>
          <cell r="F703">
            <v>0</v>
          </cell>
          <cell r="G703">
            <v>0</v>
          </cell>
          <cell r="H703">
            <v>171.29</v>
          </cell>
          <cell r="I703">
            <v>179.07590909090905</v>
          </cell>
          <cell r="J703">
            <v>179.08</v>
          </cell>
          <cell r="K703">
            <v>171.29</v>
          </cell>
          <cell r="L703" t="str">
            <v>No</v>
          </cell>
        </row>
        <row r="704">
          <cell r="A704" t="str">
            <v>EX125ES</v>
          </cell>
          <cell r="B704" t="str">
            <v>AEG 300W Random Orbital Sander X4</v>
          </cell>
          <cell r="C704" t="str">
            <v>CPT AEG</v>
          </cell>
          <cell r="D704" t="str">
            <v>900070</v>
          </cell>
          <cell r="E704" t="str">
            <v>AG-TL</v>
          </cell>
          <cell r="F704">
            <v>0</v>
          </cell>
          <cell r="G704">
            <v>0.74219858156028373</v>
          </cell>
          <cell r="H704">
            <v>42.509659221255909</v>
          </cell>
          <cell r="I704">
            <v>44.357905274353996</v>
          </cell>
          <cell r="J704">
            <v>43.25</v>
          </cell>
          <cell r="K704">
            <v>50.52</v>
          </cell>
          <cell r="L704" t="str">
            <v>Yes</v>
          </cell>
        </row>
        <row r="705">
          <cell r="A705" t="str">
            <v>FL18-0</v>
          </cell>
          <cell r="B705" t="str">
            <v>AEG  LED Torch 18V</v>
          </cell>
          <cell r="C705" t="str">
            <v>CPT AEG</v>
          </cell>
          <cell r="D705" t="str">
            <v>900080</v>
          </cell>
          <cell r="E705" t="str">
            <v>AG-TL</v>
          </cell>
          <cell r="F705">
            <v>0</v>
          </cell>
          <cell r="G705">
            <v>0.38249269005847952</v>
          </cell>
          <cell r="H705">
            <v>15.504473503097044</v>
          </cell>
          <cell r="I705">
            <v>16.209222298692364</v>
          </cell>
          <cell r="J705">
            <v>15.89</v>
          </cell>
          <cell r="K705">
            <v>15.73</v>
          </cell>
          <cell r="L705" t="str">
            <v>Yes</v>
          </cell>
        </row>
        <row r="706">
          <cell r="A706" t="str">
            <v>G1VFM15</v>
          </cell>
          <cell r="B706" t="str">
            <v>GVA FILTER PACK SUITS GVA1</v>
          </cell>
          <cell r="C706" t="str">
            <v>Floorcare</v>
          </cell>
          <cell r="D706" t="str">
            <v>900080</v>
          </cell>
          <cell r="E706" t="str">
            <v>VX-AC</v>
          </cell>
          <cell r="F706">
            <v>0.16620784583620093</v>
          </cell>
          <cell r="G706">
            <v>0.16620784583620096</v>
          </cell>
          <cell r="H706">
            <v>3.1796283551273228</v>
          </cell>
          <cell r="I706">
            <v>3.3241569167240188</v>
          </cell>
          <cell r="J706">
            <v>3.51</v>
          </cell>
          <cell r="K706">
            <v>3.45</v>
          </cell>
          <cell r="L706" t="str">
            <v>Yes</v>
          </cell>
        </row>
        <row r="707">
          <cell r="A707" t="str">
            <v>GM18E-0</v>
          </cell>
          <cell r="B707" t="str">
            <v>AEG 18V Worksite Blower</v>
          </cell>
          <cell r="C707" t="str">
            <v>CPT AEG</v>
          </cell>
          <cell r="D707" t="str">
            <v>900080</v>
          </cell>
          <cell r="E707" t="str">
            <v>AG-TL</v>
          </cell>
          <cell r="F707">
            <v>0</v>
          </cell>
          <cell r="G707">
            <v>1.1627777777777777</v>
          </cell>
          <cell r="H707">
            <v>39.533379215416382</v>
          </cell>
          <cell r="I707">
            <v>41.330350997935305</v>
          </cell>
          <cell r="J707">
            <v>40.700000000000003</v>
          </cell>
          <cell r="K707">
            <v>51.16</v>
          </cell>
          <cell r="L707" t="str">
            <v>Yes</v>
          </cell>
        </row>
        <row r="708">
          <cell r="A708" t="str">
            <v>GVA1</v>
          </cell>
          <cell r="B708" t="str">
            <v>GVA 1800W BAGLESS CYLINDER VACUUM</v>
          </cell>
          <cell r="C708" t="str">
            <v>Floorcare</v>
          </cell>
          <cell r="D708" t="str">
            <v>900080</v>
          </cell>
          <cell r="E708" t="str">
            <v>VX-MA</v>
          </cell>
          <cell r="F708">
            <v>0</v>
          </cell>
          <cell r="G708">
            <v>0</v>
          </cell>
          <cell r="H708">
            <v>32.090000000000003</v>
          </cell>
          <cell r="I708">
            <v>33.548636363636362</v>
          </cell>
          <cell r="J708">
            <v>33.549999999999997</v>
          </cell>
          <cell r="K708">
            <v>32.090000000000003</v>
          </cell>
          <cell r="L708" t="str">
            <v>No</v>
          </cell>
        </row>
        <row r="709">
          <cell r="A709" t="str">
            <v>GVA2</v>
          </cell>
          <cell r="B709" t="str">
            <v>GVA 2000W BAGLESS CYLINDER VACUUM</v>
          </cell>
          <cell r="C709" t="str">
            <v>Floorcare</v>
          </cell>
          <cell r="D709" t="str">
            <v>900080</v>
          </cell>
          <cell r="E709" t="str">
            <v>VX-MA</v>
          </cell>
          <cell r="F709">
            <v>0</v>
          </cell>
          <cell r="G709">
            <v>0</v>
          </cell>
          <cell r="H709">
            <v>39.85</v>
          </cell>
          <cell r="I709">
            <v>41.661363636363632</v>
          </cell>
          <cell r="J709">
            <v>41.66</v>
          </cell>
          <cell r="K709">
            <v>39.85</v>
          </cell>
          <cell r="L709" t="str">
            <v>No</v>
          </cell>
        </row>
        <row r="710">
          <cell r="A710" t="str">
            <v>GVA2F</v>
          </cell>
          <cell r="B710" t="str">
            <v>GVA FILTER PACK SUITS GVA2</v>
          </cell>
          <cell r="C710" t="str">
            <v>Floorcare</v>
          </cell>
          <cell r="D710" t="str">
            <v>900080</v>
          </cell>
          <cell r="E710" t="str">
            <v>VX-AC</v>
          </cell>
          <cell r="F710">
            <v>0.1820371644872677</v>
          </cell>
          <cell r="G710">
            <v>0.1820371644872677</v>
          </cell>
          <cell r="H710">
            <v>3.4824501032346866</v>
          </cell>
          <cell r="I710">
            <v>3.640743289745354</v>
          </cell>
          <cell r="J710">
            <v>3.85</v>
          </cell>
          <cell r="K710">
            <v>3.78</v>
          </cell>
          <cell r="L710" t="str">
            <v>Yes</v>
          </cell>
        </row>
        <row r="711">
          <cell r="A711" t="str">
            <v>GVA3</v>
          </cell>
          <cell r="B711" t="str">
            <v>GVA Steam Mop</v>
          </cell>
          <cell r="C711" t="str">
            <v>Floorcare</v>
          </cell>
          <cell r="D711" t="str">
            <v>900080</v>
          </cell>
          <cell r="E711" t="str">
            <v>VX-MA</v>
          </cell>
          <cell r="F711">
            <v>0</v>
          </cell>
          <cell r="G711">
            <v>0</v>
          </cell>
          <cell r="H711">
            <v>23.67</v>
          </cell>
          <cell r="I711">
            <v>24.745909090909091</v>
          </cell>
          <cell r="J711">
            <v>24.75</v>
          </cell>
          <cell r="K711">
            <v>23.67</v>
          </cell>
          <cell r="L711" t="str">
            <v>No</v>
          </cell>
        </row>
        <row r="712">
          <cell r="A712" t="str">
            <v>HAC120</v>
          </cell>
          <cell r="B712" t="str">
            <v>Homelite Procut 1 Spool</v>
          </cell>
          <cell r="C712" t="str">
            <v>OPE Accessories</v>
          </cell>
          <cell r="D712" t="str">
            <v>900070</v>
          </cell>
          <cell r="E712" t="str">
            <v>HL-AC</v>
          </cell>
          <cell r="F712">
            <v>0</v>
          </cell>
          <cell r="G712">
            <v>0.21128699242945626</v>
          </cell>
          <cell r="H712">
            <v>4.0496673548979114</v>
          </cell>
          <cell r="I712">
            <v>4.2257398485891251</v>
          </cell>
          <cell r="J712">
            <v>4.26</v>
          </cell>
          <cell r="K712">
            <v>4.26</v>
          </cell>
          <cell r="L712" t="str">
            <v>Yes</v>
          </cell>
        </row>
        <row r="713">
          <cell r="A713" t="str">
            <v>HAC121</v>
          </cell>
          <cell r="B713" t="str">
            <v>Homelite Easyfeed Spool</v>
          </cell>
          <cell r="C713" t="str">
            <v>OPE Accessories</v>
          </cell>
          <cell r="D713" t="str">
            <v>900070</v>
          </cell>
          <cell r="E713" t="str">
            <v>HL-AC</v>
          </cell>
          <cell r="F713">
            <v>0</v>
          </cell>
          <cell r="G713">
            <v>0.22367515485203029</v>
          </cell>
          <cell r="H713">
            <v>4.2871071346639136</v>
          </cell>
          <cell r="I713">
            <v>4.4735030970406058</v>
          </cell>
          <cell r="J713">
            <v>4.51</v>
          </cell>
          <cell r="K713">
            <v>4.5199999999999996</v>
          </cell>
          <cell r="L713" t="str">
            <v>Yes</v>
          </cell>
        </row>
        <row r="714">
          <cell r="A714" t="str">
            <v>HAC301</v>
          </cell>
          <cell r="B714" t="str">
            <v>Homelite 35L Blower Vac Bag for GBV2400</v>
          </cell>
          <cell r="C714" t="str">
            <v>OPE Accessories</v>
          </cell>
          <cell r="D714" t="str">
            <v>900080</v>
          </cell>
          <cell r="E714" t="str">
            <v>HL-AC</v>
          </cell>
          <cell r="F714">
            <v>0.20165175498967655</v>
          </cell>
          <cell r="G714">
            <v>0.20165175498967658</v>
          </cell>
          <cell r="H714">
            <v>3.8576857476285955</v>
          </cell>
          <cell r="I714">
            <v>4.0330350997935316</v>
          </cell>
          <cell r="J714">
            <v>4.26</v>
          </cell>
          <cell r="K714">
            <v>4.4400000000000004</v>
          </cell>
          <cell r="L714" t="str">
            <v>Yes</v>
          </cell>
        </row>
        <row r="715">
          <cell r="A715" t="str">
            <v>HAM15LB</v>
          </cell>
          <cell r="B715" t="str">
            <v>Hart 1.5lb Axe head mattock short handle</v>
          </cell>
          <cell r="C715" t="str">
            <v>CPT Hand Tools</v>
          </cell>
          <cell r="D715" t="str">
            <v>900080</v>
          </cell>
          <cell r="E715" t="str">
            <v>HT-TL</v>
          </cell>
          <cell r="F715">
            <v>0</v>
          </cell>
          <cell r="G715">
            <v>0.5810938802335911</v>
          </cell>
          <cell r="H715">
            <v>11.116578578381745</v>
          </cell>
          <cell r="I715">
            <v>11.621877604671822</v>
          </cell>
          <cell r="J715">
            <v>11.7</v>
          </cell>
          <cell r="K715">
            <v>11.78</v>
          </cell>
          <cell r="L715" t="str">
            <v>Yes</v>
          </cell>
        </row>
        <row r="716">
          <cell r="A716" t="str">
            <v>HAM5LB</v>
          </cell>
          <cell r="B716" t="str">
            <v>HART 5lb Axe Head mattock</v>
          </cell>
          <cell r="C716" t="str">
            <v>CPT Hand Tools</v>
          </cell>
          <cell r="D716" t="str">
            <v>900080</v>
          </cell>
          <cell r="E716" t="str">
            <v>HT-TL</v>
          </cell>
          <cell r="F716">
            <v>0</v>
          </cell>
          <cell r="G716">
            <v>1.3319577123087101</v>
          </cell>
          <cell r="H716">
            <v>25.480930148514457</v>
          </cell>
          <cell r="I716">
            <v>26.639154246174201</v>
          </cell>
          <cell r="J716">
            <v>26.81</v>
          </cell>
          <cell r="K716">
            <v>27.03</v>
          </cell>
          <cell r="L716" t="str">
            <v>Yes</v>
          </cell>
        </row>
        <row r="717">
          <cell r="A717" t="str">
            <v>HAT20SC</v>
          </cell>
          <cell r="B717" t="str">
            <v>HART 20oz hatchet</v>
          </cell>
          <cell r="C717" t="str">
            <v>CPT Hand Tools</v>
          </cell>
          <cell r="D717" t="str">
            <v>900080</v>
          </cell>
          <cell r="E717" t="str">
            <v>HT-TL</v>
          </cell>
          <cell r="F717">
            <v>0</v>
          </cell>
          <cell r="G717">
            <v>0.72419132828630417</v>
          </cell>
          <cell r="H717">
            <v>13.854094975911908</v>
          </cell>
          <cell r="I717">
            <v>14.483826565726082</v>
          </cell>
          <cell r="J717">
            <v>14.58</v>
          </cell>
          <cell r="K717">
            <v>14.68</v>
          </cell>
          <cell r="L717" t="str">
            <v>Yes</v>
          </cell>
        </row>
        <row r="718">
          <cell r="A718" t="str">
            <v>HAT66SC</v>
          </cell>
          <cell r="B718" t="str">
            <v>HART Compact Steel Axe</v>
          </cell>
          <cell r="C718" t="str">
            <v>CPT Hand Tools</v>
          </cell>
          <cell r="D718" t="str">
            <v>900080</v>
          </cell>
          <cell r="E718" t="str">
            <v>HT-TL</v>
          </cell>
          <cell r="F718">
            <v>0</v>
          </cell>
          <cell r="G718">
            <v>1.5394806909947998</v>
          </cell>
          <cell r="H718">
            <v>29.45093495816139</v>
          </cell>
          <cell r="I718">
            <v>30.789613819895994</v>
          </cell>
          <cell r="J718">
            <v>30.99</v>
          </cell>
          <cell r="K718">
            <v>31.2</v>
          </cell>
          <cell r="L718" t="str">
            <v>Yes</v>
          </cell>
        </row>
        <row r="719">
          <cell r="A719" t="str">
            <v>HAUH002</v>
          </cell>
          <cell r="B719" t="str">
            <v>HART 2pcs aux handle set</v>
          </cell>
          <cell r="C719" t="str">
            <v>CPT Hand Tools</v>
          </cell>
          <cell r="D719" t="str">
            <v>900080</v>
          </cell>
          <cell r="E719" t="str">
            <v>HT-TL</v>
          </cell>
          <cell r="F719">
            <v>0.1878147639331397</v>
          </cell>
          <cell r="G719">
            <v>0.1878147639331397</v>
          </cell>
          <cell r="H719">
            <v>3.5929780926339769</v>
          </cell>
          <cell r="I719">
            <v>3.7562952786627939</v>
          </cell>
          <cell r="J719">
            <v>3.97</v>
          </cell>
          <cell r="K719">
            <v>3.9</v>
          </cell>
          <cell r="L719" t="str">
            <v>Yes</v>
          </cell>
        </row>
        <row r="720">
          <cell r="A720" t="str">
            <v>HBBL26VN</v>
          </cell>
          <cell r="B720" t="str">
            <v>Homelite Black Blower Vac</v>
          </cell>
          <cell r="C720" t="str">
            <v>OPE Homelite</v>
          </cell>
          <cell r="D720" t="str">
            <v>900070</v>
          </cell>
          <cell r="E720" t="str">
            <v>HL-TL</v>
          </cell>
          <cell r="F720">
            <v>0</v>
          </cell>
          <cell r="G720">
            <v>4.1527777777777777</v>
          </cell>
          <cell r="H720">
            <v>71.944253269098411</v>
          </cell>
          <cell r="I720">
            <v>75.072264280798336</v>
          </cell>
          <cell r="J720">
            <v>76.099999999999994</v>
          </cell>
          <cell r="K720">
            <v>76.97</v>
          </cell>
          <cell r="L720" t="str">
            <v>Yes</v>
          </cell>
        </row>
        <row r="721">
          <cell r="A721" t="str">
            <v>HBC25SJSCN</v>
          </cell>
          <cell r="B721" t="str">
            <v>Homelite 25cc Multitool</v>
          </cell>
          <cell r="C721" t="str">
            <v>OPE Homelite</v>
          </cell>
          <cell r="D721" t="str">
            <v>900070</v>
          </cell>
          <cell r="E721" t="str">
            <v>HL-TL</v>
          </cell>
          <cell r="F721">
            <v>0</v>
          </cell>
          <cell r="G721">
            <v>6.229565217391305</v>
          </cell>
          <cell r="H721">
            <v>119.4</v>
          </cell>
          <cell r="I721">
            <v>124.5913043478261</v>
          </cell>
          <cell r="J721">
            <v>125.63</v>
          </cell>
          <cell r="K721">
            <v>125.63</v>
          </cell>
          <cell r="L721" t="str">
            <v>No</v>
          </cell>
        </row>
        <row r="722">
          <cell r="A722" t="str">
            <v>HBHT2645N</v>
          </cell>
          <cell r="B722" t="str">
            <v>Homelite Black Hedge Trimmer</v>
          </cell>
          <cell r="C722" t="str">
            <v>OPE Homelite</v>
          </cell>
          <cell r="D722" t="str">
            <v>900080</v>
          </cell>
          <cell r="E722" t="str">
            <v>HL-TL</v>
          </cell>
          <cell r="F722">
            <v>0</v>
          </cell>
          <cell r="G722">
            <v>3.1905487804878048</v>
          </cell>
          <cell r="H722">
            <v>76.929890182231674</v>
          </cell>
          <cell r="I722">
            <v>80.426703372333094</v>
          </cell>
          <cell r="J722">
            <v>80.12</v>
          </cell>
          <cell r="K722">
            <v>81.680000000000007</v>
          </cell>
          <cell r="L722" t="str">
            <v>Yes</v>
          </cell>
        </row>
        <row r="723">
          <cell r="A723" t="str">
            <v>HBL26BVNC</v>
          </cell>
          <cell r="B723" t="str">
            <v>Homelite 26cc Blower Vac</v>
          </cell>
          <cell r="C723" t="str">
            <v>OPE Homelite</v>
          </cell>
          <cell r="D723" t="str">
            <v>900070</v>
          </cell>
          <cell r="E723" t="str">
            <v>HL-TL</v>
          </cell>
          <cell r="F723">
            <v>0</v>
          </cell>
          <cell r="G723">
            <v>4.2714285714285714</v>
          </cell>
          <cell r="H723">
            <v>72.854439091534744</v>
          </cell>
          <cell r="I723">
            <v>76.022023399862348</v>
          </cell>
          <cell r="J723">
            <v>77.13</v>
          </cell>
          <cell r="K723">
            <v>77.87</v>
          </cell>
          <cell r="L723" t="str">
            <v>Yes</v>
          </cell>
        </row>
        <row r="724">
          <cell r="A724" t="str">
            <v>HBL26YBNC</v>
          </cell>
          <cell r="B724" t="str">
            <v>Homelite 26cc Blower</v>
          </cell>
          <cell r="C724" t="str">
            <v>OPE Homelite</v>
          </cell>
          <cell r="D724" t="str">
            <v>900070</v>
          </cell>
          <cell r="E724" t="str">
            <v>HL-TL</v>
          </cell>
          <cell r="F724">
            <v>0</v>
          </cell>
          <cell r="G724">
            <v>2.3784090909090909</v>
          </cell>
          <cell r="H724">
            <v>57.645102087634783</v>
          </cell>
          <cell r="I724">
            <v>60.151410874053688</v>
          </cell>
          <cell r="J724">
            <v>60.02</v>
          </cell>
          <cell r="K724">
            <v>60.27</v>
          </cell>
          <cell r="L724" t="str">
            <v>Yes</v>
          </cell>
        </row>
        <row r="725">
          <cell r="A725" t="str">
            <v>HBLT25CN</v>
          </cell>
          <cell r="B725" t="str">
            <v>Homelite Black Line Trimmer</v>
          </cell>
          <cell r="C725" t="str">
            <v>OPE Homelite</v>
          </cell>
          <cell r="D725" t="str">
            <v>900070</v>
          </cell>
          <cell r="E725" t="str">
            <v>HL-TL</v>
          </cell>
          <cell r="F725">
            <v>0</v>
          </cell>
          <cell r="G725">
            <v>4.1693227091633469</v>
          </cell>
          <cell r="H725">
            <v>68.633287451250283</v>
          </cell>
          <cell r="I725">
            <v>71.617343427391603</v>
          </cell>
          <cell r="J725">
            <v>72.8</v>
          </cell>
          <cell r="K725">
            <v>75.25</v>
          </cell>
          <cell r="L725" t="str">
            <v>Yes</v>
          </cell>
        </row>
        <row r="726">
          <cell r="A726" t="str">
            <v>HBS04LB</v>
          </cell>
          <cell r="B726" t="str">
            <v>HART 4lb Block Splitter</v>
          </cell>
          <cell r="C726" t="str">
            <v>CPT Hand Tools</v>
          </cell>
          <cell r="D726" t="str">
            <v>900080</v>
          </cell>
          <cell r="E726" t="str">
            <v>HT-TL</v>
          </cell>
          <cell r="F726">
            <v>0</v>
          </cell>
          <cell r="G726">
            <v>1.427500994259425</v>
          </cell>
          <cell r="H726">
            <v>27.308714672789002</v>
          </cell>
          <cell r="I726">
            <v>28.550019885188497</v>
          </cell>
          <cell r="J726">
            <v>28.74</v>
          </cell>
          <cell r="K726">
            <v>28.86</v>
          </cell>
          <cell r="L726" t="str">
            <v>Yes</v>
          </cell>
        </row>
        <row r="727">
          <cell r="A727" t="str">
            <v>HBV2400S</v>
          </cell>
          <cell r="B727" t="str">
            <v>Homelite 2400W Blower Vacuum</v>
          </cell>
          <cell r="C727" t="str">
            <v>OPE Homelite</v>
          </cell>
          <cell r="D727" t="str">
            <v>900080</v>
          </cell>
          <cell r="E727" t="str">
            <v>HL-TL</v>
          </cell>
          <cell r="F727">
            <v>0</v>
          </cell>
          <cell r="G727">
            <v>1.430832759807295</v>
          </cell>
          <cell r="H727">
            <v>27.372452796313475</v>
          </cell>
          <cell r="I727">
            <v>28.616655196145899</v>
          </cell>
          <cell r="J727">
            <v>28.8</v>
          </cell>
          <cell r="K727">
            <v>28.27</v>
          </cell>
          <cell r="L727" t="str">
            <v>Yes</v>
          </cell>
        </row>
        <row r="728">
          <cell r="A728" t="str">
            <v>HCC-05</v>
          </cell>
          <cell r="B728" t="str">
            <v>Hoover 6L Commercial Cylinder Vacuum</v>
          </cell>
          <cell r="C728" t="str">
            <v>Floorcare</v>
          </cell>
          <cell r="D728" t="str">
            <v>900080</v>
          </cell>
          <cell r="E728" t="str">
            <v>HV-MA</v>
          </cell>
          <cell r="F728">
            <v>0</v>
          </cell>
          <cell r="G728">
            <v>0</v>
          </cell>
          <cell r="H728">
            <v>80.275292498279413</v>
          </cell>
          <cell r="I728">
            <v>83.924169430019376</v>
          </cell>
          <cell r="J728">
            <v>83.92</v>
          </cell>
          <cell r="K728">
            <v>82.06</v>
          </cell>
          <cell r="L728" t="str">
            <v>Yes</v>
          </cell>
        </row>
        <row r="729">
          <cell r="A729" t="str">
            <v>HCC-07</v>
          </cell>
          <cell r="B729" t="str">
            <v>Hoover 8L Commercial Cylinder Vacuum</v>
          </cell>
          <cell r="C729" t="str">
            <v>Floorcare</v>
          </cell>
          <cell r="D729" t="str">
            <v>900080</v>
          </cell>
          <cell r="E729" t="str">
            <v>HV-MA</v>
          </cell>
          <cell r="F729">
            <v>0</v>
          </cell>
          <cell r="G729">
            <v>0</v>
          </cell>
          <cell r="H729">
            <v>68.53</v>
          </cell>
          <cell r="I729">
            <v>71.644999999999996</v>
          </cell>
          <cell r="J729">
            <v>71.650000000000006</v>
          </cell>
          <cell r="K729">
            <v>68.53</v>
          </cell>
          <cell r="L729" t="str">
            <v>No</v>
          </cell>
        </row>
        <row r="730">
          <cell r="A730" t="str">
            <v>HCC19</v>
          </cell>
          <cell r="B730" t="str">
            <v>Hart Construction Chisel 19mm</v>
          </cell>
          <cell r="C730" t="str">
            <v>CPT Hand Tools</v>
          </cell>
          <cell r="D730" t="str">
            <v>900080</v>
          </cell>
          <cell r="E730" t="str">
            <v>HT-TL</v>
          </cell>
          <cell r="F730">
            <v>0.36748259425639729</v>
          </cell>
          <cell r="G730">
            <v>0.36748259425639729</v>
          </cell>
          <cell r="H730">
            <v>7.0301018031658629</v>
          </cell>
          <cell r="I730">
            <v>7.3496518851279458</v>
          </cell>
          <cell r="J730">
            <v>7.77</v>
          </cell>
          <cell r="K730">
            <v>7.09</v>
          </cell>
          <cell r="L730" t="str">
            <v>Yes</v>
          </cell>
        </row>
        <row r="731">
          <cell r="A731" t="str">
            <v>HCC25</v>
          </cell>
          <cell r="B731" t="str">
            <v>HART 25mm Construction Chisel</v>
          </cell>
          <cell r="C731" t="str">
            <v>CPT Hand Tools</v>
          </cell>
          <cell r="D731" t="str">
            <v>900080</v>
          </cell>
          <cell r="E731" t="str">
            <v>HT-TL</v>
          </cell>
          <cell r="F731">
            <v>0</v>
          </cell>
          <cell r="G731">
            <v>0.29711651480405782</v>
          </cell>
          <cell r="H731">
            <v>5.6839681092950194</v>
          </cell>
          <cell r="I731">
            <v>5.9423302960811561</v>
          </cell>
          <cell r="J731">
            <v>5.98</v>
          </cell>
          <cell r="K731">
            <v>6.08</v>
          </cell>
          <cell r="L731" t="str">
            <v>Yes</v>
          </cell>
        </row>
        <row r="732">
          <cell r="A732" t="str">
            <v>HCC32</v>
          </cell>
          <cell r="B732" t="str">
            <v>Hart Construction Chisel 32mm</v>
          </cell>
          <cell r="C732" t="str">
            <v>CPT Hand Tools</v>
          </cell>
          <cell r="D732" t="str">
            <v>900080</v>
          </cell>
          <cell r="E732" t="str">
            <v>HT-TL</v>
          </cell>
          <cell r="F732">
            <v>0.39007373734593004</v>
          </cell>
          <cell r="G732">
            <v>0.39007373734593004</v>
          </cell>
          <cell r="H732">
            <v>7.4622801927047497</v>
          </cell>
          <cell r="I732">
            <v>7.8014747469186005</v>
          </cell>
          <cell r="J732">
            <v>8.24</v>
          </cell>
          <cell r="K732">
            <v>7.54</v>
          </cell>
          <cell r="L732" t="str">
            <v>Yes</v>
          </cell>
        </row>
        <row r="733">
          <cell r="A733" t="str">
            <v>HCG001</v>
          </cell>
          <cell r="B733" t="str">
            <v>HART pointed chisel with guard</v>
          </cell>
          <cell r="C733" t="str">
            <v>CPT Hand Tools</v>
          </cell>
          <cell r="D733" t="str">
            <v>900080</v>
          </cell>
          <cell r="E733" t="str">
            <v>HT-TL</v>
          </cell>
          <cell r="F733">
            <v>0.43609772883688919</v>
          </cell>
          <cell r="G733">
            <v>0.43609772883688919</v>
          </cell>
          <cell r="H733">
            <v>8.3427391603578815</v>
          </cell>
          <cell r="I733">
            <v>8.7219545767377831</v>
          </cell>
          <cell r="J733">
            <v>9.2100000000000009</v>
          </cell>
          <cell r="K733">
            <v>9.2799999999999994</v>
          </cell>
          <cell r="L733" t="str">
            <v>Yes</v>
          </cell>
        </row>
        <row r="734">
          <cell r="A734" t="str">
            <v>HCG002</v>
          </cell>
          <cell r="B734" t="str">
            <v>HART extra wide bolster</v>
          </cell>
          <cell r="C734" t="str">
            <v>CPT Hand Tools</v>
          </cell>
          <cell r="D734" t="str">
            <v>900080</v>
          </cell>
          <cell r="E734" t="str">
            <v>HT-TL</v>
          </cell>
          <cell r="F734">
            <v>0.6451241872095278</v>
          </cell>
          <cell r="G734">
            <v>0.64512418720952791</v>
          </cell>
          <cell r="H734">
            <v>12.341506190095316</v>
          </cell>
          <cell r="I734">
            <v>12.902483744190556</v>
          </cell>
          <cell r="J734">
            <v>13.63</v>
          </cell>
          <cell r="K734">
            <v>13.73</v>
          </cell>
          <cell r="L734" t="str">
            <v>Yes</v>
          </cell>
        </row>
        <row r="735">
          <cell r="A735" t="str">
            <v>HCG003</v>
          </cell>
          <cell r="B735" t="str">
            <v>HART electrician's bolster</v>
          </cell>
          <cell r="C735" t="str">
            <v>CPT Hand Tools</v>
          </cell>
          <cell r="D735" t="str">
            <v>900080</v>
          </cell>
          <cell r="E735" t="str">
            <v>HT-TL</v>
          </cell>
          <cell r="F735">
            <v>0.45374731727106121</v>
          </cell>
          <cell r="G735">
            <v>0.45374731727106127</v>
          </cell>
          <cell r="H735">
            <v>8.6803834608376942</v>
          </cell>
          <cell r="I735">
            <v>9.0749463454212247</v>
          </cell>
          <cell r="J735">
            <v>9.59</v>
          </cell>
          <cell r="K735">
            <v>9.65</v>
          </cell>
          <cell r="L735" t="str">
            <v>Yes</v>
          </cell>
        </row>
        <row r="736">
          <cell r="A736" t="str">
            <v>HCG004</v>
          </cell>
          <cell r="B736" t="str">
            <v>HART plugging chisel</v>
          </cell>
          <cell r="C736" t="str">
            <v>CPT Hand Tools</v>
          </cell>
          <cell r="D736" t="str">
            <v>900080</v>
          </cell>
          <cell r="E736" t="str">
            <v>HT-TL</v>
          </cell>
          <cell r="F736">
            <v>0.39122150859934757</v>
          </cell>
          <cell r="G736">
            <v>0.39122150859934757</v>
          </cell>
          <cell r="H736">
            <v>7.4842375558136069</v>
          </cell>
          <cell r="I736">
            <v>7.8244301719869513</v>
          </cell>
          <cell r="J736">
            <v>8.27</v>
          </cell>
          <cell r="K736">
            <v>11.17</v>
          </cell>
          <cell r="L736" t="str">
            <v>Yes</v>
          </cell>
        </row>
        <row r="737">
          <cell r="A737" t="str">
            <v>HCS002</v>
          </cell>
          <cell r="B737" t="str">
            <v>HART masonry chisel</v>
          </cell>
          <cell r="C737" t="str">
            <v>CPT Hand Tools</v>
          </cell>
          <cell r="D737" t="str">
            <v>900080</v>
          </cell>
          <cell r="E737" t="str">
            <v>HT-TL</v>
          </cell>
          <cell r="F737">
            <v>0.40744706952552789</v>
          </cell>
          <cell r="G737">
            <v>0.40744706952552789</v>
          </cell>
          <cell r="H737">
            <v>7.7946395909231425</v>
          </cell>
          <cell r="I737">
            <v>8.1489413905105579</v>
          </cell>
          <cell r="J737">
            <v>8.61</v>
          </cell>
          <cell r="K737">
            <v>8.67</v>
          </cell>
          <cell r="L737" t="str">
            <v>Yes</v>
          </cell>
        </row>
        <row r="738">
          <cell r="A738" t="str">
            <v>HCS2240</v>
          </cell>
          <cell r="B738" t="str">
            <v>Homelite Chiansaw 2200W</v>
          </cell>
          <cell r="C738" t="str">
            <v>OPE Homelite</v>
          </cell>
          <cell r="D738" t="str">
            <v>900080</v>
          </cell>
          <cell r="E738" t="str">
            <v>HL-TL</v>
          </cell>
          <cell r="F738">
            <v>0</v>
          </cell>
          <cell r="G738">
            <v>1.4801980198019802</v>
          </cell>
          <cell r="H738">
            <v>45.449594542027</v>
          </cell>
          <cell r="I738">
            <v>47.51548520302822</v>
          </cell>
          <cell r="J738">
            <v>46.93</v>
          </cell>
          <cell r="K738">
            <v>47.67</v>
          </cell>
          <cell r="L738" t="str">
            <v>Yes</v>
          </cell>
        </row>
        <row r="739">
          <cell r="A739" t="str">
            <v>HD18AG125-0</v>
          </cell>
          <cell r="B739" t="str">
            <v>Heavy Duty 125mm Angle Grinder - skin</v>
          </cell>
          <cell r="C739" t="str">
            <v>Milwaukee Tools</v>
          </cell>
          <cell r="D739" t="str">
            <v>900070</v>
          </cell>
          <cell r="E739" t="str">
            <v>ML-TL</v>
          </cell>
          <cell r="F739">
            <v>0</v>
          </cell>
          <cell r="G739">
            <v>0.59629629629629632</v>
          </cell>
          <cell r="H739">
            <v>67.03267951364991</v>
          </cell>
          <cell r="I739">
            <v>69.947143840330355</v>
          </cell>
          <cell r="J739">
            <v>67.63</v>
          </cell>
          <cell r="K739">
            <v>66.599999999999994</v>
          </cell>
          <cell r="L739" t="str">
            <v>Yes</v>
          </cell>
        </row>
        <row r="740">
          <cell r="A740" t="str">
            <v>HD18CS-0</v>
          </cell>
          <cell r="B740" t="str">
            <v>M18 Heavy Duty Circular Saw skin</v>
          </cell>
          <cell r="C740" t="str">
            <v>Milwaukee Tools</v>
          </cell>
          <cell r="D740" t="str">
            <v>900070</v>
          </cell>
          <cell r="E740" t="str">
            <v>ML-TL</v>
          </cell>
          <cell r="F740">
            <v>0</v>
          </cell>
          <cell r="G740">
            <v>1.7099673202614378</v>
          </cell>
          <cell r="H740">
            <v>89.326524015099366</v>
          </cell>
          <cell r="I740">
            <v>93.210285928799337</v>
          </cell>
          <cell r="J740">
            <v>91.04</v>
          </cell>
          <cell r="K740">
            <v>89.79</v>
          </cell>
          <cell r="L740" t="str">
            <v>Yes</v>
          </cell>
        </row>
        <row r="741">
          <cell r="A741" t="str">
            <v>HD18H-0</v>
          </cell>
          <cell r="B741" t="str">
            <v>M18 SDS Rotary Hammer 3 mode - Console</v>
          </cell>
          <cell r="C741" t="str">
            <v>Milwaukee Tools</v>
          </cell>
          <cell r="D741" t="str">
            <v>900070</v>
          </cell>
          <cell r="E741" t="str">
            <v>ML-TL</v>
          </cell>
          <cell r="F741">
            <v>0</v>
          </cell>
          <cell r="G741">
            <v>0.74883720930232556</v>
          </cell>
          <cell r="H741">
            <v>123.12883480364555</v>
          </cell>
          <cell r="I741">
            <v>128.48226240380407</v>
          </cell>
          <cell r="J741">
            <v>123.88</v>
          </cell>
          <cell r="K741">
            <v>122.09</v>
          </cell>
          <cell r="L741" t="str">
            <v>Yes</v>
          </cell>
        </row>
        <row r="742">
          <cell r="A742" t="str">
            <v>HD18VC-0</v>
          </cell>
          <cell r="B742" t="str">
            <v>18V VACUUM WORKSHOP WET &amp; DRY (0880-20)</v>
          </cell>
          <cell r="C742" t="str">
            <v>Milwaukee Tools</v>
          </cell>
          <cell r="D742" t="str">
            <v>900080</v>
          </cell>
          <cell r="E742" t="str">
            <v>ML-TL</v>
          </cell>
          <cell r="F742">
            <v>3.2735825492191628</v>
          </cell>
          <cell r="G742">
            <v>3.1238805970149253</v>
          </cell>
          <cell r="H742">
            <v>62.625057463323124</v>
          </cell>
          <cell r="I742">
            <v>65.47165098438326</v>
          </cell>
          <cell r="J742">
            <v>69.02</v>
          </cell>
          <cell r="K742">
            <v>68.41</v>
          </cell>
          <cell r="L742" t="str">
            <v>Yes</v>
          </cell>
        </row>
        <row r="743">
          <cell r="A743" t="str">
            <v>HDE13RQX</v>
          </cell>
          <cell r="B743" t="str">
            <v>HDE13RQX 13mm Drill with Spindle Lock</v>
          </cell>
          <cell r="C743" t="str">
            <v>Milwaukee Tools</v>
          </cell>
          <cell r="D743" t="str">
            <v>900070</v>
          </cell>
          <cell r="E743" t="str">
            <v>ML-TL</v>
          </cell>
          <cell r="F743">
            <v>0</v>
          </cell>
          <cell r="G743">
            <v>0.65508607198748048</v>
          </cell>
          <cell r="H743">
            <v>78.047918621869087</v>
          </cell>
          <cell r="I743">
            <v>81.441306388037319</v>
          </cell>
          <cell r="J743">
            <v>78.7</v>
          </cell>
          <cell r="K743">
            <v>77.23</v>
          </cell>
          <cell r="L743" t="str">
            <v>Yes</v>
          </cell>
        </row>
        <row r="744">
          <cell r="A744" t="str">
            <v>HDM15LB</v>
          </cell>
          <cell r="B744" t="str">
            <v>HART 1.5lb Pointed Hoe Mattock</v>
          </cell>
          <cell r="C744" t="str">
            <v>CPT Hand Tools</v>
          </cell>
          <cell r="D744" t="str">
            <v>900080</v>
          </cell>
          <cell r="E744" t="str">
            <v>HT-TL</v>
          </cell>
          <cell r="F744">
            <v>0</v>
          </cell>
          <cell r="G744">
            <v>0.69421544738131125</v>
          </cell>
          <cell r="H744">
            <v>13.280643341207693</v>
          </cell>
          <cell r="I744">
            <v>13.884308947626224</v>
          </cell>
          <cell r="J744">
            <v>13.97</v>
          </cell>
          <cell r="K744">
            <v>14.01</v>
          </cell>
          <cell r="L744" t="str">
            <v>Yes</v>
          </cell>
        </row>
        <row r="745">
          <cell r="A745" t="str">
            <v>HFB001</v>
          </cell>
          <cell r="B745" t="str">
            <v>HART 15'' pry bar</v>
          </cell>
          <cell r="C745" t="str">
            <v>CPT Hand Tools</v>
          </cell>
          <cell r="D745" t="str">
            <v>900080</v>
          </cell>
          <cell r="E745" t="str">
            <v>HT-TL</v>
          </cell>
          <cell r="F745">
            <v>0.32568874055453551</v>
          </cell>
          <cell r="G745">
            <v>0.32568874055453545</v>
          </cell>
          <cell r="H745">
            <v>6.2305672106085055</v>
          </cell>
          <cell r="I745">
            <v>6.513774811090709</v>
          </cell>
          <cell r="J745">
            <v>6.88</v>
          </cell>
          <cell r="K745">
            <v>6.93</v>
          </cell>
          <cell r="L745" t="str">
            <v>Yes</v>
          </cell>
        </row>
        <row r="746">
          <cell r="A746" t="str">
            <v>HFCP133</v>
          </cell>
          <cell r="B746" t="str">
            <v>133mm contact point file</v>
          </cell>
          <cell r="C746" t="str">
            <v>CPT Hand Tools</v>
          </cell>
          <cell r="D746" t="str">
            <v>900080</v>
          </cell>
          <cell r="E746" t="str">
            <v>HT-TL</v>
          </cell>
          <cell r="F746">
            <v>0</v>
          </cell>
          <cell r="G746">
            <v>3.3399454906681336E-2</v>
          </cell>
          <cell r="H746">
            <v>0.63894609386694734</v>
          </cell>
          <cell r="I746">
            <v>0.66798909813362672</v>
          </cell>
          <cell r="J746">
            <v>0.67</v>
          </cell>
          <cell r="K746">
            <v>0.66</v>
          </cell>
          <cell r="L746" t="str">
            <v>Yes</v>
          </cell>
        </row>
        <row r="747">
          <cell r="A747" t="str">
            <v>HFCR40200</v>
          </cell>
          <cell r="B747" t="str">
            <v>200 x 4mm round chainsaw file</v>
          </cell>
          <cell r="C747" t="str">
            <v>CPT Hand Tools</v>
          </cell>
          <cell r="D747" t="str">
            <v>900080</v>
          </cell>
          <cell r="E747" t="str">
            <v>HT-TL</v>
          </cell>
          <cell r="F747">
            <v>0</v>
          </cell>
          <cell r="G747">
            <v>0.12663454920853406</v>
          </cell>
          <cell r="H747">
            <v>2.4225739848589125</v>
          </cell>
          <cell r="I747">
            <v>2.5326909841706811</v>
          </cell>
          <cell r="J747">
            <v>2.5499999999999998</v>
          </cell>
          <cell r="K747">
            <v>2.83</v>
          </cell>
          <cell r="L747" t="str">
            <v>Yes</v>
          </cell>
        </row>
        <row r="748">
          <cell r="A748" t="str">
            <v>HFCR48200</v>
          </cell>
          <cell r="B748" t="str">
            <v>200 x 4.8mm round chainsaw file</v>
          </cell>
          <cell r="C748" t="str">
            <v>CPT Hand Tools</v>
          </cell>
          <cell r="D748" t="str">
            <v>900080</v>
          </cell>
          <cell r="E748" t="str">
            <v>HT-TL</v>
          </cell>
          <cell r="F748">
            <v>0</v>
          </cell>
          <cell r="G748">
            <v>0.12663454920853406</v>
          </cell>
          <cell r="H748">
            <v>2.4225739848589125</v>
          </cell>
          <cell r="I748">
            <v>2.5326909841706811</v>
          </cell>
          <cell r="J748">
            <v>2.5499999999999998</v>
          </cell>
          <cell r="K748">
            <v>2.83</v>
          </cell>
          <cell r="L748" t="str">
            <v>Yes</v>
          </cell>
        </row>
        <row r="749">
          <cell r="A749" t="str">
            <v>HFCR56200</v>
          </cell>
          <cell r="B749" t="str">
            <v>200 x 5.6mm round chainsaw file</v>
          </cell>
          <cell r="C749" t="str">
            <v>CPT Hand Tools</v>
          </cell>
          <cell r="D749" t="str">
            <v>900080</v>
          </cell>
          <cell r="E749" t="str">
            <v>HT-TL</v>
          </cell>
          <cell r="F749">
            <v>0</v>
          </cell>
          <cell r="G749">
            <v>0.12663454920853406</v>
          </cell>
          <cell r="H749">
            <v>2.4225739848589125</v>
          </cell>
          <cell r="I749">
            <v>2.5326909841706811</v>
          </cell>
          <cell r="J749">
            <v>2.5499999999999998</v>
          </cell>
          <cell r="K749">
            <v>2.83</v>
          </cell>
          <cell r="L749" t="str">
            <v>Yes</v>
          </cell>
        </row>
        <row r="750">
          <cell r="A750" t="str">
            <v>HFCR64200</v>
          </cell>
          <cell r="B750" t="str">
            <v>200 x 6.4mm round chainsaw file</v>
          </cell>
          <cell r="C750" t="str">
            <v>CPT Hand Tools</v>
          </cell>
          <cell r="D750" t="str">
            <v>900080</v>
          </cell>
          <cell r="E750" t="str">
            <v>HT-TL</v>
          </cell>
          <cell r="F750">
            <v>0</v>
          </cell>
          <cell r="G750">
            <v>0.12663454920853406</v>
          </cell>
          <cell r="H750">
            <v>2.4225739848589125</v>
          </cell>
          <cell r="I750">
            <v>2.5326909841706811</v>
          </cell>
          <cell r="J750">
            <v>2.5499999999999998</v>
          </cell>
          <cell r="K750">
            <v>2.83</v>
          </cell>
          <cell r="L750" t="str">
            <v>Yes</v>
          </cell>
        </row>
        <row r="751">
          <cell r="A751" t="str">
            <v>HFCSQ4200</v>
          </cell>
          <cell r="B751" t="str">
            <v>200x4 mm square bastard cut</v>
          </cell>
          <cell r="C751" t="str">
            <v>CPT Hand Tools</v>
          </cell>
          <cell r="D751" t="str">
            <v>900080</v>
          </cell>
          <cell r="E751" t="str">
            <v>HT-TL</v>
          </cell>
          <cell r="F751">
            <v>0</v>
          </cell>
          <cell r="G751">
            <v>0.17461449749818642</v>
          </cell>
          <cell r="H751">
            <v>3.3404512564870448</v>
          </cell>
          <cell r="I751">
            <v>3.4922899499637281</v>
          </cell>
          <cell r="J751">
            <v>3.52</v>
          </cell>
          <cell r="K751">
            <v>3.45</v>
          </cell>
          <cell r="L751" t="str">
            <v>Yes</v>
          </cell>
        </row>
        <row r="752">
          <cell r="A752" t="str">
            <v>HFFF2C200</v>
          </cell>
          <cell r="B752" t="str">
            <v>200mm flat file 2nd cut</v>
          </cell>
          <cell r="C752" t="str">
            <v>CPT Hand Tools</v>
          </cell>
          <cell r="D752" t="str">
            <v>900080</v>
          </cell>
          <cell r="E752" t="str">
            <v>HT-TL</v>
          </cell>
          <cell r="F752">
            <v>0</v>
          </cell>
          <cell r="G752">
            <v>0.18791153261215199</v>
          </cell>
          <cell r="H752">
            <v>3.5948293195368213</v>
          </cell>
          <cell r="I752">
            <v>3.7582306522430398</v>
          </cell>
          <cell r="J752">
            <v>3.78</v>
          </cell>
          <cell r="K752">
            <v>3.71</v>
          </cell>
          <cell r="L752" t="str">
            <v>Yes</v>
          </cell>
        </row>
        <row r="753">
          <cell r="A753" t="str">
            <v>HFFF2C250</v>
          </cell>
          <cell r="B753" t="str">
            <v>250mm flat file 2nd cut</v>
          </cell>
          <cell r="C753" t="str">
            <v>CPT Hand Tools</v>
          </cell>
          <cell r="D753" t="str">
            <v>900080</v>
          </cell>
          <cell r="E753" t="str">
            <v>HT-TL</v>
          </cell>
          <cell r="F753">
            <v>0</v>
          </cell>
          <cell r="G753">
            <v>0.19714696865419506</v>
          </cell>
          <cell r="H753">
            <v>3.77150722642808</v>
          </cell>
          <cell r="I753">
            <v>3.9429393730839011</v>
          </cell>
          <cell r="J753">
            <v>3.97</v>
          </cell>
          <cell r="K753">
            <v>4.42</v>
          </cell>
          <cell r="L753" t="str">
            <v>Yes</v>
          </cell>
        </row>
        <row r="754">
          <cell r="A754" t="str">
            <v>HFFFBC200</v>
          </cell>
          <cell r="B754" t="str">
            <v>200mm flat file bastard cut</v>
          </cell>
          <cell r="C754" t="str">
            <v>CPT Hand Tools</v>
          </cell>
          <cell r="D754" t="str">
            <v>900080</v>
          </cell>
          <cell r="E754" t="str">
            <v>HT-TL</v>
          </cell>
          <cell r="F754">
            <v>0</v>
          </cell>
          <cell r="G754">
            <v>0.16620784583620096</v>
          </cell>
          <cell r="H754">
            <v>3.1796283551273228</v>
          </cell>
          <cell r="I754">
            <v>3.3241569167240188</v>
          </cell>
          <cell r="J754">
            <v>3.35</v>
          </cell>
          <cell r="K754">
            <v>3.71</v>
          </cell>
          <cell r="L754" t="str">
            <v>Yes</v>
          </cell>
        </row>
        <row r="755">
          <cell r="A755" t="str">
            <v>HFFFBC250</v>
          </cell>
          <cell r="B755" t="str">
            <v>168250mm flat file bastard cut</v>
          </cell>
          <cell r="C755" t="str">
            <v>CPT Hand Tools</v>
          </cell>
          <cell r="D755" t="str">
            <v>900080</v>
          </cell>
          <cell r="E755" t="str">
            <v>HT-TL</v>
          </cell>
          <cell r="F755">
            <v>0</v>
          </cell>
          <cell r="G755">
            <v>0.22344804739849478</v>
          </cell>
          <cell r="H755">
            <v>4.2746582980581609</v>
          </cell>
          <cell r="I755">
            <v>4.4689609479698955</v>
          </cell>
          <cell r="J755">
            <v>4.5</v>
          </cell>
          <cell r="K755">
            <v>4.42</v>
          </cell>
          <cell r="L755" t="str">
            <v>Yes</v>
          </cell>
        </row>
        <row r="756">
          <cell r="A756" t="str">
            <v>HFFFSC250</v>
          </cell>
          <cell r="B756" t="str">
            <v>250mm flat file single cut</v>
          </cell>
          <cell r="C756" t="str">
            <v>CPT Hand Tools</v>
          </cell>
          <cell r="D756" t="str">
            <v>900080</v>
          </cell>
          <cell r="E756" t="str">
            <v>HT-TL</v>
          </cell>
          <cell r="F756">
            <v>0</v>
          </cell>
          <cell r="G756">
            <v>0.22344804739849478</v>
          </cell>
          <cell r="H756">
            <v>4.2746582980581609</v>
          </cell>
          <cell r="I756">
            <v>4.4689609479698955</v>
          </cell>
          <cell r="J756">
            <v>4.5</v>
          </cell>
          <cell r="K756">
            <v>4.42</v>
          </cell>
          <cell r="L756" t="str">
            <v>Yes</v>
          </cell>
        </row>
        <row r="757">
          <cell r="A757" t="str">
            <v>HFHR2C200</v>
          </cell>
          <cell r="B757" t="str">
            <v>200mm half round file 2nd cut</v>
          </cell>
          <cell r="C757" t="str">
            <v>CPT Hand Tools</v>
          </cell>
          <cell r="D757" t="str">
            <v>900080</v>
          </cell>
          <cell r="E757" t="str">
            <v>HT-TL</v>
          </cell>
          <cell r="F757">
            <v>0</v>
          </cell>
          <cell r="G757">
            <v>0.25186238740953121</v>
          </cell>
          <cell r="H757">
            <v>4.8182369765301631</v>
          </cell>
          <cell r="I757">
            <v>5.0372477481906239</v>
          </cell>
          <cell r="J757">
            <v>5.07</v>
          </cell>
          <cell r="K757">
            <v>4.9800000000000004</v>
          </cell>
          <cell r="L757" t="str">
            <v>Yes</v>
          </cell>
        </row>
        <row r="758">
          <cell r="A758" t="str">
            <v>HFHR2C250</v>
          </cell>
          <cell r="B758" t="str">
            <v>250mm half round file 2nd cut</v>
          </cell>
          <cell r="C758" t="str">
            <v>CPT Hand Tools</v>
          </cell>
          <cell r="D758" t="str">
            <v>900080</v>
          </cell>
          <cell r="E758" t="str">
            <v>HT-TL</v>
          </cell>
          <cell r="F758">
            <v>0</v>
          </cell>
          <cell r="G758">
            <v>0.30987673840392355</v>
          </cell>
          <cell r="H758">
            <v>5.9280767346837555</v>
          </cell>
          <cell r="I758">
            <v>6.1975347680784703</v>
          </cell>
          <cell r="J758">
            <v>6.24</v>
          </cell>
          <cell r="K758">
            <v>6.12</v>
          </cell>
          <cell r="L758" t="str">
            <v>Yes</v>
          </cell>
        </row>
        <row r="759">
          <cell r="A759" t="str">
            <v>HFHRBC200</v>
          </cell>
          <cell r="B759" t="str">
            <v>200mm half round file bastard cut</v>
          </cell>
          <cell r="C759" t="str">
            <v>CPT Hand Tools</v>
          </cell>
          <cell r="D759" t="str">
            <v>900080</v>
          </cell>
          <cell r="E759" t="str">
            <v>HT-TL</v>
          </cell>
          <cell r="F759">
            <v>0</v>
          </cell>
          <cell r="G759">
            <v>0.25186238740953121</v>
          </cell>
          <cell r="H759">
            <v>4.8182369765301631</v>
          </cell>
          <cell r="I759">
            <v>5.0372477481906239</v>
          </cell>
          <cell r="J759">
            <v>5.07</v>
          </cell>
          <cell r="K759">
            <v>4.9800000000000004</v>
          </cell>
          <cell r="L759" t="str">
            <v>Yes</v>
          </cell>
        </row>
        <row r="760">
          <cell r="A760" t="str">
            <v>HFHRBC250</v>
          </cell>
          <cell r="B760" t="str">
            <v>250mm half round file bastard cut</v>
          </cell>
          <cell r="C760" t="str">
            <v>CPT Hand Tools</v>
          </cell>
          <cell r="D760" t="str">
            <v>900080</v>
          </cell>
          <cell r="E760" t="str">
            <v>HT-TL</v>
          </cell>
          <cell r="F760">
            <v>0</v>
          </cell>
          <cell r="G760">
            <v>0.30987673840392355</v>
          </cell>
          <cell r="H760">
            <v>5.9280767346837555</v>
          </cell>
          <cell r="I760">
            <v>6.1975347680784703</v>
          </cell>
          <cell r="J760">
            <v>6.24</v>
          </cell>
          <cell r="K760">
            <v>6.12</v>
          </cell>
          <cell r="L760" t="str">
            <v>Yes</v>
          </cell>
        </row>
        <row r="761">
          <cell r="A761" t="str">
            <v>HFK002</v>
          </cell>
          <cell r="B761" t="str">
            <v>HART Folding Utility Knife</v>
          </cell>
          <cell r="C761" t="str">
            <v>CPT Hand Tools</v>
          </cell>
          <cell r="D761" t="str">
            <v>900080</v>
          </cell>
          <cell r="E761" t="str">
            <v>HT-TL</v>
          </cell>
          <cell r="F761">
            <v>0</v>
          </cell>
          <cell r="G761">
            <v>0.31442782956891691</v>
          </cell>
          <cell r="H761">
            <v>6.0151410874053681</v>
          </cell>
          <cell r="I761">
            <v>6.2885565913783381</v>
          </cell>
          <cell r="J761">
            <v>6.33</v>
          </cell>
          <cell r="K761">
            <v>6.79</v>
          </cell>
          <cell r="L761" t="str">
            <v>Yes</v>
          </cell>
        </row>
        <row r="762">
          <cell r="A762" t="str">
            <v>HFMSBC200</v>
          </cell>
          <cell r="B762" t="str">
            <v>200mm millsaw file bastard cut</v>
          </cell>
          <cell r="C762" t="str">
            <v>CPT Hand Tools</v>
          </cell>
          <cell r="D762" t="str">
            <v>900080</v>
          </cell>
          <cell r="E762" t="str">
            <v>HT-TL</v>
          </cell>
          <cell r="F762">
            <v>0</v>
          </cell>
          <cell r="G762">
            <v>0.17461449749818642</v>
          </cell>
          <cell r="H762">
            <v>3.3404512564870448</v>
          </cell>
          <cell r="I762">
            <v>3.4922899499637281</v>
          </cell>
          <cell r="J762">
            <v>3.52</v>
          </cell>
          <cell r="K762">
            <v>3.45</v>
          </cell>
          <cell r="L762" t="str">
            <v>Yes</v>
          </cell>
        </row>
        <row r="763">
          <cell r="A763" t="str">
            <v>HFMSBC250</v>
          </cell>
          <cell r="B763" t="str">
            <v>250mm millsaw file bastard cut</v>
          </cell>
          <cell r="C763" t="str">
            <v>CPT Hand Tools</v>
          </cell>
          <cell r="D763" t="str">
            <v>900080</v>
          </cell>
          <cell r="E763" t="str">
            <v>HT-TL</v>
          </cell>
          <cell r="F763">
            <v>0</v>
          </cell>
          <cell r="G763">
            <v>0.20761872874742796</v>
          </cell>
          <cell r="H763">
            <v>3.9718365499507962</v>
          </cell>
          <cell r="I763">
            <v>4.152374574948559</v>
          </cell>
          <cell r="J763">
            <v>4.18</v>
          </cell>
          <cell r="K763">
            <v>4.0999999999999996</v>
          </cell>
          <cell r="L763" t="str">
            <v>Yes</v>
          </cell>
        </row>
        <row r="764">
          <cell r="A764" t="str">
            <v>HFRF2C200</v>
          </cell>
          <cell r="B764" t="str">
            <v>200mm round file 2nd cut</v>
          </cell>
          <cell r="C764" t="str">
            <v>CPT Hand Tools</v>
          </cell>
          <cell r="D764" t="str">
            <v>900080</v>
          </cell>
          <cell r="E764" t="str">
            <v>HT-TL</v>
          </cell>
          <cell r="F764">
            <v>0</v>
          </cell>
          <cell r="G764">
            <v>0.16796699855887742</v>
          </cell>
          <cell r="H764">
            <v>3.2132817115611338</v>
          </cell>
          <cell r="I764">
            <v>3.3593399711775485</v>
          </cell>
          <cell r="J764">
            <v>3.38</v>
          </cell>
          <cell r="K764">
            <v>3.32</v>
          </cell>
          <cell r="L764" t="str">
            <v>Yes</v>
          </cell>
        </row>
        <row r="765">
          <cell r="A765" t="str">
            <v>HFRF2C250</v>
          </cell>
          <cell r="B765" t="str">
            <v>250mm round file 2nd cut</v>
          </cell>
          <cell r="C765" t="str">
            <v>CPT Hand Tools</v>
          </cell>
          <cell r="D765" t="str">
            <v>900080</v>
          </cell>
          <cell r="E765" t="str">
            <v>HT-TL</v>
          </cell>
          <cell r="F765">
            <v>0</v>
          </cell>
          <cell r="G765">
            <v>0.19685499578823731</v>
          </cell>
          <cell r="H765">
            <v>3.7659216585575841</v>
          </cell>
          <cell r="I765">
            <v>3.9370999157647462</v>
          </cell>
          <cell r="J765">
            <v>3.96</v>
          </cell>
          <cell r="K765">
            <v>3.89</v>
          </cell>
          <cell r="L765" t="str">
            <v>Yes</v>
          </cell>
        </row>
        <row r="766">
          <cell r="A766" t="str">
            <v>HFRFBC200</v>
          </cell>
          <cell r="B766" t="str">
            <v>200mm round file bastard cut</v>
          </cell>
          <cell r="C766" t="str">
            <v>CPT Hand Tools</v>
          </cell>
          <cell r="D766" t="str">
            <v>900080</v>
          </cell>
          <cell r="E766" t="str">
            <v>HT-TL</v>
          </cell>
          <cell r="F766">
            <v>0</v>
          </cell>
          <cell r="G766">
            <v>0.16796699855887742</v>
          </cell>
          <cell r="H766">
            <v>3.2132817115611338</v>
          </cell>
          <cell r="I766">
            <v>3.3593399711775485</v>
          </cell>
          <cell r="J766">
            <v>3.38</v>
          </cell>
          <cell r="K766">
            <v>3.32</v>
          </cell>
          <cell r="L766" t="str">
            <v>Yes</v>
          </cell>
        </row>
        <row r="767">
          <cell r="A767" t="str">
            <v>HFRFBC250</v>
          </cell>
          <cell r="B767" t="str">
            <v>250mm round file bastard cut</v>
          </cell>
          <cell r="C767" t="str">
            <v>CPT Hand Tools</v>
          </cell>
          <cell r="D767" t="str">
            <v>900080</v>
          </cell>
          <cell r="E767" t="str">
            <v>HT-TL</v>
          </cell>
          <cell r="F767">
            <v>0</v>
          </cell>
          <cell r="G767">
            <v>0.19685499578823731</v>
          </cell>
          <cell r="H767">
            <v>3.7659216585575841</v>
          </cell>
          <cell r="I767">
            <v>3.9370999157647462</v>
          </cell>
          <cell r="J767">
            <v>3.96</v>
          </cell>
          <cell r="K767">
            <v>3.89</v>
          </cell>
          <cell r="L767" t="str">
            <v>Yes</v>
          </cell>
        </row>
        <row r="768">
          <cell r="A768" t="str">
            <v>HFSET3</v>
          </cell>
          <cell r="B768" t="str">
            <v>3pcs file set</v>
          </cell>
          <cell r="C768" t="str">
            <v>CPT Hand Tools</v>
          </cell>
          <cell r="D768" t="str">
            <v>900080</v>
          </cell>
          <cell r="E768" t="str">
            <v>HT-TL</v>
          </cell>
          <cell r="F768">
            <v>0</v>
          </cell>
          <cell r="G768">
            <v>0.70224613652005241</v>
          </cell>
          <cell r="H768">
            <v>13.434273916035787</v>
          </cell>
          <cell r="I768">
            <v>14.044922730401048</v>
          </cell>
          <cell r="J768">
            <v>14.14</v>
          </cell>
          <cell r="K768">
            <v>15.68</v>
          </cell>
          <cell r="L768" t="str">
            <v>Yes</v>
          </cell>
        </row>
        <row r="769">
          <cell r="A769" t="str">
            <v>HFSET5</v>
          </cell>
          <cell r="B769" t="str">
            <v>5pcs file set</v>
          </cell>
          <cell r="C769" t="str">
            <v>CPT Hand Tools</v>
          </cell>
          <cell r="D769" t="str">
            <v>900080</v>
          </cell>
          <cell r="E769" t="str">
            <v>HT-TL</v>
          </cell>
          <cell r="F769">
            <v>0</v>
          </cell>
          <cell r="G769">
            <v>0.96486892323093265</v>
          </cell>
          <cell r="H769">
            <v>18.458362009635238</v>
          </cell>
          <cell r="I769">
            <v>19.297378464618653</v>
          </cell>
          <cell r="J769">
            <v>19.420000000000002</v>
          </cell>
          <cell r="K769">
            <v>21.49</v>
          </cell>
          <cell r="L769" t="str">
            <v>Yes</v>
          </cell>
        </row>
        <row r="770">
          <cell r="A770" t="str">
            <v>HFSQBC250</v>
          </cell>
          <cell r="B770" t="str">
            <v>250mm square file bastard cut</v>
          </cell>
          <cell r="C770" t="str">
            <v>CPT Hand Tools</v>
          </cell>
          <cell r="D770" t="str">
            <v>900080</v>
          </cell>
          <cell r="E770" t="str">
            <v>HT-TL</v>
          </cell>
          <cell r="F770">
            <v>0</v>
          </cell>
          <cell r="G770">
            <v>0.20761872874742796</v>
          </cell>
          <cell r="H770">
            <v>3.9718365499507962</v>
          </cell>
          <cell r="I770">
            <v>4.152374574948559</v>
          </cell>
          <cell r="J770">
            <v>4.18</v>
          </cell>
          <cell r="K770">
            <v>4.0999999999999996</v>
          </cell>
          <cell r="L770" t="str">
            <v>Yes</v>
          </cell>
        </row>
        <row r="771">
          <cell r="A771" t="str">
            <v>HFTFBC150</v>
          </cell>
          <cell r="B771" t="str">
            <v>150mm triangle file bastard cut</v>
          </cell>
          <cell r="C771" t="str">
            <v>CPT Hand Tools</v>
          </cell>
          <cell r="D771" t="str">
            <v>900080</v>
          </cell>
          <cell r="E771" t="str">
            <v>HT-TL</v>
          </cell>
          <cell r="F771">
            <v>0</v>
          </cell>
          <cell r="G771">
            <v>0.1525370706375524</v>
          </cell>
          <cell r="H771">
            <v>2.9181004817618721</v>
          </cell>
          <cell r="I771">
            <v>3.0507414127510475</v>
          </cell>
          <cell r="J771">
            <v>3.07</v>
          </cell>
          <cell r="K771">
            <v>3.42</v>
          </cell>
          <cell r="L771" t="str">
            <v>Yes</v>
          </cell>
        </row>
        <row r="772">
          <cell r="A772" t="str">
            <v>HFTFSC125</v>
          </cell>
          <cell r="B772" t="str">
            <v>125mm  triangle file single cut</v>
          </cell>
          <cell r="C772" t="str">
            <v>CPT Hand Tools</v>
          </cell>
          <cell r="D772" t="str">
            <v>900080</v>
          </cell>
          <cell r="E772" t="str">
            <v>HT-TL</v>
          </cell>
          <cell r="F772">
            <v>0</v>
          </cell>
          <cell r="G772">
            <v>0.137427266470625</v>
          </cell>
          <cell r="H772">
            <v>2.6290433585684787</v>
          </cell>
          <cell r="I772">
            <v>2.7485453294125</v>
          </cell>
          <cell r="J772">
            <v>2.77</v>
          </cell>
          <cell r="K772">
            <v>3.09</v>
          </cell>
          <cell r="L772" t="str">
            <v>Yes</v>
          </cell>
        </row>
        <row r="773">
          <cell r="A773" t="str">
            <v>HFTFSC200</v>
          </cell>
          <cell r="B773" t="str">
            <v>200mm  triangle file single cut</v>
          </cell>
          <cell r="C773" t="str">
            <v>CPT Hand Tools</v>
          </cell>
          <cell r="D773" t="str">
            <v>900080</v>
          </cell>
          <cell r="E773" t="str">
            <v>HT-TL</v>
          </cell>
          <cell r="F773">
            <v>0</v>
          </cell>
          <cell r="G773">
            <v>0.18371686503138671</v>
          </cell>
          <cell r="H773">
            <v>3.5145835049482677</v>
          </cell>
          <cell r="I773">
            <v>3.6743373006277338</v>
          </cell>
          <cell r="J773">
            <v>3.7</v>
          </cell>
          <cell r="K773">
            <v>3.63</v>
          </cell>
          <cell r="L773" t="str">
            <v>Yes</v>
          </cell>
        </row>
        <row r="774">
          <cell r="A774" t="str">
            <v>HFWFBC100</v>
          </cell>
          <cell r="B774" t="str">
            <v>100mm warding file bastard cut</v>
          </cell>
          <cell r="C774" t="str">
            <v>CPT Hand Tools</v>
          </cell>
          <cell r="D774" t="str">
            <v>900080</v>
          </cell>
          <cell r="E774" t="str">
            <v>HT-TL</v>
          </cell>
          <cell r="F774">
            <v>0</v>
          </cell>
          <cell r="G774">
            <v>0.16620784583620096</v>
          </cell>
          <cell r="H774">
            <v>3.1796283551273228</v>
          </cell>
          <cell r="I774">
            <v>3.3241569167240188</v>
          </cell>
          <cell r="J774">
            <v>3.35</v>
          </cell>
          <cell r="K774">
            <v>3.71</v>
          </cell>
          <cell r="L774" t="str">
            <v>Yes</v>
          </cell>
        </row>
        <row r="775">
          <cell r="A775" t="str">
            <v>HFWFBC150</v>
          </cell>
          <cell r="B775" t="str">
            <v>150mm warding file bastard cut</v>
          </cell>
          <cell r="C775" t="str">
            <v>CPT Hand Tools</v>
          </cell>
          <cell r="D775" t="str">
            <v>900080</v>
          </cell>
          <cell r="E775" t="str">
            <v>HT-TL</v>
          </cell>
          <cell r="F775">
            <v>0</v>
          </cell>
          <cell r="G775">
            <v>0.1791591065507101</v>
          </cell>
          <cell r="H775">
            <v>3.4273916035788026</v>
          </cell>
          <cell r="I775">
            <v>3.583182131014202</v>
          </cell>
          <cell r="J775">
            <v>3.61</v>
          </cell>
          <cell r="K775">
            <v>4.03</v>
          </cell>
          <cell r="L775" t="str">
            <v>Yes</v>
          </cell>
        </row>
        <row r="776">
          <cell r="A776" t="str">
            <v>HH20SCH</v>
          </cell>
          <cell r="B776" t="str">
            <v>Hart 20oz Claw Hammer Solid Steel</v>
          </cell>
          <cell r="C776" t="str">
            <v>CPT Hand Tools</v>
          </cell>
          <cell r="D776" t="str">
            <v>900080</v>
          </cell>
          <cell r="E776" t="str">
            <v>HT-TL</v>
          </cell>
          <cell r="F776">
            <v>0</v>
          </cell>
          <cell r="G776">
            <v>0.60499676256730628</v>
          </cell>
          <cell r="H776">
            <v>11.573851109983252</v>
          </cell>
          <cell r="I776">
            <v>12.099935251346125</v>
          </cell>
          <cell r="J776">
            <v>12.18</v>
          </cell>
          <cell r="K776">
            <v>12.26</v>
          </cell>
          <cell r="L776" t="str">
            <v>Yes</v>
          </cell>
        </row>
        <row r="777">
          <cell r="A777" t="str">
            <v>HH21SCS</v>
          </cell>
          <cell r="B777" t="str">
            <v>HH21SCS 21oz Hart Hybrid Hammer 16"handl</v>
          </cell>
          <cell r="C777" t="str">
            <v>CPT Hand Tools</v>
          </cell>
          <cell r="D777" t="str">
            <v>900080</v>
          </cell>
          <cell r="E777" t="str">
            <v>HT-TL</v>
          </cell>
          <cell r="F777">
            <v>0</v>
          </cell>
          <cell r="G777">
            <v>0.69609479698949761</v>
          </cell>
          <cell r="H777">
            <v>13.316596116320826</v>
          </cell>
          <cell r="I777">
            <v>13.921895939789952</v>
          </cell>
          <cell r="J777">
            <v>14.01</v>
          </cell>
          <cell r="K777">
            <v>13.72</v>
          </cell>
          <cell r="L777" t="str">
            <v>Yes</v>
          </cell>
        </row>
        <row r="778">
          <cell r="A778" t="str">
            <v>HHA35LB</v>
          </cell>
          <cell r="B778" t="str">
            <v>HHA35LB Hart 3.5lb Axe</v>
          </cell>
          <cell r="C778" t="str">
            <v>CPT Hand Tools</v>
          </cell>
          <cell r="D778" t="str">
            <v>900080</v>
          </cell>
          <cell r="E778" t="str">
            <v>HT-TL</v>
          </cell>
          <cell r="F778">
            <v>0</v>
          </cell>
          <cell r="G778">
            <v>0.97310787338316573</v>
          </cell>
          <cell r="H778">
            <v>18.615976708199696</v>
          </cell>
          <cell r="I778">
            <v>19.462157467663314</v>
          </cell>
          <cell r="J778">
            <v>19.59</v>
          </cell>
          <cell r="K778">
            <v>19.73</v>
          </cell>
          <cell r="L778" t="str">
            <v>Yes</v>
          </cell>
        </row>
        <row r="779">
          <cell r="A779" t="str">
            <v>HHC100</v>
          </cell>
          <cell r="B779" t="str">
            <v>Hart Hand Clamp 100mm</v>
          </cell>
          <cell r="C779" t="str">
            <v>CPT Hand Tools</v>
          </cell>
          <cell r="D779" t="str">
            <v>900080</v>
          </cell>
          <cell r="E779" t="str">
            <v>HT-TL</v>
          </cell>
          <cell r="F779">
            <v>0.25143181818181815</v>
          </cell>
          <cell r="G779">
            <v>0.25143181818181815</v>
          </cell>
          <cell r="H779">
            <v>4.8099999999999996</v>
          </cell>
          <cell r="I779">
            <v>5.0286363636363625</v>
          </cell>
          <cell r="J779">
            <v>5.31</v>
          </cell>
          <cell r="K779">
            <v>5.31</v>
          </cell>
          <cell r="L779" t="str">
            <v>No</v>
          </cell>
        </row>
        <row r="780">
          <cell r="A780" t="str">
            <v>HHC58</v>
          </cell>
          <cell r="B780" t="str">
            <v>Hart Hand Clamp 58mm</v>
          </cell>
          <cell r="C780" t="str">
            <v>CPT Hand Tools</v>
          </cell>
          <cell r="D780" t="str">
            <v>900080</v>
          </cell>
          <cell r="E780" t="str">
            <v>HT-TL</v>
          </cell>
          <cell r="F780">
            <v>0.20177272727272721</v>
          </cell>
          <cell r="G780">
            <v>0.20177272727272721</v>
          </cell>
          <cell r="H780">
            <v>3.86</v>
          </cell>
          <cell r="I780">
            <v>4.0354545454545443</v>
          </cell>
          <cell r="J780">
            <v>4.26</v>
          </cell>
          <cell r="K780">
            <v>4.2699999999999996</v>
          </cell>
          <cell r="L780" t="str">
            <v>No</v>
          </cell>
        </row>
        <row r="781">
          <cell r="A781" t="str">
            <v>HHD3LB</v>
          </cell>
          <cell r="B781" t="str">
            <v>HART 3lb drilling hammer</v>
          </cell>
          <cell r="C781" t="str">
            <v>CPT Hand Tools</v>
          </cell>
          <cell r="D781" t="str">
            <v>900080</v>
          </cell>
          <cell r="E781" t="str">
            <v>HT-TL</v>
          </cell>
          <cell r="F781">
            <v>0</v>
          </cell>
          <cell r="G781">
            <v>0.61346554990739444</v>
          </cell>
          <cell r="H781">
            <v>11.735862693880589</v>
          </cell>
          <cell r="I781">
            <v>12.269310998147887</v>
          </cell>
          <cell r="J781">
            <v>12.35</v>
          </cell>
          <cell r="K781">
            <v>12.43</v>
          </cell>
          <cell r="L781" t="str">
            <v>Yes</v>
          </cell>
        </row>
        <row r="782">
          <cell r="A782" t="str">
            <v>HHM5LB</v>
          </cell>
          <cell r="B782" t="str">
            <v>HHM5LB Hart 5lb Long Mattock</v>
          </cell>
          <cell r="C782" t="str">
            <v>CPT Hand Tools</v>
          </cell>
          <cell r="D782" t="str">
            <v>900080</v>
          </cell>
          <cell r="E782" t="str">
            <v>HT-TL</v>
          </cell>
          <cell r="F782">
            <v>0</v>
          </cell>
          <cell r="G782">
            <v>1.1428768066070198</v>
          </cell>
          <cell r="H782">
            <v>21.863730213351687</v>
          </cell>
          <cell r="I782">
            <v>22.857536132140396</v>
          </cell>
          <cell r="J782">
            <v>23.01</v>
          </cell>
          <cell r="K782">
            <v>23.17</v>
          </cell>
          <cell r="L782" t="str">
            <v>Yes</v>
          </cell>
        </row>
        <row r="783">
          <cell r="A783" t="str">
            <v>HHS08LB</v>
          </cell>
          <cell r="B783" t="str">
            <v>HART 8lb HARDWOOD SPLITTER</v>
          </cell>
          <cell r="C783" t="str">
            <v>CPT Hand Tools</v>
          </cell>
          <cell r="D783" t="str">
            <v>900080</v>
          </cell>
          <cell r="E783" t="str">
            <v>HT-TL</v>
          </cell>
          <cell r="F783">
            <v>0</v>
          </cell>
          <cell r="G783">
            <v>1.2473299373505844</v>
          </cell>
          <cell r="H783">
            <v>23.861964018880748</v>
          </cell>
          <cell r="I783">
            <v>24.946598747011688</v>
          </cell>
          <cell r="J783">
            <v>25.11</v>
          </cell>
          <cell r="K783">
            <v>24.65</v>
          </cell>
          <cell r="L783" t="str">
            <v>Yes</v>
          </cell>
        </row>
        <row r="784">
          <cell r="A784" t="str">
            <v>HHS4LB</v>
          </cell>
          <cell r="B784" t="str">
            <v>HHS4LB Hart 4lb Short Sledge</v>
          </cell>
          <cell r="C784" t="str">
            <v>CPT Hand Tools</v>
          </cell>
          <cell r="D784" t="str">
            <v>900080</v>
          </cell>
          <cell r="E784" t="str">
            <v>HT-TL</v>
          </cell>
          <cell r="F784">
            <v>0</v>
          </cell>
          <cell r="G784">
            <v>0.58010378385464423</v>
          </cell>
          <cell r="H784">
            <v>11.097637604175803</v>
          </cell>
          <cell r="I784">
            <v>11.602075677092884</v>
          </cell>
          <cell r="J784">
            <v>11.68</v>
          </cell>
          <cell r="K784">
            <v>11.76</v>
          </cell>
          <cell r="L784" t="str">
            <v>Yes</v>
          </cell>
        </row>
        <row r="785">
          <cell r="A785" t="str">
            <v>HHT2655ND</v>
          </cell>
          <cell r="B785" t="str">
            <v>Homelite Hedge Trimmer 26cc</v>
          </cell>
          <cell r="C785" t="str">
            <v>OPE Homelite</v>
          </cell>
          <cell r="D785" t="str">
            <v>900080</v>
          </cell>
          <cell r="E785" t="str">
            <v>HL-TL</v>
          </cell>
          <cell r="F785">
            <v>0</v>
          </cell>
          <cell r="G785">
            <v>3.8687615526802217</v>
          </cell>
          <cell r="H785">
            <v>78.641491367186347</v>
          </cell>
          <cell r="I785">
            <v>82.216104611149348</v>
          </cell>
          <cell r="J785">
            <v>82.51</v>
          </cell>
          <cell r="K785">
            <v>82.77</v>
          </cell>
          <cell r="L785" t="str">
            <v>Yes</v>
          </cell>
        </row>
        <row r="786">
          <cell r="A786" t="str">
            <v>HHT400T</v>
          </cell>
          <cell r="B786" t="str">
            <v>Homelite 400W Hedge Trimmer</v>
          </cell>
          <cell r="C786" t="str">
            <v>OPE Homelite</v>
          </cell>
          <cell r="D786" t="str">
            <v>900080</v>
          </cell>
          <cell r="E786" t="str">
            <v>HL-TL</v>
          </cell>
          <cell r="F786">
            <v>0</v>
          </cell>
          <cell r="G786">
            <v>1.5037852718513423</v>
          </cell>
          <cell r="H786">
            <v>28.768066070199595</v>
          </cell>
          <cell r="I786">
            <v>30.075705437026844</v>
          </cell>
          <cell r="J786">
            <v>30.27</v>
          </cell>
          <cell r="K786">
            <v>30.96</v>
          </cell>
          <cell r="L786" t="str">
            <v>Yes</v>
          </cell>
        </row>
        <row r="787">
          <cell r="A787" t="str">
            <v>HLSM</v>
          </cell>
          <cell r="B787" t="str">
            <v>HOMELITE STEAM MOP 1300W</v>
          </cell>
          <cell r="C787" t="str">
            <v>Floorcare</v>
          </cell>
          <cell r="D787" t="str">
            <v>900080</v>
          </cell>
          <cell r="E787" t="str">
            <v>VX-MA</v>
          </cell>
          <cell r="F787">
            <v>0</v>
          </cell>
          <cell r="G787">
            <v>1.5552305574673086</v>
          </cell>
          <cell r="H787">
            <v>29.752236751548516</v>
          </cell>
          <cell r="I787">
            <v>31.104611149346173</v>
          </cell>
          <cell r="J787">
            <v>31.31</v>
          </cell>
          <cell r="K787">
            <v>26.52</v>
          </cell>
          <cell r="L787" t="str">
            <v>Yes</v>
          </cell>
        </row>
        <row r="788">
          <cell r="A788" t="str">
            <v>HLT250</v>
          </cell>
          <cell r="B788" t="str">
            <v>Homelite 250W Line Trimmer</v>
          </cell>
          <cell r="C788" t="str">
            <v>OPE Homelite</v>
          </cell>
          <cell r="D788" t="str">
            <v>900080</v>
          </cell>
          <cell r="E788" t="str">
            <v>HL-TL</v>
          </cell>
          <cell r="F788">
            <v>0</v>
          </cell>
          <cell r="G788">
            <v>0.7924545454545453</v>
          </cell>
          <cell r="H788">
            <v>15.16</v>
          </cell>
          <cell r="I788">
            <v>15.849090909090906</v>
          </cell>
          <cell r="J788">
            <v>15.95</v>
          </cell>
          <cell r="K788">
            <v>15.95</v>
          </cell>
          <cell r="L788" t="str">
            <v>No</v>
          </cell>
        </row>
        <row r="789">
          <cell r="A789" t="str">
            <v>HLT25CDSNC</v>
          </cell>
          <cell r="B789" t="str">
            <v>Homelite 25cc Split Shaft Line Trimmer</v>
          </cell>
          <cell r="C789" t="str">
            <v>OPE Homelite</v>
          </cell>
          <cell r="D789" t="str">
            <v>900070</v>
          </cell>
          <cell r="E789" t="str">
            <v>HL-TL</v>
          </cell>
          <cell r="F789">
            <v>0</v>
          </cell>
          <cell r="G789">
            <v>2.9069444444444446</v>
          </cell>
          <cell r="H789">
            <v>79.476370727231</v>
          </cell>
          <cell r="I789">
            <v>82.931865106675829</v>
          </cell>
          <cell r="J789">
            <v>82.38</v>
          </cell>
          <cell r="K789">
            <v>84.29</v>
          </cell>
          <cell r="L789" t="str">
            <v>Yes</v>
          </cell>
        </row>
        <row r="790">
          <cell r="A790" t="str">
            <v>HLT25CDSND</v>
          </cell>
          <cell r="B790" t="str">
            <v>Homelite Split Shaft Line Trimmer 25cc</v>
          </cell>
          <cell r="C790" t="str">
            <v>OPE Homelite</v>
          </cell>
          <cell r="D790" t="str">
            <v>900070</v>
          </cell>
          <cell r="E790" t="str">
            <v>HL-TL</v>
          </cell>
          <cell r="F790">
            <v>0</v>
          </cell>
          <cell r="G790">
            <v>2.9822608695652177</v>
          </cell>
          <cell r="H790">
            <v>57.16</v>
          </cell>
          <cell r="I790">
            <v>59.64521739130435</v>
          </cell>
          <cell r="J790">
            <v>60.14</v>
          </cell>
          <cell r="K790">
            <v>60.14</v>
          </cell>
          <cell r="L790" t="str">
            <v>No</v>
          </cell>
        </row>
        <row r="791">
          <cell r="A791" t="str">
            <v>HLT25CNC</v>
          </cell>
          <cell r="B791" t="str">
            <v>Homelite 25cc Line Trimmer</v>
          </cell>
          <cell r="C791" t="str">
            <v>OPE Homelite</v>
          </cell>
          <cell r="D791" t="str">
            <v>900070</v>
          </cell>
          <cell r="E791" t="str">
            <v>HL-TL</v>
          </cell>
          <cell r="F791">
            <v>0</v>
          </cell>
          <cell r="G791">
            <v>4.2801635991820044</v>
          </cell>
          <cell r="H791">
            <v>76.363271392521213</v>
          </cell>
          <cell r="I791">
            <v>79.683413626978663</v>
          </cell>
          <cell r="J791">
            <v>80.64</v>
          </cell>
          <cell r="K791">
            <v>81.709999999999994</v>
          </cell>
          <cell r="L791" t="str">
            <v>Yes</v>
          </cell>
        </row>
        <row r="792">
          <cell r="A792" t="str">
            <v>HLT25CND</v>
          </cell>
          <cell r="B792" t="str">
            <v>Homelite Line Trimmer  25cc</v>
          </cell>
          <cell r="C792" t="str">
            <v>OPE Homelite</v>
          </cell>
          <cell r="D792" t="str">
            <v>900070</v>
          </cell>
          <cell r="E792" t="str">
            <v>HL-TL</v>
          </cell>
          <cell r="F792">
            <v>0</v>
          </cell>
          <cell r="G792">
            <v>2.7255652173913045</v>
          </cell>
          <cell r="H792">
            <v>52.24</v>
          </cell>
          <cell r="I792">
            <v>54.511304347826091</v>
          </cell>
          <cell r="J792">
            <v>54.97</v>
          </cell>
          <cell r="K792">
            <v>54.97</v>
          </cell>
          <cell r="L792" t="str">
            <v>No</v>
          </cell>
        </row>
        <row r="793">
          <cell r="A793" t="str">
            <v>HLT25SJSN</v>
          </cell>
          <cell r="B793" t="str">
            <v>Homelite 25cc Straight Shaft LT</v>
          </cell>
          <cell r="C793" t="str">
            <v>OPE Homelite</v>
          </cell>
          <cell r="D793" t="str">
            <v>900070</v>
          </cell>
          <cell r="E793" t="str">
            <v>HL-TL</v>
          </cell>
          <cell r="F793">
            <v>0</v>
          </cell>
          <cell r="G793">
            <v>2.9069444444444446</v>
          </cell>
          <cell r="H793">
            <v>92.548749713236973</v>
          </cell>
          <cell r="I793">
            <v>96.572608396421188</v>
          </cell>
          <cell r="J793">
            <v>95.46</v>
          </cell>
          <cell r="K793">
            <v>97.3</v>
          </cell>
          <cell r="L793" t="str">
            <v>Yes</v>
          </cell>
        </row>
        <row r="794">
          <cell r="A794" t="str">
            <v>HLVC2200</v>
          </cell>
          <cell r="B794" t="str">
            <v>Homelite 2200W Bagless Cylinder</v>
          </cell>
          <cell r="C794" t="str">
            <v>Floorcare</v>
          </cell>
          <cell r="D794" t="str">
            <v>900080</v>
          </cell>
          <cell r="E794" t="str">
            <v>VX-MA</v>
          </cell>
          <cell r="F794">
            <v>0</v>
          </cell>
          <cell r="G794">
            <v>2.8868965517241381</v>
          </cell>
          <cell r="H794">
            <v>36.090846524432209</v>
          </cell>
          <cell r="I794">
            <v>37.731339548270029</v>
          </cell>
          <cell r="J794">
            <v>38.979999999999997</v>
          </cell>
          <cell r="K794">
            <v>38.72</v>
          </cell>
          <cell r="L794" t="str">
            <v>Yes</v>
          </cell>
        </row>
        <row r="795">
          <cell r="A795" t="str">
            <v>HLXUP001</v>
          </cell>
          <cell r="B795" t="str">
            <v>Hoover LiNX Cordless Upright  18V Li-on</v>
          </cell>
          <cell r="C795" t="str">
            <v>Floorcare</v>
          </cell>
          <cell r="D795" t="str">
            <v>900080</v>
          </cell>
          <cell r="E795" t="str">
            <v>HV-MA</v>
          </cell>
          <cell r="F795">
            <v>0</v>
          </cell>
          <cell r="G795">
            <v>0</v>
          </cell>
          <cell r="H795">
            <v>97.73</v>
          </cell>
          <cell r="I795">
            <v>102.17227272727271</v>
          </cell>
          <cell r="J795">
            <v>102.17</v>
          </cell>
          <cell r="K795">
            <v>97.73</v>
          </cell>
          <cell r="L795" t="str">
            <v>No</v>
          </cell>
        </row>
        <row r="796">
          <cell r="A796" t="str">
            <v>HMB001</v>
          </cell>
          <cell r="B796" t="str">
            <v>HART 4 in 1 bar</v>
          </cell>
          <cell r="C796" t="str">
            <v>CPT Hand Tools</v>
          </cell>
          <cell r="D796" t="str">
            <v>900080</v>
          </cell>
          <cell r="E796" t="str">
            <v>HT-TL</v>
          </cell>
          <cell r="F796">
            <v>0.39050949484535175</v>
          </cell>
          <cell r="G796">
            <v>0.3905094948453518</v>
          </cell>
          <cell r="H796">
            <v>7.4706164231284689</v>
          </cell>
          <cell r="I796">
            <v>7.8101898969070351</v>
          </cell>
          <cell r="J796">
            <v>8.25</v>
          </cell>
          <cell r="K796">
            <v>11.26</v>
          </cell>
          <cell r="L796" t="str">
            <v>Yes</v>
          </cell>
        </row>
        <row r="797">
          <cell r="A797" t="str">
            <v>HMM15LB</v>
          </cell>
          <cell r="B797" t="str">
            <v>Hart 1.5lb mini mattock</v>
          </cell>
          <cell r="C797" t="str">
            <v>CPT Hand Tools</v>
          </cell>
          <cell r="D797" t="str">
            <v>900080</v>
          </cell>
          <cell r="E797" t="str">
            <v>HT-TL</v>
          </cell>
          <cell r="F797">
            <v>0</v>
          </cell>
          <cell r="G797">
            <v>0.42517509152058364</v>
          </cell>
          <cell r="H797">
            <v>8.1337843595242099</v>
          </cell>
          <cell r="I797">
            <v>8.5035018304116718</v>
          </cell>
          <cell r="J797">
            <v>8.56</v>
          </cell>
          <cell r="K797">
            <v>8.6199999999999992</v>
          </cell>
          <cell r="L797" t="str">
            <v>Yes</v>
          </cell>
        </row>
        <row r="798">
          <cell r="A798" t="str">
            <v>HMS19</v>
          </cell>
          <cell r="B798" t="str">
            <v>HART Magnetic Sweep 19mm</v>
          </cell>
          <cell r="C798" t="str">
            <v>CPT Hand Tools</v>
          </cell>
          <cell r="D798" t="str">
            <v>900080</v>
          </cell>
          <cell r="E798" t="str">
            <v>HT-TL</v>
          </cell>
          <cell r="F798">
            <v>1.719538681341847</v>
          </cell>
          <cell r="G798">
            <v>1.719538681341847</v>
          </cell>
          <cell r="H798">
            <v>32.895522599583167</v>
          </cell>
          <cell r="I798">
            <v>34.390773626836939</v>
          </cell>
          <cell r="J798">
            <v>36.33</v>
          </cell>
          <cell r="K798">
            <v>35.67</v>
          </cell>
          <cell r="L798" t="str">
            <v>Yes</v>
          </cell>
        </row>
        <row r="799">
          <cell r="A799" t="str">
            <v>HNP001</v>
          </cell>
          <cell r="B799" t="str">
            <v>HART Nail Puller</v>
          </cell>
          <cell r="C799" t="str">
            <v>CPT Hand Tools</v>
          </cell>
          <cell r="D799" t="str">
            <v>900080</v>
          </cell>
          <cell r="E799" t="str">
            <v>HT-TL</v>
          </cell>
          <cell r="F799">
            <v>0</v>
          </cell>
          <cell r="G799">
            <v>0.51326616656967661</v>
          </cell>
          <cell r="H799">
            <v>9.8190049256807708</v>
          </cell>
          <cell r="I799">
            <v>10.265323331393532</v>
          </cell>
          <cell r="J799">
            <v>10.33</v>
          </cell>
          <cell r="K799">
            <v>10.39</v>
          </cell>
          <cell r="L799" t="str">
            <v>Yes</v>
          </cell>
        </row>
        <row r="800">
          <cell r="A800" t="str">
            <v>HPBPG380</v>
          </cell>
          <cell r="B800" t="str">
            <v>HART 380mm PermGrip Pry Bar</v>
          </cell>
          <cell r="C800" t="str">
            <v>CPT Hand Tools</v>
          </cell>
          <cell r="D800" t="str">
            <v>900080</v>
          </cell>
          <cell r="E800" t="str">
            <v>HT-TL</v>
          </cell>
          <cell r="F800">
            <v>0.29600825877494841</v>
          </cell>
          <cell r="G800">
            <v>0.29600825877494841</v>
          </cell>
          <cell r="H800">
            <v>5.6627666896077091</v>
          </cell>
          <cell r="I800">
            <v>5.9201651754989681</v>
          </cell>
          <cell r="J800">
            <v>6.25</v>
          </cell>
          <cell r="K800">
            <v>6.11</v>
          </cell>
          <cell r="L800" t="str">
            <v>Yes</v>
          </cell>
        </row>
        <row r="801">
          <cell r="A801" t="str">
            <v>HPH15LB</v>
          </cell>
          <cell r="B801" t="str">
            <v>Hart 1.5lb Planter hoe</v>
          </cell>
          <cell r="C801" t="str">
            <v>CPT Hand Tools</v>
          </cell>
          <cell r="D801" t="str">
            <v>900080</v>
          </cell>
          <cell r="E801" t="str">
            <v>HT-TL</v>
          </cell>
          <cell r="F801">
            <v>0</v>
          </cell>
          <cell r="G801">
            <v>0.50780433860268681</v>
          </cell>
          <cell r="H801">
            <v>9.7145177819644442</v>
          </cell>
          <cell r="I801">
            <v>10.156086772053735</v>
          </cell>
          <cell r="J801">
            <v>10.220000000000001</v>
          </cell>
          <cell r="K801">
            <v>10.3</v>
          </cell>
          <cell r="L801" t="str">
            <v>Yes</v>
          </cell>
        </row>
        <row r="802">
          <cell r="A802" t="str">
            <v>HPW2600</v>
          </cell>
          <cell r="B802" t="str">
            <v>Homelite Petrol Pressure Washer 2600PSI</v>
          </cell>
          <cell r="C802" t="str">
            <v>CPT Ryobi</v>
          </cell>
          <cell r="D802" t="str">
            <v>900070</v>
          </cell>
          <cell r="E802" t="str">
            <v>RY-TL</v>
          </cell>
          <cell r="F802">
            <v>12.006882312456987</v>
          </cell>
          <cell r="G802">
            <v>11.892045454545455</v>
          </cell>
          <cell r="H802">
            <v>230.13191098875888</v>
          </cell>
          <cell r="I802">
            <v>240.13764624913972</v>
          </cell>
          <cell r="J802">
            <v>254.03</v>
          </cell>
          <cell r="K802">
            <v>264.93</v>
          </cell>
          <cell r="L802" t="str">
            <v>Yes</v>
          </cell>
        </row>
        <row r="803">
          <cell r="A803" t="str">
            <v>HRH001</v>
          </cell>
          <cell r="B803" t="str">
            <v>General purpose file handle</v>
          </cell>
          <cell r="C803" t="str">
            <v>CPT Hand Tools</v>
          </cell>
          <cell r="D803" t="str">
            <v>900080</v>
          </cell>
          <cell r="E803" t="str">
            <v>HT-TL</v>
          </cell>
          <cell r="F803">
            <v>0</v>
          </cell>
          <cell r="G803">
            <v>9.467643831029926E-2</v>
          </cell>
          <cell r="H803">
            <v>1.8112014285448559</v>
          </cell>
          <cell r="I803">
            <v>1.8935287662059852</v>
          </cell>
          <cell r="J803">
            <v>1.91</v>
          </cell>
          <cell r="K803">
            <v>1.87</v>
          </cell>
          <cell r="L803" t="str">
            <v>Yes</v>
          </cell>
        </row>
        <row r="804">
          <cell r="A804" t="str">
            <v>HRHRBC200</v>
          </cell>
          <cell r="B804" t="str">
            <v>200mm half round rasp bastard cut</v>
          </cell>
          <cell r="C804" t="str">
            <v>CPT Hand Tools</v>
          </cell>
          <cell r="D804" t="str">
            <v>900080</v>
          </cell>
          <cell r="E804" t="str">
            <v>HT-TL</v>
          </cell>
          <cell r="F804">
            <v>0</v>
          </cell>
          <cell r="G804">
            <v>0.17129074802853192</v>
          </cell>
          <cell r="H804">
            <v>3.2768664840240893</v>
          </cell>
          <cell r="I804">
            <v>3.4258149605706381</v>
          </cell>
          <cell r="J804">
            <v>3.45</v>
          </cell>
          <cell r="K804">
            <v>3.38</v>
          </cell>
          <cell r="L804" t="str">
            <v>Yes</v>
          </cell>
        </row>
        <row r="805">
          <cell r="A805" t="str">
            <v>HRHRBC250</v>
          </cell>
          <cell r="B805" t="str">
            <v>250mm half round rasp bastard cut</v>
          </cell>
          <cell r="C805" t="str">
            <v>CPT Hand Tools</v>
          </cell>
          <cell r="D805" t="str">
            <v>900080</v>
          </cell>
          <cell r="E805" t="str">
            <v>HT-TL</v>
          </cell>
          <cell r="F805">
            <v>0</v>
          </cell>
          <cell r="G805">
            <v>0.19685499578823731</v>
          </cell>
          <cell r="H805">
            <v>3.7659216585575841</v>
          </cell>
          <cell r="I805">
            <v>3.9370999157647462</v>
          </cell>
          <cell r="J805">
            <v>3.96</v>
          </cell>
          <cell r="K805">
            <v>3.89</v>
          </cell>
          <cell r="L805" t="str">
            <v>Yes</v>
          </cell>
        </row>
        <row r="806">
          <cell r="A806" t="str">
            <v>HRHRCC250</v>
          </cell>
          <cell r="B806" t="str">
            <v>250mm half round rasp cabinet(SingleCut)</v>
          </cell>
          <cell r="C806" t="str">
            <v>CPT Hand Tools</v>
          </cell>
          <cell r="D806" t="str">
            <v>900080</v>
          </cell>
          <cell r="E806" t="str">
            <v>HT-TL</v>
          </cell>
          <cell r="F806">
            <v>0</v>
          </cell>
          <cell r="G806">
            <v>0.18767419469415336</v>
          </cell>
          <cell r="H806">
            <v>3.5902889419751087</v>
          </cell>
          <cell r="I806">
            <v>3.7534838938830672</v>
          </cell>
          <cell r="J806">
            <v>3.78</v>
          </cell>
          <cell r="K806">
            <v>3.71</v>
          </cell>
          <cell r="L806" t="str">
            <v>Yes</v>
          </cell>
        </row>
        <row r="807">
          <cell r="A807" t="str">
            <v>HRHRSC200</v>
          </cell>
          <cell r="B807" t="str">
            <v>200mm half round rasp cabinet(SingleCut)</v>
          </cell>
          <cell r="C807" t="str">
            <v>CPT Hand Tools</v>
          </cell>
          <cell r="D807" t="str">
            <v>900080</v>
          </cell>
          <cell r="E807" t="str">
            <v>HT-TL</v>
          </cell>
          <cell r="F807">
            <v>0</v>
          </cell>
          <cell r="G807">
            <v>0.16464223047154911</v>
          </cell>
          <cell r="H807">
            <v>3.1496774524992008</v>
          </cell>
          <cell r="I807">
            <v>3.2928446094309818</v>
          </cell>
          <cell r="J807">
            <v>3.31</v>
          </cell>
          <cell r="K807">
            <v>3.25</v>
          </cell>
          <cell r="L807" t="str">
            <v>Yes</v>
          </cell>
        </row>
        <row r="808">
          <cell r="A808" t="str">
            <v>HRM450G</v>
          </cell>
          <cell r="B808" t="str">
            <v>HART 450g rubber mallet</v>
          </cell>
          <cell r="C808" t="str">
            <v>CPT Hand Tools</v>
          </cell>
          <cell r="D808" t="str">
            <v>900080</v>
          </cell>
          <cell r="E808" t="str">
            <v>HT-TL</v>
          </cell>
          <cell r="F808">
            <v>0</v>
          </cell>
          <cell r="G808">
            <v>0.34033035099793535</v>
          </cell>
          <cell r="H808">
            <v>6.5106675843083295</v>
          </cell>
          <cell r="I808">
            <v>6.8066070199587063</v>
          </cell>
          <cell r="J808">
            <v>6.85</v>
          </cell>
          <cell r="K808">
            <v>9.19</v>
          </cell>
          <cell r="L808" t="str">
            <v>Yes</v>
          </cell>
        </row>
        <row r="809">
          <cell r="A809" t="str">
            <v>HRM450GW</v>
          </cell>
          <cell r="B809" t="str">
            <v>Hart Rubber Mallet White 450g</v>
          </cell>
          <cell r="C809" t="str">
            <v>CPT Hand Tools</v>
          </cell>
          <cell r="D809" t="str">
            <v>900080</v>
          </cell>
          <cell r="E809" t="str">
            <v>HT-TL</v>
          </cell>
          <cell r="F809">
            <v>0.39559601676781586</v>
          </cell>
          <cell r="G809">
            <v>0.39559601676781586</v>
          </cell>
          <cell r="H809">
            <v>7.5679237990364774</v>
          </cell>
          <cell r="I809">
            <v>7.9119203353563163</v>
          </cell>
          <cell r="J809">
            <v>8.36</v>
          </cell>
          <cell r="K809">
            <v>7.76</v>
          </cell>
          <cell r="L809" t="str">
            <v>Yes</v>
          </cell>
        </row>
        <row r="810">
          <cell r="A810" t="str">
            <v>HRM680G</v>
          </cell>
          <cell r="B810" t="str">
            <v>HART 680g rubber mallet</v>
          </cell>
          <cell r="C810" t="str">
            <v>CPT Hand Tools</v>
          </cell>
          <cell r="D810" t="str">
            <v>900080</v>
          </cell>
          <cell r="E810" t="str">
            <v>HT-TL</v>
          </cell>
          <cell r="F810">
            <v>0</v>
          </cell>
          <cell r="G810">
            <v>0.49545767377838956</v>
          </cell>
          <cell r="H810">
            <v>9.4783207157604963</v>
          </cell>
          <cell r="I810">
            <v>9.9091534755677912</v>
          </cell>
          <cell r="J810">
            <v>9.9700000000000006</v>
          </cell>
          <cell r="K810">
            <v>10.050000000000001</v>
          </cell>
          <cell r="L810" t="str">
            <v>Yes</v>
          </cell>
        </row>
        <row r="811">
          <cell r="A811" t="str">
            <v>HS12FS-1</v>
          </cell>
          <cell r="B811" t="str">
            <v>HS12FS-1 HART 12lb sledge</v>
          </cell>
          <cell r="C811" t="str">
            <v>CPT Hand Tools</v>
          </cell>
          <cell r="D811" t="str">
            <v>900080</v>
          </cell>
          <cell r="E811" t="str">
            <v>HT-TL</v>
          </cell>
          <cell r="F811">
            <v>1.2017499999999999</v>
          </cell>
          <cell r="G811">
            <v>1.2017499999999999</v>
          </cell>
          <cell r="H811">
            <v>22.99</v>
          </cell>
          <cell r="I811">
            <v>24.034999999999997</v>
          </cell>
          <cell r="J811">
            <v>25.39</v>
          </cell>
          <cell r="K811">
            <v>25.39</v>
          </cell>
          <cell r="L811" t="str">
            <v>No</v>
          </cell>
        </row>
        <row r="812">
          <cell r="A812" t="str">
            <v>HS8FS</v>
          </cell>
          <cell r="B812" t="str">
            <v>HART 8lb sledge</v>
          </cell>
          <cell r="C812" t="str">
            <v>CPT Hand Tools</v>
          </cell>
          <cell r="D812" t="str">
            <v>900080</v>
          </cell>
          <cell r="E812" t="str">
            <v>HT-TL</v>
          </cell>
          <cell r="F812">
            <v>0</v>
          </cell>
          <cell r="G812">
            <v>1.0217030667478018</v>
          </cell>
          <cell r="H812">
            <v>19.545623885610123</v>
          </cell>
          <cell r="I812">
            <v>20.434061334956034</v>
          </cell>
          <cell r="J812">
            <v>20.57</v>
          </cell>
          <cell r="K812">
            <v>20.72</v>
          </cell>
          <cell r="L812" t="str">
            <v>Yes</v>
          </cell>
        </row>
        <row r="813">
          <cell r="A813" t="str">
            <v>HS8FSDB</v>
          </cell>
          <cell r="B813" t="str">
            <v>HART ANTI-VIBRATION SLEDGE HAMMER 8LB</v>
          </cell>
          <cell r="C813" t="str">
            <v>CPT Hand Tools</v>
          </cell>
          <cell r="D813" t="str">
            <v>900080</v>
          </cell>
          <cell r="E813" t="str">
            <v>HT-TL</v>
          </cell>
          <cell r="F813">
            <v>0</v>
          </cell>
          <cell r="G813">
            <v>1.2316004432315515</v>
          </cell>
          <cell r="H813">
            <v>23.561051957473161</v>
          </cell>
          <cell r="I813">
            <v>24.632008864631029</v>
          </cell>
          <cell r="J813">
            <v>24.79</v>
          </cell>
          <cell r="K813">
            <v>24.96</v>
          </cell>
          <cell r="L813" t="str">
            <v>Yes</v>
          </cell>
        </row>
        <row r="814">
          <cell r="A814" t="str">
            <v>HSD11PCS</v>
          </cell>
          <cell r="B814" t="str">
            <v>HART 11pc Precision Screwdriver Set</v>
          </cell>
          <cell r="C814" t="str">
            <v>CPT Hand Tools</v>
          </cell>
          <cell r="D814" t="str">
            <v>900080</v>
          </cell>
          <cell r="E814" t="str">
            <v>HT-TL</v>
          </cell>
          <cell r="F814">
            <v>0</v>
          </cell>
          <cell r="G814">
            <v>0.25540615829672947</v>
          </cell>
          <cell r="H814">
            <v>4.8860308543722173</v>
          </cell>
          <cell r="I814">
            <v>5.1081231659345896</v>
          </cell>
          <cell r="J814">
            <v>5.14</v>
          </cell>
          <cell r="K814">
            <v>5.04</v>
          </cell>
          <cell r="L814" t="str">
            <v>Yes</v>
          </cell>
        </row>
        <row r="815">
          <cell r="A815" t="str">
            <v>HSD16MIX</v>
          </cell>
          <cell r="B815" t="str">
            <v>HART 16PC Screwdriver Set</v>
          </cell>
          <cell r="C815" t="str">
            <v>CPT Hand Tools</v>
          </cell>
          <cell r="D815" t="str">
            <v>900080</v>
          </cell>
          <cell r="E815" t="str">
            <v>HT-TL</v>
          </cell>
          <cell r="F815">
            <v>0</v>
          </cell>
          <cell r="G815">
            <v>0.94184445973847186</v>
          </cell>
          <cell r="H815">
            <v>18.017894012388162</v>
          </cell>
          <cell r="I815">
            <v>18.836889194769437</v>
          </cell>
          <cell r="J815">
            <v>18.96</v>
          </cell>
          <cell r="K815">
            <v>19.84</v>
          </cell>
          <cell r="L815" t="str">
            <v>Yes</v>
          </cell>
        </row>
        <row r="816">
          <cell r="A816" t="str">
            <v>HSD17PCS</v>
          </cell>
          <cell r="B816" t="str">
            <v>HART 17PC Screwdriver Set</v>
          </cell>
          <cell r="C816" t="str">
            <v>CPT Hand Tools</v>
          </cell>
          <cell r="D816" t="str">
            <v>900080</v>
          </cell>
          <cell r="E816" t="str">
            <v>HT-TL</v>
          </cell>
          <cell r="F816">
            <v>0</v>
          </cell>
          <cell r="G816">
            <v>0.186390736425148</v>
          </cell>
          <cell r="H816">
            <v>3.5657358272637012</v>
          </cell>
          <cell r="I816">
            <v>3.7278147285029597</v>
          </cell>
          <cell r="J816">
            <v>3.75</v>
          </cell>
          <cell r="K816">
            <v>3.68</v>
          </cell>
          <cell r="L816" t="str">
            <v>Yes</v>
          </cell>
        </row>
        <row r="817">
          <cell r="A817" t="str">
            <v>HSD55MIX</v>
          </cell>
          <cell r="B817" t="str">
            <v>HART 55PC Screwdriver Set</v>
          </cell>
          <cell r="C817" t="str">
            <v>CPT Hand Tools</v>
          </cell>
          <cell r="D817" t="str">
            <v>900080</v>
          </cell>
          <cell r="E817" t="str">
            <v>HT-TL</v>
          </cell>
          <cell r="F817">
            <v>0</v>
          </cell>
          <cell r="G817">
            <v>1.1792842395044734</v>
          </cell>
          <cell r="H817">
            <v>22.560220233998624</v>
          </cell>
          <cell r="I817">
            <v>23.585684790089466</v>
          </cell>
          <cell r="J817">
            <v>23.74</v>
          </cell>
          <cell r="K817">
            <v>24.84</v>
          </cell>
          <cell r="L817" t="str">
            <v>Yes</v>
          </cell>
        </row>
        <row r="818">
          <cell r="A818" t="str">
            <v>HSK005</v>
          </cell>
          <cell r="B818" t="str">
            <v>HART Sliding Utility Knife</v>
          </cell>
          <cell r="C818" t="str">
            <v>CPT Hand Tools</v>
          </cell>
          <cell r="D818" t="str">
            <v>900080</v>
          </cell>
          <cell r="E818" t="str">
            <v>HT-TL</v>
          </cell>
          <cell r="F818">
            <v>0</v>
          </cell>
          <cell r="G818">
            <v>0.31226928611649868</v>
          </cell>
          <cell r="H818">
            <v>5.9738472126634541</v>
          </cell>
          <cell r="I818">
            <v>6.2453857223299734</v>
          </cell>
          <cell r="J818">
            <v>6.29</v>
          </cell>
          <cell r="K818">
            <v>6.92</v>
          </cell>
          <cell r="L818" t="str">
            <v>Yes</v>
          </cell>
        </row>
        <row r="819">
          <cell r="A819" t="str">
            <v>HSTM1500</v>
          </cell>
          <cell r="B819" t="str">
            <v>Hoover Steam Mop w Solution Tank 1500W</v>
          </cell>
          <cell r="C819" t="str">
            <v>Floorcare</v>
          </cell>
          <cell r="D819" t="str">
            <v>900080</v>
          </cell>
          <cell r="E819" t="str">
            <v>HV-MA</v>
          </cell>
          <cell r="F819">
            <v>0</v>
          </cell>
          <cell r="G819">
            <v>0</v>
          </cell>
          <cell r="H819">
            <v>47.98</v>
          </cell>
          <cell r="I819">
            <v>50.16090909090908</v>
          </cell>
          <cell r="J819">
            <v>50.16</v>
          </cell>
          <cell r="K819">
            <v>47.98</v>
          </cell>
          <cell r="L819" t="str">
            <v>No</v>
          </cell>
        </row>
        <row r="820">
          <cell r="A820" t="str">
            <v>HSTMFLT</v>
          </cell>
          <cell r="B820" t="str">
            <v>Resin filter pack (2pk) to suit HSTM1500</v>
          </cell>
          <cell r="C820" t="str">
            <v>Floorcare</v>
          </cell>
          <cell r="D820" t="str">
            <v>900080</v>
          </cell>
          <cell r="E820" t="str">
            <v>HV-AC</v>
          </cell>
          <cell r="F820">
            <v>7.6840909090909085E-2</v>
          </cell>
          <cell r="G820">
            <v>7.6840909090909085E-2</v>
          </cell>
          <cell r="H820">
            <v>1.47</v>
          </cell>
          <cell r="I820">
            <v>1.5368181818181816</v>
          </cell>
          <cell r="J820">
            <v>1.62</v>
          </cell>
          <cell r="K820">
            <v>1.62</v>
          </cell>
          <cell r="L820" t="str">
            <v>No</v>
          </cell>
        </row>
        <row r="821">
          <cell r="A821" t="str">
            <v>HSW4LB</v>
          </cell>
          <cell r="B821" t="str">
            <v>HART 4lb super wedge</v>
          </cell>
          <cell r="C821" t="str">
            <v>CPT Hand Tools</v>
          </cell>
          <cell r="D821" t="str">
            <v>900080</v>
          </cell>
          <cell r="E821" t="str">
            <v>HT-TL</v>
          </cell>
          <cell r="F821">
            <v>0</v>
          </cell>
          <cell r="G821">
            <v>0.36652817895075296</v>
          </cell>
          <cell r="H821">
            <v>7.0118434234057094</v>
          </cell>
          <cell r="I821">
            <v>7.3305635790150587</v>
          </cell>
          <cell r="J821">
            <v>7.38</v>
          </cell>
          <cell r="K821">
            <v>7.43</v>
          </cell>
          <cell r="L821" t="str">
            <v>Yes</v>
          </cell>
        </row>
        <row r="822">
          <cell r="A822" t="str">
            <v>HTM05M-2</v>
          </cell>
          <cell r="B822" t="str">
            <v>HART 5m Tape Measure - Gen 2</v>
          </cell>
          <cell r="C822" t="str">
            <v>CPT Hand Tools</v>
          </cell>
          <cell r="D822" t="str">
            <v>900070</v>
          </cell>
          <cell r="E822" t="str">
            <v>HT-TL</v>
          </cell>
          <cell r="F822">
            <v>0.2391453963314282</v>
          </cell>
          <cell r="G822">
            <v>0.2391453963314282</v>
          </cell>
          <cell r="H822">
            <v>4.5836200963523739</v>
          </cell>
          <cell r="I822">
            <v>4.7829079266285639</v>
          </cell>
          <cell r="J822">
            <v>5.0599999999999996</v>
          </cell>
          <cell r="K822">
            <v>4.96</v>
          </cell>
          <cell r="L822" t="str">
            <v>Yes</v>
          </cell>
        </row>
        <row r="823">
          <cell r="A823" t="str">
            <v>HTM08M-2</v>
          </cell>
          <cell r="B823" t="str">
            <v>HART 8m Tape Measure - Gen 2</v>
          </cell>
          <cell r="C823" t="str">
            <v>CPT Hand Tools</v>
          </cell>
          <cell r="D823" t="str">
            <v>900070</v>
          </cell>
          <cell r="E823" t="str">
            <v>HT-TL</v>
          </cell>
          <cell r="F823">
            <v>0.26715341572159551</v>
          </cell>
          <cell r="G823">
            <v>0.26715341572159551</v>
          </cell>
          <cell r="H823">
            <v>5.1204404679972475</v>
          </cell>
          <cell r="I823">
            <v>5.3430683144319104</v>
          </cell>
          <cell r="J823">
            <v>5.65</v>
          </cell>
          <cell r="K823">
            <v>5.77</v>
          </cell>
          <cell r="L823" t="str">
            <v>Yes</v>
          </cell>
        </row>
        <row r="824">
          <cell r="A824" t="str">
            <v>HTPH15LB</v>
          </cell>
          <cell r="B824" t="str">
            <v>HART 1.5lb Two Prong Hoe Mattock</v>
          </cell>
          <cell r="C824" t="str">
            <v>CPT Hand Tools</v>
          </cell>
          <cell r="D824" t="str">
            <v>900080</v>
          </cell>
          <cell r="E824" t="str">
            <v>HT-TL</v>
          </cell>
          <cell r="F824">
            <v>0</v>
          </cell>
          <cell r="G824">
            <v>0.61463390437925891</v>
          </cell>
          <cell r="H824">
            <v>11.758213822907562</v>
          </cell>
          <cell r="I824">
            <v>12.292678087585177</v>
          </cell>
          <cell r="J824">
            <v>12.37</v>
          </cell>
          <cell r="K824">
            <v>12.4</v>
          </cell>
          <cell r="L824" t="str">
            <v>Yes</v>
          </cell>
        </row>
        <row r="825">
          <cell r="A825" t="str">
            <v>HV2</v>
          </cell>
          <cell r="B825" t="str">
            <v>Hoover Steam Scrub Stick Mop</v>
          </cell>
          <cell r="C825" t="str">
            <v>Floorcare</v>
          </cell>
          <cell r="D825" t="str">
            <v>900080</v>
          </cell>
          <cell r="E825" t="str">
            <v>HV-MA</v>
          </cell>
          <cell r="F825">
            <v>0</v>
          </cell>
          <cell r="G825">
            <v>0</v>
          </cell>
          <cell r="H825">
            <v>71.739999999999995</v>
          </cell>
          <cell r="I825">
            <v>75.000909090909076</v>
          </cell>
          <cell r="J825">
            <v>75</v>
          </cell>
          <cell r="K825">
            <v>71.739999999999995</v>
          </cell>
          <cell r="L825" t="str">
            <v>No</v>
          </cell>
        </row>
        <row r="826">
          <cell r="A826" t="str">
            <v>HWB1220S</v>
          </cell>
          <cell r="B826" t="str">
            <v>HART Strikezone Bar 1220mm</v>
          </cell>
          <cell r="C826" t="str">
            <v>CPT Hand Tools</v>
          </cell>
          <cell r="D826" t="str">
            <v>900080</v>
          </cell>
          <cell r="E826" t="str">
            <v>HT-TL</v>
          </cell>
          <cell r="F826">
            <v>0.90979059877889878</v>
          </cell>
          <cell r="G826">
            <v>0.90979059877889878</v>
          </cell>
          <cell r="H826">
            <v>17.404689715770239</v>
          </cell>
          <cell r="I826">
            <v>18.195811975577975</v>
          </cell>
          <cell r="J826">
            <v>19.22</v>
          </cell>
          <cell r="K826">
            <v>19.350000000000001</v>
          </cell>
          <cell r="L826" t="str">
            <v>Yes</v>
          </cell>
        </row>
        <row r="827">
          <cell r="A827" t="str">
            <v>HWB450</v>
          </cell>
          <cell r="B827" t="str">
            <v>HART 450mm Wrecking bar</v>
          </cell>
          <cell r="C827" t="str">
            <v>CPT Hand Tools</v>
          </cell>
          <cell r="D827" t="str">
            <v>900080</v>
          </cell>
          <cell r="E827" t="str">
            <v>HT-TL</v>
          </cell>
          <cell r="F827">
            <v>0.4368739155043353</v>
          </cell>
          <cell r="G827">
            <v>0.4368739155043353</v>
          </cell>
          <cell r="H827">
            <v>8.3575879487785905</v>
          </cell>
          <cell r="I827">
            <v>8.7374783100867059</v>
          </cell>
          <cell r="J827">
            <v>9.23</v>
          </cell>
          <cell r="K827">
            <v>9.2899999999999991</v>
          </cell>
          <cell r="L827" t="str">
            <v>Yes</v>
          </cell>
        </row>
        <row r="828">
          <cell r="A828" t="str">
            <v>HWB600</v>
          </cell>
          <cell r="B828" t="str">
            <v>HART 600mm Wrecking bar</v>
          </cell>
          <cell r="C828" t="str">
            <v>CPT Hand Tools</v>
          </cell>
          <cell r="D828" t="str">
            <v>900080</v>
          </cell>
          <cell r="E828" t="str">
            <v>HT-TL</v>
          </cell>
          <cell r="F828">
            <v>0.5490807639809705</v>
          </cell>
          <cell r="G828">
            <v>0.5490807639809705</v>
          </cell>
          <cell r="H828">
            <v>10.504153745722915</v>
          </cell>
          <cell r="I828">
            <v>10.98161527961941</v>
          </cell>
          <cell r="J828">
            <v>11.6</v>
          </cell>
          <cell r="K828">
            <v>11.68</v>
          </cell>
          <cell r="L828" t="str">
            <v>Yes</v>
          </cell>
        </row>
        <row r="829">
          <cell r="A829" t="str">
            <v>HWB750</v>
          </cell>
          <cell r="B829" t="str">
            <v>HART 750mm Wrecking bar</v>
          </cell>
          <cell r="C829" t="str">
            <v>CPT Hand Tools</v>
          </cell>
          <cell r="D829" t="str">
            <v>900080</v>
          </cell>
          <cell r="E829" t="str">
            <v>HT-TL</v>
          </cell>
          <cell r="F829">
            <v>0.56874721540929385</v>
          </cell>
          <cell r="G829">
            <v>0.56874721540929396</v>
          </cell>
          <cell r="H829">
            <v>10.880381512177797</v>
          </cell>
          <cell r="I829">
            <v>11.374944308185878</v>
          </cell>
          <cell r="J829">
            <v>12.02</v>
          </cell>
          <cell r="K829">
            <v>12.5</v>
          </cell>
          <cell r="L829" t="str">
            <v>Yes</v>
          </cell>
        </row>
        <row r="830">
          <cell r="A830" t="str">
            <v>HWB900</v>
          </cell>
          <cell r="B830" t="str">
            <v>HART 900mm Wrecking bar</v>
          </cell>
          <cell r="C830" t="str">
            <v>CPT Hand Tools</v>
          </cell>
          <cell r="D830" t="str">
            <v>900080</v>
          </cell>
          <cell r="E830" t="str">
            <v>HT-TL</v>
          </cell>
          <cell r="F830">
            <v>0.69340360909528131</v>
          </cell>
          <cell r="G830">
            <v>0.69340360909528131</v>
          </cell>
          <cell r="H830">
            <v>13.265112521822775</v>
          </cell>
          <cell r="I830">
            <v>13.868072181905626</v>
          </cell>
          <cell r="J830">
            <v>14.65</v>
          </cell>
          <cell r="K830">
            <v>14.75</v>
          </cell>
          <cell r="L830" t="str">
            <v>Yes</v>
          </cell>
        </row>
        <row r="831">
          <cell r="A831" t="str">
            <v>HWBSG410</v>
          </cell>
          <cell r="B831" t="str">
            <v>HART 410mm Suregrip Wrecking Bar</v>
          </cell>
          <cell r="C831" t="str">
            <v>CPT Hand Tools</v>
          </cell>
          <cell r="D831" t="str">
            <v>900080</v>
          </cell>
          <cell r="E831" t="str">
            <v>HT-TL</v>
          </cell>
          <cell r="F831">
            <v>0.31714050103588987</v>
          </cell>
          <cell r="G831">
            <v>0.31714050103588987</v>
          </cell>
          <cell r="H831">
            <v>6.0670356719909382</v>
          </cell>
          <cell r="I831">
            <v>6.3428100207177973</v>
          </cell>
          <cell r="J831">
            <v>6.7</v>
          </cell>
          <cell r="K831">
            <v>10.86</v>
          </cell>
          <cell r="L831" t="str">
            <v>Yes</v>
          </cell>
        </row>
        <row r="832">
          <cell r="A832" t="str">
            <v>HWW4LB</v>
          </cell>
          <cell r="B832" t="str">
            <v>HART 4lb wood wedge</v>
          </cell>
          <cell r="C832" t="str">
            <v>CPT Hand Tools</v>
          </cell>
          <cell r="D832" t="str">
            <v>900080</v>
          </cell>
          <cell r="E832" t="str">
            <v>HT-TL</v>
          </cell>
          <cell r="F832">
            <v>0</v>
          </cell>
          <cell r="G832">
            <v>0.38045777564015693</v>
          </cell>
          <cell r="H832">
            <v>7.2783226644203944</v>
          </cell>
          <cell r="I832">
            <v>7.6091555128031381</v>
          </cell>
          <cell r="J832">
            <v>7.66</v>
          </cell>
          <cell r="K832">
            <v>7.71</v>
          </cell>
          <cell r="L832" t="str">
            <v>Yes</v>
          </cell>
        </row>
        <row r="833">
          <cell r="A833" t="str">
            <v>IPWE400RQ</v>
          </cell>
          <cell r="B833" t="str">
            <v>IPWE400RQ 1/2" Drive Impact Wrench</v>
          </cell>
          <cell r="C833" t="str">
            <v>Milwaukee Tools</v>
          </cell>
          <cell r="D833" t="str">
            <v>900070</v>
          </cell>
          <cell r="E833" t="str">
            <v>ML-TL</v>
          </cell>
          <cell r="F833">
            <v>0</v>
          </cell>
          <cell r="G833">
            <v>0.88536379018612521</v>
          </cell>
          <cell r="H833">
            <v>91.317444576529226</v>
          </cell>
          <cell r="I833">
            <v>95.287768253769627</v>
          </cell>
          <cell r="J833">
            <v>92.2</v>
          </cell>
          <cell r="K833">
            <v>91.72</v>
          </cell>
          <cell r="L833" t="str">
            <v>Yes</v>
          </cell>
        </row>
        <row r="834">
          <cell r="A834" t="str">
            <v>IWA001</v>
          </cell>
          <cell r="B834" t="str">
            <v>Adaptor 1/2' Impact Wrench to Hex</v>
          </cell>
          <cell r="C834" t="str">
            <v>CPT Accessories</v>
          </cell>
          <cell r="D834" t="str">
            <v>900080</v>
          </cell>
          <cell r="E834" t="str">
            <v>RY-AC</v>
          </cell>
          <cell r="F834">
            <v>0</v>
          </cell>
          <cell r="G834">
            <v>0.32147727272727272</v>
          </cell>
          <cell r="H834">
            <v>6.15</v>
          </cell>
          <cell r="I834">
            <v>6.4295454545454538</v>
          </cell>
          <cell r="J834">
            <v>6.47</v>
          </cell>
          <cell r="K834">
            <v>6.47</v>
          </cell>
          <cell r="L834" t="str">
            <v>No</v>
          </cell>
        </row>
        <row r="835">
          <cell r="A835" t="str">
            <v>JP18A4-402B</v>
          </cell>
          <cell r="B835" t="str">
            <v>AEG 18V 4 pc Brushed Kit 4.0Ah BAG</v>
          </cell>
          <cell r="C835" t="str">
            <v>CPT AEG</v>
          </cell>
          <cell r="D835" t="str">
            <v>900070</v>
          </cell>
          <cell r="E835" t="str">
            <v>AG-TL</v>
          </cell>
          <cell r="F835">
            <v>0</v>
          </cell>
          <cell r="G835">
            <v>3.0870206489675516</v>
          </cell>
          <cell r="H835">
            <v>282.02816429956829</v>
          </cell>
          <cell r="I835">
            <v>294.29025839954949</v>
          </cell>
          <cell r="J835">
            <v>285.12</v>
          </cell>
          <cell r="K835">
            <v>296.17</v>
          </cell>
          <cell r="L835" t="str">
            <v>Yes</v>
          </cell>
        </row>
        <row r="836">
          <cell r="A836" t="str">
            <v>JSRC18240A</v>
          </cell>
          <cell r="B836" t="str">
            <v>AEG 18V Radio/Charger Gen2</v>
          </cell>
          <cell r="C836" t="str">
            <v>CPT AEG</v>
          </cell>
          <cell r="D836" t="str">
            <v>900080</v>
          </cell>
          <cell r="E836" t="str">
            <v>AG-TL</v>
          </cell>
          <cell r="F836">
            <v>0</v>
          </cell>
          <cell r="G836">
            <v>3.4883333333333333</v>
          </cell>
          <cell r="H836">
            <v>144.4671752669</v>
          </cell>
          <cell r="I836">
            <v>151.03386505175905</v>
          </cell>
          <cell r="J836">
            <v>147.96</v>
          </cell>
          <cell r="K836">
            <v>145.51</v>
          </cell>
          <cell r="L836" t="str">
            <v>Yes</v>
          </cell>
        </row>
        <row r="837">
          <cell r="A837" t="str">
            <v>K2P-B8BTP</v>
          </cell>
          <cell r="B837" t="str">
            <v>Kango SDS Plus K2 8PC Mod. Case Set</v>
          </cell>
          <cell r="C837" t="str">
            <v>CPT Accessories</v>
          </cell>
          <cell r="D837" t="str">
            <v>900080</v>
          </cell>
          <cell r="E837" t="str">
            <v>KA-AC</v>
          </cell>
          <cell r="F837">
            <v>0.78827272727272724</v>
          </cell>
          <cell r="G837">
            <v>0.78827272727272724</v>
          </cell>
          <cell r="H837">
            <v>15.08</v>
          </cell>
          <cell r="I837">
            <v>15.765454545454544</v>
          </cell>
          <cell r="J837">
            <v>16.66</v>
          </cell>
          <cell r="K837">
            <v>16.66</v>
          </cell>
          <cell r="L837" t="str">
            <v>No</v>
          </cell>
        </row>
        <row r="838">
          <cell r="A838" t="str">
            <v>K2P-B8TP</v>
          </cell>
          <cell r="B838" t="str">
            <v>K2 SDS Plus 8 Pc Breaker</v>
          </cell>
          <cell r="C838" t="str">
            <v>CPT Accessories</v>
          </cell>
          <cell r="D838" t="str">
            <v>900080</v>
          </cell>
          <cell r="E838" t="str">
            <v>KA-AC</v>
          </cell>
          <cell r="F838">
            <v>0</v>
          </cell>
          <cell r="G838">
            <v>0.81592192428393406</v>
          </cell>
          <cell r="H838">
            <v>15.608941160214391</v>
          </cell>
          <cell r="I838">
            <v>16.31843848567868</v>
          </cell>
          <cell r="J838">
            <v>16.420000000000002</v>
          </cell>
          <cell r="K838">
            <v>16.12</v>
          </cell>
          <cell r="L838" t="str">
            <v>Yes</v>
          </cell>
        </row>
        <row r="839">
          <cell r="A839" t="str">
            <v>K4P-B8BTP</v>
          </cell>
          <cell r="B839" t="str">
            <v>Kango SDS Plus K4 8PC Mod. Case Set</v>
          </cell>
          <cell r="C839" t="str">
            <v>CPT Accessories</v>
          </cell>
          <cell r="D839" t="str">
            <v>900080</v>
          </cell>
          <cell r="E839" t="str">
            <v>KA-AC</v>
          </cell>
          <cell r="F839">
            <v>1.4448181818181816</v>
          </cell>
          <cell r="G839">
            <v>1.4448181818181816</v>
          </cell>
          <cell r="H839">
            <v>27.64</v>
          </cell>
          <cell r="I839">
            <v>28.896363636363631</v>
          </cell>
          <cell r="J839">
            <v>30.53</v>
          </cell>
          <cell r="K839">
            <v>30.52</v>
          </cell>
          <cell r="L839" t="str">
            <v>No</v>
          </cell>
        </row>
        <row r="840">
          <cell r="A840" t="str">
            <v>K500ST</v>
          </cell>
          <cell r="B840" t="str">
            <v>Kango 5kg SDS Demolition Hammer (Single</v>
          </cell>
          <cell r="C840" t="str">
            <v>Milwaukee Tools</v>
          </cell>
          <cell r="D840" t="str">
            <v>900070</v>
          </cell>
          <cell r="E840" t="str">
            <v>ML-TL</v>
          </cell>
          <cell r="F840">
            <v>0</v>
          </cell>
          <cell r="G840">
            <v>3.4032520325203253</v>
          </cell>
          <cell r="H840">
            <v>216.47041752695571</v>
          </cell>
          <cell r="I840">
            <v>225.88217481073642</v>
          </cell>
          <cell r="J840">
            <v>219.87</v>
          </cell>
          <cell r="K840">
            <v>214.37</v>
          </cell>
          <cell r="L840" t="str">
            <v>Yes</v>
          </cell>
        </row>
        <row r="841">
          <cell r="A841" t="str">
            <v>K540S</v>
          </cell>
          <cell r="B841" t="str">
            <v>5kg SDS-Max Rotary Hammer (2-Mode)</v>
          </cell>
          <cell r="C841" t="str">
            <v>Milwaukee Tools</v>
          </cell>
          <cell r="D841" t="str">
            <v>900070</v>
          </cell>
          <cell r="E841" t="str">
            <v>ML-TL</v>
          </cell>
          <cell r="F841">
            <v>0</v>
          </cell>
          <cell r="G841">
            <v>3.4032520325203253</v>
          </cell>
          <cell r="H841">
            <v>230.62688898621451</v>
          </cell>
          <cell r="I841">
            <v>240.6541450290934</v>
          </cell>
          <cell r="J841">
            <v>234.03</v>
          </cell>
          <cell r="K841">
            <v>228.29</v>
          </cell>
          <cell r="L841" t="str">
            <v>Yes</v>
          </cell>
        </row>
        <row r="842">
          <cell r="A842" t="str">
            <v>KH24IE</v>
          </cell>
          <cell r="B842" t="str">
            <v>AEG 800W SDS+ 3 Mode Rotary Hammer</v>
          </cell>
          <cell r="C842" t="str">
            <v>CPT AEG</v>
          </cell>
          <cell r="D842" t="str">
            <v>900080</v>
          </cell>
          <cell r="E842" t="str">
            <v>AG-TL</v>
          </cell>
          <cell r="F842">
            <v>0</v>
          </cell>
          <cell r="G842">
            <v>1.4180216802168022</v>
          </cell>
          <cell r="H842">
            <v>88.34</v>
          </cell>
          <cell r="I842">
            <v>92.355454545454535</v>
          </cell>
          <cell r="J842">
            <v>89.76</v>
          </cell>
          <cell r="K842">
            <v>92.96</v>
          </cell>
          <cell r="L842" t="str">
            <v>No</v>
          </cell>
        </row>
        <row r="843">
          <cell r="A843" t="str">
            <v>K-M10</v>
          </cell>
          <cell r="B843" t="str">
            <v>KM10 Fixtec Nut</v>
          </cell>
          <cell r="C843" t="str">
            <v>CPT Accessories</v>
          </cell>
          <cell r="D843" t="str">
            <v>900080</v>
          </cell>
          <cell r="E843" t="str">
            <v>KA-AC</v>
          </cell>
          <cell r="F843">
            <v>0.16407078595653957</v>
          </cell>
          <cell r="G843">
            <v>0.16407078595653957</v>
          </cell>
          <cell r="H843">
            <v>3.1387454704729314</v>
          </cell>
          <cell r="I843">
            <v>3.2814157191307913</v>
          </cell>
          <cell r="J843">
            <v>3.47</v>
          </cell>
          <cell r="K843">
            <v>3.4</v>
          </cell>
          <cell r="L843" t="str">
            <v>Yes</v>
          </cell>
        </row>
        <row r="844">
          <cell r="A844" t="str">
            <v>K-M14</v>
          </cell>
          <cell r="B844" t="str">
            <v>KM14 Fixtec Nut</v>
          </cell>
          <cell r="C844" t="str">
            <v>CPT Accessories</v>
          </cell>
          <cell r="D844" t="str">
            <v>900080</v>
          </cell>
          <cell r="E844" t="str">
            <v>KA-AC</v>
          </cell>
          <cell r="F844">
            <v>0.16691985959019681</v>
          </cell>
          <cell r="G844">
            <v>0.16691985959019684</v>
          </cell>
          <cell r="H844">
            <v>3.1932494878124618</v>
          </cell>
          <cell r="I844">
            <v>3.3383971918039368</v>
          </cell>
          <cell r="J844">
            <v>3.53</v>
          </cell>
          <cell r="K844">
            <v>3.47</v>
          </cell>
          <cell r="L844" t="str">
            <v>Yes</v>
          </cell>
        </row>
        <row r="845">
          <cell r="A845" t="str">
            <v>KS66-1</v>
          </cell>
          <cell r="B845" t="str">
            <v>AEG 1200W 190mm Circular Saw X4</v>
          </cell>
          <cell r="C845" t="str">
            <v>CPT AEG</v>
          </cell>
          <cell r="D845" t="str">
            <v>900070</v>
          </cell>
          <cell r="E845" t="str">
            <v>AG-TL</v>
          </cell>
          <cell r="F845">
            <v>0</v>
          </cell>
          <cell r="G845">
            <v>2.7943925233644862</v>
          </cell>
          <cell r="H845">
            <v>80.854720640680739</v>
          </cell>
          <cell r="I845">
            <v>84.370143277232074</v>
          </cell>
          <cell r="J845">
            <v>83.65</v>
          </cell>
          <cell r="K845">
            <v>82</v>
          </cell>
          <cell r="L845" t="str">
            <v>Yes</v>
          </cell>
        </row>
        <row r="846">
          <cell r="A846" t="str">
            <v>KSSMIX10</v>
          </cell>
          <cell r="B846" t="str">
            <v>KSS Shank 10 Pc Masonry</v>
          </cell>
          <cell r="C846" t="str">
            <v>CPT Accessories</v>
          </cell>
          <cell r="D846" t="str">
            <v>900080</v>
          </cell>
          <cell r="E846" t="str">
            <v>KA-AC</v>
          </cell>
          <cell r="F846">
            <v>0.8407741582896433</v>
          </cell>
          <cell r="G846">
            <v>0.8407741582896433</v>
          </cell>
          <cell r="H846">
            <v>16.084375202062745</v>
          </cell>
          <cell r="I846">
            <v>16.815483165792866</v>
          </cell>
          <cell r="J846">
            <v>17.77</v>
          </cell>
          <cell r="K846">
            <v>17.440000000000001</v>
          </cell>
          <cell r="L846" t="str">
            <v>Yes</v>
          </cell>
        </row>
        <row r="847">
          <cell r="A847" t="str">
            <v>L1220-X4</v>
          </cell>
          <cell r="B847" t="str">
            <v>AEG 12V 2.0Ah Battery</v>
          </cell>
          <cell r="C847" t="str">
            <v>CPT AEG</v>
          </cell>
          <cell r="D847" t="str">
            <v>900070</v>
          </cell>
          <cell r="E847" t="str">
            <v>AG-TL</v>
          </cell>
          <cell r="F847">
            <v>0</v>
          </cell>
          <cell r="G847">
            <v>5.5125368731563422E-2</v>
          </cell>
          <cell r="H847">
            <v>15.132540824626163</v>
          </cell>
          <cell r="I847">
            <v>15.790477382218604</v>
          </cell>
          <cell r="J847">
            <v>15.19</v>
          </cell>
          <cell r="K847">
            <v>15.36</v>
          </cell>
          <cell r="L847" t="str">
            <v>Yes</v>
          </cell>
        </row>
        <row r="848">
          <cell r="A848" t="str">
            <v>L1240-X4</v>
          </cell>
          <cell r="B848" t="str">
            <v>AEG 12V 4.0Ah Battery</v>
          </cell>
          <cell r="C848" t="str">
            <v>CPT AEG</v>
          </cell>
          <cell r="D848" t="str">
            <v>900070</v>
          </cell>
          <cell r="E848" t="str">
            <v>AG-TL</v>
          </cell>
          <cell r="F848">
            <v>0</v>
          </cell>
          <cell r="G848">
            <v>0.11021590310689837</v>
          </cell>
          <cell r="H848">
            <v>23.640367890884061</v>
          </cell>
          <cell r="I848">
            <v>24.668209973096413</v>
          </cell>
          <cell r="J848">
            <v>23.75</v>
          </cell>
          <cell r="K848">
            <v>24.38</v>
          </cell>
          <cell r="L848" t="str">
            <v>Yes</v>
          </cell>
        </row>
        <row r="849">
          <cell r="A849" t="str">
            <v>L1825R-X4</v>
          </cell>
          <cell r="B849" t="str">
            <v>AEG 18V 2.5Ah Battery</v>
          </cell>
          <cell r="C849" t="str">
            <v>CPT AEG</v>
          </cell>
          <cell r="D849" t="str">
            <v>900070</v>
          </cell>
          <cell r="E849" t="str">
            <v>AG-TL</v>
          </cell>
          <cell r="F849">
            <v>0</v>
          </cell>
          <cell r="G849">
            <v>0.13831615120274915</v>
          </cell>
          <cell r="H849">
            <v>30.309499676739865</v>
          </cell>
          <cell r="I849">
            <v>31.627304010511164</v>
          </cell>
          <cell r="J849">
            <v>30.45</v>
          </cell>
          <cell r="K849">
            <v>29.88</v>
          </cell>
          <cell r="L849" t="str">
            <v>Yes</v>
          </cell>
        </row>
        <row r="850">
          <cell r="A850" t="str">
            <v>L1840RBL-C</v>
          </cell>
          <cell r="B850" t="str">
            <v>AEG 1 x 18V 4.0AH 1x BL1218-X4</v>
          </cell>
          <cell r="C850" t="str">
            <v>CPT AEG</v>
          </cell>
          <cell r="D850" t="str">
            <v>900070</v>
          </cell>
          <cell r="E850" t="str">
            <v>AG-TL</v>
          </cell>
          <cell r="F850">
            <v>0</v>
          </cell>
          <cell r="G850">
            <v>3.3229565217391306</v>
          </cell>
          <cell r="H850">
            <v>63.69</v>
          </cell>
          <cell r="I850">
            <v>66.459130434782608</v>
          </cell>
          <cell r="J850">
            <v>67.010000000000005</v>
          </cell>
          <cell r="K850">
            <v>67.010000000000005</v>
          </cell>
          <cell r="L850" t="str">
            <v>No</v>
          </cell>
        </row>
        <row r="851">
          <cell r="A851" t="str">
            <v>L1850R-X4</v>
          </cell>
          <cell r="B851" t="str">
            <v>AEG 18V 5.0Ah Battery</v>
          </cell>
          <cell r="C851" t="str">
            <v>CPT AEG</v>
          </cell>
          <cell r="D851" t="str">
            <v>900070</v>
          </cell>
          <cell r="E851" t="str">
            <v>AG-TL</v>
          </cell>
          <cell r="F851">
            <v>0</v>
          </cell>
          <cell r="G851">
            <v>0.20082517750911533</v>
          </cell>
          <cell r="H851">
            <v>43.137795365909604</v>
          </cell>
          <cell r="I851">
            <v>45.013351686166544</v>
          </cell>
          <cell r="J851">
            <v>43.34</v>
          </cell>
          <cell r="K851">
            <v>42.62</v>
          </cell>
          <cell r="L851" t="str">
            <v>Yes</v>
          </cell>
        </row>
        <row r="852">
          <cell r="A852" t="str">
            <v>L18602R-X4</v>
          </cell>
          <cell r="B852" t="str">
            <v>AEG 18V 2 x 6.0Ah Twin Battery Pack</v>
          </cell>
          <cell r="C852" t="str">
            <v>CPT AEG</v>
          </cell>
          <cell r="D852" t="str">
            <v>900070</v>
          </cell>
          <cell r="E852" t="str">
            <v>AG-TL</v>
          </cell>
          <cell r="F852">
            <v>0</v>
          </cell>
          <cell r="G852">
            <v>0.39460784313725489</v>
          </cell>
          <cell r="H852">
            <v>100.01930071534339</v>
          </cell>
          <cell r="I852">
            <v>104.3679659638366</v>
          </cell>
          <cell r="J852">
            <v>100.41</v>
          </cell>
          <cell r="K852">
            <v>92.42</v>
          </cell>
          <cell r="L852" t="str">
            <v>Yes</v>
          </cell>
        </row>
        <row r="853">
          <cell r="A853" t="str">
            <v>L1860RBL-X4</v>
          </cell>
          <cell r="B853" t="str">
            <v>AEG 18V 6.0Ah Battery &amp; Charger Pack</v>
          </cell>
          <cell r="C853" t="str">
            <v>CPT AEG</v>
          </cell>
          <cell r="D853" t="str">
            <v>900070</v>
          </cell>
          <cell r="E853" t="str">
            <v>AG-TL</v>
          </cell>
          <cell r="F853">
            <v>0</v>
          </cell>
          <cell r="G853">
            <v>0.4152777777777778</v>
          </cell>
          <cell r="H853">
            <v>71.657934472043209</v>
          </cell>
          <cell r="I853">
            <v>74.773496840392923</v>
          </cell>
          <cell r="J853">
            <v>72.069999999999993</v>
          </cell>
          <cell r="K853">
            <v>67.44</v>
          </cell>
          <cell r="L853" t="str">
            <v>Yes</v>
          </cell>
        </row>
        <row r="854">
          <cell r="A854" t="str">
            <v>L1860R-X4</v>
          </cell>
          <cell r="B854" t="str">
            <v>AEG 6.0Ah Battery</v>
          </cell>
          <cell r="C854" t="str">
            <v>CPT AEG</v>
          </cell>
          <cell r="D854" t="str">
            <v>900070</v>
          </cell>
          <cell r="E854" t="str">
            <v>AG-TL</v>
          </cell>
          <cell r="F854">
            <v>0</v>
          </cell>
          <cell r="G854">
            <v>0.2076388888888889</v>
          </cell>
          <cell r="H854">
            <v>51.008684226991171</v>
          </cell>
          <cell r="I854">
            <v>53.226453106425573</v>
          </cell>
          <cell r="J854">
            <v>51.22</v>
          </cell>
          <cell r="K854">
            <v>47.16</v>
          </cell>
          <cell r="L854" t="str">
            <v>Yes</v>
          </cell>
        </row>
        <row r="855">
          <cell r="A855" t="str">
            <v>L1890B-X5</v>
          </cell>
          <cell r="B855" t="str">
            <v>AEG 18V 9.0Ah Battery Pack X5</v>
          </cell>
          <cell r="C855" t="str">
            <v>CPT AEG</v>
          </cell>
          <cell r="D855" t="str">
            <v>900070</v>
          </cell>
          <cell r="E855" t="str">
            <v>AG-TL</v>
          </cell>
          <cell r="F855">
            <v>0</v>
          </cell>
          <cell r="G855">
            <v>0.20930000000000001</v>
          </cell>
          <cell r="H855">
            <v>85.31</v>
          </cell>
          <cell r="I855">
            <v>89.01913043478261</v>
          </cell>
          <cell r="J855">
            <v>85.52</v>
          </cell>
          <cell r="K855">
            <v>89.76</v>
          </cell>
          <cell r="L855" t="str">
            <v>No</v>
          </cell>
        </row>
        <row r="856">
          <cell r="A856" t="str">
            <v>LL1230</v>
          </cell>
          <cell r="B856" t="str">
            <v>12V Charger</v>
          </cell>
          <cell r="C856" t="str">
            <v>CPT AEG</v>
          </cell>
          <cell r="D856" t="str">
            <v>900070</v>
          </cell>
          <cell r="E856" t="str">
            <v>AG-TL</v>
          </cell>
          <cell r="F856">
            <v>0</v>
          </cell>
          <cell r="G856">
            <v>0.21374591503267973</v>
          </cell>
          <cell r="H856">
            <v>15.737484619074435</v>
          </cell>
          <cell r="I856">
            <v>16.421723080773322</v>
          </cell>
          <cell r="J856">
            <v>15.95</v>
          </cell>
          <cell r="K856">
            <v>15.59</v>
          </cell>
          <cell r="L856" t="str">
            <v>Yes</v>
          </cell>
        </row>
        <row r="857">
          <cell r="A857" t="str">
            <v>LTA001</v>
          </cell>
          <cell r="B857" t="str">
            <v>LTA001 RYOBI Complete head, 2.0mm</v>
          </cell>
          <cell r="C857" t="str">
            <v>OPE Accessories</v>
          </cell>
          <cell r="D857" t="str">
            <v>900070</v>
          </cell>
          <cell r="E857" t="str">
            <v>RG-AC</v>
          </cell>
          <cell r="F857">
            <v>0</v>
          </cell>
          <cell r="G857">
            <v>0.1933929800412939</v>
          </cell>
          <cell r="H857">
            <v>3.7066987841247991</v>
          </cell>
          <cell r="I857">
            <v>3.8678596008258777</v>
          </cell>
          <cell r="J857">
            <v>3.9</v>
          </cell>
          <cell r="K857">
            <v>3.85</v>
          </cell>
          <cell r="L857" t="str">
            <v>Yes</v>
          </cell>
        </row>
        <row r="858">
          <cell r="A858" t="str">
            <v>LTA-007A</v>
          </cell>
          <cell r="B858" t="str">
            <v>Bump knob for RYOBI curved shaft</v>
          </cell>
          <cell r="C858" t="str">
            <v>OPE Accessories</v>
          </cell>
          <cell r="D858" t="str">
            <v>900070</v>
          </cell>
          <cell r="E858" t="str">
            <v>RG-AC</v>
          </cell>
          <cell r="F858">
            <v>0</v>
          </cell>
          <cell r="G858">
            <v>5.4370268410185829E-2</v>
          </cell>
          <cell r="H858">
            <v>1.0420968111952285</v>
          </cell>
          <cell r="I858">
            <v>1.0874053682037166</v>
          </cell>
          <cell r="J858">
            <v>1.1000000000000001</v>
          </cell>
          <cell r="K858">
            <v>1.08</v>
          </cell>
          <cell r="L858" t="str">
            <v>Yes</v>
          </cell>
        </row>
        <row r="859">
          <cell r="A859" t="str">
            <v>LTA-018A</v>
          </cell>
          <cell r="B859" t="str">
            <v>Bump knob (straight shaft LH thread)</v>
          </cell>
          <cell r="C859" t="str">
            <v>OPE Accessories</v>
          </cell>
          <cell r="D859" t="str">
            <v>900070</v>
          </cell>
          <cell r="E859" t="str">
            <v>RG-AC</v>
          </cell>
          <cell r="F859">
            <v>0</v>
          </cell>
          <cell r="G859">
            <v>5.3682037164487273E-2</v>
          </cell>
          <cell r="H859">
            <v>1.0289057123193392</v>
          </cell>
          <cell r="I859">
            <v>1.0736407432897455</v>
          </cell>
          <cell r="J859">
            <v>1.08</v>
          </cell>
          <cell r="K859">
            <v>1.08</v>
          </cell>
          <cell r="L859" t="str">
            <v>Yes</v>
          </cell>
        </row>
        <row r="860">
          <cell r="A860" t="str">
            <v>LTA024</v>
          </cell>
          <cell r="B860" t="str">
            <v>LTA024 RYOBI TRI-ARC BLADE BRUSHCUTTER</v>
          </cell>
          <cell r="C860" t="str">
            <v>OPE Accessories</v>
          </cell>
          <cell r="D860" t="str">
            <v>900080</v>
          </cell>
          <cell r="E860" t="str">
            <v>RG-AC</v>
          </cell>
          <cell r="F860">
            <v>0</v>
          </cell>
          <cell r="G860">
            <v>0.19079545454545455</v>
          </cell>
          <cell r="H860">
            <v>3.65</v>
          </cell>
          <cell r="I860">
            <v>3.8159090909090905</v>
          </cell>
          <cell r="J860">
            <v>3.84</v>
          </cell>
          <cell r="K860">
            <v>3.83</v>
          </cell>
          <cell r="L860" t="str">
            <v>No</v>
          </cell>
        </row>
        <row r="861">
          <cell r="A861" t="str">
            <v>LTA039</v>
          </cell>
          <cell r="B861" t="str">
            <v>LTA039 Pro Cut II head 2.7mm green line</v>
          </cell>
          <cell r="C861" t="str">
            <v>OPE Accessories</v>
          </cell>
          <cell r="D861" t="str">
            <v>900070</v>
          </cell>
          <cell r="E861" t="str">
            <v>RG-AC</v>
          </cell>
          <cell r="F861">
            <v>0</v>
          </cell>
          <cell r="G861">
            <v>0.23124569855471436</v>
          </cell>
          <cell r="H861">
            <v>4.4322092222986917</v>
          </cell>
          <cell r="I861">
            <v>4.624913971094287</v>
          </cell>
          <cell r="J861">
            <v>4.66</v>
          </cell>
          <cell r="K861">
            <v>4.5199999999999996</v>
          </cell>
          <cell r="L861" t="str">
            <v>Yes</v>
          </cell>
        </row>
        <row r="862">
          <cell r="A862" t="str">
            <v>LTA042</v>
          </cell>
          <cell r="B862" t="str">
            <v>LTA042 Reel Easy head  2.4mm RED line</v>
          </cell>
          <cell r="C862" t="str">
            <v>OPE Accessories</v>
          </cell>
          <cell r="D862" t="str">
            <v>900070</v>
          </cell>
          <cell r="E862" t="str">
            <v>RG-AC</v>
          </cell>
          <cell r="F862">
            <v>0</v>
          </cell>
          <cell r="G862">
            <v>0.25189263592567102</v>
          </cell>
          <cell r="H862">
            <v>4.8279421885753608</v>
          </cell>
          <cell r="I862">
            <v>5.0378527185134203</v>
          </cell>
          <cell r="J862">
            <v>5.08</v>
          </cell>
          <cell r="K862">
            <v>5.24</v>
          </cell>
          <cell r="L862" t="str">
            <v>Yes</v>
          </cell>
        </row>
        <row r="863">
          <cell r="A863" t="str">
            <v>LTA-062</v>
          </cell>
          <cell r="B863" t="str">
            <v>Ryobi Double Replacement Spool RLT5030S</v>
          </cell>
          <cell r="C863" t="str">
            <v>OPE Accessories</v>
          </cell>
          <cell r="D863" t="str">
            <v>900080</v>
          </cell>
          <cell r="E863" t="str">
            <v>RG-AC</v>
          </cell>
          <cell r="F863">
            <v>0</v>
          </cell>
          <cell r="G863">
            <v>0.15278733654507917</v>
          </cell>
          <cell r="H863">
            <v>2.9228881773841238</v>
          </cell>
          <cell r="I863">
            <v>3.0557467309015833</v>
          </cell>
          <cell r="J863">
            <v>3.08</v>
          </cell>
          <cell r="K863">
            <v>3.02</v>
          </cell>
          <cell r="L863" t="str">
            <v>Yes</v>
          </cell>
        </row>
        <row r="864">
          <cell r="A864" t="str">
            <v>LTA065</v>
          </cell>
          <cell r="B864" t="str">
            <v>EXPAND-IT EDGER BLADE FOR AED04A/AED04G</v>
          </cell>
          <cell r="C864" t="str">
            <v>OPE Accessories</v>
          </cell>
          <cell r="D864" t="str">
            <v>900070</v>
          </cell>
          <cell r="E864" t="str">
            <v>RG-AC</v>
          </cell>
          <cell r="F864">
            <v>0</v>
          </cell>
          <cell r="G864">
            <v>0.16379903647625602</v>
          </cell>
          <cell r="H864">
            <v>3.1394815324615735</v>
          </cell>
          <cell r="I864">
            <v>3.27598072952512</v>
          </cell>
          <cell r="J864">
            <v>3.3</v>
          </cell>
          <cell r="K864">
            <v>3.35</v>
          </cell>
          <cell r="L864" t="str">
            <v>Yes</v>
          </cell>
        </row>
        <row r="865">
          <cell r="A865" t="str">
            <v>M12-18AC</v>
          </cell>
          <cell r="B865" t="str">
            <v>M12/M18 Automotive Charger</v>
          </cell>
          <cell r="C865" t="str">
            <v>Milwaukee Tools</v>
          </cell>
          <cell r="D865" t="str">
            <v>900080</v>
          </cell>
          <cell r="E865" t="str">
            <v>ML-TL</v>
          </cell>
          <cell r="F865">
            <v>0</v>
          </cell>
          <cell r="G865">
            <v>2.5082274917099427</v>
          </cell>
          <cell r="H865">
            <v>47.98348245010326</v>
          </cell>
          <cell r="I865">
            <v>50.164549834198851</v>
          </cell>
          <cell r="J865">
            <v>50.49</v>
          </cell>
          <cell r="K865">
            <v>36.6</v>
          </cell>
          <cell r="L865" t="str">
            <v>Yes</v>
          </cell>
        </row>
        <row r="866">
          <cell r="A866" t="str">
            <v>M12-18C3</v>
          </cell>
          <cell r="B866" t="str">
            <v>M12 M18 Multi-bay Rapid Charge Station</v>
          </cell>
          <cell r="C866" t="str">
            <v>Milwaukee Tools</v>
          </cell>
          <cell r="D866" t="str">
            <v>900080</v>
          </cell>
          <cell r="E866" t="str">
            <v>ML-TL</v>
          </cell>
          <cell r="F866">
            <v>0</v>
          </cell>
          <cell r="G866">
            <v>2.0825870646766167</v>
          </cell>
          <cell r="H866">
            <v>93.663253854582152</v>
          </cell>
          <cell r="I866">
            <v>97.920674484335862</v>
          </cell>
          <cell r="J866">
            <v>95.75</v>
          </cell>
          <cell r="K866">
            <v>95</v>
          </cell>
          <cell r="L866" t="str">
            <v>Yes</v>
          </cell>
        </row>
        <row r="867">
          <cell r="A867" t="str">
            <v>M12-18FC</v>
          </cell>
          <cell r="B867" t="str">
            <v>Milw 12V/18V Dual FAST Charger Tool only</v>
          </cell>
          <cell r="C867" t="str">
            <v>Milwaukee Tools</v>
          </cell>
          <cell r="D867" t="str">
            <v>900070</v>
          </cell>
          <cell r="E867" t="str">
            <v>ML-TL</v>
          </cell>
          <cell r="F867">
            <v>0</v>
          </cell>
          <cell r="G867">
            <v>0.2447953216374269</v>
          </cell>
          <cell r="H867">
            <v>28.115987820392498</v>
          </cell>
          <cell r="I867">
            <v>29.338422073453039</v>
          </cell>
          <cell r="J867">
            <v>28.36</v>
          </cell>
          <cell r="K867">
            <v>27.28</v>
          </cell>
          <cell r="L867" t="str">
            <v>Yes</v>
          </cell>
        </row>
        <row r="868">
          <cell r="A868" t="str">
            <v>M12-18JSSP-0</v>
          </cell>
          <cell r="B868" t="str">
            <v>M12/M18 HiFi SPEAKER</v>
          </cell>
          <cell r="C868" t="str">
            <v>Milwaukee Tools</v>
          </cell>
          <cell r="D868" t="str">
            <v>900080</v>
          </cell>
          <cell r="E868" t="str">
            <v>ML-TL</v>
          </cell>
          <cell r="F868">
            <v>0</v>
          </cell>
          <cell r="G868">
            <v>4.6263557136922584</v>
          </cell>
          <cell r="H868">
            <v>88.504196261938873</v>
          </cell>
          <cell r="I868">
            <v>92.527114273845172</v>
          </cell>
          <cell r="J868">
            <v>93.13</v>
          </cell>
          <cell r="K868">
            <v>102.47</v>
          </cell>
          <cell r="L868" t="str">
            <v>Yes</v>
          </cell>
        </row>
        <row r="869">
          <cell r="A869" t="str">
            <v>M12AL-0</v>
          </cell>
          <cell r="B869" t="str">
            <v>M12 LED Area Light</v>
          </cell>
          <cell r="C869" t="str">
            <v>Milwaukee Tools</v>
          </cell>
          <cell r="D869" t="str">
            <v>900080</v>
          </cell>
          <cell r="E869" t="str">
            <v>ML-TL</v>
          </cell>
          <cell r="F869">
            <v>0</v>
          </cell>
          <cell r="G869">
            <v>0.38403669724770645</v>
          </cell>
          <cell r="H869">
            <v>50.014032122772655</v>
          </cell>
          <cell r="I869">
            <v>52.28739721926231</v>
          </cell>
          <cell r="J869">
            <v>50.4</v>
          </cell>
          <cell r="K869">
            <v>49.51</v>
          </cell>
          <cell r="L869" t="str">
            <v>Yes</v>
          </cell>
        </row>
        <row r="870">
          <cell r="A870" t="str">
            <v>M12B2</v>
          </cell>
          <cell r="B870" t="str">
            <v>M12 2.0Ah Redlithium Battery Pack(Carto</v>
          </cell>
          <cell r="C870" t="str">
            <v>Milwaukee Tools</v>
          </cell>
          <cell r="D870" t="str">
            <v>900070</v>
          </cell>
          <cell r="E870" t="str">
            <v>ML-TL</v>
          </cell>
          <cell r="F870">
            <v>0</v>
          </cell>
          <cell r="G870">
            <v>4.9207692669393899E-2</v>
          </cell>
          <cell r="H870">
            <v>11.845870612525806</v>
          </cell>
          <cell r="I870">
            <v>12.36090846524432</v>
          </cell>
          <cell r="J870">
            <v>11.9</v>
          </cell>
          <cell r="K870">
            <v>12.08</v>
          </cell>
          <cell r="L870" t="str">
            <v>Yes</v>
          </cell>
        </row>
        <row r="871">
          <cell r="A871" t="str">
            <v>M12B3</v>
          </cell>
          <cell r="B871" t="str">
            <v>M12 3.0Ah Redlithium Battery Pack</v>
          </cell>
          <cell r="C871" t="str">
            <v>Milwaukee Tools</v>
          </cell>
          <cell r="D871" t="str">
            <v>900070</v>
          </cell>
          <cell r="E871" t="str">
            <v>ML-TL</v>
          </cell>
          <cell r="F871">
            <v>0</v>
          </cell>
          <cell r="G871">
            <v>4.8114942528735632E-2</v>
          </cell>
          <cell r="H871">
            <v>17.097438945546308</v>
          </cell>
          <cell r="I871">
            <v>17.840805856222236</v>
          </cell>
          <cell r="J871">
            <v>17.149999999999999</v>
          </cell>
          <cell r="K871">
            <v>18.239999999999998</v>
          </cell>
          <cell r="L871" t="str">
            <v>Yes</v>
          </cell>
        </row>
        <row r="872">
          <cell r="A872" t="str">
            <v>M12B4</v>
          </cell>
          <cell r="B872" t="str">
            <v>M12 4.0Ah Redlithium Battery Pack (Carto</v>
          </cell>
          <cell r="C872" t="str">
            <v>Milwaukee Tools</v>
          </cell>
          <cell r="D872" t="str">
            <v>900070</v>
          </cell>
          <cell r="E872" t="str">
            <v>ML-TL</v>
          </cell>
          <cell r="F872">
            <v>0</v>
          </cell>
          <cell r="G872">
            <v>0.10440985732814527</v>
          </cell>
          <cell r="H872">
            <v>21.018912803186712</v>
          </cell>
          <cell r="I872">
            <v>21.932778577238309</v>
          </cell>
          <cell r="J872">
            <v>21.12</v>
          </cell>
          <cell r="K872">
            <v>21.82</v>
          </cell>
          <cell r="L872" t="str">
            <v>Yes</v>
          </cell>
        </row>
        <row r="873">
          <cell r="A873" t="str">
            <v>M12B6</v>
          </cell>
          <cell r="B873" t="str">
            <v>M12 6.0Ah Redlithium Battery Pack</v>
          </cell>
          <cell r="C873" t="str">
            <v>Milwaukee Tools</v>
          </cell>
          <cell r="D873" t="str">
            <v>900070</v>
          </cell>
          <cell r="E873" t="str">
            <v>ML-TL</v>
          </cell>
          <cell r="F873">
            <v>0</v>
          </cell>
          <cell r="G873">
            <v>0.10635162601626016</v>
          </cell>
          <cell r="H873">
            <v>28.489008112786504</v>
          </cell>
          <cell r="I873">
            <v>29.727660639429395</v>
          </cell>
          <cell r="J873">
            <v>28.6</v>
          </cell>
          <cell r="K873">
            <v>28.13</v>
          </cell>
          <cell r="L873" t="str">
            <v>Yes</v>
          </cell>
        </row>
        <row r="874">
          <cell r="A874" t="str">
            <v>M12BD-0</v>
          </cell>
          <cell r="B874" t="str">
            <v>M12 1/4 Brushed Hex Drill Driver Skin</v>
          </cell>
          <cell r="C874" t="str">
            <v>Milwaukee Tools</v>
          </cell>
          <cell r="D874" t="str">
            <v>900070</v>
          </cell>
          <cell r="E874" t="str">
            <v>ML-TL</v>
          </cell>
          <cell r="F874">
            <v>0</v>
          </cell>
          <cell r="G874">
            <v>0.24308943089430896</v>
          </cell>
          <cell r="H874">
            <v>40.102907255625759</v>
          </cell>
          <cell r="I874">
            <v>41.846511918913841</v>
          </cell>
          <cell r="J874">
            <v>40.35</v>
          </cell>
          <cell r="K874">
            <v>39.61</v>
          </cell>
          <cell r="L874" t="str">
            <v>Yes</v>
          </cell>
        </row>
        <row r="875">
          <cell r="A875" t="str">
            <v>M12BD-152C</v>
          </cell>
          <cell r="B875" t="str">
            <v>M12 1/4 Brushed Hex Drill Driver Kit</v>
          </cell>
          <cell r="C875" t="str">
            <v>Milwaukee Tools</v>
          </cell>
          <cell r="D875" t="str">
            <v>900070</v>
          </cell>
          <cell r="E875" t="str">
            <v>ML-TL</v>
          </cell>
          <cell r="F875">
            <v>0</v>
          </cell>
          <cell r="G875">
            <v>1.2919753086419754</v>
          </cell>
          <cell r="H875">
            <v>79.95</v>
          </cell>
          <cell r="I875">
            <v>83.426086956521743</v>
          </cell>
          <cell r="J875">
            <v>81.239999999999995</v>
          </cell>
          <cell r="K875">
            <v>81.27</v>
          </cell>
          <cell r="L875" t="str">
            <v>No</v>
          </cell>
        </row>
        <row r="876">
          <cell r="A876" t="str">
            <v>M12BDC8-0C</v>
          </cell>
          <cell r="B876" t="str">
            <v>M12 Drain Cleaner 5/16" cable - SKIN</v>
          </cell>
          <cell r="C876" t="str">
            <v>Milwaukee Tools</v>
          </cell>
          <cell r="D876" t="str">
            <v>900070</v>
          </cell>
          <cell r="E876" t="str">
            <v>ML-TL</v>
          </cell>
          <cell r="F876">
            <v>0</v>
          </cell>
          <cell r="G876">
            <v>4.2325581395348841</v>
          </cell>
          <cell r="H876">
            <v>133.58568552344354</v>
          </cell>
          <cell r="I876">
            <v>139.39375880707152</v>
          </cell>
          <cell r="J876">
            <v>137.82</v>
          </cell>
          <cell r="K876">
            <v>97.86</v>
          </cell>
          <cell r="L876" t="str">
            <v>Yes</v>
          </cell>
        </row>
        <row r="877">
          <cell r="A877" t="str">
            <v>M12BID-0</v>
          </cell>
          <cell r="B877" t="str">
            <v>M12 Brushed 1/4 Impact Driver Skin</v>
          </cell>
          <cell r="C877" t="str">
            <v>Milwaukee Tools</v>
          </cell>
          <cell r="D877" t="str">
            <v>900070</v>
          </cell>
          <cell r="E877" t="str">
            <v>ML-TL</v>
          </cell>
          <cell r="F877">
            <v>0</v>
          </cell>
          <cell r="G877">
            <v>0.25887445887445887</v>
          </cell>
          <cell r="H877">
            <v>40.300342030073615</v>
          </cell>
          <cell r="I877">
            <v>42.052530813989861</v>
          </cell>
          <cell r="J877">
            <v>40.56</v>
          </cell>
          <cell r="K877">
            <v>40.299999999999997</v>
          </cell>
          <cell r="L877" t="str">
            <v>Yes</v>
          </cell>
        </row>
        <row r="878">
          <cell r="A878" t="str">
            <v>M12BID-202C</v>
          </cell>
          <cell r="B878" t="str">
            <v>M12 Brushed Impact Drill 2.0Ah Kit</v>
          </cell>
          <cell r="C878" t="str">
            <v>Milwaukee Tools</v>
          </cell>
          <cell r="D878" t="str">
            <v>900070</v>
          </cell>
          <cell r="E878" t="str">
            <v>ML-TL</v>
          </cell>
          <cell r="F878">
            <v>0</v>
          </cell>
          <cell r="G878">
            <v>1.2919753086419754</v>
          </cell>
          <cell r="H878">
            <v>82.414100398339897</v>
          </cell>
          <cell r="I878">
            <v>85.997322154789458</v>
          </cell>
          <cell r="J878">
            <v>83.71</v>
          </cell>
          <cell r="K878">
            <v>82.73</v>
          </cell>
          <cell r="L878" t="str">
            <v>Yes</v>
          </cell>
        </row>
        <row r="879">
          <cell r="A879" t="str">
            <v>M12BIW38-0</v>
          </cell>
          <cell r="B879" t="str">
            <v>M12 Brushed 3/8 Impact Wrench Skin</v>
          </cell>
          <cell r="C879" t="str">
            <v>Milwaukee Tools</v>
          </cell>
          <cell r="D879" t="str">
            <v>900070</v>
          </cell>
          <cell r="E879" t="str">
            <v>ML-TL</v>
          </cell>
          <cell r="F879">
            <v>0</v>
          </cell>
          <cell r="G879">
            <v>0.25680981595092023</v>
          </cell>
          <cell r="H879">
            <v>40.452351456756134</v>
          </cell>
          <cell r="I879">
            <v>42.211149346180314</v>
          </cell>
          <cell r="J879">
            <v>40.71</v>
          </cell>
          <cell r="K879">
            <v>40.42</v>
          </cell>
          <cell r="L879" t="str">
            <v>Yes</v>
          </cell>
        </row>
        <row r="880">
          <cell r="A880" t="str">
            <v>M12BJBLACK7-0L</v>
          </cell>
          <cell r="B880" t="str">
            <v>M12 Black Bomber Jacket VII - L</v>
          </cell>
          <cell r="C880" t="str">
            <v>Milwaukee Tools</v>
          </cell>
          <cell r="D880" t="str">
            <v>900080</v>
          </cell>
          <cell r="E880" t="str">
            <v>ML-TL</v>
          </cell>
          <cell r="F880">
            <v>0</v>
          </cell>
          <cell r="G880">
            <v>3.7338592057793707</v>
          </cell>
          <cell r="H880">
            <v>71.430350023605357</v>
          </cell>
          <cell r="I880">
            <v>74.677184115587409</v>
          </cell>
          <cell r="J880">
            <v>75.16</v>
          </cell>
          <cell r="K880">
            <v>53.57</v>
          </cell>
          <cell r="L880" t="str">
            <v>Yes</v>
          </cell>
        </row>
        <row r="881">
          <cell r="A881" t="str">
            <v>M12BJBLACK7-0M</v>
          </cell>
          <cell r="B881" t="str">
            <v>M12 Black Bomber Jacket VII - M</v>
          </cell>
          <cell r="C881" t="str">
            <v>Milwaukee Tools</v>
          </cell>
          <cell r="D881" t="str">
            <v>900080</v>
          </cell>
          <cell r="E881" t="str">
            <v>ML-TL</v>
          </cell>
          <cell r="F881">
            <v>0</v>
          </cell>
          <cell r="G881">
            <v>3.7072661541691136</v>
          </cell>
          <cell r="H881">
            <v>70.921613384104788</v>
          </cell>
          <cell r="I881">
            <v>74.145323083382266</v>
          </cell>
          <cell r="J881">
            <v>74.63</v>
          </cell>
          <cell r="K881">
            <v>53.18</v>
          </cell>
          <cell r="L881" t="str">
            <v>Yes</v>
          </cell>
        </row>
        <row r="882">
          <cell r="A882" t="str">
            <v>M12BJBLACK7-0S</v>
          </cell>
          <cell r="B882" t="str">
            <v>M12 Black Bomber Jacket VII - S</v>
          </cell>
          <cell r="C882" t="str">
            <v>Milwaukee Tools</v>
          </cell>
          <cell r="D882" t="str">
            <v>900080</v>
          </cell>
          <cell r="E882" t="str">
            <v>ML-TL</v>
          </cell>
          <cell r="F882">
            <v>0</v>
          </cell>
          <cell r="G882">
            <v>3.6806731025588562</v>
          </cell>
          <cell r="H882">
            <v>70.412876744604205</v>
          </cell>
          <cell r="I882">
            <v>73.613462051177123</v>
          </cell>
          <cell r="J882">
            <v>74.09</v>
          </cell>
          <cell r="K882">
            <v>52.8</v>
          </cell>
          <cell r="L882" t="str">
            <v>Yes</v>
          </cell>
        </row>
        <row r="883">
          <cell r="A883" t="str">
            <v>M12BJBLACK7-0XL</v>
          </cell>
          <cell r="B883" t="str">
            <v>M12 Black Bomber Jacket VII - XL</v>
          </cell>
          <cell r="C883" t="str">
            <v>Milwaukee Tools</v>
          </cell>
          <cell r="D883" t="str">
            <v>900080</v>
          </cell>
          <cell r="E883" t="str">
            <v>ML-TL</v>
          </cell>
          <cell r="F883">
            <v>0</v>
          </cell>
          <cell r="G883">
            <v>3.7604522573896286</v>
          </cell>
          <cell r="H883">
            <v>71.93908666310594</v>
          </cell>
          <cell r="I883">
            <v>75.209045147792565</v>
          </cell>
          <cell r="J883">
            <v>75.7</v>
          </cell>
          <cell r="K883">
            <v>53.95</v>
          </cell>
          <cell r="L883" t="str">
            <v>Yes</v>
          </cell>
        </row>
        <row r="884">
          <cell r="A884" t="str">
            <v>M12BJBLACK7-0XXL</v>
          </cell>
          <cell r="B884" t="str">
            <v>M12 Black Bomber Jacket VII - XXL</v>
          </cell>
          <cell r="C884" t="str">
            <v>Milwaukee Tools</v>
          </cell>
          <cell r="D884" t="str">
            <v>900080</v>
          </cell>
          <cell r="E884" t="str">
            <v>ML-TL</v>
          </cell>
          <cell r="F884">
            <v>0</v>
          </cell>
          <cell r="G884">
            <v>3.7878765010217172</v>
          </cell>
          <cell r="H884">
            <v>72.463724367371995</v>
          </cell>
          <cell r="I884">
            <v>75.757530020434345</v>
          </cell>
          <cell r="J884">
            <v>76.25</v>
          </cell>
          <cell r="K884">
            <v>54.34</v>
          </cell>
          <cell r="L884" t="str">
            <v>Yes</v>
          </cell>
        </row>
        <row r="885">
          <cell r="A885" t="str">
            <v>M12BJBLACK7-0XXXL</v>
          </cell>
          <cell r="B885" t="str">
            <v>M12 Black Bomber Jacket VII - XXXL</v>
          </cell>
          <cell r="C885" t="str">
            <v>Milwaukee Tools</v>
          </cell>
          <cell r="D885" t="str">
            <v>900080</v>
          </cell>
          <cell r="E885" t="str">
            <v>ML-TL</v>
          </cell>
          <cell r="F885">
            <v>0</v>
          </cell>
          <cell r="G885">
            <v>3.8144705712496489</v>
          </cell>
          <cell r="H885">
            <v>72.972480493471551</v>
          </cell>
          <cell r="I885">
            <v>76.289411424992977</v>
          </cell>
          <cell r="J885">
            <v>76.790000000000006</v>
          </cell>
          <cell r="K885">
            <v>54.72</v>
          </cell>
          <cell r="L885" t="str">
            <v>Yes</v>
          </cell>
        </row>
        <row r="886">
          <cell r="A886" t="str">
            <v>M12BPD-0</v>
          </cell>
          <cell r="B886" t="str">
            <v>M12 Brushed Hammer Drill/Driver skin</v>
          </cell>
          <cell r="C886" t="str">
            <v>Milwaukee Tools</v>
          </cell>
          <cell r="D886" t="str">
            <v>900070</v>
          </cell>
          <cell r="E886" t="str">
            <v>ML-TL</v>
          </cell>
          <cell r="F886">
            <v>0</v>
          </cell>
          <cell r="G886">
            <v>0.29709013484740954</v>
          </cell>
          <cell r="H886">
            <v>44.966129637740096</v>
          </cell>
          <cell r="I886">
            <v>46.921178752424453</v>
          </cell>
          <cell r="J886">
            <v>45.26</v>
          </cell>
          <cell r="K886">
            <v>44.27</v>
          </cell>
          <cell r="L886" t="str">
            <v>Yes</v>
          </cell>
        </row>
        <row r="887">
          <cell r="A887" t="str">
            <v>M12BPD-202C</v>
          </cell>
          <cell r="B887" t="str">
            <v>M12 Brushed Hammer Drill 2.0Ah Kit</v>
          </cell>
          <cell r="C887" t="str">
            <v>Milwaukee Tools</v>
          </cell>
          <cell r="D887" t="str">
            <v>900070</v>
          </cell>
          <cell r="E887" t="str">
            <v>ML-TL</v>
          </cell>
          <cell r="F887">
            <v>0</v>
          </cell>
          <cell r="G887">
            <v>1.2919753086419754</v>
          </cell>
          <cell r="H887">
            <v>87.262908506955299</v>
          </cell>
          <cell r="I887">
            <v>91.056948007257702</v>
          </cell>
          <cell r="J887">
            <v>88.55</v>
          </cell>
          <cell r="K887">
            <v>87.17</v>
          </cell>
          <cell r="L887" t="str">
            <v>Yes</v>
          </cell>
        </row>
        <row r="888">
          <cell r="A888" t="str">
            <v>M12BPP2B-202B</v>
          </cell>
          <cell r="B888" t="str">
            <v>M12 Brushed 2pc Combo PD/ID 2.0Ah Kit</v>
          </cell>
          <cell r="C888" t="str">
            <v>Milwaukee Tools</v>
          </cell>
          <cell r="D888" t="str">
            <v>900070</v>
          </cell>
          <cell r="E888" t="str">
            <v>ML-TL</v>
          </cell>
          <cell r="F888">
            <v>0</v>
          </cell>
          <cell r="G888">
            <v>1.4950000000000001</v>
          </cell>
          <cell r="H888">
            <v>128.2575820142234</v>
          </cell>
          <cell r="I888">
            <v>133.83399862353747</v>
          </cell>
          <cell r="J888">
            <v>129.75</v>
          </cell>
          <cell r="K888">
            <v>128.29</v>
          </cell>
          <cell r="L888" t="str">
            <v>Yes</v>
          </cell>
        </row>
        <row r="889">
          <cell r="A889" t="str">
            <v>M12BPP2M-152B</v>
          </cell>
          <cell r="B889" t="str">
            <v>M12 Brushed 2pc Combo (BDD BID) 2X1.5Ah</v>
          </cell>
          <cell r="C889" t="str">
            <v>Milwaukee Tools</v>
          </cell>
          <cell r="D889" t="str">
            <v>900070</v>
          </cell>
          <cell r="E889" t="str">
            <v>ML-TL</v>
          </cell>
          <cell r="F889">
            <v>0</v>
          </cell>
          <cell r="G889">
            <v>0.9072388383181621</v>
          </cell>
          <cell r="H889">
            <v>126.65289682787959</v>
          </cell>
          <cell r="I889">
            <v>132.15954451604827</v>
          </cell>
          <cell r="J889">
            <v>127.56</v>
          </cell>
          <cell r="K889">
            <v>126.87</v>
          </cell>
          <cell r="L889" t="str">
            <v>Yes</v>
          </cell>
        </row>
        <row r="890">
          <cell r="A890" t="str">
            <v>M12BPS-0</v>
          </cell>
          <cell r="B890" t="str">
            <v>M12 Spot Polisher/Detail Sander - Skin</v>
          </cell>
          <cell r="C890" t="str">
            <v>Milwaukee Tools</v>
          </cell>
          <cell r="D890" t="str">
            <v>900070</v>
          </cell>
          <cell r="E890" t="str">
            <v>ML-TL</v>
          </cell>
          <cell r="F890">
            <v>0</v>
          </cell>
          <cell r="G890">
            <v>0.28868965517241379</v>
          </cell>
          <cell r="H890">
            <v>50.4997236647271</v>
          </cell>
          <cell r="I890">
            <v>52.695363824063065</v>
          </cell>
          <cell r="J890">
            <v>50.79</v>
          </cell>
          <cell r="K890">
            <v>49.35</v>
          </cell>
          <cell r="L890" t="str">
            <v>Yes</v>
          </cell>
        </row>
        <row r="891">
          <cell r="A891" t="str">
            <v>M12BPS-202B</v>
          </cell>
          <cell r="B891" t="str">
            <v>M12 Brushed Polisher/Sander 2.0Ah Kit</v>
          </cell>
          <cell r="C891" t="str">
            <v>Milwaukee Tools</v>
          </cell>
          <cell r="D891" t="str">
            <v>900070</v>
          </cell>
          <cell r="E891" t="str">
            <v>ML-TL</v>
          </cell>
          <cell r="F891">
            <v>0</v>
          </cell>
          <cell r="G891">
            <v>0.70769230769230773</v>
          </cell>
          <cell r="H891">
            <v>92.561988779745136</v>
          </cell>
          <cell r="I891">
            <v>96.586423074516674</v>
          </cell>
          <cell r="J891">
            <v>93.27</v>
          </cell>
          <cell r="K891">
            <v>91.65</v>
          </cell>
          <cell r="L891" t="str">
            <v>Yes</v>
          </cell>
        </row>
        <row r="892">
          <cell r="A892" t="str">
            <v>M12BRAID-0</v>
          </cell>
          <cell r="B892" t="str">
            <v>M12 Right Angle Impact Driver Skin 1/4</v>
          </cell>
          <cell r="C892" t="str">
            <v>Milwaukee Tools</v>
          </cell>
          <cell r="D892" t="str">
            <v>900070</v>
          </cell>
          <cell r="E892" t="str">
            <v>ML-TL</v>
          </cell>
          <cell r="F892">
            <v>0</v>
          </cell>
          <cell r="G892">
            <v>0.26628498727735367</v>
          </cell>
          <cell r="H892">
            <v>59.102694529604364</v>
          </cell>
          <cell r="I892">
            <v>61.672376900456726</v>
          </cell>
          <cell r="J892">
            <v>59.37</v>
          </cell>
          <cell r="K892">
            <v>58</v>
          </cell>
          <cell r="L892" t="str">
            <v>Yes</v>
          </cell>
        </row>
        <row r="893">
          <cell r="A893" t="str">
            <v>M12BS-0</v>
          </cell>
          <cell r="B893" t="str">
            <v>M12 Bandsaw Skin</v>
          </cell>
          <cell r="C893" t="str">
            <v>Milwaukee Tools</v>
          </cell>
          <cell r="D893" t="str">
            <v>900070</v>
          </cell>
          <cell r="E893" t="str">
            <v>ML-TL</v>
          </cell>
          <cell r="F893">
            <v>0</v>
          </cell>
          <cell r="G893">
            <v>1.0678571428571428</v>
          </cell>
          <cell r="H893">
            <v>84.264763602994847</v>
          </cell>
          <cell r="I893">
            <v>87.928448977038101</v>
          </cell>
          <cell r="J893">
            <v>85.33</v>
          </cell>
          <cell r="K893">
            <v>84.6</v>
          </cell>
          <cell r="L893" t="str">
            <v>Yes</v>
          </cell>
        </row>
        <row r="894">
          <cell r="A894" t="str">
            <v>M12C4</v>
          </cell>
          <cell r="B894" t="str">
            <v>M12 4 Bay Charger</v>
          </cell>
          <cell r="C894" t="str">
            <v>Milwaukee Tools</v>
          </cell>
          <cell r="D894" t="str">
            <v>900080</v>
          </cell>
          <cell r="E894" t="str">
            <v>ML-TL</v>
          </cell>
          <cell r="F894">
            <v>0</v>
          </cell>
          <cell r="G894">
            <v>0.56263440860215053</v>
          </cell>
          <cell r="H894">
            <v>37.474113381890398</v>
          </cell>
          <cell r="I894">
            <v>39.177482171976322</v>
          </cell>
          <cell r="J894">
            <v>38.04</v>
          </cell>
          <cell r="K894">
            <v>37.74</v>
          </cell>
          <cell r="L894" t="str">
            <v>Yes</v>
          </cell>
        </row>
        <row r="895">
          <cell r="A895" t="str">
            <v>M12CC-0</v>
          </cell>
          <cell r="B895" t="str">
            <v>M12 Cable Cutter Skin</v>
          </cell>
          <cell r="C895" t="str">
            <v>Milwaukee Tools</v>
          </cell>
          <cell r="D895" t="str">
            <v>900070</v>
          </cell>
          <cell r="E895" t="str">
            <v>ML-TL</v>
          </cell>
          <cell r="F895">
            <v>0</v>
          </cell>
          <cell r="G895">
            <v>0.72272099447513816</v>
          </cell>
          <cell r="H895">
            <v>166.61269265261004</v>
          </cell>
          <cell r="I895">
            <v>173.85672276794091</v>
          </cell>
          <cell r="J895">
            <v>167.34</v>
          </cell>
          <cell r="K895">
            <v>164.55</v>
          </cell>
          <cell r="L895" t="str">
            <v>Yes</v>
          </cell>
        </row>
        <row r="896">
          <cell r="A896" t="str">
            <v>M12CCS44-0</v>
          </cell>
          <cell r="B896" t="str">
            <v>M12 FUEL Circular Saw 140mm SKIN</v>
          </cell>
          <cell r="C896" t="str">
            <v>Milwaukee Tools</v>
          </cell>
          <cell r="D896" t="str">
            <v>900070</v>
          </cell>
          <cell r="E896" t="str">
            <v>ML-TL</v>
          </cell>
          <cell r="F896">
            <v>0</v>
          </cell>
          <cell r="G896">
            <v>0.98540489642184559</v>
          </cell>
          <cell r="H896">
            <v>112.37113391311601</v>
          </cell>
          <cell r="I896">
            <v>117.25683538759931</v>
          </cell>
          <cell r="J896">
            <v>113.36</v>
          </cell>
          <cell r="K896">
            <v>112.81</v>
          </cell>
          <cell r="L896" t="str">
            <v>Yes</v>
          </cell>
        </row>
        <row r="897">
          <cell r="A897" t="str">
            <v>M12CD-0</v>
          </cell>
          <cell r="B897" t="str">
            <v>M12 Hex Brushless ScrewDriver Skin 1/4in</v>
          </cell>
          <cell r="C897" t="str">
            <v>Milwaukee Tools</v>
          </cell>
          <cell r="D897" t="str">
            <v>900070</v>
          </cell>
          <cell r="E897" t="str">
            <v>ML-TL</v>
          </cell>
          <cell r="F897">
            <v>0</v>
          </cell>
          <cell r="G897">
            <v>0.28868965517241379</v>
          </cell>
          <cell r="H897">
            <v>59.177284197793483</v>
          </cell>
          <cell r="I897">
            <v>61.750209597697548</v>
          </cell>
          <cell r="J897">
            <v>59.47</v>
          </cell>
          <cell r="K897">
            <v>59.69</v>
          </cell>
          <cell r="L897" t="str">
            <v>Yes</v>
          </cell>
        </row>
        <row r="898">
          <cell r="A898" t="str">
            <v>M12CD-302C</v>
          </cell>
          <cell r="B898" t="str">
            <v>M12 FUEL 1/4" Hex Screwdriver 3.0Ah K</v>
          </cell>
          <cell r="C898" t="str">
            <v>Milwaukee Tools</v>
          </cell>
          <cell r="D898" t="str">
            <v>900070</v>
          </cell>
          <cell r="E898" t="str">
            <v>ML-TL</v>
          </cell>
          <cell r="F898">
            <v>0</v>
          </cell>
          <cell r="G898">
            <v>1.2777777777777777</v>
          </cell>
          <cell r="H898">
            <v>113.6560668627083</v>
          </cell>
          <cell r="I898">
            <v>118.59763498717389</v>
          </cell>
          <cell r="J898">
            <v>114.93</v>
          </cell>
          <cell r="K898">
            <v>115.4</v>
          </cell>
          <cell r="L898" t="str">
            <v>Yes</v>
          </cell>
        </row>
        <row r="899">
          <cell r="A899" t="str">
            <v>M12CH-0</v>
          </cell>
          <cell r="B899" t="str">
            <v>M12 FUEL Rotary Hammer Skin (Brushless</v>
          </cell>
          <cell r="C899" t="str">
            <v>Milwaukee Tools</v>
          </cell>
          <cell r="D899" t="str">
            <v>900070</v>
          </cell>
          <cell r="E899" t="str">
            <v>ML-TL</v>
          </cell>
          <cell r="F899">
            <v>0</v>
          </cell>
          <cell r="G899">
            <v>0.42095736122284794</v>
          </cell>
          <cell r="H899">
            <v>103.44658804146071</v>
          </cell>
          <cell r="I899">
            <v>107.9442657823938</v>
          </cell>
          <cell r="J899">
            <v>103.87</v>
          </cell>
          <cell r="K899">
            <v>103.35</v>
          </cell>
          <cell r="L899" t="str">
            <v>Yes</v>
          </cell>
        </row>
        <row r="900">
          <cell r="A900" t="str">
            <v>M12CH-402C</v>
          </cell>
          <cell r="B900" t="str">
            <v>M12 FUEL Rotary Hammer Kit (2x4.0Ah)</v>
          </cell>
          <cell r="C900" t="str">
            <v>Milwaukee Tools</v>
          </cell>
          <cell r="D900" t="str">
            <v>900070</v>
          </cell>
          <cell r="E900" t="str">
            <v>ML-TL</v>
          </cell>
          <cell r="F900">
            <v>0</v>
          </cell>
          <cell r="G900">
            <v>1.990489776509748</v>
          </cell>
          <cell r="H900">
            <v>169.25141608792674</v>
          </cell>
          <cell r="I900">
            <v>176.61017330914095</v>
          </cell>
          <cell r="J900">
            <v>171.24</v>
          </cell>
          <cell r="K900">
            <v>171.43</v>
          </cell>
          <cell r="L900" t="str">
            <v>Yes</v>
          </cell>
        </row>
        <row r="901">
          <cell r="A901" t="str">
            <v>M12CHZ-0</v>
          </cell>
          <cell r="B901" t="str">
            <v>M12 FUEL HACKZALL - SKIN</v>
          </cell>
          <cell r="C901" t="str">
            <v>Milwaukee Tools</v>
          </cell>
          <cell r="D901" t="str">
            <v>900070</v>
          </cell>
          <cell r="E901" t="str">
            <v>ML-TL</v>
          </cell>
          <cell r="F901">
            <v>0</v>
          </cell>
          <cell r="G901">
            <v>0.42155085599194358</v>
          </cell>
          <cell r="H901">
            <v>76.988865252664283</v>
          </cell>
          <cell r="I901">
            <v>80.336207220171431</v>
          </cell>
          <cell r="J901">
            <v>77.41</v>
          </cell>
          <cell r="K901">
            <v>76.62</v>
          </cell>
          <cell r="L901" t="str">
            <v>Yes</v>
          </cell>
        </row>
        <row r="902">
          <cell r="A902" t="str">
            <v>M12CHZ-401C</v>
          </cell>
          <cell r="B902" t="str">
            <v>M12 FUEL HACKZALL - KIT 1x4.0Ah</v>
          </cell>
          <cell r="C902" t="str">
            <v>Milwaukee Tools</v>
          </cell>
          <cell r="D902" t="str">
            <v>900070</v>
          </cell>
          <cell r="E902" t="str">
            <v>ML-TL</v>
          </cell>
          <cell r="F902">
            <v>0</v>
          </cell>
          <cell r="G902">
            <v>2.8283783783783782</v>
          </cell>
          <cell r="H902">
            <v>123.44793947736136</v>
          </cell>
          <cell r="I902">
            <v>128.81524119376837</v>
          </cell>
          <cell r="J902">
            <v>126.28</v>
          </cell>
          <cell r="K902">
            <v>125.46</v>
          </cell>
          <cell r="L902" t="str">
            <v>Yes</v>
          </cell>
        </row>
        <row r="903">
          <cell r="A903" t="str">
            <v>M12CID-0</v>
          </cell>
          <cell r="B903" t="str">
            <v>M12 1/4 Brushless Impact Driver Skin</v>
          </cell>
          <cell r="C903" t="str">
            <v>Milwaukee Tools</v>
          </cell>
          <cell r="D903" t="str">
            <v>900070</v>
          </cell>
          <cell r="E903" t="str">
            <v>ML-TL</v>
          </cell>
          <cell r="F903">
            <v>0</v>
          </cell>
          <cell r="G903">
            <v>0.25571166768478926</v>
          </cell>
          <cell r="H903">
            <v>64.264803228430196</v>
          </cell>
          <cell r="I903">
            <v>67.058925107927166</v>
          </cell>
          <cell r="J903">
            <v>64.52</v>
          </cell>
          <cell r="K903">
            <v>66.290000000000006</v>
          </cell>
          <cell r="L903" t="str">
            <v>Yes</v>
          </cell>
        </row>
        <row r="904">
          <cell r="A904" t="str">
            <v>M12CID-302C</v>
          </cell>
          <cell r="B904" t="str">
            <v>M12 FUEL Impact Drill 3.0Ah Kit</v>
          </cell>
          <cell r="C904" t="str">
            <v>Milwaukee Tools</v>
          </cell>
          <cell r="D904" t="str">
            <v>900070</v>
          </cell>
          <cell r="E904" t="str">
            <v>ML-TL</v>
          </cell>
          <cell r="F904">
            <v>0</v>
          </cell>
          <cell r="G904">
            <v>1.2777777777777777</v>
          </cell>
          <cell r="H904">
            <v>118.73487976808691</v>
          </cell>
          <cell r="I904">
            <v>123.89726584496024</v>
          </cell>
          <cell r="J904">
            <v>120.01</v>
          </cell>
          <cell r="K904">
            <v>121.55</v>
          </cell>
          <cell r="L904" t="str">
            <v>Yes</v>
          </cell>
        </row>
        <row r="905">
          <cell r="A905" t="str">
            <v>M12CIW12-0</v>
          </cell>
          <cell r="B905" t="str">
            <v>M12 FUEL 1/2inch Impact Wrench - SKIN (F</v>
          </cell>
          <cell r="C905" t="str">
            <v>Milwaukee Tools</v>
          </cell>
          <cell r="D905" t="str">
            <v>900070</v>
          </cell>
          <cell r="E905" t="str">
            <v>ML-TL</v>
          </cell>
          <cell r="F905">
            <v>0</v>
          </cell>
          <cell r="G905">
            <v>0.27721854304635762</v>
          </cell>
          <cell r="H905">
            <v>62.580827545934213</v>
          </cell>
          <cell r="I905">
            <v>65.301733091409616</v>
          </cell>
          <cell r="J905">
            <v>62.86</v>
          </cell>
          <cell r="K905">
            <v>63.79</v>
          </cell>
          <cell r="L905" t="str">
            <v>Yes</v>
          </cell>
        </row>
        <row r="906">
          <cell r="A906" t="str">
            <v>M12CIW38-0</v>
          </cell>
          <cell r="B906" t="str">
            <v>M12 3/8 Brushless Impact Wrench Skin</v>
          </cell>
          <cell r="C906" t="str">
            <v>Milwaukee Tools</v>
          </cell>
          <cell r="D906" t="str">
            <v>900070</v>
          </cell>
          <cell r="E906" t="str">
            <v>ML-TL</v>
          </cell>
          <cell r="F906">
            <v>0</v>
          </cell>
          <cell r="G906">
            <v>0.26527249683143217</v>
          </cell>
          <cell r="H906">
            <v>63.723320611483032</v>
          </cell>
          <cell r="I906">
            <v>66.493899768504036</v>
          </cell>
          <cell r="J906">
            <v>63.99</v>
          </cell>
          <cell r="K906">
            <v>64.89</v>
          </cell>
          <cell r="L906" t="str">
            <v>Yes</v>
          </cell>
        </row>
        <row r="907">
          <cell r="A907" t="str">
            <v>M12CIW38-302C</v>
          </cell>
          <cell r="B907" t="str">
            <v>M12 FUEL 3/8" Impact Wrench 3.0Ah Kit</v>
          </cell>
          <cell r="C907" t="str">
            <v>Milwaukee Tools</v>
          </cell>
          <cell r="D907" t="str">
            <v>900070</v>
          </cell>
          <cell r="E907" t="str">
            <v>ML-TL</v>
          </cell>
          <cell r="F907">
            <v>0</v>
          </cell>
          <cell r="G907">
            <v>1.2777777777777777</v>
          </cell>
          <cell r="H907">
            <v>118.18768900289892</v>
          </cell>
          <cell r="I907">
            <v>123.326284176938</v>
          </cell>
          <cell r="J907">
            <v>119.47</v>
          </cell>
          <cell r="K907">
            <v>120.21</v>
          </cell>
          <cell r="L907" t="str">
            <v>Yes</v>
          </cell>
        </row>
        <row r="908">
          <cell r="A908" t="str">
            <v>M12HHBLACK5-0L</v>
          </cell>
          <cell r="B908" t="str">
            <v>M12 Heated Hoodie BLACK V - L</v>
          </cell>
          <cell r="C908" t="str">
            <v>Milwaukee Tools</v>
          </cell>
          <cell r="D908" t="str">
            <v>900080</v>
          </cell>
          <cell r="E908" t="str">
            <v>ML-TL</v>
          </cell>
          <cell r="F908">
            <v>0</v>
          </cell>
          <cell r="G908">
            <v>0.43786610878661086</v>
          </cell>
          <cell r="H908">
            <v>51.888506538196843</v>
          </cell>
          <cell r="I908">
            <v>54.247075017205781</v>
          </cell>
          <cell r="J908">
            <v>52.33</v>
          </cell>
          <cell r="K908">
            <v>54.05</v>
          </cell>
          <cell r="L908" t="str">
            <v>Yes</v>
          </cell>
        </row>
        <row r="909">
          <cell r="A909" t="str">
            <v>M12CPD-0</v>
          </cell>
          <cell r="B909" t="str">
            <v>M12 Brushless Hammer Drill/Driver Skin</v>
          </cell>
          <cell r="C909" t="str">
            <v>Milwaukee Tools</v>
          </cell>
          <cell r="D909" t="str">
            <v>900070</v>
          </cell>
          <cell r="E909" t="str">
            <v>ML-TL</v>
          </cell>
          <cell r="F909">
            <v>0</v>
          </cell>
          <cell r="G909">
            <v>0.32792792792792791</v>
          </cell>
          <cell r="H909">
            <v>66.585573213205691</v>
          </cell>
          <cell r="I909">
            <v>69.480598135518974</v>
          </cell>
          <cell r="J909">
            <v>66.91</v>
          </cell>
          <cell r="K909">
            <v>66.97</v>
          </cell>
          <cell r="L909" t="str">
            <v>Yes</v>
          </cell>
        </row>
        <row r="910">
          <cell r="A910" t="str">
            <v>M12CPD-302C</v>
          </cell>
          <cell r="B910" t="str">
            <v>M12 FUEL Hammer Drill 3.0Ah Kit</v>
          </cell>
          <cell r="C910" t="str">
            <v>Milwaukee Tools</v>
          </cell>
          <cell r="D910" t="str">
            <v>900070</v>
          </cell>
          <cell r="E910" t="str">
            <v>ML-TL</v>
          </cell>
          <cell r="F910">
            <v>0</v>
          </cell>
          <cell r="G910">
            <v>1.2777777777777777</v>
          </cell>
          <cell r="H910">
            <v>120.21827879622099</v>
          </cell>
          <cell r="I910">
            <v>125.44516048301321</v>
          </cell>
          <cell r="J910">
            <v>121.5</v>
          </cell>
          <cell r="K910">
            <v>122.53</v>
          </cell>
          <cell r="L910" t="str">
            <v>Yes</v>
          </cell>
        </row>
        <row r="911">
          <cell r="A911" t="str">
            <v>M12CPP2A-402C</v>
          </cell>
          <cell r="B911" t="str">
            <v>M12 FUEL 2pc Combo PD/ID 4.0Ah Kit</v>
          </cell>
          <cell r="C911" t="str">
            <v>Milwaukee Tools</v>
          </cell>
          <cell r="D911" t="str">
            <v>900070</v>
          </cell>
          <cell r="E911" t="str">
            <v>ML-TL</v>
          </cell>
          <cell r="F911">
            <v>0</v>
          </cell>
          <cell r="G911">
            <v>1.6532385466034756</v>
          </cell>
          <cell r="H911">
            <v>192.34893428434376</v>
          </cell>
          <cell r="I911">
            <v>200.71193142714134</v>
          </cell>
          <cell r="J911">
            <v>194</v>
          </cell>
          <cell r="K911">
            <v>194.13</v>
          </cell>
          <cell r="L911" t="str">
            <v>Yes</v>
          </cell>
        </row>
        <row r="912">
          <cell r="A912" t="str">
            <v>M12DE-0C</v>
          </cell>
          <cell r="B912" t="str">
            <v>M12 HAMMERVAC Skin</v>
          </cell>
          <cell r="C912" t="str">
            <v>Milwaukee Tools</v>
          </cell>
          <cell r="D912" t="str">
            <v>900070</v>
          </cell>
          <cell r="E912" t="str">
            <v>ML-TL</v>
          </cell>
          <cell r="F912">
            <v>4.2716160920978545</v>
          </cell>
          <cell r="G912">
            <v>2.0076738609112712</v>
          </cell>
          <cell r="H912">
            <v>81.872641765208854</v>
          </cell>
          <cell r="I912">
            <v>85.432321841957076</v>
          </cell>
          <cell r="J912">
            <v>88.15</v>
          </cell>
          <cell r="K912">
            <v>87.05</v>
          </cell>
          <cell r="L912" t="str">
            <v>Yes</v>
          </cell>
        </row>
        <row r="913">
          <cell r="A913" t="str">
            <v>M12GG-0</v>
          </cell>
          <cell r="B913" t="str">
            <v>M12 Grease Gun 400ml</v>
          </cell>
          <cell r="C913" t="str">
            <v>Milwaukee Tools</v>
          </cell>
          <cell r="D913" t="str">
            <v>900070</v>
          </cell>
          <cell r="E913" t="str">
            <v>ML-TL</v>
          </cell>
          <cell r="F913">
            <v>3.6820809610210854</v>
          </cell>
          <cell r="G913">
            <v>1.2777777777777777</v>
          </cell>
          <cell r="H913">
            <v>70.573218419570793</v>
          </cell>
          <cell r="I913">
            <v>73.641619220421703</v>
          </cell>
          <cell r="J913">
            <v>75.53</v>
          </cell>
          <cell r="K913">
            <v>74.569999999999993</v>
          </cell>
          <cell r="L913" t="str">
            <v>Yes</v>
          </cell>
        </row>
        <row r="914">
          <cell r="A914" t="str">
            <v>M12HHBLACK5-0M</v>
          </cell>
          <cell r="B914" t="str">
            <v>M12 Heated Hoodie BLACK V - M</v>
          </cell>
          <cell r="C914" t="str">
            <v>Milwaukee Tools</v>
          </cell>
          <cell r="D914" t="str">
            <v>900080</v>
          </cell>
          <cell r="E914" t="str">
            <v>ML-TL</v>
          </cell>
          <cell r="F914">
            <v>0</v>
          </cell>
          <cell r="G914">
            <v>0.43786610878661086</v>
          </cell>
          <cell r="H914">
            <v>51.146593255333791</v>
          </cell>
          <cell r="I914">
            <v>53.471438403303502</v>
          </cell>
          <cell r="J914">
            <v>51.58</v>
          </cell>
          <cell r="K914">
            <v>53.12</v>
          </cell>
          <cell r="L914" t="str">
            <v>Yes</v>
          </cell>
        </row>
        <row r="915">
          <cell r="A915" t="str">
            <v>M12HHBLACK5-0S</v>
          </cell>
          <cell r="B915" t="str">
            <v>M12 Heated Hoodie BLACK V - S</v>
          </cell>
          <cell r="C915" t="str">
            <v>Milwaukee Tools</v>
          </cell>
          <cell r="D915" t="str">
            <v>900080</v>
          </cell>
          <cell r="E915" t="str">
            <v>ML-TL</v>
          </cell>
          <cell r="F915">
            <v>0</v>
          </cell>
          <cell r="G915">
            <v>0.43786610878661086</v>
          </cell>
          <cell r="H915">
            <v>49.920165175498973</v>
          </cell>
          <cell r="I915">
            <v>52.189263592567102</v>
          </cell>
          <cell r="J915">
            <v>50.36</v>
          </cell>
          <cell r="K915">
            <v>42.86</v>
          </cell>
          <cell r="L915" t="str">
            <v>Yes</v>
          </cell>
        </row>
        <row r="916">
          <cell r="A916" t="str">
            <v>M12HHBLACK5-0XL</v>
          </cell>
          <cell r="B916" t="str">
            <v>M12 Heated Hoodie BLACK V - XL</v>
          </cell>
          <cell r="C916" t="str">
            <v>Milwaukee Tools</v>
          </cell>
          <cell r="D916" t="str">
            <v>900080</v>
          </cell>
          <cell r="E916" t="str">
            <v>ML-TL</v>
          </cell>
          <cell r="F916">
            <v>0</v>
          </cell>
          <cell r="G916">
            <v>0.48651789865178985</v>
          </cell>
          <cell r="H916">
            <v>52.796971782518931</v>
          </cell>
          <cell r="I916">
            <v>55.196834136269779</v>
          </cell>
          <cell r="J916">
            <v>53.28</v>
          </cell>
          <cell r="K916">
            <v>55.04</v>
          </cell>
          <cell r="L916" t="str">
            <v>Yes</v>
          </cell>
        </row>
        <row r="917">
          <cell r="A917" t="str">
            <v>M12HHBLACK5-0XXL</v>
          </cell>
          <cell r="B917" t="str">
            <v>M12 Heated Hoodie BLACK V - XXL</v>
          </cell>
          <cell r="C917" t="str">
            <v>Milwaukee Tools</v>
          </cell>
          <cell r="D917" t="str">
            <v>900080</v>
          </cell>
          <cell r="E917" t="str">
            <v>ML-TL</v>
          </cell>
          <cell r="F917">
            <v>0</v>
          </cell>
          <cell r="G917">
            <v>0.48651789865178985</v>
          </cell>
          <cell r="H917">
            <v>54.311080523055757</v>
          </cell>
          <cell r="I917">
            <v>56.779766001376458</v>
          </cell>
          <cell r="J917">
            <v>54.8</v>
          </cell>
          <cell r="K917">
            <v>46.63</v>
          </cell>
          <cell r="L917" t="str">
            <v>Yes</v>
          </cell>
        </row>
        <row r="918">
          <cell r="A918" t="str">
            <v>M12HHBLACK5-0XXXL</v>
          </cell>
          <cell r="B918" t="str">
            <v>M12 Heated Hoodie BLACK V - XXXL</v>
          </cell>
          <cell r="C918" t="str">
            <v>Milwaukee Tools</v>
          </cell>
          <cell r="D918" t="str">
            <v>900080</v>
          </cell>
          <cell r="E918" t="str">
            <v>ML-TL</v>
          </cell>
          <cell r="F918">
            <v>0</v>
          </cell>
          <cell r="G918">
            <v>0.48651789865178985</v>
          </cell>
          <cell r="H918">
            <v>55.82518926359257</v>
          </cell>
          <cell r="I918">
            <v>58.362697866483131</v>
          </cell>
          <cell r="J918">
            <v>56.31</v>
          </cell>
          <cell r="K918">
            <v>47.92</v>
          </cell>
          <cell r="L918" t="str">
            <v>Yes</v>
          </cell>
        </row>
        <row r="919">
          <cell r="A919" t="str">
            <v>M12HHBLACK7-0L</v>
          </cell>
          <cell r="B919" t="str">
            <v>M12 Heated Hoodie Black VII - L</v>
          </cell>
          <cell r="C919" t="str">
            <v>Milwaukee Tools</v>
          </cell>
          <cell r="D919" t="str">
            <v>900080</v>
          </cell>
          <cell r="E919" t="str">
            <v>ML-TL</v>
          </cell>
          <cell r="F919">
            <v>0</v>
          </cell>
          <cell r="G919">
            <v>1.9602272727272727</v>
          </cell>
          <cell r="H919">
            <v>37.5</v>
          </cell>
          <cell r="I919">
            <v>39.204545454545453</v>
          </cell>
          <cell r="J919">
            <v>39.46</v>
          </cell>
          <cell r="K919">
            <v>39.46</v>
          </cell>
          <cell r="L919" t="str">
            <v>No</v>
          </cell>
        </row>
        <row r="920">
          <cell r="A920" t="str">
            <v>M12HHBLACK7-0M</v>
          </cell>
          <cell r="B920" t="str">
            <v>M12 Heated Hoodie Black VII - M</v>
          </cell>
          <cell r="C920" t="str">
            <v>Milwaukee Tools</v>
          </cell>
          <cell r="D920" t="str">
            <v>900080</v>
          </cell>
          <cell r="E920" t="str">
            <v>ML-TL</v>
          </cell>
          <cell r="F920">
            <v>0</v>
          </cell>
          <cell r="G920">
            <v>1.9602272727272727</v>
          </cell>
          <cell r="H920">
            <v>37.5</v>
          </cell>
          <cell r="I920">
            <v>39.204545454545453</v>
          </cell>
          <cell r="J920">
            <v>39.46</v>
          </cell>
          <cell r="K920">
            <v>39.46</v>
          </cell>
          <cell r="L920" t="str">
            <v>No</v>
          </cell>
        </row>
        <row r="921">
          <cell r="A921" t="str">
            <v>M12HHBLACK7-0S</v>
          </cell>
          <cell r="B921" t="str">
            <v>M12 Heated Hoodie Black VII - S</v>
          </cell>
          <cell r="C921" t="str">
            <v>Milwaukee Tools</v>
          </cell>
          <cell r="D921" t="str">
            <v>900080</v>
          </cell>
          <cell r="E921" t="str">
            <v>ML-TL</v>
          </cell>
          <cell r="F921">
            <v>0</v>
          </cell>
          <cell r="G921">
            <v>1.9602272727272727</v>
          </cell>
          <cell r="H921">
            <v>37.5</v>
          </cell>
          <cell r="I921">
            <v>39.204545454545453</v>
          </cell>
          <cell r="J921">
            <v>39.46</v>
          </cell>
          <cell r="K921">
            <v>39.46</v>
          </cell>
          <cell r="L921" t="str">
            <v>No</v>
          </cell>
        </row>
        <row r="922">
          <cell r="A922" t="str">
            <v>M12HHBLACK7-0XL</v>
          </cell>
          <cell r="B922" t="str">
            <v>M12 Heated Hoodie Black VII - XL</v>
          </cell>
          <cell r="C922" t="str">
            <v>Milwaukee Tools</v>
          </cell>
          <cell r="D922" t="str">
            <v>900080</v>
          </cell>
          <cell r="E922" t="str">
            <v>ML-TL</v>
          </cell>
          <cell r="F922">
            <v>0</v>
          </cell>
          <cell r="G922">
            <v>1.978522727272727</v>
          </cell>
          <cell r="H922">
            <v>37.85</v>
          </cell>
          <cell r="I922">
            <v>39.570454545454538</v>
          </cell>
          <cell r="J922">
            <v>39.83</v>
          </cell>
          <cell r="K922">
            <v>39.83</v>
          </cell>
          <cell r="L922" t="str">
            <v>No</v>
          </cell>
        </row>
        <row r="923">
          <cell r="A923" t="str">
            <v>M12HHBLACK7-0XXL</v>
          </cell>
          <cell r="B923" t="str">
            <v>M12 Heated Hoodie Black VII - XXL</v>
          </cell>
          <cell r="C923" t="str">
            <v>Milwaukee Tools</v>
          </cell>
          <cell r="D923" t="str">
            <v>900080</v>
          </cell>
          <cell r="E923" t="str">
            <v>ML-TL</v>
          </cell>
          <cell r="F923">
            <v>0</v>
          </cell>
          <cell r="G923">
            <v>1.9968181818181816</v>
          </cell>
          <cell r="H923">
            <v>38.200000000000003</v>
          </cell>
          <cell r="I923">
            <v>39.93636363636363</v>
          </cell>
          <cell r="J923">
            <v>40.200000000000003</v>
          </cell>
          <cell r="K923">
            <v>40.200000000000003</v>
          </cell>
          <cell r="L923" t="str">
            <v>No</v>
          </cell>
        </row>
        <row r="924">
          <cell r="A924" t="str">
            <v>M12HHBLACK7-0XXXL</v>
          </cell>
          <cell r="B924" t="str">
            <v>M12 Heated Hoodie Black VII - XXXL</v>
          </cell>
          <cell r="C924" t="str">
            <v>Milwaukee Tools</v>
          </cell>
          <cell r="D924" t="str">
            <v>900080</v>
          </cell>
          <cell r="E924" t="str">
            <v>ML-TL</v>
          </cell>
          <cell r="F924">
            <v>0</v>
          </cell>
          <cell r="G924">
            <v>2.0156363636363639</v>
          </cell>
          <cell r="H924">
            <v>38.56</v>
          </cell>
          <cell r="I924">
            <v>40.312727272727273</v>
          </cell>
          <cell r="J924">
            <v>40.58</v>
          </cell>
          <cell r="K924">
            <v>40.57</v>
          </cell>
          <cell r="L924" t="str">
            <v>No</v>
          </cell>
        </row>
        <row r="925">
          <cell r="A925" t="str">
            <v>M12HHGREY5-0L</v>
          </cell>
          <cell r="B925" t="str">
            <v>M12 Heated Hoodie GREY V - L</v>
          </cell>
          <cell r="C925" t="str">
            <v>Milwaukee Tools</v>
          </cell>
          <cell r="D925" t="str">
            <v>900080</v>
          </cell>
          <cell r="E925" t="str">
            <v>ML-TL</v>
          </cell>
          <cell r="F925">
            <v>0</v>
          </cell>
          <cell r="G925">
            <v>0.43786610878661086</v>
          </cell>
          <cell r="H925">
            <v>51.888506538196843</v>
          </cell>
          <cell r="I925">
            <v>54.247075017205781</v>
          </cell>
          <cell r="J925">
            <v>52.33</v>
          </cell>
          <cell r="K925">
            <v>46.27</v>
          </cell>
          <cell r="L925" t="str">
            <v>Yes</v>
          </cell>
        </row>
        <row r="926">
          <cell r="A926" t="str">
            <v>M12HHGREY5-0M</v>
          </cell>
          <cell r="B926" t="str">
            <v>M12 Heated Hoodie GREY V - M</v>
          </cell>
          <cell r="C926" t="str">
            <v>Milwaukee Tools</v>
          </cell>
          <cell r="D926" t="str">
            <v>900080</v>
          </cell>
          <cell r="E926" t="str">
            <v>ML-TL</v>
          </cell>
          <cell r="F926">
            <v>0</v>
          </cell>
          <cell r="G926">
            <v>0.43786610878661086</v>
          </cell>
          <cell r="H926">
            <v>50.980041293874748</v>
          </cell>
          <cell r="I926">
            <v>53.297315898141775</v>
          </cell>
          <cell r="J926">
            <v>51.42</v>
          </cell>
          <cell r="K926">
            <v>45.45</v>
          </cell>
          <cell r="L926" t="str">
            <v>Yes</v>
          </cell>
        </row>
        <row r="927">
          <cell r="A927" t="str">
            <v>M12HHGREY5-0S</v>
          </cell>
          <cell r="B927" t="str">
            <v>M12 Heated Hoodie GREY V - S</v>
          </cell>
          <cell r="C927" t="str">
            <v>Milwaukee Tools</v>
          </cell>
          <cell r="D927" t="str">
            <v>900080</v>
          </cell>
          <cell r="E927" t="str">
            <v>ML-TL</v>
          </cell>
          <cell r="F927">
            <v>0</v>
          </cell>
          <cell r="G927">
            <v>0.43786610878661086</v>
          </cell>
          <cell r="H927">
            <v>49.920165175498973</v>
          </cell>
          <cell r="I927">
            <v>52.189263592567102</v>
          </cell>
          <cell r="J927">
            <v>50.36</v>
          </cell>
          <cell r="K927">
            <v>42.86</v>
          </cell>
          <cell r="L927" t="str">
            <v>Yes</v>
          </cell>
        </row>
        <row r="928">
          <cell r="A928" t="str">
            <v>M12HHGREY5-0XL</v>
          </cell>
          <cell r="B928" t="str">
            <v>M12 Heated Hoodie GREY V - XL</v>
          </cell>
          <cell r="C928" t="str">
            <v>Milwaukee Tools</v>
          </cell>
          <cell r="D928" t="str">
            <v>900080</v>
          </cell>
          <cell r="E928" t="str">
            <v>ML-TL</v>
          </cell>
          <cell r="F928">
            <v>0</v>
          </cell>
          <cell r="G928">
            <v>0.48651789865178985</v>
          </cell>
          <cell r="H928">
            <v>52.796971782518931</v>
          </cell>
          <cell r="I928">
            <v>55.196834136269779</v>
          </cell>
          <cell r="J928">
            <v>53.28</v>
          </cell>
          <cell r="K928">
            <v>47.08</v>
          </cell>
          <cell r="L928" t="str">
            <v>Yes</v>
          </cell>
        </row>
        <row r="929">
          <cell r="A929" t="str">
            <v>M12HHGREY5-0XXL</v>
          </cell>
          <cell r="B929" t="str">
            <v>M12 Heated Hoodie GREY V - XXL</v>
          </cell>
          <cell r="C929" t="str">
            <v>Milwaukee Tools</v>
          </cell>
          <cell r="D929" t="str">
            <v>900080</v>
          </cell>
          <cell r="E929" t="str">
            <v>ML-TL</v>
          </cell>
          <cell r="F929">
            <v>0</v>
          </cell>
          <cell r="G929">
            <v>0.48651789865178985</v>
          </cell>
          <cell r="H929">
            <v>54.311080523055757</v>
          </cell>
          <cell r="I929">
            <v>56.779766001376458</v>
          </cell>
          <cell r="J929">
            <v>54.8</v>
          </cell>
          <cell r="K929">
            <v>46.63</v>
          </cell>
          <cell r="L929" t="str">
            <v>Yes</v>
          </cell>
        </row>
        <row r="930">
          <cell r="A930" t="str">
            <v>M12HHGREY5-0XXXL</v>
          </cell>
          <cell r="B930" t="str">
            <v>M12 Heated Hoodie GREY V - XXXL</v>
          </cell>
          <cell r="C930" t="str">
            <v>Milwaukee Tools</v>
          </cell>
          <cell r="D930" t="str">
            <v>900080</v>
          </cell>
          <cell r="E930" t="str">
            <v>ML-TL</v>
          </cell>
          <cell r="F930">
            <v>0</v>
          </cell>
          <cell r="G930">
            <v>0.48651789865178985</v>
          </cell>
          <cell r="H930">
            <v>55.82518926359257</v>
          </cell>
          <cell r="I930">
            <v>58.362697866483131</v>
          </cell>
          <cell r="J930">
            <v>56.31</v>
          </cell>
          <cell r="K930">
            <v>47.92</v>
          </cell>
          <cell r="L930" t="str">
            <v>Yes</v>
          </cell>
        </row>
        <row r="931">
          <cell r="A931" t="str">
            <v>M12HHGREY7-0L</v>
          </cell>
          <cell r="B931" t="str">
            <v>M12 Heated Hoodie Grey VII - L</v>
          </cell>
          <cell r="C931" t="str">
            <v>Milwaukee Tools</v>
          </cell>
          <cell r="D931" t="str">
            <v>900080</v>
          </cell>
          <cell r="E931" t="str">
            <v>ML-TL</v>
          </cell>
          <cell r="F931">
            <v>0</v>
          </cell>
          <cell r="G931">
            <v>1.9602272727272727</v>
          </cell>
          <cell r="H931">
            <v>37.5</v>
          </cell>
          <cell r="I931">
            <v>39.204545454545453</v>
          </cell>
          <cell r="J931">
            <v>39.46</v>
          </cell>
          <cell r="K931">
            <v>39.46</v>
          </cell>
          <cell r="L931" t="str">
            <v>No</v>
          </cell>
        </row>
        <row r="932">
          <cell r="A932" t="str">
            <v>M12HHGREY7-0M</v>
          </cell>
          <cell r="B932" t="str">
            <v>M12 Heated Hoodie Grey VII - M</v>
          </cell>
          <cell r="C932" t="str">
            <v>Milwaukee Tools</v>
          </cell>
          <cell r="D932" t="str">
            <v>900080</v>
          </cell>
          <cell r="E932" t="str">
            <v>ML-TL</v>
          </cell>
          <cell r="F932">
            <v>0</v>
          </cell>
          <cell r="G932">
            <v>1.9602272727272727</v>
          </cell>
          <cell r="H932">
            <v>37.5</v>
          </cell>
          <cell r="I932">
            <v>39.204545454545453</v>
          </cell>
          <cell r="J932">
            <v>39.46</v>
          </cell>
          <cell r="K932">
            <v>39.46</v>
          </cell>
          <cell r="L932" t="str">
            <v>No</v>
          </cell>
        </row>
        <row r="933">
          <cell r="A933" t="str">
            <v>M12HHGREY7-0S</v>
          </cell>
          <cell r="B933" t="str">
            <v>M12 Heated Hoodie Grey VII - S</v>
          </cell>
          <cell r="C933" t="str">
            <v>Milwaukee Tools</v>
          </cell>
          <cell r="D933" t="str">
            <v>900080</v>
          </cell>
          <cell r="E933" t="str">
            <v>ML-TL</v>
          </cell>
          <cell r="F933">
            <v>0</v>
          </cell>
          <cell r="G933">
            <v>1.9602272727272727</v>
          </cell>
          <cell r="H933">
            <v>37.5</v>
          </cell>
          <cell r="I933">
            <v>39.204545454545453</v>
          </cell>
          <cell r="J933">
            <v>39.46</v>
          </cell>
          <cell r="K933">
            <v>39.46</v>
          </cell>
          <cell r="L933" t="str">
            <v>No</v>
          </cell>
        </row>
        <row r="934">
          <cell r="A934" t="str">
            <v>M12HHGREY7-0XL</v>
          </cell>
          <cell r="B934" t="str">
            <v>M12 Heated Hoodie Grey VII - XL</v>
          </cell>
          <cell r="C934" t="str">
            <v>Milwaukee Tools</v>
          </cell>
          <cell r="D934" t="str">
            <v>900080</v>
          </cell>
          <cell r="E934" t="str">
            <v>ML-TL</v>
          </cell>
          <cell r="F934">
            <v>0</v>
          </cell>
          <cell r="G934">
            <v>1.978522727272727</v>
          </cell>
          <cell r="H934">
            <v>37.85</v>
          </cell>
          <cell r="I934">
            <v>39.570454545454538</v>
          </cell>
          <cell r="J934">
            <v>39.83</v>
          </cell>
          <cell r="K934">
            <v>39.83</v>
          </cell>
          <cell r="L934" t="str">
            <v>No</v>
          </cell>
        </row>
        <row r="935">
          <cell r="A935" t="str">
            <v>M12HHGREY7-0XXL</v>
          </cell>
          <cell r="B935" t="str">
            <v>M12 Heated Hoodie Grey VII - XXL</v>
          </cell>
          <cell r="C935" t="str">
            <v>Milwaukee Tools</v>
          </cell>
          <cell r="D935" t="str">
            <v>900080</v>
          </cell>
          <cell r="E935" t="str">
            <v>ML-TL</v>
          </cell>
          <cell r="F935">
            <v>0</v>
          </cell>
          <cell r="G935">
            <v>1.9968181818181816</v>
          </cell>
          <cell r="H935">
            <v>38.200000000000003</v>
          </cell>
          <cell r="I935">
            <v>39.93636363636363</v>
          </cell>
          <cell r="J935">
            <v>40.200000000000003</v>
          </cell>
          <cell r="K935">
            <v>40.200000000000003</v>
          </cell>
          <cell r="L935" t="str">
            <v>No</v>
          </cell>
        </row>
        <row r="936">
          <cell r="A936" t="str">
            <v>M12HHGREY7-0XXXL</v>
          </cell>
          <cell r="B936" t="str">
            <v>M12 Heated Hoodie Grey VII - XXXL</v>
          </cell>
          <cell r="C936" t="str">
            <v>Milwaukee Tools</v>
          </cell>
          <cell r="D936" t="str">
            <v>900080</v>
          </cell>
          <cell r="E936" t="str">
            <v>ML-TL</v>
          </cell>
          <cell r="F936">
            <v>0</v>
          </cell>
          <cell r="G936">
            <v>2.0156363636363639</v>
          </cell>
          <cell r="H936">
            <v>38.56</v>
          </cell>
          <cell r="I936">
            <v>40.312727272727273</v>
          </cell>
          <cell r="J936">
            <v>40.58</v>
          </cell>
          <cell r="K936">
            <v>40.57</v>
          </cell>
          <cell r="L936" t="str">
            <v>No</v>
          </cell>
        </row>
        <row r="937">
          <cell r="A937" t="str">
            <v>M12HHRED5-0L</v>
          </cell>
          <cell r="B937" t="str">
            <v>M12 Heated Hoodie RED V - L</v>
          </cell>
          <cell r="C937" t="str">
            <v>Milwaukee Tools</v>
          </cell>
          <cell r="D937" t="str">
            <v>900080</v>
          </cell>
          <cell r="E937" t="str">
            <v>ML-TL</v>
          </cell>
          <cell r="F937">
            <v>0</v>
          </cell>
          <cell r="G937">
            <v>0.43786610878661086</v>
          </cell>
          <cell r="H937">
            <v>51.888506538196843</v>
          </cell>
          <cell r="I937">
            <v>54.247075017205781</v>
          </cell>
          <cell r="J937">
            <v>52.33</v>
          </cell>
          <cell r="K937">
            <v>46.27</v>
          </cell>
          <cell r="L937" t="str">
            <v>Yes</v>
          </cell>
        </row>
        <row r="938">
          <cell r="A938" t="str">
            <v>M12HHRED5-0M</v>
          </cell>
          <cell r="B938" t="str">
            <v>M12 Heated Hoodie RED V - M</v>
          </cell>
          <cell r="C938" t="str">
            <v>Milwaukee Tools</v>
          </cell>
          <cell r="D938" t="str">
            <v>900080</v>
          </cell>
          <cell r="E938" t="str">
            <v>ML-TL</v>
          </cell>
          <cell r="F938">
            <v>0</v>
          </cell>
          <cell r="G938">
            <v>0.43786610878661086</v>
          </cell>
          <cell r="H938">
            <v>50.980041293874748</v>
          </cell>
          <cell r="I938">
            <v>53.297315898141775</v>
          </cell>
          <cell r="J938">
            <v>51.42</v>
          </cell>
          <cell r="K938">
            <v>43.75</v>
          </cell>
          <cell r="L938" t="str">
            <v>Yes</v>
          </cell>
        </row>
        <row r="939">
          <cell r="A939" t="str">
            <v>M12HHRED5-0S</v>
          </cell>
          <cell r="B939" t="str">
            <v>M12 Heated Hoodie RED V - S</v>
          </cell>
          <cell r="C939" t="str">
            <v>Milwaukee Tools</v>
          </cell>
          <cell r="D939" t="str">
            <v>900080</v>
          </cell>
          <cell r="E939" t="str">
            <v>ML-TL</v>
          </cell>
          <cell r="F939">
            <v>0</v>
          </cell>
          <cell r="G939">
            <v>0.43786610878661086</v>
          </cell>
          <cell r="H939">
            <v>49.920165175498973</v>
          </cell>
          <cell r="I939">
            <v>52.189263592567102</v>
          </cell>
          <cell r="J939">
            <v>50.36</v>
          </cell>
          <cell r="K939">
            <v>42.86</v>
          </cell>
          <cell r="L939" t="str">
            <v>Yes</v>
          </cell>
        </row>
        <row r="940">
          <cell r="A940" t="str">
            <v>M12HHRED5-0XL</v>
          </cell>
          <cell r="B940" t="str">
            <v>M12 Heated Hoodie RED V - XL</v>
          </cell>
          <cell r="C940" t="str">
            <v>Milwaukee Tools</v>
          </cell>
          <cell r="D940" t="str">
            <v>900080</v>
          </cell>
          <cell r="E940" t="str">
            <v>ML-TL</v>
          </cell>
          <cell r="F940">
            <v>0</v>
          </cell>
          <cell r="G940">
            <v>0.48651789865178985</v>
          </cell>
          <cell r="H940">
            <v>52.796971782518931</v>
          </cell>
          <cell r="I940">
            <v>55.196834136269779</v>
          </cell>
          <cell r="J940">
            <v>53.28</v>
          </cell>
          <cell r="K940">
            <v>45.35</v>
          </cell>
          <cell r="L940" t="str">
            <v>Yes</v>
          </cell>
        </row>
        <row r="941">
          <cell r="A941" t="str">
            <v>M12HHRED5-0XXL</v>
          </cell>
          <cell r="B941" t="str">
            <v>M12 Heated Hoodie RED V - XXL</v>
          </cell>
          <cell r="C941" t="str">
            <v>Milwaukee Tools</v>
          </cell>
          <cell r="D941" t="str">
            <v>900080</v>
          </cell>
          <cell r="E941" t="str">
            <v>ML-TL</v>
          </cell>
          <cell r="F941">
            <v>0</v>
          </cell>
          <cell r="G941">
            <v>0.48651789865178985</v>
          </cell>
          <cell r="H941">
            <v>54.311080523055757</v>
          </cell>
          <cell r="I941">
            <v>56.779766001376458</v>
          </cell>
          <cell r="J941">
            <v>54.8</v>
          </cell>
          <cell r="K941">
            <v>46.63</v>
          </cell>
          <cell r="L941" t="str">
            <v>Yes</v>
          </cell>
        </row>
        <row r="942">
          <cell r="A942" t="str">
            <v>M12HHRED5-0XXXL</v>
          </cell>
          <cell r="B942" t="str">
            <v>M12 Heated Hoodie RED V - XXXL</v>
          </cell>
          <cell r="C942" t="str">
            <v>Milwaukee Tools</v>
          </cell>
          <cell r="D942" t="str">
            <v>900080</v>
          </cell>
          <cell r="E942" t="str">
            <v>ML-TL</v>
          </cell>
          <cell r="F942">
            <v>0</v>
          </cell>
          <cell r="G942">
            <v>0.48651789865178985</v>
          </cell>
          <cell r="H942">
            <v>55.82518926359257</v>
          </cell>
          <cell r="I942">
            <v>58.362697866483131</v>
          </cell>
          <cell r="J942">
            <v>56.31</v>
          </cell>
          <cell r="K942">
            <v>47.92</v>
          </cell>
          <cell r="L942" t="str">
            <v>Yes</v>
          </cell>
        </row>
        <row r="943">
          <cell r="A943" t="str">
            <v>M12HJBLACK6-0L</v>
          </cell>
          <cell r="B943" t="str">
            <v>M12 Heated Jacket BLACK VI - L</v>
          </cell>
          <cell r="C943" t="str">
            <v>Milwaukee Tools</v>
          </cell>
          <cell r="D943" t="str">
            <v>900080</v>
          </cell>
          <cell r="E943" t="str">
            <v>ML-TL</v>
          </cell>
          <cell r="F943">
            <v>0</v>
          </cell>
          <cell r="G943">
            <v>1.5856060606060607</v>
          </cell>
          <cell r="H943">
            <v>80.41</v>
          </cell>
          <cell r="I943">
            <v>84.064999999999984</v>
          </cell>
          <cell r="J943">
            <v>82</v>
          </cell>
          <cell r="K943">
            <v>86.25</v>
          </cell>
          <cell r="L943" t="str">
            <v>No</v>
          </cell>
        </row>
        <row r="944">
          <cell r="A944" t="str">
            <v>M12HJBLACK6-0S</v>
          </cell>
          <cell r="B944" t="str">
            <v>M12 Heated Jacket BLACK VI - S</v>
          </cell>
          <cell r="C944" t="str">
            <v>Milwaukee Tools</v>
          </cell>
          <cell r="D944" t="str">
            <v>900080</v>
          </cell>
          <cell r="E944" t="str">
            <v>ML-TL</v>
          </cell>
          <cell r="F944">
            <v>0</v>
          </cell>
          <cell r="G944">
            <v>1.5856060606060607</v>
          </cell>
          <cell r="H944">
            <v>78.819999999999993</v>
          </cell>
          <cell r="I944">
            <v>82.402727272727248</v>
          </cell>
          <cell r="J944">
            <v>80.41</v>
          </cell>
          <cell r="K944">
            <v>84.57</v>
          </cell>
          <cell r="L944" t="str">
            <v>No</v>
          </cell>
        </row>
        <row r="945">
          <cell r="A945" t="str">
            <v>M12HJBLACK6-0XL</v>
          </cell>
          <cell r="B945" t="str">
            <v>M12 Heated Jacket BLACK VI - XL</v>
          </cell>
          <cell r="C945" t="str">
            <v>Milwaukee Tools</v>
          </cell>
          <cell r="D945" t="str">
            <v>900080</v>
          </cell>
          <cell r="E945" t="str">
            <v>ML-TL</v>
          </cell>
          <cell r="F945">
            <v>0</v>
          </cell>
          <cell r="G945">
            <v>1.5856060606060607</v>
          </cell>
          <cell r="H945">
            <v>81.19</v>
          </cell>
          <cell r="I945">
            <v>84.880454545454526</v>
          </cell>
          <cell r="J945">
            <v>82.78</v>
          </cell>
          <cell r="K945">
            <v>87.07</v>
          </cell>
          <cell r="L945" t="str">
            <v>No</v>
          </cell>
        </row>
        <row r="946">
          <cell r="A946" t="str">
            <v>M12HJBLACK6-0XXL</v>
          </cell>
          <cell r="B946" t="str">
            <v>M12 Heated Jacket BLACK VI - XXL</v>
          </cell>
          <cell r="C946" t="str">
            <v>Milwaukee Tools</v>
          </cell>
          <cell r="D946" t="str">
            <v>900080</v>
          </cell>
          <cell r="E946" t="str">
            <v>ML-TL</v>
          </cell>
          <cell r="F946">
            <v>0</v>
          </cell>
          <cell r="G946">
            <v>1.5856060606060607</v>
          </cell>
          <cell r="H946">
            <v>81.99</v>
          </cell>
          <cell r="I946">
            <v>85.716818181818155</v>
          </cell>
          <cell r="J946">
            <v>83.58</v>
          </cell>
          <cell r="K946">
            <v>87.91</v>
          </cell>
          <cell r="L946" t="str">
            <v>No</v>
          </cell>
        </row>
        <row r="947">
          <cell r="A947" t="str">
            <v>M12HJBLACK6-0XXXL</v>
          </cell>
          <cell r="B947" t="str">
            <v>M12 Heated Jacket BLACK VI - XXXL</v>
          </cell>
          <cell r="C947" t="str">
            <v>Milwaukee Tools</v>
          </cell>
          <cell r="D947" t="str">
            <v>900080</v>
          </cell>
          <cell r="E947" t="str">
            <v>ML-TL</v>
          </cell>
          <cell r="F947">
            <v>0</v>
          </cell>
          <cell r="G947">
            <v>1.5856060606060607</v>
          </cell>
          <cell r="H947">
            <v>82.79</v>
          </cell>
          <cell r="I947">
            <v>86.553181818181812</v>
          </cell>
          <cell r="J947">
            <v>84.38</v>
          </cell>
          <cell r="K947">
            <v>88.75</v>
          </cell>
          <cell r="L947" t="str">
            <v>No</v>
          </cell>
        </row>
        <row r="948">
          <cell r="A948" t="str">
            <v>M12HJBLACK6W-0L</v>
          </cell>
          <cell r="B948" t="str">
            <v>M12 Heated Jacket BLACK WOMENS VI - L</v>
          </cell>
          <cell r="C948" t="str">
            <v>Milwaukee Tools</v>
          </cell>
          <cell r="D948" t="str">
            <v>900080</v>
          </cell>
          <cell r="E948" t="str">
            <v>ML-TL</v>
          </cell>
          <cell r="F948">
            <v>0</v>
          </cell>
          <cell r="G948">
            <v>1.5856060606060607</v>
          </cell>
          <cell r="H948">
            <v>80.569999999999993</v>
          </cell>
          <cell r="I948">
            <v>84.232272727272715</v>
          </cell>
          <cell r="J948">
            <v>82.16</v>
          </cell>
          <cell r="K948">
            <v>86.42</v>
          </cell>
          <cell r="L948" t="str">
            <v>No</v>
          </cell>
        </row>
        <row r="949">
          <cell r="A949" t="str">
            <v>M12HJBLACK6W-0S</v>
          </cell>
          <cell r="B949" t="str">
            <v>M12 Heated Jacket BLACK WOMENS VI - S</v>
          </cell>
          <cell r="C949" t="str">
            <v>Milwaukee Tools</v>
          </cell>
          <cell r="D949" t="str">
            <v>900080</v>
          </cell>
          <cell r="E949" t="str">
            <v>ML-TL</v>
          </cell>
          <cell r="F949">
            <v>0</v>
          </cell>
          <cell r="G949">
            <v>1.5856060606060607</v>
          </cell>
          <cell r="H949">
            <v>78.959999999999994</v>
          </cell>
          <cell r="I949">
            <v>82.549090909090893</v>
          </cell>
          <cell r="J949">
            <v>80.55</v>
          </cell>
          <cell r="K949">
            <v>84.72</v>
          </cell>
          <cell r="L949" t="str">
            <v>No</v>
          </cell>
        </row>
        <row r="950">
          <cell r="A950" t="str">
            <v>M12HJBLACK6W-0XS</v>
          </cell>
          <cell r="B950" t="str">
            <v>M12 Heated Jacket BLACK WOMENS VI - XS</v>
          </cell>
          <cell r="C950" t="str">
            <v>Milwaukee Tools</v>
          </cell>
          <cell r="D950" t="str">
            <v>900080</v>
          </cell>
          <cell r="E950" t="str">
            <v>ML-TL</v>
          </cell>
          <cell r="F950">
            <v>0</v>
          </cell>
          <cell r="G950">
            <v>1.5856060606060607</v>
          </cell>
          <cell r="H950">
            <v>78.16</v>
          </cell>
          <cell r="I950">
            <v>81.71272727272725</v>
          </cell>
          <cell r="J950">
            <v>79.75</v>
          </cell>
          <cell r="K950">
            <v>83.88</v>
          </cell>
          <cell r="L950" t="str">
            <v>No</v>
          </cell>
        </row>
        <row r="951">
          <cell r="A951" t="str">
            <v>M12HJBLACK6W-0XXL</v>
          </cell>
          <cell r="B951" t="str">
            <v>M12 Heated Jacket BLACK WOMENS VI - XXL</v>
          </cell>
          <cell r="C951" t="str">
            <v>Milwaukee Tools</v>
          </cell>
          <cell r="D951" t="str">
            <v>900080</v>
          </cell>
          <cell r="E951" t="str">
            <v>ML-TL</v>
          </cell>
          <cell r="F951">
            <v>0</v>
          </cell>
          <cell r="G951">
            <v>1.5856060606060607</v>
          </cell>
          <cell r="H951">
            <v>82.17</v>
          </cell>
          <cell r="I951">
            <v>85.904999999999987</v>
          </cell>
          <cell r="J951">
            <v>83.76</v>
          </cell>
          <cell r="K951">
            <v>88.1</v>
          </cell>
          <cell r="L951" t="str">
            <v>No</v>
          </cell>
        </row>
        <row r="952">
          <cell r="A952" t="str">
            <v>M12HJBLACK6W-0XXXL</v>
          </cell>
          <cell r="B952" t="str">
            <v>M12 Heated Jacket BLACK WOMENS VI - XXXL</v>
          </cell>
          <cell r="C952" t="str">
            <v>Milwaukee Tools</v>
          </cell>
          <cell r="D952" t="str">
            <v>900080</v>
          </cell>
          <cell r="E952" t="str">
            <v>ML-TL</v>
          </cell>
          <cell r="F952">
            <v>0</v>
          </cell>
          <cell r="G952">
            <v>1.5856060606060607</v>
          </cell>
          <cell r="H952">
            <v>82.98</v>
          </cell>
          <cell r="I952">
            <v>86.751818181818166</v>
          </cell>
          <cell r="J952">
            <v>84.57</v>
          </cell>
          <cell r="K952">
            <v>88.95</v>
          </cell>
          <cell r="L952" t="str">
            <v>No</v>
          </cell>
        </row>
        <row r="953">
          <cell r="A953" t="str">
            <v>M12HJBLACK7-0L</v>
          </cell>
          <cell r="B953" t="str">
            <v>M12 Heated Jacket Black VII - L</v>
          </cell>
          <cell r="C953" t="str">
            <v>Milwaukee Tools</v>
          </cell>
          <cell r="D953" t="str">
            <v>900080</v>
          </cell>
          <cell r="E953" t="str">
            <v>ML-TL</v>
          </cell>
          <cell r="F953">
            <v>0</v>
          </cell>
          <cell r="G953">
            <v>4.7142589000813384</v>
          </cell>
          <cell r="H953">
            <v>90.185822436338654</v>
          </cell>
          <cell r="I953">
            <v>94.285178001626761</v>
          </cell>
          <cell r="J953">
            <v>94.9</v>
          </cell>
          <cell r="K953">
            <v>65.95</v>
          </cell>
          <cell r="L953" t="str">
            <v>Yes</v>
          </cell>
        </row>
        <row r="954">
          <cell r="A954" t="str">
            <v>M12HJBLACK7-0M</v>
          </cell>
          <cell r="B954" t="str">
            <v>M12 Heated Jacket Black VII - M</v>
          </cell>
          <cell r="C954" t="str">
            <v>Milwaukee Tools</v>
          </cell>
          <cell r="D954" t="str">
            <v>900080</v>
          </cell>
          <cell r="E954" t="str">
            <v>ML-TL</v>
          </cell>
          <cell r="F954">
            <v>0</v>
          </cell>
          <cell r="G954">
            <v>4.7142589000813384</v>
          </cell>
          <cell r="H954">
            <v>90.185822436338654</v>
          </cell>
          <cell r="I954">
            <v>94.285178001626761</v>
          </cell>
          <cell r="J954">
            <v>94.9</v>
          </cell>
          <cell r="K954">
            <v>65.95</v>
          </cell>
          <cell r="L954" t="str">
            <v>Yes</v>
          </cell>
        </row>
        <row r="955">
          <cell r="A955" t="str">
            <v>M12HJBLACK7-0S</v>
          </cell>
          <cell r="B955" t="str">
            <v>M12 Heated Jacket Black VII - S</v>
          </cell>
          <cell r="C955" t="str">
            <v>Milwaukee Tools</v>
          </cell>
          <cell r="D955" t="str">
            <v>900080</v>
          </cell>
          <cell r="E955" t="str">
            <v>ML-TL</v>
          </cell>
          <cell r="F955">
            <v>0</v>
          </cell>
          <cell r="G955">
            <v>4.7142589000813384</v>
          </cell>
          <cell r="H955">
            <v>90.185822436338654</v>
          </cell>
          <cell r="I955">
            <v>94.285178001626761</v>
          </cell>
          <cell r="J955">
            <v>94.9</v>
          </cell>
          <cell r="K955">
            <v>65.95</v>
          </cell>
          <cell r="L955" t="str">
            <v>Yes</v>
          </cell>
        </row>
        <row r="956">
          <cell r="A956" t="str">
            <v>M12HJBLACK7-0XL</v>
          </cell>
          <cell r="B956" t="str">
            <v>M12 Heated Jacket Black VII - XL</v>
          </cell>
          <cell r="C956" t="str">
            <v>Milwaukee Tools</v>
          </cell>
          <cell r="D956" t="str">
            <v>900080</v>
          </cell>
          <cell r="E956" t="str">
            <v>ML-TL</v>
          </cell>
          <cell r="F956">
            <v>0</v>
          </cell>
          <cell r="G956">
            <v>4.7588687980979811</v>
          </cell>
          <cell r="H956">
            <v>91.039229181004856</v>
          </cell>
          <cell r="I956">
            <v>95.177375961959612</v>
          </cell>
          <cell r="J956">
            <v>95.8</v>
          </cell>
          <cell r="K956">
            <v>66.569999999999993</v>
          </cell>
          <cell r="L956" t="str">
            <v>Yes</v>
          </cell>
        </row>
        <row r="957">
          <cell r="A957" t="str">
            <v>M12HJBLACK7-0XXL</v>
          </cell>
          <cell r="B957" t="str">
            <v>M12 Heated Jacket Black VII - XXL</v>
          </cell>
          <cell r="C957" t="str">
            <v>Milwaukee Tools</v>
          </cell>
          <cell r="D957" t="str">
            <v>900080</v>
          </cell>
          <cell r="E957" t="str">
            <v>ML-TL</v>
          </cell>
          <cell r="F957">
            <v>0</v>
          </cell>
          <cell r="G957">
            <v>4.802759181630484</v>
          </cell>
          <cell r="H957">
            <v>91.878871300757083</v>
          </cell>
          <cell r="I957">
            <v>96.055183632609669</v>
          </cell>
          <cell r="J957">
            <v>96.68</v>
          </cell>
          <cell r="K957">
            <v>67.19</v>
          </cell>
          <cell r="L957" t="str">
            <v>Yes</v>
          </cell>
        </row>
        <row r="958">
          <cell r="A958" t="str">
            <v>M12HJBLACK7-0XXXL</v>
          </cell>
          <cell r="B958" t="str">
            <v>M12 Heated Jacket Black VII - XXXL</v>
          </cell>
          <cell r="C958" t="str">
            <v>Milwaukee Tools</v>
          </cell>
          <cell r="D958" t="str">
            <v>900080</v>
          </cell>
          <cell r="E958" t="str">
            <v>ML-TL</v>
          </cell>
          <cell r="F958">
            <v>0</v>
          </cell>
          <cell r="G958">
            <v>4.8617593693299144</v>
          </cell>
          <cell r="H958">
            <v>93.007570543702712</v>
          </cell>
          <cell r="I958">
            <v>97.235187386598284</v>
          </cell>
          <cell r="J958">
            <v>97.87</v>
          </cell>
          <cell r="K958">
            <v>68.010000000000005</v>
          </cell>
          <cell r="L958" t="str">
            <v>Yes</v>
          </cell>
        </row>
        <row r="959">
          <cell r="A959" t="str">
            <v>M12HJBLACK7W-0L</v>
          </cell>
          <cell r="B959" t="str">
            <v>M12 Heated Jacket Black Women's VII - L</v>
          </cell>
          <cell r="C959" t="str">
            <v>Milwaukee Tools</v>
          </cell>
          <cell r="D959" t="str">
            <v>900080</v>
          </cell>
          <cell r="E959" t="str">
            <v>ML-TL</v>
          </cell>
          <cell r="F959">
            <v>0</v>
          </cell>
          <cell r="G959">
            <v>1.5856060606060607</v>
          </cell>
          <cell r="H959">
            <v>82.064693737095666</v>
          </cell>
          <cell r="I959">
            <v>85.794907088781827</v>
          </cell>
          <cell r="J959">
            <v>83.65</v>
          </cell>
          <cell r="K959">
            <v>82.2</v>
          </cell>
          <cell r="L959" t="str">
            <v>Yes</v>
          </cell>
        </row>
        <row r="960">
          <cell r="A960" t="str">
            <v>M12HJBLACK7W-0M</v>
          </cell>
          <cell r="B960" t="str">
            <v>M12 Heated Jacket Black Women's VII - M</v>
          </cell>
          <cell r="C960" t="str">
            <v>Milwaukee Tools</v>
          </cell>
          <cell r="D960" t="str">
            <v>900080</v>
          </cell>
          <cell r="E960" t="str">
            <v>ML-TL</v>
          </cell>
          <cell r="F960">
            <v>0</v>
          </cell>
          <cell r="G960">
            <v>1.5856060606060607</v>
          </cell>
          <cell r="H960">
            <v>81.247075017205788</v>
          </cell>
          <cell r="I960">
            <v>84.940123881624217</v>
          </cell>
          <cell r="J960">
            <v>82.83</v>
          </cell>
          <cell r="K960">
            <v>81.39</v>
          </cell>
          <cell r="L960" t="str">
            <v>Yes</v>
          </cell>
        </row>
        <row r="961">
          <cell r="A961" t="str">
            <v>M12HJBLACK7W-0S</v>
          </cell>
          <cell r="B961" t="str">
            <v>M12 Heated Jacket Black Women's VII - S</v>
          </cell>
          <cell r="C961" t="str">
            <v>Milwaukee Tools</v>
          </cell>
          <cell r="D961" t="str">
            <v>900080</v>
          </cell>
          <cell r="E961" t="str">
            <v>ML-TL</v>
          </cell>
          <cell r="F961">
            <v>0</v>
          </cell>
          <cell r="G961">
            <v>1.5856060606060607</v>
          </cell>
          <cell r="H961">
            <v>80.429456297315895</v>
          </cell>
          <cell r="I961">
            <v>84.085340674466607</v>
          </cell>
          <cell r="J961">
            <v>82.02</v>
          </cell>
          <cell r="K961">
            <v>80.59</v>
          </cell>
          <cell r="L961" t="str">
            <v>Yes</v>
          </cell>
        </row>
        <row r="962">
          <cell r="A962" t="str">
            <v>M12HJBLACK7W-0XL</v>
          </cell>
          <cell r="B962" t="str">
            <v>M12 Heated Jacket Black Women's VII - XL</v>
          </cell>
          <cell r="C962" t="str">
            <v>Milwaukee Tools</v>
          </cell>
          <cell r="D962" t="str">
            <v>900080</v>
          </cell>
          <cell r="E962" t="str">
            <v>ML-TL</v>
          </cell>
          <cell r="F962">
            <v>0</v>
          </cell>
          <cell r="G962">
            <v>1.5856060606060607</v>
          </cell>
          <cell r="H962">
            <v>82.882312456985545</v>
          </cell>
          <cell r="I962">
            <v>86.649690295939422</v>
          </cell>
          <cell r="J962">
            <v>84.47</v>
          </cell>
          <cell r="K962">
            <v>83</v>
          </cell>
          <cell r="L962" t="str">
            <v>Yes</v>
          </cell>
        </row>
        <row r="963">
          <cell r="A963" t="str">
            <v>M12HJBLACK7W-0XS</v>
          </cell>
          <cell r="B963" t="str">
            <v>M12 Heated Jacket Black Women's VII - XS</v>
          </cell>
          <cell r="C963" t="str">
            <v>Milwaukee Tools</v>
          </cell>
          <cell r="D963" t="str">
            <v>900080</v>
          </cell>
          <cell r="E963" t="str">
            <v>ML-TL</v>
          </cell>
          <cell r="F963">
            <v>0</v>
          </cell>
          <cell r="G963">
            <v>1.5856060606060607</v>
          </cell>
          <cell r="H963">
            <v>78.16</v>
          </cell>
          <cell r="I963">
            <v>81.71272727272725</v>
          </cell>
          <cell r="J963">
            <v>79.75</v>
          </cell>
          <cell r="K963">
            <v>79.790000000000006</v>
          </cell>
          <cell r="L963" t="str">
            <v>No</v>
          </cell>
        </row>
        <row r="964">
          <cell r="A964" t="str">
            <v>M12HJBLACK7W-0XXL</v>
          </cell>
          <cell r="B964" t="str">
            <v>M12 Heated Jacket Black Women's VII - XX</v>
          </cell>
          <cell r="C964" t="str">
            <v>Milwaukee Tools</v>
          </cell>
          <cell r="D964" t="str">
            <v>900080</v>
          </cell>
          <cell r="E964" t="str">
            <v>ML-TL</v>
          </cell>
          <cell r="F964">
            <v>0</v>
          </cell>
          <cell r="G964">
            <v>4.3752236751548521</v>
          </cell>
          <cell r="H964">
            <v>83.699931176875438</v>
          </cell>
          <cell r="I964">
            <v>87.504473503097032</v>
          </cell>
          <cell r="J964">
            <v>88.08</v>
          </cell>
          <cell r="K964">
            <v>86.47</v>
          </cell>
          <cell r="L964" t="str">
            <v>Yes</v>
          </cell>
        </row>
        <row r="965">
          <cell r="A965" t="str">
            <v>M12HJBLACK7W-0XXXL</v>
          </cell>
          <cell r="B965" t="str">
            <v>M12 Heated Jacket Black Women's VII - XX</v>
          </cell>
          <cell r="C965" t="str">
            <v>Milwaukee Tools</v>
          </cell>
          <cell r="D965" t="str">
            <v>900080</v>
          </cell>
          <cell r="E965" t="str">
            <v>ML-TL</v>
          </cell>
          <cell r="F965">
            <v>0</v>
          </cell>
          <cell r="G965">
            <v>4.4179628355127321</v>
          </cell>
          <cell r="H965">
            <v>84.517549896765331</v>
          </cell>
          <cell r="I965">
            <v>88.359256710254641</v>
          </cell>
          <cell r="J965">
            <v>88.94</v>
          </cell>
          <cell r="K965">
            <v>87.32</v>
          </cell>
          <cell r="L965" t="str">
            <v>Yes</v>
          </cell>
        </row>
        <row r="966">
          <cell r="A966" t="str">
            <v>M12HJCAMO6-0L</v>
          </cell>
          <cell r="B966" t="str">
            <v>M12 Heated Jacket CAMO VI - L</v>
          </cell>
          <cell r="C966" t="str">
            <v>Milwaukee Tools</v>
          </cell>
          <cell r="D966" t="str">
            <v>900080</v>
          </cell>
          <cell r="E966" t="str">
            <v>ML-TL</v>
          </cell>
          <cell r="F966">
            <v>0</v>
          </cell>
          <cell r="G966">
            <v>1.5856060606060607</v>
          </cell>
          <cell r="H966">
            <v>99.35</v>
          </cell>
          <cell r="I966">
            <v>103.86590909090907</v>
          </cell>
          <cell r="J966">
            <v>100.94</v>
          </cell>
          <cell r="K966">
            <v>106.18</v>
          </cell>
          <cell r="L966" t="str">
            <v>No</v>
          </cell>
        </row>
        <row r="967">
          <cell r="A967" t="str">
            <v>M12HJCAMO6-0M</v>
          </cell>
          <cell r="B967" t="str">
            <v>M12 Heated Jacket CAMO VI - M</v>
          </cell>
          <cell r="C967" t="str">
            <v>Milwaukee Tools</v>
          </cell>
          <cell r="D967" t="str">
            <v>900080</v>
          </cell>
          <cell r="E967" t="str">
            <v>ML-TL</v>
          </cell>
          <cell r="F967">
            <v>0</v>
          </cell>
          <cell r="G967">
            <v>1.5856060606060607</v>
          </cell>
          <cell r="H967">
            <v>100.3854094975912</v>
          </cell>
          <cell r="I967">
            <v>104.9483826565726</v>
          </cell>
          <cell r="J967">
            <v>101.97</v>
          </cell>
          <cell r="K967">
            <v>105.34</v>
          </cell>
          <cell r="L967" t="str">
            <v>Yes</v>
          </cell>
        </row>
        <row r="968">
          <cell r="A968" t="str">
            <v>M12HJCAMO6-0S</v>
          </cell>
          <cell r="B968" t="str">
            <v>M12 Heated Jacket CAMO VI - S</v>
          </cell>
          <cell r="C968" t="str">
            <v>Milwaukee Tools</v>
          </cell>
          <cell r="D968" t="str">
            <v>900080</v>
          </cell>
          <cell r="E968" t="str">
            <v>ML-TL</v>
          </cell>
          <cell r="F968">
            <v>0</v>
          </cell>
          <cell r="G968">
            <v>1.5856060606060607</v>
          </cell>
          <cell r="H968">
            <v>99.567790777701319</v>
          </cell>
          <cell r="I968">
            <v>104.093599449415</v>
          </cell>
          <cell r="J968">
            <v>101.15</v>
          </cell>
          <cell r="K968">
            <v>104.49</v>
          </cell>
          <cell r="L968" t="str">
            <v>Yes</v>
          </cell>
        </row>
        <row r="969">
          <cell r="A969" t="str">
            <v>M12HJCAMO6-0XL</v>
          </cell>
          <cell r="B969" t="str">
            <v>M12 Heated Jacket CAMO VI - XL</v>
          </cell>
          <cell r="C969" t="str">
            <v>Milwaukee Tools</v>
          </cell>
          <cell r="D969" t="str">
            <v>900080</v>
          </cell>
          <cell r="E969" t="str">
            <v>ML-TL</v>
          </cell>
          <cell r="F969">
            <v>0</v>
          </cell>
          <cell r="G969">
            <v>1.5856060606060607</v>
          </cell>
          <cell r="H969">
            <v>102.02064693737098</v>
          </cell>
          <cell r="I969">
            <v>106.65794907088782</v>
          </cell>
          <cell r="J969">
            <v>103.61</v>
          </cell>
          <cell r="K969">
            <v>107.03</v>
          </cell>
          <cell r="L969" t="str">
            <v>Yes</v>
          </cell>
        </row>
        <row r="970">
          <cell r="A970" t="str">
            <v>M12HJCAMO6-0XXL</v>
          </cell>
          <cell r="B970" t="str">
            <v>M12 Heated Jacket CAMO VI - XXL</v>
          </cell>
          <cell r="C970" t="str">
            <v>Milwaukee Tools</v>
          </cell>
          <cell r="D970" t="str">
            <v>900080</v>
          </cell>
          <cell r="E970" t="str">
            <v>ML-TL</v>
          </cell>
          <cell r="F970">
            <v>0</v>
          </cell>
          <cell r="G970">
            <v>1.5856060606060607</v>
          </cell>
          <cell r="H970">
            <v>102.83826565726083</v>
          </cell>
          <cell r="I970">
            <v>107.51273227804541</v>
          </cell>
          <cell r="J970">
            <v>104.42</v>
          </cell>
          <cell r="K970">
            <v>107.87</v>
          </cell>
          <cell r="L970" t="str">
            <v>Yes</v>
          </cell>
        </row>
        <row r="971">
          <cell r="A971" t="str">
            <v>M12HJCAMO6-0XXXL</v>
          </cell>
          <cell r="B971" t="str">
            <v>M12 Heated Jacket CAMO VI - XXXL</v>
          </cell>
          <cell r="C971" t="str">
            <v>Milwaukee Tools</v>
          </cell>
          <cell r="D971" t="str">
            <v>900080</v>
          </cell>
          <cell r="E971" t="str">
            <v>ML-TL</v>
          </cell>
          <cell r="F971">
            <v>0</v>
          </cell>
          <cell r="G971">
            <v>1.5856060606060607</v>
          </cell>
          <cell r="H971">
            <v>103.79215416379905</v>
          </cell>
          <cell r="I971">
            <v>108.50997935306263</v>
          </cell>
          <cell r="J971">
            <v>105.38</v>
          </cell>
          <cell r="K971">
            <v>108.86</v>
          </cell>
          <cell r="L971" t="str">
            <v>Yes</v>
          </cell>
        </row>
        <row r="972">
          <cell r="A972" t="str">
            <v>M12HJGREY7-0L</v>
          </cell>
          <cell r="B972" t="str">
            <v>M12 Heated Jacket Grey VII - L</v>
          </cell>
          <cell r="C972" t="str">
            <v>Milwaukee Tools</v>
          </cell>
          <cell r="D972" t="str">
            <v>900080</v>
          </cell>
          <cell r="E972" t="str">
            <v>ML-TL</v>
          </cell>
          <cell r="F972">
            <v>0</v>
          </cell>
          <cell r="G972">
            <v>4.7142589000813384</v>
          </cell>
          <cell r="H972">
            <v>90.185822436338654</v>
          </cell>
          <cell r="I972">
            <v>94.285178001626761</v>
          </cell>
          <cell r="J972">
            <v>94.9</v>
          </cell>
          <cell r="K972">
            <v>65.95</v>
          </cell>
          <cell r="L972" t="str">
            <v>Yes</v>
          </cell>
        </row>
        <row r="973">
          <cell r="A973" t="str">
            <v>M12HJGREY7-0M</v>
          </cell>
          <cell r="B973" t="str">
            <v>M12 Heated Jacket Grey VII - M</v>
          </cell>
          <cell r="C973" t="str">
            <v>Milwaukee Tools</v>
          </cell>
          <cell r="D973" t="str">
            <v>900080</v>
          </cell>
          <cell r="E973" t="str">
            <v>ML-TL</v>
          </cell>
          <cell r="F973">
            <v>0</v>
          </cell>
          <cell r="G973">
            <v>4.7142589000813384</v>
          </cell>
          <cell r="H973">
            <v>90.185822436338654</v>
          </cell>
          <cell r="I973">
            <v>94.285178001626761</v>
          </cell>
          <cell r="J973">
            <v>94.9</v>
          </cell>
          <cell r="K973">
            <v>65.95</v>
          </cell>
          <cell r="L973" t="str">
            <v>Yes</v>
          </cell>
        </row>
        <row r="974">
          <cell r="A974" t="str">
            <v>M12HJGREY7-0S</v>
          </cell>
          <cell r="B974" t="str">
            <v>M12 Heated Jacket Grey VII - S</v>
          </cell>
          <cell r="C974" t="str">
            <v>Milwaukee Tools</v>
          </cell>
          <cell r="D974" t="str">
            <v>900080</v>
          </cell>
          <cell r="E974" t="str">
            <v>ML-TL</v>
          </cell>
          <cell r="F974">
            <v>0</v>
          </cell>
          <cell r="G974">
            <v>4.7142589000813384</v>
          </cell>
          <cell r="H974">
            <v>90.185822436338654</v>
          </cell>
          <cell r="I974">
            <v>94.285178001626761</v>
          </cell>
          <cell r="J974">
            <v>94.9</v>
          </cell>
          <cell r="K974">
            <v>65.95</v>
          </cell>
          <cell r="L974" t="str">
            <v>Yes</v>
          </cell>
        </row>
        <row r="975">
          <cell r="A975" t="str">
            <v>M12HJGREY7-0XL</v>
          </cell>
          <cell r="B975" t="str">
            <v>M12 Heated Jacket Grey VII - XL</v>
          </cell>
          <cell r="C975" t="str">
            <v>Milwaukee Tools</v>
          </cell>
          <cell r="D975" t="str">
            <v>900080</v>
          </cell>
          <cell r="E975" t="str">
            <v>ML-TL</v>
          </cell>
          <cell r="F975">
            <v>0</v>
          </cell>
          <cell r="G975">
            <v>4.7588687980979811</v>
          </cell>
          <cell r="H975">
            <v>91.039229181004856</v>
          </cell>
          <cell r="I975">
            <v>95.177375961959612</v>
          </cell>
          <cell r="J975">
            <v>95.8</v>
          </cell>
          <cell r="K975">
            <v>66.569999999999993</v>
          </cell>
          <cell r="L975" t="str">
            <v>Yes</v>
          </cell>
        </row>
        <row r="976">
          <cell r="A976" t="str">
            <v>M12HJGREY7-0XXL</v>
          </cell>
          <cell r="B976" t="str">
            <v>M12 Heated Jacket Grey VII - XXL</v>
          </cell>
          <cell r="C976" t="str">
            <v>Milwaukee Tools</v>
          </cell>
          <cell r="D976" t="str">
            <v>900080</v>
          </cell>
          <cell r="E976" t="str">
            <v>ML-TL</v>
          </cell>
          <cell r="F976">
            <v>0</v>
          </cell>
          <cell r="G976">
            <v>4.802759181630484</v>
          </cell>
          <cell r="H976">
            <v>91.878871300757083</v>
          </cell>
          <cell r="I976">
            <v>96.055183632609669</v>
          </cell>
          <cell r="J976">
            <v>96.68</v>
          </cell>
          <cell r="K976">
            <v>67.19</v>
          </cell>
          <cell r="L976" t="str">
            <v>Yes</v>
          </cell>
        </row>
        <row r="977">
          <cell r="A977" t="str">
            <v>M12HJGREY7-0XXXL</v>
          </cell>
          <cell r="B977" t="str">
            <v>M12 Heated Jacket Grey VII - XXXL</v>
          </cell>
          <cell r="C977" t="str">
            <v>Milwaukee Tools</v>
          </cell>
          <cell r="D977" t="str">
            <v>900080</v>
          </cell>
          <cell r="E977" t="str">
            <v>ML-TL</v>
          </cell>
          <cell r="F977">
            <v>0</v>
          </cell>
          <cell r="G977">
            <v>4.8617593693299144</v>
          </cell>
          <cell r="H977">
            <v>93.007570543702712</v>
          </cell>
          <cell r="I977">
            <v>97.235187386598284</v>
          </cell>
          <cell r="J977">
            <v>97.87</v>
          </cell>
          <cell r="K977">
            <v>68.010000000000005</v>
          </cell>
          <cell r="L977" t="str">
            <v>Yes</v>
          </cell>
        </row>
        <row r="978">
          <cell r="A978" t="str">
            <v>M12HJRED6-0L</v>
          </cell>
          <cell r="B978" t="str">
            <v>M12 Heated Jacket RED VI - L</v>
          </cell>
          <cell r="C978" t="str">
            <v>Milwaukee Tools</v>
          </cell>
          <cell r="D978" t="str">
            <v>900080</v>
          </cell>
          <cell r="E978" t="str">
            <v>ML-TL</v>
          </cell>
          <cell r="F978">
            <v>0</v>
          </cell>
          <cell r="G978">
            <v>1.5856060606060607</v>
          </cell>
          <cell r="H978">
            <v>80.64</v>
          </cell>
          <cell r="I978">
            <v>84.305454545454523</v>
          </cell>
          <cell r="J978">
            <v>82.23</v>
          </cell>
          <cell r="K978">
            <v>86.49</v>
          </cell>
          <cell r="L978" t="str">
            <v>No</v>
          </cell>
        </row>
        <row r="979">
          <cell r="A979" t="str">
            <v>M12HJRED6-0M</v>
          </cell>
          <cell r="B979" t="str">
            <v>M12 Heated Jacket RED VI - M</v>
          </cell>
          <cell r="C979" t="str">
            <v>Milwaukee Tools</v>
          </cell>
          <cell r="D979" t="str">
            <v>900080</v>
          </cell>
          <cell r="E979" t="str">
            <v>ML-TL</v>
          </cell>
          <cell r="F979">
            <v>0</v>
          </cell>
          <cell r="G979">
            <v>1.5856060606060607</v>
          </cell>
          <cell r="H979">
            <v>79.84</v>
          </cell>
          <cell r="I979">
            <v>83.469090909090909</v>
          </cell>
          <cell r="J979">
            <v>81.430000000000007</v>
          </cell>
          <cell r="K979">
            <v>85.65</v>
          </cell>
          <cell r="L979" t="str">
            <v>No</v>
          </cell>
        </row>
        <row r="980">
          <cell r="A980" t="str">
            <v>M12HJRED6-0S</v>
          </cell>
          <cell r="B980" t="str">
            <v>M12 Heated Jacket RED VI - S</v>
          </cell>
          <cell r="C980" t="str">
            <v>Milwaukee Tools</v>
          </cell>
          <cell r="D980" t="str">
            <v>900080</v>
          </cell>
          <cell r="E980" t="str">
            <v>ML-TL</v>
          </cell>
          <cell r="F980">
            <v>0</v>
          </cell>
          <cell r="G980">
            <v>1.5856060606060607</v>
          </cell>
          <cell r="H980">
            <v>79.05</v>
          </cell>
          <cell r="I980">
            <v>82.643181818181802</v>
          </cell>
          <cell r="J980">
            <v>80.64</v>
          </cell>
          <cell r="K980">
            <v>84.82</v>
          </cell>
          <cell r="L980" t="str">
            <v>No</v>
          </cell>
        </row>
        <row r="981">
          <cell r="A981" t="str">
            <v>M12HJRED6-0XL</v>
          </cell>
          <cell r="B981" t="str">
            <v>M12 Heated Jacket RED VI - XL</v>
          </cell>
          <cell r="C981" t="str">
            <v>Milwaukee Tools</v>
          </cell>
          <cell r="D981" t="str">
            <v>900080</v>
          </cell>
          <cell r="E981" t="str">
            <v>ML-TL</v>
          </cell>
          <cell r="F981">
            <v>0</v>
          </cell>
          <cell r="G981">
            <v>1.5856060606060607</v>
          </cell>
          <cell r="H981">
            <v>81.430000000000007</v>
          </cell>
          <cell r="I981">
            <v>85.131363636363631</v>
          </cell>
          <cell r="J981">
            <v>83.02</v>
          </cell>
          <cell r="K981">
            <v>87.32</v>
          </cell>
          <cell r="L981" t="str">
            <v>No</v>
          </cell>
        </row>
        <row r="982">
          <cell r="A982" t="str">
            <v>M12HJRED6-0XXL</v>
          </cell>
          <cell r="B982" t="str">
            <v>M12 Heated Jacket RED VI - XXL</v>
          </cell>
          <cell r="C982" t="str">
            <v>Milwaukee Tools</v>
          </cell>
          <cell r="D982" t="str">
            <v>900080</v>
          </cell>
          <cell r="E982" t="str">
            <v>ML-TL</v>
          </cell>
          <cell r="F982">
            <v>0</v>
          </cell>
          <cell r="G982">
            <v>1.5856060606060607</v>
          </cell>
          <cell r="H982">
            <v>82.23</v>
          </cell>
          <cell r="I982">
            <v>85.967727272727259</v>
          </cell>
          <cell r="J982">
            <v>83.82</v>
          </cell>
          <cell r="K982">
            <v>88.16</v>
          </cell>
          <cell r="L982" t="str">
            <v>No</v>
          </cell>
        </row>
        <row r="983">
          <cell r="A983" t="str">
            <v>M12HJRED6-0XXXL</v>
          </cell>
          <cell r="B983" t="str">
            <v>M12 Heated Jacket RED VI - XXXL</v>
          </cell>
          <cell r="C983" t="str">
            <v>Milwaukee Tools</v>
          </cell>
          <cell r="D983" t="str">
            <v>900080</v>
          </cell>
          <cell r="E983" t="str">
            <v>ML-TL</v>
          </cell>
          <cell r="F983">
            <v>0</v>
          </cell>
          <cell r="G983">
            <v>1.5856060606060607</v>
          </cell>
          <cell r="H983">
            <v>83.02</v>
          </cell>
          <cell r="I983">
            <v>86.793636363636338</v>
          </cell>
          <cell r="J983">
            <v>84.61</v>
          </cell>
          <cell r="K983">
            <v>88.99</v>
          </cell>
          <cell r="L983" t="str">
            <v>No</v>
          </cell>
        </row>
        <row r="984">
          <cell r="A984" t="str">
            <v>M12HVBLACK6-0L</v>
          </cell>
          <cell r="B984" t="str">
            <v>M12 Heated RVest BLACK VI - L</v>
          </cell>
          <cell r="C984" t="str">
            <v>Milwaukee Tools</v>
          </cell>
          <cell r="D984" t="str">
            <v>900080</v>
          </cell>
          <cell r="E984" t="str">
            <v>ML-TL</v>
          </cell>
          <cell r="F984">
            <v>0</v>
          </cell>
          <cell r="G984">
            <v>0.43786610878661086</v>
          </cell>
          <cell r="H984">
            <v>66.849999999999994</v>
          </cell>
          <cell r="I984">
            <v>69.888636363636337</v>
          </cell>
          <cell r="J984">
            <v>67.290000000000006</v>
          </cell>
          <cell r="K984">
            <v>70.8</v>
          </cell>
          <cell r="L984" t="str">
            <v>No</v>
          </cell>
        </row>
        <row r="985">
          <cell r="A985" t="str">
            <v>M12HV-0</v>
          </cell>
          <cell r="B985" t="str">
            <v>M12 Hand Vacuum SKIN</v>
          </cell>
          <cell r="C985" t="str">
            <v>Milwaukee Tools</v>
          </cell>
          <cell r="D985" t="str">
            <v>900080</v>
          </cell>
          <cell r="E985" t="str">
            <v>ML-TL</v>
          </cell>
          <cell r="F985">
            <v>0</v>
          </cell>
          <cell r="G985">
            <v>0.73079608938547491</v>
          </cell>
          <cell r="H985">
            <v>38.494704516727921</v>
          </cell>
          <cell r="I985">
            <v>40.244463812942826</v>
          </cell>
          <cell r="J985">
            <v>39.229999999999997</v>
          </cell>
          <cell r="K985">
            <v>38.54</v>
          </cell>
          <cell r="L985" t="str">
            <v>Yes</v>
          </cell>
        </row>
        <row r="986">
          <cell r="A986" t="str">
            <v>M12HVBLACK6-0M</v>
          </cell>
          <cell r="B986" t="str">
            <v>M12 Heated RVest BLACK VI - M</v>
          </cell>
          <cell r="C986" t="str">
            <v>Milwaukee Tools</v>
          </cell>
          <cell r="D986" t="str">
            <v>900080</v>
          </cell>
          <cell r="E986" t="str">
            <v>ML-TL</v>
          </cell>
          <cell r="F986">
            <v>0</v>
          </cell>
          <cell r="G986">
            <v>0.43786610878661086</v>
          </cell>
          <cell r="H986">
            <v>66.37</v>
          </cell>
          <cell r="I986">
            <v>69.386818181818185</v>
          </cell>
          <cell r="J986">
            <v>66.81</v>
          </cell>
          <cell r="K986">
            <v>70.290000000000006</v>
          </cell>
          <cell r="L986" t="str">
            <v>No</v>
          </cell>
        </row>
        <row r="987">
          <cell r="A987" t="str">
            <v>M12HVBLACK6-0S</v>
          </cell>
          <cell r="B987" t="str">
            <v>M12 Heated RVest BLACK VI - S</v>
          </cell>
          <cell r="C987" t="str">
            <v>Milwaukee Tools</v>
          </cell>
          <cell r="D987" t="str">
            <v>900080</v>
          </cell>
          <cell r="E987" t="str">
            <v>ML-TL</v>
          </cell>
          <cell r="F987">
            <v>0</v>
          </cell>
          <cell r="G987">
            <v>0.43786610878661086</v>
          </cell>
          <cell r="H987">
            <v>65.89</v>
          </cell>
          <cell r="I987">
            <v>68.884999999999991</v>
          </cell>
          <cell r="J987">
            <v>66.33</v>
          </cell>
          <cell r="K987">
            <v>69.790000000000006</v>
          </cell>
          <cell r="L987" t="str">
            <v>No</v>
          </cell>
        </row>
        <row r="988">
          <cell r="A988" t="str">
            <v>M12HVBLACK6-0XL</v>
          </cell>
          <cell r="B988" t="str">
            <v>M12 Heated RVest BLACK VI - XL</v>
          </cell>
          <cell r="C988" t="str">
            <v>Milwaukee Tools</v>
          </cell>
          <cell r="D988" t="str">
            <v>900080</v>
          </cell>
          <cell r="E988" t="str">
            <v>ML-TL</v>
          </cell>
          <cell r="F988">
            <v>0</v>
          </cell>
          <cell r="G988">
            <v>0.48651789865178985</v>
          </cell>
          <cell r="H988">
            <v>67.34</v>
          </cell>
          <cell r="I988">
            <v>70.400909090909082</v>
          </cell>
          <cell r="J988">
            <v>67.83</v>
          </cell>
          <cell r="K988">
            <v>71.36</v>
          </cell>
          <cell r="L988" t="str">
            <v>No</v>
          </cell>
        </row>
        <row r="989">
          <cell r="A989" t="str">
            <v>M12HVBLACK6-0XXL</v>
          </cell>
          <cell r="B989" t="str">
            <v>M12 Heated RVest BLACK VI - XXL</v>
          </cell>
          <cell r="C989" t="str">
            <v>Milwaukee Tools</v>
          </cell>
          <cell r="D989" t="str">
            <v>900080</v>
          </cell>
          <cell r="E989" t="str">
            <v>ML-TL</v>
          </cell>
          <cell r="F989">
            <v>0</v>
          </cell>
          <cell r="G989">
            <v>0.48651789865178985</v>
          </cell>
          <cell r="H989">
            <v>67.819999999999993</v>
          </cell>
          <cell r="I989">
            <v>70.902727272727248</v>
          </cell>
          <cell r="J989">
            <v>68.31</v>
          </cell>
          <cell r="K989">
            <v>71.87</v>
          </cell>
          <cell r="L989" t="str">
            <v>No</v>
          </cell>
        </row>
        <row r="990">
          <cell r="A990" t="str">
            <v>M12HVBLACK6-0XXXL</v>
          </cell>
          <cell r="B990" t="str">
            <v>M12 Heated RVest BLACK VI - XXXL</v>
          </cell>
          <cell r="C990" t="str">
            <v>Milwaukee Tools</v>
          </cell>
          <cell r="D990" t="str">
            <v>900080</v>
          </cell>
          <cell r="E990" t="str">
            <v>ML-TL</v>
          </cell>
          <cell r="F990">
            <v>0</v>
          </cell>
          <cell r="G990">
            <v>0.48651789865178985</v>
          </cell>
          <cell r="H990">
            <v>68.290000000000006</v>
          </cell>
          <cell r="I990">
            <v>71.394090909090906</v>
          </cell>
          <cell r="J990">
            <v>68.78</v>
          </cell>
          <cell r="K990">
            <v>72.36</v>
          </cell>
          <cell r="L990" t="str">
            <v>No</v>
          </cell>
        </row>
        <row r="991">
          <cell r="A991" t="str">
            <v>M12HVBLACK7-0L</v>
          </cell>
          <cell r="B991" t="str">
            <v>M12 Heated Gridiron Vest Black VII - L</v>
          </cell>
          <cell r="C991" t="str">
            <v>Milwaukee Tools</v>
          </cell>
          <cell r="D991" t="str">
            <v>900080</v>
          </cell>
          <cell r="E991" t="str">
            <v>ML-TL</v>
          </cell>
          <cell r="F991">
            <v>0</v>
          </cell>
          <cell r="G991">
            <v>0.43786610878661086</v>
          </cell>
          <cell r="H991">
            <v>68.089470061940816</v>
          </cell>
          <cell r="I991">
            <v>71.184445973847204</v>
          </cell>
          <cell r="J991">
            <v>68.53</v>
          </cell>
          <cell r="K991">
            <v>67.3</v>
          </cell>
          <cell r="L991" t="str">
            <v>Yes</v>
          </cell>
        </row>
        <row r="992">
          <cell r="A992" t="str">
            <v>M12HVBLACK7-0M</v>
          </cell>
          <cell r="B992" t="str">
            <v>M12 Heated Gridiron Vest Black VII - M</v>
          </cell>
          <cell r="C992" t="str">
            <v>Milwaukee Tools</v>
          </cell>
          <cell r="D992" t="str">
            <v>900080</v>
          </cell>
          <cell r="E992" t="str">
            <v>ML-TL</v>
          </cell>
          <cell r="F992">
            <v>0</v>
          </cell>
          <cell r="G992">
            <v>0.43786610878661086</v>
          </cell>
          <cell r="H992">
            <v>67.604955264969036</v>
          </cell>
          <cell r="I992">
            <v>70.677907777013061</v>
          </cell>
          <cell r="J992">
            <v>68.040000000000006</v>
          </cell>
          <cell r="K992">
            <v>66.819999999999993</v>
          </cell>
          <cell r="L992" t="str">
            <v>Yes</v>
          </cell>
        </row>
        <row r="993">
          <cell r="A993" t="str">
            <v>M12HVBLACK7-0S</v>
          </cell>
          <cell r="B993" t="str">
            <v>M12 Heated Gridiron Vest Black VII - S</v>
          </cell>
          <cell r="C993" t="str">
            <v>Milwaukee Tools</v>
          </cell>
          <cell r="D993" t="str">
            <v>900080</v>
          </cell>
          <cell r="E993" t="str">
            <v>ML-TL</v>
          </cell>
          <cell r="F993">
            <v>0</v>
          </cell>
          <cell r="G993">
            <v>0.43786610878661086</v>
          </cell>
          <cell r="H993">
            <v>67.105299380591873</v>
          </cell>
          <cell r="I993">
            <v>70.155540261527861</v>
          </cell>
          <cell r="J993">
            <v>67.540000000000006</v>
          </cell>
          <cell r="K993">
            <v>66.34</v>
          </cell>
          <cell r="L993" t="str">
            <v>Yes</v>
          </cell>
        </row>
        <row r="994">
          <cell r="A994" t="str">
            <v>M12HVBLACK7-0XL</v>
          </cell>
          <cell r="B994" t="str">
            <v>M12 Heated Gridiron Vest Black VII - XL</v>
          </cell>
          <cell r="C994" t="str">
            <v>Milwaukee Tools</v>
          </cell>
          <cell r="D994" t="str">
            <v>900080</v>
          </cell>
          <cell r="E994" t="str">
            <v>ML-TL</v>
          </cell>
          <cell r="F994">
            <v>0</v>
          </cell>
          <cell r="G994">
            <v>0.48651789865178985</v>
          </cell>
          <cell r="H994">
            <v>68.589125946317964</v>
          </cell>
          <cell r="I994">
            <v>71.706813489332404</v>
          </cell>
          <cell r="J994">
            <v>69.08</v>
          </cell>
          <cell r="K994">
            <v>67.84</v>
          </cell>
          <cell r="L994" t="str">
            <v>Yes</v>
          </cell>
        </row>
        <row r="995">
          <cell r="A995" t="str">
            <v>M12HVBLACK7-0XXL</v>
          </cell>
          <cell r="B995" t="str">
            <v>M12 Heated Gridiron Vest Black VII - XXL</v>
          </cell>
          <cell r="C995" t="str">
            <v>Milwaukee Tools</v>
          </cell>
          <cell r="D995" t="str">
            <v>900080</v>
          </cell>
          <cell r="E995" t="str">
            <v>ML-TL</v>
          </cell>
          <cell r="F995">
            <v>0</v>
          </cell>
          <cell r="G995">
            <v>0.48651789865178985</v>
          </cell>
          <cell r="H995">
            <v>69.073640743289758</v>
          </cell>
          <cell r="I995">
            <v>72.213351686166547</v>
          </cell>
          <cell r="J995">
            <v>69.56</v>
          </cell>
          <cell r="K995">
            <v>68.319999999999993</v>
          </cell>
          <cell r="L995" t="str">
            <v>Yes</v>
          </cell>
        </row>
        <row r="996">
          <cell r="A996" t="str">
            <v>M12HVBLACK7-0XXXL</v>
          </cell>
          <cell r="B996" t="str">
            <v>M12 Heated Gridiron Vest Black VII - XXX</v>
          </cell>
          <cell r="C996" t="str">
            <v>Milwaukee Tools</v>
          </cell>
          <cell r="D996" t="str">
            <v>900080</v>
          </cell>
          <cell r="E996" t="str">
            <v>ML-TL</v>
          </cell>
          <cell r="F996">
            <v>0</v>
          </cell>
          <cell r="G996">
            <v>0.48651789865178985</v>
          </cell>
          <cell r="H996">
            <v>69.558155540261538</v>
          </cell>
          <cell r="I996">
            <v>72.719889883000675</v>
          </cell>
          <cell r="J996">
            <v>70.040000000000006</v>
          </cell>
          <cell r="K996">
            <v>68.790000000000006</v>
          </cell>
          <cell r="L996" t="str">
            <v>Yes</v>
          </cell>
        </row>
        <row r="997">
          <cell r="A997" t="str">
            <v>M12CP/ECHJ</v>
          </cell>
          <cell r="B997" t="str">
            <v>M12 Heated Jacket 12V DC CigPlug Adaptor</v>
          </cell>
          <cell r="C997" t="str">
            <v>Milwaukee Acc</v>
          </cell>
          <cell r="D997" t="str">
            <v>900080</v>
          </cell>
          <cell r="E997" t="str">
            <v>ML-AC</v>
          </cell>
          <cell r="F997">
            <v>0.3899553668307969</v>
          </cell>
          <cell r="G997">
            <v>0.3899553668307969</v>
          </cell>
          <cell r="H997">
            <v>7.4600157132848119</v>
          </cell>
          <cell r="I997">
            <v>7.799107336615938</v>
          </cell>
          <cell r="J997">
            <v>8.24</v>
          </cell>
          <cell r="K997">
            <v>8.1</v>
          </cell>
          <cell r="L997" t="str">
            <v>Yes</v>
          </cell>
        </row>
        <row r="998">
          <cell r="A998" t="str">
            <v>M12IC-0L</v>
          </cell>
          <cell r="B998" t="str">
            <v>Milw MSPECTOR 360 IC (2.7m) skin</v>
          </cell>
          <cell r="C998" t="str">
            <v>Milwaukee Tools</v>
          </cell>
          <cell r="D998" t="str">
            <v>900070</v>
          </cell>
          <cell r="E998" t="str">
            <v>ML-TL</v>
          </cell>
          <cell r="F998">
            <v>0</v>
          </cell>
          <cell r="G998">
            <v>0.74325284090909094</v>
          </cell>
          <cell r="H998">
            <v>80.432557509019986</v>
          </cell>
          <cell r="I998">
            <v>83.929625226803466</v>
          </cell>
          <cell r="J998">
            <v>81.180000000000007</v>
          </cell>
          <cell r="K998">
            <v>75.23</v>
          </cell>
          <cell r="L998" t="str">
            <v>Yes</v>
          </cell>
        </row>
        <row r="999">
          <cell r="A999" t="str">
            <v>M12ICAV3-90C</v>
          </cell>
          <cell r="B999" t="str">
            <v>M12 AV3 Inspection Camera (275cm)</v>
          </cell>
          <cell r="C999" t="str">
            <v>Milwaukee Tools</v>
          </cell>
          <cell r="D999" t="str">
            <v>900080</v>
          </cell>
          <cell r="E999" t="str">
            <v>ML-TL</v>
          </cell>
          <cell r="F999">
            <v>0</v>
          </cell>
          <cell r="G999">
            <v>1.6611111111111112</v>
          </cell>
          <cell r="H999">
            <v>273.01430582091285</v>
          </cell>
          <cell r="I999">
            <v>285.42404699459064</v>
          </cell>
          <cell r="J999">
            <v>274.68</v>
          </cell>
          <cell r="K999">
            <v>269.75</v>
          </cell>
          <cell r="L999" t="str">
            <v>Yes</v>
          </cell>
        </row>
        <row r="1000">
          <cell r="A1000" t="str">
            <v>M12IR-0</v>
          </cell>
          <cell r="B1000" t="str">
            <v>M12 3/8" Impact Ratchet Skin</v>
          </cell>
          <cell r="C1000" t="str">
            <v>Milwaukee Tools</v>
          </cell>
          <cell r="D1000" t="str">
            <v>900070</v>
          </cell>
          <cell r="E1000" t="str">
            <v>ML-TL</v>
          </cell>
          <cell r="F1000">
            <v>0</v>
          </cell>
          <cell r="G1000">
            <v>0.19044585987261148</v>
          </cell>
          <cell r="H1000">
            <v>46.348916557175336</v>
          </cell>
          <cell r="I1000">
            <v>48.364086842269913</v>
          </cell>
          <cell r="J1000">
            <v>46.54</v>
          </cell>
          <cell r="K1000">
            <v>44.41</v>
          </cell>
          <cell r="L1000" t="str">
            <v>Yes</v>
          </cell>
        </row>
        <row r="1001">
          <cell r="A1001" t="str">
            <v>M12IR-201B</v>
          </cell>
          <cell r="B1001" t="str">
            <v>M12 3/8 Impact Ratchet 2.0Ah Kit</v>
          </cell>
          <cell r="C1001" t="str">
            <v>Milwaukee Tools</v>
          </cell>
          <cell r="D1001" t="str">
            <v>900070</v>
          </cell>
          <cell r="E1001" t="str">
            <v>ML-TL</v>
          </cell>
          <cell r="F1001">
            <v>0</v>
          </cell>
          <cell r="G1001">
            <v>0.67734627831715211</v>
          </cell>
          <cell r="H1001">
            <v>74.954701870737651</v>
          </cell>
          <cell r="I1001">
            <v>78.213601952074072</v>
          </cell>
          <cell r="J1001">
            <v>75.63</v>
          </cell>
          <cell r="K1001">
            <v>74.099999999999994</v>
          </cell>
          <cell r="L1001" t="str">
            <v>Yes</v>
          </cell>
        </row>
        <row r="1002">
          <cell r="A1002" t="str">
            <v>M12JS-0</v>
          </cell>
          <cell r="B1002" t="str">
            <v>M12 Cordless Jigsaw Skin</v>
          </cell>
          <cell r="C1002" t="str">
            <v>Milwaukee Tools</v>
          </cell>
          <cell r="D1002" t="str">
            <v>900070</v>
          </cell>
          <cell r="E1002" t="str">
            <v>ML-TL</v>
          </cell>
          <cell r="F1002">
            <v>0</v>
          </cell>
          <cell r="G1002">
            <v>0.46718749999999998</v>
          </cell>
          <cell r="H1002">
            <v>70.765040981042347</v>
          </cell>
          <cell r="I1002">
            <v>73.841781893261583</v>
          </cell>
          <cell r="J1002">
            <v>71.23</v>
          </cell>
          <cell r="K1002">
            <v>69.510000000000005</v>
          </cell>
          <cell r="L1002" t="str">
            <v>Yes</v>
          </cell>
        </row>
        <row r="1003">
          <cell r="A1003" t="str">
            <v>M12JSSP-0</v>
          </cell>
          <cell r="B1003" t="str">
            <v>M12 Bluetooth Speaker SKIN</v>
          </cell>
          <cell r="C1003" t="str">
            <v>Milwaukee Tools</v>
          </cell>
          <cell r="D1003" t="str">
            <v>900080</v>
          </cell>
          <cell r="E1003" t="str">
            <v>ML-TL</v>
          </cell>
          <cell r="F1003">
            <v>0</v>
          </cell>
          <cell r="G1003">
            <v>0.21141414141414142</v>
          </cell>
          <cell r="H1003">
            <v>33.98799979804798</v>
          </cell>
          <cell r="I1003">
            <v>35.53290887977743</v>
          </cell>
          <cell r="J1003">
            <v>34.200000000000003</v>
          </cell>
          <cell r="K1003">
            <v>34.5</v>
          </cell>
          <cell r="L1003" t="str">
            <v>Yes</v>
          </cell>
        </row>
        <row r="1004">
          <cell r="A1004" t="str">
            <v>M12LL-0</v>
          </cell>
          <cell r="B1004" t="str">
            <v>M12 LED Lantern SKIN</v>
          </cell>
          <cell r="C1004" t="str">
            <v>Milwaukee Tools</v>
          </cell>
          <cell r="D1004" t="str">
            <v>900080</v>
          </cell>
          <cell r="E1004" t="str">
            <v>ML-TL</v>
          </cell>
          <cell r="F1004">
            <v>0</v>
          </cell>
          <cell r="G1004">
            <v>0.22964669738863286</v>
          </cell>
          <cell r="H1004">
            <v>33.613486852303097</v>
          </cell>
          <cell r="I1004">
            <v>35.141372618316865</v>
          </cell>
          <cell r="J1004">
            <v>33.840000000000003</v>
          </cell>
          <cell r="K1004">
            <v>33.24</v>
          </cell>
          <cell r="L1004" t="str">
            <v>Yes</v>
          </cell>
        </row>
        <row r="1005">
          <cell r="A1005" t="str">
            <v>M12MLED-0</v>
          </cell>
          <cell r="B1005" t="str">
            <v>M12 LED High Performance Flashlight</v>
          </cell>
          <cell r="C1005" t="str">
            <v>Milwaukee Tools</v>
          </cell>
          <cell r="D1005" t="str">
            <v>900080</v>
          </cell>
          <cell r="E1005" t="str">
            <v>ML-TL</v>
          </cell>
          <cell r="F1005">
            <v>0</v>
          </cell>
          <cell r="G1005">
            <v>0.16988636363636364</v>
          </cell>
          <cell r="H1005">
            <v>51.032479731722688</v>
          </cell>
          <cell r="I1005">
            <v>53.352137901346438</v>
          </cell>
          <cell r="J1005">
            <v>51.2</v>
          </cell>
          <cell r="K1005">
            <v>50.77</v>
          </cell>
          <cell r="L1005" t="str">
            <v>Yes</v>
          </cell>
        </row>
        <row r="1006">
          <cell r="A1006" t="str">
            <v>M12PCG-0</v>
          </cell>
          <cell r="B1006" t="str">
            <v>M12 Caulking Gun Skin (310ml)</v>
          </cell>
          <cell r="C1006" t="str">
            <v>Milwaukee Tools</v>
          </cell>
          <cell r="D1006" t="str">
            <v>900070</v>
          </cell>
          <cell r="E1006" t="str">
            <v>ML-TL</v>
          </cell>
          <cell r="F1006">
            <v>0</v>
          </cell>
          <cell r="G1006">
            <v>0.89597602739726023</v>
          </cell>
          <cell r="H1006">
            <v>66.977804542326226</v>
          </cell>
          <cell r="I1006">
            <v>69.889883000688243</v>
          </cell>
          <cell r="J1006">
            <v>67.87</v>
          </cell>
          <cell r="K1006">
            <v>66.31</v>
          </cell>
          <cell r="L1006" t="str">
            <v>Yes</v>
          </cell>
        </row>
        <row r="1007">
          <cell r="A1007" t="str">
            <v>M12PCG310-201B</v>
          </cell>
          <cell r="B1007" t="str">
            <v>M12 Caulking Gun 2.0Ah Kit</v>
          </cell>
          <cell r="C1007" t="str">
            <v>Milwaukee Tools</v>
          </cell>
          <cell r="D1007" t="str">
            <v>900070</v>
          </cell>
          <cell r="E1007" t="str">
            <v>ML-TL</v>
          </cell>
          <cell r="F1007">
            <v>0</v>
          </cell>
          <cell r="G1007">
            <v>1.6205962059620596</v>
          </cell>
          <cell r="H1007">
            <v>101.82983899559947</v>
          </cell>
          <cell r="I1007">
            <v>106.25722329975598</v>
          </cell>
          <cell r="J1007">
            <v>103.45</v>
          </cell>
          <cell r="K1007">
            <v>101.47</v>
          </cell>
          <cell r="L1007" t="str">
            <v>Yes</v>
          </cell>
        </row>
        <row r="1008">
          <cell r="A1008" t="str">
            <v>M12PP-0</v>
          </cell>
          <cell r="B1008" t="str">
            <v>M12 Gen2 Power Port - SKIN</v>
          </cell>
          <cell r="C1008" t="str">
            <v>Milwaukee Acc</v>
          </cell>
          <cell r="D1008" t="str">
            <v>900080</v>
          </cell>
          <cell r="E1008" t="str">
            <v>ML-AC</v>
          </cell>
          <cell r="F1008">
            <v>0.72617050242652459</v>
          </cell>
          <cell r="G1008">
            <v>0.72617050242652459</v>
          </cell>
          <cell r="H1008">
            <v>13.891957437724818</v>
          </cell>
          <cell r="I1008">
            <v>14.52341004853049</v>
          </cell>
          <cell r="J1008">
            <v>15.34</v>
          </cell>
          <cell r="K1008">
            <v>15.07</v>
          </cell>
          <cell r="L1008" t="str">
            <v>Yes</v>
          </cell>
        </row>
        <row r="1009">
          <cell r="A1009" t="str">
            <v>M12SL-0</v>
          </cell>
          <cell r="B1009" t="str">
            <v>M12 LED STICK LIGHT SKIN</v>
          </cell>
          <cell r="C1009" t="str">
            <v>Milwaukee Tools</v>
          </cell>
          <cell r="D1009" t="str">
            <v>900080</v>
          </cell>
          <cell r="E1009" t="str">
            <v>ML-TL</v>
          </cell>
          <cell r="F1009">
            <v>0</v>
          </cell>
          <cell r="G1009">
            <v>9.9326119969627938E-2</v>
          </cell>
          <cell r="H1009">
            <v>24.13489332415692</v>
          </cell>
          <cell r="I1009">
            <v>25.231933929800412</v>
          </cell>
          <cell r="J1009">
            <v>24.23</v>
          </cell>
          <cell r="K1009">
            <v>23.79</v>
          </cell>
          <cell r="L1009" t="str">
            <v>Yes</v>
          </cell>
        </row>
        <row r="1010">
          <cell r="A1010" t="str">
            <v>M12SLED-0</v>
          </cell>
          <cell r="B1010" t="str">
            <v>M12 Spot Light Skin</v>
          </cell>
          <cell r="C1010" t="str">
            <v>Milwaukee Tools</v>
          </cell>
          <cell r="D1010" t="str">
            <v>900080</v>
          </cell>
          <cell r="E1010" t="str">
            <v>ML-TL</v>
          </cell>
          <cell r="F1010">
            <v>0</v>
          </cell>
          <cell r="G1010">
            <v>0.32703125</v>
          </cell>
          <cell r="H1010">
            <v>41.242665731309913</v>
          </cell>
          <cell r="I1010">
            <v>43.117332355460363</v>
          </cell>
          <cell r="J1010">
            <v>41.57</v>
          </cell>
          <cell r="K1010">
            <v>40.83</v>
          </cell>
          <cell r="L1010" t="str">
            <v>Yes</v>
          </cell>
        </row>
        <row r="1011">
          <cell r="A1011" t="str">
            <v>M12SP-201B</v>
          </cell>
          <cell r="B1011" t="str">
            <v>M12 Starter Pack 1X2.0Ah/1XC12C</v>
          </cell>
          <cell r="C1011" t="str">
            <v>Milwaukee Tools</v>
          </cell>
          <cell r="D1011" t="str">
            <v>900070</v>
          </cell>
          <cell r="E1011" t="str">
            <v>ML-TL</v>
          </cell>
          <cell r="F1011">
            <v>0</v>
          </cell>
          <cell r="G1011">
            <v>0.25775862068965516</v>
          </cell>
          <cell r="H1011">
            <v>28.293779849423348</v>
          </cell>
          <cell r="I1011">
            <v>29.523944190702625</v>
          </cell>
          <cell r="J1011">
            <v>28.55</v>
          </cell>
          <cell r="K1011">
            <v>27.98</v>
          </cell>
          <cell r="L1011" t="str">
            <v>Yes</v>
          </cell>
        </row>
        <row r="1012">
          <cell r="A1012" t="str">
            <v>M12TLED-0</v>
          </cell>
          <cell r="B1012" t="str">
            <v>M12 LED Worklight (Torch)</v>
          </cell>
          <cell r="C1012" t="str">
            <v>Milwaukee Tools</v>
          </cell>
          <cell r="D1012" t="str">
            <v>900080</v>
          </cell>
          <cell r="E1012" t="str">
            <v>ML-TL</v>
          </cell>
          <cell r="F1012">
            <v>0</v>
          </cell>
          <cell r="G1012">
            <v>9.3621399176954737E-2</v>
          </cell>
          <cell r="H1012">
            <v>14.094228335109273</v>
          </cell>
          <cell r="I1012">
            <v>14.734875077614239</v>
          </cell>
          <cell r="J1012">
            <v>14.19</v>
          </cell>
          <cell r="K1012">
            <v>14.61</v>
          </cell>
          <cell r="L1012" t="str">
            <v>Yes</v>
          </cell>
        </row>
        <row r="1013">
          <cell r="A1013" t="str">
            <v>M12WWHH-0S</v>
          </cell>
          <cell r="B1013" t="str">
            <v>M12 WORKWEAR HOODIE - S</v>
          </cell>
          <cell r="C1013" t="str">
            <v>Milwaukee Tools</v>
          </cell>
          <cell r="D1013" t="str">
            <v>900080</v>
          </cell>
          <cell r="E1013" t="str">
            <v>ML-TL</v>
          </cell>
          <cell r="F1013">
            <v>3.6977727272727265</v>
          </cell>
          <cell r="G1013">
            <v>3.6977727272727265</v>
          </cell>
          <cell r="H1013">
            <v>70.739999999999995</v>
          </cell>
          <cell r="I1013">
            <v>73.955454545454529</v>
          </cell>
          <cell r="J1013">
            <v>78.14</v>
          </cell>
          <cell r="K1013">
            <v>78.14</v>
          </cell>
          <cell r="L1013" t="str">
            <v>No</v>
          </cell>
        </row>
        <row r="1014">
          <cell r="A1014" t="str">
            <v>M12WWHH-0XL</v>
          </cell>
          <cell r="B1014" t="str">
            <v>M12 WORKWEAR HOODIE - XL</v>
          </cell>
          <cell r="C1014" t="str">
            <v>Milwaukee Tools</v>
          </cell>
          <cell r="D1014" t="str">
            <v>900080</v>
          </cell>
          <cell r="E1014" t="str">
            <v>ML-TL</v>
          </cell>
          <cell r="F1014">
            <v>3.82375</v>
          </cell>
          <cell r="G1014">
            <v>3.82375</v>
          </cell>
          <cell r="H1014">
            <v>73.150000000000006</v>
          </cell>
          <cell r="I1014">
            <v>76.474999999999994</v>
          </cell>
          <cell r="J1014">
            <v>80.8</v>
          </cell>
          <cell r="K1014">
            <v>80.8</v>
          </cell>
          <cell r="L1014" t="str">
            <v>No</v>
          </cell>
        </row>
        <row r="1015">
          <cell r="A1015" t="str">
            <v>M12WWHH-0XXL</v>
          </cell>
          <cell r="B1015" t="str">
            <v>M12 WORKWEAR HOODIE - XXL</v>
          </cell>
          <cell r="C1015" t="str">
            <v>Milwaukee Tools</v>
          </cell>
          <cell r="D1015" t="str">
            <v>900080</v>
          </cell>
          <cell r="E1015" t="str">
            <v>ML-TL</v>
          </cell>
          <cell r="F1015">
            <v>3.8655681818181815</v>
          </cell>
          <cell r="G1015">
            <v>3.8655681818181815</v>
          </cell>
          <cell r="H1015">
            <v>73.95</v>
          </cell>
          <cell r="I1015">
            <v>77.311363636363623</v>
          </cell>
          <cell r="J1015">
            <v>81.680000000000007</v>
          </cell>
          <cell r="K1015">
            <v>81.680000000000007</v>
          </cell>
          <cell r="L1015" t="str">
            <v>No</v>
          </cell>
        </row>
        <row r="1016">
          <cell r="A1016" t="str">
            <v>M12WWHH-0XXXL</v>
          </cell>
          <cell r="B1016" t="str">
            <v>M12 WORKWEAR HOODIE - XXXL</v>
          </cell>
          <cell r="C1016" t="str">
            <v>Milwaukee Tools</v>
          </cell>
          <cell r="D1016" t="str">
            <v>900080</v>
          </cell>
          <cell r="E1016" t="str">
            <v>ML-TL</v>
          </cell>
          <cell r="F1016">
            <v>3.9073863636363626</v>
          </cell>
          <cell r="G1016">
            <v>3.9073863636363626</v>
          </cell>
          <cell r="H1016">
            <v>74.75</v>
          </cell>
          <cell r="I1016">
            <v>78.147727272727252</v>
          </cell>
          <cell r="J1016">
            <v>82.56</v>
          </cell>
          <cell r="K1016">
            <v>82.57</v>
          </cell>
          <cell r="L1016" t="str">
            <v>No</v>
          </cell>
        </row>
        <row r="1017">
          <cell r="A1017" t="str">
            <v>M12WWHH7-0L</v>
          </cell>
          <cell r="B1017" t="str">
            <v>M12 Workwear Hoodie VII - L</v>
          </cell>
          <cell r="C1017" t="str">
            <v>Milwaukee Tools</v>
          </cell>
          <cell r="D1017" t="str">
            <v>900080</v>
          </cell>
          <cell r="E1017" t="str">
            <v>ML-TL</v>
          </cell>
          <cell r="F1017">
            <v>0</v>
          </cell>
          <cell r="G1017">
            <v>3.8520646937370966</v>
          </cell>
          <cell r="H1017">
            <v>73.691672401927065</v>
          </cell>
          <cell r="I1017">
            <v>77.041293874741925</v>
          </cell>
          <cell r="J1017">
            <v>77.540000000000006</v>
          </cell>
          <cell r="K1017">
            <v>76.13</v>
          </cell>
          <cell r="L1017" t="str">
            <v>Yes</v>
          </cell>
        </row>
        <row r="1018">
          <cell r="A1018" t="str">
            <v>M12WWHH7-0M</v>
          </cell>
          <cell r="B1018" t="str">
            <v>M12 Workwear Hoodie VII - M</v>
          </cell>
          <cell r="C1018" t="str">
            <v>Milwaukee Tools</v>
          </cell>
          <cell r="D1018" t="str">
            <v>900080</v>
          </cell>
          <cell r="E1018" t="str">
            <v>ML-TL</v>
          </cell>
          <cell r="F1018">
            <v>0</v>
          </cell>
          <cell r="G1018">
            <v>3.8093255333792158</v>
          </cell>
          <cell r="H1018">
            <v>72.874053682037172</v>
          </cell>
          <cell r="I1018">
            <v>76.186510667584315</v>
          </cell>
          <cell r="J1018">
            <v>76.680000000000007</v>
          </cell>
          <cell r="K1018">
            <v>75.290000000000006</v>
          </cell>
          <cell r="L1018" t="str">
            <v>Yes</v>
          </cell>
        </row>
        <row r="1019">
          <cell r="A1019" t="str">
            <v>M12WWHH7-0S</v>
          </cell>
          <cell r="B1019" t="str">
            <v>M12 Workwear Hoodie VII - S</v>
          </cell>
          <cell r="C1019" t="str">
            <v>Milwaukee Tools</v>
          </cell>
          <cell r="D1019" t="str">
            <v>900080</v>
          </cell>
          <cell r="E1019" t="str">
            <v>ML-TL</v>
          </cell>
          <cell r="F1019">
            <v>0</v>
          </cell>
          <cell r="G1019">
            <v>3.7665863730213354</v>
          </cell>
          <cell r="H1019">
            <v>72.056434962147293</v>
          </cell>
          <cell r="I1019">
            <v>75.331727460426706</v>
          </cell>
          <cell r="J1019">
            <v>75.819999999999993</v>
          </cell>
          <cell r="K1019">
            <v>74.44</v>
          </cell>
          <cell r="L1019" t="str">
            <v>Yes</v>
          </cell>
        </row>
        <row r="1020">
          <cell r="A1020" t="str">
            <v>M12WWHH7-0XL</v>
          </cell>
          <cell r="B1020" t="str">
            <v>M12 Workwear Hoodie VII - XL</v>
          </cell>
          <cell r="C1020" t="str">
            <v>Milwaukee Tools</v>
          </cell>
          <cell r="D1020" t="str">
            <v>900080</v>
          </cell>
          <cell r="E1020" t="str">
            <v>ML-TL</v>
          </cell>
          <cell r="F1020">
            <v>0</v>
          </cell>
          <cell r="G1020">
            <v>3.8948038540949761</v>
          </cell>
          <cell r="H1020">
            <v>74.509291121816943</v>
          </cell>
          <cell r="I1020">
            <v>77.89607708189952</v>
          </cell>
          <cell r="J1020">
            <v>78.400000000000006</v>
          </cell>
          <cell r="K1020">
            <v>76.97</v>
          </cell>
          <cell r="L1020" t="str">
            <v>Yes</v>
          </cell>
        </row>
        <row r="1021">
          <cell r="A1021" t="str">
            <v>M12WWHH7-0XXL</v>
          </cell>
          <cell r="B1021" t="str">
            <v>M12 Workwear Hoodie VII - XXL</v>
          </cell>
          <cell r="C1021" t="str">
            <v>Milwaukee Tools</v>
          </cell>
          <cell r="D1021" t="str">
            <v>900080</v>
          </cell>
          <cell r="E1021" t="str">
            <v>ML-TL</v>
          </cell>
          <cell r="F1021">
            <v>0</v>
          </cell>
          <cell r="G1021">
            <v>3.937543014452856</v>
          </cell>
          <cell r="H1021">
            <v>75.326909841706808</v>
          </cell>
          <cell r="I1021">
            <v>78.750860289057115</v>
          </cell>
          <cell r="J1021">
            <v>79.260000000000005</v>
          </cell>
          <cell r="K1021">
            <v>77.819999999999993</v>
          </cell>
          <cell r="L1021" t="str">
            <v>Yes</v>
          </cell>
        </row>
        <row r="1022">
          <cell r="A1022" t="str">
            <v>M12WWHH7-0XXXL</v>
          </cell>
          <cell r="B1022" t="str">
            <v>M12 Workwear Hoodie VII - XXXL</v>
          </cell>
          <cell r="C1022" t="str">
            <v>Milwaukee Tools</v>
          </cell>
          <cell r="D1022" t="str">
            <v>900080</v>
          </cell>
          <cell r="E1022" t="str">
            <v>ML-TL</v>
          </cell>
          <cell r="F1022">
            <v>0</v>
          </cell>
          <cell r="G1022">
            <v>3.9802821748107364</v>
          </cell>
          <cell r="H1022">
            <v>76.144528561596701</v>
          </cell>
          <cell r="I1022">
            <v>79.605643496214725</v>
          </cell>
          <cell r="J1022">
            <v>80.12</v>
          </cell>
          <cell r="K1022">
            <v>78.66</v>
          </cell>
          <cell r="L1022" t="str">
            <v>Yes</v>
          </cell>
        </row>
        <row r="1023">
          <cell r="A1023" t="str">
            <v>M12WWJ3IN1-0S</v>
          </cell>
          <cell r="B1023" t="str">
            <v>M12 RIPSTOP WORKWEAR 3IN1 JACKET - S</v>
          </cell>
          <cell r="C1023" t="str">
            <v>Milwaukee Tools</v>
          </cell>
          <cell r="D1023" t="str">
            <v>900080</v>
          </cell>
          <cell r="E1023" t="str">
            <v>ML-TL</v>
          </cell>
          <cell r="F1023">
            <v>7.6229318181818169</v>
          </cell>
          <cell r="G1023">
            <v>1.403755868544601</v>
          </cell>
          <cell r="H1023">
            <v>145.83000000000001</v>
          </cell>
          <cell r="I1023">
            <v>152.45863636363634</v>
          </cell>
          <cell r="J1023">
            <v>154.86000000000001</v>
          </cell>
          <cell r="K1023">
            <v>154.9</v>
          </cell>
          <cell r="L1023" t="str">
            <v>No</v>
          </cell>
        </row>
        <row r="1024">
          <cell r="A1024" t="str">
            <v>M12WWJ3IN1-0XXL</v>
          </cell>
          <cell r="B1024" t="str">
            <v>M12 RIPSTOP WORKWEAR 3IN1 JACKET - XXL</v>
          </cell>
          <cell r="C1024" t="str">
            <v>Milwaukee Tools</v>
          </cell>
          <cell r="D1024" t="str">
            <v>900080</v>
          </cell>
          <cell r="E1024" t="str">
            <v>ML-TL</v>
          </cell>
          <cell r="F1024">
            <v>7.8905681818181801</v>
          </cell>
          <cell r="G1024">
            <v>1.403755868544601</v>
          </cell>
          <cell r="H1024">
            <v>150.94999999999999</v>
          </cell>
          <cell r="I1024">
            <v>157.81136363636361</v>
          </cell>
          <cell r="J1024">
            <v>160.24</v>
          </cell>
          <cell r="K1024">
            <v>160.29</v>
          </cell>
          <cell r="L1024" t="str">
            <v>No</v>
          </cell>
        </row>
        <row r="1025">
          <cell r="A1025" t="str">
            <v>M12WWJ3IN1-0XXXL</v>
          </cell>
          <cell r="B1025" t="str">
            <v>M12 RIPSTOP WORKWEAR 3IN1 JACKET - XXXL</v>
          </cell>
          <cell r="C1025" t="str">
            <v>Milwaukee Tools</v>
          </cell>
          <cell r="D1025" t="str">
            <v>900080</v>
          </cell>
          <cell r="E1025" t="str">
            <v>ML-TL</v>
          </cell>
          <cell r="F1025">
            <v>7.9579999999999984</v>
          </cell>
          <cell r="G1025">
            <v>1.403755868544601</v>
          </cell>
          <cell r="H1025">
            <v>152.24</v>
          </cell>
          <cell r="I1025">
            <v>159.15999999999997</v>
          </cell>
          <cell r="J1025">
            <v>161.6</v>
          </cell>
          <cell r="K1025">
            <v>161.65</v>
          </cell>
          <cell r="L1025" t="str">
            <v>No</v>
          </cell>
        </row>
        <row r="1026">
          <cell r="A1026" t="str">
            <v>M12WWJ3IN17-0L</v>
          </cell>
          <cell r="B1026" t="str">
            <v>M12 Gridiron Workwear 3IN1 Jacket VII -</v>
          </cell>
          <cell r="C1026" t="str">
            <v>Milwaukee Tools</v>
          </cell>
          <cell r="D1026" t="str">
            <v>900080</v>
          </cell>
          <cell r="E1026" t="str">
            <v>ML-TL</v>
          </cell>
          <cell r="F1026">
            <v>0</v>
          </cell>
          <cell r="G1026">
            <v>1.403755868544601</v>
          </cell>
          <cell r="H1026">
            <v>148.38999999999999</v>
          </cell>
          <cell r="I1026">
            <v>155.13499999999996</v>
          </cell>
          <cell r="J1026">
            <v>149.79</v>
          </cell>
          <cell r="K1026">
            <v>149.84</v>
          </cell>
          <cell r="L1026" t="str">
            <v>No</v>
          </cell>
        </row>
        <row r="1027">
          <cell r="A1027" t="str">
            <v>M12WWJ3IN17-0M</v>
          </cell>
          <cell r="B1027" t="str">
            <v>M12 Gridiron Workwear 3IN1 Jacket VII -</v>
          </cell>
          <cell r="C1027" t="str">
            <v>Milwaukee Tools</v>
          </cell>
          <cell r="D1027" t="str">
            <v>900080</v>
          </cell>
          <cell r="E1027" t="str">
            <v>ML-TL</v>
          </cell>
          <cell r="F1027">
            <v>0</v>
          </cell>
          <cell r="G1027">
            <v>1.403755868544601</v>
          </cell>
          <cell r="H1027">
            <v>147.09</v>
          </cell>
          <cell r="I1027">
            <v>153.77590909090907</v>
          </cell>
          <cell r="J1027">
            <v>148.49</v>
          </cell>
          <cell r="K1027">
            <v>148.54</v>
          </cell>
          <cell r="L1027" t="str">
            <v>No</v>
          </cell>
        </row>
        <row r="1028">
          <cell r="A1028" t="str">
            <v>M12WWJ3IN17-0S</v>
          </cell>
          <cell r="B1028" t="str">
            <v>M12 Gridiron Workwear 3IN1 Jacket VII -</v>
          </cell>
          <cell r="C1028" t="str">
            <v>Milwaukee Tools</v>
          </cell>
          <cell r="D1028" t="str">
            <v>900080</v>
          </cell>
          <cell r="E1028" t="str">
            <v>ML-TL</v>
          </cell>
          <cell r="F1028">
            <v>0</v>
          </cell>
          <cell r="G1028">
            <v>1.403755868544601</v>
          </cell>
          <cell r="H1028">
            <v>145.83000000000001</v>
          </cell>
          <cell r="I1028">
            <v>152.45863636363634</v>
          </cell>
          <cell r="J1028">
            <v>147.22999999999999</v>
          </cell>
          <cell r="K1028">
            <v>147.28</v>
          </cell>
          <cell r="L1028" t="str">
            <v>No</v>
          </cell>
        </row>
        <row r="1029">
          <cell r="A1029" t="str">
            <v>M12WWJ3IN17-0XL</v>
          </cell>
          <cell r="B1029" t="str">
            <v>M12 Gridiron Workwear 3IN1 Jacket VII -</v>
          </cell>
          <cell r="C1029" t="str">
            <v>Milwaukee Tools</v>
          </cell>
          <cell r="D1029" t="str">
            <v>900080</v>
          </cell>
          <cell r="E1029" t="str">
            <v>ML-TL</v>
          </cell>
          <cell r="F1029">
            <v>0</v>
          </cell>
          <cell r="G1029">
            <v>1.403755868544601</v>
          </cell>
          <cell r="H1029">
            <v>149.66999999999999</v>
          </cell>
          <cell r="I1029">
            <v>156.47318181818179</v>
          </cell>
          <cell r="J1029">
            <v>151.07</v>
          </cell>
          <cell r="K1029">
            <v>151.12</v>
          </cell>
          <cell r="L1029" t="str">
            <v>No</v>
          </cell>
        </row>
        <row r="1030">
          <cell r="A1030" t="str">
            <v>M12WWJ3IN17-0XXL</v>
          </cell>
          <cell r="B1030" t="str">
            <v>M12 Gridiron Workwear 3IN1 Jacket VII -</v>
          </cell>
          <cell r="C1030" t="str">
            <v>Milwaukee Tools</v>
          </cell>
          <cell r="D1030" t="str">
            <v>900080</v>
          </cell>
          <cell r="E1030" t="str">
            <v>ML-TL</v>
          </cell>
          <cell r="F1030">
            <v>0</v>
          </cell>
          <cell r="G1030">
            <v>1.403755868544601</v>
          </cell>
          <cell r="H1030">
            <v>150.94999999999999</v>
          </cell>
          <cell r="I1030">
            <v>157.81136363636361</v>
          </cell>
          <cell r="J1030">
            <v>152.35</v>
          </cell>
          <cell r="K1030">
            <v>152.4</v>
          </cell>
          <cell r="L1030" t="str">
            <v>No</v>
          </cell>
        </row>
        <row r="1031">
          <cell r="A1031" t="str">
            <v>M12WWJ3IN17-0XXXL</v>
          </cell>
          <cell r="B1031" t="str">
            <v>M12 Gridiron Workwear 3IN1 Jacket VII -</v>
          </cell>
          <cell r="C1031" t="str">
            <v>Milwaukee Tools</v>
          </cell>
          <cell r="D1031" t="str">
            <v>900080</v>
          </cell>
          <cell r="E1031" t="str">
            <v>ML-TL</v>
          </cell>
          <cell r="F1031">
            <v>0</v>
          </cell>
          <cell r="G1031">
            <v>1.403755868544601</v>
          </cell>
          <cell r="H1031">
            <v>152.24</v>
          </cell>
          <cell r="I1031">
            <v>159.15999999999997</v>
          </cell>
          <cell r="J1031">
            <v>153.63999999999999</v>
          </cell>
          <cell r="K1031">
            <v>153.69</v>
          </cell>
          <cell r="L1031" t="str">
            <v>No</v>
          </cell>
        </row>
        <row r="1032">
          <cell r="A1032" t="str">
            <v>M1418C6</v>
          </cell>
          <cell r="B1032" t="str">
            <v>Milw 18V  6 Bay Charger Pack</v>
          </cell>
          <cell r="C1032" t="str">
            <v>Milwaukee Tools</v>
          </cell>
          <cell r="D1032" t="str">
            <v>900080</v>
          </cell>
          <cell r="E1032" t="str">
            <v>ML-TL</v>
          </cell>
          <cell r="F1032">
            <v>0</v>
          </cell>
          <cell r="G1032">
            <v>1.0935214211076281</v>
          </cell>
          <cell r="H1032">
            <v>54.964622079556705</v>
          </cell>
          <cell r="I1032">
            <v>57.463013992263818</v>
          </cell>
          <cell r="J1032">
            <v>56.06</v>
          </cell>
          <cell r="K1032">
            <v>55.61</v>
          </cell>
          <cell r="L1032" t="str">
            <v>Yes</v>
          </cell>
        </row>
        <row r="1033">
          <cell r="A1033" t="str">
            <v>M18-28CPDEX-0</v>
          </cell>
          <cell r="B1033" t="str">
            <v>M18 &amp; M28 Dust Extractor (for M18CHP-0)</v>
          </cell>
          <cell r="C1033" t="str">
            <v>Milwaukee Tools</v>
          </cell>
          <cell r="D1033" t="str">
            <v>900070</v>
          </cell>
          <cell r="E1033" t="str">
            <v>ML-TL</v>
          </cell>
          <cell r="F1033">
            <v>0</v>
          </cell>
          <cell r="G1033">
            <v>6.8849457273745234</v>
          </cell>
          <cell r="H1033">
            <v>131.96145977467833</v>
          </cell>
          <cell r="I1033">
            <v>137.69891454749046</v>
          </cell>
          <cell r="J1033">
            <v>138.85</v>
          </cell>
          <cell r="K1033">
            <v>100.66</v>
          </cell>
          <cell r="L1033" t="str">
            <v>Yes</v>
          </cell>
        </row>
        <row r="1034">
          <cell r="A1034" t="str">
            <v>M18AF-0</v>
          </cell>
          <cell r="B1034" t="str">
            <v>M18 Cordless Jobsite Fan 3Spd-Tool only</v>
          </cell>
          <cell r="C1034" t="str">
            <v>Milwaukee Tools</v>
          </cell>
          <cell r="D1034" t="str">
            <v>900080</v>
          </cell>
          <cell r="E1034" t="str">
            <v>ML-TL</v>
          </cell>
          <cell r="F1034">
            <v>0</v>
          </cell>
          <cell r="G1034">
            <v>1.7043973941368078</v>
          </cell>
          <cell r="H1034">
            <v>52.850267630721859</v>
          </cell>
          <cell r="I1034">
            <v>55.25255252302739</v>
          </cell>
          <cell r="J1034">
            <v>54.55</v>
          </cell>
          <cell r="K1034">
            <v>53.12</v>
          </cell>
          <cell r="L1034" t="str">
            <v>Yes</v>
          </cell>
        </row>
        <row r="1035">
          <cell r="A1035" t="str">
            <v>M18AL-0</v>
          </cell>
          <cell r="B1035" t="str">
            <v>M18 LED Area Light (1100lumens) skin</v>
          </cell>
          <cell r="C1035" t="str">
            <v>Milwaukee Tools</v>
          </cell>
          <cell r="D1035" t="str">
            <v>900080</v>
          </cell>
          <cell r="E1035" t="str">
            <v>ML-TL</v>
          </cell>
          <cell r="F1035">
            <v>0</v>
          </cell>
          <cell r="G1035">
            <v>0.56998910675381265</v>
          </cell>
          <cell r="H1035">
            <v>52.433585684790089</v>
          </cell>
          <cell r="I1035">
            <v>54.816930488644175</v>
          </cell>
          <cell r="J1035">
            <v>53</v>
          </cell>
          <cell r="K1035">
            <v>52.59</v>
          </cell>
          <cell r="L1035" t="str">
            <v>Yes</v>
          </cell>
        </row>
        <row r="1036">
          <cell r="A1036" t="str">
            <v>M18B2</v>
          </cell>
          <cell r="B1036" t="str">
            <v>Milw M18 2.0Ah RED LITHIUM Batt(Carton)</v>
          </cell>
          <cell r="C1036" t="str">
            <v>Milwaukee Tools</v>
          </cell>
          <cell r="D1036" t="str">
            <v>900070</v>
          </cell>
          <cell r="E1036" t="str">
            <v>ML-TL</v>
          </cell>
          <cell r="F1036">
            <v>0</v>
          </cell>
          <cell r="G1036">
            <v>0.10635162601626016</v>
          </cell>
          <cell r="H1036">
            <v>23.201128282133098</v>
          </cell>
          <cell r="I1036">
            <v>24.209872990051931</v>
          </cell>
          <cell r="J1036">
            <v>23.31</v>
          </cell>
          <cell r="K1036">
            <v>24.61</v>
          </cell>
          <cell r="L1036" t="str">
            <v>Yes</v>
          </cell>
        </row>
        <row r="1037">
          <cell r="A1037" t="str">
            <v>M18B4</v>
          </cell>
          <cell r="B1037" t="str">
            <v>Milw M18 4.0Ah RED LITHIUM Batt(Carton)</v>
          </cell>
          <cell r="C1037" t="str">
            <v>Milwaukee Tools</v>
          </cell>
          <cell r="D1037" t="str">
            <v>900070</v>
          </cell>
          <cell r="E1037" t="str">
            <v>ML-TL</v>
          </cell>
          <cell r="F1037">
            <v>0</v>
          </cell>
          <cell r="G1037">
            <v>0.17320423700761337</v>
          </cell>
          <cell r="H1037">
            <v>34.679159106550706</v>
          </cell>
          <cell r="I1037">
            <v>36.18694863292248</v>
          </cell>
          <cell r="J1037">
            <v>34.85</v>
          </cell>
          <cell r="K1037">
            <v>37.270000000000003</v>
          </cell>
          <cell r="L1037" t="str">
            <v>Yes</v>
          </cell>
        </row>
        <row r="1038">
          <cell r="A1038" t="str">
            <v>M18B5</v>
          </cell>
          <cell r="B1038" t="str">
            <v>Milw M18 REDLITHIUM Batt(Carton )5.0Ah</v>
          </cell>
          <cell r="C1038" t="str">
            <v>Milwaukee Tools</v>
          </cell>
          <cell r="D1038" t="str">
            <v>900070</v>
          </cell>
          <cell r="E1038" t="str">
            <v>ML-TL</v>
          </cell>
          <cell r="F1038">
            <v>0</v>
          </cell>
          <cell r="G1038">
            <v>0.17962581531067628</v>
          </cell>
          <cell r="H1038">
            <v>38.820204800934327</v>
          </cell>
          <cell r="I1038">
            <v>40.508039792279298</v>
          </cell>
          <cell r="J1038">
            <v>39</v>
          </cell>
          <cell r="K1038">
            <v>41.02</v>
          </cell>
          <cell r="L1038" t="str">
            <v>Yes</v>
          </cell>
        </row>
        <row r="1039">
          <cell r="A1039" t="str">
            <v>M18B6</v>
          </cell>
          <cell r="B1039" t="str">
            <v>M18 6.0Ah HD REDLITHIUM Battery</v>
          </cell>
          <cell r="C1039" t="str">
            <v>Milwaukee Tools</v>
          </cell>
          <cell r="D1039" t="str">
            <v>900070</v>
          </cell>
          <cell r="E1039" t="str">
            <v>ML-TL</v>
          </cell>
          <cell r="F1039">
            <v>0</v>
          </cell>
          <cell r="G1039">
            <v>0.19910578386605784</v>
          </cell>
          <cell r="H1039">
            <v>48.577492752716424</v>
          </cell>
          <cell r="I1039">
            <v>50.689557655008443</v>
          </cell>
          <cell r="J1039">
            <v>48.78</v>
          </cell>
          <cell r="K1039">
            <v>48.08</v>
          </cell>
          <cell r="L1039" t="str">
            <v>Yes</v>
          </cell>
        </row>
        <row r="1040">
          <cell r="A1040" t="str">
            <v>M18B9</v>
          </cell>
          <cell r="B1040" t="str">
            <v>M18 9.0Ah HD REDLITHIUM Battery</v>
          </cell>
          <cell r="C1040" t="str">
            <v>Milwaukee Tools</v>
          </cell>
          <cell r="D1040" t="str">
            <v>900070</v>
          </cell>
          <cell r="E1040" t="str">
            <v>ML-TL</v>
          </cell>
          <cell r="F1040">
            <v>0</v>
          </cell>
          <cell r="G1040">
            <v>0.27359477124183007</v>
          </cell>
          <cell r="H1040">
            <v>68.465208867755322</v>
          </cell>
          <cell r="I1040">
            <v>71.441957079396857</v>
          </cell>
          <cell r="J1040">
            <v>68.739999999999995</v>
          </cell>
          <cell r="K1040">
            <v>64.33</v>
          </cell>
          <cell r="L1040" t="str">
            <v>Yes</v>
          </cell>
        </row>
        <row r="1041">
          <cell r="A1041" t="str">
            <v>M18BBL-0</v>
          </cell>
          <cell r="B1041" t="str">
            <v>M18 Milw Cordless Blower Tool only</v>
          </cell>
          <cell r="C1041" t="str">
            <v>Milwaukee Tools</v>
          </cell>
          <cell r="D1041" t="str">
            <v>900080</v>
          </cell>
          <cell r="E1041" t="str">
            <v>ML-TL</v>
          </cell>
          <cell r="F1041">
            <v>0</v>
          </cell>
          <cell r="G1041">
            <v>1.0678571428571428</v>
          </cell>
          <cell r="H1041">
            <v>44.607358316924739</v>
          </cell>
          <cell r="I1041">
            <v>46.634965513148579</v>
          </cell>
          <cell r="J1041">
            <v>45.68</v>
          </cell>
          <cell r="K1041">
            <v>44.89</v>
          </cell>
          <cell r="L1041" t="str">
            <v>Yes</v>
          </cell>
        </row>
        <row r="1042">
          <cell r="A1042" t="str">
            <v>M18BCT-0</v>
          </cell>
          <cell r="B1042" t="str">
            <v>M18 Cut Out Tool - Tool only</v>
          </cell>
          <cell r="C1042" t="str">
            <v>Milwaukee Tools</v>
          </cell>
          <cell r="D1042" t="str">
            <v>900070</v>
          </cell>
          <cell r="E1042" t="str">
            <v>ML-TL</v>
          </cell>
          <cell r="F1042">
            <v>0</v>
          </cell>
          <cell r="G1042">
            <v>3.0954782608695655</v>
          </cell>
          <cell r="H1042">
            <v>59.33</v>
          </cell>
          <cell r="I1042">
            <v>61.909565217391304</v>
          </cell>
          <cell r="J1042">
            <v>62.43</v>
          </cell>
          <cell r="K1042">
            <v>62.43</v>
          </cell>
          <cell r="L1042" t="str">
            <v>No</v>
          </cell>
        </row>
        <row r="1043">
          <cell r="A1043" t="str">
            <v>M18BDD-0</v>
          </cell>
          <cell r="B1043" t="str">
            <v>M18 GEN2 BRUSHED DRILL/DRIVER SKIN</v>
          </cell>
          <cell r="C1043" t="str">
            <v>Milwaukee Tools</v>
          </cell>
          <cell r="D1043" t="str">
            <v>900070</v>
          </cell>
          <cell r="E1043" t="str">
            <v>ML-TL</v>
          </cell>
          <cell r="F1043">
            <v>0</v>
          </cell>
          <cell r="G1043">
            <v>2.0222222222222221</v>
          </cell>
          <cell r="H1043">
            <v>178.09</v>
          </cell>
          <cell r="I1043">
            <v>185.83304347826089</v>
          </cell>
          <cell r="J1043">
            <v>180.11</v>
          </cell>
          <cell r="K1043">
            <v>180.18</v>
          </cell>
          <cell r="L1043" t="str">
            <v>No</v>
          </cell>
        </row>
        <row r="1044">
          <cell r="A1044" t="str">
            <v>M18BH-0</v>
          </cell>
          <cell r="B1044" t="str">
            <v>M18 2Mode SDS+ Rotary Hammer- skin</v>
          </cell>
          <cell r="C1044" t="str">
            <v>Milwaukee Tools</v>
          </cell>
          <cell r="D1044" t="str">
            <v>900070</v>
          </cell>
          <cell r="E1044" t="str">
            <v>ML-TL</v>
          </cell>
          <cell r="F1044">
            <v>0</v>
          </cell>
          <cell r="G1044">
            <v>0.53770070648683366</v>
          </cell>
          <cell r="H1044">
            <v>97.533594026987004</v>
          </cell>
          <cell r="I1044">
            <v>101.77418507163861</v>
          </cell>
          <cell r="J1044">
            <v>98.07</v>
          </cell>
          <cell r="K1044">
            <v>97.06</v>
          </cell>
          <cell r="L1044" t="str">
            <v>Yes</v>
          </cell>
        </row>
        <row r="1045">
          <cell r="A1045" t="str">
            <v>M18BID-0</v>
          </cell>
          <cell r="B1045" t="str">
            <v>M18 GEN2 BRUSHED IMPACT DRIVER SKIN</v>
          </cell>
          <cell r="C1045" t="str">
            <v>Milwaukee Tools</v>
          </cell>
          <cell r="D1045" t="str">
            <v>900070</v>
          </cell>
          <cell r="E1045" t="str">
            <v>ML-TL</v>
          </cell>
          <cell r="F1045">
            <v>0</v>
          </cell>
          <cell r="G1045">
            <v>0.34032520325203253</v>
          </cell>
          <cell r="H1045">
            <v>58.01145487914242</v>
          </cell>
          <cell r="I1045">
            <v>60.533692047800791</v>
          </cell>
          <cell r="J1045">
            <v>58.35</v>
          </cell>
          <cell r="K1045">
            <v>57.77</v>
          </cell>
          <cell r="L1045" t="str">
            <v>Yes</v>
          </cell>
        </row>
        <row r="1046">
          <cell r="A1046" t="str">
            <v>M18BIW12-0</v>
          </cell>
          <cell r="B1046" t="str">
            <v>M18GEN2 Brshed 1/2 Impct Wrnch Tool Only</v>
          </cell>
          <cell r="C1046" t="str">
            <v>Milwaukee Tools</v>
          </cell>
          <cell r="D1046" t="str">
            <v>900070</v>
          </cell>
          <cell r="E1046" t="str">
            <v>ML-TL</v>
          </cell>
          <cell r="F1046">
            <v>0</v>
          </cell>
          <cell r="G1046">
            <v>0.34032520325203253</v>
          </cell>
          <cell r="H1046">
            <v>55.227989113433019</v>
          </cell>
          <cell r="I1046">
            <v>57.629206031408366</v>
          </cell>
          <cell r="J1046">
            <v>55.57</v>
          </cell>
          <cell r="K1046">
            <v>54.76</v>
          </cell>
          <cell r="L1046" t="str">
            <v>Yes</v>
          </cell>
        </row>
        <row r="1047">
          <cell r="A1047" t="str">
            <v>M18BJS-0</v>
          </cell>
          <cell r="B1047" t="str">
            <v>M18 GEN2 Brushed Jigsaw Tool only</v>
          </cell>
          <cell r="C1047" t="str">
            <v>Milwaukee Tools</v>
          </cell>
          <cell r="D1047" t="str">
            <v>900070</v>
          </cell>
          <cell r="E1047" t="str">
            <v>ML-TL</v>
          </cell>
          <cell r="F1047">
            <v>0</v>
          </cell>
          <cell r="G1047">
            <v>0.68342857142857139</v>
          </cell>
          <cell r="H1047">
            <v>92.215758409977269</v>
          </cell>
          <cell r="I1047">
            <v>96.225139210411058</v>
          </cell>
          <cell r="J1047">
            <v>92.9</v>
          </cell>
          <cell r="K1047">
            <v>91.42</v>
          </cell>
          <cell r="L1047" t="str">
            <v>Yes</v>
          </cell>
        </row>
        <row r="1048">
          <cell r="A1048" t="str">
            <v>M18BLDD-0</v>
          </cell>
          <cell r="B1048" t="str">
            <v>M18 B/less Drill Driver Tool only</v>
          </cell>
          <cell r="C1048" t="str">
            <v>Milwaukee Tools</v>
          </cell>
          <cell r="D1048" t="str">
            <v>900070</v>
          </cell>
          <cell r="E1048" t="str">
            <v>ML-TL</v>
          </cell>
          <cell r="F1048">
            <v>0</v>
          </cell>
          <cell r="G1048">
            <v>0.35986932599724897</v>
          </cell>
          <cell r="H1048">
            <v>66.352594423241342</v>
          </cell>
          <cell r="I1048">
            <v>69.237489832947489</v>
          </cell>
          <cell r="J1048">
            <v>66.709999999999994</v>
          </cell>
          <cell r="K1048">
            <v>66.94</v>
          </cell>
          <cell r="L1048" t="str">
            <v>Yes</v>
          </cell>
        </row>
        <row r="1049">
          <cell r="A1049" t="str">
            <v>M18BLID-0</v>
          </cell>
          <cell r="B1049" t="str">
            <v>M18 B/less Impact Driver-Tool only</v>
          </cell>
          <cell r="C1049" t="str">
            <v>Milwaukee Tools</v>
          </cell>
          <cell r="D1049" t="str">
            <v>900070</v>
          </cell>
          <cell r="E1049" t="str">
            <v>ML-TL</v>
          </cell>
          <cell r="F1049">
            <v>0</v>
          </cell>
          <cell r="G1049">
            <v>0.33477287268074218</v>
          </cell>
          <cell r="H1049">
            <v>59.340925775302921</v>
          </cell>
          <cell r="I1049">
            <v>61.920966026403057</v>
          </cell>
          <cell r="J1049">
            <v>59.68</v>
          </cell>
          <cell r="K1049">
            <v>59.7</v>
          </cell>
          <cell r="L1049" t="str">
            <v>Yes</v>
          </cell>
        </row>
        <row r="1050">
          <cell r="A1050" t="str">
            <v>M18BLPD-0</v>
          </cell>
          <cell r="B1050" t="str">
            <v>M18 B/less Hmr Drill Driver-Tool only</v>
          </cell>
          <cell r="C1050" t="str">
            <v>Milwaukee Tools</v>
          </cell>
          <cell r="D1050" t="str">
            <v>900070</v>
          </cell>
          <cell r="E1050" t="str">
            <v>ML-TL</v>
          </cell>
          <cell r="F1050">
            <v>0</v>
          </cell>
          <cell r="G1050">
            <v>0.37562814070351758</v>
          </cell>
          <cell r="H1050">
            <v>70.031735802623615</v>
          </cell>
          <cell r="I1050">
            <v>73.076593880998558</v>
          </cell>
          <cell r="J1050">
            <v>70.41</v>
          </cell>
          <cell r="K1050">
            <v>71.86</v>
          </cell>
          <cell r="L1050" t="str">
            <v>Yes</v>
          </cell>
        </row>
        <row r="1051">
          <cell r="A1051" t="str">
            <v>M18BLPP2B-402C</v>
          </cell>
          <cell r="B1051" t="str">
            <v>M18 BL 2Pce Kit(BLPD,BLID)-4Ah Kit,Cas</v>
          </cell>
          <cell r="C1051" t="str">
            <v>Milwaukee Tools</v>
          </cell>
          <cell r="D1051" t="str">
            <v>900070</v>
          </cell>
          <cell r="E1051" t="str">
            <v>ML-TL</v>
          </cell>
          <cell r="F1051">
            <v>0</v>
          </cell>
          <cell r="G1051">
            <v>2.0857000498256104</v>
          </cell>
          <cell r="H1051">
            <v>222.89417088990382</v>
          </cell>
          <cell r="I1051">
            <v>232.58522179816052</v>
          </cell>
          <cell r="J1051">
            <v>224.98</v>
          </cell>
          <cell r="K1051">
            <v>230.82</v>
          </cell>
          <cell r="L1051" t="str">
            <v>Yes</v>
          </cell>
        </row>
        <row r="1052">
          <cell r="A1052" t="str">
            <v>M18BMS-0</v>
          </cell>
          <cell r="B1052" t="str">
            <v>M18 Cordless Metal Cutting Shear - skin</v>
          </cell>
          <cell r="C1052" t="str">
            <v>Milwaukee Tools</v>
          </cell>
          <cell r="D1052" t="str">
            <v>900070</v>
          </cell>
          <cell r="E1052" t="str">
            <v>ML-TL</v>
          </cell>
          <cell r="F1052">
            <v>0</v>
          </cell>
          <cell r="G1052">
            <v>0.55502519225669589</v>
          </cell>
          <cell r="H1052">
            <v>206.1112077415587</v>
          </cell>
          <cell r="I1052">
            <v>215.07256459988736</v>
          </cell>
          <cell r="J1052">
            <v>206.67</v>
          </cell>
          <cell r="K1052">
            <v>186.15</v>
          </cell>
          <cell r="L1052" t="str">
            <v>Yes</v>
          </cell>
        </row>
        <row r="1053">
          <cell r="A1053" t="str">
            <v>M18BMT-0</v>
          </cell>
          <cell r="B1053" t="str">
            <v>M18 MultiTool F/TEC 18V - skin</v>
          </cell>
          <cell r="C1053" t="str">
            <v>Milwaukee Tools</v>
          </cell>
          <cell r="D1053" t="str">
            <v>900070</v>
          </cell>
          <cell r="E1053" t="str">
            <v>ML-TL</v>
          </cell>
          <cell r="F1053">
            <v>0</v>
          </cell>
          <cell r="G1053">
            <v>0.3591283459162663</v>
          </cell>
          <cell r="H1053">
            <v>65.854090804813438</v>
          </cell>
          <cell r="I1053">
            <v>68.717312144153155</v>
          </cell>
          <cell r="J1053">
            <v>66.209999999999994</v>
          </cell>
          <cell r="K1053">
            <v>65.14</v>
          </cell>
          <cell r="L1053" t="str">
            <v>Yes</v>
          </cell>
        </row>
        <row r="1054">
          <cell r="A1054" t="str">
            <v>M18BP-0</v>
          </cell>
          <cell r="B1054" t="str">
            <v>M18 Brushed Planer-Tool only</v>
          </cell>
          <cell r="C1054" t="str">
            <v>Milwaukee Tools</v>
          </cell>
          <cell r="D1054" t="str">
            <v>900070</v>
          </cell>
          <cell r="E1054" t="str">
            <v>ML-TL</v>
          </cell>
          <cell r="F1054">
            <v>0</v>
          </cell>
          <cell r="G1054">
            <v>1.3934753661784287</v>
          </cell>
          <cell r="H1054">
            <v>124.61487205155478</v>
          </cell>
          <cell r="I1054">
            <v>130.03290996683978</v>
          </cell>
          <cell r="J1054">
            <v>126.01</v>
          </cell>
          <cell r="K1054">
            <v>122.86</v>
          </cell>
          <cell r="L1054" t="str">
            <v>Yes</v>
          </cell>
        </row>
        <row r="1055">
          <cell r="A1055" t="str">
            <v>M18BPD-0</v>
          </cell>
          <cell r="B1055" t="str">
            <v>M18 GEN2 BRUSHED HMR DRILLDRIVER SKIN</v>
          </cell>
          <cell r="C1055" t="str">
            <v>Milwaukee Tools</v>
          </cell>
          <cell r="D1055" t="str">
            <v>900070</v>
          </cell>
          <cell r="E1055" t="str">
            <v>ML-TL</v>
          </cell>
          <cell r="F1055">
            <v>0</v>
          </cell>
          <cell r="G1055">
            <v>0.38566427123641056</v>
          </cell>
          <cell r="H1055">
            <v>53.55626916098354</v>
          </cell>
          <cell r="I1055">
            <v>55.88480260276544</v>
          </cell>
          <cell r="J1055">
            <v>53.94</v>
          </cell>
          <cell r="K1055">
            <v>54.41</v>
          </cell>
          <cell r="L1055" t="str">
            <v>Yes</v>
          </cell>
        </row>
        <row r="1056">
          <cell r="A1056" t="str">
            <v>M18BPD-302C</v>
          </cell>
          <cell r="B1056" t="str">
            <v>M18 GEN2 Brushed Hmr Drill 3.0Ah Kit</v>
          </cell>
          <cell r="C1056" t="str">
            <v>Milwaukee Tools</v>
          </cell>
          <cell r="D1056" t="str">
            <v>900070</v>
          </cell>
          <cell r="E1056" t="str">
            <v>ML-TL</v>
          </cell>
          <cell r="F1056">
            <v>0</v>
          </cell>
          <cell r="G1056">
            <v>1.2638888888888888</v>
          </cell>
          <cell r="H1056">
            <v>143.47725604287888</v>
          </cell>
          <cell r="I1056">
            <v>149.71539760996058</v>
          </cell>
          <cell r="J1056">
            <v>144.74</v>
          </cell>
          <cell r="K1056">
            <v>148.22</v>
          </cell>
          <cell r="L1056" t="str">
            <v>Yes</v>
          </cell>
        </row>
        <row r="1057">
          <cell r="A1057" t="str">
            <v>M18BPP2C-303B</v>
          </cell>
          <cell r="B1057" t="str">
            <v>M18 2Pce Gen2 Kit(BPD/BID)3Bat Bag</v>
          </cell>
          <cell r="C1057" t="str">
            <v>Milwaukee Tools</v>
          </cell>
          <cell r="D1057" t="str">
            <v>900070</v>
          </cell>
          <cell r="E1057" t="str">
            <v>ML-TL</v>
          </cell>
          <cell r="F1057">
            <v>0</v>
          </cell>
          <cell r="G1057">
            <v>1.6611111111111112</v>
          </cell>
          <cell r="H1057">
            <v>234.12461678032912</v>
          </cell>
          <cell r="I1057">
            <v>244.30394794469129</v>
          </cell>
          <cell r="J1057">
            <v>235.79</v>
          </cell>
          <cell r="K1057">
            <v>241.18</v>
          </cell>
          <cell r="L1057" t="str">
            <v>Yes</v>
          </cell>
        </row>
        <row r="1058">
          <cell r="A1058" t="str">
            <v>M18BPP2D-202C</v>
          </cell>
          <cell r="B1058" t="str">
            <v>M18 2Pce Gen2 Kit(BDD/BID) 2Bat BMC</v>
          </cell>
          <cell r="C1058" t="str">
            <v>Milwaukee Tools</v>
          </cell>
          <cell r="D1058" t="str">
            <v>900070</v>
          </cell>
          <cell r="E1058" t="str">
            <v>ML-TL</v>
          </cell>
          <cell r="F1058">
            <v>0</v>
          </cell>
          <cell r="G1058">
            <v>2.0222222222222221</v>
          </cell>
          <cell r="H1058">
            <v>175.85950906171138</v>
          </cell>
          <cell r="I1058">
            <v>183.50557467309014</v>
          </cell>
          <cell r="J1058">
            <v>177.88</v>
          </cell>
          <cell r="K1058">
            <v>180.18</v>
          </cell>
          <cell r="L1058" t="str">
            <v>Yes</v>
          </cell>
        </row>
        <row r="1059">
          <cell r="A1059" t="str">
            <v>M18BPP3A-303B</v>
          </cell>
          <cell r="B1059" t="str">
            <v>M18 3Pc Gen2 Kit(BPD BID H)Bag 3Ah Kit</v>
          </cell>
          <cell r="C1059" t="str">
            <v>Milwaukee Tools</v>
          </cell>
          <cell r="D1059" t="str">
            <v>900070</v>
          </cell>
          <cell r="E1059" t="str">
            <v>ML-TL</v>
          </cell>
          <cell r="F1059">
            <v>0</v>
          </cell>
          <cell r="G1059">
            <v>2.2481203007518795</v>
          </cell>
          <cell r="H1059">
            <v>359.56</v>
          </cell>
          <cell r="I1059">
            <v>375.1930434782609</v>
          </cell>
          <cell r="J1059">
            <v>361.81</v>
          </cell>
          <cell r="K1059">
            <v>361.89</v>
          </cell>
          <cell r="L1059" t="str">
            <v>No</v>
          </cell>
        </row>
        <row r="1060">
          <cell r="A1060" t="str">
            <v>M18BPP6A-303B</v>
          </cell>
          <cell r="B1060" t="str">
            <v>M18 6Pc G2 Kit(BPD BID BAG HZ CS T)3Bat</v>
          </cell>
          <cell r="C1060" t="str">
            <v>Milwaukee Tools</v>
          </cell>
          <cell r="D1060" t="str">
            <v>900070</v>
          </cell>
          <cell r="E1060" t="str">
            <v>ML-TL</v>
          </cell>
          <cell r="F1060">
            <v>0</v>
          </cell>
          <cell r="G1060">
            <v>4.6511111111111108</v>
          </cell>
          <cell r="H1060">
            <v>467.79764228659604</v>
          </cell>
          <cell r="I1060">
            <v>488.13667021210028</v>
          </cell>
          <cell r="J1060">
            <v>472.45</v>
          </cell>
          <cell r="K1060">
            <v>474.38</v>
          </cell>
          <cell r="L1060" t="str">
            <v>Yes</v>
          </cell>
        </row>
        <row r="1061">
          <cell r="A1061" t="str">
            <v>M18BRAID-0</v>
          </cell>
          <cell r="B1061" t="str">
            <v>18 GEN2 Rt Angle Impct Drvr-Tool only</v>
          </cell>
          <cell r="C1061" t="str">
            <v>Milwaukee Tools</v>
          </cell>
          <cell r="D1061" t="str">
            <v>900070</v>
          </cell>
          <cell r="E1061" t="str">
            <v>ML-TL</v>
          </cell>
          <cell r="F1061">
            <v>0</v>
          </cell>
          <cell r="G1061">
            <v>0.31257467144563916</v>
          </cell>
          <cell r="H1061">
            <v>63.592033201943728</v>
          </cell>
          <cell r="I1061">
            <v>66.356904210723897</v>
          </cell>
          <cell r="J1061">
            <v>63.9</v>
          </cell>
          <cell r="K1061">
            <v>62.36</v>
          </cell>
          <cell r="L1061" t="str">
            <v>Yes</v>
          </cell>
        </row>
        <row r="1062">
          <cell r="A1062" t="str">
            <v>M18BRAIW-0</v>
          </cell>
          <cell r="B1062" t="str">
            <v>M18 3/8" Right Angle Impact Wrench</v>
          </cell>
          <cell r="C1062" t="str">
            <v>Milwaukee Tools</v>
          </cell>
          <cell r="D1062" t="str">
            <v>900070</v>
          </cell>
          <cell r="E1062" t="str">
            <v>ML-TL</v>
          </cell>
          <cell r="F1062">
            <v>0</v>
          </cell>
          <cell r="G1062">
            <v>0.31257467144563916</v>
          </cell>
          <cell r="H1062">
            <v>62.745068718847108</v>
          </cell>
          <cell r="I1062">
            <v>65.473115184883937</v>
          </cell>
          <cell r="J1062">
            <v>63.06</v>
          </cell>
          <cell r="K1062">
            <v>61.62</v>
          </cell>
          <cell r="L1062" t="str">
            <v>Yes</v>
          </cell>
        </row>
        <row r="1063">
          <cell r="A1063" t="str">
            <v>M18BSX-0</v>
          </cell>
          <cell r="B1063" t="str">
            <v>M18 GEN2 Brushed Sawzall-Tool only</v>
          </cell>
          <cell r="C1063" t="str">
            <v>Milwaukee Tools</v>
          </cell>
          <cell r="D1063" t="str">
            <v>900070</v>
          </cell>
          <cell r="E1063" t="str">
            <v>ML-TL</v>
          </cell>
          <cell r="F1063">
            <v>0</v>
          </cell>
          <cell r="G1063">
            <v>0.85081300813008132</v>
          </cell>
          <cell r="H1063">
            <v>84.957656051221079</v>
          </cell>
          <cell r="I1063">
            <v>88.651467183882872</v>
          </cell>
          <cell r="J1063">
            <v>85.81</v>
          </cell>
          <cell r="K1063">
            <v>85.54</v>
          </cell>
          <cell r="L1063" t="str">
            <v>Yes</v>
          </cell>
        </row>
        <row r="1064">
          <cell r="A1064" t="str">
            <v>M18CAG125XPD-0</v>
          </cell>
          <cell r="B1064" t="str">
            <v>M18 FUEL 5" Grinder XTEC/Paddle-Tool</v>
          </cell>
          <cell r="C1064" t="str">
            <v>Milwaukee Tools</v>
          </cell>
          <cell r="D1064" t="str">
            <v>900070</v>
          </cell>
          <cell r="E1064" t="str">
            <v>ML-TL</v>
          </cell>
          <cell r="F1064">
            <v>0</v>
          </cell>
          <cell r="G1064">
            <v>0.60109132682366451</v>
          </cell>
          <cell r="H1064">
            <v>80.841985234311451</v>
          </cell>
          <cell r="I1064">
            <v>84.356854157542386</v>
          </cell>
          <cell r="J1064">
            <v>81.44</v>
          </cell>
          <cell r="K1064">
            <v>82.61</v>
          </cell>
          <cell r="L1064" t="str">
            <v>Yes</v>
          </cell>
        </row>
        <row r="1065">
          <cell r="A1065" t="str">
            <v>M18CAG125XPD-502C</v>
          </cell>
          <cell r="B1065" t="str">
            <v>M18 FUEL 5in Grinder XTEC PAD 5.0Ah Kit</v>
          </cell>
          <cell r="C1065" t="str">
            <v>Milwaukee Tools</v>
          </cell>
          <cell r="D1065" t="str">
            <v>900070</v>
          </cell>
          <cell r="E1065" t="str">
            <v>ML-TL</v>
          </cell>
          <cell r="F1065">
            <v>0</v>
          </cell>
          <cell r="G1065">
            <v>2.7181818181818183</v>
          </cell>
          <cell r="H1065">
            <v>187.00673111013782</v>
          </cell>
          <cell r="I1065">
            <v>195.13745854970904</v>
          </cell>
          <cell r="J1065">
            <v>189.72</v>
          </cell>
          <cell r="K1065">
            <v>193.22</v>
          </cell>
          <cell r="L1065" t="str">
            <v>Yes</v>
          </cell>
        </row>
        <row r="1066">
          <cell r="A1066" t="str">
            <v>M18CAG125XPDB-0</v>
          </cell>
          <cell r="B1066" t="str">
            <v>M18 FUEL 5IN Grinder RAPIDSTOP Tool only</v>
          </cell>
          <cell r="C1066" t="str">
            <v>Milwaukee Tools</v>
          </cell>
          <cell r="D1066" t="str">
            <v>900070</v>
          </cell>
          <cell r="E1066" t="str">
            <v>ML-TL</v>
          </cell>
          <cell r="F1066">
            <v>0</v>
          </cell>
          <cell r="G1066">
            <v>0.56399892212341685</v>
          </cell>
          <cell r="H1066">
            <v>93.04857244155248</v>
          </cell>
          <cell r="I1066">
            <v>97.094162547706929</v>
          </cell>
          <cell r="J1066">
            <v>93.61</v>
          </cell>
          <cell r="K1066">
            <v>93.39</v>
          </cell>
          <cell r="L1066" t="str">
            <v>Yes</v>
          </cell>
        </row>
        <row r="1067">
          <cell r="A1067" t="str">
            <v>M18CBL-0</v>
          </cell>
          <cell r="B1067" t="str">
            <v>M18 FUEL Blower - Tool only</v>
          </cell>
          <cell r="C1067" t="str">
            <v>Milwaukee Tools</v>
          </cell>
          <cell r="D1067" t="str">
            <v>900070</v>
          </cell>
          <cell r="E1067" t="str">
            <v>ML-TL</v>
          </cell>
          <cell r="F1067">
            <v>0</v>
          </cell>
          <cell r="G1067">
            <v>3.0202020202020203</v>
          </cell>
          <cell r="H1067">
            <v>68.82808400592296</v>
          </cell>
          <cell r="I1067">
            <v>71.82060939748483</v>
          </cell>
          <cell r="J1067">
            <v>71.849999999999994</v>
          </cell>
          <cell r="K1067">
            <v>71.02</v>
          </cell>
          <cell r="L1067" t="str">
            <v>Yes</v>
          </cell>
        </row>
        <row r="1068">
          <cell r="A1068" t="str">
            <v>M18CBS125-0</v>
          </cell>
          <cell r="B1068" t="str">
            <v>M18 FUEL 125mm Deep Cut Band Saw skin</v>
          </cell>
          <cell r="C1068" t="str">
            <v>Milwaukee Tools</v>
          </cell>
          <cell r="D1068" t="str">
            <v>900070</v>
          </cell>
          <cell r="E1068" t="str">
            <v>ML-TL</v>
          </cell>
          <cell r="F1068">
            <v>0</v>
          </cell>
          <cell r="G1068">
            <v>2.3281423804226917</v>
          </cell>
          <cell r="H1068">
            <v>180.63878808734279</v>
          </cell>
          <cell r="I1068">
            <v>188.4926484389664</v>
          </cell>
          <cell r="J1068">
            <v>182.97</v>
          </cell>
          <cell r="K1068">
            <v>181.94</v>
          </cell>
          <cell r="L1068" t="str">
            <v>Yes</v>
          </cell>
        </row>
        <row r="1069">
          <cell r="A1069" t="str">
            <v>M18CBS125-502C</v>
          </cell>
          <cell r="B1069" t="str">
            <v>M18 FUEL 125mm DeepCut BandSaw 5.0Ah Kit</v>
          </cell>
          <cell r="C1069" t="str">
            <v>Milwaukee Tools</v>
          </cell>
          <cell r="D1069" t="str">
            <v>900070</v>
          </cell>
          <cell r="E1069" t="str">
            <v>ML-TL</v>
          </cell>
          <cell r="F1069">
            <v>0</v>
          </cell>
          <cell r="G1069">
            <v>5.3804627249357324</v>
          </cell>
          <cell r="H1069">
            <v>293.04805626811816</v>
          </cell>
          <cell r="I1069">
            <v>305.78927610586243</v>
          </cell>
          <cell r="J1069">
            <v>298.43</v>
          </cell>
          <cell r="K1069">
            <v>301.91000000000003</v>
          </cell>
          <cell r="L1069" t="str">
            <v>Yes</v>
          </cell>
        </row>
        <row r="1070">
          <cell r="A1070" t="str">
            <v>M18CCS55-0</v>
          </cell>
          <cell r="B1070" t="str">
            <v>M18 Brushless 165mm Circ Saw skin</v>
          </cell>
          <cell r="C1070" t="str">
            <v>Milwaukee Tools</v>
          </cell>
          <cell r="D1070" t="str">
            <v>900070</v>
          </cell>
          <cell r="E1070" t="str">
            <v>ML-TL</v>
          </cell>
          <cell r="F1070">
            <v>0</v>
          </cell>
          <cell r="G1070">
            <v>1.2112268518518519</v>
          </cell>
          <cell r="H1070">
            <v>128.2774406139857</v>
          </cell>
          <cell r="I1070">
            <v>133.85472064068074</v>
          </cell>
          <cell r="J1070">
            <v>129.49</v>
          </cell>
          <cell r="K1070">
            <v>131.5</v>
          </cell>
          <cell r="L1070" t="str">
            <v>Yes</v>
          </cell>
        </row>
        <row r="1071">
          <cell r="A1071" t="str">
            <v>M18CCS66-0</v>
          </cell>
          <cell r="B1071" t="str">
            <v>M18 FUEL 184mm Circ.Saw -Tool Only</v>
          </cell>
          <cell r="C1071" t="str">
            <v>Milwaukee Tools</v>
          </cell>
          <cell r="D1071" t="str">
            <v>900070</v>
          </cell>
          <cell r="E1071" t="str">
            <v>ML-TL</v>
          </cell>
          <cell r="F1071">
            <v>0</v>
          </cell>
          <cell r="G1071">
            <v>1.4355281207133059</v>
          </cell>
          <cell r="H1071">
            <v>152.24151807128405</v>
          </cell>
          <cell r="I1071">
            <v>158.86071450916597</v>
          </cell>
          <cell r="J1071">
            <v>153.68</v>
          </cell>
          <cell r="K1071">
            <v>156.59</v>
          </cell>
          <cell r="L1071" t="str">
            <v>Yes</v>
          </cell>
        </row>
        <row r="1072">
          <cell r="A1072" t="str">
            <v>M18CDEX-0</v>
          </cell>
          <cell r="B1072" t="str">
            <v>M18 Dust Extractor (26mm Rotary Hammer)</v>
          </cell>
          <cell r="C1072" t="str">
            <v>Milwaukee Tools</v>
          </cell>
          <cell r="D1072" t="str">
            <v>900070</v>
          </cell>
          <cell r="E1072" t="str">
            <v>ML-TL</v>
          </cell>
          <cell r="F1072">
            <v>0</v>
          </cell>
          <cell r="G1072">
            <v>5.2712529090360896</v>
          </cell>
          <cell r="H1072">
            <v>101.03234742319172</v>
          </cell>
          <cell r="I1072">
            <v>105.42505818072179</v>
          </cell>
          <cell r="J1072">
            <v>106.3</v>
          </cell>
          <cell r="K1072">
            <v>77.069999999999993</v>
          </cell>
          <cell r="L1072" t="str">
            <v>Yes</v>
          </cell>
        </row>
        <row r="1073">
          <cell r="A1073" t="str">
            <v>M18CH-0</v>
          </cell>
          <cell r="B1073" t="str">
            <v>M18 FUEL Rotary Hammer 26mm skin</v>
          </cell>
          <cell r="C1073" t="str">
            <v>Milwaukee Tools</v>
          </cell>
          <cell r="D1073" t="str">
            <v>900070</v>
          </cell>
          <cell r="E1073" t="str">
            <v>ML-TL</v>
          </cell>
          <cell r="F1073">
            <v>0</v>
          </cell>
          <cell r="G1073">
            <v>0.72372060857538034</v>
          </cell>
          <cell r="H1073">
            <v>134.26305762372522</v>
          </cell>
          <cell r="I1073">
            <v>140.10058186823503</v>
          </cell>
          <cell r="J1073">
            <v>134.99</v>
          </cell>
          <cell r="K1073">
            <v>134.33000000000001</v>
          </cell>
          <cell r="L1073" t="str">
            <v>Yes</v>
          </cell>
        </row>
        <row r="1074">
          <cell r="A1074" t="str">
            <v>M18CH-502C</v>
          </cell>
          <cell r="B1074" t="str">
            <v>M18 FUEL Rotary Hammer 26mm 5Ah Kit</v>
          </cell>
          <cell r="C1074" t="str">
            <v>Milwaukee Tools</v>
          </cell>
          <cell r="D1074" t="str">
            <v>900070</v>
          </cell>
          <cell r="E1074" t="str">
            <v>ML-TL</v>
          </cell>
          <cell r="F1074">
            <v>0</v>
          </cell>
          <cell r="G1074">
            <v>2.5065868263473052</v>
          </cell>
          <cell r="H1074">
            <v>241.86026090220855</v>
          </cell>
          <cell r="I1074">
            <v>252.37592441969588</v>
          </cell>
          <cell r="J1074">
            <v>244.37</v>
          </cell>
          <cell r="K1074">
            <v>246.87</v>
          </cell>
          <cell r="L1074" t="str">
            <v>Yes</v>
          </cell>
        </row>
        <row r="1075">
          <cell r="A1075" t="str">
            <v>M18CHD-0</v>
          </cell>
          <cell r="B1075" t="str">
            <v>M18 FUEL D-Handle Rotary Hmr - Tool only</v>
          </cell>
          <cell r="C1075" t="str">
            <v>Milwaukee Tools</v>
          </cell>
          <cell r="D1075" t="str">
            <v>900070</v>
          </cell>
          <cell r="E1075" t="str">
            <v>ML-TL</v>
          </cell>
          <cell r="F1075">
            <v>0</v>
          </cell>
          <cell r="G1075">
            <v>0.72977684797768483</v>
          </cell>
          <cell r="H1075">
            <v>130.07361258837514</v>
          </cell>
          <cell r="I1075">
            <v>135.72898704873927</v>
          </cell>
          <cell r="J1075">
            <v>130.80000000000001</v>
          </cell>
          <cell r="K1075">
            <v>128.94</v>
          </cell>
          <cell r="L1075" t="str">
            <v>Yes</v>
          </cell>
        </row>
        <row r="1076">
          <cell r="A1076" t="str">
            <v>M18CHIDH716-0</v>
          </cell>
          <cell r="B1076" t="str">
            <v>M18 FUEL Torq Driver 7/16 HEX Tool Only</v>
          </cell>
          <cell r="C1076" t="str">
            <v>Milwaukee Tools</v>
          </cell>
          <cell r="D1076" t="str">
            <v>900070</v>
          </cell>
          <cell r="E1076" t="str">
            <v>ML-TL</v>
          </cell>
          <cell r="F1076">
            <v>0</v>
          </cell>
          <cell r="G1076">
            <v>0.69212962962962965</v>
          </cell>
          <cell r="H1076">
            <v>120.66831112223404</v>
          </cell>
          <cell r="I1076">
            <v>125.9147594318964</v>
          </cell>
          <cell r="J1076">
            <v>121.36</v>
          </cell>
          <cell r="K1076">
            <v>124.42</v>
          </cell>
          <cell r="L1076" t="str">
            <v>Yes</v>
          </cell>
        </row>
        <row r="1077">
          <cell r="A1077" t="str">
            <v>M18CHIWF12-0</v>
          </cell>
          <cell r="B1077" t="str">
            <v>M18 FUEL Torq.Wrnch 1/2 FR  skin</v>
          </cell>
          <cell r="C1077" t="str">
            <v>Milwaukee Tools</v>
          </cell>
          <cell r="D1077" t="str">
            <v>900070</v>
          </cell>
          <cell r="E1077" t="str">
            <v>ML-TL</v>
          </cell>
          <cell r="F1077">
            <v>0</v>
          </cell>
          <cell r="G1077">
            <v>0.68354016982364463</v>
          </cell>
          <cell r="H1077">
            <v>117.29940040459655</v>
          </cell>
          <cell r="I1077">
            <v>122.39937433523119</v>
          </cell>
          <cell r="J1077">
            <v>117.98</v>
          </cell>
          <cell r="K1077">
            <v>120.01</v>
          </cell>
          <cell r="L1077" t="str">
            <v>Yes</v>
          </cell>
        </row>
        <row r="1078">
          <cell r="A1078" t="str">
            <v>M18CHIWF12-502C</v>
          </cell>
          <cell r="B1078" t="str">
            <v>M18 FUEL Torq.Wrnch 1/2in FR 5.0Ah Kit</v>
          </cell>
          <cell r="C1078" t="str">
            <v>Milwaukee Tools</v>
          </cell>
          <cell r="D1078" t="str">
            <v>900070</v>
          </cell>
          <cell r="E1078" t="str">
            <v>ML-TL</v>
          </cell>
          <cell r="F1078">
            <v>0</v>
          </cell>
          <cell r="G1078">
            <v>1.6770833333333333</v>
          </cell>
          <cell r="H1078">
            <v>223.43076080835888</v>
          </cell>
          <cell r="I1078">
            <v>233.14514171307013</v>
          </cell>
          <cell r="J1078">
            <v>225.11</v>
          </cell>
          <cell r="K1078">
            <v>232.35</v>
          </cell>
          <cell r="L1078" t="str">
            <v>Yes</v>
          </cell>
        </row>
        <row r="1079">
          <cell r="A1079" t="str">
            <v>M18CHIWF34-0</v>
          </cell>
          <cell r="B1079" t="str">
            <v>M18 FUEL Torq.Wrnch 3/4 FR  skin</v>
          </cell>
          <cell r="C1079" t="str">
            <v>Milwaukee Tools</v>
          </cell>
          <cell r="D1079" t="str">
            <v>900070</v>
          </cell>
          <cell r="E1079" t="str">
            <v>ML-TL</v>
          </cell>
          <cell r="F1079">
            <v>0</v>
          </cell>
          <cell r="G1079">
            <v>0.68354016982364463</v>
          </cell>
          <cell r="H1079">
            <v>117.89144090596258</v>
          </cell>
          <cell r="I1079">
            <v>123.01715572796095</v>
          </cell>
          <cell r="J1079">
            <v>118.57</v>
          </cell>
          <cell r="K1079">
            <v>120.62</v>
          </cell>
          <cell r="L1079" t="str">
            <v>Yes</v>
          </cell>
        </row>
        <row r="1080">
          <cell r="A1080" t="str">
            <v>M18CHIWF34-502C</v>
          </cell>
          <cell r="B1080" t="str">
            <v>M18 FUEL Torq Wrnch 3/4in FR 5.0Ah Kit</v>
          </cell>
          <cell r="C1080" t="str">
            <v>Milwaukee Tools</v>
          </cell>
          <cell r="D1080" t="str">
            <v>900070</v>
          </cell>
          <cell r="E1080" t="str">
            <v>ML-TL</v>
          </cell>
          <cell r="F1080">
            <v>0</v>
          </cell>
          <cell r="G1080">
            <v>1.6770833333333333</v>
          </cell>
          <cell r="H1080">
            <v>224.02284927735718</v>
          </cell>
          <cell r="I1080">
            <v>233.7629731589814</v>
          </cell>
          <cell r="J1080">
            <v>225.7</v>
          </cell>
          <cell r="K1080">
            <v>232.96</v>
          </cell>
          <cell r="L1080" t="str">
            <v>Yes</v>
          </cell>
        </row>
        <row r="1081">
          <cell r="A1081" t="str">
            <v>M18CHIWP12-0</v>
          </cell>
          <cell r="B1081" t="str">
            <v>M18 FUEL Torq.Wrnch 1/2 Pin  skin</v>
          </cell>
          <cell r="C1081" t="str">
            <v>Milwaukee Tools</v>
          </cell>
          <cell r="D1081" t="str">
            <v>900070</v>
          </cell>
          <cell r="E1081" t="str">
            <v>ML-TL</v>
          </cell>
          <cell r="F1081">
            <v>0</v>
          </cell>
          <cell r="G1081">
            <v>0.65734924623115576</v>
          </cell>
          <cell r="H1081">
            <v>117.22804855158604</v>
          </cell>
          <cell r="I1081">
            <v>122.32492022774197</v>
          </cell>
          <cell r="J1081">
            <v>117.89</v>
          </cell>
          <cell r="K1081">
            <v>119.58</v>
          </cell>
          <cell r="L1081" t="str">
            <v>Yes</v>
          </cell>
        </row>
        <row r="1082">
          <cell r="A1082" t="str">
            <v>M18CHIWP12-502C</v>
          </cell>
          <cell r="B1082" t="str">
            <v>M18 FUEL Torq.Wrnch 1/2in Pin 5.0Ah Kit</v>
          </cell>
          <cell r="C1082" t="str">
            <v>Milwaukee Tools</v>
          </cell>
          <cell r="D1082" t="str">
            <v>900070</v>
          </cell>
          <cell r="E1082" t="str">
            <v>ML-TL</v>
          </cell>
          <cell r="F1082">
            <v>0</v>
          </cell>
          <cell r="G1082">
            <v>1.6770833333333333</v>
          </cell>
          <cell r="H1082">
            <v>223.82620596884186</v>
          </cell>
          <cell r="I1082">
            <v>233.5577801414002</v>
          </cell>
          <cell r="J1082">
            <v>225.5</v>
          </cell>
          <cell r="K1082">
            <v>231.94</v>
          </cell>
          <cell r="L1082" t="str">
            <v>Yes</v>
          </cell>
        </row>
        <row r="1083">
          <cell r="A1083" t="str">
            <v>M18CHM-0C</v>
          </cell>
          <cell r="B1083" t="str">
            <v>M18 FUEL SDS Max Rotary Hmr BMC- Tool</v>
          </cell>
          <cell r="C1083" t="str">
            <v>Milwaukee Tools</v>
          </cell>
          <cell r="D1083" t="str">
            <v>900070</v>
          </cell>
          <cell r="E1083" t="str">
            <v>ML-TL</v>
          </cell>
          <cell r="F1083">
            <v>0</v>
          </cell>
          <cell r="G1083">
            <v>13.307605580929739</v>
          </cell>
          <cell r="H1083">
            <v>255.06244030115329</v>
          </cell>
          <cell r="I1083">
            <v>266.15211161859474</v>
          </cell>
          <cell r="J1083">
            <v>268.37</v>
          </cell>
          <cell r="K1083">
            <v>262.10000000000002</v>
          </cell>
          <cell r="L1083" t="str">
            <v>Yes</v>
          </cell>
        </row>
        <row r="1084">
          <cell r="A1084" t="str">
            <v>M18CHM-902C</v>
          </cell>
          <cell r="B1084" t="str">
            <v>M18 FUEL SDS Max Rotary Hmr - 9.0Ah Kit</v>
          </cell>
          <cell r="C1084" t="str">
            <v>Milwaukee Tools</v>
          </cell>
          <cell r="D1084" t="str">
            <v>900070</v>
          </cell>
          <cell r="E1084" t="str">
            <v>ML-TL</v>
          </cell>
          <cell r="F1084">
            <v>0</v>
          </cell>
          <cell r="G1084">
            <v>4.8617886178861784</v>
          </cell>
          <cell r="H1084">
            <v>418.59393209451707</v>
          </cell>
          <cell r="I1084">
            <v>436.79366827253955</v>
          </cell>
          <cell r="J1084">
            <v>423.46</v>
          </cell>
          <cell r="K1084">
            <v>414.56</v>
          </cell>
          <cell r="L1084" t="str">
            <v>Yes</v>
          </cell>
        </row>
        <row r="1085">
          <cell r="A1085" t="str">
            <v>M18CHP-0</v>
          </cell>
          <cell r="B1085" t="str">
            <v>M18 FUEL HP Rotary Hammer 28mm skin</v>
          </cell>
          <cell r="C1085" t="str">
            <v>Milwaukee Tools</v>
          </cell>
          <cell r="D1085" t="str">
            <v>900070</v>
          </cell>
          <cell r="E1085" t="str">
            <v>ML-TL</v>
          </cell>
          <cell r="F1085">
            <v>0</v>
          </cell>
          <cell r="G1085">
            <v>0.91437308868501532</v>
          </cell>
          <cell r="H1085">
            <v>192.60289891342885</v>
          </cell>
          <cell r="I1085">
            <v>200.97693799662142</v>
          </cell>
          <cell r="J1085">
            <v>193.52</v>
          </cell>
          <cell r="K1085">
            <v>196.59</v>
          </cell>
          <cell r="L1085" t="str">
            <v>Yes</v>
          </cell>
        </row>
        <row r="1086">
          <cell r="A1086" t="str">
            <v>M18CHP-502C</v>
          </cell>
          <cell r="B1086" t="str">
            <v>M18 FUEL HP Rotary Hammer 28mm 5Ah Kit</v>
          </cell>
          <cell r="C1086" t="str">
            <v>Milwaukee Tools</v>
          </cell>
          <cell r="D1086" t="str">
            <v>900070</v>
          </cell>
          <cell r="E1086" t="str">
            <v>ML-TL</v>
          </cell>
          <cell r="F1086">
            <v>0</v>
          </cell>
          <cell r="G1086">
            <v>2.5065868263473052</v>
          </cell>
          <cell r="H1086">
            <v>300.51448205384884</v>
          </cell>
          <cell r="I1086">
            <v>313.58032909966835</v>
          </cell>
          <cell r="J1086">
            <v>303.02</v>
          </cell>
          <cell r="K1086">
            <v>309.27999999999997</v>
          </cell>
          <cell r="L1086" t="str">
            <v>Yes</v>
          </cell>
        </row>
        <row r="1087">
          <cell r="A1087" t="str">
            <v>M18CHT-0</v>
          </cell>
          <cell r="B1087" t="str">
            <v>M18 FUEL Hedge Trimmer - Tool only</v>
          </cell>
          <cell r="C1087" t="str">
            <v>Milwaukee Tools</v>
          </cell>
          <cell r="D1087" t="str">
            <v>900070</v>
          </cell>
          <cell r="E1087" t="str">
            <v>ML-TL</v>
          </cell>
          <cell r="F1087">
            <v>0</v>
          </cell>
          <cell r="G1087">
            <v>10.83910356349887</v>
          </cell>
          <cell r="H1087">
            <v>207.74948496706168</v>
          </cell>
          <cell r="I1087">
            <v>216.78207126997739</v>
          </cell>
          <cell r="J1087">
            <v>218.59</v>
          </cell>
          <cell r="K1087">
            <v>152.19</v>
          </cell>
          <cell r="L1087" t="str">
            <v>Yes</v>
          </cell>
        </row>
        <row r="1088">
          <cell r="A1088" t="str">
            <v>M18CHX-0</v>
          </cell>
          <cell r="B1088" t="str">
            <v>M18 FUEL Rotary Hammer Drill FIXTEC skin</v>
          </cell>
          <cell r="C1088" t="str">
            <v>Milwaukee Tools</v>
          </cell>
          <cell r="D1088" t="str">
            <v>900070</v>
          </cell>
          <cell r="E1088" t="str">
            <v>ML-TL</v>
          </cell>
          <cell r="F1088">
            <v>0</v>
          </cell>
          <cell r="G1088">
            <v>0.84599838318512532</v>
          </cell>
          <cell r="H1088">
            <v>149.64812404846813</v>
          </cell>
          <cell r="I1088">
            <v>156.1545642244885</v>
          </cell>
          <cell r="J1088">
            <v>150.49</v>
          </cell>
          <cell r="K1088">
            <v>149.83000000000001</v>
          </cell>
          <cell r="L1088" t="str">
            <v>Yes</v>
          </cell>
        </row>
        <row r="1089">
          <cell r="A1089" t="str">
            <v>M18CLT-0</v>
          </cell>
          <cell r="B1089" t="str">
            <v>M18 FUEL Line Trimmer - Tool only</v>
          </cell>
          <cell r="C1089" t="str">
            <v>Milwaukee Tools</v>
          </cell>
          <cell r="D1089" t="str">
            <v>900070</v>
          </cell>
          <cell r="E1089" t="str">
            <v>ML-TL</v>
          </cell>
          <cell r="F1089">
            <v>0</v>
          </cell>
          <cell r="G1089">
            <v>7.8684210526315788</v>
          </cell>
          <cell r="H1089">
            <v>135.71338296940499</v>
          </cell>
          <cell r="I1089">
            <v>141.61396483764</v>
          </cell>
          <cell r="J1089">
            <v>143.58000000000001</v>
          </cell>
          <cell r="K1089">
            <v>139.47999999999999</v>
          </cell>
          <cell r="L1089" t="str">
            <v>Yes</v>
          </cell>
        </row>
        <row r="1090">
          <cell r="A1090" t="str">
            <v>M18CN15GA-0C</v>
          </cell>
          <cell r="B1090" t="str">
            <v>M18 FUEL 15GA Angled NailerTool only</v>
          </cell>
          <cell r="C1090" t="str">
            <v>Milwaukee Tools</v>
          </cell>
          <cell r="D1090" t="str">
            <v>900070</v>
          </cell>
          <cell r="E1090" t="str">
            <v>ML-TL</v>
          </cell>
          <cell r="F1090">
            <v>0</v>
          </cell>
          <cell r="G1090">
            <v>2.8131720430107525</v>
          </cell>
          <cell r="H1090">
            <v>259.52650003128326</v>
          </cell>
          <cell r="I1090">
            <v>270.81026090220865</v>
          </cell>
          <cell r="J1090">
            <v>262.33999999999997</v>
          </cell>
          <cell r="K1090">
            <v>253.45</v>
          </cell>
          <cell r="L1090" t="str">
            <v>Yes</v>
          </cell>
        </row>
        <row r="1091">
          <cell r="A1091" t="str">
            <v>M18CN16GA-0C</v>
          </cell>
          <cell r="B1091" t="str">
            <v>M18 FUEL 16G Angled Nailer Tool only</v>
          </cell>
          <cell r="C1091" t="str">
            <v>Milwaukee Tools</v>
          </cell>
          <cell r="D1091" t="str">
            <v>900070</v>
          </cell>
          <cell r="E1091" t="str">
            <v>ML-TL</v>
          </cell>
          <cell r="F1091">
            <v>0</v>
          </cell>
          <cell r="G1091">
            <v>2.8131720430107525</v>
          </cell>
          <cell r="H1091">
            <v>258.97947715280816</v>
          </cell>
          <cell r="I1091">
            <v>270.23945442032158</v>
          </cell>
          <cell r="J1091">
            <v>261.79000000000002</v>
          </cell>
          <cell r="K1091">
            <v>253.64</v>
          </cell>
          <cell r="L1091" t="str">
            <v>Yes</v>
          </cell>
        </row>
        <row r="1092">
          <cell r="A1092" t="str">
            <v>M18CN16GS-0C</v>
          </cell>
          <cell r="B1092" t="str">
            <v>M18 FUEL 16G Straight Nailer Tool only</v>
          </cell>
          <cell r="C1092" t="str">
            <v>Milwaukee Tools</v>
          </cell>
          <cell r="D1092" t="str">
            <v>900070</v>
          </cell>
          <cell r="E1092" t="str">
            <v>ML-TL</v>
          </cell>
          <cell r="F1092">
            <v>0</v>
          </cell>
          <cell r="G1092">
            <v>2.1779396462018732</v>
          </cell>
          <cell r="H1092">
            <v>255.93003086612862</v>
          </cell>
          <cell r="I1092">
            <v>267.05742351248205</v>
          </cell>
          <cell r="J1092">
            <v>258.11</v>
          </cell>
          <cell r="K1092">
            <v>252.34</v>
          </cell>
          <cell r="L1092" t="str">
            <v>Yes</v>
          </cell>
        </row>
        <row r="1093">
          <cell r="A1093" t="str">
            <v>M18CRAD-0</v>
          </cell>
          <cell r="B1093" t="str">
            <v>M18 FUEL HAWG RT Angle Drill - Tool Only</v>
          </cell>
          <cell r="C1093" t="str">
            <v>Milwaukee Tools</v>
          </cell>
          <cell r="D1093" t="str">
            <v>900070</v>
          </cell>
          <cell r="E1093" t="str">
            <v>ML-TL</v>
          </cell>
          <cell r="F1093">
            <v>0</v>
          </cell>
          <cell r="G1093">
            <v>0.87720033528918695</v>
          </cell>
          <cell r="H1093">
            <v>112.67738326138186</v>
          </cell>
          <cell r="I1093">
            <v>117.57639992492021</v>
          </cell>
          <cell r="J1093">
            <v>113.55</v>
          </cell>
          <cell r="K1093">
            <v>116.96</v>
          </cell>
          <cell r="L1093" t="str">
            <v>Yes</v>
          </cell>
        </row>
        <row r="1094">
          <cell r="A1094" t="str">
            <v>M18CSX-0</v>
          </cell>
          <cell r="B1094" t="str">
            <v>M18 FUEL B/less Sawzall Recip Saw skin</v>
          </cell>
          <cell r="C1094" t="str">
            <v>Milwaukee Tools</v>
          </cell>
          <cell r="D1094" t="str">
            <v>900070</v>
          </cell>
          <cell r="E1094" t="str">
            <v>ML-TL</v>
          </cell>
          <cell r="F1094">
            <v>0</v>
          </cell>
          <cell r="G1094">
            <v>0.88089225589225584</v>
          </cell>
          <cell r="H1094">
            <v>106.12941771465515</v>
          </cell>
          <cell r="I1094">
            <v>110.74374022398798</v>
          </cell>
          <cell r="J1094">
            <v>107.01</v>
          </cell>
          <cell r="K1094">
            <v>110.5</v>
          </cell>
          <cell r="L1094" t="str">
            <v>Yes</v>
          </cell>
        </row>
        <row r="1095">
          <cell r="A1095" t="str">
            <v>M18CV-0</v>
          </cell>
          <cell r="B1095" t="str">
            <v>M18 Compact Vacuum - Tool only</v>
          </cell>
          <cell r="C1095" t="str">
            <v>Milwaukee Tools</v>
          </cell>
          <cell r="D1095" t="str">
            <v>900080</v>
          </cell>
          <cell r="E1095" t="str">
            <v>ML-TL</v>
          </cell>
          <cell r="F1095">
            <v>0</v>
          </cell>
          <cell r="G1095">
            <v>4.6581367703184648</v>
          </cell>
          <cell r="H1095">
            <v>89.11218169304891</v>
          </cell>
          <cell r="I1095">
            <v>93.162735406369293</v>
          </cell>
          <cell r="J1095">
            <v>93.77</v>
          </cell>
          <cell r="K1095">
            <v>65.040000000000006</v>
          </cell>
          <cell r="L1095" t="str">
            <v>Yes</v>
          </cell>
        </row>
        <row r="1096">
          <cell r="A1096" t="str">
            <v>M18FAP180-0</v>
          </cell>
          <cell r="B1096" t="str">
            <v>M18 FUEL 125mm Polisher Tool only</v>
          </cell>
          <cell r="C1096" t="str">
            <v>Milwaukee Tools</v>
          </cell>
          <cell r="D1096" t="str">
            <v>900070</v>
          </cell>
          <cell r="E1096" t="str">
            <v>ML-TL</v>
          </cell>
          <cell r="F1096">
            <v>0</v>
          </cell>
          <cell r="G1096">
            <v>0.98913043478260865</v>
          </cell>
          <cell r="H1096">
            <v>114.1125028676302</v>
          </cell>
          <cell r="I1096">
            <v>119.07391603578803</v>
          </cell>
          <cell r="J1096">
            <v>115.1</v>
          </cell>
          <cell r="K1096">
            <v>113.61</v>
          </cell>
          <cell r="L1096" t="str">
            <v>Yes</v>
          </cell>
        </row>
        <row r="1097">
          <cell r="A1097" t="str">
            <v>M18FAP180-502B</v>
          </cell>
          <cell r="B1097" t="str">
            <v>M18 FUEL 180mm Polisher 5.0Ah Kit</v>
          </cell>
          <cell r="C1097" t="str">
            <v>Milwaukee Tools</v>
          </cell>
          <cell r="D1097" t="str">
            <v>900070</v>
          </cell>
          <cell r="E1097" t="str">
            <v>ML-TL</v>
          </cell>
          <cell r="F1097">
            <v>0</v>
          </cell>
          <cell r="G1097">
            <v>1.3468468468468469</v>
          </cell>
          <cell r="H1097">
            <v>227.29143569208946</v>
          </cell>
          <cell r="I1097">
            <v>237.17367202652812</v>
          </cell>
          <cell r="J1097">
            <v>228.64</v>
          </cell>
          <cell r="K1097">
            <v>227.35</v>
          </cell>
          <cell r="L1097" t="str">
            <v>Yes</v>
          </cell>
        </row>
        <row r="1098">
          <cell r="A1098" t="str">
            <v>M18FDD-0</v>
          </cell>
          <cell r="B1098" t="str">
            <v>M18 FUEL Drill/Driver 13mm - Tool Only</v>
          </cell>
          <cell r="C1098" t="str">
            <v>Milwaukee Tools</v>
          </cell>
          <cell r="D1098" t="str">
            <v>900070</v>
          </cell>
          <cell r="E1098" t="str">
            <v>ML-TL</v>
          </cell>
          <cell r="F1098">
            <v>0</v>
          </cell>
          <cell r="G1098">
            <v>0.57563256325632561</v>
          </cell>
          <cell r="H1098">
            <v>84.44955890633797</v>
          </cell>
          <cell r="I1098">
            <v>88.121278858787448</v>
          </cell>
          <cell r="J1098">
            <v>85.03</v>
          </cell>
          <cell r="K1098">
            <v>89.34</v>
          </cell>
          <cell r="L1098" t="str">
            <v>Yes</v>
          </cell>
        </row>
        <row r="1099">
          <cell r="A1099" t="str">
            <v>M18FDG-0</v>
          </cell>
          <cell r="B1099" t="str">
            <v>M18 FUEL Die Grinder- Tool Only</v>
          </cell>
          <cell r="C1099" t="str">
            <v>Milwaukee Tools</v>
          </cell>
          <cell r="D1099" t="str">
            <v>900070</v>
          </cell>
          <cell r="E1099" t="str">
            <v>ML-TL</v>
          </cell>
          <cell r="F1099">
            <v>0</v>
          </cell>
          <cell r="G1099">
            <v>6.193363090943766</v>
          </cell>
          <cell r="H1099">
            <v>118.7061259097555</v>
          </cell>
          <cell r="I1099">
            <v>123.86726181887531</v>
          </cell>
          <cell r="J1099">
            <v>124.9</v>
          </cell>
          <cell r="K1099">
            <v>90.55</v>
          </cell>
          <cell r="L1099" t="str">
            <v>Yes</v>
          </cell>
        </row>
        <row r="1100">
          <cell r="A1100" t="str">
            <v>M18FID-0</v>
          </cell>
          <cell r="B1100" t="str">
            <v>M18 FUEL HEX Impact Driver - Tool Only</v>
          </cell>
          <cell r="C1100" t="str">
            <v>Milwaukee Tools</v>
          </cell>
          <cell r="D1100" t="str">
            <v>900070</v>
          </cell>
          <cell r="E1100" t="str">
            <v>ML-TL</v>
          </cell>
          <cell r="F1100">
            <v>0</v>
          </cell>
          <cell r="G1100">
            <v>0.35900514579759862</v>
          </cell>
          <cell r="H1100">
            <v>66.132782748336766</v>
          </cell>
          <cell r="I1100">
            <v>69.00812112869923</v>
          </cell>
          <cell r="J1100">
            <v>66.489999999999995</v>
          </cell>
          <cell r="K1100">
            <v>71.89</v>
          </cell>
          <cell r="L1100" t="str">
            <v>Yes</v>
          </cell>
        </row>
        <row r="1101">
          <cell r="A1101" t="str">
            <v>M18FID-502C</v>
          </cell>
          <cell r="B1101" t="str">
            <v>M18 FUEL HEX Impact Drvr Case - 5Ah Kit</v>
          </cell>
          <cell r="C1101" t="str">
            <v>Milwaukee Tools</v>
          </cell>
          <cell r="D1101" t="str">
            <v>900070</v>
          </cell>
          <cell r="E1101" t="str">
            <v>ML-TL</v>
          </cell>
          <cell r="F1101">
            <v>0</v>
          </cell>
          <cell r="G1101">
            <v>1.3733595800524934</v>
          </cell>
          <cell r="H1101">
            <v>174.93349392062399</v>
          </cell>
          <cell r="I1101">
            <v>182.53929800412939</v>
          </cell>
          <cell r="J1101">
            <v>176.31</v>
          </cell>
          <cell r="K1101">
            <v>185.96</v>
          </cell>
          <cell r="L1101" t="str">
            <v>Yes</v>
          </cell>
        </row>
        <row r="1102">
          <cell r="A1102" t="str">
            <v>M18FIWF12-0</v>
          </cell>
          <cell r="B1102" t="str">
            <v>M18 FUEL Impct Wrench Friction Tool only</v>
          </cell>
          <cell r="C1102" t="str">
            <v>Milwaukee Tools</v>
          </cell>
          <cell r="D1102" t="str">
            <v>900070</v>
          </cell>
          <cell r="E1102" t="str">
            <v>ML-TL</v>
          </cell>
          <cell r="F1102">
            <v>0</v>
          </cell>
          <cell r="G1102">
            <v>0.38054545454545452</v>
          </cell>
          <cell r="H1102">
            <v>69.104137729671109</v>
          </cell>
          <cell r="I1102">
            <v>72.108665457048119</v>
          </cell>
          <cell r="J1102">
            <v>69.48</v>
          </cell>
          <cell r="K1102">
            <v>72.19</v>
          </cell>
          <cell r="L1102" t="str">
            <v>Yes</v>
          </cell>
        </row>
        <row r="1103">
          <cell r="A1103" t="str">
            <v>M18FIWP12-0</v>
          </cell>
          <cell r="B1103" t="str">
            <v>M18 FUEL Impct Wrench Detent Tool only</v>
          </cell>
          <cell r="C1103" t="str">
            <v>Milwaukee Tools</v>
          </cell>
          <cell r="D1103" t="str">
            <v>900070</v>
          </cell>
          <cell r="E1103" t="str">
            <v>ML-TL</v>
          </cell>
          <cell r="F1103">
            <v>0</v>
          </cell>
          <cell r="G1103">
            <v>0.38054545454545452</v>
          </cell>
          <cell r="H1103">
            <v>70.389166614527923</v>
          </cell>
          <cell r="I1103">
            <v>73.449565162985664</v>
          </cell>
          <cell r="J1103">
            <v>70.77</v>
          </cell>
          <cell r="K1103">
            <v>73.290000000000006</v>
          </cell>
          <cell r="L1103" t="str">
            <v>Yes</v>
          </cell>
        </row>
        <row r="1104">
          <cell r="A1104" t="str">
            <v>M18FIWP12-502C</v>
          </cell>
          <cell r="B1104" t="str">
            <v>M18 FUEL Impct Wrench Detent 5Ah Kit</v>
          </cell>
          <cell r="C1104" t="str">
            <v>Milwaukee Tools</v>
          </cell>
          <cell r="D1104" t="str">
            <v>900070</v>
          </cell>
          <cell r="E1104" t="str">
            <v>ML-TL</v>
          </cell>
          <cell r="F1104">
            <v>0</v>
          </cell>
          <cell r="G1104">
            <v>1.3733595800524934</v>
          </cell>
          <cell r="H1104">
            <v>179.07489937224963</v>
          </cell>
          <cell r="I1104">
            <v>186.86076456234747</v>
          </cell>
          <cell r="J1104">
            <v>180.45</v>
          </cell>
          <cell r="K1104">
            <v>186.79</v>
          </cell>
          <cell r="L1104" t="str">
            <v>Yes</v>
          </cell>
        </row>
        <row r="1105">
          <cell r="A1105" t="str">
            <v>M18FMCS-0</v>
          </cell>
          <cell r="B1105" t="str">
            <v>M18 FUEL Metal Circular Saw</v>
          </cell>
          <cell r="C1105" t="str">
            <v>Milwaukee Tools</v>
          </cell>
          <cell r="D1105" t="str">
            <v>900070</v>
          </cell>
          <cell r="E1105" t="str">
            <v>ML-TL</v>
          </cell>
          <cell r="F1105">
            <v>0</v>
          </cell>
          <cell r="G1105">
            <v>8.3923517023154961</v>
          </cell>
          <cell r="H1105">
            <v>160.85340762771366</v>
          </cell>
          <cell r="I1105">
            <v>167.84703404630991</v>
          </cell>
          <cell r="J1105">
            <v>169.25</v>
          </cell>
          <cell r="K1105">
            <v>122.7</v>
          </cell>
          <cell r="L1105" t="str">
            <v>Yes</v>
          </cell>
        </row>
        <row r="1106">
          <cell r="A1106" t="str">
            <v>M18FMDP-0C</v>
          </cell>
          <cell r="B1106" t="str">
            <v>M18 FUEL 38mm Mag Drill BMC Tool only</v>
          </cell>
          <cell r="C1106" t="str">
            <v>Milwaukee Tools</v>
          </cell>
          <cell r="D1106" t="str">
            <v>900070</v>
          </cell>
          <cell r="E1106" t="str">
            <v>ML-TL</v>
          </cell>
          <cell r="F1106">
            <v>0</v>
          </cell>
          <cell r="G1106">
            <v>6.3328290468986381</v>
          </cell>
          <cell r="H1106">
            <v>561.03914054516258</v>
          </cell>
          <cell r="I1106">
            <v>585.43214665582184</v>
          </cell>
          <cell r="J1106">
            <v>567.37</v>
          </cell>
          <cell r="K1106">
            <v>559.9</v>
          </cell>
          <cell r="L1106" t="str">
            <v>Yes</v>
          </cell>
        </row>
        <row r="1107">
          <cell r="A1107" t="str">
            <v>M18FMS254-0</v>
          </cell>
          <cell r="B1107" t="str">
            <v>M18 254mm FUEL Mitre Saw - Tool only</v>
          </cell>
          <cell r="C1107" t="str">
            <v>Milwaukee Tools</v>
          </cell>
          <cell r="D1107" t="str">
            <v>900080</v>
          </cell>
          <cell r="E1107" t="str">
            <v>ML-TL</v>
          </cell>
          <cell r="F1107">
            <v>0</v>
          </cell>
          <cell r="G1107">
            <v>17.441666666666666</v>
          </cell>
          <cell r="H1107">
            <v>351.38134528813356</v>
          </cell>
          <cell r="I1107">
            <v>367.35322461941229</v>
          </cell>
          <cell r="J1107">
            <v>368.82</v>
          </cell>
          <cell r="K1107">
            <v>371.01</v>
          </cell>
          <cell r="L1107" t="str">
            <v>Yes</v>
          </cell>
        </row>
        <row r="1108">
          <cell r="A1108" t="str">
            <v>M18FMTIWF12-0</v>
          </cell>
          <cell r="B1108" t="str">
            <v>M18 Fuel Mid-Torque Impact Wrench 1/2"</v>
          </cell>
          <cell r="C1108" t="str">
            <v>Milwaukee Tools</v>
          </cell>
          <cell r="D1108" t="str">
            <v>900070</v>
          </cell>
          <cell r="E1108" t="str">
            <v>ML-TL</v>
          </cell>
          <cell r="F1108">
            <v>0</v>
          </cell>
          <cell r="G1108">
            <v>5.2080000000000002</v>
          </cell>
          <cell r="H1108">
            <v>99.82</v>
          </cell>
          <cell r="I1108">
            <v>104.16</v>
          </cell>
          <cell r="J1108">
            <v>105.03</v>
          </cell>
          <cell r="K1108">
            <v>105.03</v>
          </cell>
          <cell r="L1108" t="str">
            <v>No</v>
          </cell>
        </row>
        <row r="1109">
          <cell r="A1109" t="str">
            <v>M18FMTIWP12-0</v>
          </cell>
          <cell r="B1109" t="str">
            <v>M18 Fuel Mid-Torque Impact Wrench 1/2"</v>
          </cell>
          <cell r="C1109" t="str">
            <v>Milwaukee Tools</v>
          </cell>
          <cell r="D1109" t="str">
            <v>900070</v>
          </cell>
          <cell r="E1109" t="str">
            <v>ML-TL</v>
          </cell>
          <cell r="F1109">
            <v>0</v>
          </cell>
          <cell r="G1109">
            <v>4.7739130434782613</v>
          </cell>
          <cell r="H1109">
            <v>91.5</v>
          </cell>
          <cell r="I1109">
            <v>95.478260869565219</v>
          </cell>
          <cell r="J1109">
            <v>96.27</v>
          </cell>
          <cell r="K1109">
            <v>96.28</v>
          </cell>
          <cell r="L1109" t="str">
            <v>No</v>
          </cell>
        </row>
        <row r="1110">
          <cell r="A1110" t="str">
            <v>M18FPD-0</v>
          </cell>
          <cell r="B1110" t="str">
            <v>M18 FUEL Hmr Drill 13mm - Tool Only</v>
          </cell>
          <cell r="C1110" t="str">
            <v>Milwaukee Tools</v>
          </cell>
          <cell r="D1110" t="str">
            <v>900070</v>
          </cell>
          <cell r="E1110" t="str">
            <v>ML-TL</v>
          </cell>
          <cell r="F1110">
            <v>0</v>
          </cell>
          <cell r="G1110">
            <v>0.57563256325632561</v>
          </cell>
          <cell r="H1110">
            <v>85.543364825126687</v>
          </cell>
          <cell r="I1110">
            <v>89.262641556653932</v>
          </cell>
          <cell r="J1110">
            <v>86.12</v>
          </cell>
          <cell r="K1110">
            <v>92.49</v>
          </cell>
          <cell r="L1110" t="str">
            <v>Yes</v>
          </cell>
        </row>
        <row r="1111">
          <cell r="A1111" t="str">
            <v>M18FPD-502C</v>
          </cell>
          <cell r="B1111" t="str">
            <v>M18 FUEL Hmr Drill 13mm Case 5Ah Kit</v>
          </cell>
          <cell r="C1111" t="str">
            <v>Milwaukee Tools</v>
          </cell>
          <cell r="D1111" t="str">
            <v>900070</v>
          </cell>
          <cell r="E1111" t="str">
            <v>ML-TL</v>
          </cell>
          <cell r="F1111">
            <v>0</v>
          </cell>
          <cell r="G1111">
            <v>1.6377151799687011</v>
          </cell>
          <cell r="H1111">
            <v>195.25404596550501</v>
          </cell>
          <cell r="I1111">
            <v>203.74335231183133</v>
          </cell>
          <cell r="J1111">
            <v>196.89</v>
          </cell>
          <cell r="K1111">
            <v>209.48</v>
          </cell>
          <cell r="L1111" t="str">
            <v>Yes</v>
          </cell>
        </row>
        <row r="1112">
          <cell r="A1112" t="str">
            <v>M18FPP2A-502C</v>
          </cell>
          <cell r="B1112" t="str">
            <v>M18 FUEL 2Pc Kit (FPD FID) M12B 5Ah</v>
          </cell>
          <cell r="C1112" t="str">
            <v>Milwaukee Tools</v>
          </cell>
          <cell r="D1112" t="str">
            <v>900070</v>
          </cell>
          <cell r="E1112" t="str">
            <v>ML-TL</v>
          </cell>
          <cell r="F1112">
            <v>0</v>
          </cell>
          <cell r="G1112">
            <v>2.4196531791907514</v>
          </cell>
          <cell r="H1112">
            <v>272.12589417923209</v>
          </cell>
          <cell r="I1112">
            <v>283.95745479572042</v>
          </cell>
          <cell r="J1112">
            <v>274.55</v>
          </cell>
          <cell r="K1112">
            <v>289.86</v>
          </cell>
          <cell r="L1112" t="str">
            <v>Yes</v>
          </cell>
        </row>
        <row r="1113">
          <cell r="A1113" t="str">
            <v>M18FPP2C-502C</v>
          </cell>
          <cell r="B1113" t="str">
            <v>M18 FUEL 2Pc Kit (FPD FIWP12) 5Ah</v>
          </cell>
          <cell r="C1113" t="str">
            <v>Milwaukee Tools</v>
          </cell>
          <cell r="D1113" t="str">
            <v>900070</v>
          </cell>
          <cell r="E1113" t="str">
            <v>ML-TL</v>
          </cell>
          <cell r="F1113">
            <v>0</v>
          </cell>
          <cell r="G1113">
            <v>2.4196531791907514</v>
          </cell>
          <cell r="H1113">
            <v>266.14960687397024</v>
          </cell>
          <cell r="I1113">
            <v>277.72132891196895</v>
          </cell>
          <cell r="J1113">
            <v>268.57</v>
          </cell>
          <cell r="K1113">
            <v>280.64</v>
          </cell>
          <cell r="L1113" t="str">
            <v>Yes</v>
          </cell>
        </row>
        <row r="1114">
          <cell r="A1114" t="str">
            <v>M18FPP3C-502B</v>
          </cell>
          <cell r="B1114" t="str">
            <v>M18 FUEL 3Pc Kit(FPD FID CAG125XPD) 5Ah</v>
          </cell>
          <cell r="C1114" t="str">
            <v>Milwaukee Tools</v>
          </cell>
          <cell r="D1114" t="str">
            <v>900070</v>
          </cell>
          <cell r="E1114" t="str">
            <v>ML-TL</v>
          </cell>
          <cell r="F1114">
            <v>0</v>
          </cell>
          <cell r="G1114">
            <v>2.1291963377416074</v>
          </cell>
          <cell r="H1114">
            <v>338.75991470103651</v>
          </cell>
          <cell r="I1114">
            <v>353.48860664455987</v>
          </cell>
          <cell r="J1114">
            <v>340.89</v>
          </cell>
          <cell r="K1114">
            <v>356.57</v>
          </cell>
          <cell r="L1114" t="str">
            <v>Yes</v>
          </cell>
        </row>
        <row r="1115">
          <cell r="A1115" t="str">
            <v>M18FPP3D-502B</v>
          </cell>
          <cell r="B1115" t="str">
            <v>M18FUEL 3PKit(FPD FIWF12 CAG125XPD)5AhK</v>
          </cell>
          <cell r="C1115" t="str">
            <v>Milwaukee Tools</v>
          </cell>
          <cell r="D1115" t="str">
            <v>900070</v>
          </cell>
          <cell r="E1115" t="str">
            <v>ML-TL</v>
          </cell>
          <cell r="F1115">
            <v>0</v>
          </cell>
          <cell r="G1115">
            <v>2.1291963377416074</v>
          </cell>
          <cell r="H1115">
            <v>345.80153913533127</v>
          </cell>
          <cell r="I1115">
            <v>360.83638866295439</v>
          </cell>
          <cell r="J1115">
            <v>347.93</v>
          </cell>
          <cell r="K1115">
            <v>357.7</v>
          </cell>
          <cell r="L1115" t="str">
            <v>Yes</v>
          </cell>
        </row>
        <row r="1116">
          <cell r="A1116" t="str">
            <v>M18FPP4A-502B</v>
          </cell>
          <cell r="B1116" t="str">
            <v>M18 FUEL 4Pce (FPD,FID,CAG,CH) 5.0Ah K</v>
          </cell>
          <cell r="C1116" t="str">
            <v>Milwaukee Tools</v>
          </cell>
          <cell r="D1116" t="str">
            <v>900070</v>
          </cell>
          <cell r="E1116" t="str">
            <v>ML-TL</v>
          </cell>
          <cell r="F1116">
            <v>0</v>
          </cell>
          <cell r="G1116">
            <v>2.7795484727755646</v>
          </cell>
          <cell r="H1116">
            <v>474.32968257940712</v>
          </cell>
          <cell r="I1116">
            <v>494.95271225677266</v>
          </cell>
          <cell r="J1116">
            <v>477.11</v>
          </cell>
          <cell r="K1116">
            <v>488.13</v>
          </cell>
          <cell r="L1116" t="str">
            <v>Yes</v>
          </cell>
        </row>
        <row r="1117">
          <cell r="A1117" t="str">
            <v>M18FPP4J-502B</v>
          </cell>
          <cell r="B1117" t="str">
            <v>M18 FUEL 4Pc(FPD,FID,CAG,CHIWF12)5.0A</v>
          </cell>
          <cell r="C1117" t="str">
            <v>Milwaukee Tools</v>
          </cell>
          <cell r="D1117" t="str">
            <v>900070</v>
          </cell>
          <cell r="E1117" t="str">
            <v>ML-TL</v>
          </cell>
          <cell r="F1117">
            <v>0</v>
          </cell>
          <cell r="G1117">
            <v>2.7467191601049867</v>
          </cell>
          <cell r="H1117">
            <v>458.06136415775103</v>
          </cell>
          <cell r="I1117">
            <v>477.97707564287072</v>
          </cell>
          <cell r="J1117">
            <v>460.81</v>
          </cell>
          <cell r="K1117">
            <v>476.85</v>
          </cell>
          <cell r="L1117" t="str">
            <v>Yes</v>
          </cell>
        </row>
        <row r="1118">
          <cell r="A1118" t="str">
            <v>M18FPP5B-502B</v>
          </cell>
          <cell r="B1118" t="str">
            <v>M18 FUEL 5pc(FPD,FID,CAG,CH,CS55)5.0A</v>
          </cell>
          <cell r="C1118" t="str">
            <v>Milwaukee Tools</v>
          </cell>
          <cell r="D1118" t="str">
            <v>900070</v>
          </cell>
          <cell r="E1118" t="str">
            <v>ML-TL</v>
          </cell>
          <cell r="F1118">
            <v>0</v>
          </cell>
          <cell r="G1118">
            <v>3.8975791433891991</v>
          </cell>
          <cell r="H1118">
            <v>599.90532232163332</v>
          </cell>
          <cell r="I1118">
            <v>625.98816242257396</v>
          </cell>
          <cell r="J1118">
            <v>603.79999999999995</v>
          </cell>
          <cell r="K1118">
            <v>619.94000000000005</v>
          </cell>
          <cell r="L1118" t="str">
            <v>Yes</v>
          </cell>
        </row>
        <row r="1119">
          <cell r="A1119" t="str">
            <v>M18FPP5C-502B</v>
          </cell>
          <cell r="B1119" t="str">
            <v>M18 Fuel 5P(FPD,FID,CAG,CSX,CHX) 5Ah k</v>
          </cell>
          <cell r="C1119" t="str">
            <v>Milwaukee Tools</v>
          </cell>
          <cell r="D1119" t="str">
            <v>900070</v>
          </cell>
          <cell r="E1119" t="str">
            <v>ML-TL</v>
          </cell>
          <cell r="F1119">
            <v>0</v>
          </cell>
          <cell r="G1119">
            <v>3.8123861566484516</v>
          </cell>
          <cell r="H1119">
            <v>596.16598156374471</v>
          </cell>
          <cell r="I1119">
            <v>622.08624163173363</v>
          </cell>
          <cell r="J1119">
            <v>599.98</v>
          </cell>
          <cell r="K1119">
            <v>612.53</v>
          </cell>
          <cell r="L1119" t="str">
            <v>Yes</v>
          </cell>
        </row>
        <row r="1120">
          <cell r="A1120" t="str">
            <v>M18FPP6C-502B</v>
          </cell>
          <cell r="B1120" t="str">
            <v>M18 FUEL 6Pce Kit(PD ID AG SX CS55 TLED)</v>
          </cell>
          <cell r="C1120" t="str">
            <v>Milwaukee Tools</v>
          </cell>
          <cell r="D1120" t="str">
            <v>900070</v>
          </cell>
          <cell r="E1120" t="str">
            <v>ML-TL</v>
          </cell>
          <cell r="F1120">
            <v>0</v>
          </cell>
          <cell r="G1120">
            <v>4.2670744138634049</v>
          </cell>
          <cell r="H1120">
            <v>606.91025151723716</v>
          </cell>
          <cell r="I1120">
            <v>633.29765375711702</v>
          </cell>
          <cell r="J1120">
            <v>611.17999999999995</v>
          </cell>
          <cell r="K1120">
            <v>634.26</v>
          </cell>
          <cell r="L1120" t="str">
            <v>Yes</v>
          </cell>
        </row>
        <row r="1121">
          <cell r="A1121" t="str">
            <v>M18FPP8A-502B</v>
          </cell>
          <cell r="B1121" t="str">
            <v>M18 FUEL NXTGEN 8Pc Kit(6C RC CH)5Ah Kit</v>
          </cell>
          <cell r="C1121" t="str">
            <v>Milwaukee Tools</v>
          </cell>
          <cell r="D1121" t="str">
            <v>900070</v>
          </cell>
          <cell r="E1121" t="str">
            <v>ML-TL</v>
          </cell>
          <cell r="F1121">
            <v>0</v>
          </cell>
          <cell r="G1121">
            <v>9.7803738317757016</v>
          </cell>
          <cell r="H1121">
            <v>881.64966214102481</v>
          </cell>
          <cell r="I1121">
            <v>919.98225614715636</v>
          </cell>
          <cell r="J1121">
            <v>891.43</v>
          </cell>
          <cell r="K1121">
            <v>914.64</v>
          </cell>
          <cell r="L1121" t="str">
            <v>Yes</v>
          </cell>
        </row>
        <row r="1122">
          <cell r="A1122" t="str">
            <v>M18FQID-0</v>
          </cell>
          <cell r="B1122" t="str">
            <v>M18 Fuel Quiet Impact Driver - Tool only</v>
          </cell>
          <cell r="C1122" t="str">
            <v>Milwaukee Tools</v>
          </cell>
          <cell r="D1122" t="str">
            <v>900070</v>
          </cell>
          <cell r="E1122" t="str">
            <v>ML-TL</v>
          </cell>
          <cell r="F1122">
            <v>0</v>
          </cell>
          <cell r="G1122">
            <v>0.35900514579759862</v>
          </cell>
          <cell r="H1122">
            <v>116.48558219488116</v>
          </cell>
          <cell r="I1122">
            <v>121.55017272509339</v>
          </cell>
          <cell r="J1122">
            <v>116.84</v>
          </cell>
          <cell r="K1122">
            <v>122.51</v>
          </cell>
          <cell r="L1122" t="str">
            <v>Yes</v>
          </cell>
        </row>
        <row r="1123">
          <cell r="A1123" t="str">
            <v>M18FQID-502C</v>
          </cell>
          <cell r="B1123" t="str">
            <v>M18 Fuel Quiet Impact Driver - 5Ah Kit</v>
          </cell>
          <cell r="C1123" t="str">
            <v>Milwaukee Tools</v>
          </cell>
          <cell r="D1123" t="str">
            <v>900070</v>
          </cell>
          <cell r="E1123" t="str">
            <v>ML-TL</v>
          </cell>
          <cell r="F1123">
            <v>0</v>
          </cell>
          <cell r="G1123">
            <v>1.2525433871932974</v>
          </cell>
          <cell r="H1123">
            <v>215.26343843799725</v>
          </cell>
          <cell r="I1123">
            <v>224.62271837008407</v>
          </cell>
          <cell r="J1123">
            <v>216.52</v>
          </cell>
          <cell r="K1123">
            <v>226.4</v>
          </cell>
          <cell r="L1123" t="str">
            <v>Yes</v>
          </cell>
        </row>
        <row r="1124">
          <cell r="A1124" t="str">
            <v>M18FSGC-0</v>
          </cell>
          <cell r="B1124" t="str">
            <v>M18 FUEL Drywall Collated Screw Gun</v>
          </cell>
          <cell r="C1124" t="str">
            <v>Milwaukee Tools</v>
          </cell>
          <cell r="D1124" t="str">
            <v>900070</v>
          </cell>
          <cell r="E1124" t="str">
            <v>ML-TL</v>
          </cell>
          <cell r="F1124">
            <v>0</v>
          </cell>
          <cell r="G1124">
            <v>10.319159816068062</v>
          </cell>
          <cell r="H1124">
            <v>197.78389647463783</v>
          </cell>
          <cell r="I1124">
            <v>206.38319632136123</v>
          </cell>
          <cell r="J1124">
            <v>208.1</v>
          </cell>
          <cell r="K1124">
            <v>144.88999999999999</v>
          </cell>
          <cell r="L1124" t="str">
            <v>Yes</v>
          </cell>
        </row>
        <row r="1125">
          <cell r="A1125" t="str">
            <v>M18GG-0</v>
          </cell>
          <cell r="B1125" t="str">
            <v>M18 2 Speed Cordless Grease Gun - Skin</v>
          </cell>
          <cell r="C1125" t="str">
            <v>Milwaukee Tools</v>
          </cell>
          <cell r="D1125" t="str">
            <v>900070</v>
          </cell>
          <cell r="E1125" t="str">
            <v>ML-TL</v>
          </cell>
          <cell r="F1125">
            <v>5.8319064005505847</v>
          </cell>
          <cell r="G1125">
            <v>1.421875</v>
          </cell>
          <cell r="H1125">
            <v>111.77820601055286</v>
          </cell>
          <cell r="I1125">
            <v>116.63812801101169</v>
          </cell>
          <cell r="J1125">
            <v>119.03</v>
          </cell>
          <cell r="K1125">
            <v>116.25</v>
          </cell>
          <cell r="L1125" t="str">
            <v>Yes</v>
          </cell>
        </row>
        <row r="1126">
          <cell r="A1126" t="str">
            <v>M18HAL-0</v>
          </cell>
          <cell r="B1126" t="str">
            <v>M18 High Perf. LED Area Light-Tool only</v>
          </cell>
          <cell r="C1126" t="str">
            <v>Milwaukee Tools</v>
          </cell>
          <cell r="D1126" t="str">
            <v>900080</v>
          </cell>
          <cell r="E1126" t="str">
            <v>ML-TL</v>
          </cell>
          <cell r="F1126">
            <v>0</v>
          </cell>
          <cell r="G1126">
            <v>1.2154471544715446</v>
          </cell>
          <cell r="H1126">
            <v>112.94674401074954</v>
          </cell>
          <cell r="I1126">
            <v>118.08068692032904</v>
          </cell>
          <cell r="J1126">
            <v>114.16</v>
          </cell>
          <cell r="K1126">
            <v>112.14</v>
          </cell>
          <cell r="L1126" t="str">
            <v>Yes</v>
          </cell>
        </row>
        <row r="1127">
          <cell r="A1127" t="str">
            <v>M18HCC-0C</v>
          </cell>
          <cell r="B1127" t="str">
            <v>M18 6T CableCutter with CuAl Jaw &amp; Blade</v>
          </cell>
          <cell r="C1127" t="str">
            <v>Milwaukee Tools</v>
          </cell>
          <cell r="D1127" t="str">
            <v>900070</v>
          </cell>
          <cell r="E1127" t="str">
            <v>ML-TL</v>
          </cell>
          <cell r="F1127">
            <v>0</v>
          </cell>
          <cell r="G1127">
            <v>2.3307349665924275</v>
          </cell>
          <cell r="H1127">
            <v>507.46298880060056</v>
          </cell>
          <cell r="I1127">
            <v>529.52659700932236</v>
          </cell>
          <cell r="J1127">
            <v>509.79</v>
          </cell>
          <cell r="K1127">
            <v>505.77</v>
          </cell>
          <cell r="L1127" t="str">
            <v>Yes</v>
          </cell>
        </row>
        <row r="1128">
          <cell r="A1128" t="str">
            <v>M18HDSP-901C</v>
          </cell>
          <cell r="B1128" t="str">
            <v>M18 (1) 9.0Ah REDLITHIUM HD Starter Pack</v>
          </cell>
          <cell r="C1128" t="str">
            <v>Milwaukee Tools</v>
          </cell>
          <cell r="D1128" t="str">
            <v>900070</v>
          </cell>
          <cell r="E1128" t="str">
            <v>ML-TL</v>
          </cell>
          <cell r="F1128">
            <v>0</v>
          </cell>
          <cell r="G1128">
            <v>0.4913145539906103</v>
          </cell>
          <cell r="H1128">
            <v>95.533463680160139</v>
          </cell>
          <cell r="I1128">
            <v>99.687092535819289</v>
          </cell>
          <cell r="J1128">
            <v>96.02</v>
          </cell>
          <cell r="K1128">
            <v>93.81</v>
          </cell>
          <cell r="L1128" t="str">
            <v>Yes</v>
          </cell>
        </row>
        <row r="1129">
          <cell r="A1129" t="str">
            <v>M18HKP-201C</v>
          </cell>
          <cell r="B1129" t="str">
            <v>M18 FORCELOGIC 6T Knockout Tool M16-M63</v>
          </cell>
          <cell r="C1129" t="str">
            <v>Milwaukee Tools</v>
          </cell>
          <cell r="D1129" t="str">
            <v>900070</v>
          </cell>
          <cell r="E1129" t="str">
            <v>ML-TL</v>
          </cell>
          <cell r="F1129">
            <v>0</v>
          </cell>
          <cell r="G1129">
            <v>34.279826086956518</v>
          </cell>
          <cell r="H1129">
            <v>657.03</v>
          </cell>
          <cell r="I1129">
            <v>685.59652173913037</v>
          </cell>
          <cell r="J1129">
            <v>691.31</v>
          </cell>
          <cell r="K1129">
            <v>689.88</v>
          </cell>
          <cell r="L1129" t="str">
            <v>No</v>
          </cell>
        </row>
        <row r="1130">
          <cell r="A1130" t="str">
            <v>M18HSAL-0</v>
          </cell>
          <cell r="B1130" t="str">
            <v>M18 Prem. LED Tower Light (3000 lumens)</v>
          </cell>
          <cell r="C1130" t="str">
            <v>Milwaukee Tools</v>
          </cell>
          <cell r="D1130" t="str">
            <v>900080</v>
          </cell>
          <cell r="E1130" t="str">
            <v>ML-TL</v>
          </cell>
          <cell r="F1130">
            <v>0</v>
          </cell>
          <cell r="G1130">
            <v>10.941462389535346</v>
          </cell>
          <cell r="H1130">
            <v>209.31493266937184</v>
          </cell>
          <cell r="I1130">
            <v>218.82924779070689</v>
          </cell>
          <cell r="J1130">
            <v>220.26</v>
          </cell>
          <cell r="K1130">
            <v>206.72</v>
          </cell>
          <cell r="L1130" t="str">
            <v>Yes</v>
          </cell>
        </row>
        <row r="1131">
          <cell r="A1131" t="str">
            <v>M18IL-0</v>
          </cell>
          <cell r="B1131" t="str">
            <v>M18 LED Inspection Light- Tool Only</v>
          </cell>
          <cell r="C1131" t="str">
            <v>Milwaukee Tools</v>
          </cell>
          <cell r="D1131" t="str">
            <v>900080</v>
          </cell>
          <cell r="E1131" t="str">
            <v>ML-TL</v>
          </cell>
          <cell r="F1131">
            <v>0</v>
          </cell>
          <cell r="G1131">
            <v>0.17834014996591685</v>
          </cell>
          <cell r="H1131">
            <v>31.055714843739622</v>
          </cell>
          <cell r="I1131">
            <v>32.467338245727781</v>
          </cell>
          <cell r="J1131">
            <v>31.23</v>
          </cell>
          <cell r="K1131">
            <v>30.67</v>
          </cell>
          <cell r="L1131" t="str">
            <v>Yes</v>
          </cell>
        </row>
        <row r="1132">
          <cell r="A1132" t="str">
            <v>M18JSR-0</v>
          </cell>
          <cell r="B1132" t="str">
            <v>M18 Jobsite Radio(Standard) Tool only</v>
          </cell>
          <cell r="C1132" t="str">
            <v>Milwaukee Tools</v>
          </cell>
          <cell r="D1132" t="str">
            <v>900080</v>
          </cell>
          <cell r="E1132" t="str">
            <v>ML-TL</v>
          </cell>
          <cell r="F1132">
            <v>0</v>
          </cell>
          <cell r="G1132">
            <v>1.7441666666666666</v>
          </cell>
          <cell r="H1132">
            <v>77.946103610246766</v>
          </cell>
          <cell r="I1132">
            <v>81.489108319803435</v>
          </cell>
          <cell r="J1132">
            <v>79.69</v>
          </cell>
          <cell r="K1132">
            <v>78.55</v>
          </cell>
          <cell r="L1132" t="str">
            <v>Yes</v>
          </cell>
        </row>
        <row r="1133">
          <cell r="A1133" t="str">
            <v>M18JSRDAB+-0</v>
          </cell>
          <cell r="B1133" t="str">
            <v>M18 Jobsite Radio(DigitalDAB+) Tool only</v>
          </cell>
          <cell r="C1133" t="str">
            <v>Milwaukee Tools</v>
          </cell>
          <cell r="D1133" t="str">
            <v>900080</v>
          </cell>
          <cell r="E1133" t="str">
            <v>ML-TL</v>
          </cell>
          <cell r="F1133">
            <v>0</v>
          </cell>
          <cell r="G1133">
            <v>5.2347556779077768</v>
          </cell>
          <cell r="H1133">
            <v>100.14315209910531</v>
          </cell>
          <cell r="I1133">
            <v>104.69511355815553</v>
          </cell>
          <cell r="J1133">
            <v>105.38</v>
          </cell>
          <cell r="K1133">
            <v>91.39</v>
          </cell>
          <cell r="L1133" t="str">
            <v>Yes</v>
          </cell>
        </row>
        <row r="1134">
          <cell r="A1134" t="str">
            <v>M18LL-0</v>
          </cell>
          <cell r="B1134" t="str">
            <v>M18 360 Lattern w/t USB Chrgr Tool Only</v>
          </cell>
          <cell r="C1134" t="str">
            <v>Milwaukee Tools</v>
          </cell>
          <cell r="D1134" t="str">
            <v>900080</v>
          </cell>
          <cell r="E1134" t="str">
            <v>ML-TL</v>
          </cell>
          <cell r="F1134">
            <v>0</v>
          </cell>
          <cell r="G1134">
            <v>0.23025302530253025</v>
          </cell>
          <cell r="H1134">
            <v>36.835089341627544</v>
          </cell>
          <cell r="I1134">
            <v>38.50941158442879</v>
          </cell>
          <cell r="J1134">
            <v>37.07</v>
          </cell>
          <cell r="K1134">
            <v>36.409999999999997</v>
          </cell>
          <cell r="L1134" t="str">
            <v>Yes</v>
          </cell>
        </row>
        <row r="1135">
          <cell r="A1135" t="str">
            <v>M18ONEID-0</v>
          </cell>
          <cell r="B1135" t="str">
            <v>M18 ONEKEY 1/4" Impact Driver Tool On</v>
          </cell>
          <cell r="C1135" t="str">
            <v>Milwaukee Tools</v>
          </cell>
          <cell r="D1135" t="str">
            <v>900070</v>
          </cell>
          <cell r="E1135" t="str">
            <v>ML-TL</v>
          </cell>
          <cell r="F1135">
            <v>0</v>
          </cell>
          <cell r="G1135">
            <v>0.35900514579759862</v>
          </cell>
          <cell r="H1135">
            <v>86.466789714071197</v>
          </cell>
          <cell r="I1135">
            <v>90.22621535381343</v>
          </cell>
          <cell r="J1135">
            <v>86.83</v>
          </cell>
          <cell r="K1135">
            <v>88.63</v>
          </cell>
          <cell r="L1135" t="str">
            <v>Yes</v>
          </cell>
        </row>
        <row r="1136">
          <cell r="A1136" t="str">
            <v>M18ONEIWF12-0</v>
          </cell>
          <cell r="B1136" t="str">
            <v>M18 ONEKEY Impact Wrench F/R Tool Only</v>
          </cell>
          <cell r="C1136" t="str">
            <v>Milwaukee Tools</v>
          </cell>
          <cell r="D1136" t="str">
            <v>900070</v>
          </cell>
          <cell r="E1136" t="str">
            <v>ML-TL</v>
          </cell>
          <cell r="F1136">
            <v>0</v>
          </cell>
          <cell r="G1136">
            <v>0.38054545454545452</v>
          </cell>
          <cell r="H1136">
            <v>90.121035892302217</v>
          </cell>
          <cell r="I1136">
            <v>94.039341800663195</v>
          </cell>
          <cell r="J1136">
            <v>90.5</v>
          </cell>
          <cell r="K1136">
            <v>90.38</v>
          </cell>
          <cell r="L1136" t="str">
            <v>Yes</v>
          </cell>
        </row>
        <row r="1137">
          <cell r="A1137" t="str">
            <v>M18ONEIWP12-0</v>
          </cell>
          <cell r="B1137" t="str">
            <v>M18 ONEKEY Impact Wrench-PIN Tool Only</v>
          </cell>
          <cell r="C1137" t="str">
            <v>Milwaukee Tools</v>
          </cell>
          <cell r="D1137" t="str">
            <v>900070</v>
          </cell>
          <cell r="E1137" t="str">
            <v>ML-TL</v>
          </cell>
          <cell r="F1137">
            <v>0</v>
          </cell>
          <cell r="G1137">
            <v>0.38054545454545452</v>
          </cell>
          <cell r="H1137">
            <v>90.979320736615975</v>
          </cell>
          <cell r="I1137">
            <v>94.934943377338413</v>
          </cell>
          <cell r="J1137">
            <v>91.36</v>
          </cell>
          <cell r="K1137">
            <v>91.21</v>
          </cell>
          <cell r="L1137" t="str">
            <v>Yes</v>
          </cell>
        </row>
        <row r="1138">
          <cell r="A1138" t="str">
            <v>M18ONEPD-0</v>
          </cell>
          <cell r="B1138" t="str">
            <v>M18 FUEL BT Hmr Drill 13mm - Tool Only</v>
          </cell>
          <cell r="C1138" t="str">
            <v>Milwaukee Tools</v>
          </cell>
          <cell r="D1138" t="str">
            <v>900070</v>
          </cell>
          <cell r="E1138" t="str">
            <v>ML-TL</v>
          </cell>
          <cell r="F1138">
            <v>0</v>
          </cell>
          <cell r="G1138">
            <v>0.57563256325632561</v>
          </cell>
          <cell r="H1138">
            <v>112.02840518050428</v>
          </cell>
          <cell r="I1138">
            <v>116.8992054057436</v>
          </cell>
          <cell r="J1138">
            <v>112.6</v>
          </cell>
          <cell r="K1138">
            <v>115.99</v>
          </cell>
          <cell r="L1138" t="str">
            <v>Yes</v>
          </cell>
        </row>
        <row r="1139">
          <cell r="A1139" t="str">
            <v>M18ONEPP2A-502C</v>
          </cell>
          <cell r="B1139" t="str">
            <v>M18 ONEKEY 2Pc Kit (FPD FID) Case 5Ah</v>
          </cell>
          <cell r="C1139" t="str">
            <v>Milwaukee Tools</v>
          </cell>
          <cell r="D1139" t="str">
            <v>900070</v>
          </cell>
          <cell r="E1139" t="str">
            <v>ML-TL</v>
          </cell>
          <cell r="F1139">
            <v>0</v>
          </cell>
          <cell r="G1139">
            <v>2.3784090909090909</v>
          </cell>
          <cell r="H1139">
            <v>305.78015287075851</v>
          </cell>
          <cell r="I1139">
            <v>319.07494212600892</v>
          </cell>
          <cell r="J1139">
            <v>308.16000000000003</v>
          </cell>
          <cell r="K1139">
            <v>313.83999999999997</v>
          </cell>
          <cell r="L1139" t="str">
            <v>Yes</v>
          </cell>
        </row>
        <row r="1140">
          <cell r="A1140" t="str">
            <v>M18ONESLDP-0</v>
          </cell>
          <cell r="B1140" t="str">
            <v>M18 ONEKEY Site Light DP Tool Only</v>
          </cell>
          <cell r="C1140" t="str">
            <v>Milwaukee Tools</v>
          </cell>
          <cell r="D1140" t="str">
            <v>900070</v>
          </cell>
          <cell r="E1140" t="str">
            <v>ML-TL</v>
          </cell>
          <cell r="F1140">
            <v>0</v>
          </cell>
          <cell r="G1140">
            <v>10.559358626447411</v>
          </cell>
          <cell r="H1140">
            <v>202.38770700690867</v>
          </cell>
          <cell r="I1140">
            <v>211.1871725289482</v>
          </cell>
          <cell r="J1140">
            <v>212.95</v>
          </cell>
          <cell r="K1140">
            <v>212.86</v>
          </cell>
          <cell r="L1140" t="str">
            <v>Yes</v>
          </cell>
        </row>
        <row r="1141">
          <cell r="A1141" t="str">
            <v>M18ONESLSP-0</v>
          </cell>
          <cell r="B1141" t="str">
            <v>M18 ONEKEY RADIUS LED SiteLight</v>
          </cell>
          <cell r="C1141" t="str">
            <v>Milwaukee Tools</v>
          </cell>
          <cell r="D1141" t="str">
            <v>900070</v>
          </cell>
          <cell r="E1141" t="str">
            <v>ML-TL</v>
          </cell>
          <cell r="F1141">
            <v>0</v>
          </cell>
          <cell r="G1141">
            <v>13.357670859410256</v>
          </cell>
          <cell r="H1141">
            <v>256.02202480536323</v>
          </cell>
          <cell r="I1141">
            <v>267.15341718820508</v>
          </cell>
          <cell r="J1141">
            <v>269.38</v>
          </cell>
          <cell r="K1141">
            <v>187.55</v>
          </cell>
          <cell r="L1141" t="str">
            <v>Yes</v>
          </cell>
        </row>
        <row r="1142">
          <cell r="A1142" t="str">
            <v>M18ONESX-0</v>
          </cell>
          <cell r="B1142" t="str">
            <v>M18 FUEL ONEKEY Sawzall Recip-Tool only</v>
          </cell>
          <cell r="C1142" t="str">
            <v>Milwaukee Tools</v>
          </cell>
          <cell r="D1142" t="str">
            <v>900070</v>
          </cell>
          <cell r="E1142" t="str">
            <v>ML-TL</v>
          </cell>
          <cell r="F1142">
            <v>0</v>
          </cell>
          <cell r="G1142">
            <v>0.86774461028192373</v>
          </cell>
          <cell r="H1142">
            <v>125.51791069678197</v>
          </cell>
          <cell r="I1142">
            <v>130.97521116185945</v>
          </cell>
          <cell r="J1142">
            <v>126.39</v>
          </cell>
          <cell r="K1142">
            <v>125.78</v>
          </cell>
          <cell r="L1142" t="str">
            <v>Yes</v>
          </cell>
        </row>
        <row r="1143">
          <cell r="A1143" t="str">
            <v>M18RC-0</v>
          </cell>
          <cell r="B1143" t="str">
            <v>M18 Milw Radio Charger Tool only</v>
          </cell>
          <cell r="C1143" t="str">
            <v>Milwaukee Tools</v>
          </cell>
          <cell r="D1143" t="str">
            <v>900080</v>
          </cell>
          <cell r="E1143" t="str">
            <v>ML-TL</v>
          </cell>
          <cell r="F1143">
            <v>0</v>
          </cell>
          <cell r="G1143">
            <v>7.8479184769274246</v>
          </cell>
          <cell r="H1143">
            <v>150.13409260208988</v>
          </cell>
          <cell r="I1143">
            <v>156.95836953854848</v>
          </cell>
          <cell r="J1143">
            <v>157.97999999999999</v>
          </cell>
          <cell r="K1143">
            <v>155.09</v>
          </cell>
          <cell r="L1143" t="str">
            <v>Yes</v>
          </cell>
        </row>
        <row r="1144">
          <cell r="A1144" t="str">
            <v>M18SAL-0</v>
          </cell>
          <cell r="B1144" t="str">
            <v>M18 LED Tower Light (2000 lumens)</v>
          </cell>
          <cell r="C1144" t="str">
            <v>Milwaukee Tools</v>
          </cell>
          <cell r="D1144" t="str">
            <v>900080</v>
          </cell>
          <cell r="E1144" t="str">
            <v>ML-TL</v>
          </cell>
          <cell r="F1144">
            <v>0</v>
          </cell>
          <cell r="G1144">
            <v>5.5664893617021276</v>
          </cell>
          <cell r="H1144">
            <v>142.55008365951241</v>
          </cell>
          <cell r="I1144">
            <v>149.02963291676295</v>
          </cell>
          <cell r="J1144">
            <v>148.12</v>
          </cell>
          <cell r="K1144">
            <v>147.08000000000001</v>
          </cell>
          <cell r="L1144" t="str">
            <v>Yes</v>
          </cell>
        </row>
        <row r="1145">
          <cell r="A1145" t="str">
            <v>M18SLED-0</v>
          </cell>
          <cell r="B1145" t="str">
            <v>M18 LED Search Light (1250 lumens)</v>
          </cell>
          <cell r="C1145" t="str">
            <v>Milwaukee Tools</v>
          </cell>
          <cell r="D1145" t="str">
            <v>900080</v>
          </cell>
          <cell r="E1145" t="str">
            <v>ML-TL</v>
          </cell>
          <cell r="F1145">
            <v>0</v>
          </cell>
          <cell r="G1145">
            <v>3.2774604267033727</v>
          </cell>
          <cell r="H1145">
            <v>62.699242945629742</v>
          </cell>
          <cell r="I1145">
            <v>65.549208534067446</v>
          </cell>
          <cell r="J1145">
            <v>65.98</v>
          </cell>
          <cell r="K1145">
            <v>70.95</v>
          </cell>
          <cell r="L1145" t="str">
            <v>Yes</v>
          </cell>
        </row>
        <row r="1146">
          <cell r="A1146" t="str">
            <v>M18SLSP-0</v>
          </cell>
          <cell r="B1146" t="str">
            <v>M18 RADIUS LED Site Light (4400 lumens)</v>
          </cell>
          <cell r="C1146" t="str">
            <v>Milwaukee Tools</v>
          </cell>
          <cell r="D1146" t="str">
            <v>900070</v>
          </cell>
          <cell r="E1146" t="str">
            <v>ML-TL</v>
          </cell>
          <cell r="F1146">
            <v>0</v>
          </cell>
          <cell r="G1146">
            <v>8.7661184238981935</v>
          </cell>
          <cell r="H1146">
            <v>168.01726979138203</v>
          </cell>
          <cell r="I1146">
            <v>175.32236847796386</v>
          </cell>
          <cell r="J1146">
            <v>176.78</v>
          </cell>
          <cell r="K1146">
            <v>176.71</v>
          </cell>
          <cell r="L1146" t="str">
            <v>Yes</v>
          </cell>
        </row>
        <row r="1147">
          <cell r="A1147" t="str">
            <v>M18SMS216-0</v>
          </cell>
          <cell r="B1147" t="str">
            <v>M18 216mm Sliding Mitre Saw - Tool Only</v>
          </cell>
          <cell r="C1147" t="str">
            <v>Milwaukee Tools</v>
          </cell>
          <cell r="D1147" t="str">
            <v>900080</v>
          </cell>
          <cell r="E1147" t="str">
            <v>ML-TL</v>
          </cell>
          <cell r="F1147">
            <v>0</v>
          </cell>
          <cell r="G1147">
            <v>10.465</v>
          </cell>
          <cell r="H1147">
            <v>275.89746505919942</v>
          </cell>
          <cell r="I1147">
            <v>288.43825892552661</v>
          </cell>
          <cell r="J1147">
            <v>286.36</v>
          </cell>
          <cell r="K1147">
            <v>281.66000000000003</v>
          </cell>
          <cell r="L1147" t="str">
            <v>Yes</v>
          </cell>
        </row>
        <row r="1148">
          <cell r="A1148" t="str">
            <v>M18TLED-0</v>
          </cell>
          <cell r="B1148" t="str">
            <v>Milw M18 LED Work Light skin</v>
          </cell>
          <cell r="C1148" t="str">
            <v>Milwaukee Tools</v>
          </cell>
          <cell r="D1148" t="str">
            <v>900080</v>
          </cell>
          <cell r="E1148" t="str">
            <v>ML-TL</v>
          </cell>
          <cell r="F1148">
            <v>0</v>
          </cell>
          <cell r="G1148">
            <v>0.1415719696969697</v>
          </cell>
          <cell r="H1148">
            <v>15.199527715701153</v>
          </cell>
          <cell r="I1148">
            <v>15.890415339142113</v>
          </cell>
          <cell r="J1148">
            <v>15.34</v>
          </cell>
          <cell r="K1148">
            <v>15.8</v>
          </cell>
          <cell r="L1148" t="str">
            <v>Yes</v>
          </cell>
        </row>
        <row r="1149">
          <cell r="A1149" t="str">
            <v>M18TP-0</v>
          </cell>
          <cell r="B1149" t="str">
            <v>M18 Transfer Pump Tool only</v>
          </cell>
          <cell r="C1149" t="str">
            <v>Milwaukee Tools</v>
          </cell>
          <cell r="D1149" t="str">
            <v>900080</v>
          </cell>
          <cell r="E1149" t="str">
            <v>ML-TL</v>
          </cell>
          <cell r="F1149">
            <v>0</v>
          </cell>
          <cell r="G1149">
            <v>5.9359944941500338</v>
          </cell>
          <cell r="H1149">
            <v>113.55815554026152</v>
          </cell>
          <cell r="I1149">
            <v>118.71988988300066</v>
          </cell>
          <cell r="J1149">
            <v>119.49</v>
          </cell>
          <cell r="K1149">
            <v>125.37</v>
          </cell>
          <cell r="L1149" t="str">
            <v>Yes</v>
          </cell>
        </row>
        <row r="1150">
          <cell r="A1150" t="str">
            <v>M18UBL-0</v>
          </cell>
          <cell r="B1150" t="str">
            <v>M18 Utility Bucket Light (3000lumens)</v>
          </cell>
          <cell r="C1150" t="str">
            <v>Milwaukee Tools</v>
          </cell>
          <cell r="D1150" t="str">
            <v>900080</v>
          </cell>
          <cell r="E1150" t="str">
            <v>ML-TL</v>
          </cell>
          <cell r="F1150">
            <v>0</v>
          </cell>
          <cell r="G1150">
            <v>7.1231933929800411</v>
          </cell>
          <cell r="H1150">
            <v>136.26978664831384</v>
          </cell>
          <cell r="I1150">
            <v>142.46386785960081</v>
          </cell>
          <cell r="J1150">
            <v>143.38999999999999</v>
          </cell>
          <cell r="K1150">
            <v>134.36000000000001</v>
          </cell>
          <cell r="L1150" t="str">
            <v>Yes</v>
          </cell>
        </row>
        <row r="1151">
          <cell r="A1151" t="str">
            <v>M18USBPSHJ2</v>
          </cell>
          <cell r="B1151" t="str">
            <v>M18 Power Source &amp; Heated Jacket Adaptor</v>
          </cell>
          <cell r="C1151" t="str">
            <v>Milwaukee Acc</v>
          </cell>
          <cell r="D1151" t="str">
            <v>900080</v>
          </cell>
          <cell r="E1151" t="str">
            <v>ML-AC</v>
          </cell>
          <cell r="F1151">
            <v>0.78426328698180048</v>
          </cell>
          <cell r="G1151">
            <v>0.78426328698180048</v>
          </cell>
          <cell r="H1151">
            <v>15.003297663999662</v>
          </cell>
          <cell r="I1151">
            <v>15.685265739636009</v>
          </cell>
          <cell r="J1151">
            <v>16.57</v>
          </cell>
          <cell r="K1151">
            <v>16.27</v>
          </cell>
          <cell r="L1151" t="str">
            <v>Yes</v>
          </cell>
        </row>
        <row r="1152">
          <cell r="A1152" t="str">
            <v>M28BX</v>
          </cell>
          <cell r="B1152" t="str">
            <v>M28 BATTERY (CLAMSHELL PACK)</v>
          </cell>
          <cell r="C1152" t="str">
            <v>Milwaukee Tools</v>
          </cell>
          <cell r="D1152" t="str">
            <v>900070</v>
          </cell>
          <cell r="E1152" t="str">
            <v>ML-TL</v>
          </cell>
          <cell r="F1152">
            <v>0</v>
          </cell>
          <cell r="G1152">
            <v>0.25782212367578222</v>
          </cell>
          <cell r="H1152">
            <v>53.160776032868256</v>
          </cell>
          <cell r="I1152">
            <v>55.472114121253838</v>
          </cell>
          <cell r="J1152">
            <v>53.42</v>
          </cell>
          <cell r="K1152">
            <v>55.02</v>
          </cell>
          <cell r="L1152" t="str">
            <v>Yes</v>
          </cell>
        </row>
        <row r="1153">
          <cell r="A1153" t="str">
            <v>M28C</v>
          </cell>
          <cell r="B1153" t="str">
            <v>M28 CHARGER (CLAMSHELL PACK)</v>
          </cell>
          <cell r="C1153" t="str">
            <v>Milwaukee Tools</v>
          </cell>
          <cell r="D1153" t="str">
            <v>900070</v>
          </cell>
          <cell r="E1153" t="str">
            <v>ML-TL</v>
          </cell>
          <cell r="F1153">
            <v>0</v>
          </cell>
          <cell r="G1153">
            <v>0.65693659761456369</v>
          </cell>
          <cell r="H1153">
            <v>23.27149679868193</v>
          </cell>
          <cell r="I1153">
            <v>24.283301007320276</v>
          </cell>
          <cell r="J1153">
            <v>23.93</v>
          </cell>
          <cell r="K1153">
            <v>23.25</v>
          </cell>
          <cell r="L1153" t="str">
            <v>Yes</v>
          </cell>
        </row>
        <row r="1154">
          <cell r="A1154" t="str">
            <v>MBS30TURBO-X</v>
          </cell>
          <cell r="B1154" t="str">
            <v>1010W 127mm Fibre Cement Saw</v>
          </cell>
          <cell r="C1154" t="str">
            <v>CPT AEG</v>
          </cell>
          <cell r="D1154" t="str">
            <v>900070</v>
          </cell>
          <cell r="E1154" t="str">
            <v>AG-TL</v>
          </cell>
          <cell r="F1154">
            <v>0</v>
          </cell>
          <cell r="G1154">
            <v>2.9730113636363638</v>
          </cell>
          <cell r="H1154">
            <v>140.36752259692588</v>
          </cell>
          <cell r="I1154">
            <v>146.47045836200962</v>
          </cell>
          <cell r="J1154">
            <v>143.34</v>
          </cell>
          <cell r="K1154">
            <v>147.63</v>
          </cell>
          <cell r="L1154" t="str">
            <v>Yes</v>
          </cell>
        </row>
        <row r="1155">
          <cell r="A1155" t="str">
            <v>MILWB-M</v>
          </cell>
          <cell r="B1155" t="str">
            <v>Milw. Wheelie Contractor Bag (M)</v>
          </cell>
          <cell r="C1155" t="str">
            <v>Milwaukee Handtools</v>
          </cell>
          <cell r="D1155" t="str">
            <v>900070</v>
          </cell>
          <cell r="E1155" t="str">
            <v>PH-TL</v>
          </cell>
          <cell r="F1155">
            <v>1.0739936182193581</v>
          </cell>
          <cell r="G1155">
            <v>1.0739936182193581</v>
          </cell>
          <cell r="H1155">
            <v>20.584877682537694</v>
          </cell>
          <cell r="I1155">
            <v>21.479872364387163</v>
          </cell>
          <cell r="J1155">
            <v>22.73</v>
          </cell>
          <cell r="K1155">
            <v>22.35</v>
          </cell>
          <cell r="L1155" t="str">
            <v>Yes</v>
          </cell>
        </row>
        <row r="1156">
          <cell r="A1156" t="str">
            <v>MILWB-XL</v>
          </cell>
          <cell r="B1156" t="str">
            <v>Milw. Wheelie Contractor Bag (XL)</v>
          </cell>
          <cell r="C1156" t="str">
            <v>Milwaukee Handtools</v>
          </cell>
          <cell r="D1156" t="str">
            <v>900070</v>
          </cell>
          <cell r="E1156" t="str">
            <v>PH-TL</v>
          </cell>
          <cell r="F1156">
            <v>1.1764224488519053</v>
          </cell>
          <cell r="G1156">
            <v>1.1764224488519053</v>
          </cell>
          <cell r="H1156">
            <v>22.548096936328182</v>
          </cell>
          <cell r="I1156">
            <v>23.528448977038106</v>
          </cell>
          <cell r="J1156">
            <v>24.9</v>
          </cell>
          <cell r="K1156">
            <v>24.49</v>
          </cell>
          <cell r="L1156" t="str">
            <v>Yes</v>
          </cell>
        </row>
        <row r="1157">
          <cell r="A1157" t="str">
            <v>MLBX24</v>
          </cell>
          <cell r="B1157" t="str">
            <v>MILWAUKEE 600mm (24") BOX LEVEL</v>
          </cell>
          <cell r="C1157" t="str">
            <v>Milwaukee Handtools</v>
          </cell>
          <cell r="D1157" t="str">
            <v>900070</v>
          </cell>
          <cell r="E1157" t="str">
            <v>PH-TL</v>
          </cell>
          <cell r="F1157">
            <v>1.8263530000625661</v>
          </cell>
          <cell r="G1157">
            <v>1.8263530000625661</v>
          </cell>
          <cell r="H1157">
            <v>35.005099167865851</v>
          </cell>
          <cell r="I1157">
            <v>36.527060001251321</v>
          </cell>
          <cell r="J1157">
            <v>38.659999999999997</v>
          </cell>
          <cell r="K1157">
            <v>38.049999999999997</v>
          </cell>
          <cell r="L1157" t="str">
            <v>Yes</v>
          </cell>
        </row>
        <row r="1158">
          <cell r="A1158" t="str">
            <v>MLBX36</v>
          </cell>
          <cell r="B1158" t="str">
            <v>MILWAUKEE 900mm (36") BOX LEVEL</v>
          </cell>
          <cell r="C1158" t="str">
            <v>Milwaukee Handtools</v>
          </cell>
          <cell r="D1158" t="str">
            <v>900070</v>
          </cell>
          <cell r="E1158" t="str">
            <v>PH-TL</v>
          </cell>
          <cell r="F1158">
            <v>2.1022511418382028</v>
          </cell>
          <cell r="G1158">
            <v>2.1022511418382028</v>
          </cell>
          <cell r="H1158">
            <v>40.293146885232218</v>
          </cell>
          <cell r="I1158">
            <v>42.045022836764055</v>
          </cell>
          <cell r="J1158">
            <v>44.5</v>
          </cell>
          <cell r="K1158">
            <v>43.77</v>
          </cell>
          <cell r="L1158" t="str">
            <v>Yes</v>
          </cell>
        </row>
        <row r="1159">
          <cell r="A1159" t="str">
            <v>MLBX48</v>
          </cell>
          <cell r="B1159" t="str">
            <v>MILWAUKEE 1200mm (48") BOX LEVEL</v>
          </cell>
          <cell r="C1159" t="str">
            <v>Milwaukee Handtools</v>
          </cell>
          <cell r="D1159" t="str">
            <v>900070</v>
          </cell>
          <cell r="E1159" t="str">
            <v>PH-TL</v>
          </cell>
          <cell r="F1159">
            <v>2.4557880247763246</v>
          </cell>
          <cell r="G1159">
            <v>2.4557880247763246</v>
          </cell>
          <cell r="H1159">
            <v>47.069270474879545</v>
          </cell>
          <cell r="I1159">
            <v>49.115760495526487</v>
          </cell>
          <cell r="J1159">
            <v>51.98</v>
          </cell>
          <cell r="K1159">
            <v>51.12</v>
          </cell>
          <cell r="L1159" t="str">
            <v>Yes</v>
          </cell>
        </row>
        <row r="1160">
          <cell r="A1160" t="str">
            <v>MLBX72</v>
          </cell>
          <cell r="B1160" t="str">
            <v>MILWAUKEE 1800mm (72") BOX LEVEL</v>
          </cell>
          <cell r="C1160" t="str">
            <v>Milwaukee Handtools</v>
          </cell>
          <cell r="D1160" t="str">
            <v>900070</v>
          </cell>
          <cell r="E1160" t="str">
            <v>PH-TL</v>
          </cell>
          <cell r="F1160">
            <v>3.0429105925045361</v>
          </cell>
          <cell r="G1160">
            <v>3.0429105925045361</v>
          </cell>
          <cell r="H1160">
            <v>58.322453023003604</v>
          </cell>
          <cell r="I1160">
            <v>60.858211850090719</v>
          </cell>
          <cell r="J1160">
            <v>64.41</v>
          </cell>
          <cell r="K1160">
            <v>63.28</v>
          </cell>
          <cell r="L1160" t="str">
            <v>Yes</v>
          </cell>
        </row>
        <row r="1161">
          <cell r="A1161" t="str">
            <v>MLBX78</v>
          </cell>
          <cell r="B1161" t="str">
            <v>MILWAUKEE 2000mm (78") BOX LEVEL</v>
          </cell>
          <cell r="C1161" t="str">
            <v>Milwaukee Handtools</v>
          </cell>
          <cell r="D1161" t="str">
            <v>900070</v>
          </cell>
          <cell r="E1161" t="str">
            <v>PH-TL</v>
          </cell>
          <cell r="F1161">
            <v>3.1661953325408252</v>
          </cell>
          <cell r="G1161">
            <v>3.1661953325408252</v>
          </cell>
          <cell r="H1161">
            <v>60.685410540365808</v>
          </cell>
          <cell r="I1161">
            <v>63.323906650816497</v>
          </cell>
          <cell r="J1161">
            <v>67.02</v>
          </cell>
          <cell r="K1161">
            <v>65.849999999999994</v>
          </cell>
          <cell r="L1161" t="str">
            <v>Yes</v>
          </cell>
        </row>
        <row r="1162">
          <cell r="A1162" t="str">
            <v>MLBX96</v>
          </cell>
          <cell r="B1162" t="str">
            <v>MILWAUKEE 2400mm (96") BOX LEVEL</v>
          </cell>
          <cell r="C1162" t="str">
            <v>Milwaukee Handtools</v>
          </cell>
          <cell r="D1162" t="str">
            <v>900070</v>
          </cell>
          <cell r="E1162" t="str">
            <v>PH-TL</v>
          </cell>
          <cell r="F1162">
            <v>3.4731927673152727</v>
          </cell>
          <cell r="G1162">
            <v>3.4731927673152727</v>
          </cell>
          <cell r="H1162">
            <v>66.569528040209377</v>
          </cell>
          <cell r="I1162">
            <v>69.463855346305451</v>
          </cell>
          <cell r="J1162">
            <v>73.52</v>
          </cell>
          <cell r="K1162">
            <v>72.25</v>
          </cell>
          <cell r="L1162" t="str">
            <v>Yes</v>
          </cell>
        </row>
        <row r="1163">
          <cell r="A1163" t="str">
            <v>MLBXJB</v>
          </cell>
          <cell r="B1163" t="str">
            <v>MILWAUKEE BOX LEVEL JAMB SET</v>
          </cell>
          <cell r="C1163" t="str">
            <v>Milwaukee Handtools</v>
          </cell>
          <cell r="D1163" t="str">
            <v>900070</v>
          </cell>
          <cell r="E1163" t="str">
            <v>PH-TL</v>
          </cell>
          <cell r="F1163">
            <v>5.274386535694175</v>
          </cell>
          <cell r="G1163">
            <v>5.274386535694175</v>
          </cell>
          <cell r="H1163">
            <v>101.09240860080502</v>
          </cell>
          <cell r="I1163">
            <v>105.48773071388349</v>
          </cell>
          <cell r="J1163">
            <v>111.64</v>
          </cell>
          <cell r="K1163">
            <v>109.75</v>
          </cell>
          <cell r="L1163" t="str">
            <v>Yes</v>
          </cell>
        </row>
        <row r="1164">
          <cell r="A1164" t="str">
            <v>MLBXJBM</v>
          </cell>
          <cell r="B1164" t="str">
            <v>MILWAUKEE MAG BOX LAVEL JAMB SET</v>
          </cell>
          <cell r="C1164" t="str">
            <v>Milwaukee Handtools</v>
          </cell>
          <cell r="D1164" t="str">
            <v>900070</v>
          </cell>
          <cell r="E1164" t="str">
            <v>PH-TL</v>
          </cell>
          <cell r="F1164">
            <v>6.0085303134580501</v>
          </cell>
          <cell r="G1164">
            <v>6.0085303134580501</v>
          </cell>
          <cell r="H1164">
            <v>115.16349767461261</v>
          </cell>
          <cell r="I1164">
            <v>120.170606269161</v>
          </cell>
          <cell r="J1164">
            <v>127.18</v>
          </cell>
          <cell r="K1164">
            <v>124.92</v>
          </cell>
          <cell r="L1164" t="str">
            <v>Yes</v>
          </cell>
        </row>
        <row r="1165">
          <cell r="A1165" t="str">
            <v>MLBXM24</v>
          </cell>
          <cell r="B1165" t="str">
            <v>MILWAUKEE 600mm (24") MAG BOX LEVEL</v>
          </cell>
          <cell r="C1165" t="str">
            <v>Milwaukee Handtools</v>
          </cell>
          <cell r="D1165" t="str">
            <v>900070</v>
          </cell>
          <cell r="E1165" t="str">
            <v>PH-TL</v>
          </cell>
          <cell r="F1165">
            <v>2.0402452605893759</v>
          </cell>
          <cell r="G1165">
            <v>2.0402452605893759</v>
          </cell>
          <cell r="H1165">
            <v>39.104700827963036</v>
          </cell>
          <cell r="I1165">
            <v>40.804905211787514</v>
          </cell>
          <cell r="J1165">
            <v>43.19</v>
          </cell>
          <cell r="K1165">
            <v>42.46</v>
          </cell>
          <cell r="L1165" t="str">
            <v>Yes</v>
          </cell>
        </row>
        <row r="1166">
          <cell r="A1166" t="str">
            <v>MLBXM36</v>
          </cell>
          <cell r="B1166" t="str">
            <v>MILWAUKEE 900mm (36") MAG BOX LEVEL</v>
          </cell>
          <cell r="C1166" t="str">
            <v>Milwaukee Handtools</v>
          </cell>
          <cell r="D1166" t="str">
            <v>900070</v>
          </cell>
          <cell r="E1166" t="str">
            <v>PH-TL</v>
          </cell>
          <cell r="F1166">
            <v>2.4888619157855225</v>
          </cell>
          <cell r="G1166">
            <v>2.4888619157855225</v>
          </cell>
          <cell r="H1166">
            <v>47.703186719222508</v>
          </cell>
          <cell r="I1166">
            <v>49.777238315710449</v>
          </cell>
          <cell r="J1166">
            <v>52.68</v>
          </cell>
          <cell r="K1166">
            <v>51.77</v>
          </cell>
          <cell r="L1166" t="str">
            <v>Yes</v>
          </cell>
        </row>
        <row r="1167">
          <cell r="A1167" t="str">
            <v>MLBXM48</v>
          </cell>
          <cell r="B1167" t="str">
            <v>MILWAUKEE 1200mm (48") MAG BOX LEVEL</v>
          </cell>
          <cell r="C1167" t="str">
            <v>Milwaukee Handtools</v>
          </cell>
          <cell r="D1167" t="str">
            <v>900070</v>
          </cell>
          <cell r="E1167" t="str">
            <v>PH-TL</v>
          </cell>
          <cell r="F1167">
            <v>2.8424000500531821</v>
          </cell>
          <cell r="G1167">
            <v>2.8424000500531821</v>
          </cell>
          <cell r="H1167">
            <v>54.479334292685984</v>
          </cell>
          <cell r="I1167">
            <v>56.848001001063636</v>
          </cell>
          <cell r="J1167">
            <v>60.16</v>
          </cell>
          <cell r="K1167">
            <v>59.12</v>
          </cell>
          <cell r="L1167" t="str">
            <v>Yes</v>
          </cell>
        </row>
        <row r="1168">
          <cell r="A1168" t="str">
            <v>MLBXM72</v>
          </cell>
          <cell r="B1168" t="str">
            <v>MILWAUKEE 1800mm (72")  MAG BOX LEVEL</v>
          </cell>
          <cell r="C1168" t="str">
            <v>Milwaukee Handtools</v>
          </cell>
          <cell r="D1168" t="str">
            <v>900070</v>
          </cell>
          <cell r="E1168" t="str">
            <v>PH-TL</v>
          </cell>
          <cell r="F1168">
            <v>3.6237539886129007</v>
          </cell>
          <cell r="G1168">
            <v>3.6237539886129007</v>
          </cell>
          <cell r="H1168">
            <v>69.455284781747267</v>
          </cell>
          <cell r="I1168">
            <v>72.475079772258013</v>
          </cell>
          <cell r="J1168">
            <v>76.7</v>
          </cell>
          <cell r="K1168">
            <v>75.31</v>
          </cell>
          <cell r="L1168" t="str">
            <v>Yes</v>
          </cell>
        </row>
        <row r="1169">
          <cell r="A1169" t="str">
            <v>MLBXM78</v>
          </cell>
          <cell r="B1169" t="str">
            <v>MILWAUKEE 2000mm (78") MAG BOX LEVEL</v>
          </cell>
          <cell r="C1169" t="str">
            <v>Milwaukee Handtools</v>
          </cell>
          <cell r="D1169" t="str">
            <v>900070</v>
          </cell>
          <cell r="E1169" t="str">
            <v>PH-TL</v>
          </cell>
          <cell r="F1169">
            <v>3.6864568604141903</v>
          </cell>
          <cell r="G1169">
            <v>3.6864568604141903</v>
          </cell>
          <cell r="H1169">
            <v>70.657089824605308</v>
          </cell>
          <cell r="I1169">
            <v>73.729137208283802</v>
          </cell>
          <cell r="J1169">
            <v>78.03</v>
          </cell>
          <cell r="K1169">
            <v>76.61</v>
          </cell>
          <cell r="L1169" t="str">
            <v>Yes</v>
          </cell>
        </row>
        <row r="1170">
          <cell r="A1170" t="str">
            <v>MLBXS48</v>
          </cell>
          <cell r="B1170" t="str">
            <v>MIL 600/1200 (24/48) BOX LEVEL SET</v>
          </cell>
          <cell r="C1170" t="str">
            <v>Milwaukee Handtools</v>
          </cell>
          <cell r="D1170" t="str">
            <v>900070</v>
          </cell>
          <cell r="E1170" t="str">
            <v>PH-TL</v>
          </cell>
          <cell r="F1170">
            <v>4.3454382781705565</v>
          </cell>
          <cell r="G1170">
            <v>4.3454382781705565</v>
          </cell>
          <cell r="H1170">
            <v>83.287566998268986</v>
          </cell>
          <cell r="I1170">
            <v>86.908765563411123</v>
          </cell>
          <cell r="J1170">
            <v>91.98</v>
          </cell>
          <cell r="K1170">
            <v>90.47</v>
          </cell>
          <cell r="L1170" t="str">
            <v>Yes</v>
          </cell>
        </row>
        <row r="1171">
          <cell r="A1171" t="str">
            <v>MLBXSM48</v>
          </cell>
          <cell r="B1171" t="str">
            <v>MIL 600/1200 (24/48) MAG BOX LEVEL SET</v>
          </cell>
          <cell r="C1171" t="str">
            <v>Milwaukee Handtools</v>
          </cell>
          <cell r="D1171" t="str">
            <v>900070</v>
          </cell>
          <cell r="E1171" t="str">
            <v>PH-TL</v>
          </cell>
          <cell r="F1171">
            <v>4.9459375586560723</v>
          </cell>
          <cell r="G1171">
            <v>4.9459375586560723</v>
          </cell>
          <cell r="H1171">
            <v>94.797136540908042</v>
          </cell>
          <cell r="I1171">
            <v>98.918751173121436</v>
          </cell>
          <cell r="J1171">
            <v>104.69</v>
          </cell>
          <cell r="K1171">
            <v>102.89</v>
          </cell>
          <cell r="L1171" t="str">
            <v>Yes</v>
          </cell>
        </row>
        <row r="1172">
          <cell r="A1172" t="str">
            <v>MLCM24</v>
          </cell>
          <cell r="B1172" t="str">
            <v>MILWAUKEE 24" (600) COMPACT</v>
          </cell>
          <cell r="C1172" t="str">
            <v>Milwaukee Handtools</v>
          </cell>
          <cell r="D1172" t="str">
            <v>900070</v>
          </cell>
          <cell r="E1172" t="str">
            <v>PH-TL</v>
          </cell>
          <cell r="F1172">
            <v>0.63339130434782609</v>
          </cell>
          <cell r="G1172">
            <v>0.63339130434782609</v>
          </cell>
          <cell r="H1172">
            <v>12.14</v>
          </cell>
          <cell r="I1172">
            <v>12.667826086956522</v>
          </cell>
          <cell r="J1172">
            <v>13.41</v>
          </cell>
          <cell r="K1172">
            <v>13.41</v>
          </cell>
          <cell r="L1172" t="str">
            <v>No</v>
          </cell>
        </row>
        <row r="1173">
          <cell r="A1173" t="str">
            <v>MLCM48</v>
          </cell>
          <cell r="B1173" t="str">
            <v>MILWAUKEE 48" (1200) COMPACT</v>
          </cell>
          <cell r="C1173" t="str">
            <v>Milwaukee Handtools</v>
          </cell>
          <cell r="D1173" t="str">
            <v>900070</v>
          </cell>
          <cell r="E1173" t="str">
            <v>PH-TL</v>
          </cell>
          <cell r="F1173">
            <v>1.1123478260869566</v>
          </cell>
          <cell r="G1173">
            <v>1.1123478260869566</v>
          </cell>
          <cell r="H1173">
            <v>21.32</v>
          </cell>
          <cell r="I1173">
            <v>22.246956521739133</v>
          </cell>
          <cell r="J1173">
            <v>23.54</v>
          </cell>
          <cell r="K1173">
            <v>23.55</v>
          </cell>
          <cell r="L1173" t="str">
            <v>No</v>
          </cell>
        </row>
        <row r="1174">
          <cell r="A1174" t="str">
            <v>MSL1000</v>
          </cell>
          <cell r="B1174" t="str">
            <v>Compact Mitre Saw Stand</v>
          </cell>
          <cell r="C1174" t="str">
            <v>Milwaukee Tools</v>
          </cell>
          <cell r="D1174" t="str">
            <v>900080</v>
          </cell>
          <cell r="E1174" t="str">
            <v>ML-TL</v>
          </cell>
          <cell r="F1174">
            <v>0</v>
          </cell>
          <cell r="G1174">
            <v>6.5406250000000004</v>
          </cell>
          <cell r="H1174">
            <v>71.012128636354376</v>
          </cell>
          <cell r="I1174">
            <v>74.23995266527956</v>
          </cell>
          <cell r="J1174">
            <v>77.55</v>
          </cell>
          <cell r="K1174">
            <v>76.463750000000005</v>
          </cell>
          <cell r="L1174" t="str">
            <v>Yes</v>
          </cell>
        </row>
        <row r="1175">
          <cell r="A1175" t="str">
            <v>MSL3000</v>
          </cell>
          <cell r="B1175" t="str">
            <v>Milw Mitre Saw Stand</v>
          </cell>
          <cell r="C1175" t="str">
            <v>Milwaukee Tools</v>
          </cell>
          <cell r="D1175" t="str">
            <v>900080</v>
          </cell>
          <cell r="E1175" t="str">
            <v>ML-TL</v>
          </cell>
          <cell r="F1175">
            <v>0</v>
          </cell>
          <cell r="G1175">
            <v>9.8032786885245908</v>
          </cell>
          <cell r="H1175">
            <v>92.194081211286985</v>
          </cell>
          <cell r="I1175">
            <v>96.384721266345466</v>
          </cell>
          <cell r="J1175">
            <v>102</v>
          </cell>
          <cell r="K1175">
            <v>100.63</v>
          </cell>
          <cell r="L1175" t="str">
            <v>Yes</v>
          </cell>
        </row>
        <row r="1176">
          <cell r="A1176" t="str">
            <v>OBL1800J</v>
          </cell>
          <cell r="B1176" t="str">
            <v>Ryobi 18V Jet Blower Console</v>
          </cell>
          <cell r="C1176" t="str">
            <v>OPE Ryobi</v>
          </cell>
          <cell r="D1176" t="str">
            <v>900070</v>
          </cell>
          <cell r="E1176" t="str">
            <v>RG-TL</v>
          </cell>
          <cell r="F1176">
            <v>0</v>
          </cell>
          <cell r="G1176">
            <v>1.9304886441844458</v>
          </cell>
          <cell r="H1176">
            <v>37.001032346868541</v>
          </cell>
          <cell r="I1176">
            <v>38.609772883688912</v>
          </cell>
          <cell r="J1176">
            <v>38.93</v>
          </cell>
          <cell r="K1176">
            <v>39.1</v>
          </cell>
          <cell r="L1176" t="str">
            <v>Yes</v>
          </cell>
        </row>
        <row r="1177">
          <cell r="A1177" t="str">
            <v>OBL1820S</v>
          </cell>
          <cell r="B1177" t="str">
            <v>Ryobi 18V Blower Console</v>
          </cell>
          <cell r="C1177" t="str">
            <v>OPE Ryobi</v>
          </cell>
          <cell r="D1177" t="str">
            <v>900070</v>
          </cell>
          <cell r="E1177" t="str">
            <v>RG-TL</v>
          </cell>
          <cell r="F1177">
            <v>0</v>
          </cell>
          <cell r="G1177">
            <v>1.8168402777777777</v>
          </cell>
          <cell r="H1177">
            <v>22.622734572149572</v>
          </cell>
          <cell r="I1177">
            <v>23.606331727460422</v>
          </cell>
          <cell r="J1177">
            <v>24.44</v>
          </cell>
          <cell r="K1177">
            <v>24.31</v>
          </cell>
          <cell r="L1177" t="str">
            <v>Yes</v>
          </cell>
        </row>
        <row r="1178">
          <cell r="A1178" t="str">
            <v>OBL1830H</v>
          </cell>
          <cell r="B1178" t="str">
            <v>RYOBI HYBRID BLOWER CONSOLE</v>
          </cell>
          <cell r="C1178" t="str">
            <v>OPE Ryobi</v>
          </cell>
          <cell r="D1178" t="str">
            <v>900070</v>
          </cell>
          <cell r="E1178" t="str">
            <v>RG-TL</v>
          </cell>
          <cell r="F1178">
            <v>0</v>
          </cell>
          <cell r="G1178">
            <v>2.047945205479452</v>
          </cell>
          <cell r="H1178">
            <v>46.98</v>
          </cell>
          <cell r="I1178">
            <v>49.022608695652174</v>
          </cell>
          <cell r="J1178">
            <v>49.03</v>
          </cell>
          <cell r="K1178">
            <v>49.09</v>
          </cell>
          <cell r="L1178" t="str">
            <v>No</v>
          </cell>
        </row>
        <row r="1179">
          <cell r="A1179" t="str">
            <v>OBS1800</v>
          </cell>
          <cell r="B1179" t="str">
            <v>Ryobi 18V Backpack Sprayer Console</v>
          </cell>
          <cell r="C1179" t="str">
            <v>OPE Ryobi</v>
          </cell>
          <cell r="D1179" t="str">
            <v>900070</v>
          </cell>
          <cell r="E1179" t="str">
            <v>RG-TL</v>
          </cell>
          <cell r="F1179">
            <v>0</v>
          </cell>
          <cell r="G1179">
            <v>2.892521739130435</v>
          </cell>
          <cell r="H1179">
            <v>55.44</v>
          </cell>
          <cell r="I1179">
            <v>57.850434782608694</v>
          </cell>
          <cell r="J1179">
            <v>58.33</v>
          </cell>
          <cell r="K1179">
            <v>58.33</v>
          </cell>
          <cell r="L1179" t="str">
            <v>No</v>
          </cell>
        </row>
        <row r="1180">
          <cell r="A1180" t="str">
            <v>OBV1800</v>
          </cell>
          <cell r="B1180" t="str">
            <v>Ryobi 18V Blower Vac Console</v>
          </cell>
          <cell r="C1180" t="str">
            <v>OPE Ryobi</v>
          </cell>
          <cell r="D1180" t="str">
            <v>900070</v>
          </cell>
          <cell r="E1180" t="str">
            <v>RG-TL</v>
          </cell>
          <cell r="F1180">
            <v>0</v>
          </cell>
          <cell r="G1180">
            <v>3.1885753613214036</v>
          </cell>
          <cell r="H1180">
            <v>61.114361091993572</v>
          </cell>
          <cell r="I1180">
            <v>63.771507226428071</v>
          </cell>
          <cell r="J1180">
            <v>64.3</v>
          </cell>
          <cell r="K1180">
            <v>63.13</v>
          </cell>
          <cell r="L1180" t="str">
            <v>Yes</v>
          </cell>
        </row>
        <row r="1181">
          <cell r="A1181" t="str">
            <v>OCS1825</v>
          </cell>
          <cell r="B1181" t="str">
            <v>RYOBI Chainsaw Console 18V</v>
          </cell>
          <cell r="C1181" t="str">
            <v>OPE Ryobi</v>
          </cell>
          <cell r="D1181" t="str">
            <v>900070</v>
          </cell>
          <cell r="E1181" t="str">
            <v>RG-TL</v>
          </cell>
          <cell r="F1181">
            <v>0</v>
          </cell>
          <cell r="G1181">
            <v>2.515625</v>
          </cell>
          <cell r="H1181">
            <v>43.214039917412251</v>
          </cell>
          <cell r="I1181">
            <v>45.092911218169306</v>
          </cell>
          <cell r="J1181">
            <v>45.73</v>
          </cell>
          <cell r="K1181">
            <v>45.33</v>
          </cell>
          <cell r="L1181" t="str">
            <v>Yes</v>
          </cell>
        </row>
        <row r="1182">
          <cell r="A1182" t="str">
            <v>OCS1825BL</v>
          </cell>
          <cell r="B1182" t="str">
            <v>Ryobi 18V Brushless Chainsaw Console</v>
          </cell>
          <cell r="C1182" t="str">
            <v>OPE Ryobi</v>
          </cell>
          <cell r="D1182" t="str">
            <v>900070</v>
          </cell>
          <cell r="E1182" t="str">
            <v>RG-TL</v>
          </cell>
          <cell r="F1182">
            <v>0</v>
          </cell>
          <cell r="G1182">
            <v>4.8217481073640744</v>
          </cell>
          <cell r="H1182">
            <v>92.416838724478083</v>
          </cell>
          <cell r="I1182">
            <v>96.434962147281482</v>
          </cell>
          <cell r="J1182">
            <v>97.24</v>
          </cell>
          <cell r="K1182">
            <v>99.53</v>
          </cell>
          <cell r="L1182" t="str">
            <v>Yes</v>
          </cell>
        </row>
        <row r="1183">
          <cell r="A1183" t="str">
            <v>OED1850</v>
          </cell>
          <cell r="B1183" t="str">
            <v>Ryobi Edger Console 18V</v>
          </cell>
          <cell r="C1183" t="str">
            <v>OPE Ryobi</v>
          </cell>
          <cell r="D1183" t="str">
            <v>900070</v>
          </cell>
          <cell r="E1183" t="str">
            <v>RG-TL</v>
          </cell>
          <cell r="F1183">
            <v>2.8176187198898832</v>
          </cell>
          <cell r="G1183">
            <v>4.5107758620689653</v>
          </cell>
          <cell r="H1183">
            <v>54.004358797889424</v>
          </cell>
          <cell r="I1183">
            <v>56.352374397797668</v>
          </cell>
          <cell r="J1183">
            <v>61.33</v>
          </cell>
          <cell r="K1183">
            <v>61.34</v>
          </cell>
          <cell r="L1183" t="str">
            <v>Yes</v>
          </cell>
        </row>
        <row r="1184">
          <cell r="A1184" t="str">
            <v>OES18N</v>
          </cell>
          <cell r="B1184" t="str">
            <v>ONE+ Easy Starter</v>
          </cell>
          <cell r="C1184" t="str">
            <v>OPE Ryobi</v>
          </cell>
          <cell r="D1184" t="str">
            <v>900070</v>
          </cell>
          <cell r="E1184" t="str">
            <v>RG-TL</v>
          </cell>
          <cell r="F1184">
            <v>1.5154852030282173</v>
          </cell>
          <cell r="G1184">
            <v>0.22849344978165939</v>
          </cell>
          <cell r="H1184">
            <v>29.046799724707498</v>
          </cell>
          <cell r="I1184">
            <v>30.309704060564346</v>
          </cell>
          <cell r="J1184">
            <v>30.79</v>
          </cell>
          <cell r="K1184">
            <v>30.92</v>
          </cell>
          <cell r="L1184" t="str">
            <v>Yes</v>
          </cell>
        </row>
        <row r="1185">
          <cell r="A1185" t="str">
            <v>OGS1820</v>
          </cell>
          <cell r="B1185" t="str">
            <v>Ryobi 18V Grass Shears console</v>
          </cell>
          <cell r="C1185" t="str">
            <v>OPE Ryobi</v>
          </cell>
          <cell r="D1185" t="str">
            <v>900070</v>
          </cell>
          <cell r="E1185" t="str">
            <v>RG-TL</v>
          </cell>
          <cell r="F1185">
            <v>0</v>
          </cell>
          <cell r="G1185">
            <v>1.9800412938747423</v>
          </cell>
          <cell r="H1185">
            <v>37.950791465932554</v>
          </cell>
          <cell r="I1185">
            <v>39.600825877494842</v>
          </cell>
          <cell r="J1185">
            <v>39.93</v>
          </cell>
          <cell r="K1185">
            <v>36.97</v>
          </cell>
          <cell r="L1185" t="str">
            <v>Yes</v>
          </cell>
        </row>
        <row r="1186">
          <cell r="A1186" t="str">
            <v>OHT1850S</v>
          </cell>
          <cell r="B1186" t="str">
            <v>Ryobi Pole Hedge Trimmer Console 18V</v>
          </cell>
          <cell r="C1186" t="str">
            <v>OPE Ryobi</v>
          </cell>
          <cell r="D1186" t="str">
            <v>900070</v>
          </cell>
          <cell r="E1186" t="str">
            <v>RG-TL</v>
          </cell>
          <cell r="F1186">
            <v>0</v>
          </cell>
          <cell r="G1186">
            <v>3.5474576271186442</v>
          </cell>
          <cell r="H1186">
            <v>51.234228033952746</v>
          </cell>
          <cell r="I1186">
            <v>53.461803165863735</v>
          </cell>
          <cell r="J1186">
            <v>54.78</v>
          </cell>
          <cell r="K1186">
            <v>55.43</v>
          </cell>
          <cell r="L1186" t="str">
            <v>Yes</v>
          </cell>
        </row>
        <row r="1187">
          <cell r="A1187" t="str">
            <v>OHT1851R</v>
          </cell>
          <cell r="B1187" t="str">
            <v>Ryobi Hedge Trimmer 18V</v>
          </cell>
          <cell r="C1187" t="str">
            <v>OPE Ryobi</v>
          </cell>
          <cell r="D1187" t="str">
            <v>900070</v>
          </cell>
          <cell r="E1187" t="str">
            <v>RG-TL</v>
          </cell>
          <cell r="F1187">
            <v>0</v>
          </cell>
          <cell r="G1187">
            <v>2.9069444444444446</v>
          </cell>
          <cell r="H1187">
            <v>51.84101858224362</v>
          </cell>
          <cell r="I1187">
            <v>54.094975911906388</v>
          </cell>
          <cell r="J1187">
            <v>54.75</v>
          </cell>
          <cell r="K1187">
            <v>54.69</v>
          </cell>
          <cell r="L1187" t="str">
            <v>Yes</v>
          </cell>
        </row>
        <row r="1188">
          <cell r="A1188" t="str">
            <v>OLM1836H</v>
          </cell>
          <cell r="B1188" t="str">
            <v>Ryobi 18V Mower Console</v>
          </cell>
          <cell r="C1188" t="str">
            <v>OPE Ryobi</v>
          </cell>
          <cell r="D1188" t="str">
            <v>900080</v>
          </cell>
          <cell r="E1188" t="str">
            <v>RG-TL</v>
          </cell>
          <cell r="F1188">
            <v>6.8389538885065395</v>
          </cell>
          <cell r="G1188">
            <v>6.8389538885065395</v>
          </cell>
          <cell r="H1188">
            <v>130.83216134534248</v>
          </cell>
          <cell r="I1188">
            <v>136.77907777013078</v>
          </cell>
          <cell r="J1188">
            <v>144.51</v>
          </cell>
          <cell r="K1188">
            <v>141.88</v>
          </cell>
          <cell r="L1188" t="str">
            <v>Yes</v>
          </cell>
        </row>
        <row r="1189">
          <cell r="A1189" t="str">
            <v>OLT1830</v>
          </cell>
          <cell r="B1189" t="str">
            <v>Ryobi ONE+ 18V Line Trimmer Console 2013</v>
          </cell>
          <cell r="C1189" t="str">
            <v>OPE Ryobi</v>
          </cell>
          <cell r="D1189" t="str">
            <v>900070</v>
          </cell>
          <cell r="E1189" t="str">
            <v>RG-TL</v>
          </cell>
          <cell r="F1189">
            <v>0</v>
          </cell>
          <cell r="G1189">
            <v>2.5775862068965516</v>
          </cell>
          <cell r="H1189">
            <v>26.553682037164481</v>
          </cell>
          <cell r="I1189">
            <v>27.708189951823808</v>
          </cell>
          <cell r="J1189">
            <v>29.13</v>
          </cell>
          <cell r="K1189">
            <v>29.17</v>
          </cell>
          <cell r="L1189" t="str">
            <v>Yes</v>
          </cell>
        </row>
        <row r="1190">
          <cell r="A1190" t="str">
            <v>OMNI12CX-0</v>
          </cell>
          <cell r="B1190" t="str">
            <v>AEG 12V Multi Tool Skin Tool Free Blade</v>
          </cell>
          <cell r="C1190" t="str">
            <v>CPT AEG</v>
          </cell>
          <cell r="D1190" t="str">
            <v>900070</v>
          </cell>
          <cell r="E1190" t="str">
            <v>AG-TL</v>
          </cell>
          <cell r="F1190">
            <v>0</v>
          </cell>
          <cell r="G1190">
            <v>0.29545454545454547</v>
          </cell>
          <cell r="H1190">
            <v>54.864874137103996</v>
          </cell>
          <cell r="I1190">
            <v>57.250303447412868</v>
          </cell>
          <cell r="J1190">
            <v>55.16</v>
          </cell>
          <cell r="K1190">
            <v>53.87</v>
          </cell>
          <cell r="L1190" t="str">
            <v>Yes</v>
          </cell>
        </row>
        <row r="1191">
          <cell r="A1191" t="str">
            <v>OMNI18CX-0</v>
          </cell>
          <cell r="B1191" t="str">
            <v>AEG 18V Multi Tool Skin Tool Free Blade</v>
          </cell>
          <cell r="C1191" t="str">
            <v>CPT AEG</v>
          </cell>
          <cell r="D1191" t="str">
            <v>900070</v>
          </cell>
          <cell r="E1191" t="str">
            <v>AG-TL</v>
          </cell>
          <cell r="F1191">
            <v>0</v>
          </cell>
          <cell r="G1191">
            <v>0.30924940898345155</v>
          </cell>
          <cell r="H1191">
            <v>62.891657803082431</v>
          </cell>
          <cell r="I1191">
            <v>65.626077707564278</v>
          </cell>
          <cell r="J1191">
            <v>63.2</v>
          </cell>
          <cell r="K1191">
            <v>61.71</v>
          </cell>
          <cell r="L1191" t="str">
            <v>Yes</v>
          </cell>
        </row>
        <row r="1192">
          <cell r="A1192" t="str">
            <v>OMNI18CX-202B</v>
          </cell>
          <cell r="B1192" t="str">
            <v>AEG 18V Multi Tool Kit Tool Free Blade</v>
          </cell>
          <cell r="C1192" t="str">
            <v>CPT AEG</v>
          </cell>
          <cell r="D1192" t="str">
            <v>900070</v>
          </cell>
          <cell r="E1192" t="str">
            <v>AG-TL</v>
          </cell>
          <cell r="F1192">
            <v>0</v>
          </cell>
          <cell r="G1192">
            <v>1.2777777777777777</v>
          </cell>
          <cell r="H1192">
            <v>139.35165592608811</v>
          </cell>
          <cell r="I1192">
            <v>145.41042357504847</v>
          </cell>
          <cell r="J1192">
            <v>140.63</v>
          </cell>
          <cell r="K1192">
            <v>141.6</v>
          </cell>
          <cell r="L1192" t="str">
            <v>Yes</v>
          </cell>
        </row>
        <row r="1193">
          <cell r="A1193" t="str">
            <v>OMNI-IH</v>
          </cell>
          <cell r="B1193" t="str">
            <v>Impact Driver Attachment</v>
          </cell>
          <cell r="C1193" t="str">
            <v>CPT AEG</v>
          </cell>
          <cell r="D1193" t="str">
            <v>900070</v>
          </cell>
          <cell r="E1193" t="str">
            <v>AG-TL</v>
          </cell>
          <cell r="F1193">
            <v>1.7661715572796095</v>
          </cell>
          <cell r="G1193">
            <v>0.24580152671755726</v>
          </cell>
          <cell r="H1193">
            <v>33.851621514525846</v>
          </cell>
          <cell r="I1193">
            <v>35.323431145592188</v>
          </cell>
          <cell r="J1193">
            <v>35.86</v>
          </cell>
          <cell r="K1193">
            <v>34.56</v>
          </cell>
          <cell r="L1193" t="str">
            <v>Yes</v>
          </cell>
        </row>
        <row r="1194">
          <cell r="A1194" t="str">
            <v>OMNI-IR</v>
          </cell>
          <cell r="B1194" t="str">
            <v>Ratchet Attachment</v>
          </cell>
          <cell r="C1194" t="str">
            <v>CPT AEG</v>
          </cell>
          <cell r="D1194" t="str">
            <v>900070</v>
          </cell>
          <cell r="E1194" t="str">
            <v>AG-TL</v>
          </cell>
          <cell r="F1194">
            <v>1.1123944190702622</v>
          </cell>
          <cell r="G1194">
            <v>0.19553437967115098</v>
          </cell>
          <cell r="H1194">
            <v>21.320893032180024</v>
          </cell>
          <cell r="I1194">
            <v>22.247888381405243</v>
          </cell>
          <cell r="J1194">
            <v>22.63</v>
          </cell>
          <cell r="K1194">
            <v>21.7</v>
          </cell>
          <cell r="L1194" t="str">
            <v>Yes</v>
          </cell>
        </row>
        <row r="1195">
          <cell r="A1195" t="str">
            <v>OMNI-JS</v>
          </cell>
          <cell r="B1195" t="str">
            <v>Jigsaw Attachment</v>
          </cell>
          <cell r="C1195" t="str">
            <v>CPT AEG</v>
          </cell>
          <cell r="D1195" t="str">
            <v>900070</v>
          </cell>
          <cell r="E1195" t="str">
            <v>AG-TL</v>
          </cell>
          <cell r="F1195">
            <v>2.1590815241193768</v>
          </cell>
          <cell r="G1195">
            <v>0.29004988913525498</v>
          </cell>
          <cell r="H1195">
            <v>41.382395878954718</v>
          </cell>
          <cell r="I1195">
            <v>43.181630482387533</v>
          </cell>
          <cell r="J1195">
            <v>43.83</v>
          </cell>
          <cell r="K1195">
            <v>42.71</v>
          </cell>
          <cell r="L1195" t="str">
            <v>Yes</v>
          </cell>
        </row>
        <row r="1196">
          <cell r="A1196" t="str">
            <v>OMNI-RAD</v>
          </cell>
          <cell r="B1196" t="str">
            <v>Right Angle Drill Attachment</v>
          </cell>
          <cell r="C1196" t="str">
            <v>CPT AEG</v>
          </cell>
          <cell r="D1196" t="str">
            <v>900070</v>
          </cell>
          <cell r="E1196" t="str">
            <v>AG-TL</v>
          </cell>
          <cell r="F1196">
            <v>1.4967202652818616</v>
          </cell>
          <cell r="G1196">
            <v>0.24580152671755726</v>
          </cell>
          <cell r="H1196">
            <v>28.68713841790235</v>
          </cell>
          <cell r="I1196">
            <v>29.934405305637235</v>
          </cell>
          <cell r="J1196">
            <v>30.43</v>
          </cell>
          <cell r="K1196">
            <v>27.07</v>
          </cell>
          <cell r="L1196" t="str">
            <v>Yes</v>
          </cell>
        </row>
        <row r="1197">
          <cell r="A1197" t="str">
            <v>OMNI-RH</v>
          </cell>
          <cell r="B1197" t="str">
            <v>Reciprocating Saw Attachment</v>
          </cell>
          <cell r="C1197" t="str">
            <v>CPT AEG</v>
          </cell>
          <cell r="D1197" t="str">
            <v>900070</v>
          </cell>
          <cell r="E1197" t="str">
            <v>AG-TL</v>
          </cell>
          <cell r="F1197">
            <v>2.1043596321091158</v>
          </cell>
          <cell r="G1197">
            <v>0.23317736185383245</v>
          </cell>
          <cell r="H1197">
            <v>40.333559615424718</v>
          </cell>
          <cell r="I1197">
            <v>42.087192642182316</v>
          </cell>
          <cell r="J1197">
            <v>42.67</v>
          </cell>
          <cell r="K1197">
            <v>40.58</v>
          </cell>
          <cell r="L1197" t="str">
            <v>Yes</v>
          </cell>
        </row>
        <row r="1198">
          <cell r="A1198" t="str">
            <v>ONET-1</v>
          </cell>
          <cell r="B1198" t="str">
            <v>ONE-KEY Tick - Hang Cell - 1 Pack</v>
          </cell>
          <cell r="C1198" t="str">
            <v>Milwaukee Tools</v>
          </cell>
          <cell r="D1198" t="str">
            <v>900080</v>
          </cell>
          <cell r="E1198" t="str">
            <v>ML-TL</v>
          </cell>
          <cell r="F1198">
            <v>0</v>
          </cell>
          <cell r="G1198">
            <v>0.68581818181818166</v>
          </cell>
          <cell r="H1198">
            <v>13.12</v>
          </cell>
          <cell r="I1198">
            <v>13.716363636363633</v>
          </cell>
          <cell r="J1198">
            <v>13.81</v>
          </cell>
          <cell r="K1198">
            <v>13.81</v>
          </cell>
          <cell r="L1198" t="str">
            <v>No</v>
          </cell>
        </row>
        <row r="1199">
          <cell r="A1199" t="str">
            <v>ONET-10</v>
          </cell>
          <cell r="B1199" t="str">
            <v>ONE-KEY Tick - 10 Bulk Pack</v>
          </cell>
          <cell r="C1199" t="str">
            <v>Milwaukee Tools</v>
          </cell>
          <cell r="D1199" t="str">
            <v>900080</v>
          </cell>
          <cell r="E1199" t="str">
            <v>ML-TL</v>
          </cell>
          <cell r="F1199">
            <v>0</v>
          </cell>
          <cell r="G1199">
            <v>6.0014318181818176</v>
          </cell>
          <cell r="H1199">
            <v>114.81</v>
          </cell>
          <cell r="I1199">
            <v>120.02863636363635</v>
          </cell>
          <cell r="J1199">
            <v>120.81</v>
          </cell>
          <cell r="K1199">
            <v>120.81</v>
          </cell>
          <cell r="L1199" t="str">
            <v>No</v>
          </cell>
        </row>
        <row r="1200">
          <cell r="A1200" t="str">
            <v>ONET-4</v>
          </cell>
          <cell r="B1200" t="str">
            <v>ONE-KEY Tick - Hang Cell - 4 Pack</v>
          </cell>
          <cell r="C1200" t="str">
            <v>Milwaukee Tools</v>
          </cell>
          <cell r="D1200" t="str">
            <v>900080</v>
          </cell>
          <cell r="E1200" t="str">
            <v>ML-TL</v>
          </cell>
          <cell r="F1200">
            <v>0</v>
          </cell>
          <cell r="G1200">
            <v>2.2728181818181814</v>
          </cell>
          <cell r="H1200">
            <v>43.48</v>
          </cell>
          <cell r="I1200">
            <v>45.456363636363626</v>
          </cell>
          <cell r="J1200">
            <v>45.75</v>
          </cell>
          <cell r="K1200">
            <v>45.75</v>
          </cell>
          <cell r="L1200" t="str">
            <v>No</v>
          </cell>
        </row>
        <row r="1201">
          <cell r="A1201" t="str">
            <v>ONET-50</v>
          </cell>
          <cell r="B1201" t="str">
            <v>ONE-KEY Tick - 50 Bulk Pack</v>
          </cell>
          <cell r="C1201" t="str">
            <v>Milwaukee Tools</v>
          </cell>
          <cell r="D1201" t="str">
            <v>900080</v>
          </cell>
          <cell r="E1201" t="str">
            <v>ML-TL</v>
          </cell>
          <cell r="F1201">
            <v>0</v>
          </cell>
          <cell r="G1201">
            <v>29.579568181818178</v>
          </cell>
          <cell r="H1201">
            <v>565.87</v>
          </cell>
          <cell r="I1201">
            <v>591.59136363636355</v>
          </cell>
          <cell r="J1201">
            <v>595.45000000000005</v>
          </cell>
          <cell r="K1201">
            <v>595.45000000000005</v>
          </cell>
          <cell r="L1201" t="str">
            <v>No</v>
          </cell>
        </row>
        <row r="1202">
          <cell r="A1202" t="str">
            <v>OPP1820</v>
          </cell>
          <cell r="B1202" t="str">
            <v>18v ONE+ Pole Pruner Skin</v>
          </cell>
          <cell r="C1202" t="str">
            <v>OPE Ryobi</v>
          </cell>
          <cell r="D1202" t="str">
            <v>900080</v>
          </cell>
          <cell r="E1202" t="str">
            <v>RG-TL</v>
          </cell>
          <cell r="F1202">
            <v>0</v>
          </cell>
          <cell r="G1202">
            <v>3.7508960573476702</v>
          </cell>
          <cell r="H1202">
            <v>56.548669918309955</v>
          </cell>
          <cell r="I1202">
            <v>59.119064005505848</v>
          </cell>
          <cell r="J1202">
            <v>60.3</v>
          </cell>
          <cell r="K1202">
            <v>59.83</v>
          </cell>
          <cell r="L1202" t="str">
            <v>Yes</v>
          </cell>
        </row>
        <row r="1203">
          <cell r="A1203" t="str">
            <v>OWS1880</v>
          </cell>
          <cell r="B1203" t="str">
            <v>RYOBI 18V Sprayer Console</v>
          </cell>
          <cell r="C1203" t="str">
            <v>OPE Ryobi</v>
          </cell>
          <cell r="D1203" t="str">
            <v>900070</v>
          </cell>
          <cell r="E1203" t="str">
            <v>RG-TL</v>
          </cell>
          <cell r="F1203">
            <v>1.6200963523743976</v>
          </cell>
          <cell r="G1203">
            <v>2.4739952718676124</v>
          </cell>
          <cell r="H1203">
            <v>31.051846753842621</v>
          </cell>
          <cell r="I1203">
            <v>32.401927047487952</v>
          </cell>
          <cell r="J1203">
            <v>35.15</v>
          </cell>
          <cell r="K1203">
            <v>35.51</v>
          </cell>
          <cell r="L1203" t="str">
            <v>Yes</v>
          </cell>
        </row>
        <row r="1204">
          <cell r="A1204" t="str">
            <v>PD2E22R</v>
          </cell>
          <cell r="B1204" t="str">
            <v>850W 1/2" Percussion Drill (2-Speed)</v>
          </cell>
          <cell r="C1204" t="str">
            <v>Milwaukee Tools</v>
          </cell>
          <cell r="D1204" t="str">
            <v>900070</v>
          </cell>
          <cell r="E1204" t="str">
            <v>ML-TL</v>
          </cell>
          <cell r="F1204">
            <v>0</v>
          </cell>
          <cell r="G1204">
            <v>1.722633744855967</v>
          </cell>
          <cell r="H1204">
            <v>89.23361071138082</v>
          </cell>
          <cell r="I1204">
            <v>93.11333291622347</v>
          </cell>
          <cell r="J1204">
            <v>90.96</v>
          </cell>
          <cell r="K1204">
            <v>94.29</v>
          </cell>
          <cell r="L1204" t="str">
            <v>Yes</v>
          </cell>
        </row>
        <row r="1205">
          <cell r="A1205" t="str">
            <v>PFH26</v>
          </cell>
          <cell r="B1205" t="str">
            <v>Milw PFH26 725w 2kg SDS Plus Rotary Hamm</v>
          </cell>
          <cell r="C1205" t="str">
            <v>Milwaukee Tools</v>
          </cell>
          <cell r="D1205" t="str">
            <v>900070</v>
          </cell>
          <cell r="E1205" t="str">
            <v>ML-TL</v>
          </cell>
          <cell r="F1205">
            <v>0</v>
          </cell>
          <cell r="G1205">
            <v>1.722633744855967</v>
          </cell>
          <cell r="H1205">
            <v>106.32020897203277</v>
          </cell>
          <cell r="I1205">
            <v>110.94282675342551</v>
          </cell>
          <cell r="J1205">
            <v>108.04</v>
          </cell>
          <cell r="K1205">
            <v>104.39</v>
          </cell>
          <cell r="L1205" t="str">
            <v>Yes</v>
          </cell>
        </row>
        <row r="1206">
          <cell r="A1206" t="str">
            <v>PH27</v>
          </cell>
          <cell r="B1206" t="str">
            <v>Rotary Hammer 3 Mode 2kg 1inch</v>
          </cell>
          <cell r="C1206" t="str">
            <v>Milwaukee Tools</v>
          </cell>
          <cell r="D1206" t="str">
            <v>900070</v>
          </cell>
          <cell r="E1206" t="str">
            <v>ML-TL</v>
          </cell>
          <cell r="F1206">
            <v>0</v>
          </cell>
          <cell r="G1206">
            <v>1.6851851851851851</v>
          </cell>
          <cell r="H1206">
            <v>123.80328369726165</v>
          </cell>
          <cell r="I1206">
            <v>129.18603516235999</v>
          </cell>
          <cell r="J1206">
            <v>125.49</v>
          </cell>
          <cell r="K1206">
            <v>126.95</v>
          </cell>
          <cell r="L1206" t="str">
            <v>Yes</v>
          </cell>
        </row>
        <row r="1207">
          <cell r="A1207" t="str">
            <v>PLH28E</v>
          </cell>
          <cell r="B1207" t="str">
            <v>MILWAUKEE SDS PLUS ROTARY HAMMER 3KG</v>
          </cell>
          <cell r="C1207" t="str">
            <v>Milwaukee Tools</v>
          </cell>
          <cell r="D1207" t="str">
            <v>900070</v>
          </cell>
          <cell r="E1207" t="str">
            <v>ML-TL</v>
          </cell>
          <cell r="F1207">
            <v>0</v>
          </cell>
          <cell r="G1207">
            <v>1.8771300448430492</v>
          </cell>
          <cell r="H1207">
            <v>194.88942000875932</v>
          </cell>
          <cell r="I1207">
            <v>203.36287305261843</v>
          </cell>
          <cell r="J1207">
            <v>196.77</v>
          </cell>
          <cell r="K1207">
            <v>197.1</v>
          </cell>
          <cell r="L1207" t="str">
            <v>Yes</v>
          </cell>
        </row>
        <row r="1208">
          <cell r="A1208" t="str">
            <v>PRK-RPL01</v>
          </cell>
          <cell r="B1208" t="str">
            <v>Ryobi 4" Plaster repair replacement p</v>
          </cell>
          <cell r="C1208" t="str">
            <v>CPT Accessories</v>
          </cell>
          <cell r="D1208" t="str">
            <v>900080</v>
          </cell>
          <cell r="E1208" t="str">
            <v>RY-AC</v>
          </cell>
          <cell r="F1208">
            <v>0.19863636363636361</v>
          </cell>
          <cell r="G1208">
            <v>0.19863636363636361</v>
          </cell>
          <cell r="H1208">
            <v>3.8</v>
          </cell>
          <cell r="I1208">
            <v>3.9727272727272718</v>
          </cell>
          <cell r="J1208">
            <v>4.2</v>
          </cell>
          <cell r="K1208">
            <v>4.1900000000000004</v>
          </cell>
          <cell r="L1208" t="str">
            <v>No</v>
          </cell>
        </row>
        <row r="1209">
          <cell r="A1209" t="str">
            <v>PRK-STR01</v>
          </cell>
          <cell r="B1209" t="str">
            <v>Ryobi 4" Plaster repair starter kit</v>
          </cell>
          <cell r="C1209" t="str">
            <v>CPT Accessories</v>
          </cell>
          <cell r="D1209" t="str">
            <v>900080</v>
          </cell>
          <cell r="E1209" t="str">
            <v>RY-AC</v>
          </cell>
          <cell r="F1209">
            <v>0.19811363636363633</v>
          </cell>
          <cell r="G1209">
            <v>0.19811363636363633</v>
          </cell>
          <cell r="H1209">
            <v>3.79</v>
          </cell>
          <cell r="I1209">
            <v>3.9622727272727265</v>
          </cell>
          <cell r="J1209">
            <v>4.1900000000000004</v>
          </cell>
          <cell r="K1209">
            <v>4.18</v>
          </cell>
          <cell r="L1209" t="str">
            <v>No</v>
          </cell>
        </row>
        <row r="1210">
          <cell r="A1210" t="str">
            <v>PS254SB</v>
          </cell>
          <cell r="B1210" t="str">
            <v>AEG 10 Sliding Mitre Saw</v>
          </cell>
          <cell r="C1210" t="str">
            <v>CPT AEG</v>
          </cell>
          <cell r="D1210" t="str">
            <v>900080</v>
          </cell>
          <cell r="E1210" t="str">
            <v>AG-TL</v>
          </cell>
          <cell r="F1210">
            <v>0</v>
          </cell>
          <cell r="G1210">
            <v>17.441666666666666</v>
          </cell>
          <cell r="H1210">
            <v>199.24924688723726</v>
          </cell>
          <cell r="I1210">
            <v>208.3060308366571</v>
          </cell>
          <cell r="J1210">
            <v>216.69</v>
          </cell>
          <cell r="K1210">
            <v>213.67</v>
          </cell>
          <cell r="L1210" t="str">
            <v>Yes</v>
          </cell>
        </row>
        <row r="1211">
          <cell r="A1211" t="str">
            <v>PSD18B-184X-0</v>
          </cell>
          <cell r="B1211" t="str">
            <v>AEG 18V BL 184mm Sliding Mitre Saw</v>
          </cell>
          <cell r="C1211" t="str">
            <v>CPT AEG</v>
          </cell>
          <cell r="D1211" t="str">
            <v>900080</v>
          </cell>
          <cell r="E1211" t="str">
            <v>AG-TL</v>
          </cell>
          <cell r="F1211">
            <v>0</v>
          </cell>
          <cell r="G1211">
            <v>11.313513513513513</v>
          </cell>
          <cell r="H1211">
            <v>258.35000000000002</v>
          </cell>
          <cell r="I1211">
            <v>270.09318181818179</v>
          </cell>
          <cell r="J1211">
            <v>269.66000000000003</v>
          </cell>
          <cell r="K1211">
            <v>270.01</v>
          </cell>
          <cell r="L1211" t="str">
            <v>No</v>
          </cell>
        </row>
        <row r="1212">
          <cell r="A1212" t="str">
            <v>PSD18B-254-602</v>
          </cell>
          <cell r="B1212" t="str">
            <v>AEG 18V BL 254mm Mitre Saw 2 x 6.0Ah</v>
          </cell>
          <cell r="C1212" t="str">
            <v>CPT AEG</v>
          </cell>
          <cell r="D1212" t="str">
            <v>900080</v>
          </cell>
          <cell r="E1212" t="str">
            <v>AG-TL</v>
          </cell>
          <cell r="F1212">
            <v>0</v>
          </cell>
          <cell r="G1212">
            <v>15.277372262773723</v>
          </cell>
          <cell r="H1212">
            <v>400.17</v>
          </cell>
          <cell r="I1212">
            <v>418.35954545454541</v>
          </cell>
          <cell r="J1212">
            <v>415.45</v>
          </cell>
          <cell r="K1212">
            <v>415.92</v>
          </cell>
          <cell r="L1212" t="str">
            <v>No</v>
          </cell>
        </row>
        <row r="1213">
          <cell r="A1213" t="str">
            <v>PSD18B-254X-0</v>
          </cell>
          <cell r="B1213" t="str">
            <v>AEG 18V Brushless 254mm Mitre Saw</v>
          </cell>
          <cell r="C1213" t="str">
            <v>CPT AEG</v>
          </cell>
          <cell r="D1213" t="str">
            <v>900080</v>
          </cell>
          <cell r="E1213" t="str">
            <v>AG-TL</v>
          </cell>
          <cell r="F1213">
            <v>0</v>
          </cell>
          <cell r="G1213">
            <v>19.37962962962963</v>
          </cell>
          <cell r="H1213">
            <v>284.96150068070233</v>
          </cell>
          <cell r="I1213">
            <v>297.91429616618871</v>
          </cell>
          <cell r="J1213">
            <v>304.33999999999997</v>
          </cell>
          <cell r="K1213">
            <v>299.73</v>
          </cell>
          <cell r="L1213" t="str">
            <v>Yes</v>
          </cell>
        </row>
        <row r="1214">
          <cell r="A1214" t="str">
            <v>PSU1000</v>
          </cell>
          <cell r="B1214" t="str">
            <v>AEG Mitre Saw Stand</v>
          </cell>
          <cell r="C1214" t="str">
            <v>CPT AEG</v>
          </cell>
          <cell r="D1214" t="str">
            <v>900080</v>
          </cell>
          <cell r="E1214" t="str">
            <v>AG-TL</v>
          </cell>
          <cell r="F1214">
            <v>0</v>
          </cell>
          <cell r="G1214">
            <v>6.5406250000000004</v>
          </cell>
          <cell r="H1214">
            <v>71.197251326638806</v>
          </cell>
          <cell r="I1214">
            <v>74.433490023304202</v>
          </cell>
          <cell r="J1214">
            <v>77.739999999999995</v>
          </cell>
          <cell r="K1214">
            <v>76.64</v>
          </cell>
          <cell r="L1214" t="str">
            <v>Yes</v>
          </cell>
        </row>
        <row r="1215">
          <cell r="A1215" t="str">
            <v>PTB02PK</v>
          </cell>
          <cell r="B1215" t="str">
            <v>319mm Planer Blade (2pcs)</v>
          </cell>
          <cell r="C1215" t="str">
            <v>CPT Accessories</v>
          </cell>
          <cell r="D1215" t="str">
            <v>900080</v>
          </cell>
          <cell r="E1215" t="str">
            <v>RY-AC</v>
          </cell>
          <cell r="F1215">
            <v>0.78670898801662725</v>
          </cell>
          <cell r="G1215">
            <v>0.78670898801662736</v>
          </cell>
          <cell r="H1215">
            <v>15.050084988144178</v>
          </cell>
          <cell r="I1215">
            <v>15.734179760332546</v>
          </cell>
          <cell r="J1215">
            <v>16.62</v>
          </cell>
          <cell r="K1215">
            <v>16.329999999999998</v>
          </cell>
          <cell r="L1215" t="str">
            <v>Yes</v>
          </cell>
        </row>
        <row r="1216">
          <cell r="A1216" t="str">
            <v>PWF001</v>
          </cell>
          <cell r="B1216" t="str">
            <v>PowerFit 88mm Saw Blade</v>
          </cell>
          <cell r="C1216" t="str">
            <v>CPT Accessories</v>
          </cell>
          <cell r="D1216" t="str">
            <v>900080</v>
          </cell>
          <cell r="E1216" t="str">
            <v>PW-PT</v>
          </cell>
          <cell r="F1216">
            <v>0</v>
          </cell>
          <cell r="G1216">
            <v>0.12900894700619411</v>
          </cell>
          <cell r="H1216">
            <v>2.4679972470750178</v>
          </cell>
          <cell r="I1216">
            <v>2.5801789401238819</v>
          </cell>
          <cell r="J1216">
            <v>2.6</v>
          </cell>
          <cell r="K1216">
            <v>2.5499999999999998</v>
          </cell>
          <cell r="L1216" t="str">
            <v>Yes</v>
          </cell>
        </row>
        <row r="1217">
          <cell r="A1217" t="str">
            <v>PWF002</v>
          </cell>
          <cell r="B1217" t="str">
            <v>PowerFit 63mm HSS Saw Blade</v>
          </cell>
          <cell r="C1217" t="str">
            <v>CPT Accessories</v>
          </cell>
          <cell r="D1217" t="str">
            <v>900080</v>
          </cell>
          <cell r="E1217" t="str">
            <v>PW-PT</v>
          </cell>
          <cell r="F1217">
            <v>0.19153475567790776</v>
          </cell>
          <cell r="G1217">
            <v>0.19153475567790776</v>
          </cell>
          <cell r="H1217">
            <v>3.664143152099105</v>
          </cell>
          <cell r="I1217">
            <v>3.8306951135581548</v>
          </cell>
          <cell r="J1217">
            <v>4.05</v>
          </cell>
          <cell r="K1217">
            <v>3.98</v>
          </cell>
          <cell r="L1217" t="str">
            <v>Yes</v>
          </cell>
        </row>
        <row r="1218">
          <cell r="A1218" t="str">
            <v>PWF004</v>
          </cell>
          <cell r="B1218" t="str">
            <v>PowerFit 1/8" Grout Removal</v>
          </cell>
          <cell r="C1218" t="str">
            <v>CPT Accessories</v>
          </cell>
          <cell r="D1218" t="str">
            <v>900080</v>
          </cell>
          <cell r="E1218" t="str">
            <v>PW-PT</v>
          </cell>
          <cell r="F1218">
            <v>0</v>
          </cell>
          <cell r="G1218">
            <v>0.25960082587749483</v>
          </cell>
          <cell r="H1218">
            <v>4.9662766689607709</v>
          </cell>
          <cell r="I1218">
            <v>5.192016517549896</v>
          </cell>
          <cell r="J1218">
            <v>5.23</v>
          </cell>
          <cell r="K1218">
            <v>5.14</v>
          </cell>
          <cell r="L1218" t="str">
            <v>Yes</v>
          </cell>
        </row>
        <row r="1219">
          <cell r="A1219" t="str">
            <v>PWF005</v>
          </cell>
          <cell r="B1219" t="str">
            <v>PowerFit 63mm Diamond Blade</v>
          </cell>
          <cell r="C1219" t="str">
            <v>CPT Accessories</v>
          </cell>
          <cell r="D1219" t="str">
            <v>900080</v>
          </cell>
          <cell r="E1219" t="str">
            <v>PW-PT</v>
          </cell>
          <cell r="F1219">
            <v>0.24772883688919478</v>
          </cell>
          <cell r="G1219">
            <v>0.24772883688919478</v>
          </cell>
          <cell r="H1219">
            <v>4.7391603578802481</v>
          </cell>
          <cell r="I1219">
            <v>4.9545767377838956</v>
          </cell>
          <cell r="J1219">
            <v>5.23</v>
          </cell>
          <cell r="K1219">
            <v>5.14</v>
          </cell>
          <cell r="L1219" t="str">
            <v>Yes</v>
          </cell>
        </row>
        <row r="1220">
          <cell r="A1220" t="str">
            <v>PWF007</v>
          </cell>
          <cell r="B1220" t="str">
            <v>PowerFit Carbide Finger Rasp</v>
          </cell>
          <cell r="C1220" t="str">
            <v>CPT Accessories</v>
          </cell>
          <cell r="D1220" t="str">
            <v>900080</v>
          </cell>
          <cell r="E1220" t="str">
            <v>PW-PT</v>
          </cell>
          <cell r="F1220">
            <v>0.20182381280110118</v>
          </cell>
          <cell r="G1220">
            <v>0.20182381280110118</v>
          </cell>
          <cell r="H1220">
            <v>3.8609772883688924</v>
          </cell>
          <cell r="I1220">
            <v>4.0364762560220235</v>
          </cell>
          <cell r="J1220">
            <v>4.26</v>
          </cell>
          <cell r="K1220">
            <v>4.1900000000000004</v>
          </cell>
          <cell r="L1220" t="str">
            <v>Yes</v>
          </cell>
        </row>
        <row r="1221">
          <cell r="A1221" t="str">
            <v>PWF008</v>
          </cell>
          <cell r="B1221" t="str">
            <v>PowerFit 1/16" Grout and Mortar Remov</v>
          </cell>
          <cell r="C1221" t="str">
            <v>CPT Accessories</v>
          </cell>
          <cell r="D1221" t="str">
            <v>900080</v>
          </cell>
          <cell r="E1221" t="str">
            <v>PW-PT</v>
          </cell>
          <cell r="F1221">
            <v>0</v>
          </cell>
          <cell r="G1221">
            <v>0.28097040605643497</v>
          </cell>
          <cell r="H1221">
            <v>5.375086028905713</v>
          </cell>
          <cell r="I1221">
            <v>5.619408121128699</v>
          </cell>
          <cell r="J1221">
            <v>5.66</v>
          </cell>
          <cell r="K1221">
            <v>5.56</v>
          </cell>
          <cell r="L1221" t="str">
            <v>Yes</v>
          </cell>
        </row>
        <row r="1222">
          <cell r="A1222" t="str">
            <v>PWF010</v>
          </cell>
          <cell r="B1222" t="str">
            <v>PowerFit 28mm Flush cut Blade</v>
          </cell>
          <cell r="C1222" t="str">
            <v>CPT Accessories</v>
          </cell>
          <cell r="D1222" t="str">
            <v>900080</v>
          </cell>
          <cell r="E1222" t="str">
            <v>PW-PT</v>
          </cell>
          <cell r="F1222">
            <v>0</v>
          </cell>
          <cell r="G1222">
            <v>0.10526496902959395</v>
          </cell>
          <cell r="H1222">
            <v>2.0137646249139713</v>
          </cell>
          <cell r="I1222">
            <v>2.1052993805918789</v>
          </cell>
          <cell r="J1222">
            <v>2.12</v>
          </cell>
          <cell r="K1222">
            <v>2.08</v>
          </cell>
          <cell r="L1222" t="str">
            <v>Yes</v>
          </cell>
        </row>
        <row r="1223">
          <cell r="A1223" t="str">
            <v>PWF012</v>
          </cell>
          <cell r="B1223" t="str">
            <v>PowerFit 28mm Bi-metal Flush Cut Blade</v>
          </cell>
          <cell r="C1223" t="str">
            <v>CPT Accessories</v>
          </cell>
          <cell r="D1223" t="str">
            <v>900080</v>
          </cell>
          <cell r="E1223" t="str">
            <v>PW-PT</v>
          </cell>
          <cell r="F1223">
            <v>0</v>
          </cell>
          <cell r="G1223">
            <v>0.1480041293874742</v>
          </cell>
          <cell r="H1223">
            <v>2.8313833448038546</v>
          </cell>
          <cell r="I1223">
            <v>2.9600825877494841</v>
          </cell>
          <cell r="J1223">
            <v>2.98</v>
          </cell>
          <cell r="K1223">
            <v>2.93</v>
          </cell>
          <cell r="L1223" t="str">
            <v>Yes</v>
          </cell>
        </row>
        <row r="1224">
          <cell r="A1224" t="str">
            <v>PWF015</v>
          </cell>
          <cell r="B1224" t="str">
            <v>PowerFit 45mm Scraper Blade</v>
          </cell>
          <cell r="C1224" t="str">
            <v>CPT Accessories</v>
          </cell>
          <cell r="D1224" t="str">
            <v>900080</v>
          </cell>
          <cell r="E1224" t="str">
            <v>PW-PT</v>
          </cell>
          <cell r="F1224">
            <v>0</v>
          </cell>
          <cell r="G1224">
            <v>0.11476256022023401</v>
          </cell>
          <cell r="H1224">
            <v>2.1954576737783902</v>
          </cell>
          <cell r="I1224">
            <v>2.2952512044046802</v>
          </cell>
          <cell r="J1224">
            <v>2.31</v>
          </cell>
          <cell r="K1224">
            <v>2.2599999999999998</v>
          </cell>
          <cell r="L1224" t="str">
            <v>Yes</v>
          </cell>
        </row>
        <row r="1225">
          <cell r="A1225" t="str">
            <v>PWF016</v>
          </cell>
          <cell r="B1225" t="str">
            <v>PowerFit 93mm Sanding Pad</v>
          </cell>
          <cell r="C1225" t="str">
            <v>CPT Accessories</v>
          </cell>
          <cell r="D1225" t="str">
            <v>900080</v>
          </cell>
          <cell r="E1225" t="str">
            <v>PW-PT</v>
          </cell>
          <cell r="F1225">
            <v>0</v>
          </cell>
          <cell r="G1225">
            <v>0.17095664143152101</v>
          </cell>
          <cell r="H1225">
            <v>3.2704748795595324</v>
          </cell>
          <cell r="I1225">
            <v>3.4191328286304197</v>
          </cell>
          <cell r="J1225">
            <v>3.44</v>
          </cell>
          <cell r="K1225">
            <v>3.38</v>
          </cell>
          <cell r="L1225" t="str">
            <v>Yes</v>
          </cell>
        </row>
        <row r="1226">
          <cell r="A1226" t="str">
            <v>PWF017</v>
          </cell>
          <cell r="B1226" t="str">
            <v>PowerFit 80gr Sanding Paper - PK10 uts</v>
          </cell>
          <cell r="C1226" t="str">
            <v>CPT Accessories</v>
          </cell>
          <cell r="D1226" t="str">
            <v>900080</v>
          </cell>
          <cell r="E1226" t="str">
            <v>PW-PT</v>
          </cell>
          <cell r="F1226">
            <v>0.11642494426389816</v>
          </cell>
          <cell r="G1226">
            <v>0.11642494426389816</v>
          </cell>
          <cell r="H1226">
            <v>2.2272598033093565</v>
          </cell>
          <cell r="I1226">
            <v>2.3284988852779631</v>
          </cell>
          <cell r="J1226">
            <v>2.46</v>
          </cell>
          <cell r="K1226">
            <v>2.42</v>
          </cell>
          <cell r="L1226" t="str">
            <v>Yes</v>
          </cell>
        </row>
        <row r="1227">
          <cell r="A1227" t="str">
            <v>PWF018</v>
          </cell>
          <cell r="B1227" t="str">
            <v>PowerFit 120gr Sanding Paper - 10 Pack</v>
          </cell>
          <cell r="C1227" t="str">
            <v>CPT Accessories</v>
          </cell>
          <cell r="D1227" t="str">
            <v>900080</v>
          </cell>
          <cell r="E1227" t="str">
            <v>PW-PT</v>
          </cell>
          <cell r="F1227">
            <v>0.11642494426389816</v>
          </cell>
          <cell r="G1227">
            <v>0.11642494426389816</v>
          </cell>
          <cell r="H1227">
            <v>2.2272598033093565</v>
          </cell>
          <cell r="I1227">
            <v>2.3284988852779631</v>
          </cell>
          <cell r="J1227">
            <v>2.46</v>
          </cell>
          <cell r="K1227">
            <v>2.42</v>
          </cell>
          <cell r="L1227" t="str">
            <v>Yes</v>
          </cell>
        </row>
        <row r="1228">
          <cell r="A1228" t="str">
            <v>PWF019</v>
          </cell>
          <cell r="B1228" t="str">
            <v>PowerFit 240gr Sanding Paper - 10 Pack</v>
          </cell>
          <cell r="C1228" t="str">
            <v>CPT Accessories</v>
          </cell>
          <cell r="D1228" t="str">
            <v>900080</v>
          </cell>
          <cell r="E1228" t="str">
            <v>PW-PT</v>
          </cell>
          <cell r="F1228">
            <v>0.11642494426389816</v>
          </cell>
          <cell r="G1228">
            <v>0.11642494426389816</v>
          </cell>
          <cell r="H1228">
            <v>2.2272598033093565</v>
          </cell>
          <cell r="I1228">
            <v>2.3284988852779631</v>
          </cell>
          <cell r="J1228">
            <v>2.46</v>
          </cell>
          <cell r="K1228">
            <v>2.42</v>
          </cell>
          <cell r="L1228" t="str">
            <v>Yes</v>
          </cell>
        </row>
        <row r="1229">
          <cell r="A1229" t="str">
            <v>PWF020</v>
          </cell>
          <cell r="B1229" t="str">
            <v>PowerFit 80gr Sanding Paper (paint) - 10</v>
          </cell>
          <cell r="C1229" t="str">
            <v>CPT Accessories</v>
          </cell>
          <cell r="D1229" t="str">
            <v>900080</v>
          </cell>
          <cell r="E1229" t="str">
            <v>PW-PT</v>
          </cell>
          <cell r="F1229">
            <v>0.12536840743998348</v>
          </cell>
          <cell r="G1229">
            <v>0.12536840743998348</v>
          </cell>
          <cell r="H1229">
            <v>2.3983521423301193</v>
          </cell>
          <cell r="I1229">
            <v>2.5073681487996695</v>
          </cell>
          <cell r="J1229">
            <v>2.65</v>
          </cell>
          <cell r="K1229">
            <v>2.6</v>
          </cell>
          <cell r="L1229" t="str">
            <v>Yes</v>
          </cell>
        </row>
        <row r="1230">
          <cell r="A1230" t="str">
            <v>PWF023</v>
          </cell>
          <cell r="B1230" t="str">
            <v>PowerFit 5pcs Cutting &amp; Sawing Set</v>
          </cell>
          <cell r="C1230" t="str">
            <v>CPT Accessories</v>
          </cell>
          <cell r="D1230" t="str">
            <v>900080</v>
          </cell>
          <cell r="E1230" t="str">
            <v>PW-PT</v>
          </cell>
          <cell r="F1230">
            <v>0</v>
          </cell>
          <cell r="G1230">
            <v>0.53740536820371643</v>
          </cell>
          <cell r="H1230">
            <v>10.28079834824501</v>
          </cell>
          <cell r="I1230">
            <v>10.748107364074327</v>
          </cell>
          <cell r="J1230">
            <v>10.82</v>
          </cell>
          <cell r="K1230">
            <v>10.62</v>
          </cell>
          <cell r="L1230" t="str">
            <v>Yes</v>
          </cell>
        </row>
        <row r="1231">
          <cell r="A1231" t="str">
            <v>PWF026</v>
          </cell>
          <cell r="B1231" t="str">
            <v>PowerFit 28mm Aggressive Tooth Flush Cut</v>
          </cell>
          <cell r="C1231" t="str">
            <v>CPT Accessories</v>
          </cell>
          <cell r="D1231" t="str">
            <v>900080</v>
          </cell>
          <cell r="E1231" t="str">
            <v>PW-PT</v>
          </cell>
          <cell r="F1231">
            <v>0</v>
          </cell>
          <cell r="G1231">
            <v>0.14088093599449414</v>
          </cell>
          <cell r="H1231">
            <v>2.6951135581555405</v>
          </cell>
          <cell r="I1231">
            <v>2.8176187198898828</v>
          </cell>
          <cell r="J1231">
            <v>2.84</v>
          </cell>
          <cell r="K1231">
            <v>2.79</v>
          </cell>
          <cell r="L1231" t="str">
            <v>Yes</v>
          </cell>
        </row>
        <row r="1232">
          <cell r="A1232" t="str">
            <v>PWF027</v>
          </cell>
          <cell r="B1232" t="str">
            <v>PowerFit 3pk 28mm Aggressive Tooth Flush</v>
          </cell>
          <cell r="C1232" t="str">
            <v>CPT Accessories</v>
          </cell>
          <cell r="D1232" t="str">
            <v>900080</v>
          </cell>
          <cell r="E1232" t="str">
            <v>PW-PT</v>
          </cell>
          <cell r="F1232">
            <v>0</v>
          </cell>
          <cell r="G1232">
            <v>0.33399862353750864</v>
          </cell>
          <cell r="H1232">
            <v>6.3895388850653836</v>
          </cell>
          <cell r="I1232">
            <v>6.6799724707501724</v>
          </cell>
          <cell r="J1232">
            <v>6.72</v>
          </cell>
          <cell r="K1232">
            <v>6.6</v>
          </cell>
          <cell r="L1232" t="str">
            <v>Yes</v>
          </cell>
        </row>
        <row r="1233">
          <cell r="A1233" t="str">
            <v>PWF028</v>
          </cell>
          <cell r="B1233" t="str">
            <v>PowerFit 3pk 28mm Bi-metal Flush Cut bla</v>
          </cell>
          <cell r="C1233" t="str">
            <v>CPT Accessories</v>
          </cell>
          <cell r="D1233" t="str">
            <v>900080</v>
          </cell>
          <cell r="E1233" t="str">
            <v>PW-PT</v>
          </cell>
          <cell r="F1233">
            <v>0</v>
          </cell>
          <cell r="G1233">
            <v>0.38781830695113562</v>
          </cell>
          <cell r="H1233">
            <v>7.4191328286304206</v>
          </cell>
          <cell r="I1233">
            <v>7.7563661390227114</v>
          </cell>
          <cell r="J1233">
            <v>7.81</v>
          </cell>
          <cell r="K1233">
            <v>7.66</v>
          </cell>
          <cell r="L1233" t="str">
            <v>Yes</v>
          </cell>
        </row>
        <row r="1234">
          <cell r="A1234" t="str">
            <v>PWF030</v>
          </cell>
          <cell r="B1234" t="str">
            <v>PowerFit 12pcs mixed set</v>
          </cell>
          <cell r="C1234" t="str">
            <v>CPT Accessories</v>
          </cell>
          <cell r="D1234" t="str">
            <v>900080</v>
          </cell>
          <cell r="E1234" t="str">
            <v>PW-PT</v>
          </cell>
          <cell r="F1234">
            <v>1.8469646964829349</v>
          </cell>
          <cell r="G1234">
            <v>1.8469646964829349</v>
          </cell>
          <cell r="H1234">
            <v>35.333237671847449</v>
          </cell>
          <cell r="I1234">
            <v>36.939293929658696</v>
          </cell>
          <cell r="J1234">
            <v>39.03</v>
          </cell>
          <cell r="K1234">
            <v>38.32</v>
          </cell>
          <cell r="L1234" t="str">
            <v>Yes</v>
          </cell>
        </row>
        <row r="1235">
          <cell r="A1235" t="str">
            <v>PWF031</v>
          </cell>
          <cell r="B1235" t="str">
            <v>PowerFit 20pcs 80mm sanding paper set</v>
          </cell>
          <cell r="C1235" t="str">
            <v>CPT Accessories</v>
          </cell>
          <cell r="D1235" t="str">
            <v>900080</v>
          </cell>
          <cell r="E1235" t="str">
            <v>PW-PT</v>
          </cell>
          <cell r="F1235">
            <v>0.15180357331079972</v>
          </cell>
          <cell r="G1235">
            <v>0.15180357331079974</v>
          </cell>
          <cell r="H1235">
            <v>2.9040683589892127</v>
          </cell>
          <cell r="I1235">
            <v>3.0360714662159944</v>
          </cell>
          <cell r="J1235">
            <v>3.21</v>
          </cell>
          <cell r="K1235">
            <v>3.15</v>
          </cell>
          <cell r="L1235" t="str">
            <v>Yes</v>
          </cell>
        </row>
        <row r="1236">
          <cell r="A1236" t="str">
            <v>PWF032</v>
          </cell>
          <cell r="B1236" t="str">
            <v>PowerFit 12pcs multitool blade set (QC)</v>
          </cell>
          <cell r="C1236" t="str">
            <v>CPT Accessories</v>
          </cell>
          <cell r="D1236" t="str">
            <v>900080</v>
          </cell>
          <cell r="E1236" t="str">
            <v>PW-PT</v>
          </cell>
          <cell r="F1236">
            <v>1.1249090909090906</v>
          </cell>
          <cell r="G1236">
            <v>1.1249090909090906</v>
          </cell>
          <cell r="H1236">
            <v>21.52</v>
          </cell>
          <cell r="I1236">
            <v>22.498181818181813</v>
          </cell>
          <cell r="J1236">
            <v>23.77</v>
          </cell>
          <cell r="K1236">
            <v>23.77</v>
          </cell>
          <cell r="L1236" t="str">
            <v>No</v>
          </cell>
        </row>
        <row r="1237">
          <cell r="A1237" t="str">
            <v>PWF033</v>
          </cell>
          <cell r="B1237" t="str">
            <v>PowerFit Multitool Blade set  21pc</v>
          </cell>
          <cell r="C1237" t="str">
            <v>CPT Accessories</v>
          </cell>
          <cell r="D1237" t="str">
            <v>900080</v>
          </cell>
          <cell r="E1237" t="str">
            <v>PW-PT</v>
          </cell>
          <cell r="F1237">
            <v>0.89909090909090883</v>
          </cell>
          <cell r="G1237">
            <v>0.89909090909090894</v>
          </cell>
          <cell r="H1237">
            <v>17.2</v>
          </cell>
          <cell r="I1237">
            <v>17.981818181818177</v>
          </cell>
          <cell r="J1237">
            <v>19</v>
          </cell>
          <cell r="K1237">
            <v>19</v>
          </cell>
          <cell r="L1237" t="str">
            <v>No</v>
          </cell>
        </row>
        <row r="1238">
          <cell r="A1238" t="str">
            <v>PWF035</v>
          </cell>
          <cell r="B1238" t="str">
            <v>PowerFit 30mm Carbide Blade</v>
          </cell>
          <cell r="C1238" t="str">
            <v>CPT Accessories</v>
          </cell>
          <cell r="D1238" t="str">
            <v>900080</v>
          </cell>
          <cell r="E1238" t="str">
            <v>PW-PT</v>
          </cell>
          <cell r="F1238">
            <v>0</v>
          </cell>
          <cell r="G1238">
            <v>0.14103882173393531</v>
          </cell>
          <cell r="H1238">
            <v>2.6981339809970235</v>
          </cell>
          <cell r="I1238">
            <v>2.8207764346787063</v>
          </cell>
          <cell r="J1238">
            <v>2.84</v>
          </cell>
          <cell r="K1238">
            <v>2.79</v>
          </cell>
          <cell r="L1238" t="str">
            <v>Yes</v>
          </cell>
        </row>
        <row r="1239">
          <cell r="A1239" t="str">
            <v>PWF036</v>
          </cell>
          <cell r="B1239" t="str">
            <v>PowerFit 20mm Offset Plunge Cut Blade</v>
          </cell>
          <cell r="C1239" t="str">
            <v>CPT Accessories</v>
          </cell>
          <cell r="D1239" t="str">
            <v>900080</v>
          </cell>
          <cell r="E1239" t="str">
            <v>PW-PT</v>
          </cell>
          <cell r="F1239">
            <v>0</v>
          </cell>
          <cell r="G1239">
            <v>0.11729484375733512</v>
          </cell>
          <cell r="H1239">
            <v>2.2439013588359766</v>
          </cell>
          <cell r="I1239">
            <v>2.3458968751467024</v>
          </cell>
          <cell r="J1239">
            <v>2.36</v>
          </cell>
          <cell r="K1239">
            <v>2.3199999999999998</v>
          </cell>
          <cell r="L1239" t="str">
            <v>Yes</v>
          </cell>
        </row>
        <row r="1240">
          <cell r="A1240" t="str">
            <v>PWF037</v>
          </cell>
          <cell r="B1240" t="str">
            <v>PowerFit 113mm Wood &amp; Metal blade</v>
          </cell>
          <cell r="C1240" t="str">
            <v>CPT Accessories</v>
          </cell>
          <cell r="D1240" t="str">
            <v>900080</v>
          </cell>
          <cell r="E1240" t="str">
            <v>PW-PT</v>
          </cell>
          <cell r="F1240">
            <v>0</v>
          </cell>
          <cell r="G1240">
            <v>0.35758471577466761</v>
          </cell>
          <cell r="H1240">
            <v>6.8407510843849462</v>
          </cell>
          <cell r="I1240">
            <v>7.1516943154933514</v>
          </cell>
          <cell r="J1240">
            <v>7.2</v>
          </cell>
          <cell r="K1240">
            <v>7.06</v>
          </cell>
          <cell r="L1240" t="str">
            <v>Yes</v>
          </cell>
        </row>
        <row r="1241">
          <cell r="A1241" t="str">
            <v>PWF-100-GRBP</v>
          </cell>
          <cell r="B1241" t="str">
            <v>PowerFit 100 Rubber Backing Pad</v>
          </cell>
          <cell r="C1241" t="str">
            <v>CPT Accessories</v>
          </cell>
          <cell r="D1241" t="str">
            <v>900080</v>
          </cell>
          <cell r="E1241" t="str">
            <v>PW-PT</v>
          </cell>
          <cell r="F1241">
            <v>0.10463138883648176</v>
          </cell>
          <cell r="G1241">
            <v>0.10463138883648176</v>
          </cell>
          <cell r="H1241">
            <v>2.0016439603500862</v>
          </cell>
          <cell r="I1241">
            <v>2.0926277767296351</v>
          </cell>
          <cell r="J1241">
            <v>2.21</v>
          </cell>
          <cell r="K1241">
            <v>2.39</v>
          </cell>
          <cell r="L1241" t="str">
            <v>Yes</v>
          </cell>
        </row>
        <row r="1242">
          <cell r="A1242" t="str">
            <v>PWF-115-GRBP</v>
          </cell>
          <cell r="B1242" t="str">
            <v>PowerFit 115 Rubber Backing Pad</v>
          </cell>
          <cell r="C1242" t="str">
            <v>CPT Accessories</v>
          </cell>
          <cell r="D1242" t="str">
            <v>900080</v>
          </cell>
          <cell r="E1242" t="str">
            <v>PW-PT</v>
          </cell>
          <cell r="F1242">
            <v>0.10843083275980731</v>
          </cell>
          <cell r="G1242">
            <v>0.10843083275980731</v>
          </cell>
          <cell r="H1242">
            <v>2.0743289745354443</v>
          </cell>
          <cell r="I1242">
            <v>2.1686166551961459</v>
          </cell>
          <cell r="J1242">
            <v>2.29</v>
          </cell>
          <cell r="K1242">
            <v>2.4500000000000002</v>
          </cell>
          <cell r="L1242" t="str">
            <v>Yes</v>
          </cell>
        </row>
        <row r="1243">
          <cell r="A1243" t="str">
            <v>PWF-125-DRBP</v>
          </cell>
          <cell r="B1243" t="str">
            <v>PowerFit125mm Rubber Backing Pad Drill</v>
          </cell>
          <cell r="C1243" t="str">
            <v>CPT Accessories</v>
          </cell>
          <cell r="D1243" t="str">
            <v>900080</v>
          </cell>
          <cell r="E1243" t="str">
            <v>PW-PT</v>
          </cell>
          <cell r="F1243">
            <v>0.14373000962815141</v>
          </cell>
          <cell r="G1243">
            <v>0.14373000962815141</v>
          </cell>
          <cell r="H1243">
            <v>2.7496175754950709</v>
          </cell>
          <cell r="I1243">
            <v>2.8746001925630282</v>
          </cell>
          <cell r="J1243">
            <v>3.04</v>
          </cell>
          <cell r="K1243">
            <v>3.15</v>
          </cell>
          <cell r="L1243" t="str">
            <v>Yes</v>
          </cell>
        </row>
        <row r="1244">
          <cell r="A1244" t="str">
            <v>PWF-125-FBP</v>
          </cell>
          <cell r="B1244" t="str">
            <v>PowerFit 125mm Foam Backing Pad</v>
          </cell>
          <cell r="C1244" t="str">
            <v>CPT Accessories</v>
          </cell>
          <cell r="D1244" t="str">
            <v>900080</v>
          </cell>
          <cell r="E1244" t="str">
            <v>PW-PT</v>
          </cell>
          <cell r="F1244">
            <v>0.14218181818181816</v>
          </cell>
          <cell r="G1244">
            <v>0.14218181818181816</v>
          </cell>
          <cell r="H1244">
            <v>2.72</v>
          </cell>
          <cell r="I1244">
            <v>2.8436363636363633</v>
          </cell>
          <cell r="J1244">
            <v>3</v>
          </cell>
          <cell r="K1244">
            <v>3</v>
          </cell>
          <cell r="L1244" t="str">
            <v>No</v>
          </cell>
        </row>
        <row r="1245">
          <cell r="A1245" t="str">
            <v>PWF-125-GRBP</v>
          </cell>
          <cell r="B1245" t="str">
            <v>PowerFit 125 Rubber Backing Pad</v>
          </cell>
          <cell r="C1245" t="str">
            <v>CPT Accessories</v>
          </cell>
          <cell r="D1245" t="str">
            <v>900080</v>
          </cell>
          <cell r="E1245" t="str">
            <v>PW-PT</v>
          </cell>
          <cell r="F1245">
            <v>0.11246761460113144</v>
          </cell>
          <cell r="G1245">
            <v>0.11246761460113144</v>
          </cell>
          <cell r="H1245">
            <v>2.151554366282515</v>
          </cell>
          <cell r="I1245">
            <v>2.2493522920226288</v>
          </cell>
          <cell r="J1245">
            <v>2.38</v>
          </cell>
          <cell r="K1245">
            <v>2.54</v>
          </cell>
          <cell r="L1245" t="str">
            <v>Yes</v>
          </cell>
        </row>
        <row r="1246">
          <cell r="A1246" t="str">
            <v>PWF-125-HLC</v>
          </cell>
          <cell r="B1246" t="str">
            <v>PowerFit 125mm Hook and Loop Converter</v>
          </cell>
          <cell r="C1246" t="str">
            <v>CPT Accessories</v>
          </cell>
          <cell r="D1246" t="str">
            <v>900080</v>
          </cell>
          <cell r="E1246" t="str">
            <v>PW-PT</v>
          </cell>
          <cell r="F1246">
            <v>4.1295454545454545E-2</v>
          </cell>
          <cell r="G1246">
            <v>4.1295454545454545E-2</v>
          </cell>
          <cell r="H1246">
            <v>0.79</v>
          </cell>
          <cell r="I1246">
            <v>0.82590909090909082</v>
          </cell>
          <cell r="J1246">
            <v>0.87</v>
          </cell>
          <cell r="K1246">
            <v>0.88</v>
          </cell>
          <cell r="L1246" t="str">
            <v>No</v>
          </cell>
        </row>
        <row r="1247">
          <cell r="A1247" t="str">
            <v>PWF-150-HLC</v>
          </cell>
          <cell r="B1247" t="str">
            <v>PowerFit 150mm Hook and Loop Converter</v>
          </cell>
          <cell r="C1247" t="str">
            <v>CPT Accessories</v>
          </cell>
          <cell r="D1247" t="str">
            <v>900080</v>
          </cell>
          <cell r="E1247" t="str">
            <v>PW-PT</v>
          </cell>
          <cell r="F1247">
            <v>4.8613636363636359E-2</v>
          </cell>
          <cell r="G1247">
            <v>4.8613636363636359E-2</v>
          </cell>
          <cell r="H1247">
            <v>0.93</v>
          </cell>
          <cell r="I1247">
            <v>0.97227272727272707</v>
          </cell>
          <cell r="J1247">
            <v>1.03</v>
          </cell>
          <cell r="K1247">
            <v>1.03</v>
          </cell>
          <cell r="L1247" t="str">
            <v>No</v>
          </cell>
        </row>
        <row r="1248">
          <cell r="A1248" t="str">
            <v>PWF-175-DRBP</v>
          </cell>
          <cell r="B1248" t="str">
            <v>PowerFit 175mm Rubber Backing Pad Drill</v>
          </cell>
          <cell r="C1248" t="str">
            <v>CPT Accessories</v>
          </cell>
          <cell r="D1248" t="str">
            <v>900080</v>
          </cell>
          <cell r="E1248" t="str">
            <v>PW-PT</v>
          </cell>
          <cell r="F1248">
            <v>0.20158647488310255</v>
          </cell>
          <cell r="G1248">
            <v>0.20158647488310255</v>
          </cell>
          <cell r="H1248">
            <v>3.8564369108071794</v>
          </cell>
          <cell r="I1248">
            <v>4.0317294976620506</v>
          </cell>
          <cell r="J1248">
            <v>4.26</v>
          </cell>
          <cell r="K1248">
            <v>4.43</v>
          </cell>
          <cell r="L1248" t="str">
            <v>Yes</v>
          </cell>
        </row>
        <row r="1249">
          <cell r="A1249" t="str">
            <v>PWF-175-FBP</v>
          </cell>
          <cell r="B1249" t="str">
            <v>PowerFit 175mm Foam Backing Pad</v>
          </cell>
          <cell r="C1249" t="str">
            <v>CPT Accessories</v>
          </cell>
          <cell r="D1249" t="str">
            <v>900080</v>
          </cell>
          <cell r="E1249" t="str">
            <v>PW-PT</v>
          </cell>
          <cell r="F1249">
            <v>0.18295454545454543</v>
          </cell>
          <cell r="G1249">
            <v>0.18295454545454543</v>
          </cell>
          <cell r="H1249">
            <v>3.5</v>
          </cell>
          <cell r="I1249">
            <v>3.6590909090909083</v>
          </cell>
          <cell r="J1249">
            <v>3.87</v>
          </cell>
          <cell r="K1249">
            <v>3.87</v>
          </cell>
          <cell r="L1249" t="str">
            <v>No</v>
          </cell>
        </row>
        <row r="1250">
          <cell r="A1250" t="str">
            <v>PWF-178-GRBP</v>
          </cell>
          <cell r="B1250" t="str">
            <v>PowerFit 178 Rubber Backing Pad</v>
          </cell>
          <cell r="C1250" t="str">
            <v>CPT Accessories</v>
          </cell>
          <cell r="D1250" t="str">
            <v>900080</v>
          </cell>
          <cell r="E1250" t="str">
            <v>PW-PT</v>
          </cell>
          <cell r="F1250">
            <v>0.13724039642828356</v>
          </cell>
          <cell r="G1250">
            <v>0.13724039642828356</v>
          </cell>
          <cell r="H1250">
            <v>2.6254684534106425</v>
          </cell>
          <cell r="I1250">
            <v>2.7448079285656712</v>
          </cell>
          <cell r="J1250">
            <v>2.9</v>
          </cell>
          <cell r="K1250">
            <v>3.09</v>
          </cell>
          <cell r="L1250" t="str">
            <v>Yes</v>
          </cell>
        </row>
        <row r="1251">
          <cell r="A1251" t="str">
            <v>PWF-178-HLC</v>
          </cell>
          <cell r="B1251" t="str">
            <v>PowerFit 178mm Hook and Loop Converter</v>
          </cell>
          <cell r="C1251" t="str">
            <v>CPT Accessories</v>
          </cell>
          <cell r="D1251" t="str">
            <v>900080</v>
          </cell>
          <cell r="E1251" t="str">
            <v>PW-PT</v>
          </cell>
          <cell r="F1251">
            <v>5.8545454545454546E-2</v>
          </cell>
          <cell r="G1251">
            <v>5.8545454545454546E-2</v>
          </cell>
          <cell r="H1251">
            <v>1.1200000000000001</v>
          </cell>
          <cell r="I1251">
            <v>1.1709090909090909</v>
          </cell>
          <cell r="J1251">
            <v>1.24</v>
          </cell>
          <cell r="K1251">
            <v>1.24</v>
          </cell>
          <cell r="L1251" t="str">
            <v>No</v>
          </cell>
        </row>
        <row r="1252">
          <cell r="A1252" t="str">
            <v>PWF-6000S-16</v>
          </cell>
          <cell r="B1252" t="str">
            <v>16mm Narrow Crown Staples</v>
          </cell>
          <cell r="C1252" t="str">
            <v>CPT Accessories</v>
          </cell>
          <cell r="D1252" t="str">
            <v>900080</v>
          </cell>
          <cell r="E1252" t="str">
            <v>PW-PT</v>
          </cell>
          <cell r="F1252">
            <v>0.10391937508248589</v>
          </cell>
          <cell r="G1252">
            <v>0.10391937508248589</v>
          </cell>
          <cell r="H1252">
            <v>1.9880228276649476</v>
          </cell>
          <cell r="I1252">
            <v>2.0783875016497175</v>
          </cell>
          <cell r="J1252">
            <v>2.2000000000000002</v>
          </cell>
          <cell r="K1252">
            <v>2.15</v>
          </cell>
          <cell r="L1252" t="str">
            <v>Yes</v>
          </cell>
        </row>
        <row r="1253">
          <cell r="A1253" t="str">
            <v>PWF-6000S-22</v>
          </cell>
          <cell r="B1253" t="str">
            <v>22mm Narrow Crown Staples</v>
          </cell>
          <cell r="C1253" t="str">
            <v>CPT Accessories</v>
          </cell>
          <cell r="D1253" t="str">
            <v>900080</v>
          </cell>
          <cell r="E1253" t="str">
            <v>PW-PT</v>
          </cell>
          <cell r="F1253">
            <v>0.12188575361321403</v>
          </cell>
          <cell r="G1253">
            <v>0.12188575361321403</v>
          </cell>
          <cell r="H1253">
            <v>2.3317274604267033</v>
          </cell>
          <cell r="I1253">
            <v>2.4377150722642806</v>
          </cell>
          <cell r="J1253">
            <v>2.58</v>
          </cell>
          <cell r="K1253">
            <v>2.5299999999999998</v>
          </cell>
          <cell r="L1253" t="str">
            <v>Yes</v>
          </cell>
        </row>
        <row r="1254">
          <cell r="A1254" t="str">
            <v>PWF-6000S-28</v>
          </cell>
          <cell r="B1254" t="str">
            <v>28mm Narrow Crown Staples</v>
          </cell>
          <cell r="C1254" t="str">
            <v>CPT Accessories</v>
          </cell>
          <cell r="D1254" t="str">
            <v>900080</v>
          </cell>
          <cell r="E1254" t="str">
            <v>PW-PT</v>
          </cell>
          <cell r="F1254">
            <v>0.13771507226428079</v>
          </cell>
          <cell r="G1254">
            <v>0.13771507226428079</v>
          </cell>
          <cell r="H1254">
            <v>2.6345492085340676</v>
          </cell>
          <cell r="I1254">
            <v>2.7543014452856158</v>
          </cell>
          <cell r="J1254">
            <v>2.91</v>
          </cell>
          <cell r="K1254">
            <v>2.85</v>
          </cell>
          <cell r="L1254" t="str">
            <v>Yes</v>
          </cell>
        </row>
        <row r="1255">
          <cell r="A1255" t="str">
            <v>PWF-6000S-PPK</v>
          </cell>
          <cell r="B1255" t="str">
            <v>6000 Narrow Crown Staples Project pack</v>
          </cell>
          <cell r="C1255" t="str">
            <v>CPT Accessories</v>
          </cell>
          <cell r="D1255" t="str">
            <v>900080</v>
          </cell>
          <cell r="E1255" t="str">
            <v>PW-PT</v>
          </cell>
          <cell r="F1255">
            <v>0.23941895390622167</v>
          </cell>
          <cell r="G1255">
            <v>0.23941895390622167</v>
          </cell>
          <cell r="H1255">
            <v>4.5801886834233709</v>
          </cell>
          <cell r="I1255">
            <v>4.7883790781244331</v>
          </cell>
          <cell r="J1255">
            <v>5.0599999999999996</v>
          </cell>
          <cell r="K1255">
            <v>4.97</v>
          </cell>
          <cell r="L1255" t="str">
            <v>Yes</v>
          </cell>
        </row>
        <row r="1256">
          <cell r="A1256" t="str">
            <v>PWF-80S-10</v>
          </cell>
          <cell r="B1256" t="str">
            <v>10mm 80 Series Staples</v>
          </cell>
          <cell r="C1256" t="str">
            <v>CPT Accessories</v>
          </cell>
          <cell r="D1256" t="str">
            <v>900080</v>
          </cell>
          <cell r="E1256" t="str">
            <v>PW-PT</v>
          </cell>
          <cell r="F1256">
            <v>8.0887410859881603E-2</v>
          </cell>
          <cell r="G1256">
            <v>8.0887410859881603E-2</v>
          </cell>
          <cell r="H1256">
            <v>1.5474113381890398</v>
          </cell>
          <cell r="I1256">
            <v>1.6177482171976321</v>
          </cell>
          <cell r="J1256">
            <v>1.71</v>
          </cell>
          <cell r="K1256">
            <v>1.68</v>
          </cell>
          <cell r="L1256" t="str">
            <v>Yes</v>
          </cell>
        </row>
        <row r="1257">
          <cell r="A1257" t="str">
            <v>PWF-80S-12</v>
          </cell>
          <cell r="B1257" t="str">
            <v>12mm 80 Series Staples</v>
          </cell>
          <cell r="C1257" t="str">
            <v>CPT Accessories</v>
          </cell>
          <cell r="D1257" t="str">
            <v>900080</v>
          </cell>
          <cell r="E1257" t="str">
            <v>PW-PT</v>
          </cell>
          <cell r="F1257">
            <v>8.4449516865208518E-2</v>
          </cell>
          <cell r="G1257">
            <v>8.4449516865208518E-2</v>
          </cell>
          <cell r="H1257">
            <v>1.6155559748126851</v>
          </cell>
          <cell r="I1257">
            <v>1.6889903373041704</v>
          </cell>
          <cell r="J1257">
            <v>1.78</v>
          </cell>
          <cell r="K1257">
            <v>1.76</v>
          </cell>
          <cell r="L1257" t="str">
            <v>Yes</v>
          </cell>
        </row>
        <row r="1258">
          <cell r="A1258" t="str">
            <v>PWF-80S-14</v>
          </cell>
          <cell r="B1258" t="str">
            <v>14mm 80 Series Staples</v>
          </cell>
          <cell r="C1258" t="str">
            <v>CPT Accessories</v>
          </cell>
          <cell r="D1258" t="str">
            <v>900080</v>
          </cell>
          <cell r="E1258" t="str">
            <v>PW-PT</v>
          </cell>
          <cell r="F1258">
            <v>8.7378042677423273E-2</v>
          </cell>
          <cell r="G1258">
            <v>8.7378042677423273E-2</v>
          </cell>
          <cell r="H1258">
            <v>1.6715799468724455</v>
          </cell>
          <cell r="I1258">
            <v>1.7475608535484655</v>
          </cell>
          <cell r="J1258">
            <v>1.85</v>
          </cell>
          <cell r="K1258">
            <v>1.82</v>
          </cell>
          <cell r="L1258" t="str">
            <v>Yes</v>
          </cell>
        </row>
        <row r="1259">
          <cell r="A1259" t="str">
            <v>PWF-80S-16</v>
          </cell>
          <cell r="B1259" t="str">
            <v>16mm 80 Series Staples</v>
          </cell>
          <cell r="C1259" t="str">
            <v>CPT Accessories</v>
          </cell>
          <cell r="D1259" t="str">
            <v>900080</v>
          </cell>
          <cell r="E1259" t="str">
            <v>PW-PT</v>
          </cell>
          <cell r="F1259">
            <v>9.0939130065076368E-2</v>
          </cell>
          <cell r="G1259">
            <v>9.0939130065076368E-2</v>
          </cell>
          <cell r="H1259">
            <v>1.7397050968971133</v>
          </cell>
          <cell r="I1259">
            <v>1.8187826013015271</v>
          </cell>
          <cell r="J1259">
            <v>1.92</v>
          </cell>
          <cell r="K1259">
            <v>1.88</v>
          </cell>
          <cell r="L1259" t="str">
            <v>Yes</v>
          </cell>
        </row>
        <row r="1260">
          <cell r="A1260" t="str">
            <v>PWF-80S-6</v>
          </cell>
          <cell r="B1260" t="str">
            <v>6mm 80 Series Staples</v>
          </cell>
          <cell r="C1260" t="str">
            <v>CPT Accessories</v>
          </cell>
          <cell r="D1260" t="str">
            <v>900080</v>
          </cell>
          <cell r="E1260" t="str">
            <v>PW-PT</v>
          </cell>
          <cell r="F1260">
            <v>7.6534857539675163E-2</v>
          </cell>
          <cell r="G1260">
            <v>7.6534857539675163E-2</v>
          </cell>
          <cell r="H1260">
            <v>1.4641451007590034</v>
          </cell>
          <cell r="I1260">
            <v>1.5306971507935032</v>
          </cell>
          <cell r="J1260">
            <v>1.62</v>
          </cell>
          <cell r="K1260">
            <v>1.58</v>
          </cell>
          <cell r="L1260" t="str">
            <v>Yes</v>
          </cell>
        </row>
        <row r="1261">
          <cell r="A1261" t="str">
            <v>PWF-80S-8</v>
          </cell>
          <cell r="B1261" t="str">
            <v>8mm 80 Series Staples</v>
          </cell>
          <cell r="C1261" t="str">
            <v>CPT Accessories</v>
          </cell>
          <cell r="D1261" t="str">
            <v>900080</v>
          </cell>
          <cell r="E1261" t="str">
            <v>PW-PT</v>
          </cell>
          <cell r="F1261">
            <v>7.8751369597894041E-2</v>
          </cell>
          <cell r="G1261">
            <v>7.8751369597894041E-2</v>
          </cell>
          <cell r="H1261">
            <v>1.5065479401336253</v>
          </cell>
          <cell r="I1261">
            <v>1.5750273919578808</v>
          </cell>
          <cell r="J1261">
            <v>1.66</v>
          </cell>
          <cell r="K1261">
            <v>1.62</v>
          </cell>
          <cell r="L1261" t="str">
            <v>Yes</v>
          </cell>
        </row>
        <row r="1262">
          <cell r="A1262" t="str">
            <v>PWF-80S-PPK</v>
          </cell>
          <cell r="B1262" t="str">
            <v>80 Series Staples Project pack</v>
          </cell>
          <cell r="C1262" t="str">
            <v>CPT Accessories</v>
          </cell>
          <cell r="D1262" t="str">
            <v>900080</v>
          </cell>
          <cell r="E1262" t="str">
            <v>PW-PT</v>
          </cell>
          <cell r="F1262">
            <v>0.14950760907402338</v>
          </cell>
          <cell r="G1262">
            <v>0.14950760907402338</v>
          </cell>
          <cell r="H1262">
            <v>2.8601455648943608</v>
          </cell>
          <cell r="I1262">
            <v>2.9901521814804677</v>
          </cell>
          <cell r="J1262">
            <v>3.16</v>
          </cell>
          <cell r="K1262">
            <v>3.09</v>
          </cell>
          <cell r="L1262" t="str">
            <v>Yes</v>
          </cell>
        </row>
        <row r="1263">
          <cell r="A1263" t="str">
            <v>PWF900NAIL</v>
          </cell>
          <cell r="B1263" t="str">
            <v>Headless nailpin combopack 900pc</v>
          </cell>
          <cell r="C1263" t="str">
            <v>CPT Accessories</v>
          </cell>
          <cell r="D1263" t="str">
            <v>900080</v>
          </cell>
          <cell r="E1263" t="str">
            <v>PW-PT</v>
          </cell>
          <cell r="F1263">
            <v>0</v>
          </cell>
          <cell r="G1263">
            <v>3.9573296627666898E-2</v>
          </cell>
          <cell r="H1263">
            <v>0.75705437026841016</v>
          </cell>
          <cell r="I1263">
            <v>0.79146593255333786</v>
          </cell>
          <cell r="J1263">
            <v>0.8</v>
          </cell>
          <cell r="K1263">
            <v>0.79</v>
          </cell>
          <cell r="L1263" t="str">
            <v>Yes</v>
          </cell>
        </row>
        <row r="1264">
          <cell r="A1264" t="str">
            <v>PWFAC04PK</v>
          </cell>
          <cell r="B1264" t="str">
            <v>POWERFIT AIR CHISELS 4 PACK</v>
          </cell>
          <cell r="C1264" t="str">
            <v>CPT Accessories</v>
          </cell>
          <cell r="D1264" t="str">
            <v>900080</v>
          </cell>
          <cell r="E1264" t="str">
            <v>PW-PT</v>
          </cell>
          <cell r="F1264">
            <v>0</v>
          </cell>
          <cell r="G1264">
            <v>7.9146593255333797E-2</v>
          </cell>
          <cell r="H1264">
            <v>1.5141087405368203</v>
          </cell>
          <cell r="I1264">
            <v>1.5829318651066757</v>
          </cell>
          <cell r="J1264">
            <v>1.59</v>
          </cell>
          <cell r="K1264">
            <v>1.56</v>
          </cell>
          <cell r="L1264" t="str">
            <v>Yes</v>
          </cell>
        </row>
        <row r="1265">
          <cell r="A1265" t="str">
            <v>PWFAP10SET</v>
          </cell>
          <cell r="B1265" t="str">
            <v>Powerfit 10 Piece AllPurpos JigSaw Set</v>
          </cell>
          <cell r="C1265" t="str">
            <v>CPT Accessories</v>
          </cell>
          <cell r="D1265" t="str">
            <v>900080</v>
          </cell>
          <cell r="E1265" t="str">
            <v>PW-PT</v>
          </cell>
          <cell r="F1265">
            <v>0</v>
          </cell>
          <cell r="G1265">
            <v>0.34595006470436612</v>
          </cell>
          <cell r="H1265">
            <v>6.6181751508661355</v>
          </cell>
          <cell r="I1265">
            <v>6.9190012940873222</v>
          </cell>
          <cell r="J1265">
            <v>6.96</v>
          </cell>
          <cell r="K1265">
            <v>6.83</v>
          </cell>
          <cell r="L1265" t="str">
            <v>Yes</v>
          </cell>
        </row>
        <row r="1266">
          <cell r="A1266" t="str">
            <v>PWF-B14BSP</v>
          </cell>
          <cell r="B1266" t="str">
            <v>Adaptor 1/4 Male BSP to Female NPT BRASS</v>
          </cell>
          <cell r="C1266" t="str">
            <v>CPT Accessories</v>
          </cell>
          <cell r="D1266" t="str">
            <v>900080</v>
          </cell>
          <cell r="E1266" t="str">
            <v>PW-PT</v>
          </cell>
          <cell r="F1266">
            <v>3.007570543702684E-2</v>
          </cell>
          <cell r="G1266">
            <v>3.007570543702684E-2</v>
          </cell>
          <cell r="H1266">
            <v>0.57536132140399177</v>
          </cell>
          <cell r="I1266">
            <v>0.60151410874053679</v>
          </cell>
          <cell r="J1266">
            <v>0.64</v>
          </cell>
          <cell r="K1266">
            <v>0.62</v>
          </cell>
          <cell r="L1266" t="str">
            <v>Yes</v>
          </cell>
        </row>
        <row r="1267">
          <cell r="A1267" t="str">
            <v>PWF-B14F38M</v>
          </cell>
          <cell r="B1267" t="str">
            <v>Adaptor 1/4 Female to 3/8 Male BRASS</v>
          </cell>
          <cell r="C1267" t="str">
            <v>CPT Accessories</v>
          </cell>
          <cell r="D1267" t="str">
            <v>900080</v>
          </cell>
          <cell r="E1267" t="str">
            <v>PW-PT</v>
          </cell>
          <cell r="F1267">
            <v>4.4322092222986914E-2</v>
          </cell>
          <cell r="G1267">
            <v>4.4322092222986921E-2</v>
          </cell>
          <cell r="H1267">
            <v>0.84790089470061947</v>
          </cell>
          <cell r="I1267">
            <v>0.88644184445973839</v>
          </cell>
          <cell r="J1267">
            <v>0.94</v>
          </cell>
          <cell r="K1267">
            <v>0.92</v>
          </cell>
          <cell r="L1267" t="str">
            <v>Yes</v>
          </cell>
        </row>
        <row r="1268">
          <cell r="A1268" t="str">
            <v>PWF-B14FFCP</v>
          </cell>
          <cell r="B1268" t="str">
            <v>1/4 BSP Female to Female connector BRASS</v>
          </cell>
          <cell r="C1268" t="str">
            <v>CPT Accessories</v>
          </cell>
          <cell r="D1268" t="str">
            <v>900080</v>
          </cell>
          <cell r="E1268" t="str">
            <v>PW-PT</v>
          </cell>
          <cell r="F1268">
            <v>3.007570543702684E-2</v>
          </cell>
          <cell r="G1268">
            <v>3.007570543702684E-2</v>
          </cell>
          <cell r="H1268">
            <v>0.57536132140399177</v>
          </cell>
          <cell r="I1268">
            <v>0.60151410874053679</v>
          </cell>
          <cell r="J1268">
            <v>0.64</v>
          </cell>
          <cell r="K1268">
            <v>0.62</v>
          </cell>
          <cell r="L1268" t="str">
            <v>Yes</v>
          </cell>
        </row>
        <row r="1269">
          <cell r="A1269" t="str">
            <v>PWF-B14FMHE</v>
          </cell>
          <cell r="B1269" t="str">
            <v>1/4 BSP Female Plug to suit 10mm hose BR</v>
          </cell>
          <cell r="C1269" t="str">
            <v>CPT Accessories</v>
          </cell>
          <cell r="D1269" t="str">
            <v>900080</v>
          </cell>
          <cell r="E1269" t="str">
            <v>PW-PT</v>
          </cell>
          <cell r="F1269">
            <v>3.6407432897453552E-2</v>
          </cell>
          <cell r="G1269">
            <v>3.6407432897453552E-2</v>
          </cell>
          <cell r="H1269">
            <v>0.69649002064693755</v>
          </cell>
          <cell r="I1269">
            <v>0.72814865794907102</v>
          </cell>
          <cell r="J1269">
            <v>0.77</v>
          </cell>
          <cell r="K1269">
            <v>0.75</v>
          </cell>
          <cell r="L1269" t="str">
            <v>Yes</v>
          </cell>
        </row>
        <row r="1270">
          <cell r="A1270" t="str">
            <v>PWF-B14FV</v>
          </cell>
          <cell r="B1270" t="str">
            <v>1/4 BSP Inline Valve BRASS BODY</v>
          </cell>
          <cell r="C1270" t="str">
            <v>CPT Accessories</v>
          </cell>
          <cell r="D1270" t="str">
            <v>900080</v>
          </cell>
          <cell r="E1270" t="str">
            <v>PW-PT</v>
          </cell>
          <cell r="F1270">
            <v>6.5691672401927026E-2</v>
          </cell>
          <cell r="G1270">
            <v>6.569167240192704E-2</v>
          </cell>
          <cell r="H1270">
            <v>1.2567102546455609</v>
          </cell>
          <cell r="I1270">
            <v>1.3138334480385407</v>
          </cell>
          <cell r="J1270">
            <v>1.39</v>
          </cell>
          <cell r="K1270">
            <v>1.36</v>
          </cell>
          <cell r="L1270" t="str">
            <v>Yes</v>
          </cell>
        </row>
        <row r="1271">
          <cell r="A1271" t="str">
            <v>PWF-B14MHE</v>
          </cell>
          <cell r="B1271" t="str">
            <v>1/4 BSP Male Plug to suit 10mm Hose BRAS</v>
          </cell>
          <cell r="C1271" t="str">
            <v>CPT Accessories</v>
          </cell>
          <cell r="D1271" t="str">
            <v>900080</v>
          </cell>
          <cell r="E1271" t="str">
            <v>PW-PT</v>
          </cell>
          <cell r="F1271">
            <v>3.5615966964900207E-2</v>
          </cell>
          <cell r="G1271">
            <v>3.5615966964900207E-2</v>
          </cell>
          <cell r="H1271">
            <v>0.68134893324156931</v>
          </cell>
          <cell r="I1271">
            <v>0.71231933929800417</v>
          </cell>
          <cell r="J1271">
            <v>0.75</v>
          </cell>
          <cell r="K1271">
            <v>0.74</v>
          </cell>
          <cell r="L1271" t="str">
            <v>Yes</v>
          </cell>
        </row>
        <row r="1272">
          <cell r="A1272" t="str">
            <v>PWF-B14MMCP</v>
          </cell>
          <cell r="B1272" t="str">
            <v>1/4 BSP Male to Male Connector BRASS</v>
          </cell>
          <cell r="C1272" t="str">
            <v>CPT Accessories</v>
          </cell>
          <cell r="D1272" t="str">
            <v>900080</v>
          </cell>
          <cell r="E1272" t="str">
            <v>PW-PT</v>
          </cell>
          <cell r="F1272">
            <v>2.8492773571920163E-2</v>
          </cell>
          <cell r="G1272">
            <v>2.8492773571920163E-2</v>
          </cell>
          <cell r="H1272">
            <v>0.5450791465932554</v>
          </cell>
          <cell r="I1272">
            <v>0.5698554714384032</v>
          </cell>
          <cell r="J1272">
            <v>0.6</v>
          </cell>
          <cell r="K1272">
            <v>0.6</v>
          </cell>
          <cell r="L1272" t="str">
            <v>Yes</v>
          </cell>
        </row>
        <row r="1273">
          <cell r="A1273" t="str">
            <v>PWF-B14MTC</v>
          </cell>
          <cell r="B1273" t="str">
            <v>1/4 BSP Male TConnector BRASS</v>
          </cell>
          <cell r="C1273" t="str">
            <v>CPT Accessories</v>
          </cell>
          <cell r="D1273" t="str">
            <v>900080</v>
          </cell>
          <cell r="E1273" t="str">
            <v>PW-PT</v>
          </cell>
          <cell r="F1273">
            <v>6.8066070199587048E-2</v>
          </cell>
          <cell r="G1273">
            <v>6.8066070199587048E-2</v>
          </cell>
          <cell r="H1273">
            <v>1.3021335168616655</v>
          </cell>
          <cell r="I1273">
            <v>1.361321403991741</v>
          </cell>
          <cell r="J1273">
            <v>1.44</v>
          </cell>
          <cell r="K1273">
            <v>1.41</v>
          </cell>
          <cell r="L1273" t="str">
            <v>Yes</v>
          </cell>
        </row>
        <row r="1274">
          <cell r="A1274" t="str">
            <v>PWF-B14NPT</v>
          </cell>
          <cell r="B1274" t="str">
            <v>Adaptor 1/4 Male NPT to Female BSP BRASS</v>
          </cell>
          <cell r="C1274" t="str">
            <v>CPT Accessories</v>
          </cell>
          <cell r="D1274" t="str">
            <v>900080</v>
          </cell>
          <cell r="E1274" t="str">
            <v>PW-PT</v>
          </cell>
          <cell r="F1274">
            <v>3.007570543702684E-2</v>
          </cell>
          <cell r="G1274">
            <v>3.007570543702684E-2</v>
          </cell>
          <cell r="H1274">
            <v>0.57536132140399177</v>
          </cell>
          <cell r="I1274">
            <v>0.60151410874053679</v>
          </cell>
          <cell r="J1274">
            <v>0.64</v>
          </cell>
          <cell r="K1274">
            <v>0.62</v>
          </cell>
          <cell r="L1274" t="str">
            <v>Yes</v>
          </cell>
        </row>
        <row r="1275">
          <cell r="A1275" t="str">
            <v>PWF-B14TYRE</v>
          </cell>
          <cell r="B1275" t="str">
            <v>1/4 Female BSP tyre chuck BRASS</v>
          </cell>
          <cell r="C1275" t="str">
            <v>CPT Accessories</v>
          </cell>
          <cell r="D1275" t="str">
            <v>900080</v>
          </cell>
          <cell r="E1275" t="str">
            <v>PW-PT</v>
          </cell>
          <cell r="F1275">
            <v>4.7487955953200267E-2</v>
          </cell>
          <cell r="G1275">
            <v>4.7487955953200267E-2</v>
          </cell>
          <cell r="H1275">
            <v>0.90846524432209219</v>
          </cell>
          <cell r="I1275">
            <v>0.94975911906400534</v>
          </cell>
          <cell r="J1275">
            <v>1</v>
          </cell>
          <cell r="K1275">
            <v>0.98</v>
          </cell>
          <cell r="L1275" t="str">
            <v>Yes</v>
          </cell>
        </row>
        <row r="1276">
          <cell r="A1276" t="str">
            <v>PWF-B38F14F</v>
          </cell>
          <cell r="B1276" t="str">
            <v>3/8 BSP Female to 1/4BSP Female Adaptor</v>
          </cell>
          <cell r="C1276" t="str">
            <v>CPT Accessories</v>
          </cell>
          <cell r="D1276" t="str">
            <v>900080</v>
          </cell>
          <cell r="E1276" t="str">
            <v>PW-PT</v>
          </cell>
          <cell r="F1276">
            <v>4.5905024088093598E-2</v>
          </cell>
          <cell r="G1276">
            <v>4.5905024088093598E-2</v>
          </cell>
          <cell r="H1276">
            <v>0.87818306951135583</v>
          </cell>
          <cell r="I1276">
            <v>0.91810048176187187</v>
          </cell>
          <cell r="J1276">
            <v>0.97</v>
          </cell>
          <cell r="K1276">
            <v>0.95</v>
          </cell>
          <cell r="L1276" t="str">
            <v>Yes</v>
          </cell>
        </row>
        <row r="1277">
          <cell r="A1277" t="str">
            <v>PWF-B38MMC</v>
          </cell>
          <cell r="B1277" t="str">
            <v>3/8 BSP Male to Male Connector BRASS</v>
          </cell>
          <cell r="C1277" t="str">
            <v>CPT Accessories</v>
          </cell>
          <cell r="D1277" t="str">
            <v>900080</v>
          </cell>
          <cell r="E1277" t="str">
            <v>PW-PT</v>
          </cell>
          <cell r="F1277">
            <v>4.4322092222986914E-2</v>
          </cell>
          <cell r="G1277">
            <v>4.4322092222986921E-2</v>
          </cell>
          <cell r="H1277">
            <v>0.84790089470061947</v>
          </cell>
          <cell r="I1277">
            <v>0.88644184445973839</v>
          </cell>
          <cell r="J1277">
            <v>0.94</v>
          </cell>
          <cell r="K1277">
            <v>0.92</v>
          </cell>
          <cell r="L1277" t="str">
            <v>Yes</v>
          </cell>
        </row>
        <row r="1278">
          <cell r="A1278" t="str">
            <v>PWFBB157206TPI</v>
          </cell>
          <cell r="B1278" t="str">
            <v>PowerFit 1572mm 06TPI Band Saw Blade</v>
          </cell>
          <cell r="C1278" t="str">
            <v>CPT Accessories</v>
          </cell>
          <cell r="D1278" t="str">
            <v>900080</v>
          </cell>
          <cell r="E1278" t="str">
            <v>PW-PT</v>
          </cell>
          <cell r="F1278">
            <v>0.37198898830006882</v>
          </cell>
          <cell r="G1278">
            <v>0.37198898830006882</v>
          </cell>
          <cell r="H1278">
            <v>7.1163110805230563</v>
          </cell>
          <cell r="I1278">
            <v>7.4397797660013758</v>
          </cell>
          <cell r="J1278">
            <v>7.86</v>
          </cell>
          <cell r="K1278">
            <v>7.71</v>
          </cell>
          <cell r="L1278" t="str">
            <v>Yes</v>
          </cell>
        </row>
        <row r="1279">
          <cell r="A1279" t="str">
            <v>PWFBB157214TPI</v>
          </cell>
          <cell r="B1279" t="str">
            <v>PowerFit 1572mm 14TPI Band Saw Blade</v>
          </cell>
          <cell r="C1279" t="str">
            <v>CPT Accessories</v>
          </cell>
          <cell r="D1279" t="str">
            <v>900080</v>
          </cell>
          <cell r="E1279" t="str">
            <v>PW-PT</v>
          </cell>
          <cell r="F1279">
            <v>0.4432209222298692</v>
          </cell>
          <cell r="G1279">
            <v>0.4432209222298692</v>
          </cell>
          <cell r="H1279">
            <v>8.4790089470061947</v>
          </cell>
          <cell r="I1279">
            <v>8.8644184445973835</v>
          </cell>
          <cell r="J1279">
            <v>9.3699999999999992</v>
          </cell>
          <cell r="K1279">
            <v>9.19</v>
          </cell>
          <cell r="L1279" t="str">
            <v>Yes</v>
          </cell>
        </row>
        <row r="1280">
          <cell r="A1280" t="str">
            <v>PWFBB179006TPI</v>
          </cell>
          <cell r="B1280" t="str">
            <v>PowerFit 1790mm 06TPI Band Saw Blade</v>
          </cell>
          <cell r="C1280" t="str">
            <v>CPT Accessories</v>
          </cell>
          <cell r="D1280" t="str">
            <v>900080</v>
          </cell>
          <cell r="E1280" t="str">
            <v>PW-PT</v>
          </cell>
          <cell r="F1280">
            <v>0.49070887818306952</v>
          </cell>
          <cell r="G1280">
            <v>0.49070887818306952</v>
          </cell>
          <cell r="H1280">
            <v>9.3874741913282875</v>
          </cell>
          <cell r="I1280">
            <v>9.8141775636613904</v>
          </cell>
          <cell r="J1280">
            <v>10.37</v>
          </cell>
          <cell r="K1280">
            <v>10.18</v>
          </cell>
          <cell r="L1280" t="str">
            <v>Yes</v>
          </cell>
        </row>
        <row r="1281">
          <cell r="A1281" t="str">
            <v>PWFBBL125</v>
          </cell>
          <cell r="B1281" t="str">
            <v>Powerfit 125mm buffinG bonnet</v>
          </cell>
          <cell r="C1281" t="str">
            <v>CPT Accessories</v>
          </cell>
          <cell r="D1281" t="str">
            <v>900080</v>
          </cell>
          <cell r="E1281" t="str">
            <v>PW-PT</v>
          </cell>
          <cell r="F1281">
            <v>0.32956661803874465</v>
          </cell>
          <cell r="G1281">
            <v>0.32956661803874465</v>
          </cell>
          <cell r="H1281">
            <v>6.3047526929151161</v>
          </cell>
          <cell r="I1281">
            <v>6.591332360774893</v>
          </cell>
          <cell r="J1281">
            <v>6.96</v>
          </cell>
          <cell r="K1281">
            <v>6.84</v>
          </cell>
          <cell r="L1281" t="str">
            <v>Yes</v>
          </cell>
        </row>
        <row r="1282">
          <cell r="A1282" t="str">
            <v>PWFBBL175</v>
          </cell>
          <cell r="B1282" t="str">
            <v>Powerfit 175mm buffing bonnet</v>
          </cell>
          <cell r="C1282" t="str">
            <v>CPT Accessories</v>
          </cell>
          <cell r="D1282" t="str">
            <v>900080</v>
          </cell>
          <cell r="E1282" t="str">
            <v>PW-PT</v>
          </cell>
          <cell r="F1282">
            <v>0.43744332278399717</v>
          </cell>
          <cell r="G1282">
            <v>0.43744332278399717</v>
          </cell>
          <cell r="H1282">
            <v>8.3684809576069039</v>
          </cell>
          <cell r="I1282">
            <v>8.7488664556799431</v>
          </cell>
          <cell r="J1282">
            <v>9.24</v>
          </cell>
          <cell r="K1282">
            <v>9.08</v>
          </cell>
          <cell r="L1282" t="str">
            <v>Yes</v>
          </cell>
        </row>
        <row r="1283">
          <cell r="A1283" t="str">
            <v>PWFBBL254</v>
          </cell>
          <cell r="B1283" t="str">
            <v>PowerFit  lambswool buffing bonnet 254mm</v>
          </cell>
          <cell r="C1283" t="str">
            <v>CPT Accessories</v>
          </cell>
          <cell r="D1283" t="str">
            <v>900080</v>
          </cell>
          <cell r="E1283" t="str">
            <v>PW-PT</v>
          </cell>
          <cell r="F1283">
            <v>0.50796324295980178</v>
          </cell>
          <cell r="G1283">
            <v>0.50796324295980178</v>
          </cell>
          <cell r="H1283">
            <v>9.7175576914049042</v>
          </cell>
          <cell r="I1283">
            <v>10.159264859196036</v>
          </cell>
          <cell r="J1283">
            <v>10.73</v>
          </cell>
          <cell r="K1283">
            <v>10.54</v>
          </cell>
          <cell r="L1283" t="str">
            <v>Yes</v>
          </cell>
        </row>
        <row r="1284">
          <cell r="A1284" t="str">
            <v>PWFBBS150</v>
          </cell>
          <cell r="B1284" t="str">
            <v>Powerfit 150mm buffing bonnet set</v>
          </cell>
          <cell r="C1284" t="str">
            <v>CPT Accessories</v>
          </cell>
          <cell r="D1284" t="str">
            <v>900080</v>
          </cell>
          <cell r="E1284" t="str">
            <v>PW-PT</v>
          </cell>
          <cell r="F1284">
            <v>0.13961479422594358</v>
          </cell>
          <cell r="G1284">
            <v>0.13961479422594358</v>
          </cell>
          <cell r="H1284">
            <v>2.6708917156267473</v>
          </cell>
          <cell r="I1284">
            <v>2.7922958845188717</v>
          </cell>
          <cell r="J1284">
            <v>2.95</v>
          </cell>
          <cell r="K1284">
            <v>2.89</v>
          </cell>
          <cell r="L1284" t="str">
            <v>Yes</v>
          </cell>
        </row>
        <row r="1285">
          <cell r="A1285" t="str">
            <v>PWFBBS254</v>
          </cell>
          <cell r="B1285" t="str">
            <v>Powerfit  254mm buffing bonnet set</v>
          </cell>
          <cell r="C1285" t="str">
            <v>CPT Accessories</v>
          </cell>
          <cell r="D1285" t="str">
            <v>900080</v>
          </cell>
          <cell r="E1285" t="str">
            <v>PW-PT</v>
          </cell>
          <cell r="F1285">
            <v>0.18639073642514797</v>
          </cell>
          <cell r="G1285">
            <v>0.186390736425148</v>
          </cell>
          <cell r="H1285">
            <v>3.5657358272637012</v>
          </cell>
          <cell r="I1285">
            <v>3.7278147285029597</v>
          </cell>
          <cell r="J1285">
            <v>3.94</v>
          </cell>
          <cell r="K1285">
            <v>3.87</v>
          </cell>
          <cell r="L1285" t="str">
            <v>Yes</v>
          </cell>
        </row>
        <row r="1286">
          <cell r="A1286" t="str">
            <v>PWF-C1S-15</v>
          </cell>
          <cell r="B1286" t="str">
            <v>15mm Carbon Steel C1 Series Brad Nails</v>
          </cell>
          <cell r="C1286" t="str">
            <v>CPT Accessories</v>
          </cell>
          <cell r="D1286" t="str">
            <v>900080</v>
          </cell>
          <cell r="E1286" t="str">
            <v>PW-PT</v>
          </cell>
          <cell r="F1286">
            <v>7.9463383351889905E-2</v>
          </cell>
          <cell r="G1286">
            <v>7.9463383351889905E-2</v>
          </cell>
          <cell r="H1286">
            <v>1.5201690728187633</v>
          </cell>
          <cell r="I1286">
            <v>1.5892676670377979</v>
          </cell>
          <cell r="J1286">
            <v>1.68</v>
          </cell>
          <cell r="K1286">
            <v>1.64</v>
          </cell>
          <cell r="L1286" t="str">
            <v>Yes</v>
          </cell>
        </row>
        <row r="1287">
          <cell r="A1287" t="str">
            <v>PWF-C1S-20</v>
          </cell>
          <cell r="B1287" t="str">
            <v>20mm Carbon Steel C1 Series Brad Nails</v>
          </cell>
          <cell r="C1287" t="str">
            <v>CPT Accessories</v>
          </cell>
          <cell r="D1287" t="str">
            <v>900080</v>
          </cell>
          <cell r="E1287" t="str">
            <v>PW-PT</v>
          </cell>
          <cell r="F1287">
            <v>8.6666028923427396E-2</v>
          </cell>
          <cell r="G1287">
            <v>8.6666028923427396E-2</v>
          </cell>
          <cell r="H1287">
            <v>1.657958814187307</v>
          </cell>
          <cell r="I1287">
            <v>1.7333205784685479</v>
          </cell>
          <cell r="J1287">
            <v>1.83</v>
          </cell>
          <cell r="K1287">
            <v>1.8</v>
          </cell>
          <cell r="L1287" t="str">
            <v>Yes</v>
          </cell>
        </row>
        <row r="1288">
          <cell r="A1288" t="str">
            <v>PWF-C1S-25</v>
          </cell>
          <cell r="B1288" t="str">
            <v>25mm Carbon Steel C1 Series Brad Nails</v>
          </cell>
          <cell r="C1288" t="str">
            <v>CPT Accessories</v>
          </cell>
          <cell r="D1288" t="str">
            <v>900080</v>
          </cell>
          <cell r="E1288" t="str">
            <v>PW-PT</v>
          </cell>
          <cell r="F1288">
            <v>9.307618994473775E-2</v>
          </cell>
          <cell r="G1288">
            <v>9.307618994473775E-2</v>
          </cell>
          <cell r="H1288">
            <v>1.7805879815515051</v>
          </cell>
          <cell r="I1288">
            <v>1.8615237988947548</v>
          </cell>
          <cell r="J1288">
            <v>1.97</v>
          </cell>
          <cell r="K1288">
            <v>1.92</v>
          </cell>
          <cell r="L1288" t="str">
            <v>Yes</v>
          </cell>
        </row>
        <row r="1289">
          <cell r="A1289" t="str">
            <v>PWF-C1S-32</v>
          </cell>
          <cell r="B1289" t="str">
            <v>32mm C1 Series Carbon Steel Brad Nails</v>
          </cell>
          <cell r="C1289" t="str">
            <v>CPT Accessories</v>
          </cell>
          <cell r="D1289" t="str">
            <v>900080</v>
          </cell>
          <cell r="E1289" t="str">
            <v>PW-PT</v>
          </cell>
          <cell r="F1289">
            <v>0.10320736132849005</v>
          </cell>
          <cell r="G1289">
            <v>0.10320736132849005</v>
          </cell>
          <cell r="H1289">
            <v>1.9744016949798096</v>
          </cell>
          <cell r="I1289">
            <v>2.0641472265698009</v>
          </cell>
          <cell r="J1289">
            <v>2.1800000000000002</v>
          </cell>
          <cell r="K1289">
            <v>2.14</v>
          </cell>
          <cell r="L1289" t="str">
            <v>Yes</v>
          </cell>
        </row>
        <row r="1290">
          <cell r="A1290" t="str">
            <v>PWF-C1S-50</v>
          </cell>
          <cell r="B1290" t="str">
            <v>50mm C1 Series Carbon Steel Brad Nails</v>
          </cell>
          <cell r="C1290" t="str">
            <v>CPT Accessories</v>
          </cell>
          <cell r="D1290" t="str">
            <v>900080</v>
          </cell>
          <cell r="E1290" t="str">
            <v>PW-PT</v>
          </cell>
          <cell r="F1290">
            <v>0.1283753668130819</v>
          </cell>
          <cell r="G1290">
            <v>0.1283753668130819</v>
          </cell>
          <cell r="H1290">
            <v>2.4558765825111322</v>
          </cell>
          <cell r="I1290">
            <v>2.5675073362616376</v>
          </cell>
          <cell r="J1290">
            <v>2.71</v>
          </cell>
          <cell r="K1290">
            <v>2.67</v>
          </cell>
          <cell r="L1290" t="str">
            <v>Yes</v>
          </cell>
        </row>
        <row r="1291">
          <cell r="A1291" t="str">
            <v>PWF-C1S-PPK</v>
          </cell>
          <cell r="B1291" t="str">
            <v>C1 Series Carbon Steel Brad Nails Projec</v>
          </cell>
          <cell r="C1291" t="str">
            <v>CPT Accessories</v>
          </cell>
          <cell r="D1291" t="str">
            <v>900080</v>
          </cell>
          <cell r="E1291" t="str">
            <v>PW-PT</v>
          </cell>
          <cell r="F1291">
            <v>0.12980041293874742</v>
          </cell>
          <cell r="G1291">
            <v>0.12980041293874742</v>
          </cell>
          <cell r="H1291">
            <v>2.4831383344803855</v>
          </cell>
          <cell r="I1291">
            <v>2.596008258774948</v>
          </cell>
          <cell r="J1291">
            <v>2.74</v>
          </cell>
          <cell r="K1291">
            <v>2.7</v>
          </cell>
          <cell r="L1291" t="str">
            <v>Yes</v>
          </cell>
        </row>
        <row r="1292">
          <cell r="A1292" t="str">
            <v>PWF-CS-25</v>
          </cell>
          <cell r="B1292" t="str">
            <v>25mm Carbon Steel C Series Brad Nails</v>
          </cell>
          <cell r="C1292" t="str">
            <v>CPT Accessories</v>
          </cell>
          <cell r="D1292" t="str">
            <v>900080</v>
          </cell>
          <cell r="E1292" t="str">
            <v>PW-PT</v>
          </cell>
          <cell r="F1292">
            <v>0.14135561183049139</v>
          </cell>
          <cell r="G1292">
            <v>0.14135561183049139</v>
          </cell>
          <cell r="H1292">
            <v>2.7041943132789661</v>
          </cell>
          <cell r="I1292">
            <v>2.8271122366098278</v>
          </cell>
          <cell r="J1292">
            <v>2.99</v>
          </cell>
          <cell r="K1292">
            <v>2.93</v>
          </cell>
          <cell r="L1292" t="str">
            <v>Yes</v>
          </cell>
        </row>
        <row r="1293">
          <cell r="A1293" t="str">
            <v>PWF-CS-30</v>
          </cell>
          <cell r="B1293" t="str">
            <v>30mm Carbon Steel C Series Brad Nails</v>
          </cell>
          <cell r="C1293" t="str">
            <v>CPT Accessories</v>
          </cell>
          <cell r="D1293" t="str">
            <v>900080</v>
          </cell>
          <cell r="E1293" t="str">
            <v>PW-PT</v>
          </cell>
          <cell r="F1293">
            <v>0.15362384309390503</v>
          </cell>
          <cell r="G1293">
            <v>0.15362384309390503</v>
          </cell>
          <cell r="H1293">
            <v>2.9388909113616619</v>
          </cell>
          <cell r="I1293">
            <v>3.0724768618781004</v>
          </cell>
          <cell r="J1293">
            <v>3.25</v>
          </cell>
          <cell r="K1293">
            <v>3.18</v>
          </cell>
          <cell r="L1293" t="str">
            <v>Yes</v>
          </cell>
        </row>
        <row r="1294">
          <cell r="A1294" t="str">
            <v>PWF-CS-35</v>
          </cell>
          <cell r="B1294" t="str">
            <v>5mm Carbon Steel C Series Brad Nails</v>
          </cell>
          <cell r="C1294" t="str">
            <v>CPT Accessories</v>
          </cell>
          <cell r="D1294" t="str">
            <v>900080</v>
          </cell>
          <cell r="E1294" t="str">
            <v>PW-PT</v>
          </cell>
          <cell r="F1294">
            <v>0.16509958980709155</v>
          </cell>
          <cell r="G1294">
            <v>0.16509958980709155</v>
          </cell>
          <cell r="H1294">
            <v>3.1584269354400125</v>
          </cell>
          <cell r="I1294">
            <v>3.3019917961418308</v>
          </cell>
          <cell r="J1294">
            <v>3.49</v>
          </cell>
          <cell r="K1294">
            <v>3.42</v>
          </cell>
          <cell r="L1294" t="str">
            <v>Yes</v>
          </cell>
        </row>
        <row r="1295">
          <cell r="A1295" t="str">
            <v>PWF-CS-50</v>
          </cell>
          <cell r="B1295" t="str">
            <v>50mm Carbon Steel C Series Brad Nails</v>
          </cell>
          <cell r="C1295" t="str">
            <v>CPT Accessories</v>
          </cell>
          <cell r="D1295" t="str">
            <v>900080</v>
          </cell>
          <cell r="E1295" t="str">
            <v>PW-PT</v>
          </cell>
          <cell r="F1295">
            <v>0.19889528698888645</v>
          </cell>
          <cell r="G1295">
            <v>0.19889528698888645</v>
          </cell>
          <cell r="H1295">
            <v>3.8049533163091325</v>
          </cell>
          <cell r="I1295">
            <v>3.9779057397777287</v>
          </cell>
          <cell r="J1295">
            <v>4.2</v>
          </cell>
          <cell r="K1295">
            <v>4.13</v>
          </cell>
          <cell r="L1295" t="str">
            <v>Yes</v>
          </cell>
        </row>
        <row r="1296">
          <cell r="A1296" t="str">
            <v>PWF-CS-PPK</v>
          </cell>
          <cell r="B1296" t="str">
            <v>Carbon Steel C Series Brad Nails Project</v>
          </cell>
          <cell r="C1296" t="str">
            <v>CPT Accessories</v>
          </cell>
          <cell r="D1296" t="str">
            <v>900080</v>
          </cell>
          <cell r="E1296" t="str">
            <v>PW-PT</v>
          </cell>
          <cell r="F1296">
            <v>0.31429142740223265</v>
          </cell>
          <cell r="G1296">
            <v>0.31429142740223265</v>
          </cell>
          <cell r="H1296">
            <v>6.0125316546514078</v>
          </cell>
          <cell r="I1296">
            <v>6.2858285480446527</v>
          </cell>
          <cell r="J1296">
            <v>6.64</v>
          </cell>
          <cell r="K1296">
            <v>6.53</v>
          </cell>
          <cell r="L1296" t="str">
            <v>Yes</v>
          </cell>
        </row>
        <row r="1297">
          <cell r="A1297" t="str">
            <v>PWF-DAS-32</v>
          </cell>
          <cell r="B1297" t="str">
            <v>32mm DA Angle Brad Nails</v>
          </cell>
          <cell r="C1297" t="str">
            <v>CPT Accessories</v>
          </cell>
          <cell r="D1297" t="str">
            <v>900080</v>
          </cell>
          <cell r="E1297" t="str">
            <v>PW-PT</v>
          </cell>
          <cell r="F1297">
            <v>0.36415378115309294</v>
          </cell>
          <cell r="G1297">
            <v>0.36415378115309294</v>
          </cell>
          <cell r="H1297">
            <v>6.9664201611896051</v>
          </cell>
          <cell r="I1297">
            <v>7.2830756230618583</v>
          </cell>
          <cell r="J1297">
            <v>7.69</v>
          </cell>
          <cell r="K1297">
            <v>7.56</v>
          </cell>
          <cell r="L1297" t="str">
            <v>Yes</v>
          </cell>
        </row>
        <row r="1298">
          <cell r="A1298" t="str">
            <v>PWF-DAS-38</v>
          </cell>
          <cell r="B1298" t="str">
            <v>38mm DA Angle Brad Nails</v>
          </cell>
          <cell r="C1298" t="str">
            <v>CPT Accessories</v>
          </cell>
          <cell r="D1298" t="str">
            <v>900080</v>
          </cell>
          <cell r="E1298" t="str">
            <v>PW-PT</v>
          </cell>
          <cell r="F1298">
            <v>0.39802791189577147</v>
          </cell>
          <cell r="G1298">
            <v>0.39802791189577147</v>
          </cell>
          <cell r="H1298">
            <v>7.614447010179977</v>
          </cell>
          <cell r="I1298">
            <v>7.9605582379154294</v>
          </cell>
          <cell r="J1298">
            <v>8.41</v>
          </cell>
          <cell r="K1298">
            <v>8.25</v>
          </cell>
          <cell r="L1298" t="str">
            <v>Yes</v>
          </cell>
        </row>
        <row r="1299">
          <cell r="A1299" t="str">
            <v>PWF-DAS-45</v>
          </cell>
          <cell r="B1299" t="str">
            <v>45mm DA Angle Brad Nails</v>
          </cell>
          <cell r="C1299" t="str">
            <v>CPT Accessories</v>
          </cell>
          <cell r="D1299" t="str">
            <v>900080</v>
          </cell>
          <cell r="E1299" t="str">
            <v>PW-PT</v>
          </cell>
          <cell r="F1299">
            <v>0.43182360907756623</v>
          </cell>
          <cell r="G1299">
            <v>0.43182360907756623</v>
          </cell>
          <cell r="H1299">
            <v>8.2609733910490952</v>
          </cell>
          <cell r="I1299">
            <v>8.6364721815513246</v>
          </cell>
          <cell r="J1299">
            <v>9.1199999999999992</v>
          </cell>
          <cell r="K1299">
            <v>8.9499999999999993</v>
          </cell>
          <cell r="L1299" t="str">
            <v>Yes</v>
          </cell>
        </row>
        <row r="1300">
          <cell r="A1300" t="str">
            <v>PWF-DAS-50</v>
          </cell>
          <cell r="B1300" t="str">
            <v>50mm DA Angle Brad Nails</v>
          </cell>
          <cell r="C1300" t="str">
            <v>CPT Accessories</v>
          </cell>
          <cell r="D1300" t="str">
            <v>900080</v>
          </cell>
          <cell r="E1300" t="str">
            <v>PW-PT</v>
          </cell>
          <cell r="F1300">
            <v>0.46205821887170817</v>
          </cell>
          <cell r="G1300">
            <v>0.46205821887170817</v>
          </cell>
          <cell r="H1300">
            <v>8.8393746218935494</v>
          </cell>
          <cell r="I1300">
            <v>9.2411643774341634</v>
          </cell>
          <cell r="J1300">
            <v>9.76</v>
          </cell>
          <cell r="K1300">
            <v>9.59</v>
          </cell>
          <cell r="L1300" t="str">
            <v>Yes</v>
          </cell>
        </row>
        <row r="1301">
          <cell r="A1301" t="str">
            <v>PWF-DAS-57</v>
          </cell>
          <cell r="B1301" t="str">
            <v>57mm DA Angle Brad Nails</v>
          </cell>
          <cell r="C1301" t="str">
            <v>CPT Accessories</v>
          </cell>
          <cell r="D1301" t="str">
            <v>900080</v>
          </cell>
          <cell r="E1301" t="str">
            <v>PW-PT</v>
          </cell>
          <cell r="F1301">
            <v>0.49514088368183345</v>
          </cell>
          <cell r="G1301">
            <v>0.49514088368183345</v>
          </cell>
          <cell r="H1301">
            <v>9.4722603834785541</v>
          </cell>
          <cell r="I1301">
            <v>9.9028176736366689</v>
          </cell>
          <cell r="J1301">
            <v>10.46</v>
          </cell>
          <cell r="K1301">
            <v>10.27</v>
          </cell>
          <cell r="L1301" t="str">
            <v>Yes</v>
          </cell>
        </row>
        <row r="1302">
          <cell r="A1302" t="str">
            <v>PWF-DAS-64</v>
          </cell>
          <cell r="B1302" t="str">
            <v>64mm DA Angle Brad Nails</v>
          </cell>
          <cell r="C1302" t="str">
            <v>CPT Accessories</v>
          </cell>
          <cell r="D1302" t="str">
            <v>900080</v>
          </cell>
          <cell r="E1302" t="str">
            <v>PW-PT</v>
          </cell>
          <cell r="F1302">
            <v>0.52751255335563663</v>
          </cell>
          <cell r="G1302">
            <v>0.52751255335563663</v>
          </cell>
          <cell r="H1302">
            <v>10.091544498977397</v>
          </cell>
          <cell r="I1302">
            <v>10.550251067112733</v>
          </cell>
          <cell r="J1302">
            <v>11.15</v>
          </cell>
          <cell r="K1302">
            <v>10.94</v>
          </cell>
          <cell r="L1302" t="str">
            <v>Yes</v>
          </cell>
        </row>
        <row r="1303">
          <cell r="A1303" t="str">
            <v>PWF-DAS-PPK</v>
          </cell>
          <cell r="B1303" t="str">
            <v>DA Angle Brad Nails Project Pack</v>
          </cell>
          <cell r="C1303" t="str">
            <v>CPT Accessories</v>
          </cell>
          <cell r="D1303" t="str">
            <v>900080</v>
          </cell>
          <cell r="E1303" t="str">
            <v>PW-PT</v>
          </cell>
          <cell r="F1303">
            <v>0.88794532414628768</v>
          </cell>
          <cell r="G1303">
            <v>0.88794532414628768</v>
          </cell>
          <cell r="H1303">
            <v>16.986780114102896</v>
          </cell>
          <cell r="I1303">
            <v>17.758906482925752</v>
          </cell>
          <cell r="J1303">
            <v>18.760000000000002</v>
          </cell>
          <cell r="K1303">
            <v>18.41</v>
          </cell>
          <cell r="L1303" t="str">
            <v>Yes</v>
          </cell>
        </row>
        <row r="1304">
          <cell r="A1304" t="str">
            <v>PWFES10SET</v>
          </cell>
          <cell r="B1304" t="str">
            <v>Powerfit 10 Piece Essentia JigSaw Set</v>
          </cell>
          <cell r="C1304" t="str">
            <v>CPT Accessories</v>
          </cell>
          <cell r="D1304" t="str">
            <v>900080</v>
          </cell>
          <cell r="E1304" t="str">
            <v>PW-PT</v>
          </cell>
          <cell r="F1304">
            <v>0</v>
          </cell>
          <cell r="G1304">
            <v>0.29854054231204946</v>
          </cell>
          <cell r="H1304">
            <v>5.7112103746652947</v>
          </cell>
          <cell r="I1304">
            <v>5.9708108462409895</v>
          </cell>
          <cell r="J1304">
            <v>6.01</v>
          </cell>
          <cell r="K1304">
            <v>5.9</v>
          </cell>
          <cell r="L1304" t="str">
            <v>Yes</v>
          </cell>
        </row>
        <row r="1305">
          <cell r="A1305" t="str">
            <v>PWFH001</v>
          </cell>
          <cell r="B1305" t="str">
            <v>10m Fitted Air Compressor Hose 10mm Diam</v>
          </cell>
          <cell r="C1305" t="str">
            <v>CPT Accessories</v>
          </cell>
          <cell r="D1305" t="str">
            <v>900080</v>
          </cell>
          <cell r="E1305" t="str">
            <v>PW-PT</v>
          </cell>
          <cell r="F1305">
            <v>0.34824501032346866</v>
          </cell>
          <cell r="G1305">
            <v>0.34824501032346866</v>
          </cell>
          <cell r="H1305">
            <v>6.6620784583620107</v>
          </cell>
          <cell r="I1305">
            <v>6.9649002064693732</v>
          </cell>
          <cell r="J1305">
            <v>7.36</v>
          </cell>
          <cell r="K1305">
            <v>7.22</v>
          </cell>
          <cell r="L1305" t="str">
            <v>Yes</v>
          </cell>
        </row>
        <row r="1306">
          <cell r="A1306" t="str">
            <v>PWFH002</v>
          </cell>
          <cell r="B1306" t="str">
            <v>20m Fitted Air Compressor Hose. 10mm Dia</v>
          </cell>
          <cell r="C1306" t="str">
            <v>CPT Accessories</v>
          </cell>
          <cell r="D1306" t="str">
            <v>900080</v>
          </cell>
          <cell r="E1306" t="str">
            <v>PW-PT</v>
          </cell>
          <cell r="F1306">
            <v>0.60942876806607016</v>
          </cell>
          <cell r="G1306">
            <v>0.60942876806607016</v>
          </cell>
          <cell r="H1306">
            <v>11.658637302133517</v>
          </cell>
          <cell r="I1306">
            <v>12.188575361321403</v>
          </cell>
          <cell r="J1306">
            <v>12.88</v>
          </cell>
          <cell r="K1306">
            <v>12.65</v>
          </cell>
          <cell r="L1306" t="str">
            <v>Yes</v>
          </cell>
        </row>
        <row r="1307">
          <cell r="A1307" t="str">
            <v>PWFH003</v>
          </cell>
          <cell r="B1307" t="str">
            <v>30m Fitted PVC Air Compressor Hose 10mm</v>
          </cell>
          <cell r="C1307" t="str">
            <v>CPT Accessories</v>
          </cell>
          <cell r="D1307" t="str">
            <v>900080</v>
          </cell>
          <cell r="E1307" t="str">
            <v>PW-PT</v>
          </cell>
          <cell r="F1307">
            <v>0.87061252580867166</v>
          </cell>
          <cell r="G1307">
            <v>0.87061252580867166</v>
          </cell>
          <cell r="H1307">
            <v>16.655196145905027</v>
          </cell>
          <cell r="I1307">
            <v>17.412250516173433</v>
          </cell>
          <cell r="J1307">
            <v>18.399999999999999</v>
          </cell>
          <cell r="K1307">
            <v>18.059999999999999</v>
          </cell>
          <cell r="L1307" t="str">
            <v>Yes</v>
          </cell>
        </row>
        <row r="1308">
          <cell r="A1308" t="str">
            <v>PWFH004</v>
          </cell>
          <cell r="B1308" t="str">
            <v>PowerFit Fitted PE Air Recoil Hose 10M</v>
          </cell>
          <cell r="C1308" t="str">
            <v>CPT Accessories</v>
          </cell>
          <cell r="D1308" t="str">
            <v>900080</v>
          </cell>
          <cell r="E1308" t="str">
            <v>PW-PT</v>
          </cell>
          <cell r="F1308">
            <v>0.13059187887130075</v>
          </cell>
          <cell r="G1308">
            <v>0.13059187887130075</v>
          </cell>
          <cell r="H1308">
            <v>2.4982794218857536</v>
          </cell>
          <cell r="I1308">
            <v>2.611837577426015</v>
          </cell>
          <cell r="J1308">
            <v>2.76</v>
          </cell>
          <cell r="K1308">
            <v>2.71</v>
          </cell>
          <cell r="L1308" t="str">
            <v>Yes</v>
          </cell>
        </row>
        <row r="1309">
          <cell r="A1309" t="str">
            <v>PWFH005</v>
          </cell>
          <cell r="B1309" t="str">
            <v>PowerFit PVC Air Compressor Hose 15M</v>
          </cell>
          <cell r="C1309" t="str">
            <v>CPT Accessories</v>
          </cell>
          <cell r="D1309" t="str">
            <v>900080</v>
          </cell>
          <cell r="E1309" t="str">
            <v>PW-PT</v>
          </cell>
          <cell r="F1309">
            <v>0.4883344803854095</v>
          </cell>
          <cell r="G1309">
            <v>0.48833448038540955</v>
          </cell>
          <cell r="H1309">
            <v>9.3420509291121832</v>
          </cell>
          <cell r="I1309">
            <v>9.7666896077081908</v>
          </cell>
          <cell r="J1309">
            <v>10.32</v>
          </cell>
          <cell r="K1309">
            <v>10.130000000000001</v>
          </cell>
          <cell r="L1309" t="str">
            <v>Yes</v>
          </cell>
        </row>
        <row r="1310">
          <cell r="A1310" t="str">
            <v>PWF-IWA001</v>
          </cell>
          <cell r="B1310" t="str">
            <v>PowerFit Impact Rated Wrench Adaptor</v>
          </cell>
          <cell r="C1310" t="str">
            <v>CPT Accessories</v>
          </cell>
          <cell r="D1310" t="str">
            <v>900080</v>
          </cell>
          <cell r="E1310" t="str">
            <v>PW-PT</v>
          </cell>
          <cell r="F1310">
            <v>0.28611544392686855</v>
          </cell>
          <cell r="G1310">
            <v>0.28611544392686855</v>
          </cell>
          <cell r="H1310">
            <v>5.4735128403400948</v>
          </cell>
          <cell r="I1310">
            <v>5.7223088785373708</v>
          </cell>
          <cell r="J1310">
            <v>6.05</v>
          </cell>
          <cell r="K1310">
            <v>6.06</v>
          </cell>
          <cell r="L1310" t="str">
            <v>Yes</v>
          </cell>
        </row>
        <row r="1311">
          <cell r="A1311" t="str">
            <v>PWF-J14FC</v>
          </cell>
          <cell r="B1311" t="str">
            <v>Jamec Style 1/4 Female Coupler BRASS</v>
          </cell>
          <cell r="C1311" t="str">
            <v>CPT Accessories</v>
          </cell>
          <cell r="D1311" t="str">
            <v>900080</v>
          </cell>
          <cell r="E1311" t="str">
            <v>PW-PT</v>
          </cell>
          <cell r="F1311">
            <v>0.112388162422574</v>
          </cell>
          <cell r="G1311">
            <v>0.11238816242257399</v>
          </cell>
          <cell r="H1311">
            <v>2.1500344115622854</v>
          </cell>
          <cell r="I1311">
            <v>2.2477632484514798</v>
          </cell>
          <cell r="J1311">
            <v>2.37</v>
          </cell>
          <cell r="K1311">
            <v>2.33</v>
          </cell>
          <cell r="L1311" t="str">
            <v>Yes</v>
          </cell>
        </row>
        <row r="1312">
          <cell r="A1312" t="str">
            <v>PWF-J14FP</v>
          </cell>
          <cell r="B1312" t="str">
            <v>Jamec Style 1/4 Female Plug BRASS</v>
          </cell>
          <cell r="C1312" t="str">
            <v>CPT Accessories</v>
          </cell>
          <cell r="D1312" t="str">
            <v>900080</v>
          </cell>
          <cell r="E1312" t="str">
            <v>PW-PT</v>
          </cell>
          <cell r="F1312">
            <v>3.6407432897453552E-2</v>
          </cell>
          <cell r="G1312">
            <v>3.6407432897453552E-2</v>
          </cell>
          <cell r="H1312">
            <v>0.69649002064693755</v>
          </cell>
          <cell r="I1312">
            <v>0.72814865794907102</v>
          </cell>
          <cell r="J1312">
            <v>0.77</v>
          </cell>
          <cell r="K1312">
            <v>0.75</v>
          </cell>
          <cell r="L1312" t="str">
            <v>Yes</v>
          </cell>
        </row>
        <row r="1313">
          <cell r="A1313" t="str">
            <v>PWF-J14MC</v>
          </cell>
          <cell r="B1313" t="str">
            <v>Jamec Style 1/4 Male Coupler BRASS</v>
          </cell>
          <cell r="C1313" t="str">
            <v>CPT Accessories</v>
          </cell>
          <cell r="D1313" t="str">
            <v>900080</v>
          </cell>
          <cell r="E1313" t="str">
            <v>PW-PT</v>
          </cell>
          <cell r="F1313">
            <v>0.112388162422574</v>
          </cell>
          <cell r="G1313">
            <v>0.11238816242257399</v>
          </cell>
          <cell r="H1313">
            <v>2.1500344115622854</v>
          </cell>
          <cell r="I1313">
            <v>2.2477632484514798</v>
          </cell>
          <cell r="J1313">
            <v>2.37</v>
          </cell>
          <cell r="K1313">
            <v>2.33</v>
          </cell>
          <cell r="L1313" t="str">
            <v>Yes</v>
          </cell>
        </row>
        <row r="1314">
          <cell r="A1314" t="str">
            <v>PWF-J14MP</v>
          </cell>
          <cell r="B1314" t="str">
            <v>Jamec Style 1/4 Male Plug BRASS</v>
          </cell>
          <cell r="C1314" t="str">
            <v>CPT Accessories</v>
          </cell>
          <cell r="D1314" t="str">
            <v>900080</v>
          </cell>
          <cell r="E1314" t="str">
            <v>PW-PT</v>
          </cell>
          <cell r="F1314">
            <v>3.878183069511356E-2</v>
          </cell>
          <cell r="G1314">
            <v>3.8781830695113567E-2</v>
          </cell>
          <cell r="H1314">
            <v>0.74191328286304215</v>
          </cell>
          <cell r="I1314">
            <v>0.77563661390227123</v>
          </cell>
          <cell r="J1314">
            <v>0.82</v>
          </cell>
          <cell r="K1314">
            <v>0.81</v>
          </cell>
          <cell r="L1314" t="str">
            <v>Yes</v>
          </cell>
        </row>
        <row r="1315">
          <cell r="A1315" t="str">
            <v>PWF-N14BC</v>
          </cell>
          <cell r="B1315" t="str">
            <v>Nitto Style 10mm Barb Coupler BRASS</v>
          </cell>
          <cell r="C1315" t="str">
            <v>CPT Accessories</v>
          </cell>
          <cell r="D1315" t="str">
            <v>900080</v>
          </cell>
          <cell r="E1315" t="str">
            <v>PW-PT</v>
          </cell>
          <cell r="F1315">
            <v>9.3392980041293844E-2</v>
          </cell>
          <cell r="G1315">
            <v>9.3392980041293858E-2</v>
          </cell>
          <cell r="H1315">
            <v>1.7866483138334479</v>
          </cell>
          <cell r="I1315">
            <v>1.867859600825877</v>
          </cell>
          <cell r="J1315">
            <v>1.97</v>
          </cell>
          <cell r="K1315">
            <v>1.93</v>
          </cell>
          <cell r="L1315" t="str">
            <v>Yes</v>
          </cell>
        </row>
        <row r="1316">
          <cell r="A1316" t="str">
            <v>PWF-N14FC</v>
          </cell>
          <cell r="B1316" t="str">
            <v>Nitto Style 1/4 Female Coupler BRASS</v>
          </cell>
          <cell r="C1316" t="str">
            <v>CPT Accessories</v>
          </cell>
          <cell r="D1316" t="str">
            <v>900080</v>
          </cell>
          <cell r="E1316" t="str">
            <v>PW-PT</v>
          </cell>
          <cell r="F1316">
            <v>9.101858224363385E-2</v>
          </cell>
          <cell r="G1316">
            <v>9.101858224363385E-2</v>
          </cell>
          <cell r="H1316">
            <v>1.7412250516173433</v>
          </cell>
          <cell r="I1316">
            <v>1.820371644872677</v>
          </cell>
          <cell r="J1316">
            <v>1.92</v>
          </cell>
          <cell r="K1316">
            <v>1.89</v>
          </cell>
          <cell r="L1316" t="str">
            <v>Yes</v>
          </cell>
        </row>
        <row r="1317">
          <cell r="A1317" t="str">
            <v>PWF-N14FP</v>
          </cell>
          <cell r="B1317" t="str">
            <v>Nitto Style 1/4 Female Plug BRASS</v>
          </cell>
          <cell r="C1317" t="str">
            <v>CPT Accessories</v>
          </cell>
          <cell r="D1317" t="str">
            <v>900080</v>
          </cell>
          <cell r="E1317" t="str">
            <v>PW-PT</v>
          </cell>
          <cell r="F1317">
            <v>3.6407432897453552E-2</v>
          </cell>
          <cell r="G1317">
            <v>3.6407432897453552E-2</v>
          </cell>
          <cell r="H1317">
            <v>0.69649002064693755</v>
          </cell>
          <cell r="I1317">
            <v>0.72814865794907102</v>
          </cell>
          <cell r="J1317">
            <v>0.77</v>
          </cell>
          <cell r="K1317">
            <v>0.75</v>
          </cell>
          <cell r="L1317" t="str">
            <v>Yes</v>
          </cell>
        </row>
        <row r="1318">
          <cell r="A1318" t="str">
            <v>PWF-N14MC</v>
          </cell>
          <cell r="B1318" t="str">
            <v>Nitto Style 1/4 Male Coupler BRASS</v>
          </cell>
          <cell r="C1318" t="str">
            <v>CPT Accessories</v>
          </cell>
          <cell r="D1318" t="str">
            <v>900080</v>
          </cell>
          <cell r="E1318" t="str">
            <v>PW-PT</v>
          </cell>
          <cell r="F1318">
            <v>9.101858224363385E-2</v>
          </cell>
          <cell r="G1318">
            <v>9.101858224363385E-2</v>
          </cell>
          <cell r="H1318">
            <v>1.7412250516173433</v>
          </cell>
          <cell r="I1318">
            <v>1.820371644872677</v>
          </cell>
          <cell r="J1318">
            <v>1.92</v>
          </cell>
          <cell r="K1318">
            <v>1.89</v>
          </cell>
          <cell r="L1318" t="str">
            <v>Yes</v>
          </cell>
        </row>
        <row r="1319">
          <cell r="A1319" t="str">
            <v>PWF-N14MP</v>
          </cell>
          <cell r="B1319" t="str">
            <v>Nitto Style 1/4 Male Plug BRASS</v>
          </cell>
          <cell r="C1319" t="str">
            <v>CPT Accessories</v>
          </cell>
          <cell r="D1319" t="str">
            <v>900080</v>
          </cell>
          <cell r="E1319" t="str">
            <v>PW-PT</v>
          </cell>
          <cell r="F1319">
            <v>3.878183069511356E-2</v>
          </cell>
          <cell r="G1319">
            <v>3.8781830695113567E-2</v>
          </cell>
          <cell r="H1319">
            <v>0.74191328286304215</v>
          </cell>
          <cell r="I1319">
            <v>0.77563661390227123</v>
          </cell>
          <cell r="J1319">
            <v>0.82</v>
          </cell>
          <cell r="K1319">
            <v>0.81</v>
          </cell>
          <cell r="L1319" t="str">
            <v>Yes</v>
          </cell>
        </row>
        <row r="1320">
          <cell r="A1320" t="str">
            <v>PWF-N14SWC</v>
          </cell>
          <cell r="B1320" t="str">
            <v>Nitto Style 1/4 Swivel Coupler BRASS</v>
          </cell>
          <cell r="C1320" t="str">
            <v>CPT Accessories</v>
          </cell>
          <cell r="D1320" t="str">
            <v>900080</v>
          </cell>
          <cell r="E1320" t="str">
            <v>PW-PT</v>
          </cell>
          <cell r="F1320">
            <v>7.5189263592567099E-2</v>
          </cell>
          <cell r="G1320">
            <v>7.5189263592567113E-2</v>
          </cell>
          <cell r="H1320">
            <v>1.4384033035099795</v>
          </cell>
          <cell r="I1320">
            <v>1.503785271851342</v>
          </cell>
          <cell r="J1320">
            <v>1.59</v>
          </cell>
          <cell r="K1320">
            <v>1.57</v>
          </cell>
          <cell r="L1320" t="str">
            <v>Yes</v>
          </cell>
        </row>
        <row r="1321">
          <cell r="A1321" t="str">
            <v>PWF-N2SC</v>
          </cell>
          <cell r="B1321" t="str">
            <v>Nitto Style 2 Way Splitter Coupler BRASS</v>
          </cell>
          <cell r="C1321" t="str">
            <v>CPT Accessories</v>
          </cell>
          <cell r="D1321" t="str">
            <v>900080</v>
          </cell>
          <cell r="E1321" t="str">
            <v>PW-PT</v>
          </cell>
          <cell r="F1321">
            <v>0.19232622161046112</v>
          </cell>
          <cell r="G1321">
            <v>0.19232622161046112</v>
          </cell>
          <cell r="H1321">
            <v>3.679284239504474</v>
          </cell>
          <cell r="I1321">
            <v>3.8465244322092222</v>
          </cell>
          <cell r="J1321">
            <v>4.0599999999999996</v>
          </cell>
          <cell r="K1321">
            <v>4</v>
          </cell>
          <cell r="L1321" t="str">
            <v>Yes</v>
          </cell>
        </row>
        <row r="1322">
          <cell r="A1322" t="str">
            <v>PWF-N38SWC</v>
          </cell>
          <cell r="B1322" t="str">
            <v>Nitto Style 3/8 Swivel Coupler BRASS</v>
          </cell>
          <cell r="C1322" t="str">
            <v>CPT Accessories</v>
          </cell>
          <cell r="D1322" t="str">
            <v>900080</v>
          </cell>
          <cell r="E1322" t="str">
            <v>PW-PT</v>
          </cell>
          <cell r="F1322">
            <v>7.756366139022712E-2</v>
          </cell>
          <cell r="G1322">
            <v>7.7563661390227134E-2</v>
          </cell>
          <cell r="H1322">
            <v>1.4838265657260843</v>
          </cell>
          <cell r="I1322">
            <v>1.5512732278045425</v>
          </cell>
          <cell r="J1322">
            <v>1.64</v>
          </cell>
          <cell r="K1322">
            <v>1.6</v>
          </cell>
          <cell r="L1322" t="str">
            <v>Yes</v>
          </cell>
        </row>
        <row r="1323">
          <cell r="A1323" t="str">
            <v>PWF-NBARB</v>
          </cell>
          <cell r="B1323" t="str">
            <v>Nitto Style 10mm Barb BRASS</v>
          </cell>
          <cell r="C1323" t="str">
            <v>CPT Accessories</v>
          </cell>
          <cell r="D1323" t="str">
            <v>900080</v>
          </cell>
          <cell r="E1323" t="str">
            <v>PW-PT</v>
          </cell>
          <cell r="F1323">
            <v>4.1156228492773568E-2</v>
          </cell>
          <cell r="G1323">
            <v>4.1156228492773568E-2</v>
          </cell>
          <cell r="H1323">
            <v>0.78733654507914663</v>
          </cell>
          <cell r="I1323">
            <v>0.82312456985547133</v>
          </cell>
          <cell r="J1323">
            <v>0.87</v>
          </cell>
          <cell r="K1323">
            <v>0.85</v>
          </cell>
          <cell r="L1323" t="str">
            <v>Yes</v>
          </cell>
        </row>
        <row r="1324">
          <cell r="A1324" t="str">
            <v>PWFPB-50-02PK</v>
          </cell>
          <cell r="B1324" t="str">
            <v>PowerFit planer blade 50mm 2pk</v>
          </cell>
          <cell r="C1324" t="str">
            <v>CPT Accessories</v>
          </cell>
          <cell r="D1324" t="str">
            <v>900080</v>
          </cell>
          <cell r="E1324" t="str">
            <v>PW-PT</v>
          </cell>
          <cell r="F1324">
            <v>0.20578114246386786</v>
          </cell>
          <cell r="G1324">
            <v>0.20578114246386786</v>
          </cell>
          <cell r="H1324">
            <v>3.9366827253957339</v>
          </cell>
          <cell r="I1324">
            <v>4.115622849277357</v>
          </cell>
          <cell r="J1324">
            <v>4.3499999999999996</v>
          </cell>
          <cell r="K1324">
            <v>4.26</v>
          </cell>
          <cell r="L1324" t="str">
            <v>Yes</v>
          </cell>
        </row>
        <row r="1325">
          <cell r="A1325" t="str">
            <v>PWF-PWA102I</v>
          </cell>
          <cell r="B1325" t="str">
            <v>PowerFit  Pressure Washer 12m exten hose</v>
          </cell>
          <cell r="C1325" t="str">
            <v>CPT Accessories</v>
          </cell>
          <cell r="D1325" t="str">
            <v>900080</v>
          </cell>
          <cell r="E1325" t="str">
            <v>PW-PT</v>
          </cell>
          <cell r="F1325">
            <v>0.83207157604955251</v>
          </cell>
          <cell r="G1325">
            <v>0.83207157604955262</v>
          </cell>
          <cell r="H1325">
            <v>15.9178910200784</v>
          </cell>
          <cell r="I1325">
            <v>16.641431520991052</v>
          </cell>
          <cell r="J1325">
            <v>17.579999999999998</v>
          </cell>
          <cell r="K1325">
            <v>17.260000000000002</v>
          </cell>
          <cell r="L1325" t="str">
            <v>Yes</v>
          </cell>
        </row>
        <row r="1326">
          <cell r="A1326" t="str">
            <v>PWF-PWA199I</v>
          </cell>
          <cell r="B1326" t="str">
            <v>PowerFit  Pressure Washer starter kit</v>
          </cell>
          <cell r="C1326" t="str">
            <v>CPT Accessories</v>
          </cell>
          <cell r="D1326" t="str">
            <v>900080</v>
          </cell>
          <cell r="E1326" t="str">
            <v>PW-PT</v>
          </cell>
          <cell r="F1326">
            <v>1.1775636613902269</v>
          </cell>
          <cell r="G1326">
            <v>1.1775636613902269</v>
          </cell>
          <cell r="H1326">
            <v>22.52730482659565</v>
          </cell>
          <cell r="I1326">
            <v>23.55127322780454</v>
          </cell>
          <cell r="J1326">
            <v>24.88</v>
          </cell>
          <cell r="K1326">
            <v>25.1</v>
          </cell>
          <cell r="L1326" t="str">
            <v>Yes</v>
          </cell>
        </row>
        <row r="1327">
          <cell r="A1327" t="str">
            <v>PWF-R14FC</v>
          </cell>
          <cell r="B1327" t="str">
            <v>Ryco Style 1/4 Female Coupler BRASS</v>
          </cell>
          <cell r="C1327" t="str">
            <v>CPT Accessories</v>
          </cell>
          <cell r="D1327" t="str">
            <v>900080</v>
          </cell>
          <cell r="E1327" t="str">
            <v>PW-PT</v>
          </cell>
          <cell r="F1327">
            <v>8.7061252580867166E-2</v>
          </cell>
          <cell r="G1327">
            <v>8.7061252580867166E-2</v>
          </cell>
          <cell r="H1327">
            <v>1.6655196145905027</v>
          </cell>
          <cell r="I1327">
            <v>1.7412250516173433</v>
          </cell>
          <cell r="J1327">
            <v>1.84</v>
          </cell>
          <cell r="K1327">
            <v>1.81</v>
          </cell>
          <cell r="L1327" t="str">
            <v>Yes</v>
          </cell>
        </row>
        <row r="1328">
          <cell r="A1328" t="str">
            <v>PWF-R14FP</v>
          </cell>
          <cell r="B1328" t="str">
            <v>Ryco Style 1/4 Female Plug BRASS</v>
          </cell>
          <cell r="C1328" t="str">
            <v>CPT Accessories</v>
          </cell>
          <cell r="D1328" t="str">
            <v>900080</v>
          </cell>
          <cell r="E1328" t="str">
            <v>PW-PT</v>
          </cell>
          <cell r="F1328">
            <v>3.6407432897453552E-2</v>
          </cell>
          <cell r="G1328">
            <v>3.6407432897453552E-2</v>
          </cell>
          <cell r="H1328">
            <v>0.69649002064693755</v>
          </cell>
          <cell r="I1328">
            <v>0.72814865794907102</v>
          </cell>
          <cell r="J1328">
            <v>0.77</v>
          </cell>
          <cell r="K1328">
            <v>0.75</v>
          </cell>
          <cell r="L1328" t="str">
            <v>Yes</v>
          </cell>
        </row>
        <row r="1329">
          <cell r="A1329" t="str">
            <v>PWF-R14MC</v>
          </cell>
          <cell r="B1329" t="str">
            <v>Ryco Style 1/4 Male Coupler BRASS</v>
          </cell>
          <cell r="C1329" t="str">
            <v>CPT Accessories</v>
          </cell>
          <cell r="D1329" t="str">
            <v>900080</v>
          </cell>
          <cell r="E1329" t="str">
            <v>PW-PT</v>
          </cell>
          <cell r="F1329">
            <v>9.0227116311080505E-2</v>
          </cell>
          <cell r="G1329">
            <v>9.0227116311080505E-2</v>
          </cell>
          <cell r="H1329">
            <v>1.7260839642119752</v>
          </cell>
          <cell r="I1329">
            <v>1.80454232622161</v>
          </cell>
          <cell r="J1329">
            <v>1.91</v>
          </cell>
          <cell r="K1329">
            <v>1.87</v>
          </cell>
          <cell r="L1329" t="str">
            <v>Yes</v>
          </cell>
        </row>
        <row r="1330">
          <cell r="A1330" t="str">
            <v>PWF-R14MP</v>
          </cell>
          <cell r="B1330" t="str">
            <v>Ryco Style 1/4 Male Plug BRASS</v>
          </cell>
          <cell r="C1330" t="str">
            <v>CPT Accessories</v>
          </cell>
          <cell r="D1330" t="str">
            <v>900080</v>
          </cell>
          <cell r="E1330" t="str">
            <v>PW-PT</v>
          </cell>
          <cell r="F1330">
            <v>3.878183069511356E-2</v>
          </cell>
          <cell r="G1330">
            <v>3.8781830695113567E-2</v>
          </cell>
          <cell r="H1330">
            <v>0.74191328286304215</v>
          </cell>
          <cell r="I1330">
            <v>0.77563661390227123</v>
          </cell>
          <cell r="J1330">
            <v>0.82</v>
          </cell>
          <cell r="K1330">
            <v>0.81</v>
          </cell>
          <cell r="L1330" t="str">
            <v>Yes</v>
          </cell>
        </row>
        <row r="1331">
          <cell r="A1331" t="str">
            <v>PWFTAPE</v>
          </cell>
          <cell r="B1331" t="str">
            <v>Powerfit 8m Thread Seal Tape</v>
          </cell>
          <cell r="C1331" t="str">
            <v>CPT Accessories</v>
          </cell>
          <cell r="D1331" t="str">
            <v>900080</v>
          </cell>
          <cell r="E1331" t="str">
            <v>PW-PT</v>
          </cell>
          <cell r="F1331">
            <v>3.007570543702684E-2</v>
          </cell>
          <cell r="G1331">
            <v>3.007570543702684E-2</v>
          </cell>
          <cell r="H1331">
            <v>0.57536132140399177</v>
          </cell>
          <cell r="I1331">
            <v>0.60151410874053679</v>
          </cell>
          <cell r="J1331">
            <v>0.64</v>
          </cell>
          <cell r="K1331">
            <v>0.62</v>
          </cell>
          <cell r="L1331" t="str">
            <v>Yes</v>
          </cell>
        </row>
        <row r="1332">
          <cell r="A1332" t="str">
            <v>PWFTCA1001</v>
          </cell>
          <cell r="B1332" t="str">
            <v>Powerfit CS Chain 10IN 3/8LP 0.043 40DL</v>
          </cell>
          <cell r="C1332" t="str">
            <v>OPE Accessories</v>
          </cell>
          <cell r="D1332" t="str">
            <v>900080</v>
          </cell>
          <cell r="E1332" t="str">
            <v>PW-PG</v>
          </cell>
          <cell r="F1332">
            <v>0</v>
          </cell>
          <cell r="G1332">
            <v>0.24707501720578115</v>
          </cell>
          <cell r="H1332">
            <v>4.7266525030671183</v>
          </cell>
          <cell r="I1332">
            <v>4.9415003441156227</v>
          </cell>
          <cell r="J1332">
            <v>4.97</v>
          </cell>
          <cell r="K1332">
            <v>4.88</v>
          </cell>
          <cell r="L1332" t="str">
            <v>Yes</v>
          </cell>
        </row>
        <row r="1333">
          <cell r="A1333" t="str">
            <v>PWFTCA1002</v>
          </cell>
          <cell r="B1333" t="str">
            <v>Powerfit CS Chain 10IN 3/8LP 0.050 40DL</v>
          </cell>
          <cell r="C1333" t="str">
            <v>OPE Accessories</v>
          </cell>
          <cell r="D1333" t="str">
            <v>900080</v>
          </cell>
          <cell r="E1333" t="str">
            <v>PW-PG</v>
          </cell>
          <cell r="F1333">
            <v>0</v>
          </cell>
          <cell r="G1333">
            <v>0.24707501720578115</v>
          </cell>
          <cell r="H1333">
            <v>4.7266525030671183</v>
          </cell>
          <cell r="I1333">
            <v>4.9415003441156227</v>
          </cell>
          <cell r="J1333">
            <v>4.97</v>
          </cell>
          <cell r="K1333">
            <v>4.88</v>
          </cell>
          <cell r="L1333" t="str">
            <v>Yes</v>
          </cell>
        </row>
        <row r="1334">
          <cell r="A1334" t="str">
            <v>PWFTCA1201</v>
          </cell>
          <cell r="B1334" t="str">
            <v>Powerfit CS Chain 12IN 3/8LP 0.043 45DL</v>
          </cell>
          <cell r="C1334" t="str">
            <v>OPE Accessories</v>
          </cell>
          <cell r="D1334" t="str">
            <v>900080</v>
          </cell>
          <cell r="E1334" t="str">
            <v>PW-PG</v>
          </cell>
          <cell r="F1334">
            <v>0</v>
          </cell>
          <cell r="G1334">
            <v>0.27047487955953198</v>
          </cell>
          <cell r="H1334">
            <v>5.1743020437475691</v>
          </cell>
          <cell r="I1334">
            <v>5.4094975911906396</v>
          </cell>
          <cell r="J1334">
            <v>5.44</v>
          </cell>
          <cell r="K1334">
            <v>5.35</v>
          </cell>
          <cell r="L1334" t="str">
            <v>Yes</v>
          </cell>
        </row>
        <row r="1335">
          <cell r="A1335" t="str">
            <v>PWFTCA1202</v>
          </cell>
          <cell r="B1335" t="str">
            <v>Powerfit CS Chain 12IN 3/8LP 0.050 45DL</v>
          </cell>
          <cell r="C1335" t="str">
            <v>OPE Accessories</v>
          </cell>
          <cell r="D1335" t="str">
            <v>900080</v>
          </cell>
          <cell r="E1335" t="str">
            <v>PW-PG</v>
          </cell>
          <cell r="F1335">
            <v>0</v>
          </cell>
          <cell r="G1335">
            <v>0.27047487955953198</v>
          </cell>
          <cell r="H1335">
            <v>5.1743020437475691</v>
          </cell>
          <cell r="I1335">
            <v>5.4094975911906396</v>
          </cell>
          <cell r="J1335">
            <v>5.44</v>
          </cell>
          <cell r="K1335">
            <v>5.35</v>
          </cell>
          <cell r="L1335" t="str">
            <v>Yes</v>
          </cell>
        </row>
        <row r="1336">
          <cell r="A1336" t="str">
            <v>PWFTCA1401</v>
          </cell>
          <cell r="B1336" t="str">
            <v>Powerfit CS Chain 14IN 3/8LP 0.050 49DL</v>
          </cell>
          <cell r="C1336" t="str">
            <v>OPE Accessories</v>
          </cell>
          <cell r="D1336" t="str">
            <v>900080</v>
          </cell>
          <cell r="E1336" t="str">
            <v>PW-PG</v>
          </cell>
          <cell r="F1336">
            <v>0</v>
          </cell>
          <cell r="G1336">
            <v>0.28974535443909155</v>
          </cell>
          <cell r="H1336">
            <v>5.5429546066608824</v>
          </cell>
          <cell r="I1336">
            <v>5.794907088781831</v>
          </cell>
          <cell r="J1336">
            <v>5.83</v>
          </cell>
          <cell r="K1336">
            <v>5.72</v>
          </cell>
          <cell r="L1336" t="str">
            <v>Yes</v>
          </cell>
        </row>
        <row r="1337">
          <cell r="A1337" t="str">
            <v>PWFTCA1402</v>
          </cell>
          <cell r="B1337" t="str">
            <v>Powerfit CS Chain 14IN 3/8LP 0.043 52DL</v>
          </cell>
          <cell r="C1337" t="str">
            <v>OPE Accessories</v>
          </cell>
          <cell r="D1337" t="str">
            <v>900080</v>
          </cell>
          <cell r="E1337" t="str">
            <v>PW-PG</v>
          </cell>
          <cell r="F1337">
            <v>0</v>
          </cell>
          <cell r="G1337">
            <v>0.30419821059876118</v>
          </cell>
          <cell r="H1337">
            <v>5.8194440288458669</v>
          </cell>
          <cell r="I1337">
            <v>6.0839642119752231</v>
          </cell>
          <cell r="J1337">
            <v>6.12</v>
          </cell>
          <cell r="K1337">
            <v>6.01</v>
          </cell>
          <cell r="L1337" t="str">
            <v>Yes</v>
          </cell>
        </row>
        <row r="1338">
          <cell r="A1338" t="str">
            <v>PWFTCA1403</v>
          </cell>
          <cell r="B1338" t="str">
            <v>Powerfit CS Chain 14IN 3/8LP 0.050 52DL</v>
          </cell>
          <cell r="C1338" t="str">
            <v>OPE Accessories</v>
          </cell>
          <cell r="D1338" t="str">
            <v>900080</v>
          </cell>
          <cell r="E1338" t="str">
            <v>PW-PG</v>
          </cell>
          <cell r="F1338">
            <v>0</v>
          </cell>
          <cell r="G1338">
            <v>0.30419821059876118</v>
          </cell>
          <cell r="H1338">
            <v>5.8194440288458669</v>
          </cell>
          <cell r="I1338">
            <v>6.0839642119752231</v>
          </cell>
          <cell r="J1338">
            <v>6.12</v>
          </cell>
          <cell r="K1338">
            <v>6.01</v>
          </cell>
          <cell r="L1338" t="str">
            <v>Yes</v>
          </cell>
        </row>
        <row r="1339">
          <cell r="A1339" t="str">
            <v>PWFTCA1404</v>
          </cell>
          <cell r="B1339" t="str">
            <v>Powerfit CS Chain 14IN 3/8LP 0.050 53DL</v>
          </cell>
          <cell r="C1339" t="str">
            <v>OPE Accessories</v>
          </cell>
          <cell r="D1339" t="str">
            <v>900080</v>
          </cell>
          <cell r="E1339" t="str">
            <v>PW-PG</v>
          </cell>
          <cell r="F1339">
            <v>0</v>
          </cell>
          <cell r="G1339">
            <v>0.30901582931865113</v>
          </cell>
          <cell r="H1339">
            <v>5.9116071695741956</v>
          </cell>
          <cell r="I1339">
            <v>6.1803165863730216</v>
          </cell>
          <cell r="J1339">
            <v>6.22</v>
          </cell>
          <cell r="K1339">
            <v>6.1</v>
          </cell>
          <cell r="L1339" t="str">
            <v>Yes</v>
          </cell>
        </row>
        <row r="1340">
          <cell r="A1340" t="str">
            <v>PWFTCA1601</v>
          </cell>
          <cell r="B1340" t="str">
            <v>Powerfit CS Chain 16IN 3/8LP 0.050 55DL</v>
          </cell>
          <cell r="C1340" t="str">
            <v>OPE Accessories</v>
          </cell>
          <cell r="D1340" t="str">
            <v>900080</v>
          </cell>
          <cell r="E1340" t="str">
            <v>PW-PG</v>
          </cell>
          <cell r="F1340">
            <v>0</v>
          </cell>
          <cell r="G1340">
            <v>0.3179628355127323</v>
          </cell>
          <cell r="H1340">
            <v>6.0827672880696619</v>
          </cell>
          <cell r="I1340">
            <v>6.3592567102546456</v>
          </cell>
          <cell r="J1340">
            <v>6.4</v>
          </cell>
          <cell r="K1340">
            <v>6.29</v>
          </cell>
          <cell r="L1340" t="str">
            <v>Yes</v>
          </cell>
        </row>
        <row r="1341">
          <cell r="A1341" t="str">
            <v>PWFTCA1602</v>
          </cell>
          <cell r="B1341" t="str">
            <v>Powerfit CS Chain 16IN 3/8LP 0.050 56DL</v>
          </cell>
          <cell r="C1341" t="str">
            <v>OPE Accessories</v>
          </cell>
          <cell r="D1341" t="str">
            <v>900080</v>
          </cell>
          <cell r="E1341" t="str">
            <v>PW-PG</v>
          </cell>
          <cell r="F1341">
            <v>0</v>
          </cell>
          <cell r="G1341">
            <v>0.32209222298692364</v>
          </cell>
          <cell r="H1341">
            <v>6.1617642658368004</v>
          </cell>
          <cell r="I1341">
            <v>6.4418444597384719</v>
          </cell>
          <cell r="J1341">
            <v>6.48</v>
          </cell>
          <cell r="K1341">
            <v>6.37</v>
          </cell>
          <cell r="L1341" t="str">
            <v>Yes</v>
          </cell>
        </row>
        <row r="1342">
          <cell r="A1342" t="str">
            <v>PWFTCA1603</v>
          </cell>
          <cell r="B1342" t="str">
            <v>Powerfit CS Chain 16IN 3/8LP 0.050 57DL</v>
          </cell>
          <cell r="C1342" t="str">
            <v>OPE Accessories</v>
          </cell>
          <cell r="D1342" t="str">
            <v>900080</v>
          </cell>
          <cell r="E1342" t="str">
            <v>PW-PG</v>
          </cell>
          <cell r="F1342">
            <v>0</v>
          </cell>
          <cell r="G1342">
            <v>0.32759807295251203</v>
          </cell>
          <cell r="H1342">
            <v>6.2670935695263177</v>
          </cell>
          <cell r="I1342">
            <v>6.55196145905024</v>
          </cell>
          <cell r="J1342">
            <v>6.59</v>
          </cell>
          <cell r="K1342">
            <v>6.47</v>
          </cell>
          <cell r="L1342" t="str">
            <v>Yes</v>
          </cell>
        </row>
        <row r="1343">
          <cell r="A1343" t="str">
            <v>PWFTCA1604</v>
          </cell>
          <cell r="B1343" t="str">
            <v>Powerfit CS Chain 16IN 0.325" 0.050 6</v>
          </cell>
          <cell r="C1343" t="str">
            <v>OPE Accessories</v>
          </cell>
          <cell r="D1343" t="str">
            <v>900080</v>
          </cell>
          <cell r="E1343" t="str">
            <v>PW-PG</v>
          </cell>
          <cell r="F1343">
            <v>0</v>
          </cell>
          <cell r="G1343">
            <v>0.40261527873365455</v>
          </cell>
          <cell r="H1343">
            <v>7.7022053322959998</v>
          </cell>
          <cell r="I1343">
            <v>8.05230557467309</v>
          </cell>
          <cell r="J1343">
            <v>8.1</v>
          </cell>
          <cell r="K1343">
            <v>7.97</v>
          </cell>
          <cell r="L1343" t="str">
            <v>Yes</v>
          </cell>
        </row>
        <row r="1344">
          <cell r="A1344" t="str">
            <v>PWFTCA1801</v>
          </cell>
          <cell r="B1344" t="str">
            <v>Powerfit CS Chain 18IN 3/8LP 0.050 60DL</v>
          </cell>
          <cell r="C1344" t="str">
            <v>OPE Accessories</v>
          </cell>
          <cell r="D1344" t="str">
            <v>900080</v>
          </cell>
          <cell r="E1344" t="str">
            <v>PW-PG</v>
          </cell>
          <cell r="F1344">
            <v>0</v>
          </cell>
          <cell r="G1344">
            <v>0.34205092911218177</v>
          </cell>
          <cell r="H1344">
            <v>6.5435829917113031</v>
          </cell>
          <cell r="I1344">
            <v>6.8410185822436347</v>
          </cell>
          <cell r="J1344">
            <v>6.89</v>
          </cell>
          <cell r="K1344">
            <v>6.76</v>
          </cell>
          <cell r="L1344" t="str">
            <v>Yes</v>
          </cell>
        </row>
        <row r="1345">
          <cell r="A1345" t="str">
            <v>PWFTCA1802</v>
          </cell>
          <cell r="B1345" t="str">
            <v>Powerfit CS Chain 18IN 3/8LP 0.050 62DL</v>
          </cell>
          <cell r="C1345" t="str">
            <v>OPE Accessories</v>
          </cell>
          <cell r="D1345" t="str">
            <v>900080</v>
          </cell>
          <cell r="E1345" t="str">
            <v>PW-PG</v>
          </cell>
          <cell r="F1345">
            <v>0</v>
          </cell>
          <cell r="G1345">
            <v>0.35168616655196144</v>
          </cell>
          <cell r="H1345">
            <v>6.7279092731679588</v>
          </cell>
          <cell r="I1345">
            <v>7.0337233310392282</v>
          </cell>
          <cell r="J1345">
            <v>7.08</v>
          </cell>
          <cell r="K1345">
            <v>6.95</v>
          </cell>
          <cell r="L1345" t="str">
            <v>Yes</v>
          </cell>
        </row>
        <row r="1346">
          <cell r="A1346" t="str">
            <v>PWFTCA1803</v>
          </cell>
          <cell r="B1346" t="str">
            <v>Powerfit CS Chain 18IN 0.325" 0.050 7</v>
          </cell>
          <cell r="C1346" t="str">
            <v>OPE Accessories</v>
          </cell>
          <cell r="D1346" t="str">
            <v>900080</v>
          </cell>
          <cell r="E1346" t="str">
            <v>PW-PG</v>
          </cell>
          <cell r="F1346">
            <v>0</v>
          </cell>
          <cell r="G1346">
            <v>0.43358568479008952</v>
          </cell>
          <cell r="H1346">
            <v>8.2946826655495389</v>
          </cell>
          <cell r="I1346">
            <v>8.67171369580179</v>
          </cell>
          <cell r="J1346">
            <v>8.73</v>
          </cell>
          <cell r="K1346">
            <v>8.58</v>
          </cell>
          <cell r="L1346" t="str">
            <v>Yes</v>
          </cell>
        </row>
        <row r="1347">
          <cell r="A1347" t="str">
            <v>PWFTCA1804</v>
          </cell>
          <cell r="B1347" t="str">
            <v>Powerfit CS Chain 18IN 0.325" 0.058 7</v>
          </cell>
          <cell r="C1347" t="str">
            <v>OPE Accessories</v>
          </cell>
          <cell r="D1347" t="str">
            <v>900080</v>
          </cell>
          <cell r="E1347" t="str">
            <v>PW-PG</v>
          </cell>
          <cell r="F1347">
            <v>0</v>
          </cell>
          <cell r="G1347">
            <v>0.43358568479008952</v>
          </cell>
          <cell r="H1347">
            <v>8.2946826655495389</v>
          </cell>
          <cell r="I1347">
            <v>8.67171369580179</v>
          </cell>
          <cell r="J1347">
            <v>8.73</v>
          </cell>
          <cell r="K1347">
            <v>8.58</v>
          </cell>
          <cell r="L1347" t="str">
            <v>Yes</v>
          </cell>
        </row>
        <row r="1348">
          <cell r="A1348" t="str">
            <v>PWFTCA3F316</v>
          </cell>
          <cell r="B1348" t="str">
            <v>Powerfit CS File 3pk 3/16 Inch</v>
          </cell>
          <cell r="C1348" t="str">
            <v>OPE Accessories</v>
          </cell>
          <cell r="D1348" t="str">
            <v>900080</v>
          </cell>
          <cell r="E1348" t="str">
            <v>PW-PG</v>
          </cell>
          <cell r="F1348">
            <v>0</v>
          </cell>
          <cell r="G1348">
            <v>0.12732278045423262</v>
          </cell>
          <cell r="H1348">
            <v>2.4357401478201028</v>
          </cell>
          <cell r="I1348">
            <v>2.5464556090846524</v>
          </cell>
          <cell r="J1348">
            <v>2.56</v>
          </cell>
          <cell r="K1348">
            <v>2.52</v>
          </cell>
          <cell r="L1348" t="str">
            <v>Yes</v>
          </cell>
        </row>
        <row r="1349">
          <cell r="A1349" t="str">
            <v>PWFTCA3F532</v>
          </cell>
          <cell r="B1349" t="str">
            <v>Powerfit CS File 3pk 5/32 Inch</v>
          </cell>
          <cell r="C1349" t="str">
            <v>OPE Accessories</v>
          </cell>
          <cell r="D1349" t="str">
            <v>900080</v>
          </cell>
          <cell r="E1349" t="str">
            <v>PW-PG</v>
          </cell>
          <cell r="F1349">
            <v>0</v>
          </cell>
          <cell r="G1349">
            <v>0.12732278045423262</v>
          </cell>
          <cell r="H1349">
            <v>2.4357401478201028</v>
          </cell>
          <cell r="I1349">
            <v>2.5464556090846524</v>
          </cell>
          <cell r="J1349">
            <v>2.56</v>
          </cell>
          <cell r="K1349">
            <v>2.52</v>
          </cell>
          <cell r="L1349" t="str">
            <v>Yes</v>
          </cell>
        </row>
        <row r="1350">
          <cell r="A1350" t="str">
            <v>PWFTCA3F732</v>
          </cell>
          <cell r="B1350" t="str">
            <v>Powerfit CS File 3pk 7/32 Inch</v>
          </cell>
          <cell r="C1350" t="str">
            <v>OPE Accessories</v>
          </cell>
          <cell r="D1350" t="str">
            <v>900080</v>
          </cell>
          <cell r="E1350" t="str">
            <v>PW-PG</v>
          </cell>
          <cell r="F1350">
            <v>0</v>
          </cell>
          <cell r="G1350">
            <v>0.12732278045423262</v>
          </cell>
          <cell r="H1350">
            <v>2.4357401478201028</v>
          </cell>
          <cell r="I1350">
            <v>2.5464556090846524</v>
          </cell>
          <cell r="J1350">
            <v>2.56</v>
          </cell>
          <cell r="K1350">
            <v>2.52</v>
          </cell>
          <cell r="L1350" t="str">
            <v>Yes</v>
          </cell>
        </row>
        <row r="1351">
          <cell r="A1351" t="str">
            <v>PWFTCA801</v>
          </cell>
          <cell r="B1351" t="str">
            <v>Powerfit CS Chain 8IN 3/8LP 0.043 33DL</v>
          </cell>
          <cell r="C1351" t="str">
            <v>OPE Accessories</v>
          </cell>
          <cell r="D1351" t="str">
            <v>900080</v>
          </cell>
          <cell r="E1351" t="str">
            <v>PW-PG</v>
          </cell>
          <cell r="F1351">
            <v>0</v>
          </cell>
          <cell r="G1351">
            <v>0.21403991741225048</v>
          </cell>
          <cell r="H1351">
            <v>4.0946766809300099</v>
          </cell>
          <cell r="I1351">
            <v>4.2807983482450096</v>
          </cell>
          <cell r="J1351">
            <v>4.3099999999999996</v>
          </cell>
          <cell r="K1351">
            <v>4.2300000000000004</v>
          </cell>
          <cell r="L1351" t="str">
            <v>Yes</v>
          </cell>
        </row>
        <row r="1352">
          <cell r="A1352" t="str">
            <v>PWFTCA802</v>
          </cell>
          <cell r="B1352" t="str">
            <v>Powerfit CS Chain 8IN 3/8LP 0.050 33DL</v>
          </cell>
          <cell r="C1352" t="str">
            <v>OPE Accessories</v>
          </cell>
          <cell r="D1352" t="str">
            <v>900080</v>
          </cell>
          <cell r="E1352" t="str">
            <v>PW-PG</v>
          </cell>
          <cell r="F1352">
            <v>0</v>
          </cell>
          <cell r="G1352">
            <v>0.21403991741225048</v>
          </cell>
          <cell r="H1352">
            <v>4.0946766809300099</v>
          </cell>
          <cell r="I1352">
            <v>4.2807983482450096</v>
          </cell>
          <cell r="J1352">
            <v>4.3099999999999996</v>
          </cell>
          <cell r="K1352">
            <v>4.2300000000000004</v>
          </cell>
          <cell r="L1352" t="str">
            <v>Yes</v>
          </cell>
        </row>
        <row r="1353">
          <cell r="A1353" t="str">
            <v>PWFTCAFG316</v>
          </cell>
          <cell r="B1353" t="str">
            <v>Powerfit CS File&amp;Guide 3pk 3/16 Inch</v>
          </cell>
          <cell r="C1353" t="str">
            <v>OPE Accessories</v>
          </cell>
          <cell r="D1353" t="str">
            <v>900080</v>
          </cell>
          <cell r="E1353" t="str">
            <v>PW-PG</v>
          </cell>
          <cell r="F1353">
            <v>0</v>
          </cell>
          <cell r="G1353">
            <v>0.14177563661390225</v>
          </cell>
          <cell r="H1353">
            <v>2.7122295700050869</v>
          </cell>
          <cell r="I1353">
            <v>2.8355127322780449</v>
          </cell>
          <cell r="J1353">
            <v>2.85</v>
          </cell>
          <cell r="K1353">
            <v>2.8</v>
          </cell>
          <cell r="L1353" t="str">
            <v>Yes</v>
          </cell>
        </row>
        <row r="1354">
          <cell r="A1354" t="str">
            <v>PWFTCAFG532</v>
          </cell>
          <cell r="B1354" t="str">
            <v>Powerfit CS File&amp;Guide 3pk 5/32 Inch</v>
          </cell>
          <cell r="C1354" t="str">
            <v>OPE Accessories</v>
          </cell>
          <cell r="D1354" t="str">
            <v>900080</v>
          </cell>
          <cell r="E1354" t="str">
            <v>PW-PG</v>
          </cell>
          <cell r="F1354">
            <v>0</v>
          </cell>
          <cell r="G1354">
            <v>0.14177563661390225</v>
          </cell>
          <cell r="H1354">
            <v>2.7122295700050869</v>
          </cell>
          <cell r="I1354">
            <v>2.8355127322780449</v>
          </cell>
          <cell r="J1354">
            <v>2.85</v>
          </cell>
          <cell r="K1354">
            <v>2.8</v>
          </cell>
          <cell r="L1354" t="str">
            <v>Yes</v>
          </cell>
        </row>
        <row r="1355">
          <cell r="A1355" t="str">
            <v>PWFTCAFG732</v>
          </cell>
          <cell r="B1355" t="str">
            <v>Powerfit CS File&amp;Guide 3pk 7/32 Inch</v>
          </cell>
          <cell r="C1355" t="str">
            <v>OPE Accessories</v>
          </cell>
          <cell r="D1355" t="str">
            <v>900080</v>
          </cell>
          <cell r="E1355" t="str">
            <v>PW-PG</v>
          </cell>
          <cell r="F1355">
            <v>0.14177563661390225</v>
          </cell>
          <cell r="G1355">
            <v>0.14177563661390225</v>
          </cell>
          <cell r="H1355">
            <v>2.7122295700050869</v>
          </cell>
          <cell r="I1355">
            <v>2.8355127322780449</v>
          </cell>
          <cell r="J1355">
            <v>3</v>
          </cell>
          <cell r="K1355">
            <v>2.94</v>
          </cell>
          <cell r="L1355" t="str">
            <v>Yes</v>
          </cell>
        </row>
        <row r="1356">
          <cell r="A1356" t="str">
            <v>PWFTCASK01</v>
          </cell>
          <cell r="B1356" t="str">
            <v>Powerfit CS Sharpening Kit</v>
          </cell>
          <cell r="C1356" t="str">
            <v>OPE Accessories</v>
          </cell>
          <cell r="D1356" t="str">
            <v>900080</v>
          </cell>
          <cell r="E1356" t="str">
            <v>PW-PG</v>
          </cell>
          <cell r="F1356">
            <v>0.38472126634549197</v>
          </cell>
          <cell r="G1356">
            <v>0.38472126634549203</v>
          </cell>
          <cell r="H1356">
            <v>7.3598850953050663</v>
          </cell>
          <cell r="I1356">
            <v>7.6944253269098404</v>
          </cell>
          <cell r="J1356">
            <v>8.1300000000000008</v>
          </cell>
          <cell r="K1356">
            <v>7.98</v>
          </cell>
          <cell r="L1356" t="str">
            <v>Yes</v>
          </cell>
        </row>
        <row r="1357">
          <cell r="A1357" t="str">
            <v>RY-2STFS1</v>
          </cell>
          <cell r="B1357" t="str">
            <v>Ryobi 1L Full Synthetic 2 Stroke Oil</v>
          </cell>
          <cell r="C1357" t="str">
            <v>OPE Accessories</v>
          </cell>
          <cell r="D1357" t="str">
            <v>900080</v>
          </cell>
          <cell r="E1357" t="str">
            <v>RG-AC</v>
          </cell>
          <cell r="F1357">
            <v>0.26565726083964208</v>
          </cell>
          <cell r="G1357">
            <v>0.26565726083964208</v>
          </cell>
          <cell r="H1357">
            <v>5.0821389030192403</v>
          </cell>
          <cell r="I1357">
            <v>5.313145216792841</v>
          </cell>
          <cell r="J1357">
            <v>5.7</v>
          </cell>
          <cell r="K1357">
            <v>5.67</v>
          </cell>
          <cell r="L1357" t="str">
            <v>Yes</v>
          </cell>
        </row>
        <row r="1358">
          <cell r="A1358" t="str">
            <v>RY-2STFS200</v>
          </cell>
          <cell r="B1358" t="str">
            <v>Ryobi 200mL Full Synthetic 2 Stroke Oil</v>
          </cell>
          <cell r="C1358" t="str">
            <v>OPE Accessories</v>
          </cell>
          <cell r="D1358" t="str">
            <v>900080</v>
          </cell>
          <cell r="E1358" t="str">
            <v>RG-AC</v>
          </cell>
          <cell r="F1358">
            <v>6.7446662078458369E-2</v>
          </cell>
          <cell r="G1358">
            <v>6.7446662078458369E-2</v>
          </cell>
          <cell r="H1358">
            <v>1.2902839701965949</v>
          </cell>
          <cell r="I1358">
            <v>1.3489332415691673</v>
          </cell>
          <cell r="J1358">
            <v>1.45</v>
          </cell>
          <cell r="K1358">
            <v>1.43</v>
          </cell>
          <cell r="L1358" t="str">
            <v>Yes</v>
          </cell>
        </row>
        <row r="1359">
          <cell r="A1359" t="str">
            <v>RY-2STSS1</v>
          </cell>
          <cell r="B1359" t="str">
            <v>Ryobi 1L Semi Synthetic 2 Stroke Oil</v>
          </cell>
          <cell r="C1359" t="str">
            <v>OPE Accessories</v>
          </cell>
          <cell r="D1359" t="str">
            <v>900080</v>
          </cell>
          <cell r="E1359" t="str">
            <v>RG-AC</v>
          </cell>
          <cell r="F1359">
            <v>0.2161046111493462</v>
          </cell>
          <cell r="G1359">
            <v>0.2161046111493462</v>
          </cell>
          <cell r="H1359">
            <v>4.13417516981358</v>
          </cell>
          <cell r="I1359">
            <v>4.3220922229869236</v>
          </cell>
          <cell r="J1359">
            <v>4.66</v>
          </cell>
          <cell r="K1359">
            <v>4.6100000000000003</v>
          </cell>
          <cell r="L1359" t="str">
            <v>Yes</v>
          </cell>
        </row>
        <row r="1360">
          <cell r="A1360" t="str">
            <v>RY-2STSS200</v>
          </cell>
          <cell r="B1360" t="str">
            <v>Ryobi 200mL Semi Synthetic 2 Stroke Oil</v>
          </cell>
          <cell r="C1360" t="str">
            <v>OPE Accessories</v>
          </cell>
          <cell r="D1360" t="str">
            <v>900080</v>
          </cell>
          <cell r="E1360" t="str">
            <v>RG-AC</v>
          </cell>
          <cell r="F1360">
            <v>5.299380591878871E-2</v>
          </cell>
          <cell r="G1360">
            <v>5.299380591878871E-2</v>
          </cell>
          <cell r="H1360">
            <v>1.0137945480116102</v>
          </cell>
          <cell r="I1360">
            <v>1.0598761183757741</v>
          </cell>
          <cell r="J1360">
            <v>1.1399999999999999</v>
          </cell>
          <cell r="K1360">
            <v>1.1299999999999999</v>
          </cell>
          <cell r="L1360" t="str">
            <v>Yes</v>
          </cell>
        </row>
        <row r="1361">
          <cell r="A1361" t="str">
            <v>RY-BC1</v>
          </cell>
          <cell r="B1361" t="str">
            <v>Ryobi 1L Bar &amp; Chain Oil</v>
          </cell>
          <cell r="C1361" t="str">
            <v>OPE Accessories</v>
          </cell>
          <cell r="D1361" t="str">
            <v>900080</v>
          </cell>
          <cell r="E1361" t="str">
            <v>RG-AC</v>
          </cell>
          <cell r="F1361">
            <v>0.10874053682037164</v>
          </cell>
          <cell r="G1361">
            <v>0.10874053682037164</v>
          </cell>
          <cell r="H1361">
            <v>2.0802537478679795</v>
          </cell>
          <cell r="I1361">
            <v>2.1748107364074327</v>
          </cell>
          <cell r="J1361">
            <v>2.39</v>
          </cell>
          <cell r="K1361">
            <v>2.31</v>
          </cell>
          <cell r="L1361" t="str">
            <v>Yes</v>
          </cell>
        </row>
        <row r="1362">
          <cell r="A1362" t="str">
            <v>RY-BC4</v>
          </cell>
          <cell r="B1362" t="str">
            <v>Ryobi 4L Bar &amp; Chain Oil</v>
          </cell>
          <cell r="C1362" t="str">
            <v>OPE Accessories</v>
          </cell>
          <cell r="D1362" t="str">
            <v>900080</v>
          </cell>
          <cell r="E1362" t="str">
            <v>RG-AC</v>
          </cell>
          <cell r="F1362">
            <v>0.46522727272727266</v>
          </cell>
          <cell r="G1362">
            <v>0.46522727272727266</v>
          </cell>
          <cell r="H1362">
            <v>8.9</v>
          </cell>
          <cell r="I1362">
            <v>9.3045454545454529</v>
          </cell>
          <cell r="J1362">
            <v>10.17</v>
          </cell>
          <cell r="K1362">
            <v>9.82</v>
          </cell>
          <cell r="L1362" t="str">
            <v>No</v>
          </cell>
        </row>
        <row r="1363">
          <cell r="A1363" t="str">
            <v>PWFTL1615R</v>
          </cell>
          <cell r="B1363" t="str">
            <v>POWERFIT TRIMMING LINE 1.6MMX15M ROUND</v>
          </cell>
          <cell r="C1363" t="str">
            <v>OPE Accessories</v>
          </cell>
          <cell r="D1363" t="str">
            <v>900080</v>
          </cell>
          <cell r="E1363" t="str">
            <v>PW-PG</v>
          </cell>
          <cell r="F1363">
            <v>6.4005505849965602E-2</v>
          </cell>
          <cell r="G1363">
            <v>6.4005505849965602E-2</v>
          </cell>
          <cell r="H1363">
            <v>1.2244531553906464</v>
          </cell>
          <cell r="I1363">
            <v>1.2801101169993119</v>
          </cell>
          <cell r="J1363">
            <v>1.35</v>
          </cell>
          <cell r="K1363">
            <v>1.34</v>
          </cell>
          <cell r="L1363" t="str">
            <v>Yes</v>
          </cell>
        </row>
        <row r="1364">
          <cell r="A1364" t="str">
            <v>PWFTL1650R</v>
          </cell>
          <cell r="B1364" t="str">
            <v>POWERFIT TRIMMING LINE 1.6MMX50M ROUND</v>
          </cell>
          <cell r="C1364" t="str">
            <v>OPE Accessories</v>
          </cell>
          <cell r="D1364" t="str">
            <v>900080</v>
          </cell>
          <cell r="E1364" t="str">
            <v>PW-PG</v>
          </cell>
          <cell r="F1364">
            <v>0.1424638678596008</v>
          </cell>
          <cell r="G1364">
            <v>0.14246386785960083</v>
          </cell>
          <cell r="H1364">
            <v>2.7253957329662768</v>
          </cell>
          <cell r="I1364">
            <v>2.8492773571920162</v>
          </cell>
          <cell r="J1364">
            <v>3.01</v>
          </cell>
          <cell r="K1364">
            <v>2.96</v>
          </cell>
          <cell r="L1364" t="str">
            <v>Yes</v>
          </cell>
        </row>
        <row r="1365">
          <cell r="A1365" t="str">
            <v>PWFTL2015R</v>
          </cell>
          <cell r="B1365" t="str">
            <v>POWERFIT TRIMMING LINE 2.0MMX15M ROUND</v>
          </cell>
          <cell r="C1365" t="str">
            <v>OPE Accessories</v>
          </cell>
          <cell r="D1365" t="str">
            <v>900080</v>
          </cell>
          <cell r="E1365" t="str">
            <v>PW-PG</v>
          </cell>
          <cell r="F1365">
            <v>8.5340674466620761E-2</v>
          </cell>
          <cell r="G1365">
            <v>8.5340674466620775E-2</v>
          </cell>
          <cell r="H1365">
            <v>1.632604207187528</v>
          </cell>
          <cell r="I1365">
            <v>1.7068134893324154</v>
          </cell>
          <cell r="J1365">
            <v>1.8</v>
          </cell>
          <cell r="K1365">
            <v>1.78</v>
          </cell>
          <cell r="L1365" t="str">
            <v>Yes</v>
          </cell>
        </row>
        <row r="1366">
          <cell r="A1366" t="str">
            <v>PWFTL2050R</v>
          </cell>
          <cell r="B1366" t="str">
            <v>POWERFIT TRIMMING LINE 2.0MMX50M ROUND</v>
          </cell>
          <cell r="C1366" t="str">
            <v>OPE Accessories</v>
          </cell>
          <cell r="D1366" t="str">
            <v>900080</v>
          </cell>
          <cell r="E1366" t="str">
            <v>PW-PG</v>
          </cell>
          <cell r="F1366">
            <v>0.17205781142463866</v>
          </cell>
          <cell r="G1366">
            <v>0.17205781142463869</v>
          </cell>
          <cell r="H1366">
            <v>3.2915407402974362</v>
          </cell>
          <cell r="I1366">
            <v>3.4411562284927735</v>
          </cell>
          <cell r="J1366">
            <v>3.64</v>
          </cell>
          <cell r="K1366">
            <v>3.57</v>
          </cell>
          <cell r="L1366" t="str">
            <v>Yes</v>
          </cell>
        </row>
        <row r="1367">
          <cell r="A1367" t="str">
            <v>PWFTL2410R</v>
          </cell>
          <cell r="B1367" t="str">
            <v>POWERFIT TRIMMING LINE 2.4MMX10M ROUND</v>
          </cell>
          <cell r="C1367" t="str">
            <v>OPE Accessories</v>
          </cell>
          <cell r="D1367" t="str">
            <v>900080</v>
          </cell>
          <cell r="E1367" t="str">
            <v>PW-PG</v>
          </cell>
          <cell r="F1367">
            <v>8.5340674466620761E-2</v>
          </cell>
          <cell r="G1367">
            <v>8.5340674466620775E-2</v>
          </cell>
          <cell r="H1367">
            <v>1.632604207187528</v>
          </cell>
          <cell r="I1367">
            <v>1.7068134893324154</v>
          </cell>
          <cell r="J1367">
            <v>1.8</v>
          </cell>
          <cell r="K1367">
            <v>1.78</v>
          </cell>
          <cell r="L1367" t="str">
            <v>Yes</v>
          </cell>
        </row>
        <row r="1368">
          <cell r="A1368" t="str">
            <v>PWFTL2410T</v>
          </cell>
          <cell r="B1368" t="str">
            <v>POWERFIT TRIMMING LINE 2.4MMX10M TWIST</v>
          </cell>
          <cell r="C1368" t="str">
            <v>OPE Accessories</v>
          </cell>
          <cell r="D1368" t="str">
            <v>900080</v>
          </cell>
          <cell r="E1368" t="str">
            <v>PW-PG</v>
          </cell>
          <cell r="F1368">
            <v>8.5340674466620761E-2</v>
          </cell>
          <cell r="G1368">
            <v>8.5340674466620775E-2</v>
          </cell>
          <cell r="H1368">
            <v>1.632604207187528</v>
          </cell>
          <cell r="I1368">
            <v>1.7068134893324154</v>
          </cell>
          <cell r="J1368">
            <v>1.8</v>
          </cell>
          <cell r="K1368">
            <v>1.78</v>
          </cell>
          <cell r="L1368" t="str">
            <v>Yes</v>
          </cell>
        </row>
        <row r="1369">
          <cell r="A1369" t="str">
            <v>PWFTL2444R</v>
          </cell>
          <cell r="B1369" t="str">
            <v>POWERFIT TRIMMING LINE 2.4MMX44M ROUND</v>
          </cell>
          <cell r="C1369" t="str">
            <v>OPE Accessories</v>
          </cell>
          <cell r="D1369" t="str">
            <v>900080</v>
          </cell>
          <cell r="E1369" t="str">
            <v>PW-PG</v>
          </cell>
          <cell r="F1369">
            <v>0.1988988300068823</v>
          </cell>
          <cell r="G1369">
            <v>0.19889883000688233</v>
          </cell>
          <cell r="H1369">
            <v>3.805021095783836</v>
          </cell>
          <cell r="I1369">
            <v>3.9779766001376462</v>
          </cell>
          <cell r="J1369">
            <v>4.2</v>
          </cell>
          <cell r="K1369">
            <v>4.13</v>
          </cell>
          <cell r="L1369" t="str">
            <v>Yes</v>
          </cell>
        </row>
        <row r="1370">
          <cell r="A1370" t="str">
            <v>PWF-WN001</v>
          </cell>
          <cell r="B1370" t="str">
            <v>PowerFit Wing Nut &amp; Eye Bolt Adaptor</v>
          </cell>
          <cell r="C1370" t="str">
            <v>CPT Accessories</v>
          </cell>
          <cell r="D1370" t="str">
            <v>900080</v>
          </cell>
          <cell r="E1370" t="str">
            <v>PW-PT</v>
          </cell>
          <cell r="F1370">
            <v>0.10573964486559116</v>
          </cell>
          <cell r="G1370">
            <v>0.10573964486559118</v>
          </cell>
          <cell r="H1370">
            <v>2.0228453800373964</v>
          </cell>
          <cell r="I1370">
            <v>2.1147928973118235</v>
          </cell>
          <cell r="J1370">
            <v>2.23</v>
          </cell>
          <cell r="K1370">
            <v>2.2000000000000002</v>
          </cell>
          <cell r="L1370" t="str">
            <v>Yes</v>
          </cell>
        </row>
        <row r="1371">
          <cell r="A1371" t="str">
            <v>PWO2SS1</v>
          </cell>
          <cell r="B1371" t="str">
            <v>Powerfit 1L Semi Synthetic 2 Stroke Oil</v>
          </cell>
          <cell r="C1371" t="str">
            <v>OPE Accessories</v>
          </cell>
          <cell r="D1371" t="str">
            <v>900080</v>
          </cell>
          <cell r="E1371" t="str">
            <v>PW-PG</v>
          </cell>
          <cell r="F1371">
            <v>0.21222727272727271</v>
          </cell>
          <cell r="G1371">
            <v>0.21222727272727271</v>
          </cell>
          <cell r="H1371">
            <v>4.0599999999999996</v>
          </cell>
          <cell r="I1371">
            <v>4.2445454545454542</v>
          </cell>
          <cell r="J1371">
            <v>4.4800000000000004</v>
          </cell>
          <cell r="K1371">
            <v>4.4800000000000004</v>
          </cell>
          <cell r="L1371" t="str">
            <v>No</v>
          </cell>
        </row>
        <row r="1372">
          <cell r="A1372" t="str">
            <v>PWO2SS200</v>
          </cell>
          <cell r="B1372" t="str">
            <v>Powerfit 200mL Semi Syn 2 Stroke Oil</v>
          </cell>
          <cell r="C1372" t="str">
            <v>OPE Accessories</v>
          </cell>
          <cell r="D1372" t="str">
            <v>900080</v>
          </cell>
          <cell r="E1372" t="str">
            <v>PW-PG</v>
          </cell>
          <cell r="F1372">
            <v>3.7113636363636356E-2</v>
          </cell>
          <cell r="G1372">
            <v>3.7113636363636356E-2</v>
          </cell>
          <cell r="H1372">
            <v>0.71</v>
          </cell>
          <cell r="I1372">
            <v>0.74227272727272708</v>
          </cell>
          <cell r="J1372">
            <v>0.78</v>
          </cell>
          <cell r="K1372">
            <v>0.78</v>
          </cell>
          <cell r="L1372" t="str">
            <v>No</v>
          </cell>
        </row>
        <row r="1373">
          <cell r="A1373" t="str">
            <v>PWO4M4</v>
          </cell>
          <cell r="B1373" t="str">
            <v>Powerfit 4L SAE30 4 Stroke Oil</v>
          </cell>
          <cell r="C1373" t="str">
            <v>OPE Accessories</v>
          </cell>
          <cell r="D1373" t="str">
            <v>900080</v>
          </cell>
          <cell r="E1373" t="str">
            <v>PW-PG</v>
          </cell>
          <cell r="F1373">
            <v>0.48195454545454547</v>
          </cell>
          <cell r="G1373">
            <v>0.48195454545454547</v>
          </cell>
          <cell r="H1373">
            <v>9.2200000000000006</v>
          </cell>
          <cell r="I1373">
            <v>9.6390909090909087</v>
          </cell>
          <cell r="J1373">
            <v>10.18</v>
          </cell>
          <cell r="K1373">
            <v>10.18</v>
          </cell>
          <cell r="L1373" t="str">
            <v>No</v>
          </cell>
        </row>
        <row r="1374">
          <cell r="A1374" t="str">
            <v>PWO4SS4</v>
          </cell>
          <cell r="B1374" t="str">
            <v>Powerfit 4L 10W30 4 Stroke Oil</v>
          </cell>
          <cell r="C1374" t="str">
            <v>OPE Accessories</v>
          </cell>
          <cell r="D1374" t="str">
            <v>900080</v>
          </cell>
          <cell r="E1374" t="str">
            <v>PW-PG</v>
          </cell>
          <cell r="F1374">
            <v>0.52847727272727263</v>
          </cell>
          <cell r="G1374">
            <v>0.52847727272727263</v>
          </cell>
          <cell r="H1374">
            <v>10.11</v>
          </cell>
          <cell r="I1374">
            <v>10.569545454545452</v>
          </cell>
          <cell r="J1374">
            <v>11.17</v>
          </cell>
          <cell r="K1374">
            <v>11.17</v>
          </cell>
          <cell r="L1374" t="str">
            <v>No</v>
          </cell>
        </row>
        <row r="1375">
          <cell r="A1375" t="str">
            <v>R18AD-0</v>
          </cell>
          <cell r="B1375" t="str">
            <v>18V ONE Plus Angle Drill</v>
          </cell>
          <cell r="C1375" t="str">
            <v>CPT Ryobi</v>
          </cell>
          <cell r="D1375" t="str">
            <v>900070</v>
          </cell>
          <cell r="E1375" t="str">
            <v>RY-TL</v>
          </cell>
          <cell r="F1375">
            <v>0</v>
          </cell>
          <cell r="G1375">
            <v>0.37752525252525254</v>
          </cell>
          <cell r="H1375">
            <v>32.466196375315427</v>
          </cell>
          <cell r="I1375">
            <v>33.877770130763921</v>
          </cell>
          <cell r="J1375">
            <v>32.840000000000003</v>
          </cell>
          <cell r="K1375">
            <v>32.25</v>
          </cell>
          <cell r="L1375" t="str">
            <v>Yes</v>
          </cell>
        </row>
        <row r="1376">
          <cell r="A1376" t="str">
            <v>R18AG4115-0</v>
          </cell>
          <cell r="B1376" t="str">
            <v>18V ONE+ 115mm Angle Grinder</v>
          </cell>
          <cell r="C1376" t="str">
            <v>CPT Ryobi</v>
          </cell>
          <cell r="D1376" t="str">
            <v>900080</v>
          </cell>
          <cell r="E1376" t="str">
            <v>RY-TL</v>
          </cell>
          <cell r="F1376">
            <v>0</v>
          </cell>
          <cell r="G1376">
            <v>0.63617021276595742</v>
          </cell>
          <cell r="H1376">
            <v>30.556351258347132</v>
          </cell>
          <cell r="I1376">
            <v>31.945276315544721</v>
          </cell>
          <cell r="J1376">
            <v>31.19</v>
          </cell>
          <cell r="K1376">
            <v>30.54</v>
          </cell>
          <cell r="L1376" t="str">
            <v>Yes</v>
          </cell>
        </row>
        <row r="1377">
          <cell r="A1377" t="str">
            <v>R18AGBL-0</v>
          </cell>
          <cell r="B1377" t="str">
            <v>ONE+ Brushless 125mm Angle Grinder</v>
          </cell>
          <cell r="C1377" t="str">
            <v>CPT Ryobi</v>
          </cell>
          <cell r="D1377" t="str">
            <v>900070</v>
          </cell>
          <cell r="E1377" t="str">
            <v>RY-TL</v>
          </cell>
          <cell r="F1377">
            <v>0</v>
          </cell>
          <cell r="G1377">
            <v>3.7179868410185812</v>
          </cell>
          <cell r="H1377">
            <v>71.261414452856144</v>
          </cell>
          <cell r="I1377">
            <v>74.359736820371623</v>
          </cell>
          <cell r="J1377">
            <v>74.98</v>
          </cell>
          <cell r="K1377">
            <v>73.87</v>
          </cell>
          <cell r="L1377" t="str">
            <v>Yes</v>
          </cell>
        </row>
        <row r="1378">
          <cell r="A1378" t="str">
            <v>R18ALU-0</v>
          </cell>
          <cell r="B1378" t="str">
            <v>Ryobi one plus Area light with USB</v>
          </cell>
          <cell r="C1378" t="str">
            <v>CPT Ryobi</v>
          </cell>
          <cell r="D1378" t="str">
            <v>900080</v>
          </cell>
          <cell r="E1378" t="str">
            <v>RY-TL</v>
          </cell>
          <cell r="F1378">
            <v>0.90910405046674836</v>
          </cell>
          <cell r="G1378">
            <v>0.22495700773860705</v>
          </cell>
          <cell r="H1378">
            <v>17.391555748059538</v>
          </cell>
          <cell r="I1378">
            <v>18.182081009334969</v>
          </cell>
          <cell r="J1378">
            <v>18.53</v>
          </cell>
          <cell r="K1378">
            <v>18.190000000000001</v>
          </cell>
          <cell r="L1378" t="str">
            <v>Yes</v>
          </cell>
        </row>
        <row r="1379">
          <cell r="A1379" t="str">
            <v>R18BP-0</v>
          </cell>
          <cell r="B1379" t="str">
            <v>Ryobi ONE plus Buffer</v>
          </cell>
          <cell r="C1379" t="str">
            <v>CPT Ryobi</v>
          </cell>
          <cell r="D1379" t="str">
            <v>900080</v>
          </cell>
          <cell r="E1379" t="str">
            <v>RY-TL</v>
          </cell>
          <cell r="F1379">
            <v>0</v>
          </cell>
          <cell r="G1379">
            <v>0.90606060606060601</v>
          </cell>
          <cell r="H1379">
            <v>22.468165540429819</v>
          </cell>
          <cell r="I1379">
            <v>23.489445792267531</v>
          </cell>
          <cell r="J1379">
            <v>23.37</v>
          </cell>
          <cell r="K1379">
            <v>22.99</v>
          </cell>
          <cell r="L1379" t="str">
            <v>Yes</v>
          </cell>
        </row>
        <row r="1380">
          <cell r="A1380" t="str">
            <v>R18BP10-0</v>
          </cell>
          <cell r="B1380" t="str">
            <v>Ryobi 18V Buffer 1pc pack in giftbox</v>
          </cell>
          <cell r="C1380" t="str">
            <v>CPT Ryobi</v>
          </cell>
          <cell r="D1380" t="str">
            <v>900080</v>
          </cell>
          <cell r="E1380" t="str">
            <v>RY-TL</v>
          </cell>
          <cell r="F1380">
            <v>0</v>
          </cell>
          <cell r="G1380">
            <v>1.2473182359952324</v>
          </cell>
          <cell r="H1380">
            <v>22.413447170501541</v>
          </cell>
          <cell r="I1380">
            <v>23.432240223706152</v>
          </cell>
          <cell r="J1380">
            <v>23.66</v>
          </cell>
          <cell r="K1380">
            <v>24.77</v>
          </cell>
          <cell r="L1380" t="str">
            <v>Yes</v>
          </cell>
        </row>
        <row r="1381">
          <cell r="A1381" t="str">
            <v>R18BS-0</v>
          </cell>
          <cell r="B1381" t="str">
            <v>ONE+ Belt Sander 3x18</v>
          </cell>
          <cell r="C1381" t="str">
            <v>CPT Ryobi</v>
          </cell>
          <cell r="D1381" t="str">
            <v>900070</v>
          </cell>
          <cell r="E1381" t="str">
            <v>RY-TL</v>
          </cell>
          <cell r="F1381">
            <v>0</v>
          </cell>
          <cell r="G1381">
            <v>2.9713830144528561</v>
          </cell>
          <cell r="H1381">
            <v>56.95150777701307</v>
          </cell>
          <cell r="I1381">
            <v>59.427660289057116</v>
          </cell>
          <cell r="J1381">
            <v>59.92</v>
          </cell>
          <cell r="K1381">
            <v>58.67</v>
          </cell>
          <cell r="L1381" t="str">
            <v>Yes</v>
          </cell>
        </row>
        <row r="1382">
          <cell r="A1382" t="str">
            <v>R18CG-0</v>
          </cell>
          <cell r="B1382" t="str">
            <v>18V ONE+ Caulking Gun</v>
          </cell>
          <cell r="C1382" t="str">
            <v>CPT Ryobi</v>
          </cell>
          <cell r="D1382" t="str">
            <v>900070</v>
          </cell>
          <cell r="E1382" t="str">
            <v>RY-TL</v>
          </cell>
          <cell r="F1382">
            <v>0</v>
          </cell>
          <cell r="G1382">
            <v>1.3626302083333333</v>
          </cell>
          <cell r="H1382">
            <v>34.349285699388936</v>
          </cell>
          <cell r="I1382">
            <v>35.8427329037102</v>
          </cell>
          <cell r="J1382">
            <v>35.71</v>
          </cell>
          <cell r="K1382">
            <v>34.729999999999997</v>
          </cell>
          <cell r="L1382" t="str">
            <v>Yes</v>
          </cell>
        </row>
        <row r="1383">
          <cell r="A1383" t="str">
            <v>R18CK2BL-15S</v>
          </cell>
          <cell r="B1383" t="str">
            <v>18v One Plus BL Drill/Impact Driver Kit</v>
          </cell>
          <cell r="C1383" t="str">
            <v>CPT Ryobi</v>
          </cell>
          <cell r="D1383" t="str">
            <v>900070</v>
          </cell>
          <cell r="E1383" t="str">
            <v>RY-TL</v>
          </cell>
          <cell r="F1383">
            <v>0</v>
          </cell>
          <cell r="G1383">
            <v>11.386434782608696</v>
          </cell>
          <cell r="H1383">
            <v>218.24</v>
          </cell>
          <cell r="I1383">
            <v>227.72869565217391</v>
          </cell>
          <cell r="J1383">
            <v>229.63</v>
          </cell>
          <cell r="K1383">
            <v>229.63</v>
          </cell>
          <cell r="L1383" t="str">
            <v>No</v>
          </cell>
        </row>
        <row r="1384">
          <cell r="A1384" t="str">
            <v>R18CK2-LL25F</v>
          </cell>
          <cell r="B1384" t="str">
            <v>18V ONE PLUS 2PC KIT W 2.5AH BAT &amp; ACCYS</v>
          </cell>
          <cell r="C1384" t="str">
            <v>CPT Ryobi</v>
          </cell>
          <cell r="D1384" t="str">
            <v>900070</v>
          </cell>
          <cell r="E1384" t="str">
            <v>RY-TL</v>
          </cell>
          <cell r="F1384">
            <v>0</v>
          </cell>
          <cell r="G1384">
            <v>1.5856060606060607</v>
          </cell>
          <cell r="H1384">
            <v>144.29</v>
          </cell>
          <cell r="I1384">
            <v>150.56347826086957</v>
          </cell>
          <cell r="J1384">
            <v>145.88</v>
          </cell>
          <cell r="K1384">
            <v>145.91999999999999</v>
          </cell>
          <cell r="L1384" t="str">
            <v>No</v>
          </cell>
        </row>
        <row r="1385">
          <cell r="A1385" t="str">
            <v>R18CK2-LL25P</v>
          </cell>
          <cell r="B1385" t="str">
            <v>ONE+ 2 Pc Kit Ham &amp; Impact Drill 2x2.5</v>
          </cell>
          <cell r="C1385" t="str">
            <v>CPT Ryobi</v>
          </cell>
          <cell r="D1385" t="str">
            <v>900070</v>
          </cell>
          <cell r="E1385" t="str">
            <v>RY-TL</v>
          </cell>
          <cell r="F1385">
            <v>0</v>
          </cell>
          <cell r="G1385">
            <v>1.4698033707865168</v>
          </cell>
          <cell r="H1385">
            <v>142.62508707168033</v>
          </cell>
          <cell r="I1385">
            <v>148.8261778139273</v>
          </cell>
          <cell r="J1385">
            <v>144.09</v>
          </cell>
          <cell r="K1385">
            <v>141.96</v>
          </cell>
          <cell r="L1385" t="str">
            <v>Yes</v>
          </cell>
        </row>
        <row r="1386">
          <cell r="A1386" t="str">
            <v>R18CK2-LL25X</v>
          </cell>
          <cell r="B1386" t="str">
            <v>RYOBI 18V 2PC KIT WITH 37ACCY &amp; CABINET</v>
          </cell>
          <cell r="C1386" t="str">
            <v>CPT Ryobi</v>
          </cell>
          <cell r="D1386" t="str">
            <v>900070</v>
          </cell>
          <cell r="E1386" t="str">
            <v>RY-TL</v>
          </cell>
          <cell r="F1386">
            <v>0</v>
          </cell>
          <cell r="G1386">
            <v>11.162666666666667</v>
          </cell>
          <cell r="H1386">
            <v>205.17</v>
          </cell>
          <cell r="I1386">
            <v>214.0904347826087</v>
          </cell>
          <cell r="J1386">
            <v>216.33</v>
          </cell>
          <cell r="K1386">
            <v>215.87</v>
          </cell>
          <cell r="L1386" t="str">
            <v>No</v>
          </cell>
        </row>
        <row r="1387">
          <cell r="A1387" t="str">
            <v>R18CK2-X100</v>
          </cell>
          <cell r="B1387" t="str">
            <v>18v One Plus 2pce Kit/100 accessories</v>
          </cell>
          <cell r="C1387" t="str">
            <v>CPT Ryobi</v>
          </cell>
          <cell r="D1387" t="str">
            <v>900070</v>
          </cell>
          <cell r="E1387" t="str">
            <v>RY-TL</v>
          </cell>
          <cell r="F1387">
            <v>0</v>
          </cell>
          <cell r="G1387">
            <v>3.1145833333333335</v>
          </cell>
          <cell r="H1387">
            <v>135.21</v>
          </cell>
          <cell r="I1387">
            <v>141.08869565217393</v>
          </cell>
          <cell r="J1387">
            <v>138.32</v>
          </cell>
          <cell r="K1387">
            <v>138.41999999999999</v>
          </cell>
          <cell r="L1387" t="str">
            <v>No</v>
          </cell>
        </row>
        <row r="1388">
          <cell r="A1388" t="str">
            <v>R18CK3-LL25X</v>
          </cell>
          <cell r="B1388" t="str">
            <v>18V ONE+ 3 Pc Kit with Tool Cabinet</v>
          </cell>
          <cell r="C1388" t="str">
            <v>CPT Ryobi</v>
          </cell>
          <cell r="D1388" t="str">
            <v>900070</v>
          </cell>
          <cell r="E1388" t="str">
            <v>RY-TL</v>
          </cell>
          <cell r="F1388">
            <v>0</v>
          </cell>
          <cell r="G1388">
            <v>11.162666666666667</v>
          </cell>
          <cell r="H1388">
            <v>262.88</v>
          </cell>
          <cell r="I1388">
            <v>274.30956521739131</v>
          </cell>
          <cell r="J1388">
            <v>274.04000000000002</v>
          </cell>
          <cell r="K1388">
            <v>274.39</v>
          </cell>
          <cell r="L1388" t="str">
            <v>No</v>
          </cell>
        </row>
        <row r="1389">
          <cell r="A1389" t="str">
            <v>R18CK4-25P</v>
          </cell>
          <cell r="B1389" t="str">
            <v>ONE+ 4Pc Kit 2x2.5 / Promo CS</v>
          </cell>
          <cell r="C1389" t="str">
            <v>CPT Ryobi</v>
          </cell>
          <cell r="D1389" t="str">
            <v>900070</v>
          </cell>
          <cell r="E1389" t="str">
            <v>RY-TL</v>
          </cell>
          <cell r="F1389">
            <v>0</v>
          </cell>
          <cell r="G1389">
            <v>8.6388961967742901</v>
          </cell>
          <cell r="H1389">
            <v>165.57884377150722</v>
          </cell>
          <cell r="I1389">
            <v>172.7779239354858</v>
          </cell>
          <cell r="J1389">
            <v>174.22</v>
          </cell>
          <cell r="K1389">
            <v>221.71</v>
          </cell>
          <cell r="L1389" t="str">
            <v>Yes</v>
          </cell>
        </row>
        <row r="1390">
          <cell r="A1390" t="str">
            <v>R18CK4-55P</v>
          </cell>
          <cell r="B1390" t="str">
            <v>18v One Plus 4pce Tool Kit</v>
          </cell>
          <cell r="C1390" t="str">
            <v>CPT Ryobi</v>
          </cell>
          <cell r="D1390" t="str">
            <v>900070</v>
          </cell>
          <cell r="E1390" t="str">
            <v>RY-TL</v>
          </cell>
          <cell r="F1390">
            <v>0</v>
          </cell>
          <cell r="G1390">
            <v>3.4767441860465116</v>
          </cell>
          <cell r="H1390">
            <v>213.41</v>
          </cell>
          <cell r="I1390">
            <v>222.68869565217392</v>
          </cell>
          <cell r="J1390">
            <v>216.89</v>
          </cell>
          <cell r="K1390">
            <v>216.99</v>
          </cell>
          <cell r="L1390" t="str">
            <v>No</v>
          </cell>
        </row>
        <row r="1391">
          <cell r="A1391" t="str">
            <v>R18CK4-55X</v>
          </cell>
          <cell r="B1391" t="str">
            <v>ONE+ 4 Pc Kit with Toolblox</v>
          </cell>
          <cell r="C1391" t="str">
            <v>CPT Ryobi</v>
          </cell>
          <cell r="D1391" t="str">
            <v>900070</v>
          </cell>
          <cell r="E1391" t="str">
            <v>RY-TL</v>
          </cell>
          <cell r="F1391">
            <v>0</v>
          </cell>
          <cell r="G1391">
            <v>49.833333333333336</v>
          </cell>
          <cell r="H1391">
            <v>556.47</v>
          </cell>
          <cell r="I1391">
            <v>580.66434782608701</v>
          </cell>
          <cell r="J1391">
            <v>606.29999999999995</v>
          </cell>
          <cell r="K1391">
            <v>607.85</v>
          </cell>
          <cell r="L1391" t="str">
            <v>No</v>
          </cell>
        </row>
        <row r="1392">
          <cell r="A1392" t="str">
            <v>R18CK5-LL25P</v>
          </cell>
          <cell r="B1392" t="str">
            <v>18V ONE+ 5 Pc Kit (2x 2.5ah)</v>
          </cell>
          <cell r="C1392" t="str">
            <v>CPT Ryobi</v>
          </cell>
          <cell r="D1392" t="str">
            <v>900070</v>
          </cell>
          <cell r="E1392" t="str">
            <v>RY-TL</v>
          </cell>
          <cell r="F1392">
            <v>0</v>
          </cell>
          <cell r="G1392">
            <v>3.25</v>
          </cell>
          <cell r="H1392">
            <v>209.34</v>
          </cell>
          <cell r="I1392">
            <v>218.4417391304348</v>
          </cell>
          <cell r="J1392">
            <v>212.59</v>
          </cell>
          <cell r="K1392">
            <v>212.7</v>
          </cell>
          <cell r="L1392" t="str">
            <v>No</v>
          </cell>
        </row>
        <row r="1393">
          <cell r="A1393" t="str">
            <v>R18CK9-55P</v>
          </cell>
          <cell r="B1393" t="str">
            <v>18v One Plus 9pce Tool Kit</v>
          </cell>
          <cell r="C1393" t="str">
            <v>CPT Ryobi</v>
          </cell>
          <cell r="D1393" t="str">
            <v>900070</v>
          </cell>
          <cell r="E1393" t="str">
            <v>RY-TL</v>
          </cell>
          <cell r="F1393">
            <v>0</v>
          </cell>
          <cell r="G1393">
            <v>6.1558823529411768</v>
          </cell>
          <cell r="H1393">
            <v>396.92630503243015</v>
          </cell>
          <cell r="I1393">
            <v>414.18397046862276</v>
          </cell>
          <cell r="J1393">
            <v>403.08</v>
          </cell>
          <cell r="K1393">
            <v>395.74</v>
          </cell>
          <cell r="L1393" t="str">
            <v>Yes</v>
          </cell>
        </row>
        <row r="1394">
          <cell r="A1394" t="str">
            <v>R18CK9-LL55P</v>
          </cell>
          <cell r="B1394" t="str">
            <v>18V ONE+ Mega Kit (9Pc)</v>
          </cell>
          <cell r="C1394" t="str">
            <v>CPT Ryobi</v>
          </cell>
          <cell r="D1394" t="str">
            <v>900070</v>
          </cell>
          <cell r="E1394" t="str">
            <v>RY-TL</v>
          </cell>
          <cell r="F1394">
            <v>0</v>
          </cell>
          <cell r="G1394">
            <v>6.1558823529411768</v>
          </cell>
          <cell r="H1394">
            <v>380.45</v>
          </cell>
          <cell r="I1394">
            <v>396.99130434782609</v>
          </cell>
          <cell r="J1394">
            <v>386.61</v>
          </cell>
          <cell r="K1394">
            <v>386.8</v>
          </cell>
          <cell r="L1394" t="str">
            <v>No</v>
          </cell>
        </row>
        <row r="1395">
          <cell r="A1395" t="str">
            <v>R18CS-0</v>
          </cell>
          <cell r="B1395" t="str">
            <v>RYOBI ONE PLUS CIRCULAR SAW 18V 165MM</v>
          </cell>
          <cell r="C1395" t="str">
            <v>CPT Ryobi</v>
          </cell>
          <cell r="D1395" t="str">
            <v>900070</v>
          </cell>
          <cell r="E1395" t="str">
            <v>RY-TL</v>
          </cell>
          <cell r="F1395">
            <v>0</v>
          </cell>
          <cell r="G1395">
            <v>1.4065860215053763</v>
          </cell>
          <cell r="H1395">
            <v>52.384895409706118</v>
          </cell>
          <cell r="I1395">
            <v>54.662499557954213</v>
          </cell>
          <cell r="J1395">
            <v>53.79</v>
          </cell>
          <cell r="K1395">
            <v>54.13</v>
          </cell>
          <cell r="L1395" t="str">
            <v>Yes</v>
          </cell>
        </row>
        <row r="1396">
          <cell r="A1396" t="str">
            <v>R18CSBL-0</v>
          </cell>
          <cell r="B1396" t="str">
            <v>ONE+ Brushless 185mm Circular Saw</v>
          </cell>
          <cell r="C1396" t="str">
            <v>CPT Ryobi</v>
          </cell>
          <cell r="D1396" t="str">
            <v>900070</v>
          </cell>
          <cell r="E1396" t="str">
            <v>RY-TL</v>
          </cell>
          <cell r="F1396">
            <v>0</v>
          </cell>
          <cell r="G1396">
            <v>4.5597951823812801</v>
          </cell>
          <cell r="H1396">
            <v>87.396074328974535</v>
          </cell>
          <cell r="I1396">
            <v>91.195903647625599</v>
          </cell>
          <cell r="J1396">
            <v>91.96</v>
          </cell>
          <cell r="K1396">
            <v>89.32</v>
          </cell>
          <cell r="L1396" t="str">
            <v>Yes</v>
          </cell>
        </row>
        <row r="1397">
          <cell r="A1397" t="str">
            <v>R18DA-0</v>
          </cell>
          <cell r="B1397" t="str">
            <v>Ryobi Drain Auger pack in giftbox 18V</v>
          </cell>
          <cell r="C1397" t="str">
            <v>CPT Ryobi</v>
          </cell>
          <cell r="D1397" t="str">
            <v>900070</v>
          </cell>
          <cell r="E1397" t="str">
            <v>RY-TL</v>
          </cell>
          <cell r="F1397">
            <v>0</v>
          </cell>
          <cell r="G1397">
            <v>1.5946666666666667</v>
          </cell>
          <cell r="H1397">
            <v>46.12766585330246</v>
          </cell>
          <cell r="I1397">
            <v>48.133216542576484</v>
          </cell>
          <cell r="J1397">
            <v>47.72</v>
          </cell>
          <cell r="K1397">
            <v>46.46</v>
          </cell>
          <cell r="L1397" t="str">
            <v>Yes</v>
          </cell>
        </row>
        <row r="1398">
          <cell r="A1398" t="str">
            <v>R18DD-15E</v>
          </cell>
          <cell r="B1398" t="str">
            <v>ONE+ Esky Kit</v>
          </cell>
          <cell r="C1398" t="str">
            <v>CPT Ryobi</v>
          </cell>
          <cell r="D1398" t="str">
            <v>900070</v>
          </cell>
          <cell r="E1398" t="str">
            <v>RY-TL</v>
          </cell>
          <cell r="F1398">
            <v>0</v>
          </cell>
          <cell r="G1398">
            <v>5.8957746478873236</v>
          </cell>
          <cell r="H1398">
            <v>119.06</v>
          </cell>
          <cell r="I1398">
            <v>124.23652173913044</v>
          </cell>
          <cell r="J1398">
            <v>124.96</v>
          </cell>
          <cell r="K1398">
            <v>125.14</v>
          </cell>
          <cell r="L1398" t="str">
            <v>No</v>
          </cell>
        </row>
        <row r="1399">
          <cell r="A1399" t="str">
            <v>R18DDBL-0</v>
          </cell>
          <cell r="B1399" t="str">
            <v>RYOBI ONE PLUS Brushless Drill console</v>
          </cell>
          <cell r="C1399" t="str">
            <v>CPT Ryobi</v>
          </cell>
          <cell r="D1399" t="str">
            <v>900070</v>
          </cell>
          <cell r="E1399" t="str">
            <v>RY-TL</v>
          </cell>
          <cell r="F1399">
            <v>0</v>
          </cell>
          <cell r="G1399">
            <v>0.38375504217088374</v>
          </cell>
          <cell r="H1399">
            <v>68.079834824501035</v>
          </cell>
          <cell r="I1399">
            <v>71.039827642957604</v>
          </cell>
          <cell r="J1399">
            <v>68.459999999999994</v>
          </cell>
          <cell r="K1399">
            <v>63.67</v>
          </cell>
          <cell r="L1399" t="str">
            <v>Yes</v>
          </cell>
        </row>
        <row r="1400">
          <cell r="A1400" t="str">
            <v>R18DDBL-55S</v>
          </cell>
          <cell r="B1400" t="str">
            <v>ONE PLUS BL Drill Kit 2.5 5.0Ah bat</v>
          </cell>
          <cell r="C1400" t="str">
            <v>CPT Ryobi</v>
          </cell>
          <cell r="D1400" t="str">
            <v>900070</v>
          </cell>
          <cell r="E1400" t="str">
            <v>RY-TL</v>
          </cell>
          <cell r="F1400">
            <v>0</v>
          </cell>
          <cell r="G1400">
            <v>1.1474780701754386</v>
          </cell>
          <cell r="H1400">
            <v>156.58637302133516</v>
          </cell>
          <cell r="I1400">
            <v>163.39447619617582</v>
          </cell>
          <cell r="J1400">
            <v>157.72999999999999</v>
          </cell>
          <cell r="K1400">
            <v>154.91</v>
          </cell>
          <cell r="L1400" t="str">
            <v>Yes</v>
          </cell>
        </row>
        <row r="1401">
          <cell r="A1401" t="str">
            <v>R18DD-LL13C</v>
          </cell>
          <cell r="B1401" t="str">
            <v>RYOBI ONE PLUS Drill Kit G3</v>
          </cell>
          <cell r="C1401" t="str">
            <v>CPT Ryobi</v>
          </cell>
          <cell r="D1401" t="str">
            <v>900070</v>
          </cell>
          <cell r="E1401" t="str">
            <v>RY-TL</v>
          </cell>
          <cell r="F1401">
            <v>0</v>
          </cell>
          <cell r="G1401">
            <v>0.72172413793103452</v>
          </cell>
          <cell r="H1401">
            <v>74.139899685082071</v>
          </cell>
          <cell r="I1401">
            <v>77.363373584433461</v>
          </cell>
          <cell r="J1401">
            <v>74.86</v>
          </cell>
          <cell r="K1401">
            <v>73.989999999999995</v>
          </cell>
          <cell r="L1401" t="str">
            <v>Yes</v>
          </cell>
        </row>
        <row r="1402">
          <cell r="A1402" t="str">
            <v>R18DD-LL13P</v>
          </cell>
          <cell r="B1402" t="str">
            <v>18V ONE+ Drill Kit Promotional</v>
          </cell>
          <cell r="C1402" t="str">
            <v>CPT Ryobi</v>
          </cell>
          <cell r="D1402" t="str">
            <v>900070</v>
          </cell>
          <cell r="E1402" t="str">
            <v>RY-TL</v>
          </cell>
          <cell r="F1402">
            <v>0</v>
          </cell>
          <cell r="G1402">
            <v>0.72172413793103452</v>
          </cell>
          <cell r="H1402">
            <v>69.398946797639155</v>
          </cell>
          <cell r="I1402">
            <v>72.41629231057999</v>
          </cell>
          <cell r="J1402">
            <v>70.12</v>
          </cell>
          <cell r="K1402">
            <v>68.89</v>
          </cell>
          <cell r="L1402" t="str">
            <v>Yes</v>
          </cell>
        </row>
        <row r="1403">
          <cell r="A1403" t="str">
            <v>R18DD-LL25S</v>
          </cell>
          <cell r="B1403" t="str">
            <v>RYOBI ONE PLUS Drill Kit with 2.5Ah bat</v>
          </cell>
          <cell r="C1403" t="str">
            <v>CPT Ryobi</v>
          </cell>
          <cell r="D1403" t="str">
            <v>900070</v>
          </cell>
          <cell r="E1403" t="str">
            <v>RY-TL</v>
          </cell>
          <cell r="F1403">
            <v>0</v>
          </cell>
          <cell r="G1403">
            <v>1.152533039647577</v>
          </cell>
          <cell r="H1403">
            <v>100.09811153517279</v>
          </cell>
          <cell r="I1403">
            <v>104.45020334104987</v>
          </cell>
          <cell r="J1403">
            <v>101.25</v>
          </cell>
          <cell r="K1403">
            <v>100.62</v>
          </cell>
          <cell r="L1403" t="str">
            <v>Yes</v>
          </cell>
        </row>
        <row r="1404">
          <cell r="A1404" t="str">
            <v>R18DDP-LL13G</v>
          </cell>
          <cell r="B1404" t="str">
            <v>ONE+ Drill Kit OPP 2x1.3 and 3h Cha</v>
          </cell>
          <cell r="C1404" t="str">
            <v>CPT Ryobi</v>
          </cell>
          <cell r="D1404" t="str">
            <v>900070</v>
          </cell>
          <cell r="E1404" t="str">
            <v>RY-TL</v>
          </cell>
          <cell r="F1404">
            <v>0</v>
          </cell>
          <cell r="G1404">
            <v>0.72172413793103452</v>
          </cell>
          <cell r="H1404">
            <v>71.26186573234061</v>
          </cell>
          <cell r="I1404">
            <v>74.360207720703244</v>
          </cell>
          <cell r="J1404">
            <v>71.98</v>
          </cell>
          <cell r="K1404">
            <v>75.88</v>
          </cell>
          <cell r="L1404" t="str">
            <v>Yes</v>
          </cell>
        </row>
        <row r="1405">
          <cell r="A1405" t="str">
            <v>R18GLU-0</v>
          </cell>
          <cell r="B1405" t="str">
            <v>Ryobi DC 18V Glue gun with gift box</v>
          </cell>
          <cell r="C1405" t="str">
            <v>CPT Ryobi</v>
          </cell>
          <cell r="D1405" t="str">
            <v>900080</v>
          </cell>
          <cell r="E1405" t="str">
            <v>RY-TL</v>
          </cell>
          <cell r="F1405">
            <v>0</v>
          </cell>
          <cell r="G1405">
            <v>0.74635237439779767</v>
          </cell>
          <cell r="H1405">
            <v>14.278045423262219</v>
          </cell>
          <cell r="I1405">
            <v>14.927047487955953</v>
          </cell>
          <cell r="J1405">
            <v>15.02</v>
          </cell>
          <cell r="K1405">
            <v>18.32</v>
          </cell>
          <cell r="L1405" t="str">
            <v>Yes</v>
          </cell>
        </row>
        <row r="1406">
          <cell r="A1406" t="str">
            <v>R18HF-0</v>
          </cell>
          <cell r="B1406" t="str">
            <v>Ryobi 18V ONE plus Hybrid Fan</v>
          </cell>
          <cell r="C1406" t="str">
            <v>CPT Ryobi</v>
          </cell>
          <cell r="D1406" t="str">
            <v>900080</v>
          </cell>
          <cell r="E1406" t="str">
            <v>RY-TL</v>
          </cell>
          <cell r="F1406">
            <v>0</v>
          </cell>
          <cell r="G1406">
            <v>1.5572916666666667</v>
          </cell>
          <cell r="H1406">
            <v>25.188163485479386</v>
          </cell>
          <cell r="I1406">
            <v>26.333080007546627</v>
          </cell>
          <cell r="J1406">
            <v>26.75</v>
          </cell>
          <cell r="K1406">
            <v>26.34</v>
          </cell>
          <cell r="L1406" t="str">
            <v>Yes</v>
          </cell>
        </row>
        <row r="1407">
          <cell r="A1407" t="str">
            <v>R18HR-0</v>
          </cell>
          <cell r="B1407" t="str">
            <v>ONE+ Hybrid 2 Speaker Radio</v>
          </cell>
          <cell r="C1407" t="str">
            <v>CPT Ryobi</v>
          </cell>
          <cell r="D1407" t="str">
            <v>900080</v>
          </cell>
          <cell r="E1407" t="str">
            <v>RY-TL</v>
          </cell>
          <cell r="F1407">
            <v>0</v>
          </cell>
          <cell r="G1407">
            <v>2.7181818181818183</v>
          </cell>
          <cell r="H1407">
            <v>70.491758497264357</v>
          </cell>
          <cell r="I1407">
            <v>73.695929338049098</v>
          </cell>
          <cell r="J1407">
            <v>73.209999999999994</v>
          </cell>
          <cell r="K1407">
            <v>72</v>
          </cell>
          <cell r="L1407" t="str">
            <v>Yes</v>
          </cell>
        </row>
        <row r="1408">
          <cell r="A1408" t="str">
            <v>R18HS-0</v>
          </cell>
          <cell r="B1408" t="str">
            <v>ONE Plus Hybrid Shoplight</v>
          </cell>
          <cell r="C1408" t="str">
            <v>CPT Ryobi</v>
          </cell>
          <cell r="D1408" t="str">
            <v>900080</v>
          </cell>
          <cell r="E1408" t="str">
            <v>RY-TL</v>
          </cell>
          <cell r="F1408">
            <v>0</v>
          </cell>
          <cell r="G1408">
            <v>0.53873873873873879</v>
          </cell>
          <cell r="H1408">
            <v>34.994482635225928</v>
          </cell>
          <cell r="I1408">
            <v>36.585140936827102</v>
          </cell>
          <cell r="J1408">
            <v>35.53</v>
          </cell>
          <cell r="K1408">
            <v>46.43</v>
          </cell>
          <cell r="L1408" t="str">
            <v>Yes</v>
          </cell>
        </row>
        <row r="1409">
          <cell r="A1409" t="str">
            <v>R18HW-0</v>
          </cell>
          <cell r="B1409" t="str">
            <v>RYOBI ONE PLUS Hybrid Worklight</v>
          </cell>
          <cell r="C1409" t="str">
            <v>CPT Ryobi</v>
          </cell>
          <cell r="D1409" t="str">
            <v>900080</v>
          </cell>
          <cell r="E1409" t="str">
            <v>RY-TL</v>
          </cell>
          <cell r="F1409">
            <v>0</v>
          </cell>
          <cell r="G1409">
            <v>0.70566419420094406</v>
          </cell>
          <cell r="H1409">
            <v>42.879559532002759</v>
          </cell>
          <cell r="I1409">
            <v>44.82863041982106</v>
          </cell>
          <cell r="J1409">
            <v>43.59</v>
          </cell>
          <cell r="K1409">
            <v>46.47</v>
          </cell>
          <cell r="L1409" t="str">
            <v>Yes</v>
          </cell>
        </row>
        <row r="1410">
          <cell r="A1410" t="str">
            <v>R18IDBL-0</v>
          </cell>
          <cell r="B1410" t="str">
            <v>Ryobi Brushless Impact Driver 18V</v>
          </cell>
          <cell r="C1410" t="str">
            <v>CPT Ryobi</v>
          </cell>
          <cell r="D1410" t="str">
            <v>900070</v>
          </cell>
          <cell r="E1410" t="str">
            <v>RY-TL</v>
          </cell>
          <cell r="F1410">
            <v>0</v>
          </cell>
          <cell r="G1410">
            <v>0.33033459595959597</v>
          </cell>
          <cell r="H1410">
            <v>69.599835241610876</v>
          </cell>
          <cell r="I1410">
            <v>72.6259150347244</v>
          </cell>
          <cell r="J1410">
            <v>69.930000000000007</v>
          </cell>
          <cell r="K1410">
            <v>68.78</v>
          </cell>
          <cell r="L1410" t="str">
            <v>Yes</v>
          </cell>
        </row>
        <row r="1411">
          <cell r="A1411" t="str">
            <v>R18IDBL-25S</v>
          </cell>
          <cell r="B1411" t="str">
            <v>ONE+ BL Impact Driver Kit 2x2.5</v>
          </cell>
          <cell r="C1411" t="str">
            <v>CPT Ryobi</v>
          </cell>
          <cell r="D1411" t="str">
            <v>900070</v>
          </cell>
          <cell r="E1411" t="str">
            <v>RY-TL</v>
          </cell>
          <cell r="F1411">
            <v>0</v>
          </cell>
          <cell r="G1411">
            <v>1.1474780701754386</v>
          </cell>
          <cell r="H1411">
            <v>141.04095601576674</v>
          </cell>
          <cell r="I1411">
            <v>147.17317149471313</v>
          </cell>
          <cell r="J1411">
            <v>142.19</v>
          </cell>
          <cell r="K1411">
            <v>140.18</v>
          </cell>
          <cell r="L1411" t="str">
            <v>Yes</v>
          </cell>
        </row>
        <row r="1412">
          <cell r="A1412" t="str">
            <v>R18ID-LL25S</v>
          </cell>
          <cell r="B1412" t="str">
            <v>ONE PLUS Impact Driver Kit W/ 2.5Ah bat</v>
          </cell>
          <cell r="C1412" t="str">
            <v>CPT Ryobi</v>
          </cell>
          <cell r="D1412" t="str">
            <v>900070</v>
          </cell>
          <cell r="E1412" t="str">
            <v>RY-TL</v>
          </cell>
          <cell r="F1412">
            <v>0</v>
          </cell>
          <cell r="G1412">
            <v>1.1474780701754386</v>
          </cell>
          <cell r="H1412">
            <v>107.22</v>
          </cell>
          <cell r="I1412">
            <v>111.88173913043478</v>
          </cell>
          <cell r="J1412">
            <v>108.37</v>
          </cell>
          <cell r="K1412">
            <v>108.4</v>
          </cell>
          <cell r="L1412" t="str">
            <v>No</v>
          </cell>
        </row>
        <row r="1413">
          <cell r="A1413" t="str">
            <v>R18IW-0</v>
          </cell>
          <cell r="B1413" t="str">
            <v>RYOBI ONE PLUS Impact Wrench 3Spd</v>
          </cell>
          <cell r="C1413" t="str">
            <v>CPT Ryobi</v>
          </cell>
          <cell r="D1413" t="str">
            <v>900070</v>
          </cell>
          <cell r="E1413" t="str">
            <v>RY-TL</v>
          </cell>
          <cell r="F1413">
            <v>0</v>
          </cell>
          <cell r="G1413">
            <v>0.4419341216216216</v>
          </cell>
          <cell r="H1413">
            <v>55.624489561826103</v>
          </cell>
          <cell r="I1413">
            <v>58.042945629731591</v>
          </cell>
          <cell r="J1413">
            <v>56.07</v>
          </cell>
          <cell r="K1413">
            <v>57.64</v>
          </cell>
          <cell r="L1413" t="str">
            <v>Yes</v>
          </cell>
        </row>
        <row r="1414">
          <cell r="A1414" t="str">
            <v>R18IW-LL25S</v>
          </cell>
          <cell r="B1414" t="str">
            <v>Ryobi OnePlus 18v 3spd Impact Wrench Kit</v>
          </cell>
          <cell r="C1414" t="str">
            <v>CPT Ryobi</v>
          </cell>
          <cell r="D1414" t="str">
            <v>900070</v>
          </cell>
          <cell r="E1414" t="str">
            <v>RY-TL</v>
          </cell>
          <cell r="F1414">
            <v>0</v>
          </cell>
          <cell r="G1414">
            <v>1.1474780701754386</v>
          </cell>
          <cell r="H1414">
            <v>129.63137500260692</v>
          </cell>
          <cell r="I1414">
            <v>135.26752174185069</v>
          </cell>
          <cell r="J1414">
            <v>130.78</v>
          </cell>
          <cell r="K1414">
            <v>128.87</v>
          </cell>
          <cell r="L1414" t="str">
            <v>Yes</v>
          </cell>
        </row>
        <row r="1415">
          <cell r="A1415" t="str">
            <v>R18IW-LL55S</v>
          </cell>
          <cell r="B1415" t="str">
            <v>ONE+ Impact Wrench kit 2.5 &amp; 5.0Ah</v>
          </cell>
          <cell r="C1415" t="str">
            <v>CPT Ryobi</v>
          </cell>
          <cell r="D1415" t="str">
            <v>900070</v>
          </cell>
          <cell r="E1415" t="str">
            <v>RY-TL</v>
          </cell>
          <cell r="F1415">
            <v>0</v>
          </cell>
          <cell r="G1415">
            <v>1.1474780701754386</v>
          </cell>
          <cell r="H1415">
            <v>143.75</v>
          </cell>
          <cell r="I1415">
            <v>150</v>
          </cell>
          <cell r="J1415">
            <v>144.9</v>
          </cell>
          <cell r="K1415">
            <v>144.93</v>
          </cell>
          <cell r="L1415" t="str">
            <v>No</v>
          </cell>
        </row>
        <row r="1416">
          <cell r="A1416" t="str">
            <v>R18JS-0</v>
          </cell>
          <cell r="B1416" t="str">
            <v>18V ONE+ Jigsaw</v>
          </cell>
          <cell r="C1416" t="str">
            <v>CPT Ryobi</v>
          </cell>
          <cell r="D1416" t="str">
            <v>900070</v>
          </cell>
          <cell r="E1416" t="str">
            <v>RY-TL</v>
          </cell>
          <cell r="F1416">
            <v>0</v>
          </cell>
          <cell r="G1416">
            <v>0.63501213592233008</v>
          </cell>
          <cell r="H1416">
            <v>47.488747419132814</v>
          </cell>
          <cell r="I1416">
            <v>49.553475567790763</v>
          </cell>
          <cell r="J1416">
            <v>48.12</v>
          </cell>
          <cell r="K1416">
            <v>47.32</v>
          </cell>
          <cell r="L1416" t="str">
            <v>Yes</v>
          </cell>
        </row>
        <row r="1417">
          <cell r="A1417" t="str">
            <v>R18MF-0</v>
          </cell>
          <cell r="B1417" t="str">
            <v>RYOBI ONE PLUS MISTING FAN</v>
          </cell>
          <cell r="C1417" t="str">
            <v>CPT Ryobi</v>
          </cell>
          <cell r="D1417" t="str">
            <v>900080</v>
          </cell>
          <cell r="E1417" t="str">
            <v>RY-TL</v>
          </cell>
          <cell r="F1417">
            <v>0</v>
          </cell>
          <cell r="G1417">
            <v>3.3758064516129034</v>
          </cell>
          <cell r="H1417">
            <v>43.781711118256197</v>
          </cell>
          <cell r="I1417">
            <v>45.771788896358743</v>
          </cell>
          <cell r="J1417">
            <v>47.16</v>
          </cell>
          <cell r="K1417">
            <v>46.47</v>
          </cell>
          <cell r="L1417" t="str">
            <v>Yes</v>
          </cell>
        </row>
        <row r="1418">
          <cell r="A1418" t="str">
            <v>R18MT-0</v>
          </cell>
          <cell r="B1418" t="str">
            <v>ONE+ Multitool with articulating head</v>
          </cell>
          <cell r="C1418" t="str">
            <v>CPT Ryobi</v>
          </cell>
          <cell r="D1418" t="str">
            <v>900080</v>
          </cell>
          <cell r="E1418" t="str">
            <v>RY-TL</v>
          </cell>
          <cell r="F1418">
            <v>0</v>
          </cell>
          <cell r="G1418">
            <v>2.8959738472126642</v>
          </cell>
          <cell r="H1418">
            <v>55.40123881624227</v>
          </cell>
          <cell r="I1418">
            <v>57.919476944253276</v>
          </cell>
          <cell r="J1418">
            <v>58.3</v>
          </cell>
          <cell r="K1418">
            <v>58.9</v>
          </cell>
          <cell r="L1418" t="str">
            <v>Yes</v>
          </cell>
        </row>
        <row r="1419">
          <cell r="A1419" t="str">
            <v>R18NL-0</v>
          </cell>
          <cell r="B1419" t="str">
            <v>18V ONE+ Brad Nailer</v>
          </cell>
          <cell r="C1419" t="str">
            <v>CPT Ryobi</v>
          </cell>
          <cell r="D1419" t="str">
            <v>900070</v>
          </cell>
          <cell r="E1419" t="str">
            <v>RY-TL</v>
          </cell>
          <cell r="F1419">
            <v>0</v>
          </cell>
          <cell r="G1419">
            <v>0.66402284263959388</v>
          </cell>
          <cell r="H1419">
            <v>97.738008091931007</v>
          </cell>
          <cell r="I1419">
            <v>101.98748670462366</v>
          </cell>
          <cell r="J1419">
            <v>98.4</v>
          </cell>
          <cell r="K1419">
            <v>109.96</v>
          </cell>
          <cell r="L1419" t="str">
            <v>Yes</v>
          </cell>
        </row>
        <row r="1420">
          <cell r="A1420" t="str">
            <v>R18NL15-0</v>
          </cell>
          <cell r="B1420" t="str">
            <v>18V ONE PLUS 15GA DA FINISH NAILER</v>
          </cell>
          <cell r="C1420" t="str">
            <v>CPT Ryobi</v>
          </cell>
          <cell r="D1420" t="str">
            <v>900070</v>
          </cell>
          <cell r="E1420" t="str">
            <v>RY-TL</v>
          </cell>
          <cell r="F1420">
            <v>0</v>
          </cell>
          <cell r="G1420">
            <v>1.9708097928436912</v>
          </cell>
          <cell r="H1420">
            <v>165.89857452710172</v>
          </cell>
          <cell r="I1420">
            <v>173.11155602828006</v>
          </cell>
          <cell r="J1420">
            <v>167.87</v>
          </cell>
          <cell r="K1420">
            <v>164.38</v>
          </cell>
          <cell r="L1420" t="str">
            <v>Yes</v>
          </cell>
        </row>
        <row r="1421">
          <cell r="A1421" t="str">
            <v>R18NL16-0</v>
          </cell>
          <cell r="B1421" t="str">
            <v>18V ONE Plus 16GA Brad Nailer</v>
          </cell>
          <cell r="C1421" t="str">
            <v>CPT Ryobi</v>
          </cell>
          <cell r="D1421" t="str">
            <v>900070</v>
          </cell>
          <cell r="E1421" t="str">
            <v>RY-TL</v>
          </cell>
          <cell r="F1421">
            <v>0</v>
          </cell>
          <cell r="G1421">
            <v>1.1865079365079365</v>
          </cell>
          <cell r="H1421">
            <v>127.26210974160047</v>
          </cell>
          <cell r="I1421">
            <v>132.79524494775703</v>
          </cell>
          <cell r="J1421">
            <v>128.44999999999999</v>
          </cell>
          <cell r="K1421">
            <v>139.76</v>
          </cell>
          <cell r="L1421" t="str">
            <v>Yes</v>
          </cell>
        </row>
        <row r="1422">
          <cell r="A1422" t="str">
            <v>R18PD-0</v>
          </cell>
          <cell r="B1422" t="str">
            <v>ONE+ Hammer Drill G4</v>
          </cell>
          <cell r="C1422" t="str">
            <v>CPT Ryobi</v>
          </cell>
          <cell r="D1422" t="str">
            <v>900070</v>
          </cell>
          <cell r="E1422" t="str">
            <v>RY-TL</v>
          </cell>
          <cell r="F1422">
            <v>0</v>
          </cell>
          <cell r="G1422">
            <v>0.44156118143459916</v>
          </cell>
          <cell r="H1422">
            <v>38.503738346993678</v>
          </cell>
          <cell r="I1422">
            <v>40.177813927297755</v>
          </cell>
          <cell r="J1422">
            <v>38.950000000000003</v>
          </cell>
          <cell r="K1422">
            <v>39.67</v>
          </cell>
          <cell r="L1422" t="str">
            <v>Yes</v>
          </cell>
        </row>
        <row r="1423">
          <cell r="A1423" t="str">
            <v>R18PDBL-0</v>
          </cell>
          <cell r="B1423" t="str">
            <v>ONE PLUS Brushless Hammer Drill console</v>
          </cell>
          <cell r="C1423" t="str">
            <v>CPT Ryobi</v>
          </cell>
          <cell r="D1423" t="str">
            <v>900070</v>
          </cell>
          <cell r="E1423" t="str">
            <v>RY-TL</v>
          </cell>
          <cell r="F1423">
            <v>0</v>
          </cell>
          <cell r="G1423">
            <v>0.38375504217088374</v>
          </cell>
          <cell r="H1423">
            <v>70.997935306262903</v>
          </cell>
          <cell r="I1423">
            <v>74.084802058709116</v>
          </cell>
          <cell r="J1423">
            <v>71.38</v>
          </cell>
          <cell r="K1423">
            <v>66.08</v>
          </cell>
          <cell r="L1423" t="str">
            <v>Yes</v>
          </cell>
        </row>
        <row r="1424">
          <cell r="A1424" t="str">
            <v>R18PDBL-55S</v>
          </cell>
          <cell r="B1424" t="str">
            <v>ONE+  BL Hammer Drill Kit 2.5 5.0Ah bat</v>
          </cell>
          <cell r="C1424" t="str">
            <v>CPT Ryobi</v>
          </cell>
          <cell r="D1424" t="str">
            <v>900070</v>
          </cell>
          <cell r="E1424" t="str">
            <v>RY-TL</v>
          </cell>
          <cell r="F1424">
            <v>0</v>
          </cell>
          <cell r="G1424">
            <v>1.1474780701754386</v>
          </cell>
          <cell r="H1424">
            <v>159.11906400550583</v>
          </cell>
          <cell r="I1424">
            <v>166.03728417965826</v>
          </cell>
          <cell r="J1424">
            <v>160.27000000000001</v>
          </cell>
          <cell r="K1424">
            <v>157.4</v>
          </cell>
          <cell r="L1424" t="str">
            <v>Yes</v>
          </cell>
        </row>
        <row r="1425">
          <cell r="A1425" t="str">
            <v>R18PD-LL25S</v>
          </cell>
          <cell r="B1425" t="str">
            <v>ONE+ Hammer Drill Kit w/ 2.5Ah bat</v>
          </cell>
          <cell r="C1425" t="str">
            <v>CPT Ryobi</v>
          </cell>
          <cell r="D1425" t="str">
            <v>900070</v>
          </cell>
          <cell r="E1425" t="str">
            <v>RY-TL</v>
          </cell>
          <cell r="F1425">
            <v>0</v>
          </cell>
          <cell r="G1425">
            <v>1.1474780701754386</v>
          </cell>
          <cell r="H1425">
            <v>110.3268733445953</v>
          </cell>
          <cell r="I1425">
            <v>115.12369392479509</v>
          </cell>
          <cell r="J1425">
            <v>111.47</v>
          </cell>
          <cell r="K1425">
            <v>111.57</v>
          </cell>
          <cell r="L1425" t="str">
            <v>Yes</v>
          </cell>
        </row>
        <row r="1426">
          <cell r="A1426" t="str">
            <v>R18PD-X200</v>
          </cell>
          <cell r="B1426" t="str">
            <v>18V ONE+ Hammer Drill Kit Li+ w/ 100 Acc</v>
          </cell>
          <cell r="C1426" t="str">
            <v>CPT Ryobi</v>
          </cell>
          <cell r="D1426" t="str">
            <v>900070</v>
          </cell>
          <cell r="E1426" t="str">
            <v>RY-TL</v>
          </cell>
          <cell r="F1426">
            <v>0</v>
          </cell>
          <cell r="G1426">
            <v>3.1145833333333335</v>
          </cell>
          <cell r="H1426">
            <v>117.34</v>
          </cell>
          <cell r="I1426">
            <v>122.44173913043478</v>
          </cell>
          <cell r="J1426">
            <v>120.45</v>
          </cell>
          <cell r="K1426">
            <v>120.55</v>
          </cell>
          <cell r="L1426" t="str">
            <v>No</v>
          </cell>
        </row>
        <row r="1427">
          <cell r="A1427" t="str">
            <v>R18PS-0</v>
          </cell>
          <cell r="B1427" t="str">
            <v>RYOBI CORNER SANDER ONE PLUS 18V</v>
          </cell>
          <cell r="C1427" t="str">
            <v>CPT Ryobi</v>
          </cell>
          <cell r="D1427" t="str">
            <v>900080</v>
          </cell>
          <cell r="E1427" t="str">
            <v>RY-TL</v>
          </cell>
          <cell r="F1427">
            <v>0</v>
          </cell>
          <cell r="G1427">
            <v>0.34401709401709402</v>
          </cell>
          <cell r="H1427">
            <v>19.184050041586175</v>
          </cell>
          <cell r="I1427">
            <v>20.056052316203726</v>
          </cell>
          <cell r="J1427">
            <v>19.53</v>
          </cell>
          <cell r="K1427">
            <v>19.18</v>
          </cell>
          <cell r="L1427" t="str">
            <v>Yes</v>
          </cell>
        </row>
        <row r="1428">
          <cell r="A1428" t="str">
            <v>R18R-0</v>
          </cell>
          <cell r="B1428" t="str">
            <v>RYOBI RADIO W BLUETOOTH ONE PLUS 18V</v>
          </cell>
          <cell r="C1428" t="str">
            <v>CPT Ryobi</v>
          </cell>
          <cell r="D1428" t="str">
            <v>900080</v>
          </cell>
          <cell r="E1428" t="str">
            <v>RY-TL</v>
          </cell>
          <cell r="F1428">
            <v>0</v>
          </cell>
          <cell r="G1428">
            <v>0.26833333333333331</v>
          </cell>
          <cell r="H1428">
            <v>35.040509982010335</v>
          </cell>
          <cell r="I1428">
            <v>36.633260435738073</v>
          </cell>
          <cell r="J1428">
            <v>35.31</v>
          </cell>
          <cell r="K1428">
            <v>34.68</v>
          </cell>
          <cell r="L1428" t="str">
            <v>Yes</v>
          </cell>
        </row>
        <row r="1429">
          <cell r="A1429" t="str">
            <v>R18ROS-0</v>
          </cell>
          <cell r="B1429" t="str">
            <v>ONE+ Random Orbital Sander with dustbag</v>
          </cell>
          <cell r="C1429" t="str">
            <v>CPT Ryobi</v>
          </cell>
          <cell r="D1429" t="str">
            <v>900080</v>
          </cell>
          <cell r="E1429" t="str">
            <v>RY-TL</v>
          </cell>
          <cell r="F1429">
            <v>0</v>
          </cell>
          <cell r="G1429">
            <v>0.37268518518518517</v>
          </cell>
          <cell r="H1429">
            <v>29.44520589806206</v>
          </cell>
          <cell r="I1429">
            <v>30.783624347973969</v>
          </cell>
          <cell r="J1429">
            <v>29.82</v>
          </cell>
          <cell r="K1429">
            <v>29.29</v>
          </cell>
          <cell r="L1429" t="str">
            <v>Yes</v>
          </cell>
        </row>
        <row r="1430">
          <cell r="A1430" t="str">
            <v>R18RS-0</v>
          </cell>
          <cell r="B1430" t="str">
            <v>Ryobi ONE Plus Reciprocating Saw 2nd gen</v>
          </cell>
          <cell r="C1430" t="str">
            <v>CPT Ryobi</v>
          </cell>
          <cell r="D1430" t="str">
            <v>900070</v>
          </cell>
          <cell r="E1430" t="str">
            <v>RY-TL</v>
          </cell>
          <cell r="F1430">
            <v>0</v>
          </cell>
          <cell r="G1430">
            <v>0.69766666666666666</v>
          </cell>
          <cell r="H1430">
            <v>53.084828401009403</v>
          </cell>
          <cell r="I1430">
            <v>55.392864418444596</v>
          </cell>
          <cell r="J1430">
            <v>53.78</v>
          </cell>
          <cell r="K1430">
            <v>55.14</v>
          </cell>
          <cell r="L1430" t="str">
            <v>Yes</v>
          </cell>
        </row>
        <row r="1431">
          <cell r="A1431" t="str">
            <v>R18RW-0</v>
          </cell>
          <cell r="B1431" t="str">
            <v>ONE+ Ratchet Wrench</v>
          </cell>
          <cell r="C1431" t="str">
            <v>CPT Ryobi</v>
          </cell>
          <cell r="D1431" t="str">
            <v>900070</v>
          </cell>
          <cell r="E1431" t="str">
            <v>RY-TL</v>
          </cell>
          <cell r="F1431">
            <v>0</v>
          </cell>
          <cell r="G1431">
            <v>2.3494697866483132</v>
          </cell>
          <cell r="H1431">
            <v>45.031504244092666</v>
          </cell>
          <cell r="I1431">
            <v>46.989395732966265</v>
          </cell>
          <cell r="J1431">
            <v>47.38</v>
          </cell>
          <cell r="K1431">
            <v>47.36</v>
          </cell>
          <cell r="L1431" t="str">
            <v>Yes</v>
          </cell>
        </row>
        <row r="1432">
          <cell r="A1432" t="str">
            <v>R18SDS-0</v>
          </cell>
          <cell r="B1432" t="str">
            <v>RYOBI ONE PLUS Rotary Hammer 3 Mode</v>
          </cell>
          <cell r="C1432" t="str">
            <v>CPT Ryobi</v>
          </cell>
          <cell r="D1432" t="str">
            <v>900070</v>
          </cell>
          <cell r="E1432" t="str">
            <v>RY-TL</v>
          </cell>
          <cell r="F1432">
            <v>0</v>
          </cell>
          <cell r="G1432">
            <v>0.45500000000000002</v>
          </cell>
          <cell r="H1432">
            <v>72.927325908778073</v>
          </cell>
          <cell r="I1432">
            <v>76.098079209159735</v>
          </cell>
          <cell r="J1432">
            <v>73.38</v>
          </cell>
          <cell r="K1432">
            <v>72.12</v>
          </cell>
          <cell r="L1432" t="str">
            <v>Yes</v>
          </cell>
        </row>
        <row r="1433">
          <cell r="A1433" t="str">
            <v>R18SPL-0</v>
          </cell>
          <cell r="B1433" t="str">
            <v>ONE+ LED Spotlight with 12V DC adapter</v>
          </cell>
          <cell r="C1433" t="str">
            <v>CPT Ryobi</v>
          </cell>
          <cell r="D1433" t="str">
            <v>900080</v>
          </cell>
          <cell r="E1433" t="str">
            <v>RY-TL</v>
          </cell>
          <cell r="F1433">
            <v>0</v>
          </cell>
          <cell r="G1433">
            <v>1.8588181818181817</v>
          </cell>
          <cell r="H1433">
            <v>35.56</v>
          </cell>
          <cell r="I1433">
            <v>37.176363636363632</v>
          </cell>
          <cell r="J1433">
            <v>37.42</v>
          </cell>
          <cell r="K1433">
            <v>37.42</v>
          </cell>
          <cell r="L1433" t="str">
            <v>No</v>
          </cell>
        </row>
        <row r="1434">
          <cell r="A1434" t="str">
            <v>R18ST-0</v>
          </cell>
          <cell r="B1434" t="str">
            <v>18V ONE Plus Stapler (18Ga)</v>
          </cell>
          <cell r="C1434" t="str">
            <v>CPT Ryobi</v>
          </cell>
          <cell r="D1434" t="str">
            <v>900070</v>
          </cell>
          <cell r="E1434" t="str">
            <v>RY-TL</v>
          </cell>
          <cell r="F1434">
            <v>0</v>
          </cell>
          <cell r="G1434">
            <v>0.66066919191919193</v>
          </cell>
          <cell r="H1434">
            <v>106.24916890863206</v>
          </cell>
          <cell r="I1434">
            <v>110.86869799161606</v>
          </cell>
          <cell r="J1434">
            <v>106.91</v>
          </cell>
          <cell r="K1434">
            <v>114.13</v>
          </cell>
          <cell r="L1434" t="str">
            <v>Yes</v>
          </cell>
        </row>
        <row r="1435">
          <cell r="A1435" t="str">
            <v>R18T-0</v>
          </cell>
          <cell r="B1435" t="str">
            <v>ONE+ LED Torch</v>
          </cell>
          <cell r="C1435" t="str">
            <v>CPT Ryobi</v>
          </cell>
          <cell r="D1435" t="str">
            <v>900080</v>
          </cell>
          <cell r="E1435" t="str">
            <v>RY-TL</v>
          </cell>
          <cell r="F1435">
            <v>0</v>
          </cell>
          <cell r="G1435">
            <v>0.62674999999999992</v>
          </cell>
          <cell r="H1435">
            <v>11.99</v>
          </cell>
          <cell r="I1435">
            <v>12.534999999999998</v>
          </cell>
          <cell r="J1435">
            <v>12.62</v>
          </cell>
          <cell r="K1435">
            <v>12.61</v>
          </cell>
          <cell r="L1435" t="str">
            <v>No</v>
          </cell>
        </row>
        <row r="1436">
          <cell r="A1436" t="str">
            <v>R18TB-0</v>
          </cell>
          <cell r="B1436" t="str">
            <v>Ryobi DC 18V blower with gift box</v>
          </cell>
          <cell r="C1436" t="str">
            <v>CPT Ryobi</v>
          </cell>
          <cell r="D1436" t="str">
            <v>900080</v>
          </cell>
          <cell r="E1436" t="str">
            <v>RY-TL</v>
          </cell>
          <cell r="F1436">
            <v>0</v>
          </cell>
          <cell r="G1436">
            <v>1.250516173434274</v>
          </cell>
          <cell r="H1436">
            <v>23.922918100481763</v>
          </cell>
          <cell r="I1436">
            <v>25.010323468685478</v>
          </cell>
          <cell r="J1436">
            <v>25.17</v>
          </cell>
          <cell r="K1436">
            <v>27.25</v>
          </cell>
          <cell r="L1436" t="str">
            <v>Yes</v>
          </cell>
        </row>
        <row r="1437">
          <cell r="A1437" t="str">
            <v>R18TR-0</v>
          </cell>
          <cell r="B1437" t="str">
            <v>18V ONE+ Trim Router</v>
          </cell>
          <cell r="C1437" t="str">
            <v>CPT Ryobi</v>
          </cell>
          <cell r="D1437" t="str">
            <v>900070</v>
          </cell>
          <cell r="E1437" t="str">
            <v>RY-TL</v>
          </cell>
          <cell r="F1437">
            <v>0</v>
          </cell>
          <cell r="G1437">
            <v>0.35595238095238096</v>
          </cell>
          <cell r="H1437">
            <v>34.289709900102196</v>
          </cell>
          <cell r="I1437">
            <v>35.78056685228055</v>
          </cell>
          <cell r="J1437">
            <v>34.65</v>
          </cell>
          <cell r="K1437">
            <v>33.83</v>
          </cell>
          <cell r="L1437" t="str">
            <v>Yes</v>
          </cell>
        </row>
        <row r="1438">
          <cell r="A1438" t="str">
            <v>R18TS-0</v>
          </cell>
          <cell r="B1438" t="str">
            <v>Ryobi tile saw pack in giftbox 18V</v>
          </cell>
          <cell r="C1438" t="str">
            <v>CPT Ryobi</v>
          </cell>
          <cell r="D1438" t="str">
            <v>900070</v>
          </cell>
          <cell r="E1438" t="str">
            <v>RY-TL</v>
          </cell>
          <cell r="F1438">
            <v>0</v>
          </cell>
          <cell r="G1438">
            <v>1.2402962962962962</v>
          </cell>
          <cell r="H1438">
            <v>52.055649752862422</v>
          </cell>
          <cell r="I1438">
            <v>54.318938872552096</v>
          </cell>
          <cell r="J1438">
            <v>53.3</v>
          </cell>
          <cell r="K1438">
            <v>49.88</v>
          </cell>
          <cell r="L1438" t="str">
            <v>Yes</v>
          </cell>
        </row>
        <row r="1439">
          <cell r="A1439" t="str">
            <v>R4GTSET</v>
          </cell>
          <cell r="B1439" t="str">
            <v>Ryobi 4pcs glass and tile bits set</v>
          </cell>
          <cell r="C1439" t="str">
            <v>CPT Accessories</v>
          </cell>
          <cell r="D1439" t="str">
            <v>900080</v>
          </cell>
          <cell r="E1439" t="str">
            <v>RY-AC</v>
          </cell>
          <cell r="F1439">
            <v>0.13410916569897985</v>
          </cell>
          <cell r="G1439">
            <v>0.13410916569897988</v>
          </cell>
          <cell r="H1439">
            <v>2.5655666481543977</v>
          </cell>
          <cell r="I1439">
            <v>2.6821833139795972</v>
          </cell>
          <cell r="J1439">
            <v>2.83</v>
          </cell>
          <cell r="K1439">
            <v>2.78</v>
          </cell>
          <cell r="L1439" t="str">
            <v>Yes</v>
          </cell>
        </row>
        <row r="1440">
          <cell r="A1440" t="str">
            <v>R8DD-L13</v>
          </cell>
          <cell r="B1440" t="str">
            <v>Drill Kit with 24 Accessories 8v</v>
          </cell>
          <cell r="C1440" t="str">
            <v>CPT Ryobi</v>
          </cell>
          <cell r="D1440" t="str">
            <v>900070</v>
          </cell>
          <cell r="E1440" t="str">
            <v>RY-TL</v>
          </cell>
          <cell r="F1440">
            <v>0</v>
          </cell>
          <cell r="G1440">
            <v>0.42231638418079098</v>
          </cell>
          <cell r="H1440">
            <v>38.744535861018996</v>
          </cell>
          <cell r="I1440">
            <v>40.429080898454608</v>
          </cell>
          <cell r="J1440">
            <v>39.17</v>
          </cell>
          <cell r="K1440">
            <v>38.54</v>
          </cell>
          <cell r="L1440" t="str">
            <v>Yes</v>
          </cell>
        </row>
        <row r="1441">
          <cell r="A1441" t="str">
            <v>RA-ACDDU1840-G</v>
          </cell>
          <cell r="B1441" t="str">
            <v>Ryobi Airwave Air Compressor Upright 40L</v>
          </cell>
          <cell r="C1441" t="str">
            <v>CPT Ryobi</v>
          </cell>
          <cell r="D1441" t="str">
            <v>900080</v>
          </cell>
          <cell r="E1441" t="str">
            <v>RY-TL</v>
          </cell>
          <cell r="F1441">
            <v>0</v>
          </cell>
          <cell r="G1441">
            <v>16.100000000000001</v>
          </cell>
          <cell r="H1441">
            <v>131.0686964616765</v>
          </cell>
          <cell r="I1441">
            <v>137.02636448266176</v>
          </cell>
          <cell r="J1441">
            <v>147.16999999999999</v>
          </cell>
          <cell r="K1441">
            <v>145.28</v>
          </cell>
          <cell r="L1441" t="str">
            <v>Yes</v>
          </cell>
        </row>
        <row r="1442">
          <cell r="A1442" t="str">
            <v>RA-AG100-B</v>
          </cell>
          <cell r="B1442" t="str">
            <v>Ryobi Airwave Air Angle Grinder</v>
          </cell>
          <cell r="C1442" t="str">
            <v>CPT Ryobi</v>
          </cell>
          <cell r="D1442" t="str">
            <v>900080</v>
          </cell>
          <cell r="E1442" t="str">
            <v>RY-TL</v>
          </cell>
          <cell r="F1442">
            <v>0</v>
          </cell>
          <cell r="G1442">
            <v>0.853937168502652</v>
          </cell>
          <cell r="H1442">
            <v>24.30257550835665</v>
          </cell>
          <cell r="I1442">
            <v>25.407238031463766</v>
          </cell>
          <cell r="J1442">
            <v>25.16</v>
          </cell>
          <cell r="K1442">
            <v>24.74</v>
          </cell>
          <cell r="L1442" t="str">
            <v>Yes</v>
          </cell>
        </row>
        <row r="1443">
          <cell r="A1443" t="str">
            <v>RA-BS330-B</v>
          </cell>
          <cell r="B1443" t="str">
            <v>Ryobi Airwave Air Belt Sander</v>
          </cell>
          <cell r="C1443" t="str">
            <v>CPT Ryobi</v>
          </cell>
          <cell r="D1443" t="str">
            <v>900080</v>
          </cell>
          <cell r="E1443" t="str">
            <v>RY-TL</v>
          </cell>
          <cell r="F1443">
            <v>0</v>
          </cell>
          <cell r="G1443">
            <v>0.84259259259259256</v>
          </cell>
          <cell r="H1443">
            <v>35.707750617592332</v>
          </cell>
          <cell r="I1443">
            <v>37.330830191119247</v>
          </cell>
          <cell r="J1443">
            <v>36.549999999999997</v>
          </cell>
          <cell r="K1443">
            <v>35.93</v>
          </cell>
          <cell r="L1443" t="str">
            <v>Yes</v>
          </cell>
        </row>
        <row r="1444">
          <cell r="A1444" t="str">
            <v>RAC1101</v>
          </cell>
          <cell r="B1444" t="str">
            <v>Ryobi TriArc Blade</v>
          </cell>
          <cell r="C1444" t="str">
            <v>OPE Accessories</v>
          </cell>
          <cell r="D1444" t="str">
            <v>900070</v>
          </cell>
          <cell r="E1444" t="str">
            <v>RG-AC</v>
          </cell>
          <cell r="F1444">
            <v>0</v>
          </cell>
          <cell r="G1444">
            <v>0.24052173913043481</v>
          </cell>
          <cell r="H1444">
            <v>4.6100000000000003</v>
          </cell>
          <cell r="I1444">
            <v>4.8104347826086959</v>
          </cell>
          <cell r="J1444">
            <v>4.8499999999999996</v>
          </cell>
          <cell r="K1444">
            <v>4.8499999999999996</v>
          </cell>
          <cell r="L1444" t="str">
            <v>No</v>
          </cell>
        </row>
        <row r="1445">
          <cell r="A1445" t="str">
            <v>RAC1103</v>
          </cell>
          <cell r="B1445" t="str">
            <v>DC Line Trimmer Plastic Blade</v>
          </cell>
          <cell r="C1445" t="str">
            <v>OPE Accessories</v>
          </cell>
          <cell r="D1445" t="str">
            <v>900070</v>
          </cell>
          <cell r="E1445" t="str">
            <v>RG-AC</v>
          </cell>
          <cell r="F1445">
            <v>0</v>
          </cell>
          <cell r="G1445">
            <v>0.18857536132140401</v>
          </cell>
          <cell r="H1445">
            <v>3.6143610919935765</v>
          </cell>
          <cell r="I1445">
            <v>3.77150722642808</v>
          </cell>
          <cell r="J1445">
            <v>3.8</v>
          </cell>
          <cell r="K1445">
            <v>3.83</v>
          </cell>
          <cell r="L1445" t="str">
            <v>Yes</v>
          </cell>
        </row>
        <row r="1446">
          <cell r="A1446" t="str">
            <v>RAC1104</v>
          </cell>
          <cell r="B1446" t="str">
            <v>Ryobi Edger Blade accessory  36V</v>
          </cell>
          <cell r="C1446" t="str">
            <v>OPE Accessories</v>
          </cell>
          <cell r="D1446" t="str">
            <v>900070</v>
          </cell>
          <cell r="E1446" t="str">
            <v>RG-AC</v>
          </cell>
          <cell r="F1446">
            <v>0</v>
          </cell>
          <cell r="G1446">
            <v>0.25739848589125952</v>
          </cell>
          <cell r="H1446">
            <v>4.9334709795824736</v>
          </cell>
          <cell r="I1446">
            <v>5.1479697178251902</v>
          </cell>
          <cell r="J1446">
            <v>5.19</v>
          </cell>
          <cell r="K1446">
            <v>5.1100000000000003</v>
          </cell>
          <cell r="L1446" t="str">
            <v>Yes</v>
          </cell>
        </row>
        <row r="1447">
          <cell r="A1447" t="str">
            <v>RAC1201</v>
          </cell>
          <cell r="B1447" t="str">
            <v>Ryobi Spool &amp; Line for RLT1038</v>
          </cell>
          <cell r="C1447" t="str">
            <v>OPE Accessories</v>
          </cell>
          <cell r="D1447" t="str">
            <v>900080</v>
          </cell>
          <cell r="E1447" t="str">
            <v>RG-AC</v>
          </cell>
          <cell r="F1447">
            <v>0</v>
          </cell>
          <cell r="G1447">
            <v>0.14270454545454545</v>
          </cell>
          <cell r="H1447">
            <v>2.73</v>
          </cell>
          <cell r="I1447">
            <v>2.854090909090909</v>
          </cell>
          <cell r="J1447">
            <v>2.87</v>
          </cell>
          <cell r="K1447">
            <v>2.87</v>
          </cell>
          <cell r="L1447" t="str">
            <v>No</v>
          </cell>
        </row>
        <row r="1448">
          <cell r="A1448" t="str">
            <v>RAC1202</v>
          </cell>
          <cell r="B1448" t="str">
            <v>Ryobi Spool &amp; Line for RBC1020</v>
          </cell>
          <cell r="C1448" t="str">
            <v>OPE Accessories</v>
          </cell>
          <cell r="D1448" t="str">
            <v>900080</v>
          </cell>
          <cell r="E1448" t="str">
            <v>RG-AC</v>
          </cell>
          <cell r="F1448">
            <v>0</v>
          </cell>
          <cell r="G1448">
            <v>0.14270454545454545</v>
          </cell>
          <cell r="H1448">
            <v>2.73</v>
          </cell>
          <cell r="I1448">
            <v>2.854090909090909</v>
          </cell>
          <cell r="J1448">
            <v>2.87</v>
          </cell>
          <cell r="K1448">
            <v>2.87</v>
          </cell>
          <cell r="L1448" t="str">
            <v>No</v>
          </cell>
        </row>
        <row r="1449">
          <cell r="A1449" t="str">
            <v>RAC1203</v>
          </cell>
          <cell r="B1449" t="str">
            <v>RAC1203 - RLT5030 accessory spool</v>
          </cell>
          <cell r="C1449" t="str">
            <v>OPE Accessories</v>
          </cell>
          <cell r="D1449" t="str">
            <v>900080</v>
          </cell>
          <cell r="E1449" t="str">
            <v>RG-AC</v>
          </cell>
          <cell r="F1449">
            <v>0</v>
          </cell>
          <cell r="G1449">
            <v>0.14521679284239505</v>
          </cell>
          <cell r="H1449">
            <v>2.7780603848110359</v>
          </cell>
          <cell r="I1449">
            <v>2.9043358568479007</v>
          </cell>
          <cell r="J1449">
            <v>2.92</v>
          </cell>
          <cell r="K1449">
            <v>2.87</v>
          </cell>
          <cell r="L1449" t="str">
            <v>Yes</v>
          </cell>
        </row>
        <row r="1450">
          <cell r="A1450" t="str">
            <v>RAC1204</v>
          </cell>
          <cell r="B1450" t="str">
            <v>Ryobi 18V &amp; 36V Replacement Spool Access</v>
          </cell>
          <cell r="C1450" t="str">
            <v>OPE Accessories</v>
          </cell>
          <cell r="D1450" t="str">
            <v>900070</v>
          </cell>
          <cell r="E1450" t="str">
            <v>RG-AC</v>
          </cell>
          <cell r="F1450">
            <v>0</v>
          </cell>
          <cell r="G1450">
            <v>7.9834824501032353E-2</v>
          </cell>
          <cell r="H1450">
            <v>1.5301674696031198</v>
          </cell>
          <cell r="I1450">
            <v>1.5966964900206468</v>
          </cell>
          <cell r="J1450">
            <v>1.61</v>
          </cell>
          <cell r="K1450">
            <v>1.6</v>
          </cell>
          <cell r="L1450" t="str">
            <v>Yes</v>
          </cell>
        </row>
        <row r="1451">
          <cell r="A1451" t="str">
            <v>RAC1205</v>
          </cell>
          <cell r="B1451" t="str">
            <v>Ryobi Brush Cutter Spool 36V</v>
          </cell>
          <cell r="C1451" t="str">
            <v>OPE Accessories</v>
          </cell>
          <cell r="D1451" t="str">
            <v>900070</v>
          </cell>
          <cell r="E1451" t="str">
            <v>RG-AC</v>
          </cell>
          <cell r="F1451">
            <v>0.15600000000000003</v>
          </cell>
          <cell r="G1451">
            <v>0.15600000000000003</v>
          </cell>
          <cell r="H1451">
            <v>2.99</v>
          </cell>
          <cell r="I1451">
            <v>3.12</v>
          </cell>
          <cell r="J1451">
            <v>3.3</v>
          </cell>
          <cell r="K1451">
            <v>3.3</v>
          </cell>
          <cell r="L1451" t="str">
            <v>No</v>
          </cell>
        </row>
        <row r="1452">
          <cell r="A1452" t="str">
            <v>RAC1206</v>
          </cell>
          <cell r="B1452" t="str">
            <v>Ryobi RLT6030 Spool &amp; Line</v>
          </cell>
          <cell r="C1452" t="str">
            <v>OPE Accessories</v>
          </cell>
          <cell r="D1452" t="str">
            <v>900080</v>
          </cell>
          <cell r="E1452" t="str">
            <v>RG-AC</v>
          </cell>
          <cell r="F1452">
            <v>7.1576049552649679E-2</v>
          </cell>
          <cell r="G1452">
            <v>7.1576049552649693E-2</v>
          </cell>
          <cell r="H1452">
            <v>1.3692809479637333</v>
          </cell>
          <cell r="I1452">
            <v>1.4315209910529938</v>
          </cell>
          <cell r="J1452">
            <v>1.51</v>
          </cell>
          <cell r="K1452">
            <v>1.49</v>
          </cell>
          <cell r="L1452" t="str">
            <v>Yes</v>
          </cell>
        </row>
        <row r="1453">
          <cell r="A1453" t="str">
            <v>RAC1207</v>
          </cell>
          <cell r="B1453" t="str">
            <v>Spool suit RLT36X33</v>
          </cell>
          <cell r="C1453" t="str">
            <v>OPE Accessories</v>
          </cell>
          <cell r="D1453" t="str">
            <v>900070</v>
          </cell>
          <cell r="E1453" t="str">
            <v>RG-AC</v>
          </cell>
          <cell r="F1453">
            <v>0.19408121128699241</v>
          </cell>
          <cell r="G1453">
            <v>0.19408121128699241</v>
          </cell>
          <cell r="H1453">
            <v>3.7198898830006875</v>
          </cell>
          <cell r="I1453">
            <v>3.8816242257398481</v>
          </cell>
          <cell r="J1453">
            <v>4.1100000000000003</v>
          </cell>
          <cell r="K1453">
            <v>4.1500000000000004</v>
          </cell>
          <cell r="L1453" t="str">
            <v>Yes</v>
          </cell>
        </row>
        <row r="1454">
          <cell r="A1454" t="str">
            <v>RAC1208</v>
          </cell>
          <cell r="B1454" t="str">
            <v>Replacement Spring for Ryobi Spool</v>
          </cell>
          <cell r="C1454" t="str">
            <v>OPE Accessories</v>
          </cell>
          <cell r="D1454" t="str">
            <v>900070</v>
          </cell>
          <cell r="E1454" t="str">
            <v>RG-AC</v>
          </cell>
          <cell r="F1454">
            <v>5.2305574673090174E-2</v>
          </cell>
          <cell r="G1454">
            <v>5.2305574673090174E-2</v>
          </cell>
          <cell r="H1454">
            <v>1.0025235145675615</v>
          </cell>
          <cell r="I1454">
            <v>1.0461114934618034</v>
          </cell>
          <cell r="J1454">
            <v>1.1100000000000001</v>
          </cell>
          <cell r="K1454">
            <v>1.1000000000000001</v>
          </cell>
          <cell r="L1454" t="str">
            <v>Yes</v>
          </cell>
        </row>
        <row r="1455">
          <cell r="A1455" t="str">
            <v>PWFTL2444T</v>
          </cell>
          <cell r="B1455" t="str">
            <v>POWERFIT TRIMMING LINE 2.4MMX44M TWIST</v>
          </cell>
          <cell r="C1455" t="str">
            <v>OPE Accessories</v>
          </cell>
          <cell r="D1455" t="str">
            <v>900080</v>
          </cell>
          <cell r="E1455" t="str">
            <v>PW-PG</v>
          </cell>
          <cell r="F1455">
            <v>0.1988988300068823</v>
          </cell>
          <cell r="G1455">
            <v>0.19889883000688233</v>
          </cell>
          <cell r="H1455">
            <v>3.805021095783836</v>
          </cell>
          <cell r="I1455">
            <v>3.9779766001376462</v>
          </cell>
          <cell r="J1455">
            <v>4.2</v>
          </cell>
          <cell r="K1455">
            <v>4.13</v>
          </cell>
          <cell r="L1455" t="str">
            <v>Yes</v>
          </cell>
        </row>
        <row r="1456">
          <cell r="A1456" t="str">
            <v>RAC1210</v>
          </cell>
          <cell r="B1456" t="str">
            <v>Ryobi Sp&amp;Line suit RLT1038/X &amp; RLT1238</v>
          </cell>
          <cell r="C1456" t="str">
            <v>OPE Accessories</v>
          </cell>
          <cell r="D1456" t="str">
            <v>900080</v>
          </cell>
          <cell r="E1456" t="str">
            <v>RG-AC</v>
          </cell>
          <cell r="F1456">
            <v>0.14521679284239505</v>
          </cell>
          <cell r="G1456">
            <v>0.14521679284239505</v>
          </cell>
          <cell r="H1456">
            <v>2.7780603848110359</v>
          </cell>
          <cell r="I1456">
            <v>2.9043358568479007</v>
          </cell>
          <cell r="J1456">
            <v>3.07</v>
          </cell>
          <cell r="K1456">
            <v>3.15</v>
          </cell>
          <cell r="L1456" t="str">
            <v>Yes</v>
          </cell>
        </row>
        <row r="1457">
          <cell r="A1457" t="str">
            <v>RAC1211</v>
          </cell>
          <cell r="B1457" t="str">
            <v>Ryobi 1.5mm Sp&amp;Line suit RLT36/B-3pk</v>
          </cell>
          <cell r="C1457" t="str">
            <v>OPE Accessories</v>
          </cell>
          <cell r="D1457" t="str">
            <v>900070</v>
          </cell>
          <cell r="E1457" t="str">
            <v>RG-AC</v>
          </cell>
          <cell r="F1457">
            <v>0.1335168616655196</v>
          </cell>
          <cell r="G1457">
            <v>0.1335168616655196</v>
          </cell>
          <cell r="H1457">
            <v>2.559073181922459</v>
          </cell>
          <cell r="I1457">
            <v>2.6703372333103919</v>
          </cell>
          <cell r="J1457">
            <v>2.83</v>
          </cell>
          <cell r="K1457">
            <v>2.99</v>
          </cell>
          <cell r="L1457" t="str">
            <v>Yes</v>
          </cell>
        </row>
        <row r="1458">
          <cell r="A1458" t="str">
            <v>RAC1212</v>
          </cell>
          <cell r="B1458" t="str">
            <v>Ryobi Reel Easy Replacement Bump Knob</v>
          </cell>
          <cell r="C1458" t="str">
            <v>OPE Accessories</v>
          </cell>
          <cell r="D1458" t="str">
            <v>900070</v>
          </cell>
          <cell r="E1458" t="str">
            <v>RG-AC</v>
          </cell>
          <cell r="F1458">
            <v>8.6608695652173912E-2</v>
          </cell>
          <cell r="G1458">
            <v>8.6608695652173912E-2</v>
          </cell>
          <cell r="H1458">
            <v>1.66</v>
          </cell>
          <cell r="I1458">
            <v>1.7321739130434781</v>
          </cell>
          <cell r="J1458">
            <v>1.83</v>
          </cell>
          <cell r="K1458">
            <v>1.83</v>
          </cell>
          <cell r="L1458" t="str">
            <v>No</v>
          </cell>
        </row>
        <row r="1459">
          <cell r="A1459" t="str">
            <v>RAC-127</v>
          </cell>
          <cell r="B1459" t="str">
            <v>Ryobi Spool&amp;Line 1.5mm suits RLT36/B-3pk</v>
          </cell>
          <cell r="C1459" t="str">
            <v>OPE Accessories</v>
          </cell>
          <cell r="D1459" t="str">
            <v>900080</v>
          </cell>
          <cell r="E1459" t="str">
            <v>RG-AC</v>
          </cell>
          <cell r="F1459">
            <v>0.10820454545454544</v>
          </cell>
          <cell r="G1459">
            <v>0.10820454545454544</v>
          </cell>
          <cell r="H1459">
            <v>2.0699999999999998</v>
          </cell>
          <cell r="I1459">
            <v>2.1640909090909086</v>
          </cell>
          <cell r="J1459">
            <v>2.29</v>
          </cell>
          <cell r="K1459">
            <v>2.29</v>
          </cell>
          <cell r="L1459" t="str">
            <v>No</v>
          </cell>
        </row>
        <row r="1460">
          <cell r="A1460" t="str">
            <v>RAC1301</v>
          </cell>
          <cell r="B1460" t="str">
            <v>Ryobi Universal Shoulder Harness</v>
          </cell>
          <cell r="C1460" t="str">
            <v>OPE Accessories</v>
          </cell>
          <cell r="D1460" t="str">
            <v>900070</v>
          </cell>
          <cell r="E1460" t="str">
            <v>RG-AC</v>
          </cell>
          <cell r="F1460">
            <v>0.6028905712319339</v>
          </cell>
          <cell r="G1460">
            <v>0.6028905712319339</v>
          </cell>
          <cell r="H1460">
            <v>11.555402615278732</v>
          </cell>
          <cell r="I1460">
            <v>12.057811424638677</v>
          </cell>
          <cell r="J1460">
            <v>12.76</v>
          </cell>
          <cell r="K1460">
            <v>12.68</v>
          </cell>
          <cell r="L1460" t="str">
            <v>Yes</v>
          </cell>
        </row>
        <row r="1461">
          <cell r="A1461" t="str">
            <v>RAC1303</v>
          </cell>
          <cell r="B1461" t="str">
            <v>Ryobi Shoulder Strap</v>
          </cell>
          <cell r="C1461" t="str">
            <v>OPE Accessories</v>
          </cell>
          <cell r="D1461" t="str">
            <v>900070</v>
          </cell>
          <cell r="E1461" t="str">
            <v>RG-AC</v>
          </cell>
          <cell r="F1461">
            <v>0.23399862353750858</v>
          </cell>
          <cell r="G1461">
            <v>0.23399862353750858</v>
          </cell>
          <cell r="H1461">
            <v>4.4849736178022477</v>
          </cell>
          <cell r="I1461">
            <v>4.6799724707501715</v>
          </cell>
          <cell r="J1461">
            <v>4.95</v>
          </cell>
          <cell r="K1461">
            <v>4.59</v>
          </cell>
          <cell r="L1461" t="str">
            <v>Yes</v>
          </cell>
        </row>
        <row r="1462">
          <cell r="A1462" t="str">
            <v>RA-C2550-G</v>
          </cell>
          <cell r="B1462" t="str">
            <v>Ryobi Airwave Air Compressor 50L</v>
          </cell>
          <cell r="C1462" t="str">
            <v>CPT Ryobi</v>
          </cell>
          <cell r="D1462" t="str">
            <v>900080</v>
          </cell>
          <cell r="E1462" t="str">
            <v>RY-TL</v>
          </cell>
          <cell r="F1462">
            <v>0</v>
          </cell>
          <cell r="G1462">
            <v>12.919753086419753</v>
          </cell>
          <cell r="H1462">
            <v>110.97423251587053</v>
          </cell>
          <cell r="I1462">
            <v>116.01851581204645</v>
          </cell>
          <cell r="J1462">
            <v>123.89</v>
          </cell>
          <cell r="K1462">
            <v>122.83</v>
          </cell>
          <cell r="L1462" t="str">
            <v>Yes</v>
          </cell>
        </row>
        <row r="1463">
          <cell r="A1463" t="str">
            <v>RA-C2550-K</v>
          </cell>
          <cell r="B1463" t="str">
            <v>Ryobi Airwave Air Compressor 50L Kit</v>
          </cell>
          <cell r="C1463" t="str">
            <v>CPT Ryobi</v>
          </cell>
          <cell r="D1463" t="str">
            <v>900080</v>
          </cell>
          <cell r="E1463" t="str">
            <v>RY-TL</v>
          </cell>
          <cell r="F1463">
            <v>0</v>
          </cell>
          <cell r="G1463">
            <v>12.919753086419753</v>
          </cell>
          <cell r="H1463">
            <v>129.9765895085923</v>
          </cell>
          <cell r="I1463">
            <v>135.88461630443737</v>
          </cell>
          <cell r="J1463">
            <v>142.9</v>
          </cell>
          <cell r="K1463">
            <v>141.49</v>
          </cell>
          <cell r="L1463" t="str">
            <v>Yes</v>
          </cell>
        </row>
        <row r="1464">
          <cell r="A1464" t="str">
            <v>RAC3001</v>
          </cell>
          <cell r="B1464" t="str">
            <v>Ryobi Pole Product Harness</v>
          </cell>
          <cell r="C1464" t="str">
            <v>OPE Accessories</v>
          </cell>
          <cell r="D1464" t="str">
            <v>900080</v>
          </cell>
          <cell r="E1464" t="str">
            <v>RG-AC</v>
          </cell>
          <cell r="F1464">
            <v>0.59394356503785273</v>
          </cell>
          <cell r="G1464">
            <v>0.59394356503785273</v>
          </cell>
          <cell r="H1464">
            <v>11.36239863550675</v>
          </cell>
          <cell r="I1464">
            <v>11.878871300757055</v>
          </cell>
          <cell r="J1464">
            <v>12.55</v>
          </cell>
          <cell r="K1464">
            <v>12.32</v>
          </cell>
          <cell r="L1464" t="str">
            <v>Yes</v>
          </cell>
        </row>
        <row r="1465">
          <cell r="A1465" t="str">
            <v>RAC3002</v>
          </cell>
          <cell r="B1465" t="str">
            <v>Standard quality blower bag</v>
          </cell>
          <cell r="C1465" t="str">
            <v>OPE Accessories</v>
          </cell>
          <cell r="D1465" t="str">
            <v>900080</v>
          </cell>
          <cell r="E1465" t="str">
            <v>RG-AC</v>
          </cell>
          <cell r="F1465">
            <v>0.21128699242945628</v>
          </cell>
          <cell r="G1465">
            <v>0.21128699242945631</v>
          </cell>
          <cell r="H1465">
            <v>4.0420120290852513</v>
          </cell>
          <cell r="I1465">
            <v>4.225739848589126</v>
          </cell>
          <cell r="J1465">
            <v>4.46</v>
          </cell>
          <cell r="K1465">
            <v>4.3899999999999997</v>
          </cell>
          <cell r="L1465" t="str">
            <v>Yes</v>
          </cell>
        </row>
        <row r="1466">
          <cell r="A1466" t="str">
            <v>RAC3003</v>
          </cell>
          <cell r="B1466" t="str">
            <v>High quality blower bag</v>
          </cell>
          <cell r="C1466" t="str">
            <v>OPE Accessories</v>
          </cell>
          <cell r="D1466" t="str">
            <v>900080</v>
          </cell>
          <cell r="E1466" t="str">
            <v>RG-AC</v>
          </cell>
          <cell r="F1466">
            <v>0.30695113558155535</v>
          </cell>
          <cell r="G1466">
            <v>0.3069511355815554</v>
          </cell>
          <cell r="H1466">
            <v>5.8721086806906255</v>
          </cell>
          <cell r="I1466">
            <v>6.1390227116311076</v>
          </cell>
          <cell r="J1466">
            <v>6.49</v>
          </cell>
          <cell r="K1466">
            <v>6.37</v>
          </cell>
          <cell r="L1466" t="str">
            <v>Yes</v>
          </cell>
        </row>
        <row r="1467">
          <cell r="A1467" t="str">
            <v>RAC3005</v>
          </cell>
          <cell r="B1467" t="str">
            <v>Ryobi 45L Blower Vac Bag for RBV22V</v>
          </cell>
          <cell r="C1467" t="str">
            <v>OPE Accessories</v>
          </cell>
          <cell r="D1467" t="str">
            <v>900080</v>
          </cell>
          <cell r="E1467" t="str">
            <v>RG-AC</v>
          </cell>
          <cell r="F1467">
            <v>0.19132828630419818</v>
          </cell>
          <cell r="G1467">
            <v>0.19132828630419818</v>
          </cell>
          <cell r="H1467">
            <v>3.6601933032107485</v>
          </cell>
          <cell r="I1467">
            <v>3.8265657260839636</v>
          </cell>
          <cell r="J1467">
            <v>4.04</v>
          </cell>
          <cell r="K1467">
            <v>4.1500000000000004</v>
          </cell>
          <cell r="L1467" t="str">
            <v>Yes</v>
          </cell>
        </row>
        <row r="1468">
          <cell r="A1468" t="str">
            <v>RAC3008</v>
          </cell>
          <cell r="B1468" t="str">
            <v>Ryobi 40L Blower Vac Bag for RBV26G</v>
          </cell>
          <cell r="C1468" t="str">
            <v>OPE Accessories</v>
          </cell>
          <cell r="D1468" t="str">
            <v>900070</v>
          </cell>
          <cell r="E1468" t="str">
            <v>RG-AC</v>
          </cell>
          <cell r="F1468">
            <v>0.33654507914659326</v>
          </cell>
          <cell r="G1468">
            <v>0.33654507914659332</v>
          </cell>
          <cell r="H1468">
            <v>6.4504473503097044</v>
          </cell>
          <cell r="I1468">
            <v>6.7309015829318657</v>
          </cell>
          <cell r="J1468">
            <v>7.12</v>
          </cell>
          <cell r="K1468">
            <v>7.63</v>
          </cell>
          <cell r="L1468" t="str">
            <v>Yes</v>
          </cell>
        </row>
        <row r="1469">
          <cell r="A1469" t="str">
            <v>RAC360</v>
          </cell>
          <cell r="B1469" t="str">
            <v>RYOBI Edger Blade to suit RED1520G</v>
          </cell>
          <cell r="C1469" t="str">
            <v>OPE Accessories</v>
          </cell>
          <cell r="D1469" t="str">
            <v>900080</v>
          </cell>
          <cell r="E1469" t="str">
            <v>RG-AC</v>
          </cell>
          <cell r="F1469">
            <v>0</v>
          </cell>
          <cell r="G1469">
            <v>0.12732278045423262</v>
          </cell>
          <cell r="H1469">
            <v>2.4357401478201028</v>
          </cell>
          <cell r="I1469">
            <v>2.5464556090846524</v>
          </cell>
          <cell r="J1469">
            <v>2.56</v>
          </cell>
          <cell r="K1469">
            <v>2.52</v>
          </cell>
          <cell r="L1469" t="str">
            <v>Yes</v>
          </cell>
        </row>
        <row r="1470">
          <cell r="A1470" t="str">
            <v>RAC4001</v>
          </cell>
          <cell r="B1470" t="str">
            <v>RYOBI PETROL LAWN MOWER BLADE ACCESSORY</v>
          </cell>
          <cell r="C1470" t="str">
            <v>OPE Accessories</v>
          </cell>
          <cell r="D1470" t="str">
            <v>900080</v>
          </cell>
          <cell r="E1470" t="str">
            <v>RG-AC</v>
          </cell>
          <cell r="F1470">
            <v>0</v>
          </cell>
          <cell r="G1470">
            <v>0.36682725395732962</v>
          </cell>
          <cell r="H1470">
            <v>7.0175648583141328</v>
          </cell>
          <cell r="I1470">
            <v>7.3365450791465916</v>
          </cell>
          <cell r="J1470">
            <v>7.38</v>
          </cell>
          <cell r="K1470">
            <v>7.25</v>
          </cell>
          <cell r="L1470" t="str">
            <v>Yes</v>
          </cell>
        </row>
        <row r="1471">
          <cell r="A1471" t="str">
            <v>RAC4002</v>
          </cell>
          <cell r="B1471" t="str">
            <v>36V Lawn Mower Accessory Blade</v>
          </cell>
          <cell r="C1471" t="str">
            <v>OPE Accessories</v>
          </cell>
          <cell r="D1471" t="str">
            <v>900080</v>
          </cell>
          <cell r="E1471" t="str">
            <v>RG-AC</v>
          </cell>
          <cell r="F1471">
            <v>0.19958706125258088</v>
          </cell>
          <cell r="G1471">
            <v>0.19958706125258088</v>
          </cell>
          <cell r="H1471">
            <v>3.8181872587450258</v>
          </cell>
          <cell r="I1471">
            <v>3.9917412250516175</v>
          </cell>
          <cell r="J1471">
            <v>4.22</v>
          </cell>
          <cell r="K1471">
            <v>4.1399999999999997</v>
          </cell>
          <cell r="L1471" t="str">
            <v>Yes</v>
          </cell>
        </row>
        <row r="1472">
          <cell r="A1472" t="str">
            <v>RAC4005</v>
          </cell>
          <cell r="B1472" t="str">
            <v>Ryobi 46cm mower blade accessory</v>
          </cell>
          <cell r="C1472" t="str">
            <v>OPE Accessories</v>
          </cell>
          <cell r="D1472" t="str">
            <v>900070</v>
          </cell>
          <cell r="E1472" t="str">
            <v>RG-AC</v>
          </cell>
          <cell r="F1472">
            <v>0</v>
          </cell>
          <cell r="G1472">
            <v>0.22173913043478263</v>
          </cell>
          <cell r="H1472">
            <v>4.25</v>
          </cell>
          <cell r="I1472">
            <v>4.4347826086956523</v>
          </cell>
          <cell r="J1472">
            <v>4.47</v>
          </cell>
          <cell r="K1472">
            <v>4.47</v>
          </cell>
          <cell r="L1472" t="str">
            <v>No</v>
          </cell>
        </row>
        <row r="1473">
          <cell r="A1473" t="str">
            <v>RAC4006</v>
          </cell>
          <cell r="B1473" t="str">
            <v>Ryobi Replacement Spark Plug</v>
          </cell>
          <cell r="C1473" t="str">
            <v>OPE Accessories</v>
          </cell>
          <cell r="D1473" t="str">
            <v>900080</v>
          </cell>
          <cell r="E1473" t="str">
            <v>RG-AC</v>
          </cell>
          <cell r="F1473">
            <v>0</v>
          </cell>
          <cell r="G1473">
            <v>0.24569855471438407</v>
          </cell>
          <cell r="H1473">
            <v>4.7003201771447385</v>
          </cell>
          <cell r="I1473">
            <v>4.9139710942876809</v>
          </cell>
          <cell r="J1473">
            <v>4.95</v>
          </cell>
          <cell r="K1473">
            <v>5.0199999999999996</v>
          </cell>
          <cell r="L1473" t="str">
            <v>Yes</v>
          </cell>
        </row>
        <row r="1474">
          <cell r="A1474" t="str">
            <v>RAC4007</v>
          </cell>
          <cell r="B1474" t="str">
            <v>Ryobi 175cc 190cc Mower Air Filter</v>
          </cell>
          <cell r="C1474" t="str">
            <v>OPE Accessories</v>
          </cell>
          <cell r="D1474" t="str">
            <v>900080</v>
          </cell>
          <cell r="E1474" t="str">
            <v>RG-AC</v>
          </cell>
          <cell r="F1474">
            <v>5.3682037164487273E-2</v>
          </cell>
          <cell r="G1474">
            <v>5.3682037164487273E-2</v>
          </cell>
          <cell r="H1474">
            <v>1.0269607109728001</v>
          </cell>
          <cell r="I1474">
            <v>1.0736407432897455</v>
          </cell>
          <cell r="J1474">
            <v>1.1299999999999999</v>
          </cell>
          <cell r="K1474">
            <v>1.1299999999999999</v>
          </cell>
          <cell r="L1474" t="str">
            <v>Yes</v>
          </cell>
        </row>
        <row r="1475">
          <cell r="A1475" t="str">
            <v>RAC4008</v>
          </cell>
          <cell r="B1475" t="str">
            <v>Ryobi One+ 36cm Mower Blade</v>
          </cell>
          <cell r="C1475" t="str">
            <v>OPE Accessories</v>
          </cell>
          <cell r="D1475" t="str">
            <v>900080</v>
          </cell>
          <cell r="E1475" t="str">
            <v>RG-AC</v>
          </cell>
          <cell r="F1475">
            <v>0.20438636363636364</v>
          </cell>
          <cell r="G1475">
            <v>0.20438636363636364</v>
          </cell>
          <cell r="H1475">
            <v>3.91</v>
          </cell>
          <cell r="I1475">
            <v>4.0877272727272729</v>
          </cell>
          <cell r="J1475">
            <v>4.32</v>
          </cell>
          <cell r="K1475">
            <v>4.33</v>
          </cell>
          <cell r="L1475" t="str">
            <v>No</v>
          </cell>
        </row>
        <row r="1476">
          <cell r="A1476" t="str">
            <v>RAC5001L</v>
          </cell>
          <cell r="B1476" t="str">
            <v>Ryobi Lumberjack Gloves Size L</v>
          </cell>
          <cell r="C1476" t="str">
            <v>OPE Accessories</v>
          </cell>
          <cell r="D1476" t="str">
            <v>900080</v>
          </cell>
          <cell r="E1476" t="str">
            <v>RG-AC</v>
          </cell>
          <cell r="F1476">
            <v>0</v>
          </cell>
          <cell r="G1476">
            <v>0.1265</v>
          </cell>
          <cell r="H1476">
            <v>2.42</v>
          </cell>
          <cell r="I1476">
            <v>2.5299999999999998</v>
          </cell>
          <cell r="J1476">
            <v>2.5499999999999998</v>
          </cell>
          <cell r="K1476">
            <v>2.5499999999999998</v>
          </cell>
          <cell r="L1476" t="str">
            <v>No</v>
          </cell>
        </row>
        <row r="1477">
          <cell r="A1477" t="str">
            <v>RAC5001M</v>
          </cell>
          <cell r="B1477" t="str">
            <v>Ryobi Lumberjack Gloves Size M</v>
          </cell>
          <cell r="C1477" t="str">
            <v>OPE Accessories</v>
          </cell>
          <cell r="D1477" t="str">
            <v>900080</v>
          </cell>
          <cell r="E1477" t="str">
            <v>RG-AC</v>
          </cell>
          <cell r="F1477">
            <v>0</v>
          </cell>
          <cell r="G1477">
            <v>0.1265</v>
          </cell>
          <cell r="H1477">
            <v>2.42</v>
          </cell>
          <cell r="I1477">
            <v>2.5299999999999998</v>
          </cell>
          <cell r="J1477">
            <v>2.5499999999999998</v>
          </cell>
          <cell r="K1477">
            <v>2.5499999999999998</v>
          </cell>
          <cell r="L1477" t="str">
            <v>No</v>
          </cell>
        </row>
        <row r="1478">
          <cell r="A1478" t="str">
            <v>RAC5002L</v>
          </cell>
          <cell r="B1478" t="str">
            <v>Ryobi Timberwolf Prem Leather Gloves Lge</v>
          </cell>
          <cell r="C1478" t="str">
            <v>OPE Accessories</v>
          </cell>
          <cell r="D1478" t="str">
            <v>900080</v>
          </cell>
          <cell r="E1478" t="str">
            <v>RG-AC</v>
          </cell>
          <cell r="F1478">
            <v>0</v>
          </cell>
          <cell r="G1478">
            <v>0.22986923606331722</v>
          </cell>
          <cell r="H1478">
            <v>4.3974984290373742</v>
          </cell>
          <cell r="I1478">
            <v>4.5973847212663443</v>
          </cell>
          <cell r="J1478">
            <v>4.63</v>
          </cell>
          <cell r="K1478">
            <v>4.58</v>
          </cell>
          <cell r="L1478" t="str">
            <v>Yes</v>
          </cell>
        </row>
        <row r="1479">
          <cell r="A1479" t="str">
            <v>RAC5002M</v>
          </cell>
          <cell r="B1479" t="str">
            <v>Ryobi Timberwolf Prem Leather Gloves Med</v>
          </cell>
          <cell r="C1479" t="str">
            <v>OPE Accessories</v>
          </cell>
          <cell r="D1479" t="str">
            <v>900080</v>
          </cell>
          <cell r="E1479" t="str">
            <v>RG-AC</v>
          </cell>
          <cell r="F1479">
            <v>0</v>
          </cell>
          <cell r="G1479">
            <v>0.22738636363636361</v>
          </cell>
          <cell r="H1479">
            <v>4.3499999999999996</v>
          </cell>
          <cell r="I1479">
            <v>4.547727272727272</v>
          </cell>
          <cell r="J1479">
            <v>4.58</v>
          </cell>
          <cell r="K1479">
            <v>4.58</v>
          </cell>
          <cell r="L1479" t="str">
            <v>No</v>
          </cell>
        </row>
        <row r="1480">
          <cell r="A1480" t="str">
            <v>RAC5003L</v>
          </cell>
          <cell r="B1480" t="str">
            <v>Ryobi Kote Gloves Size L</v>
          </cell>
          <cell r="C1480" t="str">
            <v>OPE Accessories</v>
          </cell>
          <cell r="D1480" t="str">
            <v>900080</v>
          </cell>
          <cell r="E1480" t="str">
            <v>RG-AC</v>
          </cell>
          <cell r="F1480">
            <v>0</v>
          </cell>
          <cell r="G1480">
            <v>0.24501032346868548</v>
          </cell>
          <cell r="H1480">
            <v>4.687154014183549</v>
          </cell>
          <cell r="I1480">
            <v>4.9002064693737095</v>
          </cell>
          <cell r="J1480">
            <v>4.93</v>
          </cell>
          <cell r="K1480">
            <v>4.84</v>
          </cell>
          <cell r="L1480" t="str">
            <v>Yes</v>
          </cell>
        </row>
        <row r="1481">
          <cell r="A1481" t="str">
            <v>RAC5003M</v>
          </cell>
          <cell r="B1481" t="str">
            <v>Ryobi Kote Gloves Size M</v>
          </cell>
          <cell r="C1481" t="str">
            <v>OPE Accessories</v>
          </cell>
          <cell r="D1481" t="str">
            <v>900080</v>
          </cell>
          <cell r="E1481" t="str">
            <v>RG-AC</v>
          </cell>
          <cell r="F1481">
            <v>0</v>
          </cell>
          <cell r="G1481">
            <v>0.24045454545454539</v>
          </cell>
          <cell r="H1481">
            <v>4.5999999999999996</v>
          </cell>
          <cell r="I1481">
            <v>4.8090909090909078</v>
          </cell>
          <cell r="J1481">
            <v>4.84</v>
          </cell>
          <cell r="K1481">
            <v>4.84</v>
          </cell>
          <cell r="L1481" t="str">
            <v>No</v>
          </cell>
        </row>
        <row r="1482">
          <cell r="A1482" t="str">
            <v>RAC5007</v>
          </cell>
          <cell r="B1482" t="str">
            <v>Ryobi Universal Safety Kit</v>
          </cell>
          <cell r="C1482" t="str">
            <v>OPE Accessories</v>
          </cell>
          <cell r="D1482" t="str">
            <v>900080</v>
          </cell>
          <cell r="E1482" t="str">
            <v>RG-AC</v>
          </cell>
          <cell r="F1482">
            <v>0</v>
          </cell>
          <cell r="G1482">
            <v>0.72539573296627669</v>
          </cell>
          <cell r="H1482">
            <v>13.877135761093989</v>
          </cell>
          <cell r="I1482">
            <v>14.507914659325532</v>
          </cell>
          <cell r="J1482">
            <v>14.6</v>
          </cell>
          <cell r="K1482">
            <v>14.52</v>
          </cell>
          <cell r="L1482" t="str">
            <v>Yes</v>
          </cell>
        </row>
        <row r="1483">
          <cell r="A1483" t="str">
            <v>RAC5008</v>
          </cell>
          <cell r="B1483" t="str">
            <v>Ryobi Basic Safety Kit</v>
          </cell>
          <cell r="C1483" t="str">
            <v>OPE Accessories</v>
          </cell>
          <cell r="D1483" t="str">
            <v>900070</v>
          </cell>
          <cell r="E1483" t="str">
            <v>RG-AC</v>
          </cell>
          <cell r="F1483">
            <v>0.39130434782608703</v>
          </cell>
          <cell r="G1483">
            <v>0.39130434782608703</v>
          </cell>
          <cell r="H1483">
            <v>7.5</v>
          </cell>
          <cell r="I1483">
            <v>7.8260869565217401</v>
          </cell>
          <cell r="J1483">
            <v>8.2799999999999994</v>
          </cell>
          <cell r="K1483">
            <v>8.2799999999999994</v>
          </cell>
          <cell r="L1483" t="str">
            <v>No</v>
          </cell>
        </row>
        <row r="1484">
          <cell r="A1484" t="str">
            <v>RAC5009</v>
          </cell>
          <cell r="B1484" t="str">
            <v>Ryobi Line Trimming Kit</v>
          </cell>
          <cell r="C1484" t="str">
            <v>OPE Accessories</v>
          </cell>
          <cell r="D1484" t="str">
            <v>900070</v>
          </cell>
          <cell r="E1484" t="str">
            <v>RG-AC</v>
          </cell>
          <cell r="F1484">
            <v>0.4695652173913043</v>
          </cell>
          <cell r="G1484">
            <v>0.4695652173913043</v>
          </cell>
          <cell r="H1484">
            <v>9</v>
          </cell>
          <cell r="I1484">
            <v>9.391304347826086</v>
          </cell>
          <cell r="J1484">
            <v>9.94</v>
          </cell>
          <cell r="K1484">
            <v>9.94</v>
          </cell>
          <cell r="L1484" t="str">
            <v>No</v>
          </cell>
        </row>
        <row r="1485">
          <cell r="A1485" t="str">
            <v>RA-CO76-B</v>
          </cell>
          <cell r="B1485" t="str">
            <v>Ryobi Airwave Air Cut-Off Tool</v>
          </cell>
          <cell r="C1485" t="str">
            <v>CPT Ryobi</v>
          </cell>
          <cell r="D1485" t="str">
            <v>900080</v>
          </cell>
          <cell r="E1485" t="str">
            <v>RY-TL</v>
          </cell>
          <cell r="F1485">
            <v>0</v>
          </cell>
          <cell r="G1485">
            <v>0.72297063903281522</v>
          </cell>
          <cell r="H1485">
            <v>15.593351881032541</v>
          </cell>
          <cell r="I1485">
            <v>16.302140602897655</v>
          </cell>
          <cell r="J1485">
            <v>16.32</v>
          </cell>
          <cell r="K1485">
            <v>16.79</v>
          </cell>
          <cell r="L1485" t="str">
            <v>Yes</v>
          </cell>
        </row>
        <row r="1486">
          <cell r="A1486" t="str">
            <v>RA-DAS150-B</v>
          </cell>
          <cell r="B1486" t="str">
            <v>Ryobi Airwave Air Dual Action Sander</v>
          </cell>
          <cell r="C1486" t="str">
            <v>CPT Ryobi</v>
          </cell>
          <cell r="D1486" t="str">
            <v>900080</v>
          </cell>
          <cell r="E1486" t="str">
            <v>RY-TL</v>
          </cell>
          <cell r="F1486">
            <v>0</v>
          </cell>
          <cell r="G1486">
            <v>0.96229885057471265</v>
          </cell>
          <cell r="H1486">
            <v>23.928744593575978</v>
          </cell>
          <cell r="I1486">
            <v>25.016414802374882</v>
          </cell>
          <cell r="J1486">
            <v>24.89</v>
          </cell>
          <cell r="K1486">
            <v>27.2</v>
          </cell>
          <cell r="L1486" t="str">
            <v>Yes</v>
          </cell>
        </row>
        <row r="1487">
          <cell r="A1487" t="str">
            <v>RA-DG14-B</v>
          </cell>
          <cell r="B1487" t="str">
            <v>Ryobi Airwave Air Die Grinder</v>
          </cell>
          <cell r="C1487" t="str">
            <v>CPT Ryobi</v>
          </cell>
          <cell r="D1487" t="str">
            <v>900080</v>
          </cell>
          <cell r="E1487" t="str">
            <v>RY-TL</v>
          </cell>
          <cell r="F1487">
            <v>0</v>
          </cell>
          <cell r="G1487">
            <v>0.27006451612903226</v>
          </cell>
          <cell r="H1487">
            <v>11.551441521159347</v>
          </cell>
          <cell r="I1487">
            <v>12.076507044848407</v>
          </cell>
          <cell r="J1487">
            <v>11.82</v>
          </cell>
          <cell r="K1487">
            <v>11.92</v>
          </cell>
          <cell r="L1487" t="str">
            <v>Yes</v>
          </cell>
        </row>
        <row r="1488">
          <cell r="A1488" t="str">
            <v>RA-DR10-B</v>
          </cell>
          <cell r="B1488" t="str">
            <v>Ryobi Airwave Air Drill</v>
          </cell>
          <cell r="C1488" t="str">
            <v>CPT Ryobi</v>
          </cell>
          <cell r="D1488" t="str">
            <v>900080</v>
          </cell>
          <cell r="E1488" t="str">
            <v>RY-TL</v>
          </cell>
          <cell r="F1488">
            <v>0</v>
          </cell>
          <cell r="G1488">
            <v>0.36086206896551726</v>
          </cell>
          <cell r="H1488">
            <v>20.811941033551495</v>
          </cell>
          <cell r="I1488">
            <v>21.757938353258375</v>
          </cell>
          <cell r="J1488">
            <v>21.17</v>
          </cell>
          <cell r="K1488">
            <v>21.19</v>
          </cell>
          <cell r="L1488" t="str">
            <v>Yes</v>
          </cell>
        </row>
        <row r="1489">
          <cell r="A1489" t="str">
            <v>RAG80125-S</v>
          </cell>
          <cell r="B1489" t="str">
            <v>800W 125mm angle grinder w/Bag+GiftBox</v>
          </cell>
          <cell r="C1489" t="str">
            <v>CPT Ryobi</v>
          </cell>
          <cell r="D1489" t="str">
            <v>900080</v>
          </cell>
          <cell r="E1489" t="str">
            <v>RY-TL</v>
          </cell>
          <cell r="F1489">
            <v>0</v>
          </cell>
          <cell r="G1489">
            <v>1.5789745354439091</v>
          </cell>
          <cell r="H1489">
            <v>30.20646937370957</v>
          </cell>
          <cell r="I1489">
            <v>31.579490708878179</v>
          </cell>
          <cell r="J1489">
            <v>31.79</v>
          </cell>
          <cell r="K1489">
            <v>31.45</v>
          </cell>
          <cell r="L1489" t="str">
            <v>Yes</v>
          </cell>
        </row>
        <row r="1490">
          <cell r="A1490" t="str">
            <v>RA-H4500-B</v>
          </cell>
          <cell r="B1490" t="str">
            <v>Ryobi Airwave Air Hammer</v>
          </cell>
          <cell r="C1490" t="str">
            <v>CPT Ryobi</v>
          </cell>
          <cell r="D1490" t="str">
            <v>900080</v>
          </cell>
          <cell r="E1490" t="str">
            <v>RY-TL</v>
          </cell>
          <cell r="F1490">
            <v>0</v>
          </cell>
          <cell r="G1490">
            <v>0.96229885057471265</v>
          </cell>
          <cell r="H1490">
            <v>13.216805242958033</v>
          </cell>
          <cell r="I1490">
            <v>13.817569117637941</v>
          </cell>
          <cell r="J1490">
            <v>14.18</v>
          </cell>
          <cell r="K1490">
            <v>15.7</v>
          </cell>
          <cell r="L1490" t="str">
            <v>Yes</v>
          </cell>
        </row>
        <row r="1491">
          <cell r="A1491" t="str">
            <v>RA-IW12-B</v>
          </cell>
          <cell r="B1491" t="str">
            <v>Ryobi Airwave Air Impact Wrench</v>
          </cell>
          <cell r="C1491" t="str">
            <v>CPT Ryobi</v>
          </cell>
          <cell r="D1491" t="str">
            <v>900080</v>
          </cell>
          <cell r="E1491" t="str">
            <v>RY-TL</v>
          </cell>
          <cell r="F1491">
            <v>0</v>
          </cell>
          <cell r="G1491">
            <v>0.96229885057471265</v>
          </cell>
          <cell r="H1491">
            <v>43.120141082976602</v>
          </cell>
          <cell r="I1491">
            <v>45.080147495839164</v>
          </cell>
          <cell r="J1491">
            <v>44.08</v>
          </cell>
          <cell r="K1491">
            <v>44.66</v>
          </cell>
          <cell r="L1491" t="str">
            <v>Yes</v>
          </cell>
        </row>
        <row r="1492">
          <cell r="A1492" t="str">
            <v>RAK106DDS</v>
          </cell>
          <cell r="B1492" t="str">
            <v>Ryobi drill&amp;drive kit (imperial) 106pcs</v>
          </cell>
          <cell r="C1492" t="str">
            <v>CPT Accessories</v>
          </cell>
          <cell r="D1492" t="str">
            <v>900080</v>
          </cell>
          <cell r="E1492" t="str">
            <v>RY-AC</v>
          </cell>
          <cell r="F1492">
            <v>0</v>
          </cell>
          <cell r="G1492">
            <v>0.7010605581493401</v>
          </cell>
          <cell r="H1492">
            <v>13.411593286335203</v>
          </cell>
          <cell r="I1492">
            <v>14.0212111629868</v>
          </cell>
          <cell r="J1492">
            <v>14.11</v>
          </cell>
          <cell r="K1492">
            <v>13.86</v>
          </cell>
          <cell r="L1492" t="str">
            <v>Yes</v>
          </cell>
        </row>
        <row r="1493">
          <cell r="A1493" t="str">
            <v>RAK29DDS</v>
          </cell>
          <cell r="B1493" t="str">
            <v>Ryobi 29pcs D&amp;D set</v>
          </cell>
          <cell r="C1493" t="str">
            <v>CPT Accessories</v>
          </cell>
          <cell r="D1493" t="str">
            <v>900080</v>
          </cell>
          <cell r="E1493" t="str">
            <v>RY-AC</v>
          </cell>
          <cell r="F1493">
            <v>0.4819151518050348</v>
          </cell>
          <cell r="G1493">
            <v>0.48191515180503486</v>
          </cell>
          <cell r="H1493">
            <v>9.2192463823571895</v>
          </cell>
          <cell r="I1493">
            <v>9.6383030361006963</v>
          </cell>
          <cell r="J1493">
            <v>10.18</v>
          </cell>
          <cell r="K1493">
            <v>10</v>
          </cell>
          <cell r="L1493" t="str">
            <v>Yes</v>
          </cell>
        </row>
        <row r="1494">
          <cell r="A1494" t="str">
            <v>RAK31DDS</v>
          </cell>
          <cell r="B1494" t="str">
            <v>Ryobi 31pc non-impact rated 25mm set</v>
          </cell>
          <cell r="C1494" t="str">
            <v>CPT Accessories</v>
          </cell>
          <cell r="D1494" t="str">
            <v>900080</v>
          </cell>
          <cell r="E1494" t="str">
            <v>RY-AC</v>
          </cell>
          <cell r="F1494">
            <v>0</v>
          </cell>
          <cell r="G1494">
            <v>0.12911363636363635</v>
          </cell>
          <cell r="H1494">
            <v>2.4700000000000002</v>
          </cell>
          <cell r="I1494">
            <v>2.5822727272727271</v>
          </cell>
          <cell r="J1494">
            <v>2.6</v>
          </cell>
          <cell r="K1494">
            <v>2.6</v>
          </cell>
          <cell r="L1494" t="str">
            <v>No</v>
          </cell>
        </row>
        <row r="1495">
          <cell r="A1495" t="str">
            <v>RAK32TXDDS</v>
          </cell>
          <cell r="B1495" t="str">
            <v>Ryobi 32pc Torx Driving Set</v>
          </cell>
          <cell r="C1495" t="str">
            <v>CPT Accessories</v>
          </cell>
          <cell r="D1495" t="str">
            <v>900080</v>
          </cell>
          <cell r="E1495" t="str">
            <v>RY-AC</v>
          </cell>
          <cell r="F1495">
            <v>0</v>
          </cell>
          <cell r="G1495">
            <v>0.27861363636363634</v>
          </cell>
          <cell r="H1495">
            <v>5.33</v>
          </cell>
          <cell r="I1495">
            <v>5.5722727272727264</v>
          </cell>
          <cell r="J1495">
            <v>5.61</v>
          </cell>
          <cell r="K1495">
            <v>5.61</v>
          </cell>
          <cell r="L1495" t="str">
            <v>No</v>
          </cell>
        </row>
        <row r="1496">
          <cell r="A1496" t="str">
            <v>RAK34ID</v>
          </cell>
          <cell r="B1496" t="str">
            <v>Ryobi 34pcs Impact driving set</v>
          </cell>
          <cell r="C1496" t="str">
            <v>CPT Accessories</v>
          </cell>
          <cell r="D1496" t="str">
            <v>900080</v>
          </cell>
          <cell r="E1496" t="str">
            <v>RY-AC</v>
          </cell>
          <cell r="F1496">
            <v>0</v>
          </cell>
          <cell r="G1496">
            <v>0.54904205650936555</v>
          </cell>
          <cell r="H1496">
            <v>10.503413254961776</v>
          </cell>
          <cell r="I1496">
            <v>10.98084113018731</v>
          </cell>
          <cell r="J1496">
            <v>11.05</v>
          </cell>
          <cell r="K1496">
            <v>8.91</v>
          </cell>
          <cell r="L1496" t="str">
            <v>Yes</v>
          </cell>
        </row>
        <row r="1497">
          <cell r="A1497" t="str">
            <v>RAK60DDF</v>
          </cell>
          <cell r="B1497" t="str">
            <v>Ryobi 60pc D&amp;D Kit</v>
          </cell>
          <cell r="C1497" t="str">
            <v>CPT Accessories</v>
          </cell>
          <cell r="D1497" t="str">
            <v>900080</v>
          </cell>
          <cell r="E1497" t="str">
            <v>RY-AC</v>
          </cell>
          <cell r="F1497">
            <v>0.57029545454545449</v>
          </cell>
          <cell r="G1497">
            <v>0.57029545454545449</v>
          </cell>
          <cell r="H1497">
            <v>10.91</v>
          </cell>
          <cell r="I1497">
            <v>11.405909090909089</v>
          </cell>
          <cell r="J1497">
            <v>12.05</v>
          </cell>
          <cell r="K1497">
            <v>12.05</v>
          </cell>
          <cell r="L1497" t="str">
            <v>No</v>
          </cell>
        </row>
        <row r="1498">
          <cell r="A1498" t="str">
            <v>RAK68DDS</v>
          </cell>
          <cell r="B1498" t="str">
            <v>Ryobi 68pcs driver bit set</v>
          </cell>
          <cell r="C1498" t="str">
            <v>CPT Accessories</v>
          </cell>
          <cell r="D1498" t="str">
            <v>900080</v>
          </cell>
          <cell r="E1498" t="str">
            <v>RY-AC</v>
          </cell>
          <cell r="F1498">
            <v>0</v>
          </cell>
          <cell r="G1498">
            <v>0.51749999999999996</v>
          </cell>
          <cell r="H1498">
            <v>9.9</v>
          </cell>
          <cell r="I1498">
            <v>10.35</v>
          </cell>
          <cell r="J1498">
            <v>10.42</v>
          </cell>
          <cell r="K1498">
            <v>10.42</v>
          </cell>
          <cell r="L1498" t="str">
            <v>No</v>
          </cell>
        </row>
        <row r="1499">
          <cell r="A1499" t="str">
            <v>RAK68DDS-1</v>
          </cell>
          <cell r="B1499" t="str">
            <v>Ryobi 68pcs driver bit set (hex 5 bits)</v>
          </cell>
          <cell r="C1499" t="str">
            <v>CPT Accessories</v>
          </cell>
          <cell r="D1499" t="str">
            <v>900080</v>
          </cell>
          <cell r="E1499" t="str">
            <v>RY-AC</v>
          </cell>
          <cell r="F1499">
            <v>0</v>
          </cell>
          <cell r="G1499">
            <v>0.51585651131418508</v>
          </cell>
          <cell r="H1499">
            <v>9.8685593468800636</v>
          </cell>
          <cell r="I1499">
            <v>10.317130226283702</v>
          </cell>
          <cell r="J1499">
            <v>10.38</v>
          </cell>
          <cell r="K1499">
            <v>10.199999999999999</v>
          </cell>
          <cell r="L1499" t="str">
            <v>Yes</v>
          </cell>
        </row>
        <row r="1500">
          <cell r="A1500" t="str">
            <v>RAK82DDS</v>
          </cell>
          <cell r="B1500" t="str">
            <v>Ryobi 82pcs driving set</v>
          </cell>
          <cell r="C1500" t="str">
            <v>CPT Accessories</v>
          </cell>
          <cell r="D1500" t="str">
            <v>900080</v>
          </cell>
          <cell r="E1500" t="str">
            <v>RY-AC</v>
          </cell>
          <cell r="F1500">
            <v>0</v>
          </cell>
          <cell r="G1500">
            <v>0.46484108235656763</v>
          </cell>
          <cell r="H1500">
            <v>8.8926120102995547</v>
          </cell>
          <cell r="I1500">
            <v>9.2968216471313525</v>
          </cell>
          <cell r="J1500">
            <v>9.36</v>
          </cell>
          <cell r="K1500">
            <v>9.19</v>
          </cell>
          <cell r="L1500" t="str">
            <v>Yes</v>
          </cell>
        </row>
        <row r="1501">
          <cell r="A1501" t="str">
            <v>RAK95DDF</v>
          </cell>
          <cell r="B1501" t="str">
            <v>Ryobi 95pc D&amp;D Kit</v>
          </cell>
          <cell r="C1501" t="str">
            <v>CPT Accessories</v>
          </cell>
          <cell r="D1501" t="str">
            <v>900080</v>
          </cell>
          <cell r="E1501" t="str">
            <v>RY-AC</v>
          </cell>
          <cell r="F1501">
            <v>0</v>
          </cell>
          <cell r="G1501">
            <v>0.74165960277453724</v>
          </cell>
          <cell r="H1501">
            <v>14.188270661773759</v>
          </cell>
          <cell r="I1501">
            <v>14.833192055490745</v>
          </cell>
          <cell r="J1501">
            <v>14.93</v>
          </cell>
          <cell r="K1501">
            <v>14.66</v>
          </cell>
          <cell r="L1501" t="str">
            <v>Yes</v>
          </cell>
        </row>
        <row r="1502">
          <cell r="A1502" t="str">
            <v>RA-MSS20-B</v>
          </cell>
          <cell r="B1502" t="str">
            <v>Ryobi Airwave Air Slot Shears</v>
          </cell>
          <cell r="C1502" t="str">
            <v>CPT Ryobi</v>
          </cell>
          <cell r="D1502" t="str">
            <v>900080</v>
          </cell>
          <cell r="E1502" t="str">
            <v>RY-TL</v>
          </cell>
          <cell r="F1502">
            <v>0</v>
          </cell>
          <cell r="G1502">
            <v>0.48114942528735632</v>
          </cell>
          <cell r="H1502">
            <v>28.229553907461689</v>
          </cell>
          <cell r="I1502">
            <v>29.51271544870994</v>
          </cell>
          <cell r="J1502">
            <v>28.71</v>
          </cell>
          <cell r="K1502">
            <v>29.18</v>
          </cell>
          <cell r="L1502" t="str">
            <v>Yes</v>
          </cell>
        </row>
        <row r="1503">
          <cell r="A1503" t="str">
            <v>RA-NB1664-S</v>
          </cell>
          <cell r="B1503" t="str">
            <v>Ryobi Airwave C Brad Nailer</v>
          </cell>
          <cell r="C1503" t="str">
            <v>CPT Ryobi</v>
          </cell>
          <cell r="D1503" t="str">
            <v>900080</v>
          </cell>
          <cell r="E1503" t="str">
            <v>RY-TL</v>
          </cell>
          <cell r="F1503">
            <v>0</v>
          </cell>
          <cell r="G1503">
            <v>0.96898148148148144</v>
          </cell>
          <cell r="H1503">
            <v>47.183194402740178</v>
          </cell>
          <cell r="I1503">
            <v>49.327885057410178</v>
          </cell>
          <cell r="J1503">
            <v>48.15</v>
          </cell>
          <cell r="K1503">
            <v>47.32</v>
          </cell>
          <cell r="L1503" t="str">
            <v>Yes</v>
          </cell>
        </row>
        <row r="1504">
          <cell r="A1504" t="str">
            <v>RA-NB1832-S</v>
          </cell>
          <cell r="B1504" t="str">
            <v>Ryobi Airwave C1 Brad Nailer</v>
          </cell>
          <cell r="C1504" t="str">
            <v>CPT Ryobi</v>
          </cell>
          <cell r="D1504" t="str">
            <v>900080</v>
          </cell>
          <cell r="E1504" t="str">
            <v>RY-TL</v>
          </cell>
          <cell r="F1504">
            <v>0</v>
          </cell>
          <cell r="G1504">
            <v>0.7751851851851852</v>
          </cell>
          <cell r="H1504">
            <v>22.803218123245653</v>
          </cell>
          <cell r="I1504">
            <v>23.839728037938631</v>
          </cell>
          <cell r="J1504">
            <v>23.58</v>
          </cell>
          <cell r="K1504">
            <v>23.18</v>
          </cell>
          <cell r="L1504" t="str">
            <v>Yes</v>
          </cell>
        </row>
        <row r="1505">
          <cell r="A1505" t="str">
            <v>RA-NBA1564-K</v>
          </cell>
          <cell r="B1505" t="str">
            <v>Ryobi Airwave DA Brad Nailer</v>
          </cell>
          <cell r="C1505" t="str">
            <v>CPT Ryobi</v>
          </cell>
          <cell r="D1505" t="str">
            <v>900080</v>
          </cell>
          <cell r="E1505" t="str">
            <v>RY-TL</v>
          </cell>
          <cell r="F1505">
            <v>0</v>
          </cell>
          <cell r="G1505">
            <v>1.5503703703703704</v>
          </cell>
          <cell r="H1505">
            <v>63.380163173693823</v>
          </cell>
          <cell r="I1505">
            <v>66.261079681588981</v>
          </cell>
          <cell r="J1505">
            <v>64.930000000000007</v>
          </cell>
          <cell r="K1505">
            <v>63.82</v>
          </cell>
          <cell r="L1505" t="str">
            <v>Yes</v>
          </cell>
        </row>
        <row r="1506">
          <cell r="A1506" t="str">
            <v>RA-NBS1664-S</v>
          </cell>
          <cell r="B1506" t="str">
            <v>Ryobi Airwave 3 in 1 Brad Nailer/Stapler</v>
          </cell>
          <cell r="C1506" t="str">
            <v>CPT Ryobi</v>
          </cell>
          <cell r="D1506" t="str">
            <v>900080</v>
          </cell>
          <cell r="E1506" t="str">
            <v>RY-TL</v>
          </cell>
          <cell r="F1506">
            <v>0</v>
          </cell>
          <cell r="G1506">
            <v>0.96898148148148144</v>
          </cell>
          <cell r="H1506">
            <v>62.174527294967781</v>
          </cell>
          <cell r="I1506">
            <v>65.000642172011752</v>
          </cell>
          <cell r="J1506">
            <v>63.14</v>
          </cell>
          <cell r="K1506">
            <v>61.8</v>
          </cell>
          <cell r="L1506" t="str">
            <v>Yes</v>
          </cell>
        </row>
        <row r="1507">
          <cell r="A1507" t="str">
            <v>RA-NBS1832-S</v>
          </cell>
          <cell r="B1507" t="str">
            <v>Ryobi Airwave 2 in 1 Brad Nailer/Stapler</v>
          </cell>
          <cell r="C1507" t="str">
            <v>CPT Ryobi</v>
          </cell>
          <cell r="D1507" t="str">
            <v>900080</v>
          </cell>
          <cell r="E1507" t="str">
            <v>RY-TL</v>
          </cell>
          <cell r="F1507">
            <v>0</v>
          </cell>
          <cell r="G1507">
            <v>0.7751851851851852</v>
          </cell>
          <cell r="H1507">
            <v>25.843127563705679</v>
          </cell>
          <cell r="I1507">
            <v>27.017815180237751</v>
          </cell>
          <cell r="J1507">
            <v>26.62</v>
          </cell>
          <cell r="K1507">
            <v>26.17</v>
          </cell>
          <cell r="L1507" t="str">
            <v>Yes</v>
          </cell>
        </row>
        <row r="1508">
          <cell r="A1508" t="str">
            <v>RA-NC1565-K</v>
          </cell>
          <cell r="B1508" t="str">
            <v>Ryobi Airwave Coil Nailer</v>
          </cell>
          <cell r="C1508" t="str">
            <v>CPT Ryobi</v>
          </cell>
          <cell r="D1508" t="str">
            <v>900080</v>
          </cell>
          <cell r="E1508" t="str">
            <v>RY-TL</v>
          </cell>
          <cell r="F1508">
            <v>0</v>
          </cell>
          <cell r="G1508">
            <v>2.3255555555555554</v>
          </cell>
          <cell r="H1508">
            <v>118.97987300051996</v>
          </cell>
          <cell r="I1508">
            <v>124.38804904599813</v>
          </cell>
          <cell r="J1508">
            <v>121.31</v>
          </cell>
          <cell r="K1508">
            <v>119.21</v>
          </cell>
          <cell r="L1508" t="str">
            <v>Yes</v>
          </cell>
        </row>
        <row r="1509">
          <cell r="A1509" t="str">
            <v>RA-NCK3A-S</v>
          </cell>
          <cell r="B1509" t="str">
            <v>Ryobi Airwave Frame &amp; Finish Nailer Kit</v>
          </cell>
          <cell r="C1509" t="str">
            <v>CPT Ryobi</v>
          </cell>
          <cell r="D1509" t="str">
            <v>900080</v>
          </cell>
          <cell r="E1509" t="str">
            <v>RY-TL</v>
          </cell>
          <cell r="F1509">
            <v>0</v>
          </cell>
          <cell r="G1509">
            <v>3.4883333333333333</v>
          </cell>
          <cell r="H1509">
            <v>103.90059708710774</v>
          </cell>
          <cell r="I1509">
            <v>108.62335150015807</v>
          </cell>
          <cell r="J1509">
            <v>107.39</v>
          </cell>
          <cell r="K1509">
            <v>105.6</v>
          </cell>
          <cell r="L1509" t="str">
            <v>Yes</v>
          </cell>
        </row>
        <row r="1510">
          <cell r="A1510" t="str">
            <v>RA-NF90-K</v>
          </cell>
          <cell r="B1510" t="str">
            <v>Ryobi Airwave Framing Nailer</v>
          </cell>
          <cell r="C1510" t="str">
            <v>CPT Ryobi</v>
          </cell>
          <cell r="D1510" t="str">
            <v>900080</v>
          </cell>
          <cell r="E1510" t="str">
            <v>RY-TL</v>
          </cell>
          <cell r="F1510">
            <v>0</v>
          </cell>
          <cell r="G1510">
            <v>3.1007407407407408</v>
          </cell>
          <cell r="H1510">
            <v>71.218647612315891</v>
          </cell>
          <cell r="I1510">
            <v>74.455858867421142</v>
          </cell>
          <cell r="J1510">
            <v>74.319999999999993</v>
          </cell>
          <cell r="K1510">
            <v>73.12</v>
          </cell>
          <cell r="L1510" t="str">
            <v>Yes</v>
          </cell>
        </row>
        <row r="1511">
          <cell r="A1511" t="str">
            <v>RA-NP2325-S</v>
          </cell>
          <cell r="B1511" t="str">
            <v>Ryobi Airwave Pin Nailer</v>
          </cell>
          <cell r="C1511" t="str">
            <v>CPT Ryobi</v>
          </cell>
          <cell r="D1511" t="str">
            <v>900080</v>
          </cell>
          <cell r="E1511" t="str">
            <v>RY-TL</v>
          </cell>
          <cell r="F1511">
            <v>0</v>
          </cell>
          <cell r="G1511">
            <v>0.3875925925925926</v>
          </cell>
          <cell r="H1511">
            <v>18.697586584716664</v>
          </cell>
          <cell r="I1511">
            <v>19.547476884021965</v>
          </cell>
          <cell r="J1511">
            <v>19.09</v>
          </cell>
          <cell r="K1511">
            <v>18.760000000000002</v>
          </cell>
          <cell r="L1511" t="str">
            <v>Yes</v>
          </cell>
        </row>
        <row r="1512">
          <cell r="A1512" t="str">
            <v>RA-NS8016-S</v>
          </cell>
          <cell r="B1512" t="str">
            <v>Ryobi Airwave Stapler</v>
          </cell>
          <cell r="C1512" t="str">
            <v>CPT Ryobi</v>
          </cell>
          <cell r="D1512" t="str">
            <v>900080</v>
          </cell>
          <cell r="E1512" t="str">
            <v>RY-TL</v>
          </cell>
          <cell r="F1512">
            <v>0</v>
          </cell>
          <cell r="G1512">
            <v>0.3875925925925926</v>
          </cell>
          <cell r="H1512">
            <v>19.914719556839312</v>
          </cell>
          <cell r="I1512">
            <v>20.819934082150187</v>
          </cell>
          <cell r="J1512">
            <v>20.3</v>
          </cell>
          <cell r="K1512">
            <v>19.95</v>
          </cell>
          <cell r="L1512" t="str">
            <v>Yes</v>
          </cell>
        </row>
        <row r="1513">
          <cell r="A1513" t="str">
            <v>RAP1500G</v>
          </cell>
          <cell r="B1513" t="str">
            <v>Ryobi 1500W 318mm Thickness Planer</v>
          </cell>
          <cell r="C1513" t="str">
            <v>CPT Ryobi</v>
          </cell>
          <cell r="D1513" t="str">
            <v>900080</v>
          </cell>
          <cell r="E1513" t="str">
            <v>RY-TL</v>
          </cell>
          <cell r="F1513">
            <v>0</v>
          </cell>
          <cell r="G1513">
            <v>10.259803921568627</v>
          </cell>
          <cell r="H1513">
            <v>240.15031253847496</v>
          </cell>
          <cell r="I1513">
            <v>251.06623583567836</v>
          </cell>
          <cell r="J1513">
            <v>250.41</v>
          </cell>
          <cell r="K1513">
            <v>246.35</v>
          </cell>
          <cell r="L1513" t="str">
            <v>Yes</v>
          </cell>
        </row>
        <row r="1514">
          <cell r="A1514" t="str">
            <v>RA-RS6300-B</v>
          </cell>
          <cell r="B1514" t="str">
            <v>Ryobi Airwave Air Reciprocating Saw</v>
          </cell>
          <cell r="C1514" t="str">
            <v>CPT Ryobi</v>
          </cell>
          <cell r="D1514" t="str">
            <v>900080</v>
          </cell>
          <cell r="E1514" t="str">
            <v>RY-TL</v>
          </cell>
          <cell r="F1514">
            <v>0</v>
          </cell>
          <cell r="G1514">
            <v>0.27906666666666669</v>
          </cell>
          <cell r="H1514">
            <v>31.424907947963693</v>
          </cell>
          <cell r="I1514">
            <v>32.853312854689307</v>
          </cell>
          <cell r="J1514">
            <v>31.7</v>
          </cell>
          <cell r="K1514">
            <v>31.14</v>
          </cell>
          <cell r="L1514" t="str">
            <v>Yes</v>
          </cell>
        </row>
        <row r="1515">
          <cell r="A1515" t="str">
            <v>RA-RW38-B</v>
          </cell>
          <cell r="B1515" t="str">
            <v>Ryobi Airwave Air Ratchet Wrench</v>
          </cell>
          <cell r="C1515" t="str">
            <v>CPT Ryobi</v>
          </cell>
          <cell r="D1515" t="str">
            <v>900080</v>
          </cell>
          <cell r="E1515" t="str">
            <v>RY-TL</v>
          </cell>
          <cell r="F1515">
            <v>0</v>
          </cell>
          <cell r="G1515">
            <v>0.60143678160919545</v>
          </cell>
          <cell r="H1515">
            <v>22.022916240397315</v>
          </cell>
          <cell r="I1515">
            <v>23.023957887688098</v>
          </cell>
          <cell r="J1515">
            <v>22.62</v>
          </cell>
          <cell r="K1515">
            <v>23.68</v>
          </cell>
          <cell r="L1515" t="str">
            <v>Yes</v>
          </cell>
        </row>
        <row r="1516">
          <cell r="A1516" t="str">
            <v>RA-SS90170-B</v>
          </cell>
          <cell r="B1516" t="str">
            <v>Ryobi Airwave Air Sheet Sander</v>
          </cell>
          <cell r="C1516" t="str">
            <v>CPT Ryobi</v>
          </cell>
          <cell r="D1516" t="str">
            <v>900080</v>
          </cell>
          <cell r="E1516" t="str">
            <v>RY-TL</v>
          </cell>
          <cell r="F1516">
            <v>0</v>
          </cell>
          <cell r="G1516">
            <v>0.84259259259259256</v>
          </cell>
          <cell r="H1516">
            <v>32.357653494611512</v>
          </cell>
          <cell r="I1516">
            <v>33.828455926184752</v>
          </cell>
          <cell r="J1516">
            <v>33.200000000000003</v>
          </cell>
          <cell r="K1516">
            <v>32.64</v>
          </cell>
          <cell r="L1516" t="str">
            <v>Yes</v>
          </cell>
        </row>
        <row r="1517">
          <cell r="A1517" t="str">
            <v>RB18L13</v>
          </cell>
          <cell r="B1517" t="str">
            <v>Ryobi 18V 1.3Ah Li-ION Battery (ONE+)</v>
          </cell>
          <cell r="C1517" t="str">
            <v>CPT Ryobi</v>
          </cell>
          <cell r="D1517" t="str">
            <v>900070</v>
          </cell>
          <cell r="E1517" t="str">
            <v>RY-TL</v>
          </cell>
          <cell r="F1517">
            <v>0</v>
          </cell>
          <cell r="G1517">
            <v>0.12782459997557102</v>
          </cell>
          <cell r="H1517">
            <v>19.107306721725166</v>
          </cell>
          <cell r="I1517">
            <v>19.938059187887131</v>
          </cell>
          <cell r="J1517">
            <v>19.239999999999998</v>
          </cell>
          <cell r="K1517">
            <v>18.89</v>
          </cell>
          <cell r="L1517" t="str">
            <v>Yes</v>
          </cell>
        </row>
        <row r="1518">
          <cell r="A1518" t="str">
            <v>RB18L15</v>
          </cell>
          <cell r="B1518" t="str">
            <v>Ryobi 18V 1.5Ah Li+ Battery (ONE+)</v>
          </cell>
          <cell r="C1518" t="str">
            <v>CPT Ryobi</v>
          </cell>
          <cell r="D1518" t="str">
            <v>900070</v>
          </cell>
          <cell r="E1518" t="str">
            <v>RY-TL</v>
          </cell>
          <cell r="F1518">
            <v>0</v>
          </cell>
          <cell r="G1518">
            <v>0.13478876867594022</v>
          </cell>
          <cell r="H1518">
            <v>23.39319068176604</v>
          </cell>
          <cell r="I1518">
            <v>24.410285928799347</v>
          </cell>
          <cell r="J1518">
            <v>23.53</v>
          </cell>
          <cell r="K1518">
            <v>24.39</v>
          </cell>
          <cell r="L1518" t="str">
            <v>Yes</v>
          </cell>
        </row>
        <row r="1519">
          <cell r="A1519" t="str">
            <v>RB18L25</v>
          </cell>
          <cell r="B1519" t="str">
            <v>Ryobi ONE PLUS LITHIUM BATTERY 2.5AH</v>
          </cell>
          <cell r="C1519" t="str">
            <v>CPT Ryobi</v>
          </cell>
          <cell r="D1519" t="str">
            <v>900070</v>
          </cell>
          <cell r="E1519" t="str">
            <v>RY-TL</v>
          </cell>
          <cell r="F1519">
            <v>0</v>
          </cell>
          <cell r="G1519">
            <v>0.13478876867594022</v>
          </cell>
          <cell r="H1519">
            <v>27.86080001668439</v>
          </cell>
          <cell r="I1519">
            <v>29.072139147844585</v>
          </cell>
          <cell r="J1519">
            <v>28</v>
          </cell>
          <cell r="K1519">
            <v>27.84</v>
          </cell>
          <cell r="L1519" t="str">
            <v>Yes</v>
          </cell>
        </row>
        <row r="1520">
          <cell r="A1520" t="str">
            <v>RB18L50</v>
          </cell>
          <cell r="B1520" t="str">
            <v>ONE PLUS 5.0AH LI-PLUS BATTERY</v>
          </cell>
          <cell r="C1520" t="str">
            <v>CPT Ryobi</v>
          </cell>
          <cell r="D1520" t="str">
            <v>900070</v>
          </cell>
          <cell r="E1520" t="str">
            <v>RY-TL</v>
          </cell>
          <cell r="F1520">
            <v>0</v>
          </cell>
          <cell r="G1520">
            <v>0.20125000000000001</v>
          </cell>
          <cell r="H1520">
            <v>42.727003643007606</v>
          </cell>
          <cell r="I1520">
            <v>44.584699453573158</v>
          </cell>
          <cell r="J1520">
            <v>42.93</v>
          </cell>
          <cell r="K1520">
            <v>42.86</v>
          </cell>
          <cell r="L1520" t="str">
            <v>Yes</v>
          </cell>
        </row>
        <row r="1521">
          <cell r="A1521" t="str">
            <v>RB18L50PG</v>
          </cell>
          <cell r="B1521" t="str">
            <v>Ryobi 18V 5.0Ah Battery</v>
          </cell>
          <cell r="C1521" t="str">
            <v>OPE Ryobi</v>
          </cell>
          <cell r="D1521" t="str">
            <v>900070</v>
          </cell>
          <cell r="E1521" t="str">
            <v>RG-TL</v>
          </cell>
          <cell r="F1521">
            <v>0</v>
          </cell>
          <cell r="G1521">
            <v>0.19754601226993865</v>
          </cell>
          <cell r="H1521">
            <v>41.947694425326908</v>
          </cell>
          <cell r="I1521">
            <v>43.771507226428078</v>
          </cell>
          <cell r="J1521">
            <v>42.15</v>
          </cell>
          <cell r="K1521">
            <v>42.92</v>
          </cell>
          <cell r="L1521" t="str">
            <v>Yes</v>
          </cell>
        </row>
        <row r="1522">
          <cell r="A1522" t="str">
            <v>RB18LL50</v>
          </cell>
          <cell r="B1522" t="str">
            <v>ONE PLUS 5.0AH LI-PLUS BATTERY TWIN PACK</v>
          </cell>
          <cell r="C1522" t="str">
            <v>CPT Ryobi</v>
          </cell>
          <cell r="D1522" t="str">
            <v>900070</v>
          </cell>
          <cell r="E1522" t="str">
            <v>RY-TL</v>
          </cell>
          <cell r="F1522">
            <v>0</v>
          </cell>
          <cell r="G1522">
            <v>0.38228310502283103</v>
          </cell>
          <cell r="H1522">
            <v>84.464423084944414</v>
          </cell>
          <cell r="I1522">
            <v>88.136789306028959</v>
          </cell>
          <cell r="J1522">
            <v>84.85</v>
          </cell>
          <cell r="K1522">
            <v>84.55</v>
          </cell>
          <cell r="L1522" t="str">
            <v>Yes</v>
          </cell>
        </row>
        <row r="1523">
          <cell r="A1523" t="str">
            <v>RBC18L13</v>
          </cell>
          <cell r="B1523" t="str">
            <v>Ryobi Charger and Battery 18V</v>
          </cell>
          <cell r="C1523" t="str">
            <v>CPT Ryobi</v>
          </cell>
          <cell r="D1523" t="str">
            <v>900070</v>
          </cell>
          <cell r="E1523" t="str">
            <v>RY-TL</v>
          </cell>
          <cell r="F1523">
            <v>1.7697290871551019</v>
          </cell>
          <cell r="G1523">
            <v>0.41379992091735862</v>
          </cell>
          <cell r="H1523">
            <v>33.919807503806119</v>
          </cell>
          <cell r="I1523">
            <v>35.394581743102037</v>
          </cell>
          <cell r="J1523">
            <v>36.1</v>
          </cell>
          <cell r="K1523">
            <v>35.22</v>
          </cell>
          <cell r="L1523" t="str">
            <v>Yes</v>
          </cell>
        </row>
        <row r="1524">
          <cell r="A1524" t="str">
            <v>RBC18L15</v>
          </cell>
          <cell r="B1524" t="str">
            <v>Ryobi 18V 1.5Ah Li+ Starter Kit</v>
          </cell>
          <cell r="C1524" t="str">
            <v>CPT Ryobi</v>
          </cell>
          <cell r="D1524" t="str">
            <v>900070</v>
          </cell>
          <cell r="E1524" t="str">
            <v>RY-TL</v>
          </cell>
          <cell r="F1524">
            <v>0</v>
          </cell>
          <cell r="G1524">
            <v>0.41379992091735862</v>
          </cell>
          <cell r="H1524">
            <v>37.589499259630024</v>
          </cell>
          <cell r="I1524">
            <v>39.223825314396549</v>
          </cell>
          <cell r="J1524">
            <v>38</v>
          </cell>
          <cell r="K1524">
            <v>38.61</v>
          </cell>
          <cell r="L1524" t="str">
            <v>Yes</v>
          </cell>
        </row>
        <row r="1525">
          <cell r="A1525" t="str">
            <v>RBC18L25PG</v>
          </cell>
          <cell r="B1525" t="str">
            <v>RYOBI 18V ONE+ 2.5AH Battery &amp; Charger P</v>
          </cell>
          <cell r="C1525" t="str">
            <v>OPE Ryobi</v>
          </cell>
          <cell r="D1525" t="str">
            <v>900070</v>
          </cell>
          <cell r="E1525" t="str">
            <v>RG-TL</v>
          </cell>
          <cell r="F1525">
            <v>0</v>
          </cell>
          <cell r="G1525">
            <v>0.41379992091735862</v>
          </cell>
          <cell r="H1525">
            <v>41.617916953429685</v>
          </cell>
          <cell r="I1525">
            <v>43.427391603578798</v>
          </cell>
          <cell r="J1525">
            <v>42.03</v>
          </cell>
          <cell r="K1525">
            <v>42.21</v>
          </cell>
          <cell r="L1525" t="str">
            <v>Yes</v>
          </cell>
        </row>
        <row r="1526">
          <cell r="A1526" t="str">
            <v>RBC18L50PG</v>
          </cell>
          <cell r="B1526" t="str">
            <v>Ryobi 18V 5.0ah Battery &amp; Charger</v>
          </cell>
          <cell r="C1526" t="str">
            <v>OPE Ryobi</v>
          </cell>
          <cell r="D1526" t="str">
            <v>900070</v>
          </cell>
          <cell r="E1526" t="str">
            <v>RG-TL</v>
          </cell>
          <cell r="F1526">
            <v>0</v>
          </cell>
          <cell r="G1526">
            <v>0.4551979121357112</v>
          </cell>
          <cell r="H1526">
            <v>55.560908465244324</v>
          </cell>
          <cell r="I1526">
            <v>57.976600137646258</v>
          </cell>
          <cell r="J1526">
            <v>56.02</v>
          </cell>
          <cell r="K1526">
            <v>56.12</v>
          </cell>
          <cell r="L1526" t="str">
            <v>Yes</v>
          </cell>
        </row>
        <row r="1527">
          <cell r="A1527" t="str">
            <v>RBC36L26D</v>
          </cell>
          <cell r="B1527" t="str">
            <v>RYOBI Battery And Charger 36V 2.6Ah</v>
          </cell>
          <cell r="C1527" t="str">
            <v>OPE Ryobi</v>
          </cell>
          <cell r="D1527" t="str">
            <v>900070</v>
          </cell>
          <cell r="E1527" t="str">
            <v>RG-TL</v>
          </cell>
          <cell r="F1527">
            <v>0</v>
          </cell>
          <cell r="G1527">
            <v>0.61604120676968355</v>
          </cell>
          <cell r="H1527">
            <v>93.445744436797426</v>
          </cell>
          <cell r="I1527">
            <v>97.508602890571225</v>
          </cell>
          <cell r="J1527">
            <v>94.06</v>
          </cell>
          <cell r="K1527">
            <v>93.91</v>
          </cell>
          <cell r="L1527" t="str">
            <v>Yes</v>
          </cell>
        </row>
        <row r="1528">
          <cell r="A1528" t="str">
            <v>RBC52FSBBN</v>
          </cell>
          <cell r="B1528" t="str">
            <v>Ryobi 52cc Bike Handle Brushcutter</v>
          </cell>
          <cell r="C1528" t="str">
            <v>OPE Ryobi</v>
          </cell>
          <cell r="D1528" t="str">
            <v>900080</v>
          </cell>
          <cell r="E1528" t="str">
            <v>RG-TL</v>
          </cell>
          <cell r="F1528">
            <v>0</v>
          </cell>
          <cell r="G1528">
            <v>6.6015141087405373</v>
          </cell>
          <cell r="H1528">
            <v>126.28983512373203</v>
          </cell>
          <cell r="I1528">
            <v>132.03028217481074</v>
          </cell>
          <cell r="J1528">
            <v>132.88999999999999</v>
          </cell>
          <cell r="K1528">
            <v>130.46</v>
          </cell>
          <cell r="L1528" t="str">
            <v>Yes</v>
          </cell>
        </row>
        <row r="1529">
          <cell r="A1529" t="str">
            <v>RBDS4601G</v>
          </cell>
          <cell r="B1529" t="str">
            <v>Ryobi 375W Belt and Disc Sander</v>
          </cell>
          <cell r="C1529" t="str">
            <v>CPT Ryobi</v>
          </cell>
          <cell r="D1529" t="str">
            <v>900080</v>
          </cell>
          <cell r="E1529" t="str">
            <v>RY-TL</v>
          </cell>
          <cell r="F1529">
            <v>0</v>
          </cell>
          <cell r="G1529">
            <v>4.406315789473684</v>
          </cell>
          <cell r="H1529">
            <v>80.399778207073453</v>
          </cell>
          <cell r="I1529">
            <v>84.054313580122226</v>
          </cell>
          <cell r="J1529">
            <v>84.81</v>
          </cell>
          <cell r="K1529">
            <v>93.79</v>
          </cell>
          <cell r="L1529" t="str">
            <v>Yes</v>
          </cell>
        </row>
        <row r="1530">
          <cell r="A1530" t="str">
            <v>RBG6G</v>
          </cell>
          <cell r="B1530" t="str">
            <v>250W 150mm Bench Grinder</v>
          </cell>
          <cell r="C1530" t="str">
            <v>CPT Ryobi</v>
          </cell>
          <cell r="D1530" t="str">
            <v>900080</v>
          </cell>
          <cell r="E1530" t="str">
            <v>RY-TL</v>
          </cell>
          <cell r="F1530">
            <v>0</v>
          </cell>
          <cell r="G1530">
            <v>1.9829464708668878</v>
          </cell>
          <cell r="H1530">
            <v>35.879349608186502</v>
          </cell>
          <cell r="I1530">
            <v>37.510229135831338</v>
          </cell>
          <cell r="J1530">
            <v>37.86</v>
          </cell>
          <cell r="K1530">
            <v>37.270000000000003</v>
          </cell>
          <cell r="L1530" t="str">
            <v>Yes</v>
          </cell>
        </row>
        <row r="1531">
          <cell r="A1531" t="str">
            <v>RBGL650G</v>
          </cell>
          <cell r="B1531" t="str">
            <v>375 Watt Grinder Sander</v>
          </cell>
          <cell r="C1531" t="str">
            <v>CPT Ryobi</v>
          </cell>
          <cell r="D1531" t="str">
            <v>900080</v>
          </cell>
          <cell r="E1531" t="str">
            <v>RY-TL</v>
          </cell>
          <cell r="F1531">
            <v>2.8956275172035668</v>
          </cell>
          <cell r="G1531">
            <v>3.1238805970149253</v>
          </cell>
          <cell r="H1531">
            <v>55.39461337258998</v>
          </cell>
          <cell r="I1531">
            <v>57.912550344071335</v>
          </cell>
          <cell r="J1531">
            <v>61.41</v>
          </cell>
          <cell r="K1531">
            <v>67.92</v>
          </cell>
          <cell r="L1531" t="str">
            <v>Yes</v>
          </cell>
        </row>
        <row r="1532">
          <cell r="A1532" t="str">
            <v>RBL1830H</v>
          </cell>
          <cell r="B1532" t="str">
            <v>Ryobi 18V Hybrid Blower Kit</v>
          </cell>
          <cell r="C1532" t="str">
            <v>OPE Ryobi</v>
          </cell>
          <cell r="D1532" t="str">
            <v>900070</v>
          </cell>
          <cell r="E1532" t="str">
            <v>RG-TL</v>
          </cell>
          <cell r="F1532">
            <v>0</v>
          </cell>
          <cell r="G1532">
            <v>2.047945205479452</v>
          </cell>
          <cell r="H1532">
            <v>82.85</v>
          </cell>
          <cell r="I1532">
            <v>86.452173913043481</v>
          </cell>
          <cell r="J1532">
            <v>84.9</v>
          </cell>
          <cell r="K1532">
            <v>84.96</v>
          </cell>
          <cell r="L1532" t="str">
            <v>No</v>
          </cell>
        </row>
        <row r="1533">
          <cell r="A1533" t="str">
            <v>RBL1840JM</v>
          </cell>
          <cell r="B1533" t="str">
            <v>Ryobi 18V Jet Blower&amp;Merchandiser Pallet</v>
          </cell>
          <cell r="C1533" t="str">
            <v>OPE Ryobi</v>
          </cell>
          <cell r="D1533" t="str">
            <v>900070</v>
          </cell>
          <cell r="E1533" t="str">
            <v>RG-TL</v>
          </cell>
          <cell r="F1533">
            <v>0</v>
          </cell>
          <cell r="G1533">
            <v>48.674418604651166</v>
          </cell>
          <cell r="H1533">
            <v>1644.18</v>
          </cell>
          <cell r="I1533">
            <v>1715.6660869565219</v>
          </cell>
          <cell r="J1533">
            <v>1692.85</v>
          </cell>
          <cell r="K1533">
            <v>1694.37</v>
          </cell>
          <cell r="L1533" t="str">
            <v>No</v>
          </cell>
        </row>
        <row r="1534">
          <cell r="A1534" t="str">
            <v>RBL1850S</v>
          </cell>
          <cell r="B1534" t="str">
            <v>Ryobi Blower Kit 18V 5.0Ah</v>
          </cell>
          <cell r="C1534" t="str">
            <v>OPE Ryobi</v>
          </cell>
          <cell r="D1534" t="str">
            <v>900070</v>
          </cell>
          <cell r="E1534" t="str">
            <v>RG-TL</v>
          </cell>
          <cell r="F1534">
            <v>0</v>
          </cell>
          <cell r="G1534">
            <v>2.0439453125</v>
          </cell>
          <cell r="H1534">
            <v>77.286648313833439</v>
          </cell>
          <cell r="I1534">
            <v>80.646937370956636</v>
          </cell>
          <cell r="J1534">
            <v>79.33</v>
          </cell>
          <cell r="K1534">
            <v>78.94</v>
          </cell>
          <cell r="L1534" t="str">
            <v>Yes</v>
          </cell>
        </row>
        <row r="1535">
          <cell r="A1535" t="str">
            <v>RBL3600J</v>
          </cell>
          <cell r="B1535" t="str">
            <v>Ryobi 36V Jet Blower Console</v>
          </cell>
          <cell r="C1535" t="str">
            <v>OPE Ryobi</v>
          </cell>
          <cell r="D1535" t="str">
            <v>900070</v>
          </cell>
          <cell r="E1535" t="str">
            <v>RG-TL</v>
          </cell>
          <cell r="F1535">
            <v>0</v>
          </cell>
          <cell r="G1535">
            <v>2.6228070175438596</v>
          </cell>
          <cell r="H1535">
            <v>41.855356733195684</v>
          </cell>
          <cell r="I1535">
            <v>43.675154852030282</v>
          </cell>
          <cell r="J1535">
            <v>44.48</v>
          </cell>
          <cell r="K1535">
            <v>44.04</v>
          </cell>
          <cell r="L1535" t="str">
            <v>Yes</v>
          </cell>
        </row>
        <row r="1536">
          <cell r="A1536" t="str">
            <v>RBL3626DM</v>
          </cell>
          <cell r="B1536" t="str">
            <v>Ryobi 36V Blower Kit + Merchandiser</v>
          </cell>
          <cell r="C1536" t="str">
            <v>OPE Ryobi</v>
          </cell>
          <cell r="D1536" t="str">
            <v>900070</v>
          </cell>
          <cell r="E1536" t="str">
            <v>RG-TL</v>
          </cell>
          <cell r="F1536">
            <v>0</v>
          </cell>
          <cell r="G1536">
            <v>7.4749999999999996</v>
          </cell>
          <cell r="H1536">
            <v>1273.4554943794446</v>
          </cell>
          <cell r="I1536">
            <v>1328.8231245698553</v>
          </cell>
          <cell r="J1536">
            <v>1280.93</v>
          </cell>
          <cell r="K1536">
            <v>1267.1600000000001</v>
          </cell>
          <cell r="L1536" t="str">
            <v>Yes</v>
          </cell>
        </row>
        <row r="1537">
          <cell r="A1537" t="str">
            <v>RBL3650DJ</v>
          </cell>
          <cell r="B1537" t="str">
            <v>Ryobi 36V 5.0Ah Jet Blower Kit</v>
          </cell>
          <cell r="C1537" t="str">
            <v>OPE Ryobi</v>
          </cell>
          <cell r="D1537" t="str">
            <v>900070</v>
          </cell>
          <cell r="E1537" t="str">
            <v>RG-TL</v>
          </cell>
          <cell r="F1537">
            <v>0</v>
          </cell>
          <cell r="G1537">
            <v>3.1473684210526316</v>
          </cell>
          <cell r="H1537">
            <v>147.89860059646705</v>
          </cell>
          <cell r="I1537">
            <v>154.32897453544388</v>
          </cell>
          <cell r="J1537">
            <v>151.05000000000001</v>
          </cell>
          <cell r="K1537">
            <v>150.94999999999999</v>
          </cell>
          <cell r="L1537" t="str">
            <v>Yes</v>
          </cell>
        </row>
        <row r="1538">
          <cell r="A1538" t="str">
            <v>RBP1850</v>
          </cell>
          <cell r="B1538" t="str">
            <v>ONE PL 5.0AH BATTERY PALLET 24xRB18LL50P</v>
          </cell>
          <cell r="C1538" t="str">
            <v>CPT Ryobi</v>
          </cell>
          <cell r="D1538" t="str">
            <v>900070</v>
          </cell>
          <cell r="E1538" t="str">
            <v>RY-TL</v>
          </cell>
          <cell r="F1538">
            <v>0</v>
          </cell>
          <cell r="G1538">
            <v>26.162500000000001</v>
          </cell>
          <cell r="H1538">
            <v>2105.17</v>
          </cell>
          <cell r="I1538">
            <v>2196.699130434783</v>
          </cell>
          <cell r="J1538">
            <v>2131.33</v>
          </cell>
          <cell r="K1538">
            <v>2132.15</v>
          </cell>
          <cell r="L1538" t="str">
            <v>No</v>
          </cell>
        </row>
        <row r="1539">
          <cell r="A1539" t="str">
            <v>RBP1850U</v>
          </cell>
          <cell r="B1539" t="str">
            <v>Battery/Charger promotional Pallet</v>
          </cell>
          <cell r="C1539" t="str">
            <v>CPT Ryobi</v>
          </cell>
          <cell r="D1539" t="str">
            <v>900070</v>
          </cell>
          <cell r="E1539" t="str">
            <v>RY-TL</v>
          </cell>
          <cell r="F1539">
            <v>0</v>
          </cell>
          <cell r="G1539">
            <v>74.75</v>
          </cell>
          <cell r="H1539">
            <v>4593.9161452793596</v>
          </cell>
          <cell r="I1539">
            <v>4793.651629856723</v>
          </cell>
          <cell r="J1539">
            <v>4668.67</v>
          </cell>
          <cell r="K1539">
            <v>4620.6099999999997</v>
          </cell>
          <cell r="L1539" t="str">
            <v>Yes</v>
          </cell>
        </row>
        <row r="1540">
          <cell r="A1540" t="str">
            <v>RBP1855</v>
          </cell>
          <cell r="B1540" t="str">
            <v>18V ONE+ R&amp;E Pallet 2.5 / 5.0</v>
          </cell>
          <cell r="C1540" t="str">
            <v>CPT Ryobi</v>
          </cell>
          <cell r="D1540" t="str">
            <v>900070</v>
          </cell>
          <cell r="E1540" t="str">
            <v>RY-TL</v>
          </cell>
          <cell r="F1540">
            <v>0</v>
          </cell>
          <cell r="G1540">
            <v>74.75</v>
          </cell>
          <cell r="H1540">
            <v>3996.6150576654359</v>
          </cell>
          <cell r="I1540">
            <v>4170.3809297378457</v>
          </cell>
          <cell r="J1540">
            <v>4071.37</v>
          </cell>
          <cell r="K1540">
            <v>4049.92</v>
          </cell>
          <cell r="L1540" t="str">
            <v>Yes</v>
          </cell>
        </row>
        <row r="1541">
          <cell r="A1541" t="str">
            <v>RBP18X</v>
          </cell>
          <cell r="B1541" t="str">
            <v>ONE+ Battery Pallet Xmas 2016</v>
          </cell>
          <cell r="C1541" t="str">
            <v>CPT Ryobi</v>
          </cell>
          <cell r="D1541" t="str">
            <v>900070</v>
          </cell>
          <cell r="E1541" t="str">
            <v>RY-TL</v>
          </cell>
          <cell r="F1541">
            <v>0</v>
          </cell>
          <cell r="G1541">
            <v>74.75</v>
          </cell>
          <cell r="H1541">
            <v>3412.1872353959411</v>
          </cell>
          <cell r="I1541">
            <v>3560.5432021522865</v>
          </cell>
          <cell r="J1541">
            <v>3486.94</v>
          </cell>
          <cell r="K1541">
            <v>3498.54</v>
          </cell>
          <cell r="L1541" t="str">
            <v>Yes</v>
          </cell>
        </row>
        <row r="1542">
          <cell r="A1542" t="str">
            <v>RBS904</v>
          </cell>
          <cell r="B1542" t="str">
            <v>Ryobi 350W Band Saw with Work light</v>
          </cell>
          <cell r="C1542" t="str">
            <v>CPT Ryobi</v>
          </cell>
          <cell r="D1542" t="str">
            <v>900080</v>
          </cell>
          <cell r="E1542" t="str">
            <v>RY-TL</v>
          </cell>
          <cell r="F1542">
            <v>0</v>
          </cell>
          <cell r="G1542">
            <v>7.3438596491228072</v>
          </cell>
          <cell r="H1542">
            <v>118.73666075868418</v>
          </cell>
          <cell r="I1542">
            <v>124.13378170226071</v>
          </cell>
          <cell r="J1542">
            <v>126.08</v>
          </cell>
          <cell r="K1542">
            <v>124.14</v>
          </cell>
          <cell r="L1542" t="str">
            <v>Yes</v>
          </cell>
        </row>
        <row r="1543">
          <cell r="A1543" t="str">
            <v>RBV2400CS</v>
          </cell>
          <cell r="B1543" t="str">
            <v>Ryobi 2400W Conversion Blower Vacuum</v>
          </cell>
          <cell r="C1543" t="str">
            <v>OPE Ryobi</v>
          </cell>
          <cell r="D1543" t="str">
            <v>900080</v>
          </cell>
          <cell r="E1543" t="str">
            <v>RG-TL</v>
          </cell>
          <cell r="F1543">
            <v>0</v>
          </cell>
          <cell r="G1543">
            <v>2.8360433604336044</v>
          </cell>
          <cell r="H1543">
            <v>36.852090128370094</v>
          </cell>
          <cell r="I1543">
            <v>38.527185134205091</v>
          </cell>
          <cell r="J1543">
            <v>39.69</v>
          </cell>
          <cell r="K1543">
            <v>39.1</v>
          </cell>
          <cell r="L1543" t="str">
            <v>Yes</v>
          </cell>
        </row>
        <row r="1544">
          <cell r="A1544" t="str">
            <v>RBV2400ESF</v>
          </cell>
          <cell r="B1544" t="str">
            <v>Ryobi 2400W fix blower Vacuum</v>
          </cell>
          <cell r="C1544" t="str">
            <v>OPE Ryobi</v>
          </cell>
          <cell r="D1544" t="str">
            <v>900080</v>
          </cell>
          <cell r="E1544" t="str">
            <v>RG-TL</v>
          </cell>
          <cell r="F1544">
            <v>0</v>
          </cell>
          <cell r="G1544">
            <v>5.450520833333333</v>
          </cell>
          <cell r="H1544">
            <v>43.185014512702352</v>
          </cell>
          <cell r="I1544">
            <v>45.147969717825177</v>
          </cell>
          <cell r="J1544">
            <v>48.64</v>
          </cell>
          <cell r="K1544">
            <v>48.01</v>
          </cell>
          <cell r="L1544" t="str">
            <v>Yes</v>
          </cell>
        </row>
        <row r="1545">
          <cell r="A1545" t="str">
            <v>RBV2400ESMP</v>
          </cell>
          <cell r="B1545" t="str">
            <v>Ryobi 2400W Blower Vacuum</v>
          </cell>
          <cell r="C1545" t="str">
            <v>OPE Ryobi</v>
          </cell>
          <cell r="D1545" t="str">
            <v>900080</v>
          </cell>
          <cell r="E1545" t="str">
            <v>RG-TL</v>
          </cell>
          <cell r="F1545">
            <v>0</v>
          </cell>
          <cell r="G1545">
            <v>6.6025236593059935</v>
          </cell>
          <cell r="H1545">
            <v>47.89</v>
          </cell>
          <cell r="I1545">
            <v>50.066818181818171</v>
          </cell>
          <cell r="J1545">
            <v>54.49</v>
          </cell>
          <cell r="K1545">
            <v>54.7</v>
          </cell>
          <cell r="L1545" t="str">
            <v>No</v>
          </cell>
        </row>
        <row r="1546">
          <cell r="A1546" t="str">
            <v>RBV254ON</v>
          </cell>
          <cell r="B1546" t="str">
            <v>Ryobi Blower Vac One+ Easy Start</v>
          </cell>
          <cell r="C1546" t="str">
            <v>OPE Ryobi</v>
          </cell>
          <cell r="D1546" t="str">
            <v>900070</v>
          </cell>
          <cell r="E1546" t="str">
            <v>RG-TL</v>
          </cell>
          <cell r="F1546">
            <v>0</v>
          </cell>
          <cell r="G1546">
            <v>5.7185792349726778</v>
          </cell>
          <cell r="H1546">
            <v>93.300642349162644</v>
          </cell>
          <cell r="I1546">
            <v>97.357192016517544</v>
          </cell>
          <cell r="J1546">
            <v>99.02</v>
          </cell>
          <cell r="K1546">
            <v>100.53</v>
          </cell>
          <cell r="L1546" t="str">
            <v>Yes</v>
          </cell>
        </row>
        <row r="1547">
          <cell r="A1547" t="str">
            <v>RBV26GN</v>
          </cell>
          <cell r="B1547" t="str">
            <v>Ryobi 26cc Petrol blower/Vacuum</v>
          </cell>
          <cell r="C1547" t="str">
            <v>OPE Ryobi</v>
          </cell>
          <cell r="D1547" t="str">
            <v>900070</v>
          </cell>
          <cell r="E1547" t="str">
            <v>RG-TL</v>
          </cell>
          <cell r="F1547">
            <v>0</v>
          </cell>
          <cell r="G1547">
            <v>3.9866666666666668</v>
          </cell>
          <cell r="H1547">
            <v>78.882771277816005</v>
          </cell>
          <cell r="I1547">
            <v>82.312456985547144</v>
          </cell>
          <cell r="J1547">
            <v>82.87</v>
          </cell>
          <cell r="K1547">
            <v>83.42</v>
          </cell>
          <cell r="L1547" t="str">
            <v>Yes</v>
          </cell>
        </row>
        <row r="1548">
          <cell r="A1548" t="str">
            <v>RBV3600</v>
          </cell>
          <cell r="B1548" t="str">
            <v>Ryobi Blower Vacuum Console 36V</v>
          </cell>
          <cell r="C1548" t="str">
            <v>OPE Ryobi</v>
          </cell>
          <cell r="D1548" t="str">
            <v>900070</v>
          </cell>
          <cell r="E1548" t="str">
            <v>RG-TL</v>
          </cell>
          <cell r="F1548">
            <v>0</v>
          </cell>
          <cell r="G1548">
            <v>5.8058252427184467</v>
          </cell>
          <cell r="H1548">
            <v>101.39997705895848</v>
          </cell>
          <cell r="I1548">
            <v>105.80867171369582</v>
          </cell>
          <cell r="J1548">
            <v>107.21</v>
          </cell>
          <cell r="K1548">
            <v>106.2</v>
          </cell>
          <cell r="L1548" t="str">
            <v>Yes</v>
          </cell>
        </row>
        <row r="1549">
          <cell r="A1549" t="str">
            <v>RBV3650D</v>
          </cell>
          <cell r="B1549" t="str">
            <v>Ryobi 36V 5.0Ah Blower Vac kit</v>
          </cell>
          <cell r="C1549" t="str">
            <v>OPE Ryobi</v>
          </cell>
          <cell r="D1549" t="str">
            <v>900070</v>
          </cell>
          <cell r="E1549" t="str">
            <v>RG-TL</v>
          </cell>
          <cell r="F1549">
            <v>0</v>
          </cell>
          <cell r="G1549">
            <v>5.8058252427184467</v>
          </cell>
          <cell r="H1549">
            <v>207.58832300986464</v>
          </cell>
          <cell r="I1549">
            <v>216.61390227116311</v>
          </cell>
          <cell r="J1549">
            <v>213.39</v>
          </cell>
          <cell r="K1549">
            <v>212.99</v>
          </cell>
          <cell r="L1549" t="str">
            <v>Yes</v>
          </cell>
        </row>
        <row r="1550">
          <cell r="A1550" t="str">
            <v>RBZ1800</v>
          </cell>
          <cell r="B1550" t="str">
            <v>Ryobi 18V Bug Zapper</v>
          </cell>
          <cell r="C1550" t="str">
            <v>OPE Ryobi</v>
          </cell>
          <cell r="D1550" t="str">
            <v>900080</v>
          </cell>
          <cell r="E1550" t="str">
            <v>RG-TL</v>
          </cell>
          <cell r="F1550">
            <v>0</v>
          </cell>
          <cell r="G1550">
            <v>1.726772195457674</v>
          </cell>
          <cell r="H1550">
            <v>33.033902869625067</v>
          </cell>
          <cell r="I1550">
            <v>34.535443909153479</v>
          </cell>
          <cell r="J1550">
            <v>34.76</v>
          </cell>
          <cell r="K1550">
            <v>34.130000000000003</v>
          </cell>
          <cell r="L1550" t="str">
            <v>Yes</v>
          </cell>
        </row>
        <row r="1551">
          <cell r="A1551" t="str">
            <v>RC18120</v>
          </cell>
          <cell r="B1551" t="str">
            <v>ONE+ 2A Charger</v>
          </cell>
          <cell r="C1551" t="str">
            <v>CPT Ryobi</v>
          </cell>
          <cell r="D1551" t="str">
            <v>900070</v>
          </cell>
          <cell r="E1551" t="str">
            <v>RY-TL</v>
          </cell>
          <cell r="F1551">
            <v>0</v>
          </cell>
          <cell r="G1551">
            <v>0.58173913043478265</v>
          </cell>
          <cell r="H1551">
            <v>11.15</v>
          </cell>
          <cell r="I1551">
            <v>11.634782608695653</v>
          </cell>
          <cell r="J1551">
            <v>11.73</v>
          </cell>
          <cell r="K1551">
            <v>11.73</v>
          </cell>
          <cell r="L1551" t="str">
            <v>No</v>
          </cell>
        </row>
        <row r="1552">
          <cell r="A1552" t="str">
            <v>RC18150U</v>
          </cell>
          <cell r="B1552" t="str">
            <v>Ryobi single port fast charger 5A</v>
          </cell>
          <cell r="C1552" t="str">
            <v>CPT Ryobi</v>
          </cell>
          <cell r="D1552" t="str">
            <v>900070</v>
          </cell>
          <cell r="E1552" t="str">
            <v>RY-TL</v>
          </cell>
          <cell r="F1552">
            <v>0</v>
          </cell>
          <cell r="G1552">
            <v>0.29654293000850102</v>
          </cell>
          <cell r="H1552">
            <v>34.574877473982774</v>
          </cell>
          <cell r="I1552">
            <v>36.078133016329851</v>
          </cell>
          <cell r="J1552">
            <v>34.869999999999997</v>
          </cell>
          <cell r="K1552">
            <v>34.270000000000003</v>
          </cell>
          <cell r="L1552" t="str">
            <v>Yes</v>
          </cell>
        </row>
        <row r="1553">
          <cell r="A1553" t="str">
            <v>RC18627U</v>
          </cell>
          <cell r="B1553" t="str">
            <v>ONE+ 6-Port Charger with USB</v>
          </cell>
          <cell r="C1553" t="str">
            <v>CPT Ryobi</v>
          </cell>
          <cell r="D1553" t="str">
            <v>900070</v>
          </cell>
          <cell r="E1553" t="str">
            <v>RY-TL</v>
          </cell>
          <cell r="F1553">
            <v>0</v>
          </cell>
          <cell r="G1553">
            <v>1.0381944444444444</v>
          </cell>
          <cell r="H1553">
            <v>64.484116999311766</v>
          </cell>
          <cell r="I1553">
            <v>67.287774260151409</v>
          </cell>
          <cell r="J1553">
            <v>65.52</v>
          </cell>
          <cell r="K1553">
            <v>67.819999999999993</v>
          </cell>
          <cell r="L1553" t="str">
            <v>Yes</v>
          </cell>
        </row>
        <row r="1554">
          <cell r="A1554" t="str">
            <v>RCB001</v>
          </cell>
          <cell r="B1554" t="str">
            <v>Ryobi One+ bag</v>
          </cell>
          <cell r="C1554" t="str">
            <v>CPT Hand Tools</v>
          </cell>
          <cell r="D1554" t="str">
            <v>900080</v>
          </cell>
          <cell r="E1554" t="str">
            <v>RY-HT</v>
          </cell>
          <cell r="F1554">
            <v>0.68360756292621372</v>
          </cell>
          <cell r="G1554">
            <v>0.68360756292621372</v>
          </cell>
          <cell r="H1554">
            <v>13.077709899458004</v>
          </cell>
          <cell r="I1554">
            <v>13.672151258524273</v>
          </cell>
          <cell r="J1554">
            <v>14.44</v>
          </cell>
          <cell r="K1554">
            <v>14.18</v>
          </cell>
          <cell r="L1554" t="str">
            <v>Yes</v>
          </cell>
        </row>
        <row r="1555">
          <cell r="A1555" t="str">
            <v>RCD12022</v>
          </cell>
          <cell r="B1555" t="str">
            <v>12V Li-ION 2-Spd Drill Kit(2xbat,1xchar)</v>
          </cell>
          <cell r="C1555" t="str">
            <v>CPT Ryobi</v>
          </cell>
          <cell r="D1555" t="str">
            <v>900070</v>
          </cell>
          <cell r="E1555" t="str">
            <v>RY-TL</v>
          </cell>
          <cell r="F1555">
            <v>0</v>
          </cell>
          <cell r="G1555">
            <v>0.8305555555555556</v>
          </cell>
          <cell r="H1555">
            <v>68.207766585330248</v>
          </cell>
          <cell r="I1555">
            <v>71.173321654257649</v>
          </cell>
          <cell r="J1555">
            <v>69.040000000000006</v>
          </cell>
          <cell r="K1555">
            <v>67.66</v>
          </cell>
          <cell r="L1555" t="str">
            <v>Yes</v>
          </cell>
        </row>
        <row r="1556">
          <cell r="A1556" t="str">
            <v>RCD1802</v>
          </cell>
          <cell r="B1556" t="str">
            <v>18V 2Sp C/Drill H/Green (ONE +)</v>
          </cell>
          <cell r="C1556" t="str">
            <v>CPT Ryobi</v>
          </cell>
          <cell r="D1556" t="str">
            <v>900070</v>
          </cell>
          <cell r="E1556" t="str">
            <v>RY-TL</v>
          </cell>
          <cell r="F1556">
            <v>0</v>
          </cell>
          <cell r="G1556">
            <v>0.35259433962264153</v>
          </cell>
          <cell r="H1556">
            <v>28.557242069699061</v>
          </cell>
          <cell r="I1556">
            <v>29.798861290120758</v>
          </cell>
          <cell r="J1556">
            <v>28.91</v>
          </cell>
          <cell r="K1556">
            <v>28.89</v>
          </cell>
          <cell r="L1556" t="str">
            <v>Yes</v>
          </cell>
        </row>
        <row r="1557">
          <cell r="A1557" t="str">
            <v>RCP254G</v>
          </cell>
          <cell r="B1557" t="str">
            <v>Ryobi 25.4cc Petrol cultivator/tiller</v>
          </cell>
          <cell r="C1557" t="str">
            <v>OPE Ryobi</v>
          </cell>
          <cell r="D1557" t="str">
            <v>900070</v>
          </cell>
          <cell r="E1557" t="str">
            <v>RG-TL</v>
          </cell>
          <cell r="F1557">
            <v>0</v>
          </cell>
          <cell r="G1557">
            <v>9.6229885057471272</v>
          </cell>
          <cell r="H1557">
            <v>181.45675613672859</v>
          </cell>
          <cell r="I1557">
            <v>189.34618031658636</v>
          </cell>
          <cell r="J1557">
            <v>191.08</v>
          </cell>
          <cell r="K1557">
            <v>190.91</v>
          </cell>
          <cell r="L1557" t="str">
            <v>Yes</v>
          </cell>
        </row>
        <row r="1558">
          <cell r="A1558" t="str">
            <v>RCS1600-G</v>
          </cell>
          <cell r="B1558" t="str">
            <v>1600W 185mm Circular Saw</v>
          </cell>
          <cell r="C1558" t="str">
            <v>CPT Ryobi</v>
          </cell>
          <cell r="D1558" t="str">
            <v>900070</v>
          </cell>
          <cell r="E1558" t="str">
            <v>RY-TL</v>
          </cell>
          <cell r="F1558">
            <v>0</v>
          </cell>
          <cell r="G1558">
            <v>1.4151453684922244</v>
          </cell>
          <cell r="H1558">
            <v>55.141815262049249</v>
          </cell>
          <cell r="I1558">
            <v>57.539285490833997</v>
          </cell>
          <cell r="J1558">
            <v>56.56</v>
          </cell>
          <cell r="K1558">
            <v>55.52</v>
          </cell>
          <cell r="L1558" t="str">
            <v>Yes</v>
          </cell>
        </row>
        <row r="1559">
          <cell r="A1559" t="str">
            <v>RCS1830LI15</v>
          </cell>
          <cell r="B1559" t="str">
            <v>Ryobi 18V Chainsaw Kit</v>
          </cell>
          <cell r="C1559" t="str">
            <v>OPE Ryobi</v>
          </cell>
          <cell r="D1559" t="str">
            <v>900070</v>
          </cell>
          <cell r="E1559" t="str">
            <v>RG-TL</v>
          </cell>
          <cell r="F1559">
            <v>0</v>
          </cell>
          <cell r="G1559">
            <v>2.515625</v>
          </cell>
          <cell r="H1559">
            <v>79.107019958706118</v>
          </cell>
          <cell r="I1559">
            <v>82.546455609084646</v>
          </cell>
          <cell r="J1559">
            <v>81.62</v>
          </cell>
          <cell r="K1559">
            <v>83.33</v>
          </cell>
          <cell r="L1559" t="str">
            <v>Yes</v>
          </cell>
        </row>
        <row r="1560">
          <cell r="A1560" t="str">
            <v>RCS2340</v>
          </cell>
          <cell r="B1560" t="str">
            <v>Ryobi 2300W Chainsaw</v>
          </cell>
          <cell r="C1560" t="str">
            <v>OPE Ryobi</v>
          </cell>
          <cell r="D1560" t="str">
            <v>900080</v>
          </cell>
          <cell r="E1560" t="str">
            <v>RG-TL</v>
          </cell>
          <cell r="F1560">
            <v>0</v>
          </cell>
          <cell r="G1560">
            <v>3.2327785772383155</v>
          </cell>
          <cell r="H1560">
            <v>61.844459738472125</v>
          </cell>
          <cell r="I1560">
            <v>64.655571544766303</v>
          </cell>
          <cell r="J1560">
            <v>65.08</v>
          </cell>
          <cell r="K1560">
            <v>63.89</v>
          </cell>
          <cell r="L1560" t="str">
            <v>Yes</v>
          </cell>
        </row>
        <row r="1561">
          <cell r="A1561" t="str">
            <v>RCS36B35</v>
          </cell>
          <cell r="B1561" t="str">
            <v>Ryobi 36V Brushless Chainsaw Console</v>
          </cell>
          <cell r="C1561" t="str">
            <v>OPE Ryobi</v>
          </cell>
          <cell r="D1561" t="str">
            <v>900070</v>
          </cell>
          <cell r="E1561" t="str">
            <v>RG-TL</v>
          </cell>
          <cell r="F1561">
            <v>0</v>
          </cell>
          <cell r="G1561">
            <v>3.3222222222222224</v>
          </cell>
          <cell r="H1561">
            <v>106.01686166551963</v>
          </cell>
          <cell r="I1561">
            <v>110.62629043358569</v>
          </cell>
          <cell r="J1561">
            <v>109.34</v>
          </cell>
          <cell r="K1561">
            <v>109.19</v>
          </cell>
          <cell r="L1561" t="str">
            <v>Yes</v>
          </cell>
        </row>
        <row r="1562">
          <cell r="A1562" t="str">
            <v>RCS36X3550HID</v>
          </cell>
          <cell r="B1562" t="str">
            <v>Ryobi 36V 5.0Ah Chainsaw Kit</v>
          </cell>
          <cell r="C1562" t="str">
            <v>OPE Ryobi</v>
          </cell>
          <cell r="D1562" t="str">
            <v>900070</v>
          </cell>
          <cell r="E1562" t="str">
            <v>RG-TL</v>
          </cell>
          <cell r="F1562">
            <v>0</v>
          </cell>
          <cell r="G1562">
            <v>3.2003058103975537</v>
          </cell>
          <cell r="H1562">
            <v>211.87543014452856</v>
          </cell>
          <cell r="I1562">
            <v>221.08740536820375</v>
          </cell>
          <cell r="J1562">
            <v>215.08</v>
          </cell>
          <cell r="K1562">
            <v>215.3</v>
          </cell>
          <cell r="L1562" t="str">
            <v>Yes</v>
          </cell>
        </row>
        <row r="1563">
          <cell r="A1563" t="str">
            <v>RCS4240NB</v>
          </cell>
          <cell r="B1563" t="str">
            <v>Ryobi 42cc Chainsaw</v>
          </cell>
          <cell r="C1563" t="str">
            <v>OPE Ryobi</v>
          </cell>
          <cell r="D1563" t="str">
            <v>900070</v>
          </cell>
          <cell r="E1563" t="str">
            <v>RG-TL</v>
          </cell>
          <cell r="F1563">
            <v>0</v>
          </cell>
          <cell r="G1563">
            <v>2.7181818181818183</v>
          </cell>
          <cell r="H1563">
            <v>102.40250057352603</v>
          </cell>
          <cell r="I1563">
            <v>106.8547832071576</v>
          </cell>
          <cell r="J1563">
            <v>105.12</v>
          </cell>
          <cell r="K1563">
            <v>105.71</v>
          </cell>
          <cell r="L1563" t="str">
            <v>Yes</v>
          </cell>
        </row>
        <row r="1564">
          <cell r="A1564" t="str">
            <v>RCS5145N</v>
          </cell>
          <cell r="B1564" t="str">
            <v>Ryobi 51cc Chainsaw</v>
          </cell>
          <cell r="C1564" t="str">
            <v>OPE Ryobi</v>
          </cell>
          <cell r="D1564" t="str">
            <v>900070</v>
          </cell>
          <cell r="E1564" t="str">
            <v>RG-TL</v>
          </cell>
          <cell r="F1564">
            <v>0</v>
          </cell>
          <cell r="G1564">
            <v>2.515625</v>
          </cell>
          <cell r="H1564">
            <v>132.24076623078687</v>
          </cell>
          <cell r="I1564">
            <v>137.99036476256023</v>
          </cell>
          <cell r="J1564">
            <v>134.76</v>
          </cell>
          <cell r="K1564">
            <v>136.46</v>
          </cell>
          <cell r="L1564" t="str">
            <v>Yes</v>
          </cell>
        </row>
        <row r="1565">
          <cell r="A1565" t="str">
            <v>RDD60PCS</v>
          </cell>
          <cell r="B1565" t="str">
            <v>Ryobi D&amp;D set 60pcs</v>
          </cell>
          <cell r="C1565" t="str">
            <v>CPT Accessories</v>
          </cell>
          <cell r="D1565" t="str">
            <v>900080</v>
          </cell>
          <cell r="E1565" t="str">
            <v>RY-AC</v>
          </cell>
          <cell r="F1565">
            <v>0</v>
          </cell>
          <cell r="G1565">
            <v>0.47273333209327711</v>
          </cell>
          <cell r="H1565">
            <v>9.0435941791757362</v>
          </cell>
          <cell r="I1565">
            <v>9.4546666418655416</v>
          </cell>
          <cell r="J1565">
            <v>9.52</v>
          </cell>
          <cell r="K1565">
            <v>9.34</v>
          </cell>
          <cell r="L1565" t="str">
            <v>Yes</v>
          </cell>
        </row>
        <row r="1566">
          <cell r="A1566" t="str">
            <v>RDDS37PC</v>
          </cell>
          <cell r="B1566" t="str">
            <v>Ryobi 37pcs D&amp;D set (Titanium B &amp;Impact</v>
          </cell>
          <cell r="C1566" t="str">
            <v>CPT Accessories</v>
          </cell>
          <cell r="D1566" t="str">
            <v>900080</v>
          </cell>
          <cell r="E1566" t="str">
            <v>RY-AC</v>
          </cell>
          <cell r="F1566">
            <v>0.60372145323969129</v>
          </cell>
          <cell r="G1566">
            <v>0.60372145323969129</v>
          </cell>
          <cell r="H1566">
            <v>11.549453888063661</v>
          </cell>
          <cell r="I1566">
            <v>12.074429064793826</v>
          </cell>
          <cell r="J1566">
            <v>12.76</v>
          </cell>
          <cell r="K1566">
            <v>10.31</v>
          </cell>
          <cell r="L1566" t="str">
            <v>Yes</v>
          </cell>
        </row>
        <row r="1567">
          <cell r="A1567" t="str">
            <v>RDP102L</v>
          </cell>
          <cell r="B1567" t="str">
            <v>Ryobi 390W 5 Speed Drill Press</v>
          </cell>
          <cell r="C1567" t="str">
            <v>CPT Ryobi</v>
          </cell>
          <cell r="D1567" t="str">
            <v>900080</v>
          </cell>
          <cell r="E1567" t="str">
            <v>RY-TL</v>
          </cell>
          <cell r="F1567">
            <v>0</v>
          </cell>
          <cell r="G1567">
            <v>5.2987341772151897</v>
          </cell>
          <cell r="H1567">
            <v>113.71521752801864</v>
          </cell>
          <cell r="I1567">
            <v>118.88409105201947</v>
          </cell>
          <cell r="J1567">
            <v>119.01</v>
          </cell>
          <cell r="K1567">
            <v>117.11</v>
          </cell>
          <cell r="L1567" t="str">
            <v>Yes</v>
          </cell>
        </row>
        <row r="1568">
          <cell r="A1568" t="str">
            <v>RDVS44PC</v>
          </cell>
          <cell r="B1568" t="str">
            <v>Ryobi 44pcs Driver bit set</v>
          </cell>
          <cell r="C1568" t="str">
            <v>CPT Accessories</v>
          </cell>
          <cell r="D1568" t="str">
            <v>900080</v>
          </cell>
          <cell r="E1568" t="str">
            <v>RY-AC</v>
          </cell>
          <cell r="F1568">
            <v>0</v>
          </cell>
          <cell r="G1568">
            <v>0.36053666979338006</v>
          </cell>
          <cell r="H1568">
            <v>6.8972232482211853</v>
          </cell>
          <cell r="I1568">
            <v>7.2107333958676012</v>
          </cell>
          <cell r="J1568">
            <v>7.26</v>
          </cell>
          <cell r="K1568">
            <v>7.12</v>
          </cell>
          <cell r="L1568" t="str">
            <v>Yes</v>
          </cell>
        </row>
        <row r="1569">
          <cell r="A1569" t="str">
            <v>RED1520G</v>
          </cell>
          <cell r="B1569" t="str">
            <v>Ryobi 1500W Electric Edger</v>
          </cell>
          <cell r="C1569" t="str">
            <v>OPE Ryobi</v>
          </cell>
          <cell r="D1569" t="str">
            <v>900080</v>
          </cell>
          <cell r="E1569" t="str">
            <v>RG-TL</v>
          </cell>
          <cell r="F1569">
            <v>3.1899518238128008</v>
          </cell>
          <cell r="G1569">
            <v>7.694852941176471</v>
          </cell>
          <cell r="H1569">
            <v>61.025165325114465</v>
          </cell>
          <cell r="I1569">
            <v>63.79903647625602</v>
          </cell>
          <cell r="J1569">
            <v>71.91</v>
          </cell>
          <cell r="K1569">
            <v>70.989999999999995</v>
          </cell>
          <cell r="L1569" t="str">
            <v>Yes</v>
          </cell>
        </row>
        <row r="1570">
          <cell r="A1570" t="str">
            <v>RED3600</v>
          </cell>
          <cell r="B1570" t="str">
            <v>Ryobi 36V Edger Console</v>
          </cell>
          <cell r="C1570" t="str">
            <v>OPE Ryobi</v>
          </cell>
          <cell r="D1570" t="str">
            <v>900070</v>
          </cell>
          <cell r="E1570" t="str">
            <v>RG-TL</v>
          </cell>
          <cell r="F1570">
            <v>2.8919476944253266</v>
          </cell>
          <cell r="G1570">
            <v>4.5303030303030303</v>
          </cell>
          <cell r="H1570">
            <v>55.428997476485435</v>
          </cell>
          <cell r="I1570">
            <v>57.838953888506538</v>
          </cell>
          <cell r="J1570">
            <v>62.85</v>
          </cell>
          <cell r="K1570">
            <v>62.56</v>
          </cell>
          <cell r="L1570" t="str">
            <v>Yes</v>
          </cell>
        </row>
        <row r="1571">
          <cell r="A1571" t="str">
            <v>RFP1801</v>
          </cell>
          <cell r="B1571" t="str">
            <v>18V Torch H/Green (ONE+)</v>
          </cell>
          <cell r="C1571" t="str">
            <v>CPT Ryobi</v>
          </cell>
          <cell r="D1571" t="str">
            <v>900080</v>
          </cell>
          <cell r="E1571" t="str">
            <v>RY-TL</v>
          </cell>
          <cell r="F1571">
            <v>0</v>
          </cell>
          <cell r="G1571">
            <v>0.17797619047619048</v>
          </cell>
          <cell r="H1571">
            <v>8.3168219837180608</v>
          </cell>
          <cell r="I1571">
            <v>8.6948593466143347</v>
          </cell>
          <cell r="J1571">
            <v>8.49</v>
          </cell>
          <cell r="K1571">
            <v>8.35</v>
          </cell>
          <cell r="L1571" t="str">
            <v>Yes</v>
          </cell>
        </row>
        <row r="1572">
          <cell r="A1572" t="str">
            <v>RFT254N</v>
          </cell>
          <cell r="B1572" t="str">
            <v>Ryobi 25.4cc Field Trimmer</v>
          </cell>
          <cell r="C1572" t="str">
            <v>OPE Ryobi</v>
          </cell>
          <cell r="D1572" t="str">
            <v>900070</v>
          </cell>
          <cell r="E1572" t="str">
            <v>RG-TL</v>
          </cell>
          <cell r="F1572">
            <v>7.4094975911906404</v>
          </cell>
          <cell r="G1572">
            <v>6.1288433382137626</v>
          </cell>
          <cell r="H1572">
            <v>142.01537049782058</v>
          </cell>
          <cell r="I1572">
            <v>148.18995182381281</v>
          </cell>
          <cell r="J1572">
            <v>155.55000000000001</v>
          </cell>
          <cell r="K1572">
            <v>156.06</v>
          </cell>
          <cell r="L1572" t="str">
            <v>Yes</v>
          </cell>
        </row>
        <row r="1573">
          <cell r="A1573" t="str">
            <v>RGN1200A</v>
          </cell>
          <cell r="B1573" t="str">
            <v>Ryobi 1100W Generator</v>
          </cell>
          <cell r="C1573" t="str">
            <v>CPT Ryobi</v>
          </cell>
          <cell r="D1573" t="str">
            <v>900080</v>
          </cell>
          <cell r="E1573" t="str">
            <v>RY-TL</v>
          </cell>
          <cell r="F1573">
            <v>0</v>
          </cell>
          <cell r="G1573">
            <v>5.8138888888888891</v>
          </cell>
          <cell r="H1573">
            <v>155.43971991980609</v>
          </cell>
          <cell r="I1573">
            <v>162.50516173434272</v>
          </cell>
          <cell r="J1573">
            <v>161.25</v>
          </cell>
          <cell r="K1573">
            <v>167.09</v>
          </cell>
          <cell r="L1573" t="str">
            <v>Yes</v>
          </cell>
        </row>
        <row r="1574">
          <cell r="A1574" t="str">
            <v>RGN2400A</v>
          </cell>
          <cell r="B1574" t="str">
            <v>Ryobi 2400W Generator</v>
          </cell>
          <cell r="C1574" t="str">
            <v>CPT Ryobi</v>
          </cell>
          <cell r="D1574" t="str">
            <v>900080</v>
          </cell>
          <cell r="E1574" t="str">
            <v>RY-TL</v>
          </cell>
          <cell r="F1574">
            <v>0</v>
          </cell>
          <cell r="G1574">
            <v>17.888888888888889</v>
          </cell>
          <cell r="H1574">
            <v>232.64609952422273</v>
          </cell>
          <cell r="I1574">
            <v>243.22092222986919</v>
          </cell>
          <cell r="J1574">
            <v>250.53</v>
          </cell>
          <cell r="K1574">
            <v>251.24</v>
          </cell>
          <cell r="L1574" t="str">
            <v>Yes</v>
          </cell>
        </row>
        <row r="1575">
          <cell r="A1575" t="str">
            <v>RGN3800A</v>
          </cell>
          <cell r="B1575" t="str">
            <v>Ryobi 3800W Generator</v>
          </cell>
          <cell r="C1575" t="str">
            <v>CPT Ryobi</v>
          </cell>
          <cell r="D1575" t="str">
            <v>900080</v>
          </cell>
          <cell r="E1575" t="str">
            <v>RY-TL</v>
          </cell>
          <cell r="F1575">
            <v>0</v>
          </cell>
          <cell r="G1575">
            <v>23.255555555555556</v>
          </cell>
          <cell r="H1575">
            <v>382.96418205212609</v>
          </cell>
          <cell r="I1575">
            <v>400.37164487267722</v>
          </cell>
          <cell r="J1575">
            <v>406.22</v>
          </cell>
          <cell r="K1575">
            <v>419.28</v>
          </cell>
          <cell r="L1575" t="str">
            <v>Yes</v>
          </cell>
        </row>
        <row r="1576">
          <cell r="A1576" t="str">
            <v>RGS1821LI15</v>
          </cell>
          <cell r="B1576" t="str">
            <v>Ryobi 18V ONE+ Shear Kit 1.5Ah</v>
          </cell>
          <cell r="C1576" t="str">
            <v>OPE Ryobi</v>
          </cell>
          <cell r="D1576" t="str">
            <v>900070</v>
          </cell>
          <cell r="E1576" t="str">
            <v>RG-TL</v>
          </cell>
          <cell r="F1576">
            <v>0</v>
          </cell>
          <cell r="G1576">
            <v>0.98124706985466481</v>
          </cell>
          <cell r="H1576">
            <v>73.672287221839866</v>
          </cell>
          <cell r="I1576">
            <v>76.875430144528565</v>
          </cell>
          <cell r="J1576">
            <v>74.650000000000006</v>
          </cell>
          <cell r="K1576">
            <v>74.010000000000005</v>
          </cell>
          <cell r="L1576" t="str">
            <v>Yes</v>
          </cell>
        </row>
        <row r="1577">
          <cell r="A1577" t="str">
            <v>RHT1851R15</v>
          </cell>
          <cell r="B1577" t="str">
            <v>RYOBI 18V 1.5Ah Hedge Trimmer Kit</v>
          </cell>
          <cell r="C1577" t="str">
            <v>OPE Ryobi</v>
          </cell>
          <cell r="D1577" t="str">
            <v>900070</v>
          </cell>
          <cell r="E1577" t="str">
            <v>RG-TL</v>
          </cell>
          <cell r="F1577">
            <v>0</v>
          </cell>
          <cell r="G1577">
            <v>2.9069444444444446</v>
          </cell>
          <cell r="H1577">
            <v>86.375315439320943</v>
          </cell>
          <cell r="I1577">
            <v>90.130763936682726</v>
          </cell>
          <cell r="J1577">
            <v>89.28</v>
          </cell>
          <cell r="K1577">
            <v>90.41</v>
          </cell>
          <cell r="L1577" t="str">
            <v>Yes</v>
          </cell>
        </row>
        <row r="1578">
          <cell r="A1578" t="str">
            <v>RHT2660RN</v>
          </cell>
          <cell r="B1578" t="str">
            <v>Ryobi 26cc Compact Hedge Trimmer</v>
          </cell>
          <cell r="C1578" t="str">
            <v>OPE Ryobi</v>
          </cell>
          <cell r="D1578" t="str">
            <v>900070</v>
          </cell>
          <cell r="E1578" t="str">
            <v>RG-TL</v>
          </cell>
          <cell r="F1578">
            <v>0</v>
          </cell>
          <cell r="G1578">
            <v>2.9730113636363638</v>
          </cell>
          <cell r="H1578">
            <v>103.03567331956869</v>
          </cell>
          <cell r="I1578">
            <v>107.51548520302819</v>
          </cell>
          <cell r="J1578">
            <v>106.01</v>
          </cell>
          <cell r="K1578">
            <v>106.86</v>
          </cell>
          <cell r="L1578" t="str">
            <v>Yes</v>
          </cell>
        </row>
        <row r="1579">
          <cell r="A1579" t="str">
            <v>RHT3600R</v>
          </cell>
          <cell r="B1579" t="str">
            <v>Ryobi 36v Hedge trimmer Console</v>
          </cell>
          <cell r="C1579" t="str">
            <v>OPE Ryobi</v>
          </cell>
          <cell r="D1579" t="str">
            <v>900070</v>
          </cell>
          <cell r="E1579" t="str">
            <v>RG-TL</v>
          </cell>
          <cell r="F1579">
            <v>0</v>
          </cell>
          <cell r="G1579">
            <v>3.1145833333333335</v>
          </cell>
          <cell r="H1579">
            <v>69.002638219775164</v>
          </cell>
          <cell r="I1579">
            <v>72.002752924982786</v>
          </cell>
          <cell r="J1579">
            <v>72.12</v>
          </cell>
          <cell r="K1579">
            <v>73.22</v>
          </cell>
          <cell r="L1579" t="str">
            <v>Yes</v>
          </cell>
        </row>
        <row r="1580">
          <cell r="A1580" t="str">
            <v>RHT3626DR</v>
          </cell>
          <cell r="B1580" t="str">
            <v>Ryobi 36v Hedge trimmer 2.6Ah Kit</v>
          </cell>
          <cell r="C1580" t="str">
            <v>OPE Ryobi</v>
          </cell>
          <cell r="D1580" t="str">
            <v>900070</v>
          </cell>
          <cell r="E1580" t="str">
            <v>RG-TL</v>
          </cell>
          <cell r="F1580">
            <v>0</v>
          </cell>
          <cell r="G1580">
            <v>3.1145833333333335</v>
          </cell>
          <cell r="H1580">
            <v>162.36923606331726</v>
          </cell>
          <cell r="I1580">
            <v>169.42876806607021</v>
          </cell>
          <cell r="J1580">
            <v>165.48</v>
          </cell>
          <cell r="K1580">
            <v>163.46</v>
          </cell>
          <cell r="L1580" t="str">
            <v>Yes</v>
          </cell>
        </row>
        <row r="1581">
          <cell r="A1581" t="str">
            <v>RHT5045</v>
          </cell>
          <cell r="B1581" t="str">
            <v>Ryobi 500w Hedge trimmer</v>
          </cell>
          <cell r="C1581" t="str">
            <v>OPE Ryobi</v>
          </cell>
          <cell r="D1581" t="str">
            <v>900080</v>
          </cell>
          <cell r="E1581" t="str">
            <v>RG-TL</v>
          </cell>
          <cell r="F1581">
            <v>0</v>
          </cell>
          <cell r="G1581">
            <v>1.9166666666666667</v>
          </cell>
          <cell r="H1581">
            <v>30.34800562554236</v>
          </cell>
          <cell r="I1581">
            <v>31.727460426703374</v>
          </cell>
          <cell r="J1581">
            <v>32.26</v>
          </cell>
          <cell r="K1581">
            <v>31.78</v>
          </cell>
          <cell r="L1581" t="str">
            <v>Yes</v>
          </cell>
        </row>
        <row r="1582">
          <cell r="A1582" t="str">
            <v>RHT6060RS</v>
          </cell>
          <cell r="B1582" t="str">
            <v>Ryobi 600W Hedge Trimmer</v>
          </cell>
          <cell r="C1582" t="str">
            <v>OPE Ryobi</v>
          </cell>
          <cell r="D1582" t="str">
            <v>900080</v>
          </cell>
          <cell r="E1582" t="str">
            <v>RG-TL</v>
          </cell>
          <cell r="F1582">
            <v>0</v>
          </cell>
          <cell r="G1582">
            <v>7.8684210526315788</v>
          </cell>
          <cell r="H1582">
            <v>44.949280349501784</v>
          </cell>
          <cell r="I1582">
            <v>46.992429456297316</v>
          </cell>
          <cell r="J1582">
            <v>52.82</v>
          </cell>
          <cell r="K1582">
            <v>52.24</v>
          </cell>
          <cell r="L1582" t="str">
            <v>Yes</v>
          </cell>
        </row>
        <row r="1583">
          <cell r="A1583" t="str">
            <v>RID1801</v>
          </cell>
          <cell r="B1583" t="str">
            <v>18V Impact Driver H/Green ONE+</v>
          </cell>
          <cell r="C1583" t="str">
            <v>CPT Ryobi</v>
          </cell>
          <cell r="D1583" t="str">
            <v>900070</v>
          </cell>
          <cell r="E1583" t="str">
            <v>RY-TL</v>
          </cell>
          <cell r="F1583">
            <v>0</v>
          </cell>
          <cell r="G1583">
            <v>0.36055124892334195</v>
          </cell>
          <cell r="H1583">
            <v>36.069404992804849</v>
          </cell>
          <cell r="I1583">
            <v>37.637639992492019</v>
          </cell>
          <cell r="J1583">
            <v>36.43</v>
          </cell>
          <cell r="K1583">
            <v>36.36</v>
          </cell>
          <cell r="L1583" t="str">
            <v>Yes</v>
          </cell>
        </row>
        <row r="1584">
          <cell r="A1584" t="str">
            <v>RIG1000</v>
          </cell>
          <cell r="B1584" t="str">
            <v>1000W Ryobi Inverter Generator</v>
          </cell>
          <cell r="C1584" t="str">
            <v>CPT Ryobi</v>
          </cell>
          <cell r="D1584" t="str">
            <v>900080</v>
          </cell>
          <cell r="E1584" t="str">
            <v>RY-TL</v>
          </cell>
          <cell r="F1584">
            <v>0</v>
          </cell>
          <cell r="G1584">
            <v>4.1859999999999999</v>
          </cell>
          <cell r="H1584">
            <v>286.85119243544096</v>
          </cell>
          <cell r="I1584">
            <v>299.88988300068826</v>
          </cell>
          <cell r="J1584">
            <v>291.04000000000002</v>
          </cell>
          <cell r="K1584">
            <v>285.94</v>
          </cell>
          <cell r="L1584" t="str">
            <v>Yes</v>
          </cell>
        </row>
        <row r="1585">
          <cell r="A1585" t="str">
            <v>RIG2000PC</v>
          </cell>
          <cell r="B1585" t="str">
            <v>Ryobi Inverter Generator 2000W P/C</v>
          </cell>
          <cell r="C1585" t="str">
            <v>CPT Ryobi</v>
          </cell>
          <cell r="D1585" t="str">
            <v>900080</v>
          </cell>
          <cell r="E1585" t="str">
            <v>RY-TL</v>
          </cell>
          <cell r="F1585">
            <v>0</v>
          </cell>
          <cell r="G1585">
            <v>7.8684210526315788</v>
          </cell>
          <cell r="H1585">
            <v>453.66647715371499</v>
          </cell>
          <cell r="I1585">
            <v>474.28768066070199</v>
          </cell>
          <cell r="J1585">
            <v>461.53</v>
          </cell>
          <cell r="K1585">
            <v>453.5</v>
          </cell>
          <cell r="L1585" t="str">
            <v>Yes</v>
          </cell>
        </row>
        <row r="1586">
          <cell r="A1586" t="str">
            <v>RIGPC1000</v>
          </cell>
          <cell r="B1586" t="str">
            <v>Ryobi Parallel Cable for RIG2000PC</v>
          </cell>
          <cell r="C1586" t="str">
            <v>CPT Ryobi</v>
          </cell>
          <cell r="D1586" t="str">
            <v>900070</v>
          </cell>
          <cell r="E1586" t="str">
            <v>RY-TL</v>
          </cell>
          <cell r="F1586">
            <v>0</v>
          </cell>
          <cell r="G1586">
            <v>0.28011011699931182</v>
          </cell>
          <cell r="H1586">
            <v>5.368777242486809</v>
          </cell>
          <cell r="I1586">
            <v>5.6022023399862357</v>
          </cell>
          <cell r="J1586">
            <v>5.65</v>
          </cell>
          <cell r="K1586">
            <v>5.69</v>
          </cell>
          <cell r="L1586" t="str">
            <v>Yes</v>
          </cell>
        </row>
        <row r="1587">
          <cell r="A1587" t="str">
            <v>RJS750-G</v>
          </cell>
          <cell r="B1587" t="str">
            <v>Ryobi 500W Jigsaw</v>
          </cell>
          <cell r="C1587" t="str">
            <v>CPT Ryobi</v>
          </cell>
          <cell r="D1587" t="str">
            <v>900080</v>
          </cell>
          <cell r="E1587" t="str">
            <v>RY-TL</v>
          </cell>
          <cell r="F1587">
            <v>0</v>
          </cell>
          <cell r="G1587">
            <v>0.53666666666666663</v>
          </cell>
          <cell r="H1587">
            <v>31.78667665797742</v>
          </cell>
          <cell r="I1587">
            <v>33.23152559697639</v>
          </cell>
          <cell r="J1587">
            <v>32.32</v>
          </cell>
          <cell r="K1587">
            <v>31.76</v>
          </cell>
          <cell r="L1587" t="str">
            <v>Yes</v>
          </cell>
        </row>
        <row r="1588">
          <cell r="A1588" t="str">
            <v>RJS850-K</v>
          </cell>
          <cell r="B1588" t="str">
            <v>Ryobi 600W Jigsaw</v>
          </cell>
          <cell r="C1588" t="str">
            <v>CPT Ryobi</v>
          </cell>
          <cell r="D1588" t="str">
            <v>900080</v>
          </cell>
          <cell r="E1588" t="str">
            <v>RY-TL</v>
          </cell>
          <cell r="F1588">
            <v>0</v>
          </cell>
          <cell r="G1588">
            <v>0.85428571428571431</v>
          </cell>
          <cell r="H1588">
            <v>44.434726536584769</v>
          </cell>
          <cell r="I1588">
            <v>46.454486833702255</v>
          </cell>
          <cell r="J1588">
            <v>45.29</v>
          </cell>
          <cell r="K1588">
            <v>44.59</v>
          </cell>
          <cell r="L1588" t="str">
            <v>Yes</v>
          </cell>
        </row>
        <row r="1589">
          <cell r="A1589" t="str">
            <v>RLAG113S</v>
          </cell>
          <cell r="B1589" t="str">
            <v>Ryobi Air Grip Laser Level</v>
          </cell>
          <cell r="C1589" t="str">
            <v>CPT Hand Tools</v>
          </cell>
          <cell r="D1589" t="str">
            <v>900070</v>
          </cell>
          <cell r="E1589" t="str">
            <v>RY-HT</v>
          </cell>
          <cell r="F1589">
            <v>1.0158260869565217</v>
          </cell>
          <cell r="G1589">
            <v>1.0158260869565217</v>
          </cell>
          <cell r="H1589">
            <v>19.47</v>
          </cell>
          <cell r="I1589">
            <v>20.316521739130433</v>
          </cell>
          <cell r="J1589">
            <v>21.5</v>
          </cell>
          <cell r="K1589">
            <v>21.42</v>
          </cell>
          <cell r="L1589" t="str">
            <v>No</v>
          </cell>
        </row>
        <row r="1590">
          <cell r="A1590" t="str">
            <v>RLF3600</v>
          </cell>
          <cell r="B1590" t="str">
            <v>Ryobi 36V Fan</v>
          </cell>
          <cell r="C1590" t="str">
            <v>OPE Ryobi</v>
          </cell>
          <cell r="D1590" t="str">
            <v>900080</v>
          </cell>
          <cell r="E1590" t="str">
            <v>RG-TL</v>
          </cell>
          <cell r="F1590">
            <v>0</v>
          </cell>
          <cell r="G1590">
            <v>1.799036476256022</v>
          </cell>
          <cell r="H1590">
            <v>34.416349980549988</v>
          </cell>
          <cell r="I1590">
            <v>35.980729525120438</v>
          </cell>
          <cell r="J1590">
            <v>36.22</v>
          </cell>
          <cell r="K1590">
            <v>35.549999999999997</v>
          </cell>
          <cell r="L1590" t="str">
            <v>Yes</v>
          </cell>
        </row>
        <row r="1591">
          <cell r="A1591" t="str">
            <v>RLL3600</v>
          </cell>
          <cell r="B1591" t="str">
            <v>Ryobi 36V Light</v>
          </cell>
          <cell r="C1591" t="str">
            <v>OPE Ryobi</v>
          </cell>
          <cell r="D1591" t="str">
            <v>900080</v>
          </cell>
          <cell r="E1591" t="str">
            <v>RG-TL</v>
          </cell>
          <cell r="F1591">
            <v>0</v>
          </cell>
          <cell r="G1591">
            <v>1.726772195457674</v>
          </cell>
          <cell r="H1591">
            <v>33.033902869625067</v>
          </cell>
          <cell r="I1591">
            <v>34.535443909153479</v>
          </cell>
          <cell r="J1591">
            <v>34.76</v>
          </cell>
          <cell r="K1591">
            <v>34.130000000000003</v>
          </cell>
          <cell r="L1591" t="str">
            <v>Yes</v>
          </cell>
        </row>
        <row r="1592">
          <cell r="A1592" t="str">
            <v>RLM1836H40</v>
          </cell>
          <cell r="B1592" t="str">
            <v>Ryobi 18V Lawn Mower Kit 4.0Ah</v>
          </cell>
          <cell r="C1592" t="str">
            <v>OPE Ryobi</v>
          </cell>
          <cell r="D1592" t="str">
            <v>900080</v>
          </cell>
          <cell r="E1592" t="str">
            <v>RG-TL</v>
          </cell>
          <cell r="F1592">
            <v>9.3055746730901596</v>
          </cell>
          <cell r="G1592">
            <v>9.5136363636363637</v>
          </cell>
          <cell r="H1592">
            <v>178.01968939824656</v>
          </cell>
          <cell r="I1592">
            <v>186.11149346180321</v>
          </cell>
          <cell r="J1592">
            <v>196.84</v>
          </cell>
          <cell r="K1592">
            <v>193.73</v>
          </cell>
          <cell r="L1592" t="str">
            <v>Yes</v>
          </cell>
        </row>
        <row r="1593">
          <cell r="A1593" t="str">
            <v>RLM30</v>
          </cell>
          <cell r="B1593" t="str">
            <v>Ryobi Laser Distance Measurer</v>
          </cell>
          <cell r="C1593" t="str">
            <v>CPT Hand Tools</v>
          </cell>
          <cell r="D1593" t="str">
            <v>900080</v>
          </cell>
          <cell r="E1593" t="str">
            <v>RY-HT</v>
          </cell>
          <cell r="F1593">
            <v>0</v>
          </cell>
          <cell r="G1593">
            <v>2.9330199533915984</v>
          </cell>
          <cell r="H1593">
            <v>56.109946934447969</v>
          </cell>
          <cell r="I1593">
            <v>58.66039906783196</v>
          </cell>
          <cell r="J1593">
            <v>59.04</v>
          </cell>
          <cell r="K1593">
            <v>57.97</v>
          </cell>
          <cell r="L1593" t="str">
            <v>Yes</v>
          </cell>
        </row>
        <row r="1594">
          <cell r="A1594" t="str">
            <v>RLM36B40H</v>
          </cell>
          <cell r="B1594" t="str">
            <v>RYOBI 36V Brushed Lawn Mower Console</v>
          </cell>
          <cell r="C1594" t="str">
            <v>OPE Ryobi</v>
          </cell>
          <cell r="D1594" t="str">
            <v>900070</v>
          </cell>
          <cell r="E1594" t="str">
            <v>RG-TL</v>
          </cell>
          <cell r="F1594">
            <v>7.8513420509291105</v>
          </cell>
          <cell r="G1594">
            <v>14.335616438356164</v>
          </cell>
          <cell r="H1594">
            <v>150.48405597614129</v>
          </cell>
          <cell r="I1594">
            <v>157.02684101858222</v>
          </cell>
          <cell r="J1594">
            <v>172.67</v>
          </cell>
          <cell r="K1594">
            <v>172.42</v>
          </cell>
          <cell r="L1594" t="str">
            <v>Yes</v>
          </cell>
        </row>
        <row r="1595">
          <cell r="A1595" t="str">
            <v>RLM36X40H40</v>
          </cell>
          <cell r="B1595" t="str">
            <v>RYOBI 36V 4.0Ah Lawn Mower Kit</v>
          </cell>
          <cell r="C1595" t="str">
            <v>OPE Ryobi</v>
          </cell>
          <cell r="D1595" t="str">
            <v>900070</v>
          </cell>
          <cell r="E1595" t="str">
            <v>RG-TL</v>
          </cell>
          <cell r="F1595">
            <v>12.810048176187196</v>
          </cell>
          <cell r="G1595">
            <v>14.335616438356164</v>
          </cell>
          <cell r="H1595">
            <v>245.5259233769213</v>
          </cell>
          <cell r="I1595">
            <v>256.20096352374395</v>
          </cell>
          <cell r="J1595">
            <v>272.67</v>
          </cell>
          <cell r="K1595">
            <v>273.14999999999998</v>
          </cell>
          <cell r="L1595" t="str">
            <v>Yes</v>
          </cell>
        </row>
        <row r="1596">
          <cell r="A1596" t="str">
            <v>RLM36X46L50HID</v>
          </cell>
          <cell r="B1596" t="str">
            <v>Ryobi 36V 5.0Ah B/L Lawn Mower Kit</v>
          </cell>
          <cell r="C1596" t="str">
            <v>OPE Ryobi</v>
          </cell>
          <cell r="D1596" t="str">
            <v>900070</v>
          </cell>
          <cell r="E1596" t="str">
            <v>RG-TL</v>
          </cell>
          <cell r="F1596">
            <v>15.744666207845835</v>
          </cell>
          <cell r="G1596">
            <v>17.737288135593221</v>
          </cell>
          <cell r="H1596">
            <v>301.77276898371184</v>
          </cell>
          <cell r="I1596">
            <v>314.89332415691672</v>
          </cell>
          <cell r="J1596">
            <v>335.25</v>
          </cell>
          <cell r="K1596">
            <v>336.82</v>
          </cell>
          <cell r="L1596" t="str">
            <v>Yes</v>
          </cell>
        </row>
        <row r="1597">
          <cell r="A1597" t="str">
            <v>RLM4617ME</v>
          </cell>
          <cell r="B1597" t="str">
            <v>Ryobi Lawn Mower 175cc</v>
          </cell>
          <cell r="C1597" t="str">
            <v>OPE Ryobi</v>
          </cell>
          <cell r="D1597" t="str">
            <v>900080</v>
          </cell>
          <cell r="E1597" t="str">
            <v>RG-TL</v>
          </cell>
          <cell r="F1597">
            <v>11.945629731589813</v>
          </cell>
          <cell r="G1597">
            <v>14.95</v>
          </cell>
          <cell r="H1597">
            <v>228.52509051737036</v>
          </cell>
          <cell r="I1597">
            <v>238.91259463179628</v>
          </cell>
          <cell r="J1597">
            <v>255.42</v>
          </cell>
          <cell r="K1597">
            <v>254.74</v>
          </cell>
          <cell r="L1597" t="str">
            <v>Yes</v>
          </cell>
        </row>
        <row r="1598">
          <cell r="A1598" t="str">
            <v>RLM4619SMB</v>
          </cell>
          <cell r="B1598" t="str">
            <v>Ryobi Petrol Lawn Mower 190cc 4 stroke</v>
          </cell>
          <cell r="C1598" t="str">
            <v>OPE Ryobi</v>
          </cell>
          <cell r="D1598" t="str">
            <v>900080</v>
          </cell>
          <cell r="E1598" t="str">
            <v>RG-TL</v>
          </cell>
          <cell r="F1598">
            <v>12.366139022711632</v>
          </cell>
          <cell r="G1598">
            <v>18.6875</v>
          </cell>
          <cell r="H1598">
            <v>236.56961608665731</v>
          </cell>
          <cell r="I1598">
            <v>247.32278045423263</v>
          </cell>
          <cell r="J1598">
            <v>267.62</v>
          </cell>
          <cell r="K1598">
            <v>266.64</v>
          </cell>
          <cell r="L1598" t="str">
            <v>Yes</v>
          </cell>
        </row>
        <row r="1599">
          <cell r="A1599" t="str">
            <v>RLR3600</v>
          </cell>
          <cell r="B1599" t="str">
            <v>Ryobi 36V Radio Console</v>
          </cell>
          <cell r="C1599" t="str">
            <v>OPE Ryobi</v>
          </cell>
          <cell r="D1599" t="str">
            <v>900080</v>
          </cell>
          <cell r="E1599" t="str">
            <v>RG-TL</v>
          </cell>
          <cell r="F1599">
            <v>0</v>
          </cell>
          <cell r="G1599">
            <v>2.1465932553337921</v>
          </cell>
          <cell r="H1599">
            <v>41.065262275950815</v>
          </cell>
          <cell r="I1599">
            <v>42.931865106675843</v>
          </cell>
          <cell r="J1599">
            <v>43.21</v>
          </cell>
          <cell r="K1599">
            <v>42.42</v>
          </cell>
          <cell r="L1599" t="str">
            <v>Yes</v>
          </cell>
        </row>
        <row r="1600">
          <cell r="A1600" t="str">
            <v>RLS2200T5</v>
          </cell>
          <cell r="B1600" t="str">
            <v>Ryobi 2200W Log Splitter 5T</v>
          </cell>
          <cell r="C1600" t="str">
            <v>OPE Ryobi</v>
          </cell>
          <cell r="D1600" t="str">
            <v>900080</v>
          </cell>
          <cell r="E1600" t="str">
            <v>RG-TL</v>
          </cell>
          <cell r="F1600">
            <v>0</v>
          </cell>
          <cell r="G1600">
            <v>10.901041666666666</v>
          </cell>
          <cell r="H1600">
            <v>175.45228762081453</v>
          </cell>
          <cell r="I1600">
            <v>183.4273916035788</v>
          </cell>
          <cell r="J1600">
            <v>186.35</v>
          </cell>
          <cell r="K1600">
            <v>192.96</v>
          </cell>
          <cell r="L1600" t="str">
            <v>Yes</v>
          </cell>
        </row>
        <row r="1601">
          <cell r="A1601" t="str">
            <v>RLT1238</v>
          </cell>
          <cell r="B1601" t="str">
            <v>Ryobi 1200W Line Trimmer</v>
          </cell>
          <cell r="C1601" t="str">
            <v>OPE Ryobi</v>
          </cell>
          <cell r="D1601" t="str">
            <v>900080</v>
          </cell>
          <cell r="E1601" t="str">
            <v>RG-TL</v>
          </cell>
          <cell r="F1601">
            <v>0</v>
          </cell>
          <cell r="G1601">
            <v>2.84375</v>
          </cell>
          <cell r="H1601">
            <v>43.97498429037374</v>
          </cell>
          <cell r="I1601">
            <v>45.973847212663443</v>
          </cell>
          <cell r="J1601">
            <v>46.82</v>
          </cell>
          <cell r="K1601">
            <v>47.79</v>
          </cell>
          <cell r="L1601" t="str">
            <v>Yes</v>
          </cell>
        </row>
        <row r="1602">
          <cell r="A1602" t="str">
            <v>RLT1830LI15</v>
          </cell>
          <cell r="B1602" t="str">
            <v>RYOBI 18V 1.5Ah Line Trimmer Kit</v>
          </cell>
          <cell r="C1602" t="str">
            <v>OPE Ryobi</v>
          </cell>
          <cell r="D1602" t="str">
            <v>900070</v>
          </cell>
          <cell r="E1602" t="str">
            <v>RG-TL</v>
          </cell>
          <cell r="F1602">
            <v>0</v>
          </cell>
          <cell r="G1602">
            <v>2.5775862068965516</v>
          </cell>
          <cell r="H1602">
            <v>63.198554714384024</v>
          </cell>
          <cell r="I1602">
            <v>65.946317962835494</v>
          </cell>
          <cell r="J1602">
            <v>65.78</v>
          </cell>
          <cell r="K1602">
            <v>66.540000000000006</v>
          </cell>
          <cell r="L1602" t="str">
            <v>Yes</v>
          </cell>
        </row>
        <row r="1603">
          <cell r="A1603" t="str">
            <v>RLT1830LIX5</v>
          </cell>
          <cell r="B1603" t="str">
            <v>RYOBI 18V 5.0Ah Line Trimmer Kit</v>
          </cell>
          <cell r="C1603" t="str">
            <v>OPE Ryobi</v>
          </cell>
          <cell r="D1603" t="str">
            <v>900070</v>
          </cell>
          <cell r="E1603" t="str">
            <v>RG-TL</v>
          </cell>
          <cell r="F1603">
            <v>0</v>
          </cell>
          <cell r="G1603">
            <v>2.5775862068965516</v>
          </cell>
          <cell r="H1603">
            <v>84.304312915806364</v>
          </cell>
          <cell r="I1603">
            <v>87.96971782518925</v>
          </cell>
          <cell r="J1603">
            <v>86.88</v>
          </cell>
          <cell r="K1603">
            <v>87.25</v>
          </cell>
          <cell r="L1603" t="str">
            <v>Yes</v>
          </cell>
        </row>
        <row r="1604">
          <cell r="A1604" t="str">
            <v>RLT254CSEON</v>
          </cell>
          <cell r="B1604" t="str">
            <v>Ryobi Line Trimmer One+ Easy Start</v>
          </cell>
          <cell r="C1604" t="str">
            <v>OPE Ryobi</v>
          </cell>
          <cell r="D1604" t="str">
            <v>900070</v>
          </cell>
          <cell r="E1604" t="str">
            <v>RG-TL</v>
          </cell>
          <cell r="F1604">
            <v>0</v>
          </cell>
          <cell r="G1604">
            <v>3.0599415204678362</v>
          </cell>
          <cell r="H1604">
            <v>98.366024317503999</v>
          </cell>
          <cell r="I1604">
            <v>102.64280798348244</v>
          </cell>
          <cell r="J1604">
            <v>101.43</v>
          </cell>
          <cell r="K1604">
            <v>101.2</v>
          </cell>
          <cell r="L1604" t="str">
            <v>Yes</v>
          </cell>
        </row>
        <row r="1605">
          <cell r="A1605" t="str">
            <v>RLT254SSEON</v>
          </cell>
          <cell r="B1605" t="str">
            <v>Ryobi 25.4cc S/Shaft LT One+ Easy Start</v>
          </cell>
          <cell r="C1605" t="str">
            <v>OPE Ryobi</v>
          </cell>
          <cell r="D1605" t="str">
            <v>900070</v>
          </cell>
          <cell r="E1605" t="str">
            <v>RG-TL</v>
          </cell>
          <cell r="F1605">
            <v>0</v>
          </cell>
          <cell r="G1605">
            <v>3.0599415204678362</v>
          </cell>
          <cell r="H1605">
            <v>106.83470979582469</v>
          </cell>
          <cell r="I1605">
            <v>111.47969717825185</v>
          </cell>
          <cell r="J1605">
            <v>109.89</v>
          </cell>
          <cell r="K1605">
            <v>109.44</v>
          </cell>
          <cell r="L1605" t="str">
            <v>Yes</v>
          </cell>
        </row>
        <row r="1606">
          <cell r="A1606" t="str">
            <v>RLT26CDSN</v>
          </cell>
          <cell r="B1606" t="str">
            <v>Ryobi 26cc Petrol Line Trimmer</v>
          </cell>
          <cell r="C1606" t="str">
            <v>OPE Ryobi</v>
          </cell>
          <cell r="D1606" t="str">
            <v>900070</v>
          </cell>
          <cell r="E1606" t="str">
            <v>RG-TL</v>
          </cell>
          <cell r="F1606">
            <v>0</v>
          </cell>
          <cell r="G1606">
            <v>2.9069444444444446</v>
          </cell>
          <cell r="H1606">
            <v>89.1850194998853</v>
          </cell>
          <cell r="I1606">
            <v>93.062629043358584</v>
          </cell>
          <cell r="J1606">
            <v>92.09</v>
          </cell>
          <cell r="K1606">
            <v>94.44</v>
          </cell>
          <cell r="L1606" t="str">
            <v>Yes</v>
          </cell>
        </row>
        <row r="1607">
          <cell r="A1607" t="str">
            <v>RLT3626DEM</v>
          </cell>
          <cell r="B1607" t="str">
            <v>Ryobi 36V Line Trimmer Kit Merchandiser</v>
          </cell>
          <cell r="C1607" t="str">
            <v>OPE Ryobi</v>
          </cell>
          <cell r="D1607" t="str">
            <v>900070</v>
          </cell>
          <cell r="E1607" t="str">
            <v>RG-TL</v>
          </cell>
          <cell r="F1607">
            <v>0</v>
          </cell>
          <cell r="G1607">
            <v>47.56818181818182</v>
          </cell>
          <cell r="H1607">
            <v>1552.7374397797657</v>
          </cell>
          <cell r="I1607">
            <v>1620.2477632484513</v>
          </cell>
          <cell r="J1607">
            <v>1600.31</v>
          </cell>
          <cell r="K1607">
            <v>1585</v>
          </cell>
          <cell r="L1607" t="str">
            <v>Yes</v>
          </cell>
        </row>
        <row r="1608">
          <cell r="A1608" t="str">
            <v>RLT36B33</v>
          </cell>
          <cell r="B1608" t="str">
            <v>Ryobi 36V Line Trimmer Console</v>
          </cell>
          <cell r="C1608" t="str">
            <v>OPE Ryobi</v>
          </cell>
          <cell r="D1608" t="str">
            <v>900070</v>
          </cell>
          <cell r="E1608" t="str">
            <v>RG-TL</v>
          </cell>
          <cell r="F1608">
            <v>0</v>
          </cell>
          <cell r="G1608">
            <v>2.99</v>
          </cell>
          <cell r="H1608">
            <v>64.095549437944484</v>
          </cell>
          <cell r="I1608">
            <v>66.882312456985545</v>
          </cell>
          <cell r="J1608">
            <v>67.09</v>
          </cell>
          <cell r="K1608">
            <v>67.599999999999994</v>
          </cell>
          <cell r="L1608" t="str">
            <v>Yes</v>
          </cell>
        </row>
        <row r="1609">
          <cell r="A1609" t="str">
            <v>RLT36B33S</v>
          </cell>
          <cell r="B1609" t="str">
            <v>Ryobi 36V SS Line Trimmer Console</v>
          </cell>
          <cell r="C1609" t="str">
            <v>OPE Ryobi</v>
          </cell>
          <cell r="D1609" t="str">
            <v>900070</v>
          </cell>
          <cell r="E1609" t="str">
            <v>RG-TL</v>
          </cell>
          <cell r="F1609">
            <v>0</v>
          </cell>
          <cell r="G1609">
            <v>3.7501720578114255</v>
          </cell>
          <cell r="H1609">
            <v>71.878297774718973</v>
          </cell>
          <cell r="I1609">
            <v>75.003441156228504</v>
          </cell>
          <cell r="J1609">
            <v>75.63</v>
          </cell>
          <cell r="K1609">
            <v>78.2</v>
          </cell>
          <cell r="L1609" t="str">
            <v>Yes</v>
          </cell>
        </row>
        <row r="1610">
          <cell r="A1610" t="str">
            <v>RLT36X33D</v>
          </cell>
          <cell r="B1610" t="str">
            <v>RYOBI 36V 2.6Ah Line Trimmer Kit</v>
          </cell>
          <cell r="C1610" t="str">
            <v>OPE Ryobi</v>
          </cell>
          <cell r="D1610" t="str">
            <v>900070</v>
          </cell>
          <cell r="E1610" t="str">
            <v>RG-TL</v>
          </cell>
          <cell r="F1610">
            <v>0</v>
          </cell>
          <cell r="G1610">
            <v>2.99</v>
          </cell>
          <cell r="H1610">
            <v>157.75235145675614</v>
          </cell>
          <cell r="I1610">
            <v>164.61114934618033</v>
          </cell>
          <cell r="J1610">
            <v>160.74</v>
          </cell>
          <cell r="K1610">
            <v>157.82</v>
          </cell>
          <cell r="L1610" t="str">
            <v>Yes</v>
          </cell>
        </row>
        <row r="1611">
          <cell r="A1611" t="str">
            <v>RLT36X33S</v>
          </cell>
          <cell r="B1611" t="str">
            <v>Ryobi 36V SS Line Trimmer Kit</v>
          </cell>
          <cell r="C1611" t="str">
            <v>OPE Ryobi</v>
          </cell>
          <cell r="D1611" t="str">
            <v>900070</v>
          </cell>
          <cell r="E1611" t="str">
            <v>RG-TL</v>
          </cell>
          <cell r="F1611">
            <v>0</v>
          </cell>
          <cell r="G1611">
            <v>8.5402615278733656</v>
          </cell>
          <cell r="H1611">
            <v>163.68834595090615</v>
          </cell>
          <cell r="I1611">
            <v>170.8052305574673</v>
          </cell>
          <cell r="J1611">
            <v>172.23</v>
          </cell>
          <cell r="K1611">
            <v>159.52000000000001</v>
          </cell>
          <cell r="L1611" t="str">
            <v>Yes</v>
          </cell>
        </row>
        <row r="1612">
          <cell r="A1612" t="str">
            <v>RLT5030</v>
          </cell>
          <cell r="B1612" t="str">
            <v>Ryobi 500w Line Trimmer</v>
          </cell>
          <cell r="C1612" t="str">
            <v>OPE Ryobi</v>
          </cell>
          <cell r="D1612" t="str">
            <v>900080</v>
          </cell>
          <cell r="E1612" t="str">
            <v>RG-TL</v>
          </cell>
          <cell r="F1612">
            <v>0</v>
          </cell>
          <cell r="G1612">
            <v>2.5095923261390887</v>
          </cell>
          <cell r="H1612">
            <v>26.845806277865886</v>
          </cell>
          <cell r="I1612">
            <v>28.06607019958706</v>
          </cell>
          <cell r="J1612">
            <v>29.36</v>
          </cell>
          <cell r="K1612">
            <v>28.94</v>
          </cell>
          <cell r="L1612" t="str">
            <v>Yes</v>
          </cell>
        </row>
        <row r="1613">
          <cell r="A1613" t="str">
            <v>RLTBL3626</v>
          </cell>
          <cell r="B1613" t="str">
            <v>Ryobi Line Trimmer Blower Pro 36V 2.6ah</v>
          </cell>
          <cell r="C1613" t="str">
            <v>OPE Ryobi</v>
          </cell>
          <cell r="D1613" t="str">
            <v>900070</v>
          </cell>
          <cell r="E1613" t="str">
            <v>RG-TL</v>
          </cell>
          <cell r="F1613">
            <v>6.9276521739130432</v>
          </cell>
          <cell r="G1613">
            <v>5.219451371571072</v>
          </cell>
          <cell r="H1613">
            <v>132.78</v>
          </cell>
          <cell r="I1613">
            <v>138.55304347826086</v>
          </cell>
          <cell r="J1613">
            <v>144.93</v>
          </cell>
          <cell r="K1613">
            <v>146.63999999999999</v>
          </cell>
          <cell r="L1613" t="str">
            <v>No</v>
          </cell>
        </row>
        <row r="1614">
          <cell r="A1614" t="str">
            <v>RLTHTB36</v>
          </cell>
          <cell r="B1614" t="str">
            <v>36V Line Hedge&amp;Trimmer and Blower Kit</v>
          </cell>
          <cell r="C1614" t="str">
            <v>OPE Ryobi</v>
          </cell>
          <cell r="D1614" t="str">
            <v>900080</v>
          </cell>
          <cell r="E1614" t="str">
            <v>RG-TL</v>
          </cell>
          <cell r="F1614">
            <v>0</v>
          </cell>
          <cell r="G1614">
            <v>10.259803921568627</v>
          </cell>
          <cell r="H1614">
            <v>165.54</v>
          </cell>
          <cell r="I1614">
            <v>173.06454545454542</v>
          </cell>
          <cell r="J1614">
            <v>175.8</v>
          </cell>
          <cell r="K1614">
            <v>174.19</v>
          </cell>
          <cell r="L1614" t="str">
            <v>No</v>
          </cell>
        </row>
        <row r="1615">
          <cell r="A1615" t="str">
            <v>RLX-001</v>
          </cell>
          <cell r="B1615" t="str">
            <v>Ryobi One+ Lanyard 2PK</v>
          </cell>
          <cell r="C1615" t="str">
            <v>CPT Accessories</v>
          </cell>
          <cell r="D1615" t="str">
            <v>900080</v>
          </cell>
          <cell r="E1615" t="str">
            <v>RY-AC</v>
          </cell>
          <cell r="F1615">
            <v>0</v>
          </cell>
          <cell r="G1615">
            <v>0.21242966002085067</v>
          </cell>
          <cell r="H1615">
            <v>4.063871756920622</v>
          </cell>
          <cell r="I1615">
            <v>4.2485932004170133</v>
          </cell>
          <cell r="J1615">
            <v>4.28</v>
          </cell>
          <cell r="K1615">
            <v>4.22</v>
          </cell>
          <cell r="L1615" t="str">
            <v>Yes</v>
          </cell>
        </row>
        <row r="1616">
          <cell r="A1616" t="str">
            <v>RMS180-S</v>
          </cell>
          <cell r="B1616" t="str">
            <v>180W MultiPad Sander (EMS180RG)with Bag</v>
          </cell>
          <cell r="C1616" t="str">
            <v>CPT Ryobi</v>
          </cell>
          <cell r="D1616" t="str">
            <v>900080</v>
          </cell>
          <cell r="E1616" t="str">
            <v>RY-TL</v>
          </cell>
          <cell r="F1616">
            <v>0</v>
          </cell>
          <cell r="G1616">
            <v>0.6471861471861472</v>
          </cell>
          <cell r="H1616">
            <v>28.807331567138867</v>
          </cell>
          <cell r="I1616">
            <v>30.116755729281536</v>
          </cell>
          <cell r="J1616">
            <v>29.45</v>
          </cell>
          <cell r="K1616">
            <v>28.83</v>
          </cell>
          <cell r="L1616" t="str">
            <v>Yes</v>
          </cell>
        </row>
        <row r="1617">
          <cell r="A1617" t="str">
            <v>RMT12011</v>
          </cell>
          <cell r="B1617" t="str">
            <v>12V Li-ION Multi -Tool Kit(1xbat,1xchar)</v>
          </cell>
          <cell r="C1617" t="str">
            <v>CPT Ryobi</v>
          </cell>
          <cell r="D1617" t="str">
            <v>900070</v>
          </cell>
          <cell r="E1617" t="str">
            <v>RY-TL</v>
          </cell>
          <cell r="F1617">
            <v>0</v>
          </cell>
          <cell r="G1617">
            <v>0.72724113968033355</v>
          </cell>
          <cell r="H1617">
            <v>60.721266345492076</v>
          </cell>
          <cell r="I1617">
            <v>63.361321403991731</v>
          </cell>
          <cell r="J1617">
            <v>61.45</v>
          </cell>
          <cell r="K1617">
            <v>60.52</v>
          </cell>
          <cell r="L1617" t="str">
            <v>Yes</v>
          </cell>
        </row>
        <row r="1618">
          <cell r="A1618" t="str">
            <v>RMT1801</v>
          </cell>
          <cell r="B1618" t="str">
            <v>18V ONE+ Multi Tool</v>
          </cell>
          <cell r="C1618" t="str">
            <v>CPT Ryobi</v>
          </cell>
          <cell r="D1618" t="str">
            <v>900070</v>
          </cell>
          <cell r="E1618" t="str">
            <v>RY-TL</v>
          </cell>
          <cell r="F1618">
            <v>0</v>
          </cell>
          <cell r="G1618">
            <v>0.35595238095238096</v>
          </cell>
          <cell r="H1618">
            <v>41.956760307827068</v>
          </cell>
          <cell r="I1618">
            <v>43.780967277732593</v>
          </cell>
          <cell r="J1618">
            <v>42.31</v>
          </cell>
          <cell r="K1618">
            <v>43.16</v>
          </cell>
          <cell r="L1618" t="str">
            <v>Yes</v>
          </cell>
        </row>
        <row r="1619">
          <cell r="A1619" t="str">
            <v>RMT2004-S</v>
          </cell>
          <cell r="B1619" t="str">
            <v>Ryobi 200W Multitool Kit</v>
          </cell>
          <cell r="C1619" t="str">
            <v>CPT Ryobi</v>
          </cell>
          <cell r="D1619" t="str">
            <v>900070</v>
          </cell>
          <cell r="E1619" t="str">
            <v>RY-TL</v>
          </cell>
          <cell r="F1619">
            <v>0</v>
          </cell>
          <cell r="G1619">
            <v>0.4362234264276782</v>
          </cell>
          <cell r="H1619">
            <v>42.908126342572324</v>
          </cell>
          <cell r="I1619">
            <v>44.773697053118951</v>
          </cell>
          <cell r="J1619">
            <v>43.34</v>
          </cell>
          <cell r="K1619">
            <v>42.78</v>
          </cell>
          <cell r="L1619" t="str">
            <v>Yes</v>
          </cell>
        </row>
        <row r="1620">
          <cell r="A1620" t="str">
            <v>RMT300-S</v>
          </cell>
          <cell r="B1620" t="str">
            <v>300W Multitool with articulating head</v>
          </cell>
          <cell r="C1620" t="str">
            <v>CPT Ryobi</v>
          </cell>
          <cell r="D1620" t="str">
            <v>900080</v>
          </cell>
          <cell r="E1620" t="str">
            <v>RY-TL</v>
          </cell>
          <cell r="F1620">
            <v>0</v>
          </cell>
          <cell r="G1620">
            <v>3.0352718513420509</v>
          </cell>
          <cell r="H1620">
            <v>58.06607019958706</v>
          </cell>
          <cell r="I1620">
            <v>60.705437026841011</v>
          </cell>
          <cell r="J1620">
            <v>61.1</v>
          </cell>
          <cell r="K1620">
            <v>59.79</v>
          </cell>
          <cell r="L1620" t="str">
            <v>Yes</v>
          </cell>
        </row>
        <row r="1621">
          <cell r="A1621" t="str">
            <v>ROM18K</v>
          </cell>
          <cell r="B1621" t="str">
            <v>RYOBI OPE ONE PLUS Pallet</v>
          </cell>
          <cell r="C1621" t="str">
            <v>OPE Ryobi</v>
          </cell>
          <cell r="D1621" t="str">
            <v>900070</v>
          </cell>
          <cell r="E1621" t="str">
            <v>RG-TL</v>
          </cell>
          <cell r="F1621">
            <v>126.89401238816242</v>
          </cell>
          <cell r="G1621">
            <v>99.666666666666671</v>
          </cell>
          <cell r="H1621">
            <v>2432.1352374397798</v>
          </cell>
          <cell r="I1621">
            <v>2537.8802477632485</v>
          </cell>
          <cell r="J1621">
            <v>2658.7</v>
          </cell>
          <cell r="K1621">
            <v>2668.61</v>
          </cell>
          <cell r="L1621" t="str">
            <v>Yes</v>
          </cell>
        </row>
        <row r="1622">
          <cell r="A1622" t="str">
            <v>ROS125E</v>
          </cell>
          <cell r="B1622" t="str">
            <v>125mm (5") Random Orbital Sander 300Watt</v>
          </cell>
          <cell r="C1622" t="str">
            <v>Milwaukee Tools</v>
          </cell>
          <cell r="D1622" t="str">
            <v>900070</v>
          </cell>
          <cell r="E1622" t="str">
            <v>ML-TL</v>
          </cell>
          <cell r="F1622">
            <v>0</v>
          </cell>
          <cell r="G1622">
            <v>0.91397379912663756</v>
          </cell>
          <cell r="H1622">
            <v>51.821279901562072</v>
          </cell>
          <cell r="I1622">
            <v>54.074379027716951</v>
          </cell>
          <cell r="J1622">
            <v>52.74</v>
          </cell>
          <cell r="K1622">
            <v>52.08</v>
          </cell>
          <cell r="L1622" t="str">
            <v>Yes</v>
          </cell>
        </row>
        <row r="1623">
          <cell r="A1623" t="str">
            <v>ROS150E-2</v>
          </cell>
          <cell r="B1623" t="str">
            <v>150mm (6") Random Orbital Sander</v>
          </cell>
          <cell r="C1623" t="str">
            <v>Milwaukee Tools</v>
          </cell>
          <cell r="D1623" t="str">
            <v>900070</v>
          </cell>
          <cell r="E1623" t="str">
            <v>ML-TL</v>
          </cell>
          <cell r="F1623">
            <v>0</v>
          </cell>
          <cell r="G1623">
            <v>1.4812455767869781</v>
          </cell>
          <cell r="H1623">
            <v>90.825368620826282</v>
          </cell>
          <cell r="I1623">
            <v>94.774297691296994</v>
          </cell>
          <cell r="J1623">
            <v>92.31</v>
          </cell>
          <cell r="K1623">
            <v>93.67</v>
          </cell>
          <cell r="L1623" t="str">
            <v>Yes</v>
          </cell>
        </row>
        <row r="1624">
          <cell r="A1624" t="str">
            <v>ROS300-S</v>
          </cell>
          <cell r="B1624" t="str">
            <v>300W 125mm OrbitalSander(ROS300)withBag</v>
          </cell>
          <cell r="C1624" t="str">
            <v>CPT Ryobi</v>
          </cell>
          <cell r="D1624" t="str">
            <v>900080</v>
          </cell>
          <cell r="E1624" t="str">
            <v>RY-TL</v>
          </cell>
          <cell r="F1624">
            <v>0</v>
          </cell>
          <cell r="G1624">
            <v>0.78566066066066065</v>
          </cell>
          <cell r="H1624">
            <v>30.995442793102807</v>
          </cell>
          <cell r="I1624">
            <v>32.404326556425652</v>
          </cell>
          <cell r="J1624">
            <v>31.78</v>
          </cell>
          <cell r="K1624">
            <v>31.31</v>
          </cell>
          <cell r="L1624" t="str">
            <v>Yes</v>
          </cell>
        </row>
        <row r="1625">
          <cell r="A1625" t="str">
            <v>RPD1200-K</v>
          </cell>
          <cell r="B1625" t="str">
            <v>1200W Impact Drill with 2 Speed gearbox</v>
          </cell>
          <cell r="C1625" t="str">
            <v>CPT Ryobi</v>
          </cell>
          <cell r="D1625" t="str">
            <v>900080</v>
          </cell>
          <cell r="E1625" t="str">
            <v>RY-TL</v>
          </cell>
          <cell r="F1625">
            <v>0</v>
          </cell>
          <cell r="G1625">
            <v>1.3</v>
          </cell>
          <cell r="H1625">
            <v>55.333756723983839</v>
          </cell>
          <cell r="I1625">
            <v>57.848927484164918</v>
          </cell>
          <cell r="J1625">
            <v>56.63</v>
          </cell>
          <cell r="K1625">
            <v>55.66</v>
          </cell>
          <cell r="L1625" t="str">
            <v>Yes</v>
          </cell>
        </row>
        <row r="1626">
          <cell r="A1626" t="str">
            <v>RPD5004-G</v>
          </cell>
          <cell r="B1626" t="str">
            <v>Ryobi 500W Impact Drill</v>
          </cell>
          <cell r="C1626" t="str">
            <v>CPT Ryobi</v>
          </cell>
          <cell r="D1626" t="str">
            <v>900080</v>
          </cell>
          <cell r="E1626" t="str">
            <v>RY-TL</v>
          </cell>
          <cell r="F1626">
            <v>0</v>
          </cell>
          <cell r="G1626">
            <v>0.49573661771672195</v>
          </cell>
          <cell r="H1626">
            <v>29.278199587061255</v>
          </cell>
          <cell r="I1626">
            <v>30.609026841018583</v>
          </cell>
          <cell r="J1626">
            <v>29.77</v>
          </cell>
          <cell r="K1626">
            <v>29.3</v>
          </cell>
          <cell r="L1626" t="str">
            <v>Yes</v>
          </cell>
        </row>
        <row r="1627">
          <cell r="A1627" t="str">
            <v>RPD800-K</v>
          </cell>
          <cell r="B1627" t="str">
            <v>800W Impact Drill</v>
          </cell>
          <cell r="C1627" t="str">
            <v>CPT Ryobi</v>
          </cell>
          <cell r="D1627" t="str">
            <v>900080</v>
          </cell>
          <cell r="E1627" t="str">
            <v>RY-TL</v>
          </cell>
          <cell r="F1627">
            <v>0</v>
          </cell>
          <cell r="G1627">
            <v>1.0033557046979866</v>
          </cell>
          <cell r="H1627">
            <v>37.805931189275995</v>
          </cell>
          <cell r="I1627">
            <v>39.524382606970356</v>
          </cell>
          <cell r="J1627">
            <v>38.81</v>
          </cell>
          <cell r="K1627">
            <v>38.24</v>
          </cell>
          <cell r="L1627" t="str">
            <v>Yes</v>
          </cell>
        </row>
        <row r="1628">
          <cell r="A1628" t="str">
            <v>RPL780-G</v>
          </cell>
          <cell r="B1628" t="str">
            <v>Ryobi Rebate Planer 780W 82mm</v>
          </cell>
          <cell r="C1628" t="str">
            <v>CPT Ryobi</v>
          </cell>
          <cell r="D1628" t="str">
            <v>900080</v>
          </cell>
          <cell r="E1628" t="str">
            <v>RY-TL</v>
          </cell>
          <cell r="F1628">
            <v>0</v>
          </cell>
          <cell r="G1628">
            <v>1.0901041666666667</v>
          </cell>
          <cell r="H1628">
            <v>43.096464865219176</v>
          </cell>
          <cell r="I1628">
            <v>45.055395086365493</v>
          </cell>
          <cell r="J1628">
            <v>44.19</v>
          </cell>
          <cell r="K1628">
            <v>43.53</v>
          </cell>
          <cell r="L1628" t="str">
            <v>Yes</v>
          </cell>
        </row>
        <row r="1629">
          <cell r="A1629" t="str">
            <v>RPP1820LI15</v>
          </cell>
          <cell r="B1629" t="str">
            <v>Ryobi 18V ONE+ Pole Pruner Kit 1.5Ah</v>
          </cell>
          <cell r="C1629" t="str">
            <v>OPE Ryobi</v>
          </cell>
          <cell r="D1629" t="str">
            <v>900080</v>
          </cell>
          <cell r="E1629" t="str">
            <v>RG-TL</v>
          </cell>
          <cell r="F1629">
            <v>0</v>
          </cell>
          <cell r="G1629">
            <v>3.7508960573476702</v>
          </cell>
          <cell r="H1629">
            <v>97.87</v>
          </cell>
          <cell r="I1629">
            <v>102.31863636363636</v>
          </cell>
          <cell r="J1629">
            <v>101.62</v>
          </cell>
          <cell r="K1629">
            <v>101.74</v>
          </cell>
          <cell r="L1629" t="str">
            <v>No</v>
          </cell>
        </row>
        <row r="1630">
          <cell r="A1630" t="str">
            <v>RPP254FEJSN</v>
          </cell>
          <cell r="B1630" t="str">
            <v>Ryobi 25.4cc pole pruner</v>
          </cell>
          <cell r="C1630" t="str">
            <v>OPE Ryobi</v>
          </cell>
          <cell r="D1630" t="str">
            <v>900070</v>
          </cell>
          <cell r="E1630" t="str">
            <v>RG-TL</v>
          </cell>
          <cell r="F1630">
            <v>0</v>
          </cell>
          <cell r="G1630">
            <v>3.2299382716049383</v>
          </cell>
          <cell r="H1630">
            <v>135.85512732278045</v>
          </cell>
          <cell r="I1630">
            <v>141.7618719889883</v>
          </cell>
          <cell r="J1630">
            <v>139.09</v>
          </cell>
          <cell r="K1630">
            <v>141.38</v>
          </cell>
          <cell r="L1630" t="str">
            <v>Yes</v>
          </cell>
        </row>
        <row r="1631">
          <cell r="A1631" t="str">
            <v>RPP3600</v>
          </cell>
          <cell r="B1631" t="str">
            <v>Ryobi 36V Pole Pruner</v>
          </cell>
          <cell r="C1631" t="str">
            <v>OPE Ryobi</v>
          </cell>
          <cell r="D1631" t="str">
            <v>900070</v>
          </cell>
          <cell r="E1631" t="str">
            <v>RG-TL</v>
          </cell>
          <cell r="F1631">
            <v>0</v>
          </cell>
          <cell r="G1631">
            <v>3.22</v>
          </cell>
          <cell r="H1631">
            <v>73.355700848818529</v>
          </cell>
          <cell r="I1631">
            <v>76.545079146593253</v>
          </cell>
          <cell r="J1631">
            <v>76.58</v>
          </cell>
          <cell r="K1631">
            <v>74.88</v>
          </cell>
          <cell r="L1631" t="str">
            <v>Yes</v>
          </cell>
        </row>
        <row r="1632">
          <cell r="A1632" t="str">
            <v>RPP750S</v>
          </cell>
          <cell r="B1632" t="str">
            <v>Ryobi 750W Pole Pruner</v>
          </cell>
          <cell r="C1632" t="str">
            <v>OPE Ryobi</v>
          </cell>
          <cell r="D1632" t="str">
            <v>900080</v>
          </cell>
          <cell r="E1632" t="str">
            <v>RG-TL</v>
          </cell>
          <cell r="F1632">
            <v>0</v>
          </cell>
          <cell r="G1632">
            <v>8.5954825462012323</v>
          </cell>
          <cell r="H1632">
            <v>59.471558095694078</v>
          </cell>
          <cell r="I1632">
            <v>62.17481073640743</v>
          </cell>
          <cell r="J1632">
            <v>68.069999999999993</v>
          </cell>
          <cell r="K1632">
            <v>67.25</v>
          </cell>
          <cell r="L1632" t="str">
            <v>Yes</v>
          </cell>
        </row>
        <row r="1633">
          <cell r="A1633" t="str">
            <v>RPS100-S</v>
          </cell>
          <cell r="B1633" t="str">
            <v>Ryobi 100W Palm Sander</v>
          </cell>
          <cell r="C1633" t="str">
            <v>CPT Ryobi</v>
          </cell>
          <cell r="D1633" t="str">
            <v>900080</v>
          </cell>
          <cell r="E1633" t="str">
            <v>RY-TL</v>
          </cell>
          <cell r="F1633">
            <v>0</v>
          </cell>
          <cell r="G1633">
            <v>1.22475</v>
          </cell>
          <cell r="H1633">
            <v>23.43</v>
          </cell>
          <cell r="I1633">
            <v>24.494999999999997</v>
          </cell>
          <cell r="J1633">
            <v>24.65</v>
          </cell>
          <cell r="K1633">
            <v>24.65</v>
          </cell>
          <cell r="L1633" t="str">
            <v>No</v>
          </cell>
        </row>
        <row r="1634">
          <cell r="A1634" t="str">
            <v>RPS12011</v>
          </cell>
          <cell r="B1634" t="str">
            <v>12V Palm Sander Kit</v>
          </cell>
          <cell r="C1634" t="str">
            <v>CPT Ryobi</v>
          </cell>
          <cell r="D1634" t="str">
            <v>900070</v>
          </cell>
          <cell r="E1634" t="str">
            <v>RY-TL</v>
          </cell>
          <cell r="F1634">
            <v>0</v>
          </cell>
          <cell r="G1634">
            <v>0.66066919191919193</v>
          </cell>
          <cell r="H1634">
            <v>59.151381676364451</v>
          </cell>
          <cell r="I1634">
            <v>61.723180879684648</v>
          </cell>
          <cell r="J1634">
            <v>59.81</v>
          </cell>
          <cell r="K1634">
            <v>58.67</v>
          </cell>
          <cell r="L1634" t="str">
            <v>Yes</v>
          </cell>
        </row>
        <row r="1635">
          <cell r="A1635" t="str">
            <v>RPS1215</v>
          </cell>
          <cell r="B1635" t="str">
            <v>RYOBI 12V Pruner Saw</v>
          </cell>
          <cell r="C1635" t="str">
            <v>OPE Ryobi</v>
          </cell>
          <cell r="D1635" t="str">
            <v>900070</v>
          </cell>
          <cell r="E1635" t="str">
            <v>RG-TL</v>
          </cell>
          <cell r="F1635">
            <v>0</v>
          </cell>
          <cell r="G1635">
            <v>0.31808510638297871</v>
          </cell>
          <cell r="H1635">
            <v>57.645102087634783</v>
          </cell>
          <cell r="I1635">
            <v>60.151410874053688</v>
          </cell>
          <cell r="J1635">
            <v>57.96</v>
          </cell>
          <cell r="K1635">
            <v>55.99</v>
          </cell>
          <cell r="L1635" t="str">
            <v>Yes</v>
          </cell>
        </row>
        <row r="1636">
          <cell r="A1636" t="str">
            <v>RPS80-S</v>
          </cell>
          <cell r="B1636" t="str">
            <v>80W Palm Sander (EPS80RG) with Bag</v>
          </cell>
          <cell r="C1636" t="str">
            <v>CPT Ryobi</v>
          </cell>
          <cell r="D1636" t="str">
            <v>900080</v>
          </cell>
          <cell r="E1636" t="str">
            <v>RY-TL</v>
          </cell>
          <cell r="F1636">
            <v>0</v>
          </cell>
          <cell r="G1636">
            <v>0.46</v>
          </cell>
          <cell r="H1636">
            <v>23.836709386606156</v>
          </cell>
          <cell r="I1636">
            <v>24.920196176906433</v>
          </cell>
          <cell r="J1636">
            <v>24.3</v>
          </cell>
          <cell r="K1636">
            <v>23.88</v>
          </cell>
          <cell r="L1636" t="str">
            <v>Yes</v>
          </cell>
        </row>
        <row r="1637">
          <cell r="A1637" t="str">
            <v>RPT4545M</v>
          </cell>
          <cell r="B1637" t="str">
            <v>Ryobi 450W Pole Hedge Trimmer</v>
          </cell>
          <cell r="C1637" t="str">
            <v>OPE Ryobi</v>
          </cell>
          <cell r="D1637" t="str">
            <v>900080</v>
          </cell>
          <cell r="E1637" t="str">
            <v>RG-TL</v>
          </cell>
          <cell r="F1637">
            <v>0</v>
          </cell>
          <cell r="G1637">
            <v>8.5954825462012323</v>
          </cell>
          <cell r="H1637">
            <v>59.392561117926938</v>
          </cell>
          <cell r="I1637">
            <v>62.092222986923602</v>
          </cell>
          <cell r="J1637">
            <v>67.989999999999995</v>
          </cell>
          <cell r="K1637">
            <v>67.17</v>
          </cell>
          <cell r="L1637" t="str">
            <v>Yes</v>
          </cell>
        </row>
        <row r="1638">
          <cell r="A1638" t="str">
            <v>RPW130SC</v>
          </cell>
          <cell r="B1638" t="str">
            <v>Ryobi 130 Bar Pressure Washer with Surfa</v>
          </cell>
          <cell r="C1638" t="str">
            <v>CPT Ryobi</v>
          </cell>
          <cell r="D1638" t="str">
            <v>900080</v>
          </cell>
          <cell r="E1638" t="str">
            <v>RY-TL</v>
          </cell>
          <cell r="F1638">
            <v>0</v>
          </cell>
          <cell r="G1638">
            <v>4.666666666666667</v>
          </cell>
          <cell r="H1638">
            <v>77.709999999999994</v>
          </cell>
          <cell r="I1638">
            <v>81.242272727272706</v>
          </cell>
          <cell r="J1638">
            <v>82.38</v>
          </cell>
          <cell r="K1638">
            <v>82.52</v>
          </cell>
          <cell r="L1638" t="str">
            <v>No</v>
          </cell>
        </row>
        <row r="1639">
          <cell r="A1639" t="str">
            <v>RPW140SC</v>
          </cell>
          <cell r="B1639" t="str">
            <v>Ryobi 140bar AC Pressure Washer</v>
          </cell>
          <cell r="C1639" t="str">
            <v>CPT Ryobi</v>
          </cell>
          <cell r="D1639" t="str">
            <v>900080</v>
          </cell>
          <cell r="E1639" t="str">
            <v>RY-TL</v>
          </cell>
          <cell r="F1639">
            <v>3.5395732966276672</v>
          </cell>
          <cell r="G1639">
            <v>4.9833333333333334</v>
          </cell>
          <cell r="H1639">
            <v>67.713576109398858</v>
          </cell>
          <cell r="I1639">
            <v>70.791465932553336</v>
          </cell>
          <cell r="J1639">
            <v>76.239999999999995</v>
          </cell>
          <cell r="K1639">
            <v>75.150000000000006</v>
          </cell>
          <cell r="L1639" t="str">
            <v>Yes</v>
          </cell>
        </row>
        <row r="1640">
          <cell r="A1640" t="str">
            <v>RPW3200</v>
          </cell>
          <cell r="B1640" t="str">
            <v>Ryobi Petrol Pressure Washer 3200PSI</v>
          </cell>
          <cell r="C1640" t="str">
            <v>CPT Ryobi</v>
          </cell>
          <cell r="D1640" t="str">
            <v>900070</v>
          </cell>
          <cell r="E1640" t="str">
            <v>RY-TL</v>
          </cell>
          <cell r="F1640">
            <v>15.421885753613218</v>
          </cell>
          <cell r="G1640">
            <v>13.081250000000001</v>
          </cell>
          <cell r="H1640">
            <v>295.58614361091992</v>
          </cell>
          <cell r="I1640">
            <v>308.43771507226433</v>
          </cell>
          <cell r="J1640">
            <v>324.08999999999997</v>
          </cell>
          <cell r="K1640">
            <v>329.45</v>
          </cell>
          <cell r="L1640" t="str">
            <v>Yes</v>
          </cell>
        </row>
        <row r="1641">
          <cell r="A1641" t="str">
            <v>RPW3600</v>
          </cell>
          <cell r="B1641" t="str">
            <v>Ryobi 36V Pressure Washer Console</v>
          </cell>
          <cell r="C1641" t="str">
            <v>OPE Ryobi</v>
          </cell>
          <cell r="D1641" t="str">
            <v>900070</v>
          </cell>
          <cell r="E1641" t="str">
            <v>RG-TL</v>
          </cell>
          <cell r="F1641">
            <v>10.534755677907777</v>
          </cell>
          <cell r="G1641">
            <v>10.014354066985646</v>
          </cell>
          <cell r="H1641">
            <v>201.91615049323238</v>
          </cell>
          <cell r="I1641">
            <v>210.69511355815553</v>
          </cell>
          <cell r="J1641">
            <v>222.47</v>
          </cell>
          <cell r="K1641">
            <v>219.11</v>
          </cell>
          <cell r="L1641" t="str">
            <v>Yes</v>
          </cell>
        </row>
        <row r="1642">
          <cell r="A1642" t="str">
            <v>RPW36X50</v>
          </cell>
          <cell r="B1642" t="str">
            <v>Ryobi 36V Pressure Washer 5.0Ah Kit</v>
          </cell>
          <cell r="C1642" t="str">
            <v>OPE Ryobi</v>
          </cell>
          <cell r="D1642" t="str">
            <v>900070</v>
          </cell>
          <cell r="E1642" t="str">
            <v>RG-TL</v>
          </cell>
          <cell r="F1642">
            <v>0</v>
          </cell>
          <cell r="G1642">
            <v>10.014354066985646</v>
          </cell>
          <cell r="H1642">
            <v>307.5372791924753</v>
          </cell>
          <cell r="I1642">
            <v>320.90846524432209</v>
          </cell>
          <cell r="J1642">
            <v>317.55</v>
          </cell>
          <cell r="K1642">
            <v>311.61</v>
          </cell>
          <cell r="L1642" t="str">
            <v>Yes</v>
          </cell>
        </row>
        <row r="1643">
          <cell r="A1643" t="str">
            <v>RRS1200-S</v>
          </cell>
          <cell r="B1643" t="str">
            <v>Reciprocating Saw 1200W</v>
          </cell>
          <cell r="C1643" t="str">
            <v>CPT Ryobi</v>
          </cell>
          <cell r="D1643" t="str">
            <v>900070</v>
          </cell>
          <cell r="E1643" t="str">
            <v>RY-TL</v>
          </cell>
          <cell r="F1643">
            <v>0</v>
          </cell>
          <cell r="G1643">
            <v>1.0810950413223142</v>
          </cell>
          <cell r="H1643">
            <v>67.420545788233312</v>
          </cell>
          <cell r="I1643">
            <v>70.351873865982583</v>
          </cell>
          <cell r="J1643">
            <v>68.5</v>
          </cell>
          <cell r="K1643">
            <v>67.36</v>
          </cell>
          <cell r="L1643" t="str">
            <v>Yes</v>
          </cell>
        </row>
        <row r="1644">
          <cell r="A1644" t="str">
            <v>RRS1801</v>
          </cell>
          <cell r="B1644" t="str">
            <v>18V Reciprocating Saw H/Green (ONE+)</v>
          </cell>
          <cell r="C1644" t="str">
            <v>CPT Ryobi</v>
          </cell>
          <cell r="D1644" t="str">
            <v>900070</v>
          </cell>
          <cell r="E1644" t="str">
            <v>RY-TL</v>
          </cell>
          <cell r="F1644">
            <v>0</v>
          </cell>
          <cell r="G1644">
            <v>0.52933737986848761</v>
          </cell>
          <cell r="H1644">
            <v>30.878131973555234</v>
          </cell>
          <cell r="I1644">
            <v>32.220659450666332</v>
          </cell>
          <cell r="J1644">
            <v>31.41</v>
          </cell>
          <cell r="K1644">
            <v>31.47</v>
          </cell>
          <cell r="L1644" t="str">
            <v>Yes</v>
          </cell>
        </row>
        <row r="1645">
          <cell r="A1645" t="str">
            <v>RRT1600-S</v>
          </cell>
          <cell r="B1645" t="str">
            <v>RYOBI ROUTER 1600W</v>
          </cell>
          <cell r="C1645" t="str">
            <v>CPT Ryobi</v>
          </cell>
          <cell r="D1645" t="str">
            <v>900080</v>
          </cell>
          <cell r="E1645" t="str">
            <v>RY-TL</v>
          </cell>
          <cell r="F1645">
            <v>0</v>
          </cell>
          <cell r="G1645">
            <v>2.0320388349514564</v>
          </cell>
          <cell r="H1645">
            <v>68.316859185407026</v>
          </cell>
          <cell r="I1645">
            <v>71.422170966561879</v>
          </cell>
          <cell r="J1645">
            <v>70.349999999999994</v>
          </cell>
          <cell r="K1645">
            <v>69.31</v>
          </cell>
          <cell r="L1645" t="str">
            <v>Yes</v>
          </cell>
        </row>
        <row r="1646">
          <cell r="A1646" t="str">
            <v>RSB-0150C</v>
          </cell>
          <cell r="B1646" t="str">
            <v>Ryobi 18V Lith-Ion Thin Kerf Blade 150mm</v>
          </cell>
          <cell r="C1646" t="str">
            <v>CPT Accessories</v>
          </cell>
          <cell r="D1646" t="str">
            <v>900080</v>
          </cell>
          <cell r="E1646" t="str">
            <v>RY-AC</v>
          </cell>
          <cell r="F1646">
            <v>0</v>
          </cell>
          <cell r="G1646">
            <v>0.18603116438629169</v>
          </cell>
          <cell r="H1646">
            <v>3.558857057824711</v>
          </cell>
          <cell r="I1646">
            <v>3.7206232877258336</v>
          </cell>
          <cell r="J1646">
            <v>3.74</v>
          </cell>
          <cell r="K1646">
            <v>3.67</v>
          </cell>
          <cell r="L1646" t="str">
            <v>Yes</v>
          </cell>
        </row>
        <row r="1647">
          <cell r="A1647" t="str">
            <v>RSDS800-K</v>
          </cell>
          <cell r="B1647" t="str">
            <v>SDS Rotary Hammer 800W</v>
          </cell>
          <cell r="C1647" t="str">
            <v>CPT Ryobi</v>
          </cell>
          <cell r="D1647" t="str">
            <v>900080</v>
          </cell>
          <cell r="E1647" t="str">
            <v>RY-TL</v>
          </cell>
          <cell r="F1647">
            <v>0</v>
          </cell>
          <cell r="G1647">
            <v>1.4399724802201583</v>
          </cell>
          <cell r="H1647">
            <v>84.17137046593345</v>
          </cell>
          <cell r="I1647">
            <v>87.997341850748597</v>
          </cell>
          <cell r="J1647">
            <v>85.61</v>
          </cell>
          <cell r="K1647">
            <v>84.11</v>
          </cell>
          <cell r="L1647" t="str">
            <v>Yes</v>
          </cell>
        </row>
        <row r="1648">
          <cell r="A1648" t="str">
            <v>RSH2445B</v>
          </cell>
          <cell r="B1648" t="str">
            <v>RYOBI Impact Shredder 2400W</v>
          </cell>
          <cell r="C1648" t="str">
            <v>OPE Ryobi</v>
          </cell>
          <cell r="D1648" t="str">
            <v>900080</v>
          </cell>
          <cell r="E1648" t="str">
            <v>RG-TL</v>
          </cell>
          <cell r="F1648">
            <v>4.9827942188575367</v>
          </cell>
          <cell r="G1648">
            <v>9.1597374179431075</v>
          </cell>
          <cell r="H1648">
            <v>95.323019839013753</v>
          </cell>
          <cell r="I1648">
            <v>99.655884377150727</v>
          </cell>
          <cell r="J1648">
            <v>109.47</v>
          </cell>
          <cell r="K1648">
            <v>107.93</v>
          </cell>
          <cell r="L1648" t="str">
            <v>Yes</v>
          </cell>
        </row>
        <row r="1649">
          <cell r="A1649" t="str">
            <v>RSH2445T</v>
          </cell>
          <cell r="B1649" t="str">
            <v>RYOBI  Silent Shredder 2400W</v>
          </cell>
          <cell r="C1649" t="str">
            <v>OPE Ryobi</v>
          </cell>
          <cell r="D1649" t="str">
            <v>900080</v>
          </cell>
          <cell r="E1649" t="str">
            <v>RG-TL</v>
          </cell>
          <cell r="F1649">
            <v>7.7728836889194772</v>
          </cell>
          <cell r="G1649">
            <v>8.9444444444444446</v>
          </cell>
          <cell r="H1649">
            <v>148.69864448367696</v>
          </cell>
          <cell r="I1649">
            <v>155.45767377838953</v>
          </cell>
          <cell r="J1649">
            <v>165.42</v>
          </cell>
          <cell r="K1649">
            <v>162.83000000000001</v>
          </cell>
          <cell r="L1649" t="str">
            <v>Yes</v>
          </cell>
        </row>
        <row r="1650">
          <cell r="A1650" t="str">
            <v>RSS240Q-S</v>
          </cell>
          <cell r="B1650" t="str">
            <v>240W 1/4 Sheet Sander(ESS2414RG)with Bag</v>
          </cell>
          <cell r="C1650" t="str">
            <v>CPT Ryobi</v>
          </cell>
          <cell r="D1650" t="str">
            <v>900080</v>
          </cell>
          <cell r="E1650" t="str">
            <v>RY-TL</v>
          </cell>
          <cell r="F1650">
            <v>0</v>
          </cell>
          <cell r="G1650">
            <v>0.6471861471861472</v>
          </cell>
          <cell r="H1650">
            <v>22.801269463347921</v>
          </cell>
          <cell r="I1650">
            <v>23.837690802591005</v>
          </cell>
          <cell r="J1650">
            <v>23.45</v>
          </cell>
          <cell r="K1650">
            <v>22.94</v>
          </cell>
          <cell r="L1650" t="str">
            <v>Yes</v>
          </cell>
        </row>
        <row r="1651">
          <cell r="A1651" t="str">
            <v>RSS280T-S</v>
          </cell>
          <cell r="B1651" t="str">
            <v>280W 1/3 Sheet Sander(ESS280RG)with Bag</v>
          </cell>
          <cell r="C1651" t="str">
            <v>CPT Ryobi</v>
          </cell>
          <cell r="D1651" t="str">
            <v>900080</v>
          </cell>
          <cell r="E1651" t="str">
            <v>RY-TL</v>
          </cell>
          <cell r="F1651">
            <v>0</v>
          </cell>
          <cell r="G1651">
            <v>0.74750000000000005</v>
          </cell>
          <cell r="H1651">
            <v>23.622785503033271</v>
          </cell>
          <cell r="I1651">
            <v>24.69654848044387</v>
          </cell>
          <cell r="J1651">
            <v>24.37</v>
          </cell>
          <cell r="K1651">
            <v>23.97</v>
          </cell>
          <cell r="L1651" t="str">
            <v>Yes</v>
          </cell>
        </row>
        <row r="1652">
          <cell r="A1652" t="str">
            <v>RSW1240G</v>
          </cell>
          <cell r="B1652" t="str">
            <v>Ryobi 125W Scroll Saw 405mm</v>
          </cell>
          <cell r="C1652" t="str">
            <v>CPT Ryobi</v>
          </cell>
          <cell r="D1652" t="str">
            <v>900080</v>
          </cell>
          <cell r="E1652" t="str">
            <v>RY-TL</v>
          </cell>
          <cell r="F1652">
            <v>0</v>
          </cell>
          <cell r="G1652">
            <v>6.1558823529411768</v>
          </cell>
          <cell r="H1652">
            <v>81.631370235637277</v>
          </cell>
          <cell r="I1652">
            <v>85.341887064529871</v>
          </cell>
          <cell r="J1652">
            <v>87.79</v>
          </cell>
          <cell r="K1652">
            <v>96.87</v>
          </cell>
          <cell r="L1652" t="str">
            <v>Yes</v>
          </cell>
        </row>
        <row r="1653">
          <cell r="A1653" t="str">
            <v>RTR400-S</v>
          </cell>
          <cell r="B1653" t="str">
            <v>RYOBI Trim Router 400W</v>
          </cell>
          <cell r="C1653" t="str">
            <v>CPT Ryobi</v>
          </cell>
          <cell r="D1653" t="str">
            <v>900080</v>
          </cell>
          <cell r="E1653" t="str">
            <v>RY-TL</v>
          </cell>
          <cell r="F1653">
            <v>0</v>
          </cell>
          <cell r="G1653">
            <v>0.58726150392817056</v>
          </cell>
          <cell r="H1653">
            <v>35.998295808343983</v>
          </cell>
          <cell r="I1653">
            <v>37.634581981450523</v>
          </cell>
          <cell r="J1653">
            <v>36.590000000000003</v>
          </cell>
          <cell r="K1653">
            <v>35.950000000000003</v>
          </cell>
          <cell r="L1653" t="str">
            <v>Yes</v>
          </cell>
        </row>
        <row r="1654">
          <cell r="A1654" t="str">
            <v>RTS1526RG</v>
          </cell>
          <cell r="B1654" t="str">
            <v>Ryobi  1800W Table Saw RTS1526RG</v>
          </cell>
          <cell r="C1654" t="str">
            <v>CPT Ryobi</v>
          </cell>
          <cell r="D1654" t="str">
            <v>900080</v>
          </cell>
          <cell r="E1654" t="str">
            <v>RY-TL</v>
          </cell>
          <cell r="F1654">
            <v>0</v>
          </cell>
          <cell r="G1654">
            <v>20.41951219512195</v>
          </cell>
          <cell r="H1654">
            <v>151.86621741198479</v>
          </cell>
          <cell r="I1654">
            <v>158.7692272943477</v>
          </cell>
          <cell r="J1654">
            <v>172.29</v>
          </cell>
          <cell r="K1654">
            <v>170.15</v>
          </cell>
          <cell r="L1654" t="str">
            <v>Yes</v>
          </cell>
        </row>
        <row r="1655">
          <cell r="A1655" t="str">
            <v>RTS1825RG</v>
          </cell>
          <cell r="B1655" t="str">
            <v>Ryobi 1800W Table Saw RTS1825RG</v>
          </cell>
          <cell r="C1655" t="str">
            <v>CPT Ryobi</v>
          </cell>
          <cell r="D1655" t="str">
            <v>900080</v>
          </cell>
          <cell r="E1655" t="str">
            <v>RY-TL</v>
          </cell>
          <cell r="F1655">
            <v>0</v>
          </cell>
          <cell r="G1655">
            <v>23.78409090909091</v>
          </cell>
          <cell r="H1655">
            <v>178.63988853665387</v>
          </cell>
          <cell r="I1655">
            <v>186.75988347013811</v>
          </cell>
          <cell r="J1655">
            <v>202.42</v>
          </cell>
          <cell r="K1655">
            <v>199.9</v>
          </cell>
          <cell r="L1655" t="str">
            <v>Yes</v>
          </cell>
        </row>
        <row r="1656">
          <cell r="A1656" t="str">
            <v>RTS721S</v>
          </cell>
          <cell r="B1656" t="str">
            <v>Ryobi 178mm Tile Saw w/ Stand</v>
          </cell>
          <cell r="C1656" t="str">
            <v>CPT Ryobi</v>
          </cell>
          <cell r="D1656" t="str">
            <v>900080</v>
          </cell>
          <cell r="E1656" t="str">
            <v>RY-TL</v>
          </cell>
          <cell r="F1656">
            <v>0</v>
          </cell>
          <cell r="G1656">
            <v>6.229166666666667</v>
          </cell>
          <cell r="H1656">
            <v>100.62265884013991</v>
          </cell>
          <cell r="I1656">
            <v>105.19641606014625</v>
          </cell>
          <cell r="J1656">
            <v>106.85</v>
          </cell>
          <cell r="K1656">
            <v>105.21</v>
          </cell>
          <cell r="L1656" t="str">
            <v>Yes</v>
          </cell>
        </row>
        <row r="1657">
          <cell r="A1657" t="str">
            <v>RWB001</v>
          </cell>
          <cell r="B1657" t="str">
            <v>Ryobi MPP work bench</v>
          </cell>
          <cell r="C1657" t="str">
            <v>CPT Hand Tools</v>
          </cell>
          <cell r="D1657" t="str">
            <v>900080</v>
          </cell>
          <cell r="E1657" t="str">
            <v>RY-HT</v>
          </cell>
          <cell r="F1657">
            <v>0</v>
          </cell>
          <cell r="G1657">
            <v>1.0092025906547584</v>
          </cell>
          <cell r="H1657">
            <v>19.306484342960598</v>
          </cell>
          <cell r="I1657">
            <v>20.184051813095166</v>
          </cell>
          <cell r="J1657">
            <v>20.32</v>
          </cell>
          <cell r="K1657">
            <v>19.95</v>
          </cell>
          <cell r="L1657" t="str">
            <v>Yes</v>
          </cell>
        </row>
        <row r="1658">
          <cell r="A1658" t="str">
            <v>RWB002</v>
          </cell>
          <cell r="B1658" t="str">
            <v>Ryobi HPP work bench</v>
          </cell>
          <cell r="C1658" t="str">
            <v>CPT Hand Tools</v>
          </cell>
          <cell r="D1658" t="str">
            <v>900080</v>
          </cell>
          <cell r="E1658" t="str">
            <v>RY-HT</v>
          </cell>
          <cell r="F1658">
            <v>0</v>
          </cell>
          <cell r="G1658">
            <v>2.5825523193038675</v>
          </cell>
          <cell r="H1658">
            <v>49.405348717117469</v>
          </cell>
          <cell r="I1658">
            <v>51.651046386077347</v>
          </cell>
          <cell r="J1658">
            <v>51.99</v>
          </cell>
          <cell r="K1658">
            <v>51.05</v>
          </cell>
          <cell r="L1658" t="str">
            <v>Yes</v>
          </cell>
        </row>
        <row r="1659">
          <cell r="A1659" t="str">
            <v>PWFTL2710R</v>
          </cell>
          <cell r="B1659" t="str">
            <v>POWERFIT TRIMMING LINE 2.7MMX10M ROUND</v>
          </cell>
          <cell r="C1659" t="str">
            <v>OPE Accessories</v>
          </cell>
          <cell r="D1659" t="str">
            <v>900080</v>
          </cell>
          <cell r="E1659" t="str">
            <v>PW-PG</v>
          </cell>
          <cell r="F1659">
            <v>9.1534755677907781E-2</v>
          </cell>
          <cell r="G1659">
            <v>9.1534755677907795E-2</v>
          </cell>
          <cell r="H1659">
            <v>1.7510996738382361</v>
          </cell>
          <cell r="I1659">
            <v>1.8306951135581557</v>
          </cell>
          <cell r="J1659">
            <v>1.93</v>
          </cell>
          <cell r="K1659">
            <v>1.9</v>
          </cell>
          <cell r="L1659" t="str">
            <v>Yes</v>
          </cell>
        </row>
        <row r="1660">
          <cell r="A1660" t="str">
            <v>PWFTL2710T</v>
          </cell>
          <cell r="B1660" t="str">
            <v>POWERFIT TRIMMING LINE 2.7MMX10M TWIST</v>
          </cell>
          <cell r="C1660" t="str">
            <v>OPE Accessories</v>
          </cell>
          <cell r="D1660" t="str">
            <v>900080</v>
          </cell>
          <cell r="E1660" t="str">
            <v>PW-PG</v>
          </cell>
          <cell r="F1660">
            <v>9.1534755677907781E-2</v>
          </cell>
          <cell r="G1660">
            <v>9.1534755677907795E-2</v>
          </cell>
          <cell r="H1660">
            <v>1.7510996738382361</v>
          </cell>
          <cell r="I1660">
            <v>1.8306951135581557</v>
          </cell>
          <cell r="J1660">
            <v>1.93</v>
          </cell>
          <cell r="K1660">
            <v>1.9</v>
          </cell>
          <cell r="L1660" t="str">
            <v>Yes</v>
          </cell>
        </row>
        <row r="1661">
          <cell r="A1661" t="str">
            <v>PWFTL2750R</v>
          </cell>
          <cell r="B1661" t="str">
            <v>POWERFIT TRIMMING LINE 2.7MMX50M ROUND</v>
          </cell>
          <cell r="C1661" t="str">
            <v>OPE Accessories</v>
          </cell>
          <cell r="D1661" t="str">
            <v>900080</v>
          </cell>
          <cell r="E1661" t="str">
            <v>PW-PG</v>
          </cell>
          <cell r="F1661">
            <v>0.25120440467997246</v>
          </cell>
          <cell r="G1661">
            <v>0.25120440467997251</v>
          </cell>
          <cell r="H1661">
            <v>4.8056494808342567</v>
          </cell>
          <cell r="I1661">
            <v>5.0240880935994499</v>
          </cell>
          <cell r="J1661">
            <v>5.31</v>
          </cell>
          <cell r="K1661">
            <v>5.21</v>
          </cell>
          <cell r="L1661" t="str">
            <v>Yes</v>
          </cell>
        </row>
        <row r="1662">
          <cell r="A1662" t="str">
            <v>PWFTL3010R</v>
          </cell>
          <cell r="B1662" t="str">
            <v>POWERFIT TRIMMING LINE 3.0MMX10M ROUND</v>
          </cell>
          <cell r="C1662" t="str">
            <v>OPE Accessories</v>
          </cell>
          <cell r="D1662" t="str">
            <v>900080</v>
          </cell>
          <cell r="E1662" t="str">
            <v>PW-PG</v>
          </cell>
          <cell r="F1662">
            <v>9.9793530626290441E-2</v>
          </cell>
          <cell r="G1662">
            <v>9.9793530626290441E-2</v>
          </cell>
          <cell r="H1662">
            <v>1.9090936293725129</v>
          </cell>
          <cell r="I1662">
            <v>1.9958706125258088</v>
          </cell>
          <cell r="J1662">
            <v>2.11</v>
          </cell>
          <cell r="K1662">
            <v>2.0699999999999998</v>
          </cell>
          <cell r="L1662" t="str">
            <v>Yes</v>
          </cell>
        </row>
        <row r="1663">
          <cell r="A1663" t="str">
            <v>PWFTL3010T</v>
          </cell>
          <cell r="B1663" t="str">
            <v>POWERFIT TRIMMING LINE 3.0MMX10M TWIST</v>
          </cell>
          <cell r="C1663" t="str">
            <v>OPE Accessories</v>
          </cell>
          <cell r="D1663" t="str">
            <v>900080</v>
          </cell>
          <cell r="E1663" t="str">
            <v>PW-PG</v>
          </cell>
          <cell r="F1663">
            <v>9.9793530626290441E-2</v>
          </cell>
          <cell r="G1663">
            <v>9.9793530626290441E-2</v>
          </cell>
          <cell r="H1663">
            <v>1.9090936293725129</v>
          </cell>
          <cell r="I1663">
            <v>1.9958706125258088</v>
          </cell>
          <cell r="J1663">
            <v>2.11</v>
          </cell>
          <cell r="K1663">
            <v>2.0699999999999998</v>
          </cell>
          <cell r="L1663" t="str">
            <v>Yes</v>
          </cell>
        </row>
        <row r="1664">
          <cell r="A1664" t="str">
            <v>RAC1209</v>
          </cell>
          <cell r="B1664" t="str">
            <v>Ryobi Co-ex Trim Line 20pk 2.7mm 280mm</v>
          </cell>
          <cell r="C1664" t="str">
            <v>OPE Accessories</v>
          </cell>
          <cell r="D1664" t="str">
            <v>900080</v>
          </cell>
          <cell r="E1664" t="str">
            <v>RG-AC</v>
          </cell>
          <cell r="F1664">
            <v>0.14934618031658636</v>
          </cell>
          <cell r="G1664">
            <v>0.14934618031658636</v>
          </cell>
          <cell r="H1664">
            <v>2.8570573625781743</v>
          </cell>
          <cell r="I1664">
            <v>2.986923606331727</v>
          </cell>
          <cell r="J1664">
            <v>3.16</v>
          </cell>
          <cell r="K1664">
            <v>3.13</v>
          </cell>
          <cell r="L1664" t="str">
            <v>Yes</v>
          </cell>
        </row>
        <row r="1665">
          <cell r="A1665" t="str">
            <v>SB2E850R</v>
          </cell>
          <cell r="B1665" t="str">
            <v>AEG 850W  2 Gear Hammer Drill</v>
          </cell>
          <cell r="C1665" t="str">
            <v>CPT AEG</v>
          </cell>
          <cell r="D1665" t="str">
            <v>900070</v>
          </cell>
          <cell r="E1665" t="str">
            <v>AG-TL</v>
          </cell>
          <cell r="F1665">
            <v>0</v>
          </cell>
          <cell r="G1665">
            <v>0.85428571428571431</v>
          </cell>
          <cell r="H1665">
            <v>75.646419111973145</v>
          </cell>
          <cell r="I1665">
            <v>78.935393855971981</v>
          </cell>
          <cell r="J1665">
            <v>76.5</v>
          </cell>
          <cell r="K1665">
            <v>76.56</v>
          </cell>
          <cell r="L1665" t="str">
            <v>Yes</v>
          </cell>
        </row>
        <row r="1666">
          <cell r="A1666" t="str">
            <v>SBE630R</v>
          </cell>
          <cell r="B1666" t="str">
            <v>Drill Hammer 630W</v>
          </cell>
          <cell r="C1666" t="str">
            <v>CPT AEG</v>
          </cell>
          <cell r="D1666" t="str">
            <v>900080</v>
          </cell>
          <cell r="E1666" t="str">
            <v>AG-TL</v>
          </cell>
          <cell r="F1666">
            <v>0</v>
          </cell>
          <cell r="G1666">
            <v>1.1301295896328294</v>
          </cell>
          <cell r="H1666">
            <v>46.44</v>
          </cell>
          <cell r="I1666">
            <v>48.55090909090908</v>
          </cell>
          <cell r="J1666">
            <v>47.57</v>
          </cell>
          <cell r="K1666">
            <v>47.62</v>
          </cell>
          <cell r="L1666" t="str">
            <v>No</v>
          </cell>
        </row>
        <row r="1667">
          <cell r="A1667" t="str">
            <v>SBE750RE</v>
          </cell>
          <cell r="B1667" t="str">
            <v>AEG 750W  Gear Hammer Drill</v>
          </cell>
          <cell r="C1667" t="str">
            <v>CPT AEG</v>
          </cell>
          <cell r="D1667" t="str">
            <v>900080</v>
          </cell>
          <cell r="E1667" t="str">
            <v>AG-TL</v>
          </cell>
          <cell r="F1667">
            <v>0</v>
          </cell>
          <cell r="G1667">
            <v>2.4696860747877949</v>
          </cell>
          <cell r="H1667">
            <v>47.246168387244772</v>
          </cell>
          <cell r="I1667">
            <v>49.393721495755891</v>
          </cell>
          <cell r="J1667">
            <v>49.72</v>
          </cell>
          <cell r="K1667">
            <v>49.6</v>
          </cell>
          <cell r="L1667" t="str">
            <v>Yes</v>
          </cell>
        </row>
        <row r="1668">
          <cell r="A1668" t="str">
            <v>SDB08PCS</v>
          </cell>
          <cell r="B1668" t="str">
            <v>Ryobi 8pcs driving set</v>
          </cell>
          <cell r="C1668" t="str">
            <v>CPT Accessories</v>
          </cell>
          <cell r="D1668" t="str">
            <v>900080</v>
          </cell>
          <cell r="E1668" t="str">
            <v>RY-AC</v>
          </cell>
          <cell r="F1668">
            <v>5.8218074529155062E-2</v>
          </cell>
          <cell r="G1668">
            <v>5.8218074529155062E-2</v>
          </cell>
          <cell r="H1668">
            <v>1.1137370779490534</v>
          </cell>
          <cell r="I1668">
            <v>1.1643614905831012</v>
          </cell>
          <cell r="J1668">
            <v>1.23</v>
          </cell>
          <cell r="K1668">
            <v>1.2</v>
          </cell>
          <cell r="L1668" t="str">
            <v>Yes</v>
          </cell>
        </row>
        <row r="1669">
          <cell r="A1669" t="str">
            <v>SPS140</v>
          </cell>
          <cell r="B1669" t="str">
            <v>140mm (1/4 Sheet) Palm Sander 260W</v>
          </cell>
          <cell r="C1669" t="str">
            <v>Milwaukee Tools</v>
          </cell>
          <cell r="D1669" t="str">
            <v>900070</v>
          </cell>
          <cell r="E1669" t="str">
            <v>ML-TL</v>
          </cell>
          <cell r="F1669">
            <v>0</v>
          </cell>
          <cell r="G1669">
            <v>0.91397379912663756</v>
          </cell>
          <cell r="H1669">
            <v>50.130228993305387</v>
          </cell>
          <cell r="I1669">
            <v>52.309804166927364</v>
          </cell>
          <cell r="J1669">
            <v>51.04</v>
          </cell>
          <cell r="K1669">
            <v>49.88</v>
          </cell>
          <cell r="L1669" t="str">
            <v>Yes</v>
          </cell>
        </row>
        <row r="1670">
          <cell r="A1670" t="str">
            <v>SSB15TPI</v>
          </cell>
          <cell r="B1670" t="str">
            <v>115TPI Scroll Saw Blade (5pcs)</v>
          </cell>
          <cell r="C1670" t="str">
            <v>CPT Accessories</v>
          </cell>
          <cell r="D1670" t="str">
            <v>900080</v>
          </cell>
          <cell r="E1670" t="str">
            <v>RY-AC</v>
          </cell>
          <cell r="F1670">
            <v>0.19066485618447074</v>
          </cell>
          <cell r="G1670">
            <v>0.19066485618447074</v>
          </cell>
          <cell r="H1670">
            <v>3.647501596572484</v>
          </cell>
          <cell r="I1670">
            <v>3.8132971236894146</v>
          </cell>
          <cell r="J1670">
            <v>4.03</v>
          </cell>
          <cell r="K1670">
            <v>3.95</v>
          </cell>
          <cell r="L1670" t="str">
            <v>Yes</v>
          </cell>
        </row>
        <row r="1671">
          <cell r="A1671" t="str">
            <v>SSB18TPI</v>
          </cell>
          <cell r="B1671" t="str">
            <v>18TPI Scroll Saw Blade (5pcs)</v>
          </cell>
          <cell r="C1671" t="str">
            <v>CPT Accessories</v>
          </cell>
          <cell r="D1671" t="str">
            <v>900080</v>
          </cell>
          <cell r="E1671" t="str">
            <v>RY-AC</v>
          </cell>
          <cell r="F1671">
            <v>0.19066485618447074</v>
          </cell>
          <cell r="G1671">
            <v>0.19066485618447074</v>
          </cell>
          <cell r="H1671">
            <v>3.647501596572484</v>
          </cell>
          <cell r="I1671">
            <v>3.8132971236894146</v>
          </cell>
          <cell r="J1671">
            <v>4.03</v>
          </cell>
          <cell r="K1671">
            <v>3.95</v>
          </cell>
          <cell r="L1671" t="str">
            <v>Yes</v>
          </cell>
        </row>
        <row r="1672">
          <cell r="A1672" t="str">
            <v>STEP100X</v>
          </cell>
          <cell r="B1672" t="str">
            <v>AEG 700W Jigsaw</v>
          </cell>
          <cell r="C1672" t="str">
            <v>CPT AEG</v>
          </cell>
          <cell r="D1672" t="str">
            <v>900080</v>
          </cell>
          <cell r="E1672" t="str">
            <v>AG-TL</v>
          </cell>
          <cell r="F1672">
            <v>0</v>
          </cell>
          <cell r="G1672">
            <v>0.68848684210526312</v>
          </cell>
          <cell r="H1672">
            <v>54.114246386785965</v>
          </cell>
          <cell r="I1672">
            <v>56.573984858912588</v>
          </cell>
          <cell r="J1672">
            <v>54.8</v>
          </cell>
          <cell r="K1672">
            <v>53.84</v>
          </cell>
          <cell r="L1672" t="str">
            <v>Yes</v>
          </cell>
        </row>
        <row r="1673">
          <cell r="A1673" t="str">
            <v>TIC30PCS</v>
          </cell>
          <cell r="B1673" t="str">
            <v>Ryobi 31pcs Driver bit set</v>
          </cell>
          <cell r="C1673" t="str">
            <v>CPT Accessories</v>
          </cell>
          <cell r="D1673" t="str">
            <v>900080</v>
          </cell>
          <cell r="E1673" t="str">
            <v>RY-AC</v>
          </cell>
          <cell r="F1673">
            <v>0</v>
          </cell>
          <cell r="G1673">
            <v>0.16518181818181818</v>
          </cell>
          <cell r="H1673">
            <v>3.16</v>
          </cell>
          <cell r="I1673">
            <v>3.3036363636363633</v>
          </cell>
          <cell r="J1673">
            <v>3.33</v>
          </cell>
          <cell r="K1673">
            <v>3.33</v>
          </cell>
          <cell r="L1673" t="str">
            <v>No</v>
          </cell>
        </row>
        <row r="1674">
          <cell r="A1674" t="str">
            <v>TKSE2500Q</v>
          </cell>
          <cell r="B1674" t="str">
            <v>TKSE2500Q Tek Screwdriver</v>
          </cell>
          <cell r="C1674" t="str">
            <v>Milwaukee Tools</v>
          </cell>
          <cell r="D1674" t="str">
            <v>900070</v>
          </cell>
          <cell r="E1674" t="str">
            <v>ML-TL</v>
          </cell>
          <cell r="F1674">
            <v>4.0957379715948203</v>
          </cell>
          <cell r="G1674">
            <v>0.56263440860215053</v>
          </cell>
          <cell r="H1674">
            <v>78.501644455567373</v>
          </cell>
          <cell r="I1674">
            <v>81.9147594318964</v>
          </cell>
          <cell r="J1674">
            <v>83.16</v>
          </cell>
          <cell r="K1674">
            <v>81.53</v>
          </cell>
          <cell r="L1674" t="str">
            <v>Yes</v>
          </cell>
        </row>
        <row r="1675">
          <cell r="A1675" t="str">
            <v>TSB180X</v>
          </cell>
          <cell r="B1675" t="str">
            <v>180mm Tile Saw Blade (1pc)</v>
          </cell>
          <cell r="C1675" t="str">
            <v>CPT Accessories</v>
          </cell>
          <cell r="D1675" t="str">
            <v>900080</v>
          </cell>
          <cell r="E1675" t="str">
            <v>RY-AC</v>
          </cell>
          <cell r="F1675">
            <v>0.32186790566005979</v>
          </cell>
          <cell r="G1675">
            <v>0.32186790566005985</v>
          </cell>
          <cell r="H1675">
            <v>6.1574729778446233</v>
          </cell>
          <cell r="I1675">
            <v>6.4373581132011966</v>
          </cell>
          <cell r="J1675">
            <v>6.8</v>
          </cell>
          <cell r="K1675">
            <v>6.68</v>
          </cell>
          <cell r="L1675" t="str">
            <v>Yes</v>
          </cell>
        </row>
        <row r="1676">
          <cell r="A1676" t="str">
            <v>US400XE</v>
          </cell>
          <cell r="B1676" t="str">
            <v>Reciprocating Saw 400W Slimline</v>
          </cell>
          <cell r="C1676" t="str">
            <v>CPT AEG</v>
          </cell>
          <cell r="D1676" t="str">
            <v>900070</v>
          </cell>
          <cell r="E1676" t="str">
            <v>AG-TL</v>
          </cell>
          <cell r="F1676">
            <v>0</v>
          </cell>
          <cell r="G1676">
            <v>0.61414319248826288</v>
          </cell>
          <cell r="H1676">
            <v>68.697036434545026</v>
          </cell>
          <cell r="I1676">
            <v>71.683864105612201</v>
          </cell>
          <cell r="J1676">
            <v>69.31</v>
          </cell>
          <cell r="K1676">
            <v>66.27</v>
          </cell>
          <cell r="L1676" t="str">
            <v>Yes</v>
          </cell>
        </row>
        <row r="1677">
          <cell r="A1677" t="str">
            <v>US900XE</v>
          </cell>
          <cell r="B1677" t="str">
            <v>900W Reciprocating Saw Orbital Action</v>
          </cell>
          <cell r="C1677" t="str">
            <v>CPT AEG</v>
          </cell>
          <cell r="D1677" t="str">
            <v>900070</v>
          </cell>
          <cell r="E1677" t="str">
            <v>AG-TL</v>
          </cell>
          <cell r="F1677">
            <v>0</v>
          </cell>
          <cell r="G1677">
            <v>1.1313513513513513</v>
          </cell>
          <cell r="H1677">
            <v>81.266498779953707</v>
          </cell>
          <cell r="I1677">
            <v>84.799824813864745</v>
          </cell>
          <cell r="J1677">
            <v>82.4</v>
          </cell>
          <cell r="K1677">
            <v>81.09</v>
          </cell>
          <cell r="L1677" t="str">
            <v>Yes</v>
          </cell>
        </row>
        <row r="1678">
          <cell r="A1678" t="str">
            <v>VAMC</v>
          </cell>
          <cell r="B1678" t="str">
            <v>VAX AIR MINI CYLINDER VACUUM</v>
          </cell>
          <cell r="C1678" t="str">
            <v>Floorcare</v>
          </cell>
          <cell r="D1678" t="str">
            <v>900080</v>
          </cell>
          <cell r="E1678" t="str">
            <v>VX-MA</v>
          </cell>
          <cell r="F1678">
            <v>0</v>
          </cell>
          <cell r="G1678">
            <v>3.6336805555555554</v>
          </cell>
          <cell r="H1678">
            <v>55.622849277357183</v>
          </cell>
          <cell r="I1678">
            <v>58.151160608146135</v>
          </cell>
          <cell r="J1678">
            <v>59.26</v>
          </cell>
          <cell r="K1678">
            <v>68.87</v>
          </cell>
          <cell r="L1678" t="str">
            <v>Yes</v>
          </cell>
        </row>
        <row r="1679">
          <cell r="A1679" t="str">
            <v>VAMCF</v>
          </cell>
          <cell r="B1679" t="str">
            <v>VAX FILTER PACK - SUITS VAMC</v>
          </cell>
          <cell r="C1679" t="str">
            <v>Floorcare</v>
          </cell>
          <cell r="D1679" t="str">
            <v>900080</v>
          </cell>
          <cell r="E1679" t="str">
            <v>VX-AC</v>
          </cell>
          <cell r="F1679">
            <v>0.17124444722517673</v>
          </cell>
          <cell r="G1679">
            <v>0.17124444722517673</v>
          </cell>
          <cell r="H1679">
            <v>3.27598072952512</v>
          </cell>
          <cell r="I1679">
            <v>3.4248889445035342</v>
          </cell>
          <cell r="J1679">
            <v>3.62</v>
          </cell>
          <cell r="K1679">
            <v>3.55</v>
          </cell>
          <cell r="L1679" t="str">
            <v>Yes</v>
          </cell>
        </row>
        <row r="1680">
          <cell r="A1680" t="str">
            <v>VAO1600P</v>
          </cell>
          <cell r="B1680" t="str">
            <v>Vax Appliance Online Cylinder</v>
          </cell>
          <cell r="C1680" t="str">
            <v>Floorcare</v>
          </cell>
          <cell r="D1680" t="str">
            <v>900080</v>
          </cell>
          <cell r="E1680" t="str">
            <v>VX-MA</v>
          </cell>
          <cell r="F1680">
            <v>0</v>
          </cell>
          <cell r="G1680">
            <v>3.4834545454545451</v>
          </cell>
          <cell r="H1680">
            <v>66.64</v>
          </cell>
          <cell r="I1680">
            <v>69.669090909090897</v>
          </cell>
          <cell r="J1680">
            <v>70.12</v>
          </cell>
          <cell r="K1680">
            <v>69.97</v>
          </cell>
          <cell r="L1680" t="str">
            <v>No</v>
          </cell>
        </row>
        <row r="1681">
          <cell r="A1681" t="str">
            <v>VARU1200</v>
          </cell>
          <cell r="B1681" t="str">
            <v>Vax Air Reach Upright Vac</v>
          </cell>
          <cell r="C1681" t="str">
            <v>Floorcare</v>
          </cell>
          <cell r="D1681" t="str">
            <v>900080</v>
          </cell>
          <cell r="E1681" t="str">
            <v>VX-MA</v>
          </cell>
          <cell r="F1681">
            <v>0</v>
          </cell>
          <cell r="G1681">
            <v>5.450520833333333</v>
          </cell>
          <cell r="H1681">
            <v>78.2</v>
          </cell>
          <cell r="I1681">
            <v>81.754545454545436</v>
          </cell>
          <cell r="J1681">
            <v>83.65</v>
          </cell>
          <cell r="K1681">
            <v>83.83</v>
          </cell>
          <cell r="L1681" t="str">
            <v>No</v>
          </cell>
        </row>
        <row r="1682">
          <cell r="A1682" t="str">
            <v>VAU1200</v>
          </cell>
          <cell r="B1682" t="str">
            <v>Vax Air Base Upright Vac</v>
          </cell>
          <cell r="C1682" t="str">
            <v>Floorcare</v>
          </cell>
          <cell r="D1682" t="str">
            <v>900080</v>
          </cell>
          <cell r="E1682" t="str">
            <v>VX-MA</v>
          </cell>
          <cell r="F1682">
            <v>0</v>
          </cell>
          <cell r="G1682">
            <v>5.450520833333333</v>
          </cell>
          <cell r="H1682">
            <v>66.262904335856845</v>
          </cell>
          <cell r="I1682">
            <v>69.274854532941248</v>
          </cell>
          <cell r="J1682">
            <v>71.709999999999994</v>
          </cell>
          <cell r="K1682">
            <v>70.67</v>
          </cell>
          <cell r="L1682" t="str">
            <v>Yes</v>
          </cell>
        </row>
        <row r="1683">
          <cell r="A1683" t="str">
            <v>VAUFLT</v>
          </cell>
          <cell r="B1683" t="str">
            <v>VAU1200 / VARU1200 FILTER PACK</v>
          </cell>
          <cell r="C1683" t="str">
            <v>Floorcare</v>
          </cell>
          <cell r="D1683" t="str">
            <v>900080</v>
          </cell>
          <cell r="E1683" t="str">
            <v>VX-AC</v>
          </cell>
          <cell r="F1683">
            <v>0.30579365575924411</v>
          </cell>
          <cell r="G1683">
            <v>0.30579365575924417</v>
          </cell>
          <cell r="H1683">
            <v>5.8499655884377146</v>
          </cell>
          <cell r="I1683">
            <v>6.1158731151848826</v>
          </cell>
          <cell r="J1683">
            <v>6.46</v>
          </cell>
          <cell r="K1683">
            <v>6.35</v>
          </cell>
          <cell r="L1683" t="str">
            <v>Yes</v>
          </cell>
        </row>
        <row r="1684">
          <cell r="A1684" t="str">
            <v>VBGS1800</v>
          </cell>
          <cell r="B1684" t="str">
            <v>VAX SILENTIUM BAGGED CYLINDER 1800W</v>
          </cell>
          <cell r="C1684" t="str">
            <v>Floorcare</v>
          </cell>
          <cell r="D1684" t="str">
            <v>900080</v>
          </cell>
          <cell r="E1684" t="str">
            <v>VX-MA</v>
          </cell>
          <cell r="F1684">
            <v>0</v>
          </cell>
          <cell r="G1684">
            <v>3.5474576271186442</v>
          </cell>
          <cell r="H1684">
            <v>68.13489332415692</v>
          </cell>
          <cell r="I1684">
            <v>71.231933929800405</v>
          </cell>
          <cell r="J1684">
            <v>71.680000000000007</v>
          </cell>
          <cell r="K1684">
            <v>73.819999999999993</v>
          </cell>
          <cell r="L1684" t="str">
            <v>Yes</v>
          </cell>
        </row>
        <row r="1685">
          <cell r="A1685" t="str">
            <v>VBGSBAG</v>
          </cell>
          <cell r="B1685" t="str">
            <v>VAX H12 HEPA DUST BAGS 5PK SUITS VBGS180</v>
          </cell>
          <cell r="C1685" t="str">
            <v>Floorcare</v>
          </cell>
          <cell r="D1685" t="str">
            <v>900080</v>
          </cell>
          <cell r="E1685" t="str">
            <v>VX-AC</v>
          </cell>
          <cell r="F1685">
            <v>0.2453544390915347</v>
          </cell>
          <cell r="G1685">
            <v>0.24535443909153473</v>
          </cell>
          <cell r="H1685">
            <v>4.6937370956641429</v>
          </cell>
          <cell r="I1685">
            <v>4.9070887818306943</v>
          </cell>
          <cell r="J1685">
            <v>5.18</v>
          </cell>
          <cell r="K1685">
            <v>5.08</v>
          </cell>
          <cell r="L1685" t="str">
            <v>Yes</v>
          </cell>
        </row>
        <row r="1686">
          <cell r="A1686" t="str">
            <v>VBGSPFLT</v>
          </cell>
          <cell r="B1686" t="str">
            <v>VAX FILTER PACK SUITS VBGS1800 &amp; VBGSP</v>
          </cell>
          <cell r="C1686" t="str">
            <v>Floorcare</v>
          </cell>
          <cell r="D1686" t="str">
            <v>900080</v>
          </cell>
          <cell r="E1686" t="str">
            <v>VX-AC</v>
          </cell>
          <cell r="F1686">
            <v>0.1820371644872677</v>
          </cell>
          <cell r="G1686">
            <v>0.1820371644872677</v>
          </cell>
          <cell r="H1686">
            <v>3.4824501032346866</v>
          </cell>
          <cell r="I1686">
            <v>3.640743289745354</v>
          </cell>
          <cell r="J1686">
            <v>3.85</v>
          </cell>
          <cell r="K1686">
            <v>3.78</v>
          </cell>
          <cell r="L1686" t="str">
            <v>Yes</v>
          </cell>
        </row>
        <row r="1687">
          <cell r="A1687" t="str">
            <v>VCAHFT</v>
          </cell>
          <cell r="B1687" t="str">
            <v>VAX HARD FLOOR TOOL NATURAL BRISTLE 35MM</v>
          </cell>
          <cell r="C1687" t="str">
            <v>Floorcare</v>
          </cell>
          <cell r="D1687" t="str">
            <v>900080</v>
          </cell>
          <cell r="E1687" t="str">
            <v>VX-AC</v>
          </cell>
          <cell r="F1687">
            <v>0.15109804166927357</v>
          </cell>
          <cell r="G1687">
            <v>0.1510980416692736</v>
          </cell>
          <cell r="H1687">
            <v>2.8905712319339298</v>
          </cell>
          <cell r="I1687">
            <v>3.0219608333854717</v>
          </cell>
          <cell r="J1687">
            <v>3.19</v>
          </cell>
          <cell r="K1687">
            <v>3.14</v>
          </cell>
          <cell r="L1687" t="str">
            <v>Yes</v>
          </cell>
        </row>
        <row r="1688">
          <cell r="A1688" t="str">
            <v>VCAP1500</v>
          </cell>
          <cell r="B1688" t="str">
            <v>VAX CYLINDER AIR PET 1500W</v>
          </cell>
          <cell r="C1688" t="str">
            <v>Floorcare</v>
          </cell>
          <cell r="D1688" t="str">
            <v>900080</v>
          </cell>
          <cell r="E1688" t="str">
            <v>VX-MA</v>
          </cell>
          <cell r="F1688">
            <v>0</v>
          </cell>
          <cell r="G1688">
            <v>4.7568181818181818</v>
          </cell>
          <cell r="H1688">
            <v>79.793530626290433</v>
          </cell>
          <cell r="I1688">
            <v>83.420509291121803</v>
          </cell>
          <cell r="J1688">
            <v>84.55</v>
          </cell>
          <cell r="K1688">
            <v>83.24</v>
          </cell>
          <cell r="L1688" t="str">
            <v>Yes</v>
          </cell>
        </row>
        <row r="1689">
          <cell r="A1689" t="str">
            <v>VCATFLT</v>
          </cell>
          <cell r="B1689" t="str">
            <v>Filter Pack Suits VCAP1500 / VCAPH1500</v>
          </cell>
          <cell r="C1689" t="str">
            <v>Floorcare</v>
          </cell>
          <cell r="D1689" t="str">
            <v>900080</v>
          </cell>
          <cell r="E1689" t="str">
            <v>VX-AC</v>
          </cell>
          <cell r="F1689">
            <v>0</v>
          </cell>
          <cell r="G1689">
            <v>0.23743977976600128</v>
          </cell>
          <cell r="H1689">
            <v>4.5423262216104607</v>
          </cell>
          <cell r="I1689">
            <v>4.7487955953200256</v>
          </cell>
          <cell r="J1689">
            <v>4.78</v>
          </cell>
          <cell r="K1689">
            <v>4.6900000000000004</v>
          </cell>
          <cell r="L1689" t="str">
            <v>Yes</v>
          </cell>
        </row>
        <row r="1690">
          <cell r="A1690" t="str">
            <v>VCC-08</v>
          </cell>
          <cell r="B1690" t="str">
            <v>VAX COMMERCIAL VACUUM CLEANER VCC-08</v>
          </cell>
          <cell r="C1690" t="str">
            <v>Floorcare</v>
          </cell>
          <cell r="D1690" t="str">
            <v>900080</v>
          </cell>
          <cell r="E1690" t="str">
            <v>VX-MA</v>
          </cell>
          <cell r="F1690">
            <v>0</v>
          </cell>
          <cell r="G1690">
            <v>0</v>
          </cell>
          <cell r="H1690">
            <v>72.459999999999994</v>
          </cell>
          <cell r="I1690">
            <v>75.753636363636332</v>
          </cell>
          <cell r="J1690">
            <v>75.75</v>
          </cell>
          <cell r="K1690">
            <v>72.459999999999994</v>
          </cell>
          <cell r="L1690" t="str">
            <v>No</v>
          </cell>
        </row>
        <row r="1691">
          <cell r="A1691" t="str">
            <v>VCC-08BAG</v>
          </cell>
          <cell r="B1691" t="str">
            <v>VAX HEPA DUST BAGS 10PK - SUITS VCC-08</v>
          </cell>
          <cell r="C1691" t="str">
            <v>Floorcare</v>
          </cell>
          <cell r="D1691" t="str">
            <v>900080</v>
          </cell>
          <cell r="E1691" t="str">
            <v>VX-AC</v>
          </cell>
          <cell r="F1691">
            <v>0.77275855596571352</v>
          </cell>
          <cell r="G1691">
            <v>0.77275855596571352</v>
          </cell>
          <cell r="H1691">
            <v>14.783207157604956</v>
          </cell>
          <cell r="I1691">
            <v>15.455171119314269</v>
          </cell>
          <cell r="J1691">
            <v>16.329999999999998</v>
          </cell>
          <cell r="K1691">
            <v>16.03</v>
          </cell>
          <cell r="L1691" t="str">
            <v>Yes</v>
          </cell>
        </row>
        <row r="1692">
          <cell r="A1692" t="str">
            <v>VCC-08FLT</v>
          </cell>
          <cell r="B1692" t="str">
            <v>VAX FILTER PACK - SUITS VCC-08</v>
          </cell>
          <cell r="C1692" t="str">
            <v>Floorcare</v>
          </cell>
          <cell r="D1692" t="str">
            <v>900080</v>
          </cell>
          <cell r="E1692" t="str">
            <v>VX-AC</v>
          </cell>
          <cell r="F1692">
            <v>0.29638636363636356</v>
          </cell>
          <cell r="G1692">
            <v>0.29638636363636361</v>
          </cell>
          <cell r="H1692">
            <v>5.67</v>
          </cell>
          <cell r="I1692">
            <v>5.9277272727272718</v>
          </cell>
          <cell r="J1692">
            <v>6.26</v>
          </cell>
          <cell r="K1692">
            <v>6.26</v>
          </cell>
          <cell r="L1692" t="str">
            <v>No</v>
          </cell>
        </row>
        <row r="1693">
          <cell r="A1693" t="str">
            <v>VCHVVP</v>
          </cell>
          <cell r="B1693" t="str">
            <v>Vax Cylinder and Hand Vac Value Pack</v>
          </cell>
          <cell r="C1693" t="str">
            <v>Floorcare</v>
          </cell>
          <cell r="D1693" t="str">
            <v>900080</v>
          </cell>
          <cell r="E1693" t="str">
            <v>VX-MA</v>
          </cell>
          <cell r="F1693">
            <v>0</v>
          </cell>
          <cell r="G1693">
            <v>4.4390243902439028</v>
          </cell>
          <cell r="H1693">
            <v>76.099999999999994</v>
          </cell>
          <cell r="I1693">
            <v>79.559090909090884</v>
          </cell>
          <cell r="J1693">
            <v>80.540000000000006</v>
          </cell>
          <cell r="K1693">
            <v>80.680000000000007</v>
          </cell>
          <cell r="L1693" t="str">
            <v>No</v>
          </cell>
        </row>
        <row r="1694">
          <cell r="A1694" t="str">
            <v>VCP6B2000</v>
          </cell>
          <cell r="B1694" t="str">
            <v>Vax Cylinder Power 6 2000W</v>
          </cell>
          <cell r="C1694" t="str">
            <v>Floorcare</v>
          </cell>
          <cell r="D1694" t="str">
            <v>900080</v>
          </cell>
          <cell r="E1694" t="str">
            <v>VX-MA</v>
          </cell>
          <cell r="F1694">
            <v>0</v>
          </cell>
          <cell r="G1694">
            <v>4.5156418554476803</v>
          </cell>
          <cell r="H1694">
            <v>56.737783895388844</v>
          </cell>
          <cell r="I1694">
            <v>59.316774072451963</v>
          </cell>
          <cell r="J1694">
            <v>61.25</v>
          </cell>
          <cell r="K1694">
            <v>67.47</v>
          </cell>
          <cell r="L1694" t="str">
            <v>Yes</v>
          </cell>
        </row>
        <row r="1695">
          <cell r="A1695" t="str">
            <v>VCP6BFLT</v>
          </cell>
          <cell r="B1695" t="str">
            <v>VCP6B2000/VX38 - FILTER PACK</v>
          </cell>
          <cell r="C1695" t="str">
            <v>Floorcare</v>
          </cell>
          <cell r="D1695" t="str">
            <v>900080</v>
          </cell>
          <cell r="E1695" t="str">
            <v>VX-AC</v>
          </cell>
          <cell r="F1695">
            <v>0</v>
          </cell>
          <cell r="G1695">
            <v>0.23743977976600128</v>
          </cell>
          <cell r="H1695">
            <v>4.5423262216104607</v>
          </cell>
          <cell r="I1695">
            <v>4.7487955953200256</v>
          </cell>
          <cell r="J1695">
            <v>4.78</v>
          </cell>
          <cell r="K1695">
            <v>2.8</v>
          </cell>
          <cell r="L1695" t="str">
            <v>Yes</v>
          </cell>
        </row>
        <row r="1696">
          <cell r="A1696" t="str">
            <v>VCP7P2400</v>
          </cell>
          <cell r="B1696" t="str">
            <v>Vax Cylinder Power 7 Pets 2400W</v>
          </cell>
          <cell r="C1696" t="str">
            <v>Floorcare</v>
          </cell>
          <cell r="D1696" t="str">
            <v>900080</v>
          </cell>
          <cell r="E1696" t="str">
            <v>VX-MA</v>
          </cell>
          <cell r="F1696">
            <v>0</v>
          </cell>
          <cell r="G1696">
            <v>4.953846153846154</v>
          </cell>
          <cell r="H1696">
            <v>68.245010323468676</v>
          </cell>
          <cell r="I1696">
            <v>71.347056247262685</v>
          </cell>
          <cell r="J1696">
            <v>73.2</v>
          </cell>
          <cell r="K1696">
            <v>76.61</v>
          </cell>
          <cell r="L1696" t="str">
            <v>Yes</v>
          </cell>
        </row>
        <row r="1697">
          <cell r="A1697" t="str">
            <v>VCP7PTFLT</v>
          </cell>
          <cell r="B1697" t="str">
            <v>Filter Pack - suits VCP7P2400</v>
          </cell>
          <cell r="C1697" t="str">
            <v>Floorcare</v>
          </cell>
          <cell r="D1697" t="str">
            <v>900080</v>
          </cell>
          <cell r="E1697" t="str">
            <v>VX-AC</v>
          </cell>
          <cell r="F1697">
            <v>0</v>
          </cell>
          <cell r="G1697">
            <v>0.40436714008634161</v>
          </cell>
          <cell r="H1697">
            <v>7.7357192016517544</v>
          </cell>
          <cell r="I1697">
            <v>8.0873428017268321</v>
          </cell>
          <cell r="J1697">
            <v>8.14</v>
          </cell>
          <cell r="K1697">
            <v>7.99</v>
          </cell>
          <cell r="L1697" t="str">
            <v>Yes</v>
          </cell>
        </row>
        <row r="1698">
          <cell r="A1698" t="str">
            <v>VCP7PTFLT2</v>
          </cell>
          <cell r="B1698" t="str">
            <v>VCP7P2400/VX39 - FILTER PACK</v>
          </cell>
          <cell r="C1698" t="str">
            <v>Floorcare</v>
          </cell>
          <cell r="D1698" t="str">
            <v>900080</v>
          </cell>
          <cell r="E1698" t="str">
            <v>VX-AC</v>
          </cell>
          <cell r="F1698">
            <v>0</v>
          </cell>
          <cell r="G1698">
            <v>0.35615966964900203</v>
          </cell>
          <cell r="H1698">
            <v>6.813489332415692</v>
          </cell>
          <cell r="I1698">
            <v>7.1231933929800402</v>
          </cell>
          <cell r="J1698">
            <v>7.17</v>
          </cell>
          <cell r="K1698">
            <v>5.28</v>
          </cell>
          <cell r="L1698" t="str">
            <v>Yes</v>
          </cell>
        </row>
        <row r="1699">
          <cell r="A1699" t="str">
            <v>VCWRS700</v>
          </cell>
          <cell r="B1699" t="str">
            <v>Rapide Spring Clean Carpet Washer 700W</v>
          </cell>
          <cell r="C1699" t="str">
            <v>Floorcare</v>
          </cell>
          <cell r="D1699" t="str">
            <v>900080</v>
          </cell>
          <cell r="E1699" t="str">
            <v>VX-MA</v>
          </cell>
          <cell r="F1699">
            <v>0</v>
          </cell>
          <cell r="G1699">
            <v>2.7448038540949753</v>
          </cell>
          <cell r="H1699">
            <v>52.509291121816929</v>
          </cell>
          <cell r="I1699">
            <v>54.896077081899506</v>
          </cell>
          <cell r="J1699">
            <v>55.25</v>
          </cell>
          <cell r="K1699">
            <v>54.52</v>
          </cell>
          <cell r="L1699" t="str">
            <v>Yes</v>
          </cell>
        </row>
        <row r="1700">
          <cell r="A1700" t="str">
            <v>VCZFLT</v>
          </cell>
          <cell r="B1700" t="str">
            <v>VCZ/P/R1600 Filter Pack</v>
          </cell>
          <cell r="C1700" t="str">
            <v>Floorcare</v>
          </cell>
          <cell r="D1700" t="str">
            <v>900080</v>
          </cell>
          <cell r="E1700" t="str">
            <v>VX-AC</v>
          </cell>
          <cell r="F1700">
            <v>0</v>
          </cell>
          <cell r="G1700">
            <v>0.27701307639366823</v>
          </cell>
          <cell r="H1700">
            <v>5.2993805918788714</v>
          </cell>
          <cell r="I1700">
            <v>5.5402615278733647</v>
          </cell>
          <cell r="J1700">
            <v>5.58</v>
          </cell>
          <cell r="K1700">
            <v>5.47</v>
          </cell>
          <cell r="L1700" t="str">
            <v>Yes</v>
          </cell>
        </row>
        <row r="1701">
          <cell r="A1701" t="str">
            <v>VCZR1600</v>
          </cell>
          <cell r="B1701" t="str">
            <v>Vax Zen Reach Cylinder Vac</v>
          </cell>
          <cell r="C1701" t="str">
            <v>Floorcare</v>
          </cell>
          <cell r="D1701" t="str">
            <v>900080</v>
          </cell>
          <cell r="E1701" t="str">
            <v>VX-MA</v>
          </cell>
          <cell r="F1701">
            <v>0</v>
          </cell>
          <cell r="G1701">
            <v>6.0404040404040407</v>
          </cell>
          <cell r="H1701">
            <v>102.77770130763938</v>
          </cell>
          <cell r="I1701">
            <v>107.44941500344115</v>
          </cell>
          <cell r="J1701">
            <v>108.82</v>
          </cell>
          <cell r="K1701">
            <v>110.94</v>
          </cell>
          <cell r="L1701" t="str">
            <v>Yes</v>
          </cell>
        </row>
        <row r="1702">
          <cell r="A1702" t="str">
            <v>VGH108V</v>
          </cell>
          <cell r="B1702" t="str">
            <v>Vax 10.8V Gator Handheld Vac</v>
          </cell>
          <cell r="C1702" t="str">
            <v>Floorcare</v>
          </cell>
          <cell r="D1702" t="str">
            <v>900080</v>
          </cell>
          <cell r="E1702" t="str">
            <v>VX-MA</v>
          </cell>
          <cell r="F1702">
            <v>0</v>
          </cell>
          <cell r="G1702">
            <v>0.7751851851851852</v>
          </cell>
          <cell r="H1702">
            <v>22.642807983482449</v>
          </cell>
          <cell r="I1702">
            <v>23.672026528186191</v>
          </cell>
          <cell r="J1702">
            <v>23.42</v>
          </cell>
          <cell r="K1702">
            <v>23.73</v>
          </cell>
          <cell r="L1702" t="str">
            <v>Yes</v>
          </cell>
        </row>
        <row r="1703">
          <cell r="A1703" t="str">
            <v>VGHFLT</v>
          </cell>
          <cell r="B1703" t="str">
            <v>FILTER SUITS VAX GATOR 10.8V &amp; 12V</v>
          </cell>
          <cell r="C1703" t="str">
            <v>Floorcare</v>
          </cell>
          <cell r="D1703" t="str">
            <v>900080</v>
          </cell>
          <cell r="E1703" t="str">
            <v>VX-AC</v>
          </cell>
          <cell r="F1703">
            <v>2.0146405555903142E-2</v>
          </cell>
          <cell r="G1703">
            <v>2.0146405555903146E-2</v>
          </cell>
          <cell r="H1703">
            <v>0.38540949759119064</v>
          </cell>
          <cell r="I1703">
            <v>0.40292811111806287</v>
          </cell>
          <cell r="J1703">
            <v>0.43</v>
          </cell>
          <cell r="K1703">
            <v>0.41</v>
          </cell>
          <cell r="L1703" t="str">
            <v>Yes</v>
          </cell>
        </row>
        <row r="1704">
          <cell r="A1704" t="str">
            <v>VGHV156</v>
          </cell>
          <cell r="B1704" t="str">
            <v>Vax Gator 15.6V Handheld Vacuum</v>
          </cell>
          <cell r="C1704" t="str">
            <v>Floorcare</v>
          </cell>
          <cell r="D1704" t="str">
            <v>900080</v>
          </cell>
          <cell r="E1704" t="str">
            <v>VX-MA</v>
          </cell>
          <cell r="F1704">
            <v>0</v>
          </cell>
          <cell r="G1704">
            <v>1.3543863636363636</v>
          </cell>
          <cell r="H1704">
            <v>25.91</v>
          </cell>
          <cell r="I1704">
            <v>27.087727272727268</v>
          </cell>
          <cell r="J1704">
            <v>27.26</v>
          </cell>
          <cell r="K1704">
            <v>27.26</v>
          </cell>
          <cell r="L1704" t="str">
            <v>No</v>
          </cell>
        </row>
        <row r="1705">
          <cell r="A1705" t="str">
            <v>VGHV18</v>
          </cell>
          <cell r="B1705" t="str">
            <v>Vax Gator 18V Handheld Vacuum</v>
          </cell>
          <cell r="C1705" t="str">
            <v>Floorcare</v>
          </cell>
          <cell r="D1705" t="str">
            <v>900080</v>
          </cell>
          <cell r="E1705" t="str">
            <v>VX-MA</v>
          </cell>
          <cell r="F1705">
            <v>0</v>
          </cell>
          <cell r="G1705">
            <v>1.5509318181818181</v>
          </cell>
          <cell r="H1705">
            <v>29.67</v>
          </cell>
          <cell r="I1705">
            <v>31.018636363636361</v>
          </cell>
          <cell r="J1705">
            <v>31.22</v>
          </cell>
          <cell r="K1705">
            <v>31.22</v>
          </cell>
          <cell r="L1705" t="str">
            <v>No</v>
          </cell>
        </row>
        <row r="1706">
          <cell r="A1706" t="str">
            <v>VGHVFLT</v>
          </cell>
          <cell r="B1706" t="str">
            <v>FILTER SUITS VAX GATOR 15.6V &amp; 18V</v>
          </cell>
          <cell r="C1706" t="str">
            <v>Floorcare</v>
          </cell>
          <cell r="D1706" t="str">
            <v>900080</v>
          </cell>
          <cell r="E1706" t="str">
            <v>VX-AC</v>
          </cell>
          <cell r="F1706">
            <v>4.6048926984921475E-2</v>
          </cell>
          <cell r="G1706">
            <v>4.6048926984921475E-2</v>
          </cell>
          <cell r="H1706">
            <v>0.88093599449415005</v>
          </cell>
          <cell r="I1706">
            <v>0.92097853969842947</v>
          </cell>
          <cell r="J1706">
            <v>0.97</v>
          </cell>
          <cell r="K1706">
            <v>0.95</v>
          </cell>
          <cell r="L1706" t="str">
            <v>Yes</v>
          </cell>
        </row>
        <row r="1707">
          <cell r="A1707" t="str">
            <v>VMATFLT</v>
          </cell>
          <cell r="B1707" t="str">
            <v>VMCP/VMAT1400 Filter Pack</v>
          </cell>
          <cell r="C1707" t="str">
            <v>Floorcare</v>
          </cell>
          <cell r="D1707" t="str">
            <v>900080</v>
          </cell>
          <cell r="E1707" t="str">
            <v>VX-AC</v>
          </cell>
          <cell r="F1707">
            <v>0.21801288869423757</v>
          </cell>
          <cell r="G1707">
            <v>0.2180128886942376</v>
          </cell>
          <cell r="H1707">
            <v>4.1706813489332415</v>
          </cell>
          <cell r="I1707">
            <v>4.3602577738847517</v>
          </cell>
          <cell r="J1707">
            <v>4.6100000000000003</v>
          </cell>
          <cell r="K1707">
            <v>4.51</v>
          </cell>
          <cell r="L1707" t="str">
            <v>Yes</v>
          </cell>
        </row>
        <row r="1708">
          <cell r="A1708" t="str">
            <v>VMBGBAGS</v>
          </cell>
          <cell r="B1708" t="str">
            <v>5pk Bags to suit Vax Mach VMBG2000</v>
          </cell>
          <cell r="C1708" t="str">
            <v>Floorcare</v>
          </cell>
          <cell r="D1708" t="str">
            <v>900080</v>
          </cell>
          <cell r="E1708" t="str">
            <v>VX-AC</v>
          </cell>
          <cell r="F1708">
            <v>0</v>
          </cell>
          <cell r="G1708">
            <v>0.1108052305574673</v>
          </cell>
          <cell r="H1708">
            <v>2.1197522367515487</v>
          </cell>
          <cell r="I1708">
            <v>2.2161046111493459</v>
          </cell>
          <cell r="J1708">
            <v>2.23</v>
          </cell>
          <cell r="K1708">
            <v>2.2000000000000002</v>
          </cell>
          <cell r="L1708" t="str">
            <v>Yes</v>
          </cell>
        </row>
        <row r="1709">
          <cell r="A1709" t="str">
            <v>VMP8PU</v>
          </cell>
          <cell r="B1709" t="str">
            <v>Vax Mach Power 8 Pet Upright 2200W</v>
          </cell>
          <cell r="C1709" t="str">
            <v>Floorcare</v>
          </cell>
          <cell r="D1709" t="str">
            <v>900080</v>
          </cell>
          <cell r="E1709" t="str">
            <v>VX-MA</v>
          </cell>
          <cell r="F1709">
            <v>0</v>
          </cell>
          <cell r="G1709">
            <v>4.724604966139955</v>
          </cell>
          <cell r="H1709">
            <v>65.863730213351687</v>
          </cell>
          <cell r="I1709">
            <v>68.857536132140382</v>
          </cell>
          <cell r="J1709">
            <v>70.59</v>
          </cell>
          <cell r="K1709">
            <v>69.83</v>
          </cell>
          <cell r="L1709" t="str">
            <v>Yes</v>
          </cell>
        </row>
        <row r="1710">
          <cell r="A1710" t="str">
            <v>VMP8PUF</v>
          </cell>
          <cell r="B1710" t="str">
            <v>VAX FILTER PACK - SUITS VMP8PU</v>
          </cell>
          <cell r="C1710" t="str">
            <v>Floorcare</v>
          </cell>
          <cell r="D1710" t="str">
            <v>900080</v>
          </cell>
          <cell r="E1710" t="str">
            <v>VX-AC</v>
          </cell>
          <cell r="F1710">
            <v>0.10432960020021272</v>
          </cell>
          <cell r="G1710">
            <v>0.10432960020021272</v>
          </cell>
          <cell r="H1710">
            <v>1.9958706125258086</v>
          </cell>
          <cell r="I1710">
            <v>2.0865920040042543</v>
          </cell>
          <cell r="J1710">
            <v>2.2000000000000002</v>
          </cell>
          <cell r="K1710">
            <v>2.17</v>
          </cell>
          <cell r="L1710" t="str">
            <v>Yes</v>
          </cell>
        </row>
        <row r="1711">
          <cell r="A1711" t="str">
            <v>VMSMDUSTING</v>
          </cell>
          <cell r="B1711" t="str">
            <v>VMSM1500 Shaggy Pad Replacement Pack 2pc</v>
          </cell>
          <cell r="C1711" t="str">
            <v>Floorcare</v>
          </cell>
          <cell r="D1711" t="str">
            <v>900080</v>
          </cell>
          <cell r="E1711" t="str">
            <v>VX-AC</v>
          </cell>
          <cell r="F1711">
            <v>0</v>
          </cell>
          <cell r="G1711">
            <v>0.26837890258399544</v>
          </cell>
          <cell r="H1711">
            <v>5.134205092911218</v>
          </cell>
          <cell r="I1711">
            <v>5.3675780516799083</v>
          </cell>
          <cell r="J1711">
            <v>5.4</v>
          </cell>
          <cell r="K1711">
            <v>5.3</v>
          </cell>
          <cell r="L1711" t="str">
            <v>Yes</v>
          </cell>
        </row>
        <row r="1712">
          <cell r="A1712" t="str">
            <v>VPP1600P</v>
          </cell>
          <cell r="B1712" t="str">
            <v>Vax Power Plus Pets Cylinder</v>
          </cell>
          <cell r="C1712" t="str">
            <v>Floorcare</v>
          </cell>
          <cell r="D1712" t="str">
            <v>900080</v>
          </cell>
          <cell r="E1712" t="str">
            <v>VX-MA</v>
          </cell>
          <cell r="F1712">
            <v>0</v>
          </cell>
          <cell r="G1712">
            <v>5.3735558408215658</v>
          </cell>
          <cell r="H1712">
            <v>82.147281486579487</v>
          </cell>
          <cell r="I1712">
            <v>85.881248826878533</v>
          </cell>
          <cell r="J1712">
            <v>87.52</v>
          </cell>
          <cell r="K1712">
            <v>88.98</v>
          </cell>
          <cell r="L1712" t="str">
            <v>Yes</v>
          </cell>
        </row>
        <row r="1713">
          <cell r="A1713" t="str">
            <v>VSPC</v>
          </cell>
          <cell r="B1713" t="str">
            <v>Steam Pads Combo Pack 4pc</v>
          </cell>
          <cell r="C1713" t="str">
            <v>Floorcare</v>
          </cell>
          <cell r="D1713" t="str">
            <v>900080</v>
          </cell>
          <cell r="E1713" t="str">
            <v>VX-AC</v>
          </cell>
          <cell r="F1713">
            <v>0</v>
          </cell>
          <cell r="G1713">
            <v>0.25542764186948624</v>
          </cell>
          <cell r="H1713">
            <v>4.8864418444597382</v>
          </cell>
          <cell r="I1713">
            <v>5.1085528373897251</v>
          </cell>
          <cell r="J1713">
            <v>5.14</v>
          </cell>
          <cell r="K1713">
            <v>5.04</v>
          </cell>
          <cell r="L1713" t="str">
            <v>Yes</v>
          </cell>
        </row>
        <row r="1714">
          <cell r="A1714" t="str">
            <v>VSPP</v>
          </cell>
          <cell r="B1714" t="str">
            <v>Steam Mop Pet Pad 2pk</v>
          </cell>
          <cell r="C1714" t="str">
            <v>Floorcare</v>
          </cell>
          <cell r="D1714" t="str">
            <v>900080</v>
          </cell>
          <cell r="E1714" t="str">
            <v>VX-AC</v>
          </cell>
          <cell r="F1714">
            <v>0</v>
          </cell>
          <cell r="G1714">
            <v>0.18347619345554647</v>
          </cell>
          <cell r="H1714">
            <v>3.5099793530626284</v>
          </cell>
          <cell r="I1714">
            <v>3.6695238691109293</v>
          </cell>
          <cell r="J1714">
            <v>3.69</v>
          </cell>
          <cell r="K1714">
            <v>3.63</v>
          </cell>
          <cell r="L1714" t="str">
            <v>Yes</v>
          </cell>
        </row>
        <row r="1715">
          <cell r="A1715" t="str">
            <v>VST144VPPL</v>
          </cell>
          <cell r="B1715" t="str">
            <v>Vax Atractivo 14.4V Stick Vac Purple</v>
          </cell>
          <cell r="C1715" t="str">
            <v>Floorcare</v>
          </cell>
          <cell r="D1715" t="str">
            <v>900080</v>
          </cell>
          <cell r="E1715" t="str">
            <v>VX-MA</v>
          </cell>
          <cell r="F1715">
            <v>0</v>
          </cell>
          <cell r="G1715">
            <v>5.507894736842105</v>
          </cell>
          <cell r="H1715">
            <v>51.89263592567103</v>
          </cell>
          <cell r="I1715">
            <v>54.251392104110614</v>
          </cell>
          <cell r="J1715">
            <v>57.4</v>
          </cell>
          <cell r="K1715">
            <v>58.91</v>
          </cell>
          <cell r="L1715" t="str">
            <v>Yes</v>
          </cell>
        </row>
        <row r="1716">
          <cell r="A1716" t="str">
            <v>VSTDUET1600</v>
          </cell>
          <cell r="B1716" t="str">
            <v>VAX DUET MASTER STEAM MOP</v>
          </cell>
          <cell r="C1716" t="str">
            <v>Floorcare</v>
          </cell>
          <cell r="D1716" t="str">
            <v>900080</v>
          </cell>
          <cell r="E1716" t="str">
            <v>VX-MA</v>
          </cell>
          <cell r="F1716">
            <v>0</v>
          </cell>
          <cell r="G1716">
            <v>2.1802083333333333</v>
          </cell>
          <cell r="H1716">
            <v>42.216104611149348</v>
          </cell>
          <cell r="I1716">
            <v>44.135018457110668</v>
          </cell>
          <cell r="J1716">
            <v>44.4</v>
          </cell>
          <cell r="K1716">
            <v>45.9</v>
          </cell>
          <cell r="L1716" t="str">
            <v>Yes</v>
          </cell>
        </row>
        <row r="1717">
          <cell r="A1717" t="str">
            <v>VSTDUETPADS</v>
          </cell>
          <cell r="B1717" t="str">
            <v>Velcro Steam Pads to suit VSTDUET1600</v>
          </cell>
          <cell r="C1717" t="str">
            <v>Floorcare</v>
          </cell>
          <cell r="D1717" t="str">
            <v>900080</v>
          </cell>
          <cell r="E1717" t="str">
            <v>VX-AC</v>
          </cell>
          <cell r="F1717">
            <v>0</v>
          </cell>
          <cell r="G1717">
            <v>0.15757367202652817</v>
          </cell>
          <cell r="H1717">
            <v>3.0144528561596693</v>
          </cell>
          <cell r="I1717">
            <v>3.1514734405305629</v>
          </cell>
          <cell r="J1717">
            <v>3.17</v>
          </cell>
          <cell r="K1717">
            <v>3.11</v>
          </cell>
          <cell r="L1717" t="str">
            <v>Yes</v>
          </cell>
        </row>
        <row r="1718">
          <cell r="A1718" t="str">
            <v>VSTDUO1600</v>
          </cell>
          <cell r="B1718" t="str">
            <v>Vax Duo Multi Master Steamer 1600W</v>
          </cell>
          <cell r="C1718" t="str">
            <v>Floorcare</v>
          </cell>
          <cell r="D1718" t="str">
            <v>900080</v>
          </cell>
          <cell r="E1718" t="str">
            <v>VX-MA</v>
          </cell>
          <cell r="F1718">
            <v>0</v>
          </cell>
          <cell r="G1718">
            <v>2.7906666666666666</v>
          </cell>
          <cell r="H1718">
            <v>55.650378527185133</v>
          </cell>
          <cell r="I1718">
            <v>58.179941187511716</v>
          </cell>
          <cell r="J1718">
            <v>58.44</v>
          </cell>
          <cell r="K1718">
            <v>57.52</v>
          </cell>
          <cell r="L1718" t="str">
            <v>Yes</v>
          </cell>
        </row>
        <row r="1719">
          <cell r="A1719" t="str">
            <v>VSTDUOPADS</v>
          </cell>
          <cell r="B1719" t="str">
            <v>Microfibre Steam Pads to suit VSTDUO1600</v>
          </cell>
          <cell r="C1719" t="str">
            <v>Floorcare</v>
          </cell>
          <cell r="D1719" t="str">
            <v>900080</v>
          </cell>
          <cell r="E1719" t="str">
            <v>VX-AC</v>
          </cell>
          <cell r="F1719">
            <v>0</v>
          </cell>
          <cell r="G1719">
            <v>0.26909841706813487</v>
          </cell>
          <cell r="H1719">
            <v>5.1479697178251893</v>
          </cell>
          <cell r="I1719">
            <v>5.3819683413626969</v>
          </cell>
          <cell r="J1719">
            <v>5.42</v>
          </cell>
          <cell r="K1719">
            <v>5.32</v>
          </cell>
          <cell r="L1719" t="str">
            <v>Yes</v>
          </cell>
        </row>
        <row r="1720">
          <cell r="A1720" t="str">
            <v>VSTGM1200</v>
          </cell>
          <cell r="B1720" t="str">
            <v>Vax Steam Grime Master 1200W</v>
          </cell>
          <cell r="C1720" t="str">
            <v>Floorcare</v>
          </cell>
          <cell r="D1720" t="str">
            <v>900080</v>
          </cell>
          <cell r="E1720" t="str">
            <v>VX-MA</v>
          </cell>
          <cell r="F1720">
            <v>0</v>
          </cell>
          <cell r="G1720">
            <v>0.93437499999999996</v>
          </cell>
          <cell r="H1720">
            <v>21.046111493461801</v>
          </cell>
          <cell r="I1720">
            <v>22.00275292498279</v>
          </cell>
          <cell r="J1720">
            <v>21.98</v>
          </cell>
          <cell r="K1720">
            <v>21.63</v>
          </cell>
          <cell r="L1720" t="str">
            <v>Yes</v>
          </cell>
        </row>
        <row r="1721">
          <cell r="A1721" t="str">
            <v>VSTHM1600</v>
          </cell>
          <cell r="B1721" t="str">
            <v>Vax Steam Home Master 1600W</v>
          </cell>
          <cell r="C1721" t="str">
            <v>Floorcare</v>
          </cell>
          <cell r="D1721" t="str">
            <v>900080</v>
          </cell>
          <cell r="E1721" t="str">
            <v>VX-MA</v>
          </cell>
          <cell r="F1721">
            <v>0</v>
          </cell>
          <cell r="G1721">
            <v>4.5010752688172042</v>
          </cell>
          <cell r="H1721">
            <v>72.856159669649003</v>
          </cell>
          <cell r="I1721">
            <v>76.167803290996673</v>
          </cell>
          <cell r="J1721">
            <v>77.36</v>
          </cell>
          <cell r="K1721">
            <v>76.17</v>
          </cell>
          <cell r="L1721" t="str">
            <v>Yes</v>
          </cell>
        </row>
        <row r="1722">
          <cell r="A1722" t="str">
            <v>VSTM1500</v>
          </cell>
          <cell r="B1722" t="str">
            <v>Vax Steam Hard Floor Master 1500W</v>
          </cell>
          <cell r="C1722" t="str">
            <v>Floorcare</v>
          </cell>
          <cell r="D1722" t="str">
            <v>900080</v>
          </cell>
          <cell r="E1722" t="str">
            <v>VX-MA</v>
          </cell>
          <cell r="F1722">
            <v>0</v>
          </cell>
          <cell r="G1722">
            <v>1.7114090909090907</v>
          </cell>
          <cell r="H1722">
            <v>32.74</v>
          </cell>
          <cell r="I1722">
            <v>34.22818181818181</v>
          </cell>
          <cell r="J1722">
            <v>34.450000000000003</v>
          </cell>
          <cell r="K1722">
            <v>34.450000000000003</v>
          </cell>
          <cell r="L1722" t="str">
            <v>No</v>
          </cell>
        </row>
        <row r="1723">
          <cell r="A1723" t="str">
            <v>VSTMDSPADS</v>
          </cell>
          <cell r="B1723" t="str">
            <v>VAX DEEP SCRUB VELCO STEAM MOP PADS</v>
          </cell>
          <cell r="C1723" t="str">
            <v>Floorcare</v>
          </cell>
          <cell r="D1723" t="str">
            <v>900080</v>
          </cell>
          <cell r="E1723" t="str">
            <v>VX-AC</v>
          </cell>
          <cell r="F1723">
            <v>0</v>
          </cell>
          <cell r="G1723">
            <v>0.2216104611149346</v>
          </cell>
          <cell r="H1723">
            <v>4.2395044735030973</v>
          </cell>
          <cell r="I1723">
            <v>4.4322092222986917</v>
          </cell>
          <cell r="J1723">
            <v>4.46</v>
          </cell>
          <cell r="K1723">
            <v>4.38</v>
          </cell>
          <cell r="L1723" t="str">
            <v>Yes</v>
          </cell>
        </row>
        <row r="1724">
          <cell r="A1724" t="str">
            <v>VSTMPADS</v>
          </cell>
          <cell r="B1724" t="str">
            <v>Microfibre Pads (2pk) to suit VSTM1500</v>
          </cell>
          <cell r="C1724" t="str">
            <v>Floorcare</v>
          </cell>
          <cell r="D1724" t="str">
            <v>900080</v>
          </cell>
          <cell r="E1724" t="str">
            <v>VX-AC</v>
          </cell>
          <cell r="F1724">
            <v>0</v>
          </cell>
          <cell r="G1724">
            <v>0.14462241131201897</v>
          </cell>
          <cell r="H1724">
            <v>2.7666896077081895</v>
          </cell>
          <cell r="I1724">
            <v>2.8924482262403792</v>
          </cell>
          <cell r="J1724">
            <v>2.91</v>
          </cell>
          <cell r="K1724">
            <v>2.86</v>
          </cell>
          <cell r="L1724" t="str">
            <v>Yes</v>
          </cell>
        </row>
        <row r="1725">
          <cell r="A1725" t="str">
            <v>VTHSP4</v>
          </cell>
          <cell r="B1725" t="str">
            <v>Vax Microfibre Cleaning Pads 4 Pack</v>
          </cell>
          <cell r="C1725" t="str">
            <v>Floorcare</v>
          </cell>
          <cell r="D1725" t="str">
            <v>900080</v>
          </cell>
          <cell r="E1725" t="str">
            <v>VX-AC</v>
          </cell>
          <cell r="F1725">
            <v>0</v>
          </cell>
          <cell r="G1725">
            <v>0.30867171369580176</v>
          </cell>
          <cell r="H1725">
            <v>5.9050240880935991</v>
          </cell>
          <cell r="I1725">
            <v>6.1734342739160351</v>
          </cell>
          <cell r="J1725">
            <v>6.21</v>
          </cell>
          <cell r="K1725">
            <v>6.1</v>
          </cell>
          <cell r="L1725" t="str">
            <v>Yes</v>
          </cell>
        </row>
        <row r="1726">
          <cell r="A1726" t="str">
            <v>VUAM1200A</v>
          </cell>
          <cell r="B1726" t="str">
            <v>Vax Upright Air Motion Agile 1200W</v>
          </cell>
          <cell r="C1726" t="str">
            <v>Floorcare</v>
          </cell>
          <cell r="D1726" t="str">
            <v>900080</v>
          </cell>
          <cell r="E1726" t="str">
            <v>VX-MA</v>
          </cell>
          <cell r="F1726">
            <v>0</v>
          </cell>
          <cell r="G1726">
            <v>0</v>
          </cell>
          <cell r="H1726">
            <v>54.24</v>
          </cell>
          <cell r="I1726">
            <v>56.705454545454536</v>
          </cell>
          <cell r="J1726">
            <v>56.71</v>
          </cell>
          <cell r="K1726">
            <v>54.24</v>
          </cell>
          <cell r="L1726" t="str">
            <v>No</v>
          </cell>
        </row>
        <row r="1727">
          <cell r="A1727" t="str">
            <v>VUAM1200P</v>
          </cell>
          <cell r="B1727" t="str">
            <v>Vax Upright Air Motion Pets 1200W</v>
          </cell>
          <cell r="C1727" t="str">
            <v>Floorcare</v>
          </cell>
          <cell r="D1727" t="str">
            <v>900080</v>
          </cell>
          <cell r="E1727" t="str">
            <v>VX-MA</v>
          </cell>
          <cell r="F1727">
            <v>0</v>
          </cell>
          <cell r="G1727">
            <v>0</v>
          </cell>
          <cell r="H1727">
            <v>71.540000000000006</v>
          </cell>
          <cell r="I1727">
            <v>74.791818181818172</v>
          </cell>
          <cell r="J1727">
            <v>74.790000000000006</v>
          </cell>
          <cell r="K1727">
            <v>71.540000000000006</v>
          </cell>
          <cell r="L1727" t="str">
            <v>No</v>
          </cell>
        </row>
        <row r="1728">
          <cell r="A1728" t="str">
            <v>VUAMM1600T</v>
          </cell>
          <cell r="B1728" t="str">
            <v>Vax Upright Air Motion Max Total 1600W</v>
          </cell>
          <cell r="C1728" t="str">
            <v>Floorcare</v>
          </cell>
          <cell r="D1728" t="str">
            <v>900080</v>
          </cell>
          <cell r="E1728" t="str">
            <v>VX-MA</v>
          </cell>
          <cell r="F1728">
            <v>0</v>
          </cell>
          <cell r="G1728">
            <v>0</v>
          </cell>
          <cell r="H1728">
            <v>74.14</v>
          </cell>
          <cell r="I1728">
            <v>77.509999999999991</v>
          </cell>
          <cell r="J1728">
            <v>77.510000000000005</v>
          </cell>
          <cell r="K1728">
            <v>74.14</v>
          </cell>
          <cell r="L1728" t="str">
            <v>No</v>
          </cell>
        </row>
        <row r="1729">
          <cell r="A1729" t="str">
            <v>VWC</v>
          </cell>
          <cell r="B1729" t="str">
            <v>VAX WHITE CYLINDER VACUUM CLEANER</v>
          </cell>
          <cell r="C1729" t="str">
            <v>Floorcare</v>
          </cell>
          <cell r="D1729" t="str">
            <v>900080</v>
          </cell>
          <cell r="E1729" t="str">
            <v>VX-MA</v>
          </cell>
          <cell r="F1729">
            <v>0</v>
          </cell>
          <cell r="G1729">
            <v>3.1473684210526316</v>
          </cell>
          <cell r="H1729">
            <v>43.509979353062626</v>
          </cell>
          <cell r="I1729">
            <v>45.487705687292738</v>
          </cell>
          <cell r="J1729">
            <v>46.66</v>
          </cell>
          <cell r="K1729">
            <v>48.02</v>
          </cell>
          <cell r="L1729" t="str">
            <v>Yes</v>
          </cell>
        </row>
        <row r="1730">
          <cell r="A1730" t="str">
            <v>VWCF</v>
          </cell>
          <cell r="B1730" t="str">
            <v>VAX FILTER PACK  SUITS VWC</v>
          </cell>
          <cell r="C1730" t="str">
            <v>Floorcare</v>
          </cell>
          <cell r="D1730" t="str">
            <v>900080</v>
          </cell>
          <cell r="E1730" t="str">
            <v>VX-AC</v>
          </cell>
          <cell r="F1730">
            <v>0.17124444722517673</v>
          </cell>
          <cell r="G1730">
            <v>0.17124444722517673</v>
          </cell>
          <cell r="H1730">
            <v>3.27598072952512</v>
          </cell>
          <cell r="I1730">
            <v>3.4248889445035342</v>
          </cell>
          <cell r="J1730">
            <v>3.62</v>
          </cell>
          <cell r="K1730">
            <v>3.55</v>
          </cell>
          <cell r="L1730" t="str">
            <v>Yes</v>
          </cell>
        </row>
        <row r="1731">
          <cell r="A1731" t="str">
            <v>VX10</v>
          </cell>
          <cell r="B1731" t="str">
            <v>VAX AIR3 COMPACT UPRIGHT VACUUM CLEANER</v>
          </cell>
          <cell r="C1731" t="str">
            <v>Floorcare</v>
          </cell>
          <cell r="D1731" t="str">
            <v>900080</v>
          </cell>
          <cell r="E1731" t="str">
            <v>VX-MA</v>
          </cell>
          <cell r="F1731">
            <v>0</v>
          </cell>
          <cell r="G1731">
            <v>0</v>
          </cell>
          <cell r="H1731">
            <v>48.89</v>
          </cell>
          <cell r="I1731">
            <v>51.112272727272718</v>
          </cell>
          <cell r="J1731">
            <v>51.11</v>
          </cell>
          <cell r="K1731">
            <v>48.89</v>
          </cell>
          <cell r="L1731" t="str">
            <v>No</v>
          </cell>
        </row>
        <row r="1732">
          <cell r="A1732" t="str">
            <v>VX10F</v>
          </cell>
          <cell r="B1732" t="str">
            <v>VAX FILTER PACK - SUITS VX10</v>
          </cell>
          <cell r="C1732" t="str">
            <v>Floorcare</v>
          </cell>
          <cell r="D1732" t="str">
            <v>900080</v>
          </cell>
          <cell r="E1732" t="str">
            <v>VX-AC</v>
          </cell>
          <cell r="F1732">
            <v>0</v>
          </cell>
          <cell r="G1732">
            <v>0.2180128886942376</v>
          </cell>
          <cell r="H1732">
            <v>4.1706813489332415</v>
          </cell>
          <cell r="I1732">
            <v>4.3602577738847517</v>
          </cell>
          <cell r="J1732">
            <v>4.3899999999999997</v>
          </cell>
          <cell r="K1732">
            <v>4.29</v>
          </cell>
          <cell r="L1732" t="str">
            <v>Yes</v>
          </cell>
        </row>
        <row r="1733">
          <cell r="A1733" t="str">
            <v>VX11P</v>
          </cell>
          <cell r="B1733" t="str">
            <v>VAX WINDOW CLEANER PADS SUITS VX11</v>
          </cell>
          <cell r="C1733" t="str">
            <v>Floorcare</v>
          </cell>
          <cell r="D1733" t="str">
            <v>900080</v>
          </cell>
          <cell r="E1733" t="str">
            <v>VX-AC</v>
          </cell>
          <cell r="F1733">
            <v>0</v>
          </cell>
          <cell r="G1733">
            <v>0.15757367202652817</v>
          </cell>
          <cell r="H1733">
            <v>3.0144528561596693</v>
          </cell>
          <cell r="I1733">
            <v>3.1514734405305629</v>
          </cell>
          <cell r="J1733">
            <v>3.17</v>
          </cell>
          <cell r="K1733">
            <v>3.11</v>
          </cell>
          <cell r="L1733" t="str">
            <v>Yes</v>
          </cell>
        </row>
        <row r="1734">
          <cell r="A1734" t="str">
            <v>VX12</v>
          </cell>
          <cell r="B1734" t="str">
            <v>VAX AIR SILENCE CYLINDER VACUUM</v>
          </cell>
          <cell r="C1734" t="str">
            <v>Floorcare</v>
          </cell>
          <cell r="D1734" t="str">
            <v>900080</v>
          </cell>
          <cell r="E1734" t="str">
            <v>VX-MA</v>
          </cell>
          <cell r="F1734">
            <v>0</v>
          </cell>
          <cell r="G1734">
            <v>3.4113181818181824</v>
          </cell>
          <cell r="H1734">
            <v>65.260000000000005</v>
          </cell>
          <cell r="I1734">
            <v>68.226363636363644</v>
          </cell>
          <cell r="J1734">
            <v>68.67</v>
          </cell>
          <cell r="K1734">
            <v>68.67</v>
          </cell>
          <cell r="L1734" t="str">
            <v>No</v>
          </cell>
        </row>
        <row r="1735">
          <cell r="A1735" t="str">
            <v>VX12F</v>
          </cell>
          <cell r="B1735" t="str">
            <v>VAX FILTER PACK - SUITS VX12, VX13</v>
          </cell>
          <cell r="C1735" t="str">
            <v>Floorcare</v>
          </cell>
          <cell r="D1735" t="str">
            <v>900080</v>
          </cell>
          <cell r="E1735" t="str">
            <v>VX-AC</v>
          </cell>
          <cell r="F1735">
            <v>0.30075705437026834</v>
          </cell>
          <cell r="G1735">
            <v>0.30075705437026834</v>
          </cell>
          <cell r="H1735">
            <v>5.753613214039917</v>
          </cell>
          <cell r="I1735">
            <v>6.0151410874053663</v>
          </cell>
          <cell r="J1735">
            <v>6.36</v>
          </cell>
          <cell r="K1735">
            <v>6.24</v>
          </cell>
          <cell r="L1735" t="str">
            <v>Yes</v>
          </cell>
        </row>
        <row r="1736">
          <cell r="A1736" t="str">
            <v>VX16</v>
          </cell>
          <cell r="B1736" t="str">
            <v>VAX AIR PURIFIER HEPA 19.7 SQM</v>
          </cell>
          <cell r="C1736" t="str">
            <v>Floorcare</v>
          </cell>
          <cell r="D1736" t="str">
            <v>900080</v>
          </cell>
          <cell r="E1736" t="str">
            <v>VX-MA</v>
          </cell>
          <cell r="F1736">
            <v>3.8753050115747976</v>
          </cell>
          <cell r="G1736">
            <v>4.4343220338983054</v>
          </cell>
          <cell r="H1736">
            <v>74.136269786648313</v>
          </cell>
          <cell r="I1736">
            <v>77.50610023149595</v>
          </cell>
          <cell r="J1736">
            <v>82.45</v>
          </cell>
          <cell r="K1736">
            <v>90.39</v>
          </cell>
          <cell r="L1736" t="str">
            <v>Yes</v>
          </cell>
        </row>
        <row r="1737">
          <cell r="A1737" t="str">
            <v>VX21PADS</v>
          </cell>
          <cell r="B1737" t="str">
            <v>2pk Steam Mop Pads to suit VX21</v>
          </cell>
          <cell r="C1737" t="str">
            <v>Floorcare</v>
          </cell>
          <cell r="D1737" t="str">
            <v>900080</v>
          </cell>
          <cell r="E1737" t="str">
            <v>VX-AC</v>
          </cell>
          <cell r="F1737">
            <v>0</v>
          </cell>
          <cell r="G1737">
            <v>0.17196396170931613</v>
          </cell>
          <cell r="H1737">
            <v>3.2897453544390913</v>
          </cell>
          <cell r="I1737">
            <v>3.4392792341863223</v>
          </cell>
          <cell r="J1737">
            <v>3.46</v>
          </cell>
          <cell r="K1737">
            <v>3.39</v>
          </cell>
          <cell r="L1737" t="str">
            <v>Yes</v>
          </cell>
        </row>
        <row r="1738">
          <cell r="A1738" t="str">
            <v>VX22</v>
          </cell>
          <cell r="B1738" t="str">
            <v>Vax Steam Fresh Steam Mop</v>
          </cell>
          <cell r="C1738" t="str">
            <v>Floorcare</v>
          </cell>
          <cell r="D1738" t="str">
            <v>900080</v>
          </cell>
          <cell r="E1738" t="str">
            <v>VX-MA</v>
          </cell>
          <cell r="F1738">
            <v>0</v>
          </cell>
          <cell r="G1738">
            <v>3.0554744525547446</v>
          </cell>
          <cell r="H1738">
            <v>38.651066758430829</v>
          </cell>
          <cell r="I1738">
            <v>40.407933429268589</v>
          </cell>
          <cell r="J1738">
            <v>41.71</v>
          </cell>
          <cell r="K1738">
            <v>43.09</v>
          </cell>
          <cell r="L1738" t="str">
            <v>Yes</v>
          </cell>
        </row>
        <row r="1739">
          <cell r="A1739" t="str">
            <v>VX23</v>
          </cell>
          <cell r="B1739" t="str">
            <v>Vax Steam Fresh Pets Steam Mop</v>
          </cell>
          <cell r="C1739" t="str">
            <v>Floorcare</v>
          </cell>
          <cell r="D1739" t="str">
            <v>900080</v>
          </cell>
          <cell r="E1739" t="str">
            <v>VX-MA</v>
          </cell>
          <cell r="F1739">
            <v>0</v>
          </cell>
          <cell r="G1739">
            <v>2.9069444444444446</v>
          </cell>
          <cell r="H1739">
            <v>47.088781830695112</v>
          </cell>
          <cell r="I1739">
            <v>49.229181004817612</v>
          </cell>
          <cell r="J1739">
            <v>50</v>
          </cell>
          <cell r="K1739">
            <v>50.51</v>
          </cell>
          <cell r="L1739" t="str">
            <v>Yes</v>
          </cell>
        </row>
        <row r="1740">
          <cell r="A1740" t="str">
            <v>VX24</v>
          </cell>
          <cell r="B1740" t="str">
            <v>Vax Steam Fresh Combi Steam Mop</v>
          </cell>
          <cell r="C1740" t="str">
            <v>Floorcare</v>
          </cell>
          <cell r="D1740" t="str">
            <v>900080</v>
          </cell>
          <cell r="E1740" t="str">
            <v>VX-MA</v>
          </cell>
          <cell r="F1740">
            <v>0</v>
          </cell>
          <cell r="G1740">
            <v>2.9069444444444446</v>
          </cell>
          <cell r="H1740">
            <v>55.643496214728152</v>
          </cell>
          <cell r="I1740">
            <v>58.172746042670326</v>
          </cell>
          <cell r="J1740">
            <v>58.55</v>
          </cell>
          <cell r="K1740">
            <v>57.64</v>
          </cell>
          <cell r="L1740" t="str">
            <v>Yes</v>
          </cell>
        </row>
        <row r="1741">
          <cell r="A1741" t="str">
            <v>VX27</v>
          </cell>
          <cell r="B1741" t="str">
            <v>VAX AIR CORDLESS SWITCH STICK VAC</v>
          </cell>
          <cell r="C1741" t="str">
            <v>Floorcare</v>
          </cell>
          <cell r="D1741" t="str">
            <v>900080</v>
          </cell>
          <cell r="E1741" t="str">
            <v>VX-MA</v>
          </cell>
          <cell r="F1741">
            <v>0</v>
          </cell>
          <cell r="G1741">
            <v>4.4437367303609339</v>
          </cell>
          <cell r="H1741">
            <v>108.19</v>
          </cell>
          <cell r="I1741">
            <v>113.10772727272726</v>
          </cell>
          <cell r="J1741">
            <v>112.63</v>
          </cell>
          <cell r="K1741">
            <v>112.77</v>
          </cell>
          <cell r="L1741" t="str">
            <v>No</v>
          </cell>
        </row>
        <row r="1742">
          <cell r="A1742" t="str">
            <v>VX27F</v>
          </cell>
          <cell r="B1742" t="str">
            <v>VAX FILTER SUITS VX27</v>
          </cell>
          <cell r="C1742" t="str">
            <v>Floorcare</v>
          </cell>
          <cell r="D1742" t="str">
            <v>900080</v>
          </cell>
          <cell r="E1742" t="str">
            <v>VX-AC</v>
          </cell>
          <cell r="F1742">
            <v>8.9909090909090883E-2</v>
          </cell>
          <cell r="G1742">
            <v>8.9909090909090897E-2</v>
          </cell>
          <cell r="H1742">
            <v>1.72</v>
          </cell>
          <cell r="I1742">
            <v>1.7981818181818179</v>
          </cell>
          <cell r="J1742">
            <v>1.9</v>
          </cell>
          <cell r="K1742">
            <v>1.9</v>
          </cell>
          <cell r="L1742" t="str">
            <v>No</v>
          </cell>
        </row>
        <row r="1743">
          <cell r="A1743" t="str">
            <v>VX28</v>
          </cell>
          <cell r="B1743" t="str">
            <v>VAX POWER 5 PET CYLINDER VACUUM</v>
          </cell>
          <cell r="C1743" t="str">
            <v>Floorcare</v>
          </cell>
          <cell r="D1743" t="str">
            <v>900080</v>
          </cell>
          <cell r="E1743" t="str">
            <v>VX-MA</v>
          </cell>
          <cell r="F1743">
            <v>0</v>
          </cell>
          <cell r="G1743">
            <v>3.6336805555555554</v>
          </cell>
          <cell r="H1743">
            <v>52.663454920853404</v>
          </cell>
          <cell r="I1743">
            <v>55.05724832634673</v>
          </cell>
          <cell r="J1743">
            <v>56.3</v>
          </cell>
          <cell r="K1743">
            <v>57.87</v>
          </cell>
          <cell r="L1743" t="str">
            <v>Yes</v>
          </cell>
        </row>
        <row r="1744">
          <cell r="A1744" t="str">
            <v>VX28F</v>
          </cell>
          <cell r="B1744" t="str">
            <v>VAX FILTER PACK - SUITS VX28</v>
          </cell>
          <cell r="C1744" t="str">
            <v>Floorcare</v>
          </cell>
          <cell r="D1744" t="str">
            <v>900080</v>
          </cell>
          <cell r="E1744" t="str">
            <v>VX-AC</v>
          </cell>
          <cell r="F1744">
            <v>0.20074454107489204</v>
          </cell>
          <cell r="G1744">
            <v>0.20074454107489204</v>
          </cell>
          <cell r="H1744">
            <v>3.840330350997935</v>
          </cell>
          <cell r="I1744">
            <v>4.0148908214978407</v>
          </cell>
          <cell r="J1744">
            <v>4.24</v>
          </cell>
          <cell r="K1744">
            <v>4.18</v>
          </cell>
          <cell r="L1744" t="str">
            <v>Yes</v>
          </cell>
        </row>
        <row r="1745">
          <cell r="A1745" t="str">
            <v>VX29</v>
          </cell>
          <cell r="B1745" t="str">
            <v>VAX AIR REVOLVE CYLINDER</v>
          </cell>
          <cell r="C1745" t="str">
            <v>Floorcare</v>
          </cell>
          <cell r="D1745" t="str">
            <v>900080</v>
          </cell>
          <cell r="E1745" t="str">
            <v>VX-MA</v>
          </cell>
          <cell r="F1745">
            <v>0</v>
          </cell>
          <cell r="G1745">
            <v>5.6329090909090906</v>
          </cell>
          <cell r="H1745">
            <v>107.76</v>
          </cell>
          <cell r="I1745">
            <v>112.6581818181818</v>
          </cell>
          <cell r="J1745">
            <v>113.39</v>
          </cell>
          <cell r="K1745">
            <v>113.39</v>
          </cell>
          <cell r="L1745" t="str">
            <v>No</v>
          </cell>
        </row>
        <row r="1746">
          <cell r="A1746" t="str">
            <v>VX30</v>
          </cell>
          <cell r="B1746" t="str">
            <v>Vax Rapide Fresh Carpet Washer</v>
          </cell>
          <cell r="C1746" t="str">
            <v>Floorcare</v>
          </cell>
          <cell r="D1746" t="str">
            <v>900080</v>
          </cell>
          <cell r="E1746" t="str">
            <v>VX-MA</v>
          </cell>
          <cell r="F1746">
            <v>0</v>
          </cell>
          <cell r="G1746">
            <v>4.406315789473684</v>
          </cell>
          <cell r="H1746">
            <v>52.869924294562963</v>
          </cell>
          <cell r="I1746">
            <v>55.273102671588546</v>
          </cell>
          <cell r="J1746">
            <v>57.28</v>
          </cell>
          <cell r="K1746">
            <v>56.74</v>
          </cell>
          <cell r="L1746" t="str">
            <v>Yes</v>
          </cell>
        </row>
        <row r="1747">
          <cell r="A1747" t="str">
            <v>VX31F</v>
          </cell>
          <cell r="B1747" t="str">
            <v>VAX FILTER SUITS VX31</v>
          </cell>
          <cell r="C1747" t="str">
            <v>Floorcare</v>
          </cell>
          <cell r="D1747" t="str">
            <v>900080</v>
          </cell>
          <cell r="E1747" t="str">
            <v>VX-AC</v>
          </cell>
          <cell r="F1747">
            <v>0.12087843333541885</v>
          </cell>
          <cell r="G1747">
            <v>0.12087843333541887</v>
          </cell>
          <cell r="H1747">
            <v>2.3124569855471435</v>
          </cell>
          <cell r="I1747">
            <v>2.4175686667083771</v>
          </cell>
          <cell r="J1747">
            <v>2.5499999999999998</v>
          </cell>
          <cell r="K1747">
            <v>2.52</v>
          </cell>
          <cell r="L1747" t="str">
            <v>Yes</v>
          </cell>
        </row>
        <row r="1748">
          <cell r="A1748" t="str">
            <v>VX32</v>
          </cell>
          <cell r="B1748" t="str">
            <v>VAX AIR CORDLESS HAND VAC</v>
          </cell>
          <cell r="C1748" t="str">
            <v>Floorcare</v>
          </cell>
          <cell r="D1748" t="str">
            <v>900080</v>
          </cell>
          <cell r="E1748" t="str">
            <v>VX-MA</v>
          </cell>
          <cell r="F1748">
            <v>0</v>
          </cell>
          <cell r="G1748">
            <v>3.188636363636363</v>
          </cell>
          <cell r="H1748">
            <v>61</v>
          </cell>
          <cell r="I1748">
            <v>63.772727272727259</v>
          </cell>
          <cell r="J1748">
            <v>64.19</v>
          </cell>
          <cell r="K1748">
            <v>64.05</v>
          </cell>
          <cell r="L1748" t="str">
            <v>No</v>
          </cell>
        </row>
        <row r="1749">
          <cell r="A1749" t="str">
            <v>VX32SK</v>
          </cell>
          <cell r="B1749" t="str">
            <v>VAX AIR CORDLESS HAND VACUUM SKIN</v>
          </cell>
          <cell r="C1749" t="str">
            <v>Floorcare</v>
          </cell>
          <cell r="D1749" t="str">
            <v>900080</v>
          </cell>
          <cell r="E1749" t="str">
            <v>VX-MA</v>
          </cell>
          <cell r="F1749">
            <v>0</v>
          </cell>
          <cell r="G1749">
            <v>1.6633181818181815</v>
          </cell>
          <cell r="H1749">
            <v>31.82</v>
          </cell>
          <cell r="I1749">
            <v>33.266363636363629</v>
          </cell>
          <cell r="J1749">
            <v>33.479999999999997</v>
          </cell>
          <cell r="K1749">
            <v>33.47</v>
          </cell>
          <cell r="L1749" t="str">
            <v>No</v>
          </cell>
        </row>
        <row r="1750">
          <cell r="A1750" t="str">
            <v>VX33</v>
          </cell>
          <cell r="B1750" t="str">
            <v>VAX PRO CLEAN MASTER STEAM MOP</v>
          </cell>
          <cell r="C1750" t="str">
            <v>Floorcare</v>
          </cell>
          <cell r="D1750" t="str">
            <v>900080</v>
          </cell>
          <cell r="E1750" t="str">
            <v>VX-MA</v>
          </cell>
          <cell r="F1750">
            <v>0</v>
          </cell>
          <cell r="G1750">
            <v>2.3240317837702551</v>
          </cell>
          <cell r="H1750">
            <v>44.459738472126631</v>
          </cell>
          <cell r="I1750">
            <v>46.480635675405104</v>
          </cell>
          <cell r="J1750">
            <v>46.78</v>
          </cell>
          <cell r="K1750">
            <v>45.93</v>
          </cell>
          <cell r="L1750" t="str">
            <v>Yes</v>
          </cell>
        </row>
        <row r="1751">
          <cell r="A1751" t="str">
            <v>VX34</v>
          </cell>
          <cell r="B1751" t="str">
            <v>VAX Hard Floormate Cordless</v>
          </cell>
          <cell r="C1751" t="str">
            <v>Floorcare</v>
          </cell>
          <cell r="D1751" t="str">
            <v>900080</v>
          </cell>
          <cell r="E1751" t="str">
            <v>VX-MA</v>
          </cell>
          <cell r="F1751">
            <v>0</v>
          </cell>
          <cell r="G1751">
            <v>0</v>
          </cell>
          <cell r="H1751">
            <v>114.59</v>
          </cell>
          <cell r="I1751">
            <v>119.79863636363633</v>
          </cell>
          <cell r="J1751">
            <v>119.8</v>
          </cell>
          <cell r="K1751">
            <v>114.59</v>
          </cell>
          <cell r="L1751" t="str">
            <v>No</v>
          </cell>
        </row>
        <row r="1752">
          <cell r="A1752" t="str">
            <v>VX34SK</v>
          </cell>
          <cell r="B1752" t="str">
            <v>VAX Cordless Hard Floormate SKIN</v>
          </cell>
          <cell r="C1752" t="str">
            <v>Floorcare</v>
          </cell>
          <cell r="D1752" t="str">
            <v>900080</v>
          </cell>
          <cell r="E1752" t="str">
            <v>VX-MA</v>
          </cell>
          <cell r="F1752">
            <v>0</v>
          </cell>
          <cell r="G1752">
            <v>3.4437272727272723</v>
          </cell>
          <cell r="H1752">
            <v>65.88</v>
          </cell>
          <cell r="I1752">
            <v>68.874545454545441</v>
          </cell>
          <cell r="J1752">
            <v>69.319999999999993</v>
          </cell>
          <cell r="K1752">
            <v>69.319999999999993</v>
          </cell>
          <cell r="L1752" t="str">
            <v>No</v>
          </cell>
        </row>
        <row r="1753">
          <cell r="A1753" t="str">
            <v>VX35</v>
          </cell>
          <cell r="B1753" t="str">
            <v>VAX VACUUM GATOR PET HANDHELD 18V</v>
          </cell>
          <cell r="C1753" t="str">
            <v>Floorcare</v>
          </cell>
          <cell r="D1753" t="str">
            <v>900080</v>
          </cell>
          <cell r="E1753" t="str">
            <v>VX-MA</v>
          </cell>
          <cell r="F1753">
            <v>0</v>
          </cell>
          <cell r="G1753">
            <v>2.1866045172996311</v>
          </cell>
          <cell r="H1753">
            <v>41.830695113558157</v>
          </cell>
          <cell r="I1753">
            <v>43.732090345992617</v>
          </cell>
          <cell r="J1753">
            <v>44.02</v>
          </cell>
          <cell r="K1753">
            <v>43.96</v>
          </cell>
          <cell r="L1753" t="str">
            <v>Yes</v>
          </cell>
        </row>
        <row r="1754">
          <cell r="A1754" t="str">
            <v>VX36</v>
          </cell>
          <cell r="B1754" t="str">
            <v>Steam Fresh Reach multi steamer</v>
          </cell>
          <cell r="C1754" t="str">
            <v>Floorcare</v>
          </cell>
          <cell r="D1754" t="str">
            <v>900080</v>
          </cell>
          <cell r="E1754" t="str">
            <v>VX-MA</v>
          </cell>
          <cell r="F1754">
            <v>0</v>
          </cell>
          <cell r="G1754">
            <v>2.99</v>
          </cell>
          <cell r="H1754">
            <v>56.104611149346177</v>
          </cell>
          <cell r="I1754">
            <v>58.654820747043729</v>
          </cell>
          <cell r="J1754">
            <v>59.09</v>
          </cell>
          <cell r="K1754">
            <v>64.36</v>
          </cell>
          <cell r="L1754" t="str">
            <v>Yes</v>
          </cell>
        </row>
        <row r="1755">
          <cell r="A1755" t="str">
            <v>VX37</v>
          </cell>
          <cell r="B1755" t="str">
            <v>VAX MAGNESIUM UPRIGHT VACUUM CLEANER</v>
          </cell>
          <cell r="C1755" t="str">
            <v>Floorcare</v>
          </cell>
          <cell r="D1755" t="str">
            <v>900080</v>
          </cell>
          <cell r="E1755" t="str">
            <v>VX-MA</v>
          </cell>
          <cell r="F1755">
            <v>0</v>
          </cell>
          <cell r="G1755">
            <v>3.949056603773585</v>
          </cell>
          <cell r="H1755">
            <v>127.86</v>
          </cell>
          <cell r="I1755">
            <v>133.67181818181817</v>
          </cell>
          <cell r="J1755">
            <v>131.81</v>
          </cell>
          <cell r="K1755">
            <v>131.94</v>
          </cell>
          <cell r="L1755" t="str">
            <v>No</v>
          </cell>
        </row>
        <row r="1756">
          <cell r="A1756" t="str">
            <v>VX37B</v>
          </cell>
          <cell r="B1756" t="str">
            <v>VAX MAGNESIUM HEPA BAGS 2PK</v>
          </cell>
          <cell r="C1756" t="str">
            <v>Floorcare</v>
          </cell>
          <cell r="D1756" t="str">
            <v>900080</v>
          </cell>
          <cell r="E1756" t="str">
            <v>VX-AC</v>
          </cell>
          <cell r="F1756">
            <v>0.16836638928861913</v>
          </cell>
          <cell r="G1756">
            <v>0.16836638928861913</v>
          </cell>
          <cell r="H1756">
            <v>3.2209222298692359</v>
          </cell>
          <cell r="I1756">
            <v>3.3673277857723822</v>
          </cell>
          <cell r="J1756">
            <v>3.56</v>
          </cell>
          <cell r="K1756">
            <v>3.5</v>
          </cell>
          <cell r="L1756" t="str">
            <v>Yes</v>
          </cell>
        </row>
        <row r="1757">
          <cell r="A1757" t="str">
            <v>VX38</v>
          </cell>
          <cell r="B1757" t="str">
            <v>Pet Barrel Vacuum Cleaner 2000W</v>
          </cell>
          <cell r="C1757" t="str">
            <v>Floorcare</v>
          </cell>
          <cell r="D1757" t="str">
            <v>900080</v>
          </cell>
          <cell r="E1757" t="str">
            <v>VX-MA</v>
          </cell>
          <cell r="F1757">
            <v>0</v>
          </cell>
          <cell r="G1757">
            <v>3.253644497278358</v>
          </cell>
          <cell r="H1757">
            <v>62.243633860977283</v>
          </cell>
          <cell r="I1757">
            <v>65.072889945567155</v>
          </cell>
          <cell r="J1757">
            <v>65.5</v>
          </cell>
          <cell r="K1757">
            <v>64.3</v>
          </cell>
          <cell r="L1757" t="str">
            <v>Yes</v>
          </cell>
        </row>
        <row r="1758">
          <cell r="A1758" t="str">
            <v>VX39</v>
          </cell>
          <cell r="B1758" t="str">
            <v>Pet Pro Barrel Vacuum Cleaner 2400W</v>
          </cell>
          <cell r="C1758" t="str">
            <v>Floorcare</v>
          </cell>
          <cell r="D1758" t="str">
            <v>900080</v>
          </cell>
          <cell r="E1758" t="str">
            <v>VX-MA</v>
          </cell>
          <cell r="F1758">
            <v>0</v>
          </cell>
          <cell r="G1758">
            <v>3.7911218169304877</v>
          </cell>
          <cell r="H1758">
            <v>72.525808671713691</v>
          </cell>
          <cell r="I1758">
            <v>75.822436338609748</v>
          </cell>
          <cell r="J1758">
            <v>76.319999999999993</v>
          </cell>
          <cell r="K1758">
            <v>74.92</v>
          </cell>
          <cell r="L1758" t="str">
            <v>Yes</v>
          </cell>
        </row>
        <row r="1759">
          <cell r="A1759" t="str">
            <v>VX41</v>
          </cell>
          <cell r="B1759" t="str">
            <v>VAX DYNAMO 2-IN-1 STICK VAC 21.6V</v>
          </cell>
          <cell r="C1759" t="str">
            <v>Floorcare</v>
          </cell>
          <cell r="D1759" t="str">
            <v>900080</v>
          </cell>
          <cell r="E1759" t="str">
            <v>VX-MA</v>
          </cell>
          <cell r="F1759">
            <v>0</v>
          </cell>
          <cell r="G1759">
            <v>2.3947368421052633</v>
          </cell>
          <cell r="H1759">
            <v>69.552649690295937</v>
          </cell>
          <cell r="I1759">
            <v>72.714133767127564</v>
          </cell>
          <cell r="J1759">
            <v>71.95</v>
          </cell>
          <cell r="K1759">
            <v>74.91</v>
          </cell>
          <cell r="L1759" t="str">
            <v>Yes</v>
          </cell>
        </row>
        <row r="1760">
          <cell r="A1760" t="str">
            <v>VX42</v>
          </cell>
          <cell r="B1760" t="str">
            <v>VAX DYNAMOPOWER 2-IN-1 STICK VAC 25.2V</v>
          </cell>
          <cell r="C1760" t="str">
            <v>Floorcare</v>
          </cell>
          <cell r="D1760" t="str">
            <v>900080</v>
          </cell>
          <cell r="E1760" t="str">
            <v>VX-MA</v>
          </cell>
          <cell r="F1760">
            <v>0</v>
          </cell>
          <cell r="G1760">
            <v>2.3947368421052633</v>
          </cell>
          <cell r="H1760">
            <v>75.567790777701305</v>
          </cell>
          <cell r="I1760">
            <v>79.002690358505902</v>
          </cell>
          <cell r="J1760">
            <v>77.959999999999994</v>
          </cell>
          <cell r="K1760">
            <v>80.91</v>
          </cell>
          <cell r="L1760" t="str">
            <v>Yes</v>
          </cell>
        </row>
        <row r="1761">
          <cell r="A1761" t="str">
            <v>VX42F</v>
          </cell>
          <cell r="B1761" t="str">
            <v>FILTER PACK MT</v>
          </cell>
          <cell r="C1761" t="str">
            <v>Floorcare</v>
          </cell>
          <cell r="D1761" t="str">
            <v>900080</v>
          </cell>
          <cell r="E1761" t="str">
            <v>VX-AC</v>
          </cell>
          <cell r="F1761">
            <v>0.2100982293687042</v>
          </cell>
          <cell r="G1761">
            <v>0.2100982293687042</v>
          </cell>
          <cell r="H1761">
            <v>4.0192704748795594</v>
          </cell>
          <cell r="I1761">
            <v>4.2019645873740838</v>
          </cell>
          <cell r="J1761">
            <v>4.4400000000000004</v>
          </cell>
          <cell r="K1761">
            <v>4.5999999999999996</v>
          </cell>
          <cell r="L1761" t="str">
            <v>Yes</v>
          </cell>
        </row>
        <row r="1762">
          <cell r="A1762" t="str">
            <v>VX47</v>
          </cell>
          <cell r="B1762" t="str">
            <v>VAX FLIPOUT 16V</v>
          </cell>
          <cell r="C1762" t="str">
            <v>Floorcare</v>
          </cell>
          <cell r="D1762" t="str">
            <v>900080</v>
          </cell>
          <cell r="E1762" t="str">
            <v>VX-MA</v>
          </cell>
          <cell r="F1762">
            <v>0</v>
          </cell>
          <cell r="G1762">
            <v>2.0506162797972847</v>
          </cell>
          <cell r="H1762">
            <v>39.229181004817619</v>
          </cell>
          <cell r="I1762">
            <v>41.01232559594569</v>
          </cell>
          <cell r="J1762">
            <v>41.28</v>
          </cell>
          <cell r="K1762">
            <v>40.520000000000003</v>
          </cell>
          <cell r="L1762" t="str">
            <v>Yes</v>
          </cell>
        </row>
        <row r="1763">
          <cell r="A1763" t="str">
            <v>VX48</v>
          </cell>
          <cell r="B1763" t="str">
            <v>VAX FLIPOUT 16V PET</v>
          </cell>
          <cell r="C1763" t="str">
            <v>Floorcare</v>
          </cell>
          <cell r="D1763" t="str">
            <v>900080</v>
          </cell>
          <cell r="E1763" t="str">
            <v>VX-MA</v>
          </cell>
          <cell r="F1763">
            <v>0</v>
          </cell>
          <cell r="G1763">
            <v>2.1463117061878236</v>
          </cell>
          <cell r="H1763">
            <v>41.059876118375769</v>
          </cell>
          <cell r="I1763">
            <v>42.926234123756473</v>
          </cell>
          <cell r="J1763">
            <v>43.21</v>
          </cell>
          <cell r="K1763">
            <v>42.43</v>
          </cell>
          <cell r="L1763" t="str">
            <v>Yes</v>
          </cell>
        </row>
        <row r="1764">
          <cell r="A1764" t="str">
            <v>VX5</v>
          </cell>
          <cell r="B1764" t="str">
            <v>VAX SPINSCRUB PET</v>
          </cell>
          <cell r="C1764" t="str">
            <v>Floorcare</v>
          </cell>
          <cell r="D1764" t="str">
            <v>900080</v>
          </cell>
          <cell r="E1764" t="str">
            <v>VX-MA</v>
          </cell>
          <cell r="F1764">
            <v>0</v>
          </cell>
          <cell r="G1764">
            <v>7.382716049382716</v>
          </cell>
          <cell r="H1764">
            <v>110.03441156228492</v>
          </cell>
          <cell r="I1764">
            <v>115.03597572420693</v>
          </cell>
          <cell r="J1764">
            <v>117.42</v>
          </cell>
          <cell r="K1764">
            <v>119.38</v>
          </cell>
          <cell r="L1764" t="str">
            <v>Yes</v>
          </cell>
        </row>
        <row r="1765">
          <cell r="A1765" t="str">
            <v>VX50F</v>
          </cell>
          <cell r="B1765" t="str">
            <v>FILTER SUITS VAX CORDLESS SLIM VACS</v>
          </cell>
          <cell r="C1765" t="str">
            <v>Floorcare</v>
          </cell>
          <cell r="D1765" t="str">
            <v>900080</v>
          </cell>
          <cell r="E1765" t="str">
            <v>VX-AC</v>
          </cell>
          <cell r="F1765">
            <v>0.10289057123193392</v>
          </cell>
          <cell r="G1765">
            <v>0.1028905712319339</v>
          </cell>
          <cell r="H1765">
            <v>1.9683413626978663</v>
          </cell>
          <cell r="I1765">
            <v>2.0578114246386781</v>
          </cell>
          <cell r="J1765">
            <v>2.17</v>
          </cell>
          <cell r="K1765">
            <v>2.13</v>
          </cell>
          <cell r="L1765" t="str">
            <v>Yes</v>
          </cell>
        </row>
        <row r="1766">
          <cell r="A1766" t="str">
            <v>VX50H</v>
          </cell>
          <cell r="B1766" t="str">
            <v>Accessory Pack Suits Vax Slim Vac Range</v>
          </cell>
          <cell r="C1766" t="str">
            <v>Floorcare</v>
          </cell>
          <cell r="D1766" t="str">
            <v>900080</v>
          </cell>
          <cell r="E1766" t="str">
            <v>VX-AC</v>
          </cell>
          <cell r="F1766">
            <v>0.56050178314459109</v>
          </cell>
          <cell r="G1766">
            <v>0.56050178314459109</v>
          </cell>
          <cell r="H1766">
            <v>10.722642807983481</v>
          </cell>
          <cell r="I1766">
            <v>11.210035662891821</v>
          </cell>
          <cell r="J1766">
            <v>11.84</v>
          </cell>
          <cell r="K1766">
            <v>11.62</v>
          </cell>
          <cell r="L1766" t="str">
            <v>Yes</v>
          </cell>
        </row>
        <row r="1767">
          <cell r="A1767" t="str">
            <v>VX51</v>
          </cell>
          <cell r="B1767" t="str">
            <v>VAX CORDLESS SLIM VAC PET 21.6V</v>
          </cell>
          <cell r="C1767" t="str">
            <v>Floorcare</v>
          </cell>
          <cell r="D1767" t="str">
            <v>900080</v>
          </cell>
          <cell r="E1767" t="str">
            <v>VX-MA</v>
          </cell>
          <cell r="F1767">
            <v>0</v>
          </cell>
          <cell r="G1767">
            <v>2.3784090909090909</v>
          </cell>
          <cell r="H1767">
            <v>77.343427391603569</v>
          </cell>
          <cell r="I1767">
            <v>80.859037727585545</v>
          </cell>
          <cell r="J1767">
            <v>79.72</v>
          </cell>
          <cell r="K1767">
            <v>78.38</v>
          </cell>
          <cell r="L1767" t="str">
            <v>Yes</v>
          </cell>
        </row>
        <row r="1768">
          <cell r="A1768" t="str">
            <v>VX52</v>
          </cell>
          <cell r="B1768" t="str">
            <v>VAX CORDLESS SLIM VAC PET+ 21.6V</v>
          </cell>
          <cell r="C1768" t="str">
            <v>Floorcare</v>
          </cell>
          <cell r="D1768" t="str">
            <v>900080</v>
          </cell>
          <cell r="E1768" t="str">
            <v>VX-MA</v>
          </cell>
          <cell r="F1768">
            <v>0</v>
          </cell>
          <cell r="G1768">
            <v>2.3784090909090909</v>
          </cell>
          <cell r="H1768">
            <v>79.95870612525809</v>
          </cell>
          <cell r="I1768">
            <v>83.593192767315259</v>
          </cell>
          <cell r="J1768">
            <v>82.34</v>
          </cell>
          <cell r="K1768">
            <v>80.95</v>
          </cell>
          <cell r="L1768" t="str">
            <v>Yes</v>
          </cell>
        </row>
        <row r="1769">
          <cell r="A1769" t="str">
            <v>VX53</v>
          </cell>
          <cell r="B1769" t="str">
            <v>VAX CORDLESS SLIM VAC TOTAL HOME 21.6V</v>
          </cell>
          <cell r="C1769" t="str">
            <v>Floorcare</v>
          </cell>
          <cell r="D1769" t="str">
            <v>900080</v>
          </cell>
          <cell r="E1769" t="str">
            <v>VX-MA</v>
          </cell>
          <cell r="F1769">
            <v>0</v>
          </cell>
          <cell r="G1769">
            <v>2.3784090909090909</v>
          </cell>
          <cell r="H1769">
            <v>81.266345492085335</v>
          </cell>
          <cell r="I1769">
            <v>84.960270287180109</v>
          </cell>
          <cell r="J1769">
            <v>83.64</v>
          </cell>
          <cell r="K1769">
            <v>82.23</v>
          </cell>
          <cell r="L1769" t="str">
            <v>Yes</v>
          </cell>
        </row>
        <row r="1770">
          <cell r="A1770" t="str">
            <v>VX55</v>
          </cell>
          <cell r="B1770" t="str">
            <v>VAX Air Reach White Upright</v>
          </cell>
          <cell r="C1770" t="str">
            <v>Floorcare</v>
          </cell>
          <cell r="D1770" t="str">
            <v>900080</v>
          </cell>
          <cell r="E1770" t="str">
            <v>VX-MA</v>
          </cell>
          <cell r="F1770">
            <v>0</v>
          </cell>
          <cell r="G1770">
            <v>4.1654772883688924</v>
          </cell>
          <cell r="H1770">
            <v>79.687391603578817</v>
          </cell>
          <cell r="I1770">
            <v>83.309545767377841</v>
          </cell>
          <cell r="J1770">
            <v>83.85</v>
          </cell>
          <cell r="K1770">
            <v>76.78</v>
          </cell>
          <cell r="L1770" t="str">
            <v>Yes</v>
          </cell>
        </row>
        <row r="1771">
          <cell r="A1771" t="str">
            <v>VX56</v>
          </cell>
          <cell r="B1771" t="str">
            <v>VAX Compact Barrel Vacuum</v>
          </cell>
          <cell r="C1771" t="str">
            <v>Floorcare</v>
          </cell>
          <cell r="D1771" t="str">
            <v>900080</v>
          </cell>
          <cell r="E1771" t="str">
            <v>VX-MA</v>
          </cell>
          <cell r="F1771">
            <v>0</v>
          </cell>
          <cell r="G1771">
            <v>3.6336805555555554</v>
          </cell>
          <cell r="H1771">
            <v>52.663454920853404</v>
          </cell>
          <cell r="I1771">
            <v>55.05724832634673</v>
          </cell>
          <cell r="J1771">
            <v>56.3</v>
          </cell>
          <cell r="K1771">
            <v>57.87</v>
          </cell>
          <cell r="L1771" t="str">
            <v>Yes</v>
          </cell>
        </row>
        <row r="1772">
          <cell r="A1772" t="str">
            <v>VX57</v>
          </cell>
          <cell r="B1772" t="str">
            <v>VAX Performance Barrel Vacuum</v>
          </cell>
          <cell r="C1772" t="str">
            <v>Floorcare</v>
          </cell>
          <cell r="D1772" t="str">
            <v>900080</v>
          </cell>
          <cell r="E1772" t="str">
            <v>VX-MA</v>
          </cell>
          <cell r="F1772">
            <v>0</v>
          </cell>
          <cell r="G1772">
            <v>3.6788775574047423</v>
          </cell>
          <cell r="H1772">
            <v>70.378527185134203</v>
          </cell>
          <cell r="I1772">
            <v>73.577551148094841</v>
          </cell>
          <cell r="J1772">
            <v>74.06</v>
          </cell>
          <cell r="K1772">
            <v>72.7</v>
          </cell>
          <cell r="L1772" t="str">
            <v>Yes</v>
          </cell>
        </row>
        <row r="1773">
          <cell r="A1773" t="str">
            <v>VX6</v>
          </cell>
          <cell r="B1773" t="str">
            <v>VAX PERFORMANCE FLOORS &amp; ALL UPRIGHT VAC</v>
          </cell>
          <cell r="C1773" t="str">
            <v>Floorcare</v>
          </cell>
          <cell r="D1773" t="str">
            <v>900080</v>
          </cell>
          <cell r="E1773" t="str">
            <v>VX-MA</v>
          </cell>
          <cell r="F1773">
            <v>0</v>
          </cell>
          <cell r="G1773">
            <v>0</v>
          </cell>
          <cell r="H1773">
            <v>69.361321403991752</v>
          </cell>
          <cell r="I1773">
            <v>72.514108740536813</v>
          </cell>
          <cell r="J1773">
            <v>72.510000000000005</v>
          </cell>
          <cell r="K1773">
            <v>74.31</v>
          </cell>
          <cell r="L1773" t="str">
            <v>Yes</v>
          </cell>
        </row>
        <row r="1774">
          <cell r="A1774" t="str">
            <v>VX65</v>
          </cell>
          <cell r="B1774" t="str">
            <v>Vax Dual Power Pro Carpet Washer</v>
          </cell>
          <cell r="C1774" t="str">
            <v>Floorcare</v>
          </cell>
          <cell r="D1774" t="str">
            <v>900080</v>
          </cell>
          <cell r="E1774" t="str">
            <v>VX-MA</v>
          </cell>
          <cell r="F1774">
            <v>0</v>
          </cell>
          <cell r="G1774">
            <v>6.008009979353063</v>
          </cell>
          <cell r="H1774">
            <v>114.935843083276</v>
          </cell>
          <cell r="I1774">
            <v>120.16019958706126</v>
          </cell>
          <cell r="J1774">
            <v>120.94</v>
          </cell>
          <cell r="K1774">
            <v>147.53</v>
          </cell>
          <cell r="L1774" t="str">
            <v>Yes</v>
          </cell>
        </row>
        <row r="1775">
          <cell r="A1775" t="str">
            <v>VX6F</v>
          </cell>
          <cell r="B1775" t="str">
            <v>VAX FILTER PACK - SUITS VX6</v>
          </cell>
          <cell r="C1775" t="str">
            <v>Floorcare</v>
          </cell>
          <cell r="D1775" t="str">
            <v>900080</v>
          </cell>
          <cell r="E1775" t="str">
            <v>VX-AC</v>
          </cell>
          <cell r="F1775">
            <v>0</v>
          </cell>
          <cell r="G1775">
            <v>0.10611363636363635</v>
          </cell>
          <cell r="H1775">
            <v>2.0299999999999998</v>
          </cell>
          <cell r="I1775">
            <v>2.1222727272727271</v>
          </cell>
          <cell r="J1775">
            <v>2.14</v>
          </cell>
          <cell r="K1775">
            <v>2.14</v>
          </cell>
          <cell r="L1775" t="str">
            <v>No</v>
          </cell>
        </row>
        <row r="1776">
          <cell r="A1776" t="str">
            <v>VX6P</v>
          </cell>
          <cell r="B1776" t="str">
            <v>VAX MICROFIBRE PADS 2PK SUITS VX6</v>
          </cell>
          <cell r="C1776" t="str">
            <v>Floorcare</v>
          </cell>
          <cell r="D1776" t="str">
            <v>900080</v>
          </cell>
          <cell r="E1776" t="str">
            <v>VX-AC</v>
          </cell>
          <cell r="F1776">
            <v>0</v>
          </cell>
          <cell r="G1776">
            <v>0.18190909090909091</v>
          </cell>
          <cell r="H1776">
            <v>3.48</v>
          </cell>
          <cell r="I1776">
            <v>3.6381818181818177</v>
          </cell>
          <cell r="J1776">
            <v>3.66</v>
          </cell>
          <cell r="K1776">
            <v>3.66</v>
          </cell>
          <cell r="L1776" t="str">
            <v>No</v>
          </cell>
        </row>
        <row r="1777">
          <cell r="A1777" t="str">
            <v>VX7F</v>
          </cell>
          <cell r="B1777" t="str">
            <v>VAX FILTER PACK SUITS VX7</v>
          </cell>
          <cell r="C1777" t="str">
            <v>Floorcare</v>
          </cell>
          <cell r="D1777" t="str">
            <v>900070</v>
          </cell>
          <cell r="E1777" t="str">
            <v>VX-AC</v>
          </cell>
          <cell r="F1777">
            <v>8.2450699701766453E-2</v>
          </cell>
          <cell r="G1777">
            <v>8.2450699701766453E-2</v>
          </cell>
          <cell r="H1777">
            <v>1.5803050776171901</v>
          </cell>
          <cell r="I1777">
            <v>1.649013994035329</v>
          </cell>
          <cell r="J1777">
            <v>1.75</v>
          </cell>
          <cell r="K1777">
            <v>1.82</v>
          </cell>
          <cell r="L1777" t="str">
            <v>Yes</v>
          </cell>
        </row>
        <row r="1778">
          <cell r="A1778" t="str">
            <v>VX8</v>
          </cell>
          <cell r="B1778" t="str">
            <v>VAX WHITE UPRIGHT VACUUM CLEANER</v>
          </cell>
          <cell r="C1778" t="str">
            <v>Floorcare</v>
          </cell>
          <cell r="D1778" t="str">
            <v>900080</v>
          </cell>
          <cell r="E1778" t="str">
            <v>VX-MA</v>
          </cell>
          <cell r="F1778">
            <v>0</v>
          </cell>
          <cell r="G1778">
            <v>4.4531914893617017</v>
          </cell>
          <cell r="H1778">
            <v>38.99</v>
          </cell>
          <cell r="I1778">
            <v>40.762272727272723</v>
          </cell>
          <cell r="J1778">
            <v>43.44</v>
          </cell>
          <cell r="K1778">
            <v>43.58</v>
          </cell>
          <cell r="L1778" t="str">
            <v>No</v>
          </cell>
        </row>
        <row r="1779">
          <cell r="A1779" t="str">
            <v>VX8F</v>
          </cell>
          <cell r="B1779" t="str">
            <v>VAX FILTER PACK SUITS VX8</v>
          </cell>
          <cell r="C1779" t="str">
            <v>Floorcare</v>
          </cell>
          <cell r="D1779" t="str">
            <v>900080</v>
          </cell>
          <cell r="E1779" t="str">
            <v>VX-AC</v>
          </cell>
          <cell r="F1779">
            <v>0.10289057123193392</v>
          </cell>
          <cell r="G1779">
            <v>0.1028905712319339</v>
          </cell>
          <cell r="H1779">
            <v>1.9683413626978663</v>
          </cell>
          <cell r="I1779">
            <v>2.0578114246386781</v>
          </cell>
          <cell r="J1779">
            <v>2.17</v>
          </cell>
          <cell r="K1779">
            <v>2.13</v>
          </cell>
          <cell r="L1779" t="str">
            <v>Yes</v>
          </cell>
        </row>
        <row r="1780">
          <cell r="A1780" t="str">
            <v>VXC1</v>
          </cell>
          <cell r="B1780" t="str">
            <v>VAX COMMERCIAL CARPET CLEANER</v>
          </cell>
          <cell r="C1780" t="str">
            <v>Floorcare</v>
          </cell>
          <cell r="D1780" t="str">
            <v>900080</v>
          </cell>
          <cell r="E1780" t="str">
            <v>VX-MA</v>
          </cell>
          <cell r="F1780">
            <v>16.236923606331722</v>
          </cell>
          <cell r="G1780">
            <v>15.503703703703703</v>
          </cell>
          <cell r="H1780">
            <v>310.61940812112869</v>
          </cell>
          <cell r="I1780">
            <v>324.73847212663446</v>
          </cell>
          <cell r="J1780">
            <v>342.36</v>
          </cell>
          <cell r="K1780">
            <v>337.16</v>
          </cell>
          <cell r="L1780" t="str">
            <v>Yes</v>
          </cell>
        </row>
        <row r="1781">
          <cell r="A1781" t="str">
            <v>WS11-125KIT15</v>
          </cell>
          <cell r="B1781" t="str">
            <v>AEG Grinder Promo Kit 1100W 125MM 15pcs</v>
          </cell>
          <cell r="C1781" t="str">
            <v>CPT AEG</v>
          </cell>
          <cell r="D1781" t="str">
            <v>900080</v>
          </cell>
          <cell r="E1781" t="str">
            <v>AG-TL</v>
          </cell>
          <cell r="F1781">
            <v>0</v>
          </cell>
          <cell r="G1781">
            <v>1.9379629629629629</v>
          </cell>
          <cell r="H1781">
            <v>59.489332415691671</v>
          </cell>
          <cell r="I1781">
            <v>62.193392980041274</v>
          </cell>
          <cell r="J1781">
            <v>61.43</v>
          </cell>
          <cell r="K1781">
            <v>60.38</v>
          </cell>
          <cell r="L1781" t="str">
            <v>Yes</v>
          </cell>
        </row>
        <row r="1782">
          <cell r="A1782" t="str">
            <v>WS11-125KIT2</v>
          </cell>
          <cell r="B1782" t="str">
            <v>AEG 1100W 125mm Angle Grinder Kit</v>
          </cell>
          <cell r="C1782" t="str">
            <v>CPT AEG</v>
          </cell>
          <cell r="D1782" t="str">
            <v>900080</v>
          </cell>
          <cell r="E1782" t="str">
            <v>AG-TL</v>
          </cell>
          <cell r="F1782">
            <v>0</v>
          </cell>
          <cell r="G1782">
            <v>1.9379629629629629</v>
          </cell>
          <cell r="H1782">
            <v>48.739160357880245</v>
          </cell>
          <cell r="I1782">
            <v>50.954576737783889</v>
          </cell>
          <cell r="J1782">
            <v>50.68</v>
          </cell>
          <cell r="K1782">
            <v>49.82</v>
          </cell>
          <cell r="L1782" t="str">
            <v>Yes</v>
          </cell>
        </row>
        <row r="1783">
          <cell r="A1783" t="str">
            <v>WS2200-230</v>
          </cell>
          <cell r="B1783" t="str">
            <v>Angle Grinder 230mm 2200W</v>
          </cell>
          <cell r="C1783" t="str">
            <v>CPT AEG</v>
          </cell>
          <cell r="D1783" t="str">
            <v>900080</v>
          </cell>
          <cell r="E1783" t="str">
            <v>AG-TL</v>
          </cell>
          <cell r="F1783">
            <v>0</v>
          </cell>
          <cell r="G1783">
            <v>1.6690590111642742</v>
          </cell>
          <cell r="H1783">
            <v>70.814865794907092</v>
          </cell>
          <cell r="I1783">
            <v>74.033723331039212</v>
          </cell>
          <cell r="J1783">
            <v>72.48</v>
          </cell>
          <cell r="K1783">
            <v>72.400000000000006</v>
          </cell>
          <cell r="L1783" t="str">
            <v>Yes</v>
          </cell>
        </row>
        <row r="1784">
          <cell r="A1784" t="str">
            <v>BBH12-0</v>
          </cell>
          <cell r="B1784" t="str">
            <v>12V SDS+ Rotary Hammer</v>
          </cell>
          <cell r="C1784" t="str">
            <v>CPT AEG</v>
          </cell>
          <cell r="D1784" t="str">
            <v>900070</v>
          </cell>
          <cell r="E1784" t="str">
            <v>AG-TL</v>
          </cell>
          <cell r="F1784">
            <v>0</v>
          </cell>
          <cell r="G1784">
            <v>0.42540650406504066</v>
          </cell>
          <cell r="H1784">
            <v>89.1</v>
          </cell>
          <cell r="I1784">
            <v>92.973913043478262</v>
          </cell>
          <cell r="J1784">
            <v>89.53</v>
          </cell>
          <cell r="K1784">
            <v>89.54</v>
          </cell>
          <cell r="L1784" t="str">
            <v>No</v>
          </cell>
        </row>
        <row r="1785">
          <cell r="A1785" t="str">
            <v>4932307084</v>
          </cell>
          <cell r="B1785" t="str">
            <v>SDS PLUS 20 x 250mm</v>
          </cell>
          <cell r="C1785" t="str">
            <v>Milwaukee Acc</v>
          </cell>
          <cell r="D1785" t="str">
            <v>800027</v>
          </cell>
          <cell r="E1785" t="str">
            <v>ML-AC</v>
          </cell>
          <cell r="F1785">
            <v>0.63174114021571648</v>
          </cell>
          <cell r="G1785">
            <v>0.63174114021571648</v>
          </cell>
          <cell r="H1785">
            <v>12.634822804314329</v>
          </cell>
          <cell r="I1785">
            <v>12.634822804314329</v>
          </cell>
          <cell r="J1785">
            <v>13.9</v>
          </cell>
          <cell r="K1785">
            <v>14.09375</v>
          </cell>
          <cell r="L1785" t="str">
            <v>Yes</v>
          </cell>
        </row>
        <row r="1786">
          <cell r="A1786" t="str">
            <v>4932352767</v>
          </cell>
          <cell r="B1786" t="str">
            <v>SDS MAX  20 x 1320mm</v>
          </cell>
          <cell r="C1786" t="str">
            <v>Milwaukee Acc</v>
          </cell>
          <cell r="D1786" t="str">
            <v>800027</v>
          </cell>
          <cell r="E1786" t="str">
            <v>ML-AC</v>
          </cell>
          <cell r="F1786">
            <v>3.63944530046225</v>
          </cell>
          <cell r="G1786">
            <v>3.63944530046225</v>
          </cell>
          <cell r="H1786">
            <v>72.788906009244997</v>
          </cell>
          <cell r="I1786">
            <v>72.788906009244997</v>
          </cell>
          <cell r="J1786">
            <v>80.069999999999993</v>
          </cell>
          <cell r="K1786">
            <v>81.193750000000009</v>
          </cell>
          <cell r="L1786" t="str">
            <v>Yes</v>
          </cell>
        </row>
        <row r="1787">
          <cell r="A1787" t="str">
            <v>4932352948</v>
          </cell>
          <cell r="B1787" t="str">
            <v>SDS PLUS 4 CUT 12 x 1000mm</v>
          </cell>
          <cell r="C1787" t="str">
            <v>Milwaukee Acc</v>
          </cell>
          <cell r="D1787" t="str">
            <v>800027</v>
          </cell>
          <cell r="E1787" t="str">
            <v>ML-AC</v>
          </cell>
          <cell r="F1787">
            <v>1.5315870570107857</v>
          </cell>
          <cell r="G1787">
            <v>1.5315870570107857</v>
          </cell>
          <cell r="H1787">
            <v>30.631741140215713</v>
          </cell>
          <cell r="I1787">
            <v>30.631741140215713</v>
          </cell>
          <cell r="J1787">
            <v>33.69</v>
          </cell>
          <cell r="K1787">
            <v>34.168749999999996</v>
          </cell>
          <cell r="L1787" t="str">
            <v>Yes</v>
          </cell>
        </row>
        <row r="1788">
          <cell r="A1788" t="str">
            <v>4932352948B</v>
          </cell>
          <cell r="B1788" t="str">
            <v>SDS Z PLUS 4 CUT 12 x 1000mm</v>
          </cell>
          <cell r="C1788" t="str">
            <v>Milwaukee Acc</v>
          </cell>
          <cell r="D1788" t="str">
            <v>800027</v>
          </cell>
          <cell r="E1788" t="str">
            <v>ML-AC</v>
          </cell>
          <cell r="F1788">
            <v>1.5315870570107857</v>
          </cell>
          <cell r="G1788">
            <v>1.5315870570107857</v>
          </cell>
          <cell r="H1788">
            <v>30.631741140215713</v>
          </cell>
          <cell r="I1788">
            <v>30.631741140215713</v>
          </cell>
          <cell r="J1788">
            <v>33.69</v>
          </cell>
          <cell r="K1788">
            <v>34.168749999999996</v>
          </cell>
          <cell r="L1788" t="str">
            <v>Yes</v>
          </cell>
        </row>
        <row r="1789">
          <cell r="A1789" t="str">
            <v>4932352955</v>
          </cell>
          <cell r="B1789" t="str">
            <v>SDS PLUS 4 CUT 16 x 600mm</v>
          </cell>
          <cell r="C1789" t="str">
            <v>Milwaukee Acc</v>
          </cell>
          <cell r="D1789" t="str">
            <v>800027</v>
          </cell>
          <cell r="E1789" t="str">
            <v>ML-AC</v>
          </cell>
          <cell r="F1789">
            <v>0.81664098613251146</v>
          </cell>
          <cell r="G1789">
            <v>0.81664098613251146</v>
          </cell>
          <cell r="H1789">
            <v>16.332819722650228</v>
          </cell>
          <cell r="I1789">
            <v>16.332819722650228</v>
          </cell>
          <cell r="J1789">
            <v>17.97</v>
          </cell>
          <cell r="K1789">
            <v>18.21875</v>
          </cell>
          <cell r="L1789" t="str">
            <v>Yes</v>
          </cell>
        </row>
        <row r="1790">
          <cell r="A1790" t="str">
            <v>4932352955B</v>
          </cell>
          <cell r="B1790" t="str">
            <v>SDS Z PLUS 4 CUT 16 x 600mm</v>
          </cell>
          <cell r="C1790" t="str">
            <v>Milwaukee Acc</v>
          </cell>
          <cell r="D1790" t="str">
            <v>800027</v>
          </cell>
          <cell r="E1790" t="str">
            <v>ML-AC</v>
          </cell>
          <cell r="F1790">
            <v>0.81664098613251146</v>
          </cell>
          <cell r="G1790">
            <v>0.81664098613251146</v>
          </cell>
          <cell r="H1790">
            <v>16.332819722650228</v>
          </cell>
          <cell r="I1790">
            <v>16.332819722650228</v>
          </cell>
          <cell r="J1790">
            <v>17.97</v>
          </cell>
          <cell r="K1790">
            <v>18.21875</v>
          </cell>
          <cell r="L1790" t="str">
            <v>Yes</v>
          </cell>
        </row>
        <row r="1791">
          <cell r="A1791" t="str">
            <v>4932353823</v>
          </cell>
          <cell r="B1791" t="str">
            <v>SDS PLUS 9 x 160mm</v>
          </cell>
          <cell r="C1791" t="str">
            <v>Milwaukee Acc</v>
          </cell>
          <cell r="D1791" t="str">
            <v>800027</v>
          </cell>
          <cell r="E1791" t="str">
            <v>ML-AC</v>
          </cell>
          <cell r="F1791">
            <v>7.5500770416024654E-2</v>
          </cell>
          <cell r="G1791">
            <v>7.5500770416024654E-2</v>
          </cell>
          <cell r="H1791">
            <v>1.5100154083204931</v>
          </cell>
          <cell r="I1791">
            <v>1.5100154083204931</v>
          </cell>
          <cell r="J1791">
            <v>1.66</v>
          </cell>
          <cell r="K1791">
            <v>1.6843750000000002</v>
          </cell>
          <cell r="L1791" t="str">
            <v>Yes</v>
          </cell>
        </row>
        <row r="1792">
          <cell r="A1792" t="str">
            <v>4932367022</v>
          </cell>
          <cell r="B1792" t="str">
            <v>SDS PLUS 18 x 600mm</v>
          </cell>
          <cell r="C1792" t="str">
            <v>Milwaukee Acc</v>
          </cell>
          <cell r="D1792" t="str">
            <v>800027</v>
          </cell>
          <cell r="E1792" t="str">
            <v>ML-AC</v>
          </cell>
          <cell r="F1792">
            <v>0.50308166409861321</v>
          </cell>
          <cell r="G1792">
            <v>0.50308166409861321</v>
          </cell>
          <cell r="H1792">
            <v>10.061633281972265</v>
          </cell>
          <cell r="I1792">
            <v>10.061633281972265</v>
          </cell>
          <cell r="J1792">
            <v>11.07</v>
          </cell>
          <cell r="K1792">
            <v>11.223437500000001</v>
          </cell>
          <cell r="L1792" t="str">
            <v>Yes</v>
          </cell>
        </row>
        <row r="1793">
          <cell r="A1793" t="str">
            <v>4932367025</v>
          </cell>
          <cell r="B1793" t="str">
            <v>SDS PLUS 20 x 600mm</v>
          </cell>
          <cell r="C1793" t="str">
            <v>Milwaukee Acc</v>
          </cell>
          <cell r="D1793" t="str">
            <v>800027</v>
          </cell>
          <cell r="E1793" t="str">
            <v>ML-AC</v>
          </cell>
          <cell r="F1793">
            <v>0.53775038520801244</v>
          </cell>
          <cell r="G1793">
            <v>0.53775038520801244</v>
          </cell>
          <cell r="H1793">
            <v>10.755007704160247</v>
          </cell>
          <cell r="I1793">
            <v>10.755007704160247</v>
          </cell>
          <cell r="J1793">
            <v>11.83</v>
          </cell>
          <cell r="K1793">
            <v>11.996875000000001</v>
          </cell>
          <cell r="L1793" t="str">
            <v>Yes</v>
          </cell>
        </row>
        <row r="1794">
          <cell r="A1794" t="str">
            <v>4932367066</v>
          </cell>
          <cell r="B1794" t="str">
            <v>SDS PLUS 11 x 160mm</v>
          </cell>
          <cell r="C1794" t="str">
            <v>Milwaukee Acc</v>
          </cell>
          <cell r="D1794" t="str">
            <v>800027</v>
          </cell>
          <cell r="E1794" t="str">
            <v>ML-AC</v>
          </cell>
          <cell r="F1794">
            <v>9.9383667180277357E-2</v>
          </cell>
          <cell r="G1794">
            <v>9.9383667180277357E-2</v>
          </cell>
          <cell r="H1794">
            <v>1.9876733436055469</v>
          </cell>
          <cell r="I1794">
            <v>1.9876733436055469</v>
          </cell>
          <cell r="J1794">
            <v>2.19</v>
          </cell>
          <cell r="K1794">
            <v>2.2171875000000001</v>
          </cell>
          <cell r="L1794" t="str">
            <v>Yes</v>
          </cell>
        </row>
        <row r="1795">
          <cell r="A1795" t="str">
            <v>4932430138B</v>
          </cell>
          <cell r="B1795" t="str">
            <v>SDS Z-PLUS 4 CUT 15 x 210mm</v>
          </cell>
          <cell r="C1795" t="str">
            <v>Milwaukee Acc</v>
          </cell>
          <cell r="D1795" t="str">
            <v>800027</v>
          </cell>
          <cell r="E1795" t="str">
            <v>ML-AC</v>
          </cell>
          <cell r="F1795">
            <v>0.42758089368258861</v>
          </cell>
          <cell r="G1795">
            <v>0.42758089368258861</v>
          </cell>
          <cell r="H1795">
            <v>8.5516178736517716</v>
          </cell>
          <cell r="I1795">
            <v>8.5516178736517716</v>
          </cell>
          <cell r="J1795">
            <v>9.41</v>
          </cell>
          <cell r="K1795">
            <v>9.5390625</v>
          </cell>
          <cell r="L1795" t="str">
            <v>Yes</v>
          </cell>
        </row>
        <row r="1796">
          <cell r="A1796" t="str">
            <v>4932430139B</v>
          </cell>
          <cell r="B1796" t="str">
            <v>SDS Z-PLUS 4 CUT 16 x 160mm</v>
          </cell>
          <cell r="C1796" t="str">
            <v>Milwaukee Acc</v>
          </cell>
          <cell r="D1796" t="str">
            <v>800027</v>
          </cell>
          <cell r="E1796" t="str">
            <v>ML-AC</v>
          </cell>
          <cell r="F1796">
            <v>0.39753466872110943</v>
          </cell>
          <cell r="G1796">
            <v>0.39753466872110943</v>
          </cell>
          <cell r="H1796">
            <v>7.9506933744221877</v>
          </cell>
          <cell r="I1796">
            <v>7.9506933744221877</v>
          </cell>
          <cell r="J1796">
            <v>8.75</v>
          </cell>
          <cell r="K1796">
            <v>8.8687500000000004</v>
          </cell>
          <cell r="L1796" t="str">
            <v>Yes</v>
          </cell>
        </row>
        <row r="1797">
          <cell r="A1797" t="str">
            <v>6K4P10160B</v>
          </cell>
          <cell r="B1797" t="str">
            <v>SDS Plus K4 Cut bit 10*160mm</v>
          </cell>
          <cell r="C1797" t="str">
            <v>CPT Accessories</v>
          </cell>
          <cell r="D1797" t="str">
            <v>800027</v>
          </cell>
          <cell r="E1797" t="str">
            <v>KA-AC</v>
          </cell>
          <cell r="F1797">
            <v>0.93528505392912187</v>
          </cell>
          <cell r="G1797">
            <v>0.93528505392912187</v>
          </cell>
          <cell r="H1797">
            <v>18.705701078582436</v>
          </cell>
          <cell r="I1797">
            <v>18.705701078582436</v>
          </cell>
          <cell r="J1797">
            <v>20.58</v>
          </cell>
          <cell r="K1797">
            <v>20.865625000000001</v>
          </cell>
          <cell r="L1797" t="str">
            <v>Yes</v>
          </cell>
        </row>
        <row r="1798">
          <cell r="A1798" t="str">
            <v>6K4P5160B</v>
          </cell>
          <cell r="B1798" t="str">
            <v>SDS Plus K4 Cut bit 5*160mm</v>
          </cell>
          <cell r="C1798" t="str">
            <v>CPT Accessories</v>
          </cell>
          <cell r="D1798" t="str">
            <v>800027</v>
          </cell>
          <cell r="E1798" t="str">
            <v>KA-AC</v>
          </cell>
          <cell r="F1798">
            <v>0.73112480739599395</v>
          </cell>
          <cell r="G1798">
            <v>0.73112480739599395</v>
          </cell>
          <cell r="H1798">
            <v>14.622496147919877</v>
          </cell>
          <cell r="I1798">
            <v>14.622496147919877</v>
          </cell>
          <cell r="J1798">
            <v>16.079999999999998</v>
          </cell>
          <cell r="K1798">
            <v>16.310937500000001</v>
          </cell>
          <cell r="L1798" t="str">
            <v>Yes</v>
          </cell>
        </row>
        <row r="1799">
          <cell r="A1799" t="str">
            <v>6K4P6160B</v>
          </cell>
          <cell r="B1799" t="str">
            <v>SDS Plus K4 Cut bit 6*160mm</v>
          </cell>
          <cell r="C1799" t="str">
            <v>CPT Accessories</v>
          </cell>
          <cell r="D1799" t="str">
            <v>800027</v>
          </cell>
          <cell r="E1799" t="str">
            <v>KA-AC</v>
          </cell>
          <cell r="F1799">
            <v>0.74036979969183359</v>
          </cell>
          <cell r="G1799">
            <v>0.74036979969183359</v>
          </cell>
          <cell r="H1799">
            <v>14.807395993836671</v>
          </cell>
          <cell r="I1799">
            <v>14.807395993836671</v>
          </cell>
          <cell r="J1799">
            <v>16.29</v>
          </cell>
          <cell r="K1799">
            <v>16.517187499999999</v>
          </cell>
          <cell r="L1799" t="str">
            <v>Yes</v>
          </cell>
        </row>
        <row r="1800">
          <cell r="A1800" t="str">
            <v>6K4P6B160B</v>
          </cell>
          <cell r="B1800" t="str">
            <v>SDS Plus K4 Cut bit 6.5*160mm</v>
          </cell>
          <cell r="C1800" t="str">
            <v>CPT Accessories</v>
          </cell>
          <cell r="D1800" t="str">
            <v>800027</v>
          </cell>
          <cell r="E1800" t="str">
            <v>KA-AC</v>
          </cell>
          <cell r="F1800">
            <v>0.97072419106317409</v>
          </cell>
          <cell r="G1800">
            <v>0.97072419106317409</v>
          </cell>
          <cell r="H1800">
            <v>19.414483821263481</v>
          </cell>
          <cell r="I1800">
            <v>19.414483821263481</v>
          </cell>
          <cell r="J1800">
            <v>21.36</v>
          </cell>
          <cell r="K1800">
            <v>21.65625</v>
          </cell>
          <cell r="L1800" t="str">
            <v>Yes</v>
          </cell>
        </row>
        <row r="1801">
          <cell r="A1801" t="str">
            <v>6K4P8160B</v>
          </cell>
          <cell r="B1801" t="str">
            <v>SDS Plus K4 Cut bit 8*160mm</v>
          </cell>
          <cell r="C1801" t="str">
            <v>CPT Accessories</v>
          </cell>
          <cell r="D1801" t="str">
            <v>800027</v>
          </cell>
          <cell r="E1801" t="str">
            <v>KA-AC</v>
          </cell>
          <cell r="F1801">
            <v>0.8466872110939907</v>
          </cell>
          <cell r="G1801">
            <v>0.8466872110939907</v>
          </cell>
          <cell r="H1801">
            <v>16.933744221879813</v>
          </cell>
          <cell r="I1801">
            <v>16.933744221879813</v>
          </cell>
          <cell r="J1801">
            <v>18.63</v>
          </cell>
          <cell r="K1801">
            <v>18.889062500000001</v>
          </cell>
          <cell r="L1801" t="str">
            <v>Yes</v>
          </cell>
        </row>
        <row r="1802">
          <cell r="A1802" t="str">
            <v>K4P10110B</v>
          </cell>
          <cell r="B1802" t="str">
            <v>SDS Plus K4 Cut bit 10*110mm</v>
          </cell>
          <cell r="C1802" t="str">
            <v>CPT Accessories</v>
          </cell>
          <cell r="D1802" t="str">
            <v>800027</v>
          </cell>
          <cell r="E1802" t="str">
            <v>KA-AC</v>
          </cell>
          <cell r="F1802">
            <v>0.14098613251155626</v>
          </cell>
          <cell r="G1802">
            <v>0.14098613251155626</v>
          </cell>
          <cell r="H1802">
            <v>2.819722650231125</v>
          </cell>
          <cell r="I1802">
            <v>2.819722650231125</v>
          </cell>
          <cell r="J1802">
            <v>3.1</v>
          </cell>
          <cell r="K1802">
            <v>3.1453125000000002</v>
          </cell>
          <cell r="L1802" t="str">
            <v>Yes</v>
          </cell>
        </row>
        <row r="1803">
          <cell r="A1803" t="str">
            <v>K4P10160B</v>
          </cell>
          <cell r="B1803" t="str">
            <v>SDS Plus K4 Cut bit 10*160mm</v>
          </cell>
          <cell r="C1803" t="str">
            <v>CPT Accessories</v>
          </cell>
          <cell r="D1803" t="str">
            <v>800027</v>
          </cell>
          <cell r="E1803" t="str">
            <v>KA-AC</v>
          </cell>
          <cell r="F1803">
            <v>0.15408320493066255</v>
          </cell>
          <cell r="G1803">
            <v>0.15408320493066255</v>
          </cell>
          <cell r="H1803">
            <v>3.0816640986132509</v>
          </cell>
          <cell r="I1803">
            <v>3.0816640986132509</v>
          </cell>
          <cell r="J1803">
            <v>3.39</v>
          </cell>
          <cell r="K1803">
            <v>3.4375000000000004</v>
          </cell>
          <cell r="L1803" t="str">
            <v>Yes</v>
          </cell>
        </row>
        <row r="1804">
          <cell r="A1804" t="str">
            <v>K4P10210B</v>
          </cell>
          <cell r="B1804" t="str">
            <v>SDS Plus K4 Cut bit 10*210mm</v>
          </cell>
          <cell r="C1804" t="str">
            <v>CPT Accessories</v>
          </cell>
          <cell r="D1804" t="str">
            <v>800027</v>
          </cell>
          <cell r="E1804" t="str">
            <v>KA-AC</v>
          </cell>
          <cell r="F1804">
            <v>0.17565485362095531</v>
          </cell>
          <cell r="G1804">
            <v>0.17565485362095531</v>
          </cell>
          <cell r="H1804">
            <v>3.513097072419106</v>
          </cell>
          <cell r="I1804">
            <v>3.513097072419106</v>
          </cell>
          <cell r="J1804">
            <v>3.86</v>
          </cell>
          <cell r="K1804">
            <v>3.9187499999999997</v>
          </cell>
          <cell r="L1804" t="str">
            <v>Yes</v>
          </cell>
        </row>
        <row r="1805">
          <cell r="A1805" t="str">
            <v>K4P10450B</v>
          </cell>
          <cell r="B1805" t="str">
            <v>SDS Plus K4 Cut bit 10*450mm</v>
          </cell>
          <cell r="C1805" t="str">
            <v>CPT Accessories</v>
          </cell>
          <cell r="D1805" t="str">
            <v>800027</v>
          </cell>
          <cell r="E1805" t="str">
            <v>KA-AC</v>
          </cell>
          <cell r="F1805">
            <v>0.44838212634822805</v>
          </cell>
          <cell r="G1805">
            <v>0.44838212634822805</v>
          </cell>
          <cell r="H1805">
            <v>8.9676425269645605</v>
          </cell>
          <cell r="I1805">
            <v>8.9676425269645605</v>
          </cell>
          <cell r="J1805">
            <v>9.86</v>
          </cell>
          <cell r="K1805">
            <v>10.003125000000001</v>
          </cell>
          <cell r="L1805" t="str">
            <v>Yes</v>
          </cell>
        </row>
        <row r="1806">
          <cell r="A1806" t="str">
            <v>K4P10600B</v>
          </cell>
          <cell r="B1806" t="str">
            <v>SDS Plus K4 Cut bit 10*600mm</v>
          </cell>
          <cell r="C1806" t="str">
            <v>CPT Accessories</v>
          </cell>
          <cell r="D1806" t="str">
            <v>800027</v>
          </cell>
          <cell r="E1806" t="str">
            <v>KA-AC</v>
          </cell>
          <cell r="F1806">
            <v>0.54083204930662554</v>
          </cell>
          <cell r="G1806">
            <v>0.54083204930662554</v>
          </cell>
          <cell r="H1806">
            <v>10.81664098613251</v>
          </cell>
          <cell r="I1806">
            <v>10.81664098613251</v>
          </cell>
          <cell r="J1806">
            <v>11.9</v>
          </cell>
          <cell r="K1806">
            <v>12.065624999999999</v>
          </cell>
          <cell r="L1806" t="str">
            <v>Yes</v>
          </cell>
        </row>
        <row r="1807">
          <cell r="A1807" t="str">
            <v>K4P12160B</v>
          </cell>
          <cell r="B1807" t="str">
            <v>SDS Plus K4 Cut bit 12*160mm</v>
          </cell>
          <cell r="C1807" t="str">
            <v>CPT Accessories</v>
          </cell>
          <cell r="D1807" t="str">
            <v>800027</v>
          </cell>
          <cell r="E1807" t="str">
            <v>KA-AC</v>
          </cell>
          <cell r="F1807">
            <v>0.17103235747303547</v>
          </cell>
          <cell r="G1807">
            <v>0.17103235747303547</v>
          </cell>
          <cell r="H1807">
            <v>3.4206471494607089</v>
          </cell>
          <cell r="I1807">
            <v>3.4206471494607089</v>
          </cell>
          <cell r="J1807">
            <v>3.76</v>
          </cell>
          <cell r="K1807">
            <v>3.8156250000000007</v>
          </cell>
          <cell r="L1807" t="str">
            <v>Yes</v>
          </cell>
        </row>
        <row r="1808">
          <cell r="A1808" t="str">
            <v>K4P12260B</v>
          </cell>
          <cell r="B1808" t="str">
            <v>SDS Plus K4 Cut bit 12*260mm</v>
          </cell>
          <cell r="C1808" t="str">
            <v>CPT Accessories</v>
          </cell>
          <cell r="D1808" t="str">
            <v>800027</v>
          </cell>
          <cell r="E1808" t="str">
            <v>KA-AC</v>
          </cell>
          <cell r="F1808">
            <v>0.23574730354391371</v>
          </cell>
          <cell r="G1808">
            <v>0.23574730354391371</v>
          </cell>
          <cell r="H1808">
            <v>4.7149460708782742</v>
          </cell>
          <cell r="I1808">
            <v>4.7149460708782742</v>
          </cell>
          <cell r="J1808">
            <v>5.19</v>
          </cell>
          <cell r="K1808">
            <v>5.2593750000000004</v>
          </cell>
          <cell r="L1808" t="str">
            <v>Yes</v>
          </cell>
        </row>
        <row r="1809">
          <cell r="A1809" t="str">
            <v>K4P12450B</v>
          </cell>
          <cell r="B1809" t="str">
            <v>SDS Plus K4 Cut bit 12*450mm</v>
          </cell>
          <cell r="C1809" t="str">
            <v>CPT Accessories</v>
          </cell>
          <cell r="D1809" t="str">
            <v>800027</v>
          </cell>
          <cell r="E1809" t="str">
            <v>KA-AC</v>
          </cell>
          <cell r="F1809">
            <v>0.48767334360554698</v>
          </cell>
          <cell r="G1809">
            <v>0.48767334360554698</v>
          </cell>
          <cell r="H1809">
            <v>9.7534668721109394</v>
          </cell>
          <cell r="I1809">
            <v>9.7534668721109394</v>
          </cell>
          <cell r="J1809">
            <v>10.73</v>
          </cell>
          <cell r="K1809">
            <v>10.879687500000001</v>
          </cell>
          <cell r="L1809" t="str">
            <v>Yes</v>
          </cell>
        </row>
        <row r="1810">
          <cell r="A1810" t="str">
            <v>K4P12600B</v>
          </cell>
          <cell r="B1810" t="str">
            <v>SDS Plus K4 Cut bit 12*600mm</v>
          </cell>
          <cell r="C1810" t="str">
            <v>CPT Accessories</v>
          </cell>
          <cell r="D1810" t="str">
            <v>800027</v>
          </cell>
          <cell r="E1810" t="str">
            <v>KA-AC</v>
          </cell>
          <cell r="F1810">
            <v>0.68644067796610164</v>
          </cell>
          <cell r="G1810">
            <v>0.68644067796610164</v>
          </cell>
          <cell r="H1810">
            <v>13.728813559322033</v>
          </cell>
          <cell r="I1810">
            <v>13.728813559322033</v>
          </cell>
          <cell r="J1810">
            <v>15.1</v>
          </cell>
          <cell r="K1810">
            <v>15.3140625</v>
          </cell>
          <cell r="L1810" t="str">
            <v>Yes</v>
          </cell>
        </row>
        <row r="1811">
          <cell r="A1811" t="str">
            <v>K4P14210B</v>
          </cell>
          <cell r="B1811" t="str">
            <v>SDS Plus K4 Cut bit 14*210mm</v>
          </cell>
          <cell r="C1811" t="str">
            <v>CPT Accessories</v>
          </cell>
          <cell r="D1811" t="str">
            <v>800027</v>
          </cell>
          <cell r="E1811" t="str">
            <v>KA-AC</v>
          </cell>
          <cell r="F1811">
            <v>0.32357473035439144</v>
          </cell>
          <cell r="G1811">
            <v>0.32357473035439144</v>
          </cell>
          <cell r="H1811">
            <v>6.4714946070878279</v>
          </cell>
          <cell r="I1811">
            <v>6.4714946070878279</v>
          </cell>
          <cell r="J1811">
            <v>7.12</v>
          </cell>
          <cell r="K1811">
            <v>7.2187500000000009</v>
          </cell>
          <cell r="L1811" t="str">
            <v>Yes</v>
          </cell>
        </row>
        <row r="1812">
          <cell r="A1812" t="str">
            <v>K4P14450B</v>
          </cell>
          <cell r="B1812" t="str">
            <v>SDS Plus K4 Cut bit 14*450mm</v>
          </cell>
          <cell r="C1812" t="str">
            <v>CPT Accessories</v>
          </cell>
          <cell r="D1812" t="str">
            <v>800027</v>
          </cell>
          <cell r="E1812" t="str">
            <v>KA-AC</v>
          </cell>
          <cell r="F1812">
            <v>0.50308166409861321</v>
          </cell>
          <cell r="G1812">
            <v>0.50308166409861321</v>
          </cell>
          <cell r="H1812">
            <v>10.061633281972265</v>
          </cell>
          <cell r="I1812">
            <v>10.061633281972265</v>
          </cell>
          <cell r="J1812">
            <v>11.07</v>
          </cell>
          <cell r="K1812">
            <v>11.223437500000001</v>
          </cell>
          <cell r="L1812" t="str">
            <v>Yes</v>
          </cell>
        </row>
        <row r="1813">
          <cell r="A1813" t="str">
            <v>K4P14600B</v>
          </cell>
          <cell r="B1813" t="str">
            <v>SDS Plus K4 Cut bit 14*600mm</v>
          </cell>
          <cell r="C1813" t="str">
            <v>CPT Accessories</v>
          </cell>
          <cell r="D1813" t="str">
            <v>800027</v>
          </cell>
          <cell r="E1813" t="str">
            <v>KA-AC</v>
          </cell>
          <cell r="F1813">
            <v>0.75423728813559321</v>
          </cell>
          <cell r="G1813">
            <v>0.75423728813559321</v>
          </cell>
          <cell r="H1813">
            <v>15.084745762711863</v>
          </cell>
          <cell r="I1813">
            <v>15.084745762711863</v>
          </cell>
          <cell r="J1813">
            <v>16.59</v>
          </cell>
          <cell r="K1813">
            <v>16.826562499999998</v>
          </cell>
          <cell r="L1813" t="str">
            <v>Yes</v>
          </cell>
        </row>
        <row r="1814">
          <cell r="A1814" t="str">
            <v>K4P16210B</v>
          </cell>
          <cell r="B1814" t="str">
            <v>SDS Plus K4 Cut bit 16*210mm</v>
          </cell>
          <cell r="C1814" t="str">
            <v>CPT Accessories</v>
          </cell>
          <cell r="D1814" t="str">
            <v>800027</v>
          </cell>
          <cell r="E1814" t="str">
            <v>KA-AC</v>
          </cell>
          <cell r="F1814">
            <v>0.44298921417565484</v>
          </cell>
          <cell r="G1814">
            <v>0.44298921417565484</v>
          </cell>
          <cell r="H1814">
            <v>8.8597842835130969</v>
          </cell>
          <cell r="I1814">
            <v>8.8597842835130969</v>
          </cell>
          <cell r="J1814">
            <v>9.75</v>
          </cell>
          <cell r="K1814">
            <v>9.8828125</v>
          </cell>
          <cell r="L1814" t="str">
            <v>Yes</v>
          </cell>
        </row>
        <row r="1815">
          <cell r="A1815" t="str">
            <v>K4P16450B</v>
          </cell>
          <cell r="B1815" t="str">
            <v>SDS Plus K4 Cut bit 16*450mm</v>
          </cell>
          <cell r="C1815" t="str">
            <v>CPT Accessories</v>
          </cell>
          <cell r="D1815" t="str">
            <v>800027</v>
          </cell>
          <cell r="E1815" t="str">
            <v>KA-AC</v>
          </cell>
          <cell r="F1815">
            <v>0.65100154083204931</v>
          </cell>
          <cell r="G1815">
            <v>0.65100154083204931</v>
          </cell>
          <cell r="H1815">
            <v>13.020030816640984</v>
          </cell>
          <cell r="I1815">
            <v>13.020030816640984</v>
          </cell>
          <cell r="J1815">
            <v>14.32</v>
          </cell>
          <cell r="K1815">
            <v>14.5234375</v>
          </cell>
          <cell r="L1815" t="str">
            <v>Yes</v>
          </cell>
        </row>
        <row r="1816">
          <cell r="A1816" t="str">
            <v>K4P16600B</v>
          </cell>
          <cell r="B1816" t="str">
            <v>SDS Plus K4 Cut bit 16*600mm</v>
          </cell>
          <cell r="C1816" t="str">
            <v>CPT Accessories</v>
          </cell>
          <cell r="D1816" t="str">
            <v>800027</v>
          </cell>
          <cell r="E1816" t="str">
            <v>KA-AC</v>
          </cell>
          <cell r="F1816">
            <v>0.81664098613251146</v>
          </cell>
          <cell r="G1816">
            <v>0.81664098613251146</v>
          </cell>
          <cell r="H1816">
            <v>16.332819722650228</v>
          </cell>
          <cell r="I1816">
            <v>16.332819722650228</v>
          </cell>
          <cell r="J1816">
            <v>17.97</v>
          </cell>
          <cell r="K1816">
            <v>18.21875</v>
          </cell>
          <cell r="L1816" t="str">
            <v>Yes</v>
          </cell>
        </row>
        <row r="1817">
          <cell r="A1817" t="str">
            <v>K4P18250B</v>
          </cell>
          <cell r="B1817" t="str">
            <v>SDS Plus K4 Cut bit 18*250mm</v>
          </cell>
          <cell r="C1817" t="str">
            <v>CPT Accessories</v>
          </cell>
          <cell r="D1817" t="str">
            <v>800027</v>
          </cell>
          <cell r="E1817" t="str">
            <v>KA-AC</v>
          </cell>
          <cell r="F1817">
            <v>0.48998459167950692</v>
          </cell>
          <cell r="G1817">
            <v>0.48998459167950692</v>
          </cell>
          <cell r="H1817">
            <v>9.7996918335901384</v>
          </cell>
          <cell r="I1817">
            <v>9.7996918335901384</v>
          </cell>
          <cell r="J1817">
            <v>10.78</v>
          </cell>
          <cell r="K1817">
            <v>10.93125</v>
          </cell>
          <cell r="L1817" t="str">
            <v>Yes</v>
          </cell>
        </row>
        <row r="1818">
          <cell r="A1818" t="str">
            <v>K4P18450B</v>
          </cell>
          <cell r="B1818" t="str">
            <v>SDS Plus K4 Cut bit 18*450mm</v>
          </cell>
          <cell r="C1818" t="str">
            <v>CPT Accessories</v>
          </cell>
          <cell r="D1818" t="str">
            <v>800027</v>
          </cell>
          <cell r="E1818" t="str">
            <v>KA-AC</v>
          </cell>
          <cell r="F1818">
            <v>0.65870570107858251</v>
          </cell>
          <cell r="G1818">
            <v>0.65870570107858251</v>
          </cell>
          <cell r="H1818">
            <v>13.174114021571649</v>
          </cell>
          <cell r="I1818">
            <v>13.174114021571649</v>
          </cell>
          <cell r="J1818">
            <v>14.49</v>
          </cell>
          <cell r="K1818">
            <v>14.695312500000002</v>
          </cell>
          <cell r="L1818" t="str">
            <v>Yes</v>
          </cell>
        </row>
        <row r="1819">
          <cell r="A1819" t="str">
            <v>K4P20250B</v>
          </cell>
          <cell r="B1819" t="str">
            <v>SDS Plus K4 Cut bit 20*250mm</v>
          </cell>
          <cell r="C1819" t="str">
            <v>CPT Accessories</v>
          </cell>
          <cell r="D1819" t="str">
            <v>800027</v>
          </cell>
          <cell r="E1819" t="str">
            <v>KA-AC</v>
          </cell>
          <cell r="F1819">
            <v>0.55469953775038527</v>
          </cell>
          <cell r="G1819">
            <v>0.55469953775038527</v>
          </cell>
          <cell r="H1819">
            <v>11.093990755007704</v>
          </cell>
          <cell r="I1819">
            <v>11.093990755007704</v>
          </cell>
          <cell r="J1819">
            <v>12.2</v>
          </cell>
          <cell r="K1819">
            <v>12.375000000000002</v>
          </cell>
          <cell r="L1819" t="str">
            <v>Yes</v>
          </cell>
        </row>
        <row r="1820">
          <cell r="A1820" t="str">
            <v>K4P20450B</v>
          </cell>
          <cell r="B1820" t="str">
            <v>SDS Plus K4 Cut bit 20*450mm</v>
          </cell>
          <cell r="C1820" t="str">
            <v>CPT Accessories</v>
          </cell>
          <cell r="D1820" t="str">
            <v>800027</v>
          </cell>
          <cell r="E1820" t="str">
            <v>KA-AC</v>
          </cell>
          <cell r="F1820">
            <v>0.72804314329738062</v>
          </cell>
          <cell r="G1820">
            <v>0.72804314329738062</v>
          </cell>
          <cell r="H1820">
            <v>14.560862865947611</v>
          </cell>
          <cell r="I1820">
            <v>14.560862865947611</v>
          </cell>
          <cell r="J1820">
            <v>16.02</v>
          </cell>
          <cell r="K1820">
            <v>16.2421875</v>
          </cell>
          <cell r="L1820" t="str">
            <v>Yes</v>
          </cell>
        </row>
        <row r="1821">
          <cell r="A1821" t="str">
            <v>K4P22250B</v>
          </cell>
          <cell r="B1821" t="str">
            <v>SDS Plus K4 Cut bit 22*250mm</v>
          </cell>
          <cell r="C1821" t="str">
            <v>CPT Accessories</v>
          </cell>
          <cell r="D1821" t="str">
            <v>800027</v>
          </cell>
          <cell r="E1821" t="str">
            <v>KA-AC</v>
          </cell>
          <cell r="F1821">
            <v>0.6379044684129429</v>
          </cell>
          <cell r="G1821">
            <v>0.6379044684129429</v>
          </cell>
          <cell r="H1821">
            <v>12.758089368258858</v>
          </cell>
          <cell r="I1821">
            <v>12.758089368258858</v>
          </cell>
          <cell r="J1821">
            <v>14.03</v>
          </cell>
          <cell r="K1821">
            <v>14.231249999999999</v>
          </cell>
          <cell r="L1821" t="str">
            <v>Yes</v>
          </cell>
        </row>
        <row r="1822">
          <cell r="A1822" t="str">
            <v>K4P22450B</v>
          </cell>
          <cell r="B1822" t="str">
            <v>SDS Plus K4 Cut bit 22*450mm</v>
          </cell>
          <cell r="C1822" t="str">
            <v>CPT Accessories</v>
          </cell>
          <cell r="D1822" t="str">
            <v>800027</v>
          </cell>
          <cell r="E1822" t="str">
            <v>KA-AC</v>
          </cell>
          <cell r="F1822">
            <v>0.8597842835130971</v>
          </cell>
          <cell r="G1822">
            <v>0.8597842835130971</v>
          </cell>
          <cell r="H1822">
            <v>17.195685670261941</v>
          </cell>
          <cell r="I1822">
            <v>17.195685670261941</v>
          </cell>
          <cell r="J1822">
            <v>18.920000000000002</v>
          </cell>
          <cell r="K1822">
            <v>19.181250000000002</v>
          </cell>
          <cell r="L1822" t="str">
            <v>Yes</v>
          </cell>
        </row>
        <row r="1823">
          <cell r="A1823" t="str">
            <v>K4P24250B</v>
          </cell>
          <cell r="B1823" t="str">
            <v>SDS Plus K4 Cut bit 24*250mm</v>
          </cell>
          <cell r="C1823" t="str">
            <v>CPT Accessories</v>
          </cell>
          <cell r="D1823" t="str">
            <v>800027</v>
          </cell>
          <cell r="E1823" t="str">
            <v>KA-AC</v>
          </cell>
          <cell r="F1823">
            <v>0.82280431432973811</v>
          </cell>
          <cell r="G1823">
            <v>0.82280431432973811</v>
          </cell>
          <cell r="H1823">
            <v>16.456086286594761</v>
          </cell>
          <cell r="I1823">
            <v>16.456086286594761</v>
          </cell>
          <cell r="J1823">
            <v>18.100000000000001</v>
          </cell>
          <cell r="K1823">
            <v>18.356250000000003</v>
          </cell>
          <cell r="L1823" t="str">
            <v>Yes</v>
          </cell>
        </row>
        <row r="1824">
          <cell r="A1824" t="str">
            <v>K4P25250B</v>
          </cell>
          <cell r="B1824" t="str">
            <v>SDS Plus K4 Cut bit 25*250mm</v>
          </cell>
          <cell r="C1824" t="str">
            <v>CPT Accessories</v>
          </cell>
          <cell r="D1824" t="str">
            <v>800027</v>
          </cell>
          <cell r="E1824" t="str">
            <v>KA-AC</v>
          </cell>
          <cell r="F1824">
            <v>0.90292758089368252</v>
          </cell>
          <cell r="G1824">
            <v>0.90292758089368252</v>
          </cell>
          <cell r="H1824">
            <v>18.05855161787365</v>
          </cell>
          <cell r="I1824">
            <v>18.05855161787365</v>
          </cell>
          <cell r="J1824">
            <v>19.86</v>
          </cell>
          <cell r="K1824">
            <v>20.143750000000001</v>
          </cell>
          <cell r="L1824" t="str">
            <v>Yes</v>
          </cell>
        </row>
        <row r="1825">
          <cell r="A1825" t="str">
            <v>K4P25450B</v>
          </cell>
          <cell r="B1825" t="str">
            <v>SDS Plus K4 Cut bit 25*450mm</v>
          </cell>
          <cell r="C1825" t="str">
            <v>CPT Accessories</v>
          </cell>
          <cell r="D1825" t="str">
            <v>800027</v>
          </cell>
          <cell r="E1825" t="str">
            <v>KA-AC</v>
          </cell>
          <cell r="F1825">
            <v>0.963020030816641</v>
          </cell>
          <cell r="G1825">
            <v>0.963020030816641</v>
          </cell>
          <cell r="H1825">
            <v>19.26040061633282</v>
          </cell>
          <cell r="I1825">
            <v>19.26040061633282</v>
          </cell>
          <cell r="J1825">
            <v>21.19</v>
          </cell>
          <cell r="K1825">
            <v>21.484375</v>
          </cell>
          <cell r="L1825" t="str">
            <v>Yes</v>
          </cell>
        </row>
        <row r="1826">
          <cell r="A1826" t="str">
            <v>K4P28250B</v>
          </cell>
          <cell r="B1826" t="str">
            <v>SDS Plus K4 Cut bit 28*250mm</v>
          </cell>
          <cell r="C1826" t="str">
            <v>CPT Accessories</v>
          </cell>
          <cell r="D1826" t="str">
            <v>800027</v>
          </cell>
          <cell r="E1826" t="str">
            <v>KA-AC</v>
          </cell>
          <cell r="F1826">
            <v>1.0408320493066257</v>
          </cell>
          <cell r="G1826">
            <v>1.0408320493066257</v>
          </cell>
          <cell r="H1826">
            <v>20.816640986132512</v>
          </cell>
          <cell r="I1826">
            <v>20.816640986132512</v>
          </cell>
          <cell r="J1826">
            <v>22.9</v>
          </cell>
          <cell r="K1826">
            <v>23.220312500000002</v>
          </cell>
          <cell r="L1826" t="str">
            <v>Yes</v>
          </cell>
        </row>
        <row r="1827">
          <cell r="A1827" t="str">
            <v>K4P28450B</v>
          </cell>
          <cell r="B1827" t="str">
            <v>SDS Plus K4 Cut bit 28*450mm</v>
          </cell>
          <cell r="C1827" t="str">
            <v>CPT Accessories</v>
          </cell>
          <cell r="D1827" t="str">
            <v>800027</v>
          </cell>
          <cell r="E1827" t="str">
            <v>KA-AC</v>
          </cell>
          <cell r="F1827">
            <v>1.2057010785824345</v>
          </cell>
          <cell r="G1827">
            <v>1.2057010785824345</v>
          </cell>
          <cell r="H1827">
            <v>24.114021571648689</v>
          </cell>
          <cell r="I1827">
            <v>24.114021571648689</v>
          </cell>
          <cell r="J1827">
            <v>26.53</v>
          </cell>
          <cell r="K1827">
            <v>26.898437500000004</v>
          </cell>
          <cell r="L1827" t="str">
            <v>Yes</v>
          </cell>
        </row>
        <row r="1828">
          <cell r="A1828" t="str">
            <v>K4P30450B</v>
          </cell>
          <cell r="B1828" t="str">
            <v>SDS Plus K4 Cut bit 30*450mm</v>
          </cell>
          <cell r="C1828" t="str">
            <v>CPT Accessories</v>
          </cell>
          <cell r="D1828" t="str">
            <v>800027</v>
          </cell>
          <cell r="E1828" t="str">
            <v>KA-AC</v>
          </cell>
          <cell r="F1828">
            <v>1.3258859784283514</v>
          </cell>
          <cell r="G1828">
            <v>1.3258859784283514</v>
          </cell>
          <cell r="H1828">
            <v>26.517719568567028</v>
          </cell>
          <cell r="I1828">
            <v>26.517719568567028</v>
          </cell>
          <cell r="J1828">
            <v>29.17</v>
          </cell>
          <cell r="K1828">
            <v>29.579687500000002</v>
          </cell>
          <cell r="L1828" t="str">
            <v>Yes</v>
          </cell>
        </row>
        <row r="1829">
          <cell r="A1829" t="str">
            <v>K4P32450B</v>
          </cell>
          <cell r="B1829" t="str">
            <v>SDS Plus K4 Cut bit 32*450mm</v>
          </cell>
          <cell r="C1829" t="str">
            <v>CPT Accessories</v>
          </cell>
          <cell r="D1829" t="str">
            <v>800027</v>
          </cell>
          <cell r="E1829" t="str">
            <v>KA-AC</v>
          </cell>
          <cell r="F1829">
            <v>1.5231124807395995</v>
          </cell>
          <cell r="G1829">
            <v>1.5231124807395995</v>
          </cell>
          <cell r="H1829">
            <v>30.462249614791986</v>
          </cell>
          <cell r="I1829">
            <v>30.462249614791986</v>
          </cell>
          <cell r="J1829">
            <v>33.51</v>
          </cell>
          <cell r="K1829">
            <v>33.979687500000004</v>
          </cell>
          <cell r="L1829" t="str">
            <v>Yes</v>
          </cell>
        </row>
        <row r="1830">
          <cell r="A1830" t="str">
            <v>K4PMIX5B</v>
          </cell>
          <cell r="B1830" t="str">
            <v>SDS Plus K4 Cut 5pc mixed set</v>
          </cell>
          <cell r="C1830" t="str">
            <v>CPT Accessories</v>
          </cell>
          <cell r="D1830" t="str">
            <v>800027</v>
          </cell>
          <cell r="E1830" t="str">
            <v>KA-AC</v>
          </cell>
          <cell r="F1830">
            <v>0.76733436055469961</v>
          </cell>
          <cell r="G1830">
            <v>0.76733436055469961</v>
          </cell>
          <cell r="H1830">
            <v>15.346687211093991</v>
          </cell>
          <cell r="I1830">
            <v>15.346687211093991</v>
          </cell>
          <cell r="J1830">
            <v>16.88</v>
          </cell>
          <cell r="K1830">
            <v>17.118750000000002</v>
          </cell>
          <cell r="L1830" t="str">
            <v>Yes</v>
          </cell>
        </row>
        <row r="1831">
          <cell r="A1831" t="str">
            <v>K-SDSADPT</v>
          </cell>
          <cell r="B1831" t="str">
            <v>Kango SDS MAX to SDS PLUS Adaptor</v>
          </cell>
          <cell r="C1831" t="str">
            <v>CPT Accessories</v>
          </cell>
          <cell r="D1831" t="str">
            <v>800027</v>
          </cell>
          <cell r="E1831" t="str">
            <v>KA-AC</v>
          </cell>
          <cell r="F1831">
            <v>1.2958397534668722</v>
          </cell>
          <cell r="G1831">
            <v>1.2958397534668722</v>
          </cell>
          <cell r="H1831">
            <v>25.916795069337443</v>
          </cell>
          <cell r="I1831">
            <v>25.916795069337443</v>
          </cell>
          <cell r="J1831">
            <v>28.51</v>
          </cell>
          <cell r="K1831">
            <v>28.909375000000001</v>
          </cell>
          <cell r="L1831" t="str">
            <v>Yes</v>
          </cell>
        </row>
        <row r="1832">
          <cell r="A1832" t="str">
            <v>4932307067</v>
          </cell>
          <cell r="B1832" t="str">
            <v>SDS PLUS 5  x  110mm</v>
          </cell>
          <cell r="C1832" t="str">
            <v>Milwaukee Acc</v>
          </cell>
          <cell r="D1832" t="str">
            <v>800027</v>
          </cell>
          <cell r="E1832" t="str">
            <v>ML-AC</v>
          </cell>
          <cell r="F1832">
            <v>0</v>
          </cell>
          <cell r="G1832">
            <v>4.930662557781202E-2</v>
          </cell>
          <cell r="H1832">
            <v>0.98613251155624038</v>
          </cell>
          <cell r="I1832">
            <v>0.98613251155624038</v>
          </cell>
          <cell r="J1832">
            <v>1.04</v>
          </cell>
          <cell r="K1832">
            <v>1.05</v>
          </cell>
          <cell r="L1832" t="str">
            <v>Yes</v>
          </cell>
        </row>
        <row r="1833">
          <cell r="A1833" t="str">
            <v>4932307068</v>
          </cell>
          <cell r="B1833" t="str">
            <v>SDS PLUS 6  x  110mm</v>
          </cell>
          <cell r="C1833" t="str">
            <v>Milwaukee Acc</v>
          </cell>
          <cell r="D1833" t="str">
            <v>800027</v>
          </cell>
          <cell r="E1833" t="str">
            <v>ML-AC</v>
          </cell>
          <cell r="F1833">
            <v>0</v>
          </cell>
          <cell r="G1833">
            <v>4.930662557781202E-2</v>
          </cell>
          <cell r="H1833">
            <v>0.98613251155624038</v>
          </cell>
          <cell r="I1833">
            <v>0.98613251155624038</v>
          </cell>
          <cell r="J1833">
            <v>1.04</v>
          </cell>
          <cell r="K1833">
            <v>1.05</v>
          </cell>
          <cell r="L1833" t="str">
            <v>Yes</v>
          </cell>
        </row>
        <row r="1834">
          <cell r="A1834" t="str">
            <v>4932307069</v>
          </cell>
          <cell r="B1834" t="str">
            <v>SDS PLUS 6  x  160mm</v>
          </cell>
          <cell r="C1834" t="str">
            <v>Milwaukee Acc</v>
          </cell>
          <cell r="D1834" t="str">
            <v>800027</v>
          </cell>
          <cell r="E1834" t="str">
            <v>ML-AC</v>
          </cell>
          <cell r="F1834">
            <v>0</v>
          </cell>
          <cell r="G1834">
            <v>5.3929121725731888E-2</v>
          </cell>
          <cell r="H1834">
            <v>1.0785824345146378</v>
          </cell>
          <cell r="I1834">
            <v>1.0785824345146378</v>
          </cell>
          <cell r="J1834">
            <v>1.1299999999999999</v>
          </cell>
          <cell r="K1834">
            <v>1.1484375</v>
          </cell>
          <cell r="L1834" t="str">
            <v>Yes</v>
          </cell>
        </row>
        <row r="1835">
          <cell r="A1835" t="str">
            <v>4932307070</v>
          </cell>
          <cell r="B1835" t="str">
            <v>SDS PLUS 8  x  110mm</v>
          </cell>
          <cell r="C1835" t="str">
            <v>Milwaukee Acc</v>
          </cell>
          <cell r="D1835" t="str">
            <v>800027</v>
          </cell>
          <cell r="E1835" t="str">
            <v>ML-AC</v>
          </cell>
          <cell r="F1835">
            <v>0</v>
          </cell>
          <cell r="G1835">
            <v>5.8551617873651776E-2</v>
          </cell>
          <cell r="H1835">
            <v>1.1710323574730355</v>
          </cell>
          <cell r="I1835">
            <v>1.1710323574730355</v>
          </cell>
          <cell r="J1835">
            <v>1.23</v>
          </cell>
          <cell r="K1835">
            <v>1.246875</v>
          </cell>
          <cell r="L1835" t="str">
            <v>Yes</v>
          </cell>
        </row>
        <row r="1836">
          <cell r="A1836" t="str">
            <v>4932307071</v>
          </cell>
          <cell r="B1836" t="str">
            <v>SDS PLUS 8 x 160mm</v>
          </cell>
          <cell r="C1836" t="str">
            <v>Milwaukee Acc</v>
          </cell>
          <cell r="D1836" t="str">
            <v>800027</v>
          </cell>
          <cell r="E1836" t="str">
            <v>ML-AC</v>
          </cell>
          <cell r="F1836">
            <v>0</v>
          </cell>
          <cell r="G1836">
            <v>6.3174114021571651E-2</v>
          </cell>
          <cell r="H1836">
            <v>1.263482280431433</v>
          </cell>
          <cell r="I1836">
            <v>1.263482280431433</v>
          </cell>
          <cell r="J1836">
            <v>1.33</v>
          </cell>
          <cell r="K1836">
            <v>1.3453125000000001</v>
          </cell>
          <cell r="L1836" t="str">
            <v>Yes</v>
          </cell>
        </row>
        <row r="1837">
          <cell r="A1837" t="str">
            <v>4932307072</v>
          </cell>
          <cell r="B1837" t="str">
            <v>SDS PLUS 8  x  210mm</v>
          </cell>
          <cell r="C1837" t="str">
            <v>Milwaukee Acc</v>
          </cell>
          <cell r="D1837" t="str">
            <v>800027</v>
          </cell>
          <cell r="E1837" t="str">
            <v>ML-AC</v>
          </cell>
          <cell r="F1837">
            <v>0</v>
          </cell>
          <cell r="G1837">
            <v>8.3204930662557797E-2</v>
          </cell>
          <cell r="H1837">
            <v>1.6640986132511557</v>
          </cell>
          <cell r="I1837">
            <v>1.6640986132511557</v>
          </cell>
          <cell r="J1837">
            <v>1.75</v>
          </cell>
          <cell r="K1837">
            <v>1.7718750000000001</v>
          </cell>
          <cell r="L1837" t="str">
            <v>Yes</v>
          </cell>
        </row>
        <row r="1838">
          <cell r="A1838" t="str">
            <v>4932307073</v>
          </cell>
          <cell r="B1838" t="str">
            <v>SDS PLUS 10 x 160mm</v>
          </cell>
          <cell r="C1838" t="str">
            <v>Milwaukee Acc</v>
          </cell>
          <cell r="D1838" t="str">
            <v>800027</v>
          </cell>
          <cell r="E1838" t="str">
            <v>ML-AC</v>
          </cell>
          <cell r="F1838">
            <v>0</v>
          </cell>
          <cell r="G1838">
            <v>7.1648690292758097E-2</v>
          </cell>
          <cell r="H1838">
            <v>1.4329738058551618</v>
          </cell>
          <cell r="I1838">
            <v>1.4329738058551618</v>
          </cell>
          <cell r="J1838">
            <v>1.5</v>
          </cell>
          <cell r="K1838">
            <v>1.5257812500000001</v>
          </cell>
          <cell r="L1838" t="str">
            <v>Yes</v>
          </cell>
        </row>
        <row r="1839">
          <cell r="A1839" t="str">
            <v>4932307074</v>
          </cell>
          <cell r="B1839" t="str">
            <v>SDS PLUS 10  x 210mm</v>
          </cell>
          <cell r="C1839" t="str">
            <v>Milwaukee Acc</v>
          </cell>
          <cell r="D1839" t="str">
            <v>800027</v>
          </cell>
          <cell r="E1839" t="str">
            <v>ML-AC</v>
          </cell>
          <cell r="F1839">
            <v>0</v>
          </cell>
          <cell r="G1839">
            <v>9.3990755007704152E-2</v>
          </cell>
          <cell r="H1839">
            <v>1.879815100154083</v>
          </cell>
          <cell r="I1839">
            <v>1.879815100154083</v>
          </cell>
          <cell r="J1839">
            <v>1.97</v>
          </cell>
          <cell r="K1839">
            <v>2.0015624999999999</v>
          </cell>
          <cell r="L1839" t="str">
            <v>Yes</v>
          </cell>
        </row>
        <row r="1840">
          <cell r="A1840" t="str">
            <v>4932307075</v>
          </cell>
          <cell r="B1840" t="str">
            <v>SDS PLUS 12 x 160mm</v>
          </cell>
          <cell r="C1840" t="str">
            <v>Milwaukee Acc</v>
          </cell>
          <cell r="D1840" t="str">
            <v>800027</v>
          </cell>
          <cell r="E1840" t="str">
            <v>ML-AC</v>
          </cell>
          <cell r="F1840">
            <v>0</v>
          </cell>
          <cell r="G1840">
            <v>9.2449922958397532E-2</v>
          </cell>
          <cell r="H1840">
            <v>1.8489984591679505</v>
          </cell>
          <cell r="I1840">
            <v>1.8489984591679505</v>
          </cell>
          <cell r="J1840">
            <v>1.94</v>
          </cell>
          <cell r="K1840">
            <v>1.96875</v>
          </cell>
          <cell r="L1840" t="str">
            <v>Yes</v>
          </cell>
        </row>
        <row r="1841">
          <cell r="A1841" t="str">
            <v>4932307076</v>
          </cell>
          <cell r="B1841" t="str">
            <v>SDS PLUS 12 x 210mm</v>
          </cell>
          <cell r="C1841" t="str">
            <v>Milwaukee Acc</v>
          </cell>
          <cell r="D1841" t="str">
            <v>800027</v>
          </cell>
          <cell r="E1841" t="str">
            <v>ML-AC</v>
          </cell>
          <cell r="F1841">
            <v>0</v>
          </cell>
          <cell r="G1841">
            <v>0.10862865947611709</v>
          </cell>
          <cell r="H1841">
            <v>2.1725731895223417</v>
          </cell>
          <cell r="I1841">
            <v>2.1725731895223417</v>
          </cell>
          <cell r="J1841">
            <v>2.2799999999999998</v>
          </cell>
          <cell r="K1841">
            <v>2.3132812500000002</v>
          </cell>
          <cell r="L1841" t="str">
            <v>Yes</v>
          </cell>
        </row>
        <row r="1842">
          <cell r="A1842" t="str">
            <v>4932307077</v>
          </cell>
          <cell r="B1842" t="str">
            <v>SDS PLUS 12 x 450mm</v>
          </cell>
          <cell r="C1842" t="str">
            <v>Milwaukee Acc</v>
          </cell>
          <cell r="D1842" t="str">
            <v>800027</v>
          </cell>
          <cell r="E1842" t="str">
            <v>ML-AC</v>
          </cell>
          <cell r="F1842">
            <v>0</v>
          </cell>
          <cell r="G1842">
            <v>0.26117103235747308</v>
          </cell>
          <cell r="H1842">
            <v>5.2234206471494611</v>
          </cell>
          <cell r="I1842">
            <v>5.2234206471494611</v>
          </cell>
          <cell r="J1842">
            <v>5.48</v>
          </cell>
          <cell r="K1842">
            <v>5.5617187499999998</v>
          </cell>
          <cell r="L1842" t="str">
            <v>Yes</v>
          </cell>
        </row>
        <row r="1843">
          <cell r="A1843" t="str">
            <v>4932307078</v>
          </cell>
          <cell r="B1843" t="str">
            <v>SDS PLUS 14 x 160mm</v>
          </cell>
          <cell r="C1843" t="str">
            <v>Milwaukee Acc</v>
          </cell>
          <cell r="D1843" t="str">
            <v>800027</v>
          </cell>
          <cell r="E1843" t="str">
            <v>ML-AC</v>
          </cell>
          <cell r="F1843">
            <v>0</v>
          </cell>
          <cell r="G1843">
            <v>0.12018489984591681</v>
          </cell>
          <cell r="H1843">
            <v>2.4036979969183361</v>
          </cell>
          <cell r="I1843">
            <v>2.4036979969183361</v>
          </cell>
          <cell r="J1843">
            <v>2.52</v>
          </cell>
          <cell r="K1843">
            <v>2.5593750000000002</v>
          </cell>
          <cell r="L1843" t="str">
            <v>Yes</v>
          </cell>
        </row>
        <row r="1844">
          <cell r="A1844" t="str">
            <v>4932307079</v>
          </cell>
          <cell r="B1844" t="str">
            <v>SDS PLUS 14 x 260mm</v>
          </cell>
          <cell r="C1844" t="str">
            <v>Milwaukee Acc</v>
          </cell>
          <cell r="D1844" t="str">
            <v>800027</v>
          </cell>
          <cell r="E1844" t="str">
            <v>ML-AC</v>
          </cell>
          <cell r="F1844">
            <v>0</v>
          </cell>
          <cell r="G1844">
            <v>0.17180277349768877</v>
          </cell>
          <cell r="H1844">
            <v>3.4360554699537751</v>
          </cell>
          <cell r="I1844">
            <v>3.4360554699537751</v>
          </cell>
          <cell r="J1844">
            <v>3.61</v>
          </cell>
          <cell r="K1844">
            <v>3.6585937500000001</v>
          </cell>
          <cell r="L1844" t="str">
            <v>Yes</v>
          </cell>
        </row>
        <row r="1845">
          <cell r="A1845" t="str">
            <v>4932307080</v>
          </cell>
          <cell r="B1845" t="str">
            <v>SDS PLUS 16 x 160mm</v>
          </cell>
          <cell r="C1845" t="str">
            <v>Milwaukee Acc</v>
          </cell>
          <cell r="D1845" t="str">
            <v>800027</v>
          </cell>
          <cell r="E1845" t="str">
            <v>ML-AC</v>
          </cell>
          <cell r="F1845">
            <v>0</v>
          </cell>
          <cell r="G1845">
            <v>0.16101694915254239</v>
          </cell>
          <cell r="H1845">
            <v>3.2203389830508473</v>
          </cell>
          <cell r="I1845">
            <v>3.2203389830508473</v>
          </cell>
          <cell r="J1845">
            <v>3.38</v>
          </cell>
          <cell r="K1845">
            <v>3.4289062499999998</v>
          </cell>
          <cell r="L1845" t="str">
            <v>Yes</v>
          </cell>
        </row>
        <row r="1846">
          <cell r="A1846" t="str">
            <v>4932307081</v>
          </cell>
          <cell r="B1846" t="str">
            <v>SDS PLUS 16 x 210mm</v>
          </cell>
          <cell r="C1846" t="str">
            <v>Milwaukee Acc</v>
          </cell>
          <cell r="D1846" t="str">
            <v>800027</v>
          </cell>
          <cell r="E1846" t="str">
            <v>ML-AC</v>
          </cell>
          <cell r="F1846">
            <v>0</v>
          </cell>
          <cell r="G1846">
            <v>0.19414483821263484</v>
          </cell>
          <cell r="H1846">
            <v>3.8828967642526964</v>
          </cell>
          <cell r="I1846">
            <v>3.8828967642526964</v>
          </cell>
          <cell r="J1846">
            <v>4.08</v>
          </cell>
          <cell r="K1846">
            <v>4.1343750000000004</v>
          </cell>
          <cell r="L1846" t="str">
            <v>Yes</v>
          </cell>
        </row>
        <row r="1847">
          <cell r="A1847" t="str">
            <v>4932307082</v>
          </cell>
          <cell r="B1847" t="str">
            <v>SDS PLUS 16 x 450mm</v>
          </cell>
          <cell r="C1847" t="str">
            <v>Milwaukee Acc</v>
          </cell>
          <cell r="D1847" t="str">
            <v>800027</v>
          </cell>
          <cell r="E1847" t="str">
            <v>ML-AC</v>
          </cell>
          <cell r="F1847">
            <v>0</v>
          </cell>
          <cell r="G1847">
            <v>0.34668721109399075</v>
          </cell>
          <cell r="H1847">
            <v>6.9337442218798149</v>
          </cell>
          <cell r="I1847">
            <v>6.9337442218798149</v>
          </cell>
          <cell r="J1847">
            <v>7.28</v>
          </cell>
          <cell r="K1847">
            <v>7.3828125</v>
          </cell>
          <cell r="L1847" t="str">
            <v>Yes</v>
          </cell>
        </row>
        <row r="1848">
          <cell r="A1848" t="str">
            <v>4932307083</v>
          </cell>
          <cell r="B1848" t="str">
            <v>SDS PLUS 180x 250mm</v>
          </cell>
          <cell r="C1848" t="str">
            <v>Milwaukee Acc</v>
          </cell>
          <cell r="D1848" t="str">
            <v>800027</v>
          </cell>
          <cell r="E1848" t="str">
            <v>ML-AC</v>
          </cell>
          <cell r="F1848">
            <v>0</v>
          </cell>
          <cell r="G1848">
            <v>0.34591679506933748</v>
          </cell>
          <cell r="H1848">
            <v>6.9183359013867491</v>
          </cell>
          <cell r="I1848">
            <v>6.9183359013867491</v>
          </cell>
          <cell r="J1848">
            <v>7.26</v>
          </cell>
          <cell r="K1848">
            <v>7.3664062500000007</v>
          </cell>
          <cell r="L1848" t="str">
            <v>Yes</v>
          </cell>
        </row>
        <row r="1849">
          <cell r="A1849" t="str">
            <v>4932307085</v>
          </cell>
          <cell r="B1849" t="str">
            <v>SDS PLUS 20 x 450mm</v>
          </cell>
          <cell r="C1849" t="str">
            <v>Milwaukee Acc</v>
          </cell>
          <cell r="D1849" t="str">
            <v>800027</v>
          </cell>
          <cell r="E1849" t="str">
            <v>ML-AC</v>
          </cell>
          <cell r="F1849">
            <v>0</v>
          </cell>
          <cell r="G1849">
            <v>0.50077041602465333</v>
          </cell>
          <cell r="H1849">
            <v>10.015408320493066</v>
          </cell>
          <cell r="I1849">
            <v>10.015408320493066</v>
          </cell>
          <cell r="J1849">
            <v>10.52</v>
          </cell>
          <cell r="K1849">
            <v>10.6640625</v>
          </cell>
          <cell r="L1849" t="str">
            <v>Yes</v>
          </cell>
        </row>
        <row r="1850">
          <cell r="A1850" t="str">
            <v>4932307087</v>
          </cell>
          <cell r="B1850" t="str">
            <v>SDS PLUS 24 x 450mm</v>
          </cell>
          <cell r="C1850" t="str">
            <v>Milwaukee Acc</v>
          </cell>
          <cell r="D1850" t="str">
            <v>800027</v>
          </cell>
          <cell r="E1850" t="str">
            <v>ML-AC</v>
          </cell>
          <cell r="F1850">
            <v>0</v>
          </cell>
          <cell r="G1850">
            <v>0.72881355932203395</v>
          </cell>
          <cell r="H1850">
            <v>14.576271186440678</v>
          </cell>
          <cell r="I1850">
            <v>14.576271186440678</v>
          </cell>
          <cell r="J1850">
            <v>15.31</v>
          </cell>
          <cell r="K1850">
            <v>15.520312500000003</v>
          </cell>
          <cell r="L1850" t="str">
            <v>Yes</v>
          </cell>
        </row>
        <row r="1851">
          <cell r="A1851" t="str">
            <v>4932307088</v>
          </cell>
          <cell r="B1851" t="str">
            <v>SDS PLUS 14 x 450mm</v>
          </cell>
          <cell r="C1851" t="str">
            <v>Milwaukee Acc</v>
          </cell>
          <cell r="D1851" t="str">
            <v>800027</v>
          </cell>
          <cell r="E1851" t="str">
            <v>ML-AC</v>
          </cell>
          <cell r="F1851">
            <v>0</v>
          </cell>
          <cell r="G1851">
            <v>0.26656394453004623</v>
          </cell>
          <cell r="H1851">
            <v>5.3312788906009239</v>
          </cell>
          <cell r="I1851">
            <v>5.3312788906009239</v>
          </cell>
          <cell r="J1851">
            <v>5.6</v>
          </cell>
          <cell r="K1851">
            <v>5.6765625000000002</v>
          </cell>
          <cell r="L1851" t="str">
            <v>Yes</v>
          </cell>
        </row>
        <row r="1852">
          <cell r="A1852" t="str">
            <v>4932307946</v>
          </cell>
          <cell r="B1852" t="str">
            <v>SDS PLUS 13 x 160mm</v>
          </cell>
          <cell r="C1852" t="str">
            <v>Milwaukee Acc</v>
          </cell>
          <cell r="D1852" t="str">
            <v>800027</v>
          </cell>
          <cell r="E1852" t="str">
            <v>ML-AC</v>
          </cell>
          <cell r="F1852">
            <v>0</v>
          </cell>
          <cell r="G1852">
            <v>0.1263482280431433</v>
          </cell>
          <cell r="H1852">
            <v>2.5269645608628659</v>
          </cell>
          <cell r="I1852">
            <v>2.5269645608628659</v>
          </cell>
          <cell r="J1852">
            <v>2.65</v>
          </cell>
          <cell r="K1852">
            <v>2.6906250000000003</v>
          </cell>
          <cell r="L1852" t="str">
            <v>Yes</v>
          </cell>
        </row>
        <row r="1853">
          <cell r="A1853" t="str">
            <v>4932339498</v>
          </cell>
          <cell r="B1853" t="str">
            <v>4mm X 110mm SDS PLUS 40g</v>
          </cell>
          <cell r="C1853" t="str">
            <v>Milwaukee Acc</v>
          </cell>
          <cell r="D1853" t="str">
            <v>800027</v>
          </cell>
          <cell r="E1853" t="str">
            <v>ML-AC</v>
          </cell>
          <cell r="F1853">
            <v>0</v>
          </cell>
          <cell r="G1853">
            <v>6.0862865947611713E-2</v>
          </cell>
          <cell r="H1853">
            <v>1.2172573189522342</v>
          </cell>
          <cell r="I1853">
            <v>1.2172573189522342</v>
          </cell>
          <cell r="J1853">
            <v>1.28</v>
          </cell>
          <cell r="K1853">
            <v>1.29609375</v>
          </cell>
          <cell r="L1853" t="str">
            <v>Yes</v>
          </cell>
        </row>
        <row r="1854">
          <cell r="A1854" t="str">
            <v>4932339499</v>
          </cell>
          <cell r="B1854" t="str">
            <v>SDS PLUS 5.5 x 110mm</v>
          </cell>
          <cell r="C1854" t="str">
            <v>Milwaukee Acc</v>
          </cell>
          <cell r="D1854" t="str">
            <v>800027</v>
          </cell>
          <cell r="E1854" t="str">
            <v>ML-AC</v>
          </cell>
          <cell r="F1854">
            <v>0</v>
          </cell>
          <cell r="G1854">
            <v>5.5469953775038522E-2</v>
          </cell>
          <cell r="H1854">
            <v>1.1093990755007703</v>
          </cell>
          <cell r="I1854">
            <v>1.1093990755007703</v>
          </cell>
          <cell r="J1854">
            <v>1.1599999999999999</v>
          </cell>
          <cell r="K1854">
            <v>1.1812500000000001</v>
          </cell>
          <cell r="L1854" t="str">
            <v>Yes</v>
          </cell>
        </row>
        <row r="1855">
          <cell r="A1855" t="str">
            <v>4932340408</v>
          </cell>
          <cell r="B1855" t="str">
            <v>SDS PLUS 5.5 x 160mm</v>
          </cell>
          <cell r="C1855" t="str">
            <v>Milwaukee Acc</v>
          </cell>
          <cell r="D1855" t="str">
            <v>800027</v>
          </cell>
          <cell r="E1855" t="str">
            <v>ML-AC</v>
          </cell>
          <cell r="F1855">
            <v>0</v>
          </cell>
          <cell r="G1855">
            <v>6.4714946070878271E-2</v>
          </cell>
          <cell r="H1855">
            <v>1.2942989214175653</v>
          </cell>
          <cell r="I1855">
            <v>1.2942989214175653</v>
          </cell>
          <cell r="J1855">
            <v>1.36</v>
          </cell>
          <cell r="K1855">
            <v>1.378125</v>
          </cell>
          <cell r="L1855" t="str">
            <v>Yes</v>
          </cell>
        </row>
        <row r="1856">
          <cell r="A1856" t="str">
            <v>4932340409</v>
          </cell>
          <cell r="B1856" t="str">
            <v>SDS PLUS 7 x 160mm</v>
          </cell>
          <cell r="C1856" t="str">
            <v>Milwaukee Acc</v>
          </cell>
          <cell r="D1856" t="str">
            <v>800027</v>
          </cell>
          <cell r="E1856" t="str">
            <v>ML-AC</v>
          </cell>
          <cell r="F1856">
            <v>0</v>
          </cell>
          <cell r="G1856">
            <v>6.3944530046224954E-2</v>
          </cell>
          <cell r="H1856">
            <v>1.2788906009244991</v>
          </cell>
          <cell r="I1856">
            <v>1.2788906009244991</v>
          </cell>
          <cell r="J1856">
            <v>1.34</v>
          </cell>
          <cell r="K1856">
            <v>1.3617187500000001</v>
          </cell>
          <cell r="L1856" t="str">
            <v>Yes</v>
          </cell>
        </row>
        <row r="1857">
          <cell r="A1857" t="str">
            <v>4932340410</v>
          </cell>
          <cell r="B1857" t="str">
            <v>SDS PLUS 10 x 110mm</v>
          </cell>
          <cell r="C1857" t="str">
            <v>Milwaukee Acc</v>
          </cell>
          <cell r="D1857" t="str">
            <v>800027</v>
          </cell>
          <cell r="E1857" t="str">
            <v>ML-AC</v>
          </cell>
          <cell r="F1857">
            <v>0</v>
          </cell>
          <cell r="G1857">
            <v>6.7796610169491525E-2</v>
          </cell>
          <cell r="H1857">
            <v>1.3559322033898304</v>
          </cell>
          <cell r="I1857">
            <v>1.3559322033898304</v>
          </cell>
          <cell r="J1857">
            <v>1.42</v>
          </cell>
          <cell r="K1857">
            <v>1.4437500000000001</v>
          </cell>
          <cell r="L1857" t="str">
            <v>Yes</v>
          </cell>
        </row>
        <row r="1858">
          <cell r="A1858" t="str">
            <v>4932340411</v>
          </cell>
          <cell r="B1858" t="str">
            <v>SDS PLUS 18 x 450mm</v>
          </cell>
          <cell r="C1858" t="str">
            <v>Milwaukee Acc</v>
          </cell>
          <cell r="D1858" t="str">
            <v>800027</v>
          </cell>
          <cell r="E1858" t="str">
            <v>ML-AC</v>
          </cell>
          <cell r="F1858">
            <v>0</v>
          </cell>
          <cell r="G1858">
            <v>0.44607087827426811</v>
          </cell>
          <cell r="H1858">
            <v>8.9214175654853616</v>
          </cell>
          <cell r="I1858">
            <v>8.9214175654853616</v>
          </cell>
          <cell r="J1858">
            <v>9.3699999999999992</v>
          </cell>
          <cell r="K1858">
            <v>9.4992187500000007</v>
          </cell>
          <cell r="L1858" t="str">
            <v>Yes</v>
          </cell>
        </row>
        <row r="1859">
          <cell r="A1859" t="str">
            <v>4932343746</v>
          </cell>
          <cell r="B1859" t="str">
            <v>WIDE GOUGE SDS MAX 1.0Kg</v>
          </cell>
          <cell r="C1859" t="str">
            <v>Milwaukee Acc</v>
          </cell>
          <cell r="D1859" t="str">
            <v>800027</v>
          </cell>
          <cell r="E1859" t="str">
            <v>ML-AC</v>
          </cell>
          <cell r="F1859">
            <v>0</v>
          </cell>
          <cell r="G1859">
            <v>1.7788906009244994</v>
          </cell>
          <cell r="H1859">
            <v>35.577812018489986</v>
          </cell>
          <cell r="I1859">
            <v>35.577812018489986</v>
          </cell>
          <cell r="J1859">
            <v>37.36</v>
          </cell>
          <cell r="K1859">
            <v>37.882031250000004</v>
          </cell>
          <cell r="L1859" t="str">
            <v>Yes</v>
          </cell>
        </row>
        <row r="1860">
          <cell r="A1860" t="str">
            <v>4932344292</v>
          </cell>
          <cell r="B1860" t="str">
            <v>SDS PLUS 6.5 x 110mm</v>
          </cell>
          <cell r="C1860" t="str">
            <v>Milwaukee Acc</v>
          </cell>
          <cell r="D1860" t="str">
            <v>800027</v>
          </cell>
          <cell r="E1860" t="str">
            <v>ML-AC</v>
          </cell>
          <cell r="F1860">
            <v>0</v>
          </cell>
          <cell r="G1860">
            <v>6.0862865947611713E-2</v>
          </cell>
          <cell r="H1860">
            <v>1.2172573189522342</v>
          </cell>
          <cell r="I1860">
            <v>1.2172573189522342</v>
          </cell>
          <cell r="J1860">
            <v>1.28</v>
          </cell>
          <cell r="K1860">
            <v>1.29609375</v>
          </cell>
          <cell r="L1860" t="str">
            <v>Yes</v>
          </cell>
        </row>
        <row r="1861">
          <cell r="A1861" t="str">
            <v>4932344293</v>
          </cell>
          <cell r="B1861" t="str">
            <v>SDS PLUS 6.5 x 160mm</v>
          </cell>
          <cell r="C1861" t="str">
            <v>Milwaukee Acc</v>
          </cell>
          <cell r="D1861" t="str">
            <v>800027</v>
          </cell>
          <cell r="E1861" t="str">
            <v>ML-AC</v>
          </cell>
          <cell r="F1861">
            <v>0</v>
          </cell>
          <cell r="G1861">
            <v>7.3189522342064703E-2</v>
          </cell>
          <cell r="H1861">
            <v>1.4637904468412941</v>
          </cell>
          <cell r="I1861">
            <v>1.4637904468412941</v>
          </cell>
          <cell r="J1861">
            <v>1.54</v>
          </cell>
          <cell r="K1861">
            <v>1.55859375</v>
          </cell>
          <cell r="L1861" t="str">
            <v>Yes</v>
          </cell>
        </row>
        <row r="1862">
          <cell r="A1862" t="str">
            <v>4932344295</v>
          </cell>
          <cell r="B1862" t="str">
            <v>SDS PLUS 10 x 260mm</v>
          </cell>
          <cell r="C1862" t="str">
            <v>Milwaukee Acc</v>
          </cell>
          <cell r="D1862" t="str">
            <v>800027</v>
          </cell>
          <cell r="E1862" t="str">
            <v>ML-AC</v>
          </cell>
          <cell r="F1862">
            <v>0</v>
          </cell>
          <cell r="G1862">
            <v>0.11248073959938365</v>
          </cell>
          <cell r="H1862">
            <v>2.249614791987673</v>
          </cell>
          <cell r="I1862">
            <v>2.249614791987673</v>
          </cell>
          <cell r="J1862">
            <v>2.36</v>
          </cell>
          <cell r="K1862">
            <v>2.3953125000000002</v>
          </cell>
          <cell r="L1862" t="str">
            <v>Yes</v>
          </cell>
        </row>
        <row r="1863">
          <cell r="A1863" t="str">
            <v>4932344296</v>
          </cell>
          <cell r="B1863" t="str">
            <v>SDS PLUS 10 x 450mm</v>
          </cell>
          <cell r="C1863" t="str">
            <v>Milwaukee Acc</v>
          </cell>
          <cell r="D1863" t="str">
            <v>800027</v>
          </cell>
          <cell r="E1863" t="str">
            <v>ML-AC</v>
          </cell>
          <cell r="F1863">
            <v>0</v>
          </cell>
          <cell r="G1863">
            <v>0.21648690292758088</v>
          </cell>
          <cell r="H1863">
            <v>4.3297380585516176</v>
          </cell>
          <cell r="I1863">
            <v>4.3297380585516176</v>
          </cell>
          <cell r="J1863">
            <v>4.55</v>
          </cell>
          <cell r="K1863">
            <v>4.6101562500000002</v>
          </cell>
          <cell r="L1863" t="str">
            <v>Yes</v>
          </cell>
        </row>
        <row r="1864">
          <cell r="A1864" t="str">
            <v>4932344297</v>
          </cell>
          <cell r="B1864" t="str">
            <v>SDS PLUS 12 x 260mm</v>
          </cell>
          <cell r="C1864" t="str">
            <v>Milwaukee Acc</v>
          </cell>
          <cell r="D1864" t="str">
            <v>800027</v>
          </cell>
          <cell r="E1864" t="str">
            <v>ML-AC</v>
          </cell>
          <cell r="F1864">
            <v>0</v>
          </cell>
          <cell r="G1864">
            <v>0.13328197226502311</v>
          </cell>
          <cell r="H1864">
            <v>2.6656394453004619</v>
          </cell>
          <cell r="I1864">
            <v>2.6656394453004619</v>
          </cell>
          <cell r="J1864">
            <v>2.8</v>
          </cell>
          <cell r="K1864">
            <v>2.8382812500000001</v>
          </cell>
          <cell r="L1864" t="str">
            <v>Yes</v>
          </cell>
        </row>
        <row r="1865">
          <cell r="A1865" t="str">
            <v>4932344298</v>
          </cell>
          <cell r="B1865" t="str">
            <v>SDS PLUS 13 x 260mm</v>
          </cell>
          <cell r="C1865" t="str">
            <v>Milwaukee Acc</v>
          </cell>
          <cell r="D1865" t="str">
            <v>800027</v>
          </cell>
          <cell r="E1865" t="str">
            <v>ML-AC</v>
          </cell>
          <cell r="F1865">
            <v>0</v>
          </cell>
          <cell r="G1865">
            <v>0.17565485362095531</v>
          </cell>
          <cell r="H1865">
            <v>3.513097072419106</v>
          </cell>
          <cell r="I1865">
            <v>3.513097072419106</v>
          </cell>
          <cell r="J1865">
            <v>3.69</v>
          </cell>
          <cell r="K1865">
            <v>3.7406249999999996</v>
          </cell>
          <cell r="L1865" t="str">
            <v>Yes</v>
          </cell>
        </row>
        <row r="1866">
          <cell r="A1866" t="str">
            <v>4932344300</v>
          </cell>
          <cell r="B1866" t="str">
            <v>SDS PLUS 15 x 260mm</v>
          </cell>
          <cell r="C1866" t="str">
            <v>Milwaukee Acc</v>
          </cell>
          <cell r="D1866" t="str">
            <v>800027</v>
          </cell>
          <cell r="E1866" t="str">
            <v>ML-AC</v>
          </cell>
          <cell r="F1866">
            <v>0</v>
          </cell>
          <cell r="G1866">
            <v>0.19722650231124808</v>
          </cell>
          <cell r="H1866">
            <v>3.9445300462249615</v>
          </cell>
          <cell r="I1866">
            <v>3.9445300462249615</v>
          </cell>
          <cell r="J1866">
            <v>4.1399999999999997</v>
          </cell>
          <cell r="K1866">
            <v>4.2</v>
          </cell>
          <cell r="L1866" t="str">
            <v>Yes</v>
          </cell>
        </row>
        <row r="1867">
          <cell r="A1867" t="str">
            <v>4932344301</v>
          </cell>
          <cell r="B1867" t="str">
            <v>SDS PLUS 16 x 310mm</v>
          </cell>
          <cell r="C1867" t="str">
            <v>Milwaukee Acc</v>
          </cell>
          <cell r="D1867" t="str">
            <v>800027</v>
          </cell>
          <cell r="E1867" t="str">
            <v>ML-AC</v>
          </cell>
          <cell r="F1867">
            <v>0</v>
          </cell>
          <cell r="G1867">
            <v>0.26425269645608629</v>
          </cell>
          <cell r="H1867">
            <v>5.2850539291217258</v>
          </cell>
          <cell r="I1867">
            <v>5.2850539291217258</v>
          </cell>
          <cell r="J1867">
            <v>5.55</v>
          </cell>
          <cell r="K1867">
            <v>5.6273437500000005</v>
          </cell>
          <cell r="L1867" t="str">
            <v>Yes</v>
          </cell>
        </row>
        <row r="1868">
          <cell r="A1868" t="str">
            <v>4932344303</v>
          </cell>
          <cell r="B1868" t="str">
            <v>SDS PLUS 18 x 200mm</v>
          </cell>
          <cell r="C1868" t="str">
            <v>Milwaukee Acc</v>
          </cell>
          <cell r="D1868" t="str">
            <v>800027</v>
          </cell>
          <cell r="E1868" t="str">
            <v>ML-AC</v>
          </cell>
          <cell r="F1868">
            <v>0</v>
          </cell>
          <cell r="G1868">
            <v>0.29661016949152547</v>
          </cell>
          <cell r="H1868">
            <v>5.9322033898305087</v>
          </cell>
          <cell r="I1868">
            <v>5.9322033898305087</v>
          </cell>
          <cell r="J1868">
            <v>6.23</v>
          </cell>
          <cell r="K1868">
            <v>6.31640625</v>
          </cell>
          <cell r="L1868" t="str">
            <v>Yes</v>
          </cell>
        </row>
        <row r="1869">
          <cell r="A1869" t="str">
            <v>4932344304</v>
          </cell>
          <cell r="B1869" t="str">
            <v>SDS PLUS 18 x 300mm</v>
          </cell>
          <cell r="C1869" t="str">
            <v>Milwaukee Acc</v>
          </cell>
          <cell r="D1869" t="str">
            <v>800027</v>
          </cell>
          <cell r="E1869" t="str">
            <v>ML-AC</v>
          </cell>
          <cell r="F1869">
            <v>0</v>
          </cell>
          <cell r="G1869">
            <v>0.34822804314329736</v>
          </cell>
          <cell r="H1869">
            <v>6.9645608628659463</v>
          </cell>
          <cell r="I1869">
            <v>6.9645608628659463</v>
          </cell>
          <cell r="J1869">
            <v>7.31</v>
          </cell>
          <cell r="K1869">
            <v>7.4156249999999995</v>
          </cell>
          <cell r="L1869" t="str">
            <v>Yes</v>
          </cell>
        </row>
        <row r="1870">
          <cell r="A1870" t="str">
            <v>4932344305</v>
          </cell>
          <cell r="B1870" t="str">
            <v>SDS PLUS 20 x 200mm</v>
          </cell>
          <cell r="C1870" t="str">
            <v>Milwaukee Acc</v>
          </cell>
          <cell r="D1870" t="str">
            <v>800027</v>
          </cell>
          <cell r="E1870" t="str">
            <v>ML-AC</v>
          </cell>
          <cell r="F1870">
            <v>0</v>
          </cell>
          <cell r="G1870">
            <v>0.36440677966101698</v>
          </cell>
          <cell r="H1870">
            <v>7.2881355932203391</v>
          </cell>
          <cell r="I1870">
            <v>7.2881355932203391</v>
          </cell>
          <cell r="J1870">
            <v>7.65</v>
          </cell>
          <cell r="K1870">
            <v>7.7601562500000014</v>
          </cell>
          <cell r="L1870" t="str">
            <v>Yes</v>
          </cell>
        </row>
        <row r="1871">
          <cell r="A1871" t="str">
            <v>4932344307</v>
          </cell>
          <cell r="B1871" t="str">
            <v>SDS PLUS 22 x 450mm</v>
          </cell>
          <cell r="C1871" t="str">
            <v>Milwaukee Acc</v>
          </cell>
          <cell r="D1871" t="str">
            <v>800027</v>
          </cell>
          <cell r="E1871" t="str">
            <v>ML-AC</v>
          </cell>
          <cell r="F1871">
            <v>0</v>
          </cell>
          <cell r="G1871">
            <v>0.58936825885978428</v>
          </cell>
          <cell r="H1871">
            <v>11.787365177195685</v>
          </cell>
          <cell r="I1871">
            <v>11.787365177195685</v>
          </cell>
          <cell r="J1871">
            <v>12.38</v>
          </cell>
          <cell r="K1871">
            <v>12.55078125</v>
          </cell>
          <cell r="L1871" t="str">
            <v>Yes</v>
          </cell>
        </row>
        <row r="1872">
          <cell r="A1872" t="str">
            <v>4932344308</v>
          </cell>
          <cell r="B1872" t="str">
            <v>SDS PLUS 25 x 250mm</v>
          </cell>
          <cell r="C1872" t="str">
            <v>Milwaukee Acc</v>
          </cell>
          <cell r="D1872" t="str">
            <v>800027</v>
          </cell>
          <cell r="E1872" t="str">
            <v>ML-AC</v>
          </cell>
          <cell r="F1872">
            <v>0</v>
          </cell>
          <cell r="G1872">
            <v>0.62634822804314338</v>
          </cell>
          <cell r="H1872">
            <v>12.526964560862867</v>
          </cell>
          <cell r="I1872">
            <v>12.526964560862867</v>
          </cell>
          <cell r="J1872">
            <v>13.15</v>
          </cell>
          <cell r="K1872">
            <v>13.338281250000003</v>
          </cell>
          <cell r="L1872" t="str">
            <v>Yes</v>
          </cell>
        </row>
        <row r="1873">
          <cell r="A1873" t="str">
            <v>4932344309</v>
          </cell>
          <cell r="B1873" t="str">
            <v>SDS PLUS 25 x 450mm</v>
          </cell>
          <cell r="C1873" t="str">
            <v>Milwaukee Acc</v>
          </cell>
          <cell r="D1873" t="str">
            <v>800027</v>
          </cell>
          <cell r="E1873" t="str">
            <v>ML-AC</v>
          </cell>
          <cell r="F1873">
            <v>0</v>
          </cell>
          <cell r="G1873">
            <v>0.75038520801232667</v>
          </cell>
          <cell r="H1873">
            <v>15.007704160246533</v>
          </cell>
          <cell r="I1873">
            <v>15.007704160246533</v>
          </cell>
          <cell r="J1873">
            <v>15.76</v>
          </cell>
          <cell r="K1873">
            <v>15.979687500000001</v>
          </cell>
          <cell r="L1873" t="str">
            <v>Yes</v>
          </cell>
        </row>
        <row r="1874">
          <cell r="A1874" t="str">
            <v>4932344310</v>
          </cell>
          <cell r="B1874" t="str">
            <v>SDS PLUS 26 x 250mm</v>
          </cell>
          <cell r="C1874" t="str">
            <v>Milwaukee Acc</v>
          </cell>
          <cell r="D1874" t="str">
            <v>800027</v>
          </cell>
          <cell r="E1874" t="str">
            <v>ML-AC</v>
          </cell>
          <cell r="F1874">
            <v>0</v>
          </cell>
          <cell r="G1874">
            <v>0.65793528505392906</v>
          </cell>
          <cell r="H1874">
            <v>13.158705701078581</v>
          </cell>
          <cell r="I1874">
            <v>13.158705701078581</v>
          </cell>
          <cell r="J1874">
            <v>13.82</v>
          </cell>
          <cell r="K1874">
            <v>14.010937499999999</v>
          </cell>
          <cell r="L1874" t="str">
            <v>Yes</v>
          </cell>
        </row>
        <row r="1875">
          <cell r="A1875" t="str">
            <v>4932344311</v>
          </cell>
          <cell r="B1875" t="str">
            <v>SDS PLUS 26 x 450mm</v>
          </cell>
          <cell r="C1875" t="str">
            <v>Milwaukee Acc</v>
          </cell>
          <cell r="D1875" t="str">
            <v>800027</v>
          </cell>
          <cell r="E1875" t="str">
            <v>ML-AC</v>
          </cell>
          <cell r="F1875">
            <v>0</v>
          </cell>
          <cell r="G1875">
            <v>0.83050847457627119</v>
          </cell>
          <cell r="H1875">
            <v>16.610169491525422</v>
          </cell>
          <cell r="I1875">
            <v>16.610169491525422</v>
          </cell>
          <cell r="J1875">
            <v>17.440000000000001</v>
          </cell>
          <cell r="K1875">
            <v>17.685937500000001</v>
          </cell>
          <cell r="L1875" t="str">
            <v>Yes</v>
          </cell>
        </row>
        <row r="1876">
          <cell r="A1876" t="str">
            <v>4932352007</v>
          </cell>
          <cell r="B1876" t="str">
            <v>SDS PLUS 4 CUT 5 x 110mm</v>
          </cell>
          <cell r="C1876" t="str">
            <v>Milwaukee Acc</v>
          </cell>
          <cell r="D1876" t="str">
            <v>800027</v>
          </cell>
          <cell r="E1876" t="str">
            <v>ML-AC</v>
          </cell>
          <cell r="F1876">
            <v>0</v>
          </cell>
          <cell r="G1876">
            <v>0.11171032357473035</v>
          </cell>
          <cell r="H1876">
            <v>2.2342064714946068</v>
          </cell>
          <cell r="I1876">
            <v>2.2342064714946068</v>
          </cell>
          <cell r="J1876">
            <v>2.35</v>
          </cell>
          <cell r="K1876">
            <v>2.37890625</v>
          </cell>
          <cell r="L1876" t="str">
            <v>Yes</v>
          </cell>
        </row>
        <row r="1877">
          <cell r="A1877" t="str">
            <v>4932352007B</v>
          </cell>
          <cell r="B1877" t="str">
            <v>SDS Z-PLUS 4 CUT 5 x 110mm</v>
          </cell>
          <cell r="C1877" t="str">
            <v>Milwaukee Acc</v>
          </cell>
          <cell r="D1877" t="str">
            <v>800027</v>
          </cell>
          <cell r="E1877" t="str">
            <v>ML-AC</v>
          </cell>
          <cell r="F1877">
            <v>0</v>
          </cell>
          <cell r="G1877">
            <v>0.11171032357473035</v>
          </cell>
          <cell r="H1877">
            <v>2.2342064714946068</v>
          </cell>
          <cell r="I1877">
            <v>2.2342064714946068</v>
          </cell>
          <cell r="J1877">
            <v>2.35</v>
          </cell>
          <cell r="K1877">
            <v>2.37890625</v>
          </cell>
          <cell r="L1877" t="str">
            <v>Yes</v>
          </cell>
        </row>
        <row r="1878">
          <cell r="A1878" t="str">
            <v>4932352008</v>
          </cell>
          <cell r="B1878" t="str">
            <v>SDS Z PLUS 4 CUT 5 x 160mm</v>
          </cell>
          <cell r="C1878" t="str">
            <v>Milwaukee Acc</v>
          </cell>
          <cell r="D1878" t="str">
            <v>800027</v>
          </cell>
          <cell r="E1878" t="str">
            <v>ML-AC</v>
          </cell>
          <cell r="F1878">
            <v>0</v>
          </cell>
          <cell r="G1878">
            <v>0.12480739599383668</v>
          </cell>
          <cell r="H1878">
            <v>2.4961479198767336</v>
          </cell>
          <cell r="I1878">
            <v>2.4961479198767336</v>
          </cell>
          <cell r="J1878">
            <v>2.62</v>
          </cell>
          <cell r="K1878">
            <v>2.6578124999999999</v>
          </cell>
          <cell r="L1878" t="str">
            <v>Yes</v>
          </cell>
        </row>
        <row r="1879">
          <cell r="A1879" t="str">
            <v>4932352009</v>
          </cell>
          <cell r="B1879" t="str">
            <v>SDS PLUS 4 CUT 5.5 x 110mm</v>
          </cell>
          <cell r="C1879" t="str">
            <v>Milwaukee Acc</v>
          </cell>
          <cell r="D1879" t="str">
            <v>800027</v>
          </cell>
          <cell r="E1879" t="str">
            <v>ML-AC</v>
          </cell>
          <cell r="F1879">
            <v>0</v>
          </cell>
          <cell r="G1879">
            <v>0.11248073959938365</v>
          </cell>
          <cell r="H1879">
            <v>2.249614791987673</v>
          </cell>
          <cell r="I1879">
            <v>2.249614791987673</v>
          </cell>
          <cell r="J1879">
            <v>2.36</v>
          </cell>
          <cell r="K1879">
            <v>2.3953125000000002</v>
          </cell>
          <cell r="L1879" t="str">
            <v>Yes</v>
          </cell>
        </row>
        <row r="1880">
          <cell r="A1880" t="str">
            <v>4932352009B</v>
          </cell>
          <cell r="B1880" t="str">
            <v>SDS Z-PLUS 4 CUT 5.5 x 110mm</v>
          </cell>
          <cell r="C1880" t="str">
            <v>Milwaukee Acc</v>
          </cell>
          <cell r="D1880" t="str">
            <v>800027</v>
          </cell>
          <cell r="E1880" t="str">
            <v>ML-AC</v>
          </cell>
          <cell r="F1880">
            <v>0</v>
          </cell>
          <cell r="G1880">
            <v>0.11248073959938365</v>
          </cell>
          <cell r="H1880">
            <v>2.249614791987673</v>
          </cell>
          <cell r="I1880">
            <v>2.249614791987673</v>
          </cell>
          <cell r="J1880">
            <v>2.36</v>
          </cell>
          <cell r="K1880">
            <v>2.3953125000000002</v>
          </cell>
          <cell r="L1880" t="str">
            <v>Yes</v>
          </cell>
        </row>
        <row r="1881">
          <cell r="A1881" t="str">
            <v>4932352010</v>
          </cell>
          <cell r="B1881" t="str">
            <v>SDS PLUS 4 CUT 5.5 x 160mm</v>
          </cell>
          <cell r="C1881" t="str">
            <v>Milwaukee Acc</v>
          </cell>
          <cell r="D1881" t="str">
            <v>800027</v>
          </cell>
          <cell r="E1881" t="str">
            <v>ML-AC</v>
          </cell>
          <cell r="F1881">
            <v>0</v>
          </cell>
          <cell r="G1881">
            <v>0.12018489984591681</v>
          </cell>
          <cell r="H1881">
            <v>2.4036979969183361</v>
          </cell>
          <cell r="I1881">
            <v>2.4036979969183361</v>
          </cell>
          <cell r="J1881">
            <v>2.52</v>
          </cell>
          <cell r="K1881">
            <v>2.5593750000000002</v>
          </cell>
          <cell r="L1881" t="str">
            <v>Yes</v>
          </cell>
        </row>
        <row r="1882">
          <cell r="A1882" t="str">
            <v>4932352010B</v>
          </cell>
          <cell r="B1882" t="str">
            <v>SDS Z-PLUS 4 CUT 5.5 x 160mm</v>
          </cell>
          <cell r="C1882" t="str">
            <v>Milwaukee Acc</v>
          </cell>
          <cell r="D1882" t="str">
            <v>800027</v>
          </cell>
          <cell r="E1882" t="str">
            <v>ML-AC</v>
          </cell>
          <cell r="F1882">
            <v>0</v>
          </cell>
          <cell r="G1882">
            <v>0.12018489984591681</v>
          </cell>
          <cell r="H1882">
            <v>2.4036979969183361</v>
          </cell>
          <cell r="I1882">
            <v>2.4036979969183361</v>
          </cell>
          <cell r="J1882">
            <v>2.52</v>
          </cell>
          <cell r="K1882">
            <v>2.5593750000000002</v>
          </cell>
          <cell r="L1882" t="str">
            <v>Yes</v>
          </cell>
        </row>
        <row r="1883">
          <cell r="A1883" t="str">
            <v>4932352011</v>
          </cell>
          <cell r="B1883" t="str">
            <v>SDS PLUS 4 CUT 6 x 110mm</v>
          </cell>
          <cell r="C1883" t="str">
            <v>Milwaukee Acc</v>
          </cell>
          <cell r="D1883" t="str">
            <v>800027</v>
          </cell>
          <cell r="E1883" t="str">
            <v>ML-AC</v>
          </cell>
          <cell r="F1883">
            <v>0</v>
          </cell>
          <cell r="G1883">
            <v>0.11325115562403698</v>
          </cell>
          <cell r="H1883">
            <v>2.2650231124807396</v>
          </cell>
          <cell r="I1883">
            <v>2.2650231124807396</v>
          </cell>
          <cell r="J1883">
            <v>2.38</v>
          </cell>
          <cell r="K1883">
            <v>2.4117187499999999</v>
          </cell>
          <cell r="L1883" t="str">
            <v>Yes</v>
          </cell>
        </row>
        <row r="1884">
          <cell r="A1884" t="str">
            <v>4932352011B</v>
          </cell>
          <cell r="B1884" t="str">
            <v>SDS Z-PLUS 4 CUT 6 x 110mm</v>
          </cell>
          <cell r="C1884" t="str">
            <v>Milwaukee Acc</v>
          </cell>
          <cell r="D1884" t="str">
            <v>800027</v>
          </cell>
          <cell r="E1884" t="str">
            <v>ML-AC</v>
          </cell>
          <cell r="F1884">
            <v>0</v>
          </cell>
          <cell r="G1884">
            <v>0.11325115562403698</v>
          </cell>
          <cell r="H1884">
            <v>2.2650231124807396</v>
          </cell>
          <cell r="I1884">
            <v>2.2650231124807396</v>
          </cell>
          <cell r="J1884">
            <v>2.38</v>
          </cell>
          <cell r="K1884">
            <v>2.4117187499999999</v>
          </cell>
          <cell r="L1884" t="str">
            <v>Yes</v>
          </cell>
        </row>
        <row r="1885">
          <cell r="A1885" t="str">
            <v>4932352012</v>
          </cell>
          <cell r="B1885" t="str">
            <v>SDS PLUS 4 CUT 6 x 160mm</v>
          </cell>
          <cell r="C1885" t="str">
            <v>Milwaukee Acc</v>
          </cell>
          <cell r="D1885" t="str">
            <v>800027</v>
          </cell>
          <cell r="E1885" t="str">
            <v>ML-AC</v>
          </cell>
          <cell r="F1885">
            <v>0</v>
          </cell>
          <cell r="G1885">
            <v>0.12095531587057012</v>
          </cell>
          <cell r="H1885">
            <v>2.4191063174114023</v>
          </cell>
          <cell r="I1885">
            <v>2.4191063174114023</v>
          </cell>
          <cell r="J1885">
            <v>2.54</v>
          </cell>
          <cell r="K1885">
            <v>2.5757812499999999</v>
          </cell>
          <cell r="L1885" t="str">
            <v>Yes</v>
          </cell>
        </row>
        <row r="1886">
          <cell r="A1886" t="str">
            <v>4932352012B</v>
          </cell>
          <cell r="B1886" t="str">
            <v>SDS Z-PLUS 4 CUT 6 x 160mm</v>
          </cell>
          <cell r="C1886" t="str">
            <v>Milwaukee Acc</v>
          </cell>
          <cell r="D1886" t="str">
            <v>800027</v>
          </cell>
          <cell r="E1886" t="str">
            <v>ML-AC</v>
          </cell>
          <cell r="F1886">
            <v>0</v>
          </cell>
          <cell r="G1886">
            <v>0.12095531587057012</v>
          </cell>
          <cell r="H1886">
            <v>2.4191063174114023</v>
          </cell>
          <cell r="I1886">
            <v>2.4191063174114023</v>
          </cell>
          <cell r="J1886">
            <v>2.54</v>
          </cell>
          <cell r="K1886">
            <v>2.5757812499999999</v>
          </cell>
          <cell r="L1886" t="str">
            <v>Yes</v>
          </cell>
        </row>
        <row r="1887">
          <cell r="A1887" t="str">
            <v>4932352013</v>
          </cell>
          <cell r="B1887" t="str">
            <v>SDS PLUS 4 CUT 6 x 210mm</v>
          </cell>
          <cell r="C1887" t="str">
            <v>Milwaukee Acc</v>
          </cell>
          <cell r="D1887" t="str">
            <v>800027</v>
          </cell>
          <cell r="E1887" t="str">
            <v>ML-AC</v>
          </cell>
          <cell r="F1887">
            <v>0</v>
          </cell>
          <cell r="G1887">
            <v>0.15716486902927582</v>
          </cell>
          <cell r="H1887">
            <v>3.143297380585516</v>
          </cell>
          <cell r="I1887">
            <v>3.143297380585516</v>
          </cell>
          <cell r="J1887">
            <v>3.3</v>
          </cell>
          <cell r="K1887">
            <v>3.3468750000000003</v>
          </cell>
          <cell r="L1887" t="str">
            <v>Yes</v>
          </cell>
        </row>
        <row r="1888">
          <cell r="A1888" t="str">
            <v>4932352013B</v>
          </cell>
          <cell r="B1888" t="str">
            <v>SDS Z-PLUS 4 CUT 6 x 210mm</v>
          </cell>
          <cell r="C1888" t="str">
            <v>Milwaukee Acc</v>
          </cell>
          <cell r="D1888" t="str">
            <v>800027</v>
          </cell>
          <cell r="E1888" t="str">
            <v>ML-AC</v>
          </cell>
          <cell r="F1888">
            <v>0</v>
          </cell>
          <cell r="G1888">
            <v>0.15716486902927582</v>
          </cell>
          <cell r="H1888">
            <v>3.143297380585516</v>
          </cell>
          <cell r="I1888">
            <v>3.143297380585516</v>
          </cell>
          <cell r="J1888">
            <v>3.3</v>
          </cell>
          <cell r="K1888">
            <v>3.3468750000000003</v>
          </cell>
          <cell r="L1888" t="str">
            <v>Yes</v>
          </cell>
        </row>
        <row r="1889">
          <cell r="A1889" t="str">
            <v>4932352014</v>
          </cell>
          <cell r="B1889" t="str">
            <v>SDS PLUS 4 CUT 6 x 260mm</v>
          </cell>
          <cell r="C1889" t="str">
            <v>Milwaukee Acc</v>
          </cell>
          <cell r="D1889" t="str">
            <v>800027</v>
          </cell>
          <cell r="E1889" t="str">
            <v>ML-AC</v>
          </cell>
          <cell r="F1889">
            <v>0</v>
          </cell>
          <cell r="G1889">
            <v>0.19414483821263484</v>
          </cell>
          <cell r="H1889">
            <v>3.8828967642526964</v>
          </cell>
          <cell r="I1889">
            <v>3.8828967642526964</v>
          </cell>
          <cell r="J1889">
            <v>4.08</v>
          </cell>
          <cell r="K1889">
            <v>4.1343750000000004</v>
          </cell>
          <cell r="L1889" t="str">
            <v>Yes</v>
          </cell>
        </row>
        <row r="1890">
          <cell r="A1890" t="str">
            <v>4932352014B</v>
          </cell>
          <cell r="B1890" t="str">
            <v>SDS Z-PLUS 4 CUT 6 x 260mm</v>
          </cell>
          <cell r="C1890" t="str">
            <v>Milwaukee Acc</v>
          </cell>
          <cell r="D1890" t="str">
            <v>800027</v>
          </cell>
          <cell r="E1890" t="str">
            <v>ML-AC</v>
          </cell>
          <cell r="F1890">
            <v>0</v>
          </cell>
          <cell r="G1890">
            <v>0.19414483821263484</v>
          </cell>
          <cell r="H1890">
            <v>3.8828967642526964</v>
          </cell>
          <cell r="I1890">
            <v>3.8828967642526964</v>
          </cell>
          <cell r="J1890">
            <v>4.08</v>
          </cell>
          <cell r="K1890">
            <v>4.1343750000000004</v>
          </cell>
          <cell r="L1890" t="str">
            <v>Yes</v>
          </cell>
        </row>
        <row r="1891">
          <cell r="A1891" t="str">
            <v>4932352015</v>
          </cell>
          <cell r="B1891" t="str">
            <v>SDS PLUS 4 CUT 6 x 310mm</v>
          </cell>
          <cell r="C1891" t="str">
            <v>Milwaukee Acc</v>
          </cell>
          <cell r="D1891" t="str">
            <v>800027</v>
          </cell>
          <cell r="E1891" t="str">
            <v>ML-AC</v>
          </cell>
          <cell r="F1891">
            <v>0</v>
          </cell>
          <cell r="G1891">
            <v>0.26964560862865949</v>
          </cell>
          <cell r="H1891">
            <v>5.3929121725731894</v>
          </cell>
          <cell r="I1891">
            <v>5.3929121725731894</v>
          </cell>
          <cell r="J1891">
            <v>5.66</v>
          </cell>
          <cell r="K1891">
            <v>5.7421875</v>
          </cell>
          <cell r="L1891" t="str">
            <v>Yes</v>
          </cell>
        </row>
        <row r="1892">
          <cell r="A1892" t="str">
            <v>4932352015B</v>
          </cell>
          <cell r="B1892" t="str">
            <v>SDS Z-PLUS 4 CUT 6 x 310mm</v>
          </cell>
          <cell r="C1892" t="str">
            <v>Milwaukee Acc</v>
          </cell>
          <cell r="D1892" t="str">
            <v>800027</v>
          </cell>
          <cell r="E1892" t="str">
            <v>ML-AC</v>
          </cell>
          <cell r="F1892">
            <v>0</v>
          </cell>
          <cell r="G1892">
            <v>0.26964560862865949</v>
          </cell>
          <cell r="H1892">
            <v>5.3929121725731894</v>
          </cell>
          <cell r="I1892">
            <v>5.3929121725731894</v>
          </cell>
          <cell r="J1892">
            <v>5.66</v>
          </cell>
          <cell r="K1892">
            <v>5.7421875</v>
          </cell>
          <cell r="L1892" t="str">
            <v>Yes</v>
          </cell>
        </row>
        <row r="1893">
          <cell r="A1893" t="str">
            <v>4932352016</v>
          </cell>
          <cell r="B1893" t="str">
            <v>SDS PLUS 4 CUT 6.5 x 210mm</v>
          </cell>
          <cell r="C1893" t="str">
            <v>Milwaukee Acc</v>
          </cell>
          <cell r="D1893" t="str">
            <v>800027</v>
          </cell>
          <cell r="E1893" t="str">
            <v>ML-AC</v>
          </cell>
          <cell r="F1893">
            <v>0</v>
          </cell>
          <cell r="G1893">
            <v>0.21494607087827428</v>
          </cell>
          <cell r="H1893">
            <v>4.2989214175654853</v>
          </cell>
          <cell r="I1893">
            <v>4.2989214175654853</v>
          </cell>
          <cell r="J1893">
            <v>4.51</v>
          </cell>
          <cell r="K1893">
            <v>4.5773437499999998</v>
          </cell>
          <cell r="L1893" t="str">
            <v>Yes</v>
          </cell>
        </row>
        <row r="1894">
          <cell r="A1894" t="str">
            <v>4932352016B</v>
          </cell>
          <cell r="B1894" t="str">
            <v>SDS Z-PLUS 4 CUT 6.5 x 210mm</v>
          </cell>
          <cell r="C1894" t="str">
            <v>Milwaukee Acc</v>
          </cell>
          <cell r="D1894" t="str">
            <v>800027</v>
          </cell>
          <cell r="E1894" t="str">
            <v>ML-AC</v>
          </cell>
          <cell r="F1894">
            <v>0</v>
          </cell>
          <cell r="G1894">
            <v>0.21494607087827428</v>
          </cell>
          <cell r="H1894">
            <v>4.2989214175654853</v>
          </cell>
          <cell r="I1894">
            <v>4.2989214175654853</v>
          </cell>
          <cell r="J1894">
            <v>4.51</v>
          </cell>
          <cell r="K1894">
            <v>4.5773437499999998</v>
          </cell>
          <cell r="L1894" t="str">
            <v>Yes</v>
          </cell>
        </row>
        <row r="1895">
          <cell r="A1895" t="str">
            <v>4932352017</v>
          </cell>
          <cell r="B1895" t="str">
            <v>SDS PLUS 4 CUT 6.5 x 260mm</v>
          </cell>
          <cell r="C1895" t="str">
            <v>Milwaukee Acc</v>
          </cell>
          <cell r="D1895" t="str">
            <v>800027</v>
          </cell>
          <cell r="E1895" t="str">
            <v>ML-AC</v>
          </cell>
          <cell r="F1895">
            <v>0</v>
          </cell>
          <cell r="G1895">
            <v>0.27657935285053931</v>
          </cell>
          <cell r="H1895">
            <v>5.5315870570107855</v>
          </cell>
          <cell r="I1895">
            <v>5.5315870570107855</v>
          </cell>
          <cell r="J1895">
            <v>5.81</v>
          </cell>
          <cell r="K1895">
            <v>5.8898437499999998</v>
          </cell>
          <cell r="L1895" t="str">
            <v>Yes</v>
          </cell>
        </row>
        <row r="1896">
          <cell r="A1896" t="str">
            <v>4932352017B</v>
          </cell>
          <cell r="B1896" t="str">
            <v>SDS Z-PLUS 4 CUT 6.5 x 260mm</v>
          </cell>
          <cell r="C1896" t="str">
            <v>Milwaukee Acc</v>
          </cell>
          <cell r="D1896" t="str">
            <v>800027</v>
          </cell>
          <cell r="E1896" t="str">
            <v>ML-AC</v>
          </cell>
          <cell r="F1896">
            <v>0</v>
          </cell>
          <cell r="G1896">
            <v>0.27657935285053931</v>
          </cell>
          <cell r="H1896">
            <v>5.5315870570107855</v>
          </cell>
          <cell r="I1896">
            <v>5.5315870570107855</v>
          </cell>
          <cell r="J1896">
            <v>5.81</v>
          </cell>
          <cell r="K1896">
            <v>5.8898437499999998</v>
          </cell>
          <cell r="L1896" t="str">
            <v>Yes</v>
          </cell>
        </row>
        <row r="1897">
          <cell r="A1897" t="str">
            <v>4932352018</v>
          </cell>
          <cell r="B1897" t="str">
            <v>SDS PLUS 4 CUT 6.5 x 310mm</v>
          </cell>
          <cell r="C1897" t="str">
            <v>Milwaukee Acc</v>
          </cell>
          <cell r="D1897" t="str">
            <v>800027</v>
          </cell>
          <cell r="E1897" t="str">
            <v>ML-AC</v>
          </cell>
          <cell r="F1897">
            <v>0</v>
          </cell>
          <cell r="G1897">
            <v>0.32280431432973811</v>
          </cell>
          <cell r="H1897">
            <v>6.4560862865947612</v>
          </cell>
          <cell r="I1897">
            <v>6.4560862865947612</v>
          </cell>
          <cell r="J1897">
            <v>6.78</v>
          </cell>
          <cell r="K1897">
            <v>6.8742187500000016</v>
          </cell>
          <cell r="L1897" t="str">
            <v>Yes</v>
          </cell>
        </row>
        <row r="1898">
          <cell r="A1898" t="str">
            <v>4932352018B</v>
          </cell>
          <cell r="B1898" t="str">
            <v>SDS Z-PLUS 4 CUT 6.5 x 310mm</v>
          </cell>
          <cell r="C1898" t="str">
            <v>Milwaukee Acc</v>
          </cell>
          <cell r="D1898" t="str">
            <v>800027</v>
          </cell>
          <cell r="E1898" t="str">
            <v>ML-AC</v>
          </cell>
          <cell r="F1898">
            <v>0</v>
          </cell>
          <cell r="G1898">
            <v>0.32280431432973811</v>
          </cell>
          <cell r="H1898">
            <v>6.4560862865947612</v>
          </cell>
          <cell r="I1898">
            <v>6.4560862865947612</v>
          </cell>
          <cell r="J1898">
            <v>6.78</v>
          </cell>
          <cell r="K1898">
            <v>6.8742187500000016</v>
          </cell>
          <cell r="L1898" t="str">
            <v>Yes</v>
          </cell>
        </row>
        <row r="1899">
          <cell r="A1899" t="str">
            <v>4932352019</v>
          </cell>
          <cell r="B1899" t="str">
            <v>SDS PLUS 4 CUT 7 x 110mm</v>
          </cell>
          <cell r="C1899" t="str">
            <v>Milwaukee Acc</v>
          </cell>
          <cell r="D1899" t="str">
            <v>800027</v>
          </cell>
          <cell r="E1899" t="str">
            <v>ML-AC</v>
          </cell>
          <cell r="F1899">
            <v>0</v>
          </cell>
          <cell r="G1899">
            <v>0.15177195685670264</v>
          </cell>
          <cell r="H1899">
            <v>3.0354391371340523</v>
          </cell>
          <cell r="I1899">
            <v>3.0354391371340523</v>
          </cell>
          <cell r="J1899">
            <v>3.19</v>
          </cell>
          <cell r="K1899">
            <v>3.2320312500000004</v>
          </cell>
          <cell r="L1899" t="str">
            <v>Yes</v>
          </cell>
        </row>
        <row r="1900">
          <cell r="A1900" t="str">
            <v>4932352019B</v>
          </cell>
          <cell r="B1900" t="str">
            <v>SDS Z-PLUS 4 CUT 7 x 110mm</v>
          </cell>
          <cell r="C1900" t="str">
            <v>Milwaukee Acc</v>
          </cell>
          <cell r="D1900" t="str">
            <v>800027</v>
          </cell>
          <cell r="E1900" t="str">
            <v>ML-AC</v>
          </cell>
          <cell r="F1900">
            <v>0</v>
          </cell>
          <cell r="G1900">
            <v>0.15177195685670264</v>
          </cell>
          <cell r="H1900">
            <v>3.0354391371340523</v>
          </cell>
          <cell r="I1900">
            <v>3.0354391371340523</v>
          </cell>
          <cell r="J1900">
            <v>3.19</v>
          </cell>
          <cell r="K1900">
            <v>3.2320312500000004</v>
          </cell>
          <cell r="L1900" t="str">
            <v>Yes</v>
          </cell>
        </row>
        <row r="1901">
          <cell r="A1901" t="str">
            <v>4932352020</v>
          </cell>
          <cell r="B1901" t="str">
            <v>SDS PLUS 4 CUT 7 x 160mm</v>
          </cell>
          <cell r="C1901" t="str">
            <v>Milwaukee Acc</v>
          </cell>
          <cell r="D1901" t="str">
            <v>800027</v>
          </cell>
          <cell r="E1901" t="str">
            <v>ML-AC</v>
          </cell>
          <cell r="F1901">
            <v>0</v>
          </cell>
          <cell r="G1901">
            <v>0.16024653312788906</v>
          </cell>
          <cell r="H1901">
            <v>3.2049306625577811</v>
          </cell>
          <cell r="I1901">
            <v>3.2049306625577811</v>
          </cell>
          <cell r="J1901">
            <v>3.37</v>
          </cell>
          <cell r="K1901">
            <v>3.4125000000000001</v>
          </cell>
          <cell r="L1901" t="str">
            <v>Yes</v>
          </cell>
        </row>
        <row r="1902">
          <cell r="A1902" t="str">
            <v>4932352020B</v>
          </cell>
          <cell r="B1902" t="str">
            <v>SDS Z-PLUS 4 CUT 7 x 160mm</v>
          </cell>
          <cell r="C1902" t="str">
            <v>Milwaukee Acc</v>
          </cell>
          <cell r="D1902" t="str">
            <v>800027</v>
          </cell>
          <cell r="E1902" t="str">
            <v>ML-AC</v>
          </cell>
          <cell r="F1902">
            <v>0</v>
          </cell>
          <cell r="G1902">
            <v>0.16024653312788906</v>
          </cell>
          <cell r="H1902">
            <v>3.2049306625577811</v>
          </cell>
          <cell r="I1902">
            <v>3.2049306625577811</v>
          </cell>
          <cell r="J1902">
            <v>3.37</v>
          </cell>
          <cell r="K1902">
            <v>3.4125000000000001</v>
          </cell>
          <cell r="L1902" t="str">
            <v>Yes</v>
          </cell>
        </row>
        <row r="1903">
          <cell r="A1903" t="str">
            <v>4932352021</v>
          </cell>
          <cell r="B1903" t="str">
            <v>SDS Plus 4 CUT 8 x 110mm</v>
          </cell>
          <cell r="C1903" t="str">
            <v>Milwaukee Acc</v>
          </cell>
          <cell r="D1903" t="str">
            <v>800027</v>
          </cell>
          <cell r="E1903" t="str">
            <v>ML-AC</v>
          </cell>
          <cell r="F1903">
            <v>0</v>
          </cell>
          <cell r="G1903">
            <v>0.13174114021571648</v>
          </cell>
          <cell r="H1903">
            <v>2.6348228043143296</v>
          </cell>
          <cell r="I1903">
            <v>2.6348228043143296</v>
          </cell>
          <cell r="J1903">
            <v>2.77</v>
          </cell>
          <cell r="K1903">
            <v>2.8054687500000002</v>
          </cell>
          <cell r="L1903" t="str">
            <v>Yes</v>
          </cell>
        </row>
        <row r="1904">
          <cell r="A1904" t="str">
            <v>4932352021B</v>
          </cell>
          <cell r="B1904" t="str">
            <v>SDS Z-PLUS 4 CUT 8 x 110mm</v>
          </cell>
          <cell r="C1904" t="str">
            <v>Milwaukee Acc</v>
          </cell>
          <cell r="D1904" t="str">
            <v>800027</v>
          </cell>
          <cell r="E1904" t="str">
            <v>ML-AC</v>
          </cell>
          <cell r="F1904">
            <v>0</v>
          </cell>
          <cell r="G1904">
            <v>0.13174114021571648</v>
          </cell>
          <cell r="H1904">
            <v>2.6348228043143296</v>
          </cell>
          <cell r="I1904">
            <v>2.6348228043143296</v>
          </cell>
          <cell r="J1904">
            <v>2.77</v>
          </cell>
          <cell r="K1904">
            <v>2.8054687500000002</v>
          </cell>
          <cell r="L1904" t="str">
            <v>Yes</v>
          </cell>
        </row>
        <row r="1905">
          <cell r="A1905" t="str">
            <v>4932352022</v>
          </cell>
          <cell r="B1905" t="str">
            <v>SDS PLUS 4 CUT 8 x 160mm</v>
          </cell>
          <cell r="C1905" t="str">
            <v>Milwaukee Acc</v>
          </cell>
          <cell r="D1905" t="str">
            <v>800027</v>
          </cell>
          <cell r="E1905" t="str">
            <v>ML-AC</v>
          </cell>
          <cell r="F1905">
            <v>0</v>
          </cell>
          <cell r="G1905">
            <v>0.1448382126348228</v>
          </cell>
          <cell r="H1905">
            <v>2.8967642526964559</v>
          </cell>
          <cell r="I1905">
            <v>2.8967642526964559</v>
          </cell>
          <cell r="J1905">
            <v>3.04</v>
          </cell>
          <cell r="K1905">
            <v>3.0843749999999996</v>
          </cell>
          <cell r="L1905" t="str">
            <v>Yes</v>
          </cell>
        </row>
        <row r="1906">
          <cell r="A1906" t="str">
            <v>4932352022B</v>
          </cell>
          <cell r="B1906" t="str">
            <v>SDS Z-PLUS 4 CUT 8 x 160mm</v>
          </cell>
          <cell r="C1906" t="str">
            <v>Milwaukee Acc</v>
          </cell>
          <cell r="D1906" t="str">
            <v>800027</v>
          </cell>
          <cell r="E1906" t="str">
            <v>ML-AC</v>
          </cell>
          <cell r="F1906">
            <v>0</v>
          </cell>
          <cell r="G1906">
            <v>0.1448382126348228</v>
          </cell>
          <cell r="H1906">
            <v>2.8967642526964559</v>
          </cell>
          <cell r="I1906">
            <v>2.8967642526964559</v>
          </cell>
          <cell r="J1906">
            <v>3.04</v>
          </cell>
          <cell r="K1906">
            <v>3.0843749999999996</v>
          </cell>
          <cell r="L1906" t="str">
            <v>Yes</v>
          </cell>
        </row>
        <row r="1907">
          <cell r="A1907" t="str">
            <v>4932352023</v>
          </cell>
          <cell r="B1907" t="str">
            <v>SDS PLUS 4 CUT 8 x 210mm</v>
          </cell>
          <cell r="C1907" t="str">
            <v>Milwaukee Acc</v>
          </cell>
          <cell r="D1907" t="str">
            <v>800027</v>
          </cell>
          <cell r="E1907" t="str">
            <v>ML-AC</v>
          </cell>
          <cell r="F1907">
            <v>0</v>
          </cell>
          <cell r="G1907">
            <v>0.15870570107858245</v>
          </cell>
          <cell r="H1907">
            <v>3.1741140215716488</v>
          </cell>
          <cell r="I1907">
            <v>3.1741140215716488</v>
          </cell>
          <cell r="J1907">
            <v>3.33</v>
          </cell>
          <cell r="K1907">
            <v>3.3796875000000002</v>
          </cell>
          <cell r="L1907" t="str">
            <v>Yes</v>
          </cell>
        </row>
        <row r="1908">
          <cell r="A1908" t="str">
            <v>4932352023B</v>
          </cell>
          <cell r="B1908" t="str">
            <v>SDS Z-PLUS 4 CUT 8 x 210mm</v>
          </cell>
          <cell r="C1908" t="str">
            <v>Milwaukee Acc</v>
          </cell>
          <cell r="D1908" t="str">
            <v>800027</v>
          </cell>
          <cell r="E1908" t="str">
            <v>ML-AC</v>
          </cell>
          <cell r="F1908">
            <v>0</v>
          </cell>
          <cell r="G1908">
            <v>0.15870570107858245</v>
          </cell>
          <cell r="H1908">
            <v>3.1741140215716488</v>
          </cell>
          <cell r="I1908">
            <v>3.1741140215716488</v>
          </cell>
          <cell r="J1908">
            <v>3.33</v>
          </cell>
          <cell r="K1908">
            <v>3.3796875000000002</v>
          </cell>
          <cell r="L1908" t="str">
            <v>Yes</v>
          </cell>
        </row>
        <row r="1909">
          <cell r="A1909" t="str">
            <v>4932352024</v>
          </cell>
          <cell r="B1909" t="str">
            <v>SDS PLUS 4 CUT 8 x 260mm</v>
          </cell>
          <cell r="C1909" t="str">
            <v>Milwaukee Acc</v>
          </cell>
          <cell r="D1909" t="str">
            <v>800027</v>
          </cell>
          <cell r="E1909" t="str">
            <v>ML-AC</v>
          </cell>
          <cell r="F1909">
            <v>0</v>
          </cell>
          <cell r="G1909">
            <v>0.20261941448382126</v>
          </cell>
          <cell r="H1909">
            <v>4.0523882896764247</v>
          </cell>
          <cell r="I1909">
            <v>4.0523882896764247</v>
          </cell>
          <cell r="J1909">
            <v>4.26</v>
          </cell>
          <cell r="K1909">
            <v>4.3148437500000005</v>
          </cell>
          <cell r="L1909" t="str">
            <v>Yes</v>
          </cell>
        </row>
        <row r="1910">
          <cell r="A1910" t="str">
            <v>4932352024B</v>
          </cell>
          <cell r="B1910" t="str">
            <v>SDS Z-PLUS 4 CUT 8 x 260mm</v>
          </cell>
          <cell r="C1910" t="str">
            <v>Milwaukee Acc</v>
          </cell>
          <cell r="D1910" t="str">
            <v>800027</v>
          </cell>
          <cell r="E1910" t="str">
            <v>ML-AC</v>
          </cell>
          <cell r="F1910">
            <v>0</v>
          </cell>
          <cell r="G1910">
            <v>0.20261941448382126</v>
          </cell>
          <cell r="H1910">
            <v>4.0523882896764247</v>
          </cell>
          <cell r="I1910">
            <v>4.0523882896764247</v>
          </cell>
          <cell r="J1910">
            <v>4.26</v>
          </cell>
          <cell r="K1910">
            <v>4.3148437500000005</v>
          </cell>
          <cell r="L1910" t="str">
            <v>Yes</v>
          </cell>
        </row>
        <row r="1911">
          <cell r="A1911" t="str">
            <v>4932352025</v>
          </cell>
          <cell r="B1911" t="str">
            <v>SDS PLUS 4 CUT 10 x 110mm</v>
          </cell>
          <cell r="C1911" t="str">
            <v>Milwaukee Acc</v>
          </cell>
          <cell r="D1911" t="str">
            <v>800027</v>
          </cell>
          <cell r="E1911" t="str">
            <v>ML-AC</v>
          </cell>
          <cell r="F1911">
            <v>0</v>
          </cell>
          <cell r="G1911">
            <v>0.14714946070878274</v>
          </cell>
          <cell r="H1911">
            <v>2.9429892141756548</v>
          </cell>
          <cell r="I1911">
            <v>2.9429892141756548</v>
          </cell>
          <cell r="J1911">
            <v>3.09</v>
          </cell>
          <cell r="K1911">
            <v>3.1335937500000002</v>
          </cell>
          <cell r="L1911" t="str">
            <v>Yes</v>
          </cell>
        </row>
        <row r="1912">
          <cell r="A1912" t="str">
            <v>4932352025B</v>
          </cell>
          <cell r="B1912" t="str">
            <v>SDS Z-PLUS 4 CUT 10 x 110mm</v>
          </cell>
          <cell r="C1912" t="str">
            <v>Milwaukee Acc</v>
          </cell>
          <cell r="D1912" t="str">
            <v>800027</v>
          </cell>
          <cell r="E1912" t="str">
            <v>ML-AC</v>
          </cell>
          <cell r="F1912">
            <v>0</v>
          </cell>
          <cell r="G1912">
            <v>0.14714946070878274</v>
          </cell>
          <cell r="H1912">
            <v>2.9429892141756548</v>
          </cell>
          <cell r="I1912">
            <v>2.9429892141756548</v>
          </cell>
          <cell r="J1912">
            <v>3.09</v>
          </cell>
          <cell r="K1912">
            <v>3.1335937500000002</v>
          </cell>
          <cell r="L1912" t="str">
            <v>Yes</v>
          </cell>
        </row>
        <row r="1913">
          <cell r="A1913" t="str">
            <v>4932352026</v>
          </cell>
          <cell r="B1913" t="str">
            <v>SDS Z PLUS 4 CUT 10 x 160mm</v>
          </cell>
          <cell r="C1913" t="str">
            <v>Milwaukee Acc</v>
          </cell>
          <cell r="D1913" t="str">
            <v>800027</v>
          </cell>
          <cell r="E1913" t="str">
            <v>ML-AC</v>
          </cell>
          <cell r="F1913">
            <v>0</v>
          </cell>
          <cell r="G1913">
            <v>0.16024653312788906</v>
          </cell>
          <cell r="H1913">
            <v>3.2049306625577811</v>
          </cell>
          <cell r="I1913">
            <v>3.2049306625577811</v>
          </cell>
          <cell r="J1913">
            <v>3.37</v>
          </cell>
          <cell r="K1913">
            <v>3.4125000000000001</v>
          </cell>
          <cell r="L1913" t="str">
            <v>Yes</v>
          </cell>
        </row>
        <row r="1914">
          <cell r="A1914" t="str">
            <v>4932352027</v>
          </cell>
          <cell r="B1914" t="str">
            <v>SDS Z PLUS 4 CUT 10 x 210mm</v>
          </cell>
          <cell r="C1914" t="str">
            <v>Milwaukee Acc</v>
          </cell>
          <cell r="D1914" t="str">
            <v>800027</v>
          </cell>
          <cell r="E1914" t="str">
            <v>ML-AC</v>
          </cell>
          <cell r="F1914">
            <v>0</v>
          </cell>
          <cell r="G1914">
            <v>0.18335901386748843</v>
          </cell>
          <cell r="H1914">
            <v>3.6671802773497686</v>
          </cell>
          <cell r="I1914">
            <v>3.6671802773497686</v>
          </cell>
          <cell r="J1914">
            <v>3.85</v>
          </cell>
          <cell r="K1914">
            <v>3.9046874999999996</v>
          </cell>
          <cell r="L1914" t="str">
            <v>Yes</v>
          </cell>
        </row>
        <row r="1915">
          <cell r="A1915" t="str">
            <v>4932352028</v>
          </cell>
          <cell r="B1915" t="str">
            <v>SDS PLUS 4 CUT 10 x 260mm</v>
          </cell>
          <cell r="C1915" t="str">
            <v>Milwaukee Acc</v>
          </cell>
          <cell r="D1915" t="str">
            <v>800027</v>
          </cell>
          <cell r="E1915" t="str">
            <v>ML-AC</v>
          </cell>
          <cell r="F1915">
            <v>0</v>
          </cell>
          <cell r="G1915">
            <v>0.20570107858243453</v>
          </cell>
          <cell r="H1915">
            <v>4.1140215716486903</v>
          </cell>
          <cell r="I1915">
            <v>4.1140215716486903</v>
          </cell>
          <cell r="J1915">
            <v>4.32</v>
          </cell>
          <cell r="K1915">
            <v>4.3804687500000004</v>
          </cell>
          <cell r="L1915" t="str">
            <v>Yes</v>
          </cell>
        </row>
        <row r="1916">
          <cell r="A1916" t="str">
            <v>4932352028B</v>
          </cell>
          <cell r="B1916" t="str">
            <v>SDS Z-PLUS 4 CUT 10 x 260mm</v>
          </cell>
          <cell r="C1916" t="str">
            <v>Milwaukee Acc</v>
          </cell>
          <cell r="D1916" t="str">
            <v>800027</v>
          </cell>
          <cell r="E1916" t="str">
            <v>ML-AC</v>
          </cell>
          <cell r="F1916">
            <v>0</v>
          </cell>
          <cell r="G1916">
            <v>0.20570107858243453</v>
          </cell>
          <cell r="H1916">
            <v>4.1140215716486903</v>
          </cell>
          <cell r="I1916">
            <v>4.1140215716486903</v>
          </cell>
          <cell r="J1916">
            <v>4.32</v>
          </cell>
          <cell r="K1916">
            <v>4.3804687500000004</v>
          </cell>
          <cell r="L1916" t="str">
            <v>Yes</v>
          </cell>
        </row>
        <row r="1917">
          <cell r="A1917" t="str">
            <v>4932352029</v>
          </cell>
          <cell r="B1917" t="str">
            <v>SDS PLUS 4 CUT 10 x 310mm</v>
          </cell>
          <cell r="C1917" t="str">
            <v>Milwaukee Acc</v>
          </cell>
          <cell r="D1917" t="str">
            <v>800027</v>
          </cell>
          <cell r="E1917" t="str">
            <v>ML-AC</v>
          </cell>
          <cell r="F1917">
            <v>0</v>
          </cell>
          <cell r="G1917">
            <v>0.25346687211093993</v>
          </cell>
          <cell r="H1917">
            <v>5.0693374422187985</v>
          </cell>
          <cell r="I1917">
            <v>5.0693374422187985</v>
          </cell>
          <cell r="J1917">
            <v>5.32</v>
          </cell>
          <cell r="K1917">
            <v>5.3976562499999998</v>
          </cell>
          <cell r="L1917" t="str">
            <v>Yes</v>
          </cell>
        </row>
        <row r="1918">
          <cell r="A1918" t="str">
            <v>4932352029B</v>
          </cell>
          <cell r="B1918" t="str">
            <v>SDS Z-PLUS 4 CUT 10 x 310mm</v>
          </cell>
          <cell r="C1918" t="str">
            <v>Milwaukee Acc</v>
          </cell>
          <cell r="D1918" t="str">
            <v>800027</v>
          </cell>
          <cell r="E1918" t="str">
            <v>ML-AC</v>
          </cell>
          <cell r="F1918">
            <v>0</v>
          </cell>
          <cell r="G1918">
            <v>0.25346687211093993</v>
          </cell>
          <cell r="H1918">
            <v>5.0693374422187985</v>
          </cell>
          <cell r="I1918">
            <v>5.0693374422187985</v>
          </cell>
          <cell r="J1918">
            <v>5.32</v>
          </cell>
          <cell r="K1918">
            <v>5.3976562499999998</v>
          </cell>
          <cell r="L1918" t="str">
            <v>Yes</v>
          </cell>
        </row>
        <row r="1919">
          <cell r="A1919" t="str">
            <v>4932352030</v>
          </cell>
          <cell r="B1919" t="str">
            <v>SDS PLUS 4 CUT 10 x 450mm</v>
          </cell>
          <cell r="C1919" t="str">
            <v>Milwaukee Acc</v>
          </cell>
          <cell r="D1919" t="str">
            <v>800027</v>
          </cell>
          <cell r="E1919" t="str">
            <v>ML-AC</v>
          </cell>
          <cell r="F1919">
            <v>0</v>
          </cell>
          <cell r="G1919">
            <v>0.44838212634822805</v>
          </cell>
          <cell r="H1919">
            <v>8.9676425269645605</v>
          </cell>
          <cell r="I1919">
            <v>8.9676425269645605</v>
          </cell>
          <cell r="J1919">
            <v>9.42</v>
          </cell>
          <cell r="K1919">
            <v>9.5484375000000004</v>
          </cell>
          <cell r="L1919" t="str">
            <v>Yes</v>
          </cell>
        </row>
        <row r="1920">
          <cell r="A1920" t="str">
            <v>4932352030B</v>
          </cell>
          <cell r="B1920" t="str">
            <v>SDS Z-PLUS 4 CUT 10 x 450mm</v>
          </cell>
          <cell r="C1920" t="str">
            <v>Milwaukee Acc</v>
          </cell>
          <cell r="D1920" t="str">
            <v>800027</v>
          </cell>
          <cell r="E1920" t="str">
            <v>ML-AC</v>
          </cell>
          <cell r="F1920">
            <v>0</v>
          </cell>
          <cell r="G1920">
            <v>0.44838212634822805</v>
          </cell>
          <cell r="H1920">
            <v>8.9676425269645605</v>
          </cell>
          <cell r="I1920">
            <v>8.9676425269645605</v>
          </cell>
          <cell r="J1920">
            <v>9.42</v>
          </cell>
          <cell r="K1920">
            <v>9.5484375000000004</v>
          </cell>
          <cell r="L1920" t="str">
            <v>Yes</v>
          </cell>
        </row>
        <row r="1921">
          <cell r="A1921" t="str">
            <v>4932352031</v>
          </cell>
          <cell r="B1921" t="str">
            <v>SDS Z PLUS 4 CUT 12 x 160mm</v>
          </cell>
          <cell r="C1921" t="str">
            <v>Milwaukee Acc</v>
          </cell>
          <cell r="D1921" t="str">
            <v>800027</v>
          </cell>
          <cell r="E1921" t="str">
            <v>ML-AC</v>
          </cell>
          <cell r="F1921">
            <v>0</v>
          </cell>
          <cell r="G1921">
            <v>0.17103235747303547</v>
          </cell>
          <cell r="H1921">
            <v>3.4206471494607089</v>
          </cell>
          <cell r="I1921">
            <v>3.4206471494607089</v>
          </cell>
          <cell r="J1921">
            <v>3.59</v>
          </cell>
          <cell r="K1921">
            <v>3.6421875000000008</v>
          </cell>
          <cell r="L1921" t="str">
            <v>Yes</v>
          </cell>
        </row>
        <row r="1922">
          <cell r="A1922" t="str">
            <v>4932352032</v>
          </cell>
          <cell r="B1922" t="str">
            <v>SDS PLUS 4 CUT 12 x 210mm</v>
          </cell>
          <cell r="C1922" t="str">
            <v>Milwaukee Acc</v>
          </cell>
          <cell r="D1922" t="str">
            <v>800027</v>
          </cell>
          <cell r="E1922" t="str">
            <v>ML-AC</v>
          </cell>
          <cell r="F1922">
            <v>0</v>
          </cell>
          <cell r="G1922">
            <v>0.20878274268104777</v>
          </cell>
          <cell r="H1922">
            <v>4.175654853620955</v>
          </cell>
          <cell r="I1922">
            <v>4.175654853620955</v>
          </cell>
          <cell r="J1922">
            <v>4.38</v>
          </cell>
          <cell r="K1922">
            <v>4.4460937500000002</v>
          </cell>
          <cell r="L1922" t="str">
            <v>Yes</v>
          </cell>
        </row>
        <row r="1923">
          <cell r="A1923" t="str">
            <v>4932352032B</v>
          </cell>
          <cell r="B1923" t="str">
            <v>SDS Z-PLUS 4 CUT 12 x 210mm</v>
          </cell>
          <cell r="C1923" t="str">
            <v>Milwaukee Acc</v>
          </cell>
          <cell r="D1923" t="str">
            <v>800027</v>
          </cell>
          <cell r="E1923" t="str">
            <v>ML-AC</v>
          </cell>
          <cell r="F1923">
            <v>0</v>
          </cell>
          <cell r="G1923">
            <v>0.20878274268104777</v>
          </cell>
          <cell r="H1923">
            <v>4.175654853620955</v>
          </cell>
          <cell r="I1923">
            <v>4.175654853620955</v>
          </cell>
          <cell r="J1923">
            <v>4.38</v>
          </cell>
          <cell r="K1923">
            <v>4.4460937500000002</v>
          </cell>
          <cell r="L1923" t="str">
            <v>Yes</v>
          </cell>
        </row>
        <row r="1924">
          <cell r="A1924" t="str">
            <v>4932352033</v>
          </cell>
          <cell r="B1924" t="str">
            <v>SDS PLUS 4 CUT 12 x 260mm</v>
          </cell>
          <cell r="C1924" t="str">
            <v>Milwaukee Acc</v>
          </cell>
          <cell r="D1924" t="str">
            <v>800027</v>
          </cell>
          <cell r="E1924" t="str">
            <v>ML-AC</v>
          </cell>
          <cell r="F1924">
            <v>0</v>
          </cell>
          <cell r="G1924">
            <v>0.23574730354391371</v>
          </cell>
          <cell r="H1924">
            <v>4.7149460708782742</v>
          </cell>
          <cell r="I1924">
            <v>4.7149460708782742</v>
          </cell>
          <cell r="J1924">
            <v>4.95</v>
          </cell>
          <cell r="K1924">
            <v>5.0203125000000002</v>
          </cell>
          <cell r="L1924" t="str">
            <v>Yes</v>
          </cell>
        </row>
        <row r="1925">
          <cell r="A1925" t="str">
            <v>4932352033B</v>
          </cell>
          <cell r="B1925" t="str">
            <v>SDS Z-PLUS 4 CUT 12 x 260mm</v>
          </cell>
          <cell r="C1925" t="str">
            <v>Milwaukee Acc</v>
          </cell>
          <cell r="D1925" t="str">
            <v>800027</v>
          </cell>
          <cell r="E1925" t="str">
            <v>ML-AC</v>
          </cell>
          <cell r="F1925">
            <v>0</v>
          </cell>
          <cell r="G1925">
            <v>0.23574730354391371</v>
          </cell>
          <cell r="H1925">
            <v>4.7149460708782742</v>
          </cell>
          <cell r="I1925">
            <v>4.7149460708782742</v>
          </cell>
          <cell r="J1925">
            <v>4.95</v>
          </cell>
          <cell r="K1925">
            <v>5.0203125000000002</v>
          </cell>
          <cell r="L1925" t="str">
            <v>Yes</v>
          </cell>
        </row>
        <row r="1926">
          <cell r="A1926" t="str">
            <v>4932352034</v>
          </cell>
          <cell r="B1926" t="str">
            <v>SDS PLUS 4 CUT 12 x 310mm</v>
          </cell>
          <cell r="C1926" t="str">
            <v>Milwaukee Acc</v>
          </cell>
          <cell r="D1926" t="str">
            <v>800027</v>
          </cell>
          <cell r="E1926" t="str">
            <v>ML-AC</v>
          </cell>
          <cell r="F1926">
            <v>0</v>
          </cell>
          <cell r="G1926">
            <v>0.32434514637904471</v>
          </cell>
          <cell r="H1926">
            <v>6.4869029275808936</v>
          </cell>
          <cell r="I1926">
            <v>6.4869029275808936</v>
          </cell>
          <cell r="J1926">
            <v>6.81</v>
          </cell>
          <cell r="K1926">
            <v>6.9070312500000002</v>
          </cell>
          <cell r="L1926" t="str">
            <v>Yes</v>
          </cell>
        </row>
        <row r="1927">
          <cell r="A1927" t="str">
            <v>4932352034B</v>
          </cell>
          <cell r="B1927" t="str">
            <v>SDS Z-PLUS 4 CUT 12 x 310mm</v>
          </cell>
          <cell r="C1927" t="str">
            <v>Milwaukee Acc</v>
          </cell>
          <cell r="D1927" t="str">
            <v>800027</v>
          </cell>
          <cell r="E1927" t="str">
            <v>ML-AC</v>
          </cell>
          <cell r="F1927">
            <v>0</v>
          </cell>
          <cell r="G1927">
            <v>0.32434514637904471</v>
          </cell>
          <cell r="H1927">
            <v>6.4869029275808936</v>
          </cell>
          <cell r="I1927">
            <v>6.4869029275808936</v>
          </cell>
          <cell r="J1927">
            <v>6.81</v>
          </cell>
          <cell r="K1927">
            <v>6.9070312500000002</v>
          </cell>
          <cell r="L1927" t="str">
            <v>Yes</v>
          </cell>
        </row>
        <row r="1928">
          <cell r="A1928" t="str">
            <v>4932352035</v>
          </cell>
          <cell r="B1928" t="str">
            <v>SDS PLUS 4 CUT 12 x 450mm</v>
          </cell>
          <cell r="C1928" t="str">
            <v>Milwaukee Acc</v>
          </cell>
          <cell r="D1928" t="str">
            <v>800027</v>
          </cell>
          <cell r="E1928" t="str">
            <v>ML-AC</v>
          </cell>
          <cell r="F1928">
            <v>0</v>
          </cell>
          <cell r="G1928">
            <v>0.48767334360554698</v>
          </cell>
          <cell r="H1928">
            <v>9.7534668721109394</v>
          </cell>
          <cell r="I1928">
            <v>9.7534668721109394</v>
          </cell>
          <cell r="J1928">
            <v>10.24</v>
          </cell>
          <cell r="K1928">
            <v>10.38515625</v>
          </cell>
          <cell r="L1928" t="str">
            <v>Yes</v>
          </cell>
        </row>
        <row r="1929">
          <cell r="A1929" t="str">
            <v>4932352035B</v>
          </cell>
          <cell r="B1929" t="str">
            <v>SDS Z-PLUS 4 CUT 12 x 450mm</v>
          </cell>
          <cell r="C1929" t="str">
            <v>Milwaukee Acc</v>
          </cell>
          <cell r="D1929" t="str">
            <v>800027</v>
          </cell>
          <cell r="E1929" t="str">
            <v>ML-AC</v>
          </cell>
          <cell r="F1929">
            <v>0</v>
          </cell>
          <cell r="G1929">
            <v>0.48767334360554698</v>
          </cell>
          <cell r="H1929">
            <v>9.7534668721109394</v>
          </cell>
          <cell r="I1929">
            <v>9.7534668721109394</v>
          </cell>
          <cell r="J1929">
            <v>10.24</v>
          </cell>
          <cell r="K1929">
            <v>10.38515625</v>
          </cell>
          <cell r="L1929" t="str">
            <v>Yes</v>
          </cell>
        </row>
        <row r="1930">
          <cell r="A1930" t="str">
            <v>4932352036</v>
          </cell>
          <cell r="B1930" t="str">
            <v>SDS PLUS 4 CUT 14 x 160mm</v>
          </cell>
          <cell r="C1930" t="str">
            <v>Milwaukee Acc</v>
          </cell>
          <cell r="D1930" t="str">
            <v>800027</v>
          </cell>
          <cell r="E1930" t="str">
            <v>ML-AC</v>
          </cell>
          <cell r="F1930">
            <v>0</v>
          </cell>
          <cell r="G1930">
            <v>0.25192604006163327</v>
          </cell>
          <cell r="H1930">
            <v>5.0385208012326652</v>
          </cell>
          <cell r="I1930">
            <v>5.0385208012326652</v>
          </cell>
          <cell r="J1930">
            <v>5.29</v>
          </cell>
          <cell r="K1930">
            <v>5.3648437500000004</v>
          </cell>
          <cell r="L1930" t="str">
            <v>Yes</v>
          </cell>
        </row>
        <row r="1931">
          <cell r="A1931" t="str">
            <v>4932352036B</v>
          </cell>
          <cell r="B1931" t="str">
            <v>SDS Z-PLUS 4 CUT 14 x 160mm</v>
          </cell>
          <cell r="C1931" t="str">
            <v>Milwaukee Acc</v>
          </cell>
          <cell r="D1931" t="str">
            <v>800027</v>
          </cell>
          <cell r="E1931" t="str">
            <v>ML-AC</v>
          </cell>
          <cell r="F1931">
            <v>0</v>
          </cell>
          <cell r="G1931">
            <v>0.25192604006163327</v>
          </cell>
          <cell r="H1931">
            <v>5.0385208012326652</v>
          </cell>
          <cell r="I1931">
            <v>5.0385208012326652</v>
          </cell>
          <cell r="J1931">
            <v>5.29</v>
          </cell>
          <cell r="K1931">
            <v>5.3648437500000004</v>
          </cell>
          <cell r="L1931" t="str">
            <v>Yes</v>
          </cell>
        </row>
        <row r="1932">
          <cell r="A1932" t="str">
            <v>4932352037</v>
          </cell>
          <cell r="B1932" t="str">
            <v>SDS PLUS 4 CUT 14 x 210mm</v>
          </cell>
          <cell r="C1932" t="str">
            <v>Milwaukee Acc</v>
          </cell>
          <cell r="D1932" t="str">
            <v>800027</v>
          </cell>
          <cell r="E1932" t="str">
            <v>ML-AC</v>
          </cell>
          <cell r="F1932">
            <v>0</v>
          </cell>
          <cell r="G1932">
            <v>0.33667180277349767</v>
          </cell>
          <cell r="H1932">
            <v>6.7334360554699533</v>
          </cell>
          <cell r="I1932">
            <v>6.7334360554699533</v>
          </cell>
          <cell r="J1932">
            <v>7.07</v>
          </cell>
          <cell r="K1932">
            <v>7.1695312500000004</v>
          </cell>
          <cell r="L1932" t="str">
            <v>Yes</v>
          </cell>
        </row>
        <row r="1933">
          <cell r="A1933" t="str">
            <v>4932352037B</v>
          </cell>
          <cell r="B1933" t="str">
            <v>SDS Z-PLUS 4 CUT 14 x 210mm</v>
          </cell>
          <cell r="C1933" t="str">
            <v>Milwaukee Acc</v>
          </cell>
          <cell r="D1933" t="str">
            <v>800027</v>
          </cell>
          <cell r="E1933" t="str">
            <v>ML-AC</v>
          </cell>
          <cell r="F1933">
            <v>0</v>
          </cell>
          <cell r="G1933">
            <v>0.33667180277349767</v>
          </cell>
          <cell r="H1933">
            <v>6.7334360554699533</v>
          </cell>
          <cell r="I1933">
            <v>6.7334360554699533</v>
          </cell>
          <cell r="J1933">
            <v>7.07</v>
          </cell>
          <cell r="K1933">
            <v>7.1695312500000004</v>
          </cell>
          <cell r="L1933" t="str">
            <v>Yes</v>
          </cell>
        </row>
        <row r="1934">
          <cell r="A1934" t="str">
            <v>4932352038</v>
          </cell>
          <cell r="B1934" t="str">
            <v>SDS PLUS 4 CUT 14 x 310mm</v>
          </cell>
          <cell r="C1934" t="str">
            <v>Milwaukee Acc</v>
          </cell>
          <cell r="D1934" t="str">
            <v>800027</v>
          </cell>
          <cell r="E1934" t="str">
            <v>ML-AC</v>
          </cell>
          <cell r="F1934">
            <v>0</v>
          </cell>
          <cell r="G1934">
            <v>0.41756548536209553</v>
          </cell>
          <cell r="H1934">
            <v>8.35130970724191</v>
          </cell>
          <cell r="I1934">
            <v>8.35130970724191</v>
          </cell>
          <cell r="J1934">
            <v>8.77</v>
          </cell>
          <cell r="K1934">
            <v>8.8921875000000004</v>
          </cell>
          <cell r="L1934" t="str">
            <v>Yes</v>
          </cell>
        </row>
        <row r="1935">
          <cell r="A1935" t="str">
            <v>4932352038B</v>
          </cell>
          <cell r="B1935" t="str">
            <v>SDS Z-PLUS 4 CUT 14 x 310mm</v>
          </cell>
          <cell r="C1935" t="str">
            <v>Milwaukee Acc</v>
          </cell>
          <cell r="D1935" t="str">
            <v>800027</v>
          </cell>
          <cell r="E1935" t="str">
            <v>ML-AC</v>
          </cell>
          <cell r="F1935">
            <v>0</v>
          </cell>
          <cell r="G1935">
            <v>0.41756548536209553</v>
          </cell>
          <cell r="H1935">
            <v>8.35130970724191</v>
          </cell>
          <cell r="I1935">
            <v>8.35130970724191</v>
          </cell>
          <cell r="J1935">
            <v>8.77</v>
          </cell>
          <cell r="K1935">
            <v>8.8921875000000004</v>
          </cell>
          <cell r="L1935" t="str">
            <v>Yes</v>
          </cell>
        </row>
        <row r="1936">
          <cell r="A1936" t="str">
            <v>4932352039</v>
          </cell>
          <cell r="B1936" t="str">
            <v>SDS PLUS 4 CUT 14 x 450mm</v>
          </cell>
          <cell r="C1936" t="str">
            <v>Milwaukee Acc</v>
          </cell>
          <cell r="D1936" t="str">
            <v>800027</v>
          </cell>
          <cell r="E1936" t="str">
            <v>ML-AC</v>
          </cell>
          <cell r="F1936">
            <v>0</v>
          </cell>
          <cell r="G1936">
            <v>0.5238828967642527</v>
          </cell>
          <cell r="H1936">
            <v>10.477657935285054</v>
          </cell>
          <cell r="I1936">
            <v>10.477657935285054</v>
          </cell>
          <cell r="J1936">
            <v>11</v>
          </cell>
          <cell r="K1936">
            <v>11.15625</v>
          </cell>
          <cell r="L1936" t="str">
            <v>Yes</v>
          </cell>
        </row>
        <row r="1937">
          <cell r="A1937" t="str">
            <v>4932352039B</v>
          </cell>
          <cell r="B1937" t="str">
            <v>SDS Z-PLUS 4 CUT 14 x 450mm</v>
          </cell>
          <cell r="C1937" t="str">
            <v>Milwaukee Acc</v>
          </cell>
          <cell r="D1937" t="str">
            <v>800027</v>
          </cell>
          <cell r="E1937" t="str">
            <v>ML-AC</v>
          </cell>
          <cell r="F1937">
            <v>0</v>
          </cell>
          <cell r="G1937">
            <v>0.5238828967642527</v>
          </cell>
          <cell r="H1937">
            <v>10.477657935285054</v>
          </cell>
          <cell r="I1937">
            <v>10.477657935285054</v>
          </cell>
          <cell r="J1937">
            <v>11</v>
          </cell>
          <cell r="K1937">
            <v>11.15625</v>
          </cell>
          <cell r="L1937" t="str">
            <v>Yes</v>
          </cell>
        </row>
        <row r="1938">
          <cell r="A1938" t="str">
            <v>4932352041</v>
          </cell>
          <cell r="B1938" t="str">
            <v>SDS PLUS 5.5x160mm 4 Cut Bulk(10)</v>
          </cell>
          <cell r="C1938" t="str">
            <v>Milwaukee Acc</v>
          </cell>
          <cell r="D1938" t="str">
            <v>800027</v>
          </cell>
          <cell r="E1938" t="str">
            <v>ML-AC</v>
          </cell>
          <cell r="F1938">
            <v>0</v>
          </cell>
          <cell r="G1938">
            <v>1.1664098613251157</v>
          </cell>
          <cell r="H1938">
            <v>23.328197226502311</v>
          </cell>
          <cell r="I1938">
            <v>23.328197226502311</v>
          </cell>
          <cell r="J1938">
            <v>24.49</v>
          </cell>
          <cell r="K1938">
            <v>24.839062500000001</v>
          </cell>
          <cell r="L1938" t="str">
            <v>Yes</v>
          </cell>
        </row>
        <row r="1939">
          <cell r="A1939" t="str">
            <v>4932352043</v>
          </cell>
          <cell r="B1939" t="str">
            <v>SDS PLUS 6x160mm 4 Cut Bulk(10)</v>
          </cell>
          <cell r="C1939" t="str">
            <v>Milwaukee Acc</v>
          </cell>
          <cell r="D1939" t="str">
            <v>800027</v>
          </cell>
          <cell r="E1939" t="str">
            <v>ML-AC</v>
          </cell>
          <cell r="F1939">
            <v>0</v>
          </cell>
          <cell r="G1939">
            <v>1.1741140215716486</v>
          </cell>
          <cell r="H1939">
            <v>23.482280431432972</v>
          </cell>
          <cell r="I1939">
            <v>23.482280431432972</v>
          </cell>
          <cell r="J1939">
            <v>24.66</v>
          </cell>
          <cell r="K1939">
            <v>25.003125000000001</v>
          </cell>
          <cell r="L1939" t="str">
            <v>Yes</v>
          </cell>
        </row>
        <row r="1940">
          <cell r="A1940" t="str">
            <v>4932352046</v>
          </cell>
          <cell r="B1940" t="str">
            <v>SDS PLUS 8x160mm 4 Cut Bulk(10)</v>
          </cell>
          <cell r="C1940" t="str">
            <v>Milwaukee Acc</v>
          </cell>
          <cell r="D1940" t="str">
            <v>800027</v>
          </cell>
          <cell r="E1940" t="str">
            <v>ML-AC</v>
          </cell>
          <cell r="F1940">
            <v>0</v>
          </cell>
          <cell r="G1940">
            <v>1.3489984591679507</v>
          </cell>
          <cell r="H1940">
            <v>26.979969183359014</v>
          </cell>
          <cell r="I1940">
            <v>26.979969183359014</v>
          </cell>
          <cell r="J1940">
            <v>28.33</v>
          </cell>
          <cell r="K1940">
            <v>28.727343750000006</v>
          </cell>
          <cell r="L1940" t="str">
            <v>Yes</v>
          </cell>
        </row>
        <row r="1941">
          <cell r="A1941" t="str">
            <v>4932352047</v>
          </cell>
          <cell r="B1941" t="str">
            <v>SDS PLUS 10x160mm 4 Cut Bulk(10)</v>
          </cell>
          <cell r="C1941" t="str">
            <v>Milwaukee Acc</v>
          </cell>
          <cell r="D1941" t="str">
            <v>800027</v>
          </cell>
          <cell r="E1941" t="str">
            <v>ML-AC</v>
          </cell>
          <cell r="F1941">
            <v>0</v>
          </cell>
          <cell r="G1941">
            <v>1.4915254237288136</v>
          </cell>
          <cell r="H1941">
            <v>29.83050847457627</v>
          </cell>
          <cell r="I1941">
            <v>29.83050847457627</v>
          </cell>
          <cell r="J1941">
            <v>31.32</v>
          </cell>
          <cell r="K1941">
            <v>31.762500000000003</v>
          </cell>
          <cell r="L1941" t="str">
            <v>Yes</v>
          </cell>
        </row>
        <row r="1942">
          <cell r="A1942" t="str">
            <v>4932352048</v>
          </cell>
          <cell r="B1942" t="str">
            <v>SDS PLUS 10x210mm 4 Cut Bulk(10)</v>
          </cell>
          <cell r="C1942" t="str">
            <v>Milwaukee Acc</v>
          </cell>
          <cell r="D1942" t="str">
            <v>800027</v>
          </cell>
          <cell r="E1942" t="str">
            <v>ML-AC</v>
          </cell>
          <cell r="F1942">
            <v>0</v>
          </cell>
          <cell r="G1942">
            <v>1.7064714946070876</v>
          </cell>
          <cell r="H1942">
            <v>34.129429892141751</v>
          </cell>
          <cell r="I1942">
            <v>34.129429892141751</v>
          </cell>
          <cell r="J1942">
            <v>35.840000000000003</v>
          </cell>
          <cell r="K1942">
            <v>36.33984375</v>
          </cell>
          <cell r="L1942" t="str">
            <v>Yes</v>
          </cell>
        </row>
        <row r="1943">
          <cell r="A1943" t="str">
            <v>4932352049</v>
          </cell>
          <cell r="B1943" t="str">
            <v>SDS PLUS 12x160mm 4 Cut Bulk(10)</v>
          </cell>
          <cell r="C1943" t="str">
            <v>Milwaukee Acc</v>
          </cell>
          <cell r="D1943" t="str">
            <v>800027</v>
          </cell>
          <cell r="E1943" t="str">
            <v>ML-AC</v>
          </cell>
          <cell r="F1943">
            <v>0</v>
          </cell>
          <cell r="G1943">
            <v>1.6579352850539291</v>
          </cell>
          <cell r="H1943">
            <v>33.158705701078581</v>
          </cell>
          <cell r="I1943">
            <v>33.158705701078581</v>
          </cell>
          <cell r="J1943">
            <v>34.82</v>
          </cell>
          <cell r="K1943">
            <v>35.306249999999999</v>
          </cell>
          <cell r="L1943" t="str">
            <v>Yes</v>
          </cell>
        </row>
        <row r="1944">
          <cell r="A1944" t="str">
            <v>4932352050</v>
          </cell>
          <cell r="B1944" t="str">
            <v>SDS PLUS 12x210mm 4 Cut Bulk(10)</v>
          </cell>
          <cell r="C1944" t="str">
            <v>Milwaukee Acc</v>
          </cell>
          <cell r="D1944" t="str">
            <v>800027</v>
          </cell>
          <cell r="E1944" t="str">
            <v>ML-AC</v>
          </cell>
          <cell r="F1944">
            <v>0</v>
          </cell>
          <cell r="G1944">
            <v>2.0238828967642526</v>
          </cell>
          <cell r="H1944">
            <v>40.477657935285052</v>
          </cell>
          <cell r="I1944">
            <v>40.477657935285052</v>
          </cell>
          <cell r="J1944">
            <v>42.5</v>
          </cell>
          <cell r="K1944">
            <v>43.099218749999999</v>
          </cell>
          <cell r="L1944" t="str">
            <v>Yes</v>
          </cell>
        </row>
        <row r="1945">
          <cell r="A1945" t="str">
            <v>4932352340</v>
          </cell>
          <cell r="B1945" t="str">
            <v>SDS PLUS 2 Cut 10 Piece Kit - Red Tin</v>
          </cell>
          <cell r="C1945" t="str">
            <v>Milwaukee Acc</v>
          </cell>
          <cell r="D1945" t="str">
            <v>800027</v>
          </cell>
          <cell r="E1945" t="str">
            <v>ML-AC</v>
          </cell>
          <cell r="F1945">
            <v>0</v>
          </cell>
          <cell r="G1945">
            <v>0.78967642526964565</v>
          </cell>
          <cell r="H1945">
            <v>15.793528505392912</v>
          </cell>
          <cell r="I1945">
            <v>15.793528505392912</v>
          </cell>
          <cell r="J1945">
            <v>16.579999999999998</v>
          </cell>
          <cell r="K1945">
            <v>16.81640625</v>
          </cell>
          <cell r="L1945" t="str">
            <v>Yes</v>
          </cell>
        </row>
        <row r="1946">
          <cell r="A1946" t="str">
            <v>4932352342</v>
          </cell>
          <cell r="B1946" t="str">
            <v>SDS PLUS 10 Piece Kit (Counter Display )</v>
          </cell>
          <cell r="C1946" t="str">
            <v>Milwaukee Acc</v>
          </cell>
          <cell r="D1946" t="str">
            <v>800027</v>
          </cell>
          <cell r="E1946" t="str">
            <v>ML-AC</v>
          </cell>
          <cell r="F1946">
            <v>0</v>
          </cell>
          <cell r="G1946">
            <v>8.2542372881355934</v>
          </cell>
          <cell r="H1946">
            <v>165.08474576271186</v>
          </cell>
          <cell r="I1946">
            <v>165.08474576271186</v>
          </cell>
          <cell r="J1946">
            <v>173.34</v>
          </cell>
          <cell r="K1946">
            <v>175.77656250000001</v>
          </cell>
          <cell r="L1946" t="str">
            <v>Yes</v>
          </cell>
        </row>
        <row r="1947">
          <cell r="A1947" t="str">
            <v>4932352343</v>
          </cell>
          <cell r="B1947" t="str">
            <v>SDS PLUS Angle Tile Chisel 250 x 50mm</v>
          </cell>
          <cell r="C1947" t="str">
            <v>Milwaukee Acc</v>
          </cell>
          <cell r="D1947" t="str">
            <v>800027</v>
          </cell>
          <cell r="E1947" t="str">
            <v>ML-AC</v>
          </cell>
          <cell r="F1947">
            <v>0</v>
          </cell>
          <cell r="G1947">
            <v>0.40600924499229579</v>
          </cell>
          <cell r="H1947">
            <v>8.1201848998459152</v>
          </cell>
          <cell r="I1947">
            <v>8.1201848998459152</v>
          </cell>
          <cell r="J1947">
            <v>8.5299999999999994</v>
          </cell>
          <cell r="K1947">
            <v>8.6460937500000004</v>
          </cell>
          <cell r="L1947" t="str">
            <v>Yes</v>
          </cell>
        </row>
        <row r="1948">
          <cell r="A1948" t="str">
            <v>4932352344</v>
          </cell>
          <cell r="B1948" t="str">
            <v>SDS PLUS Angle Wide Tile Chisel 165 x 75</v>
          </cell>
          <cell r="C1948" t="str">
            <v>Milwaukee Acc</v>
          </cell>
          <cell r="D1948" t="str">
            <v>800027</v>
          </cell>
          <cell r="E1948" t="str">
            <v>ML-AC</v>
          </cell>
          <cell r="F1948">
            <v>0</v>
          </cell>
          <cell r="G1948">
            <v>0.50231124807395988</v>
          </cell>
          <cell r="H1948">
            <v>10.046224961479197</v>
          </cell>
          <cell r="I1948">
            <v>10.046224961479197</v>
          </cell>
          <cell r="J1948">
            <v>10.55</v>
          </cell>
          <cell r="K1948">
            <v>10.696875</v>
          </cell>
          <cell r="L1948" t="str">
            <v>Yes</v>
          </cell>
        </row>
        <row r="1949">
          <cell r="A1949" t="str">
            <v>4932352520</v>
          </cell>
          <cell r="B1949" t="str">
            <v>SDS PLUS 5x160mm Bulk(10)</v>
          </cell>
          <cell r="C1949" t="str">
            <v>Milwaukee Acc</v>
          </cell>
          <cell r="D1949" t="str">
            <v>800027</v>
          </cell>
          <cell r="E1949" t="str">
            <v>ML-AC</v>
          </cell>
          <cell r="F1949">
            <v>0</v>
          </cell>
          <cell r="G1949">
            <v>0.60785824345146378</v>
          </cell>
          <cell r="H1949">
            <v>12.157164869029275</v>
          </cell>
          <cell r="I1949">
            <v>12.157164869029275</v>
          </cell>
          <cell r="J1949">
            <v>12.77</v>
          </cell>
          <cell r="K1949">
            <v>12.944531250000001</v>
          </cell>
          <cell r="L1949" t="str">
            <v>Yes</v>
          </cell>
        </row>
        <row r="1950">
          <cell r="A1950" t="str">
            <v>4932352521</v>
          </cell>
          <cell r="B1950" t="str">
            <v>SDS PLUS 5.5x110mm Bulk(10)</v>
          </cell>
          <cell r="C1950" t="str">
            <v>Milwaukee Acc</v>
          </cell>
          <cell r="D1950" t="str">
            <v>800027</v>
          </cell>
          <cell r="E1950" t="str">
            <v>ML-AC</v>
          </cell>
          <cell r="F1950">
            <v>0</v>
          </cell>
          <cell r="G1950">
            <v>0.55084745762711873</v>
          </cell>
          <cell r="H1950">
            <v>11.016949152542374</v>
          </cell>
          <cell r="I1950">
            <v>11.016949152542374</v>
          </cell>
          <cell r="J1950">
            <v>11.57</v>
          </cell>
          <cell r="K1950">
            <v>11.73046875</v>
          </cell>
          <cell r="L1950" t="str">
            <v>Yes</v>
          </cell>
        </row>
        <row r="1951">
          <cell r="A1951" t="str">
            <v>4932352712</v>
          </cell>
          <cell r="B1951" t="str">
            <v>SDS PLUS 4 CUT 8 x 310mm</v>
          </cell>
          <cell r="C1951" t="str">
            <v>Milwaukee Acc</v>
          </cell>
          <cell r="D1951" t="str">
            <v>800027</v>
          </cell>
          <cell r="E1951" t="str">
            <v>ML-AC</v>
          </cell>
          <cell r="F1951">
            <v>0</v>
          </cell>
          <cell r="G1951">
            <v>0.26502311248073956</v>
          </cell>
          <cell r="H1951">
            <v>5.3004622496147915</v>
          </cell>
          <cell r="I1951">
            <v>5.3004622496147915</v>
          </cell>
          <cell r="J1951">
            <v>5.57</v>
          </cell>
          <cell r="K1951">
            <v>5.6437499999999998</v>
          </cell>
          <cell r="L1951" t="str">
            <v>Yes</v>
          </cell>
        </row>
        <row r="1952">
          <cell r="A1952" t="str">
            <v>4932352712B</v>
          </cell>
          <cell r="B1952" t="str">
            <v>SDS Z-PLUS 4 CUT 8 x 310mm</v>
          </cell>
          <cell r="C1952" t="str">
            <v>Milwaukee Acc</v>
          </cell>
          <cell r="D1952" t="str">
            <v>800027</v>
          </cell>
          <cell r="E1952" t="str">
            <v>ML-AC</v>
          </cell>
          <cell r="F1952">
            <v>0</v>
          </cell>
          <cell r="G1952">
            <v>0.26502311248073956</v>
          </cell>
          <cell r="H1952">
            <v>5.3004622496147915</v>
          </cell>
          <cell r="I1952">
            <v>5.3004622496147915</v>
          </cell>
          <cell r="J1952">
            <v>5.57</v>
          </cell>
          <cell r="K1952">
            <v>5.6437499999999998</v>
          </cell>
          <cell r="L1952" t="str">
            <v>Yes</v>
          </cell>
        </row>
        <row r="1953">
          <cell r="A1953" t="str">
            <v>4932352750</v>
          </cell>
          <cell r="B1953" t="str">
            <v>SDS MAX 4 CUT 12 x 340mm</v>
          </cell>
          <cell r="C1953" t="str">
            <v>Milwaukee Acc</v>
          </cell>
          <cell r="D1953" t="str">
            <v>800027</v>
          </cell>
          <cell r="E1953" t="str">
            <v>ML-AC</v>
          </cell>
          <cell r="F1953">
            <v>0</v>
          </cell>
          <cell r="G1953">
            <v>0.79738058551617874</v>
          </cell>
          <cell r="H1953">
            <v>15.947611710323574</v>
          </cell>
          <cell r="I1953">
            <v>15.947611710323574</v>
          </cell>
          <cell r="J1953">
            <v>16.739999999999998</v>
          </cell>
          <cell r="K1953">
            <v>16.98046875</v>
          </cell>
          <cell r="L1953" t="str">
            <v>Yes</v>
          </cell>
        </row>
        <row r="1954">
          <cell r="A1954" t="str">
            <v>4932352751</v>
          </cell>
          <cell r="B1954" t="str">
            <v>SDS MAX 4 CUT 12 x 540mm</v>
          </cell>
          <cell r="C1954" t="str">
            <v>Milwaukee Acc</v>
          </cell>
          <cell r="D1954" t="str">
            <v>800027</v>
          </cell>
          <cell r="E1954" t="str">
            <v>ML-AC</v>
          </cell>
          <cell r="F1954">
            <v>0</v>
          </cell>
          <cell r="G1954">
            <v>0.91525423728813571</v>
          </cell>
          <cell r="H1954">
            <v>18.305084745762713</v>
          </cell>
          <cell r="I1954">
            <v>18.305084745762713</v>
          </cell>
          <cell r="J1954">
            <v>19.22</v>
          </cell>
          <cell r="K1954">
            <v>19.490625000000001</v>
          </cell>
          <cell r="L1954" t="str">
            <v>Yes</v>
          </cell>
        </row>
        <row r="1955">
          <cell r="A1955" t="str">
            <v>4932352752</v>
          </cell>
          <cell r="B1955" t="str">
            <v>SDS MAX 4 CUT 12 x 690mm</v>
          </cell>
          <cell r="C1955" t="str">
            <v>Milwaukee Acc</v>
          </cell>
          <cell r="D1955" t="str">
            <v>800027</v>
          </cell>
          <cell r="E1955" t="str">
            <v>ML-AC</v>
          </cell>
          <cell r="F1955">
            <v>0</v>
          </cell>
          <cell r="G1955">
            <v>0.82203389830508478</v>
          </cell>
          <cell r="H1955">
            <v>16.440677966101696</v>
          </cell>
          <cell r="I1955">
            <v>16.440677966101696</v>
          </cell>
          <cell r="J1955">
            <v>17.260000000000002</v>
          </cell>
          <cell r="K1955">
            <v>17.505468750000002</v>
          </cell>
          <cell r="L1955" t="str">
            <v>Yes</v>
          </cell>
        </row>
        <row r="1956">
          <cell r="A1956" t="str">
            <v>4932352753</v>
          </cell>
          <cell r="B1956" t="str">
            <v>SDS MAX 4 CUT 14 x 540mm</v>
          </cell>
          <cell r="C1956" t="str">
            <v>Milwaukee Acc</v>
          </cell>
          <cell r="D1956" t="str">
            <v>800027</v>
          </cell>
          <cell r="E1956" t="str">
            <v>ML-AC</v>
          </cell>
          <cell r="F1956">
            <v>0</v>
          </cell>
          <cell r="G1956">
            <v>1.0362095531587057</v>
          </cell>
          <cell r="H1956">
            <v>20.724191063174111</v>
          </cell>
          <cell r="I1956">
            <v>20.724191063174111</v>
          </cell>
          <cell r="J1956">
            <v>21.76</v>
          </cell>
          <cell r="K1956">
            <v>22.06640625</v>
          </cell>
          <cell r="L1956" t="str">
            <v>Yes</v>
          </cell>
        </row>
        <row r="1957">
          <cell r="A1957" t="str">
            <v>4932352754</v>
          </cell>
          <cell r="B1957" t="str">
            <v>SDS MAX 4 CUT 15 x 340mm</v>
          </cell>
          <cell r="C1957" t="str">
            <v>Milwaukee Acc</v>
          </cell>
          <cell r="D1957" t="str">
            <v>800027</v>
          </cell>
          <cell r="E1957" t="str">
            <v>ML-AC</v>
          </cell>
          <cell r="F1957">
            <v>0</v>
          </cell>
          <cell r="G1957">
            <v>0.89291217257318944</v>
          </cell>
          <cell r="H1957">
            <v>17.858243451463789</v>
          </cell>
          <cell r="I1957">
            <v>17.858243451463789</v>
          </cell>
          <cell r="J1957">
            <v>18.75</v>
          </cell>
          <cell r="K1957">
            <v>19.014843750000001</v>
          </cell>
          <cell r="L1957" t="str">
            <v>Yes</v>
          </cell>
        </row>
        <row r="1958">
          <cell r="A1958" t="str">
            <v>4932352755</v>
          </cell>
          <cell r="B1958" t="str">
            <v>SDS MAX 4 CUT 15 x 540mm</v>
          </cell>
          <cell r="C1958" t="str">
            <v>Milwaukee Acc</v>
          </cell>
          <cell r="D1958" t="str">
            <v>800027</v>
          </cell>
          <cell r="E1958" t="str">
            <v>ML-AC</v>
          </cell>
          <cell r="F1958">
            <v>0</v>
          </cell>
          <cell r="G1958">
            <v>1.0778120184899846</v>
          </cell>
          <cell r="H1958">
            <v>21.556240369799692</v>
          </cell>
          <cell r="I1958">
            <v>21.556240369799692</v>
          </cell>
          <cell r="J1958">
            <v>22.63</v>
          </cell>
          <cell r="K1958">
            <v>22.952343750000001</v>
          </cell>
          <cell r="L1958" t="str">
            <v>Yes</v>
          </cell>
        </row>
        <row r="1959">
          <cell r="A1959" t="str">
            <v>4932352756</v>
          </cell>
          <cell r="B1959" t="str">
            <v>SDS MAX 4 CUT 16 x 340mm</v>
          </cell>
          <cell r="C1959" t="str">
            <v>Milwaukee Acc</v>
          </cell>
          <cell r="D1959" t="str">
            <v>800027</v>
          </cell>
          <cell r="E1959" t="str">
            <v>ML-AC</v>
          </cell>
          <cell r="F1959">
            <v>0</v>
          </cell>
          <cell r="G1959">
            <v>0.92835130970724189</v>
          </cell>
          <cell r="H1959">
            <v>18.567026194144837</v>
          </cell>
          <cell r="I1959">
            <v>18.567026194144837</v>
          </cell>
          <cell r="J1959">
            <v>19.5</v>
          </cell>
          <cell r="K1959">
            <v>19.76953125</v>
          </cell>
          <cell r="L1959" t="str">
            <v>Yes</v>
          </cell>
        </row>
        <row r="1960">
          <cell r="A1960" t="str">
            <v>4932352757</v>
          </cell>
          <cell r="B1960" t="str">
            <v>SDS MAX 4 CUT 16 x 540mm</v>
          </cell>
          <cell r="C1960" t="str">
            <v>Milwaukee Acc</v>
          </cell>
          <cell r="D1960" t="str">
            <v>800027</v>
          </cell>
          <cell r="E1960" t="str">
            <v>ML-AC</v>
          </cell>
          <cell r="F1960">
            <v>0</v>
          </cell>
          <cell r="G1960">
            <v>1.1016949152542375</v>
          </cell>
          <cell r="H1960">
            <v>22.033898305084747</v>
          </cell>
          <cell r="I1960">
            <v>22.033898305084747</v>
          </cell>
          <cell r="J1960">
            <v>23.14</v>
          </cell>
          <cell r="K1960">
            <v>23.4609375</v>
          </cell>
          <cell r="L1960" t="str">
            <v>Yes</v>
          </cell>
        </row>
        <row r="1961">
          <cell r="A1961" t="str">
            <v>4932352758</v>
          </cell>
          <cell r="B1961" t="str">
            <v>SDS MAX 4 CUT 16 x 920mm</v>
          </cell>
          <cell r="C1961" t="str">
            <v>Milwaukee Acc</v>
          </cell>
          <cell r="D1961" t="str">
            <v>800027</v>
          </cell>
          <cell r="E1961" t="str">
            <v>ML-AC</v>
          </cell>
          <cell r="F1961">
            <v>0</v>
          </cell>
          <cell r="G1961">
            <v>1.4275808936825887</v>
          </cell>
          <cell r="H1961">
            <v>28.551617873651772</v>
          </cell>
          <cell r="I1961">
            <v>28.551617873651772</v>
          </cell>
          <cell r="J1961">
            <v>29.98</v>
          </cell>
          <cell r="K1961">
            <v>30.400781250000001</v>
          </cell>
          <cell r="L1961" t="str">
            <v>Yes</v>
          </cell>
        </row>
        <row r="1962">
          <cell r="A1962" t="str">
            <v>4932352759</v>
          </cell>
          <cell r="B1962" t="str">
            <v>SDS MAX 16 x 1320mm</v>
          </cell>
          <cell r="C1962" t="str">
            <v>Milwaukee Acc</v>
          </cell>
          <cell r="D1962" t="str">
            <v>800027</v>
          </cell>
          <cell r="E1962" t="str">
            <v>ML-AC</v>
          </cell>
          <cell r="F1962">
            <v>0</v>
          </cell>
          <cell r="G1962">
            <v>3.1494607087827431</v>
          </cell>
          <cell r="H1962">
            <v>62.989214175654858</v>
          </cell>
          <cell r="I1962">
            <v>62.989214175654858</v>
          </cell>
          <cell r="J1962">
            <v>66.14</v>
          </cell>
          <cell r="K1962">
            <v>67.068750000000009</v>
          </cell>
          <cell r="L1962" t="str">
            <v>Yes</v>
          </cell>
        </row>
        <row r="1963">
          <cell r="A1963" t="str">
            <v>4932352760</v>
          </cell>
          <cell r="B1963" t="str">
            <v>SDS MAX 4 CUT 18 x 340mm</v>
          </cell>
          <cell r="C1963" t="str">
            <v>Milwaukee Acc</v>
          </cell>
          <cell r="D1963" t="str">
            <v>800027</v>
          </cell>
          <cell r="E1963" t="str">
            <v>ML-AC</v>
          </cell>
          <cell r="F1963">
            <v>0</v>
          </cell>
          <cell r="G1963">
            <v>0.93682588597842842</v>
          </cell>
          <cell r="H1963">
            <v>18.736517719568567</v>
          </cell>
          <cell r="I1963">
            <v>18.736517719568567</v>
          </cell>
          <cell r="J1963">
            <v>19.670000000000002</v>
          </cell>
          <cell r="K1963">
            <v>19.95</v>
          </cell>
          <cell r="L1963" t="str">
            <v>Yes</v>
          </cell>
        </row>
        <row r="1964">
          <cell r="A1964" t="str">
            <v>4932352761</v>
          </cell>
          <cell r="B1964" t="str">
            <v>SDS MAX 4 CUT 18 x 540mm</v>
          </cell>
          <cell r="C1964" t="str">
            <v>Milwaukee Acc</v>
          </cell>
          <cell r="D1964" t="str">
            <v>800027</v>
          </cell>
          <cell r="E1964" t="str">
            <v>ML-AC</v>
          </cell>
          <cell r="F1964">
            <v>0</v>
          </cell>
          <cell r="G1964">
            <v>1.1040061633281972</v>
          </cell>
          <cell r="H1964">
            <v>22.080123266563945</v>
          </cell>
          <cell r="I1964">
            <v>22.080123266563945</v>
          </cell>
          <cell r="J1964">
            <v>23.18</v>
          </cell>
          <cell r="K1964">
            <v>23.510156250000001</v>
          </cell>
          <cell r="L1964" t="str">
            <v>Yes</v>
          </cell>
        </row>
        <row r="1965">
          <cell r="A1965" t="str">
            <v>4932352762</v>
          </cell>
          <cell r="B1965" t="str">
            <v>SDS MAX 4 CUT 18 x 920mm</v>
          </cell>
          <cell r="C1965" t="str">
            <v>Milwaukee Acc</v>
          </cell>
          <cell r="D1965" t="str">
            <v>800027</v>
          </cell>
          <cell r="E1965" t="str">
            <v>ML-AC</v>
          </cell>
          <cell r="F1965">
            <v>0</v>
          </cell>
          <cell r="G1965">
            <v>1.5115562403697997</v>
          </cell>
          <cell r="H1965">
            <v>30.231124807395993</v>
          </cell>
          <cell r="I1965">
            <v>30.231124807395993</v>
          </cell>
          <cell r="J1965">
            <v>31.74</v>
          </cell>
          <cell r="K1965">
            <v>32.189062499999999</v>
          </cell>
          <cell r="L1965" t="str">
            <v>Yes</v>
          </cell>
        </row>
        <row r="1966">
          <cell r="A1966" t="str">
            <v>4932352763</v>
          </cell>
          <cell r="B1966" t="str">
            <v>SDS MAX 18 x 1320mm</v>
          </cell>
          <cell r="C1966" t="str">
            <v>Milwaukee Acc</v>
          </cell>
          <cell r="D1966" t="str">
            <v>800027</v>
          </cell>
          <cell r="E1966" t="str">
            <v>ML-AC</v>
          </cell>
          <cell r="F1966">
            <v>0</v>
          </cell>
          <cell r="G1966">
            <v>3.370570107858244</v>
          </cell>
          <cell r="H1966">
            <v>67.411402157164872</v>
          </cell>
          <cell r="I1966">
            <v>67.411402157164872</v>
          </cell>
          <cell r="J1966">
            <v>70.78</v>
          </cell>
          <cell r="K1966">
            <v>71.77734375</v>
          </cell>
          <cell r="L1966" t="str">
            <v>Yes</v>
          </cell>
        </row>
        <row r="1967">
          <cell r="A1967" t="str">
            <v>4932352764</v>
          </cell>
          <cell r="B1967" t="str">
            <v>SDS MAX 4 CUT 20 x 320mm</v>
          </cell>
          <cell r="C1967" t="str">
            <v>Milwaukee Acc</v>
          </cell>
          <cell r="D1967" t="str">
            <v>800027</v>
          </cell>
          <cell r="E1967" t="str">
            <v>ML-AC</v>
          </cell>
          <cell r="F1967">
            <v>0</v>
          </cell>
          <cell r="G1967">
            <v>0.96764252696456099</v>
          </cell>
          <cell r="H1967">
            <v>19.352850539291218</v>
          </cell>
          <cell r="I1967">
            <v>19.352850539291218</v>
          </cell>
          <cell r="J1967">
            <v>20.32</v>
          </cell>
          <cell r="K1967">
            <v>20.606249999999999</v>
          </cell>
          <cell r="L1967" t="str">
            <v>Yes</v>
          </cell>
        </row>
        <row r="1968">
          <cell r="A1968" t="str">
            <v>4932352765</v>
          </cell>
          <cell r="B1968" t="str">
            <v>SDS MAX 4 CUT 20 x 520mm</v>
          </cell>
          <cell r="C1968" t="str">
            <v>Milwaukee Acc</v>
          </cell>
          <cell r="D1968" t="str">
            <v>800027</v>
          </cell>
          <cell r="E1968" t="str">
            <v>ML-AC</v>
          </cell>
          <cell r="F1968">
            <v>0</v>
          </cell>
          <cell r="G1968">
            <v>1.1787365177195686</v>
          </cell>
          <cell r="H1968">
            <v>23.57473035439137</v>
          </cell>
          <cell r="I1968">
            <v>23.57473035439137</v>
          </cell>
          <cell r="J1968">
            <v>24.75</v>
          </cell>
          <cell r="K1968">
            <v>25.1015625</v>
          </cell>
          <cell r="L1968" t="str">
            <v>Yes</v>
          </cell>
        </row>
        <row r="1969">
          <cell r="A1969" t="str">
            <v>4932352766</v>
          </cell>
          <cell r="B1969" t="str">
            <v>SDS MAX 4 CUT 20 x 920mm</v>
          </cell>
          <cell r="C1969" t="str">
            <v>Milwaukee Acc</v>
          </cell>
          <cell r="D1969" t="str">
            <v>800027</v>
          </cell>
          <cell r="E1969" t="str">
            <v>ML-AC</v>
          </cell>
          <cell r="F1969">
            <v>0</v>
          </cell>
          <cell r="G1969">
            <v>1.573959938366718</v>
          </cell>
          <cell r="H1969">
            <v>31.47919876733436</v>
          </cell>
          <cell r="I1969">
            <v>31.47919876733436</v>
          </cell>
          <cell r="J1969">
            <v>33.049999999999997</v>
          </cell>
          <cell r="K1969">
            <v>33.517968750000001</v>
          </cell>
          <cell r="L1969" t="str">
            <v>Yes</v>
          </cell>
        </row>
        <row r="1970">
          <cell r="A1970" t="str">
            <v>4932352768</v>
          </cell>
          <cell r="B1970" t="str">
            <v>SDS MAX 4 CUT 22 x 320mm</v>
          </cell>
          <cell r="C1970" t="str">
            <v>Milwaukee Acc</v>
          </cell>
          <cell r="D1970" t="str">
            <v>800027</v>
          </cell>
          <cell r="E1970" t="str">
            <v>ML-AC</v>
          </cell>
          <cell r="F1970">
            <v>0</v>
          </cell>
          <cell r="G1970">
            <v>1.0870570107858242</v>
          </cell>
          <cell r="H1970">
            <v>21.741140215716484</v>
          </cell>
          <cell r="I1970">
            <v>21.741140215716484</v>
          </cell>
          <cell r="J1970">
            <v>22.83</v>
          </cell>
          <cell r="K1970">
            <v>23.149218749999999</v>
          </cell>
          <cell r="L1970" t="str">
            <v>Yes</v>
          </cell>
        </row>
        <row r="1971">
          <cell r="A1971" t="str">
            <v>4932352769</v>
          </cell>
          <cell r="B1971" t="str">
            <v>SDS MAX 4 CUT 22 x 520mm</v>
          </cell>
          <cell r="C1971" t="str">
            <v>Milwaukee Acc</v>
          </cell>
          <cell r="D1971" t="str">
            <v>800027</v>
          </cell>
          <cell r="E1971" t="str">
            <v>ML-AC</v>
          </cell>
          <cell r="F1971">
            <v>0</v>
          </cell>
          <cell r="G1971">
            <v>1.2103235747303547</v>
          </cell>
          <cell r="H1971">
            <v>24.20647149460709</v>
          </cell>
          <cell r="I1971">
            <v>24.20647149460709</v>
          </cell>
          <cell r="J1971">
            <v>25.42</v>
          </cell>
          <cell r="K1971">
            <v>25.774218750000003</v>
          </cell>
          <cell r="L1971" t="str">
            <v>Yes</v>
          </cell>
        </row>
        <row r="1972">
          <cell r="A1972" t="str">
            <v>4932352770</v>
          </cell>
          <cell r="B1972" t="str">
            <v>SDS MAX 4 CUT 22 x 920mm</v>
          </cell>
          <cell r="C1972" t="str">
            <v>Milwaukee Acc</v>
          </cell>
          <cell r="D1972" t="str">
            <v>800027</v>
          </cell>
          <cell r="E1972" t="str">
            <v>ML-AC</v>
          </cell>
          <cell r="F1972">
            <v>0</v>
          </cell>
          <cell r="G1972">
            <v>1.8066255778120184</v>
          </cell>
          <cell r="H1972">
            <v>36.132511556240367</v>
          </cell>
          <cell r="I1972">
            <v>36.132511556240367</v>
          </cell>
          <cell r="J1972">
            <v>37.94</v>
          </cell>
          <cell r="K1972">
            <v>38.47265625</v>
          </cell>
          <cell r="L1972" t="str">
            <v>Yes</v>
          </cell>
        </row>
        <row r="1973">
          <cell r="A1973" t="str">
            <v>4932352771</v>
          </cell>
          <cell r="B1973" t="str">
            <v>SDS MAX 22 x 1320mm</v>
          </cell>
          <cell r="C1973" t="str">
            <v>Milwaukee Acc</v>
          </cell>
          <cell r="D1973" t="str">
            <v>800027</v>
          </cell>
          <cell r="E1973" t="str">
            <v>ML-AC</v>
          </cell>
          <cell r="F1973">
            <v>0</v>
          </cell>
          <cell r="G1973">
            <v>3.8274268104776583</v>
          </cell>
          <cell r="H1973">
            <v>76.548536209553163</v>
          </cell>
          <cell r="I1973">
            <v>76.548536209553163</v>
          </cell>
          <cell r="J1973">
            <v>80.38</v>
          </cell>
          <cell r="K1973">
            <v>81.506250000000009</v>
          </cell>
          <cell r="L1973" t="str">
            <v>Yes</v>
          </cell>
        </row>
        <row r="1974">
          <cell r="A1974" t="str">
            <v>4932352772</v>
          </cell>
          <cell r="B1974" t="str">
            <v>SDS MAX 4 CUT 24 x 320mm</v>
          </cell>
          <cell r="C1974" t="str">
            <v>Milwaukee Acc</v>
          </cell>
          <cell r="D1974" t="str">
            <v>800027</v>
          </cell>
          <cell r="E1974" t="str">
            <v>ML-AC</v>
          </cell>
          <cell r="F1974">
            <v>0</v>
          </cell>
          <cell r="G1974">
            <v>1.1633281972265024</v>
          </cell>
          <cell r="H1974">
            <v>23.266563944530045</v>
          </cell>
          <cell r="I1974">
            <v>23.266563944530045</v>
          </cell>
          <cell r="J1974">
            <v>24.43</v>
          </cell>
          <cell r="K1974">
            <v>24.7734375</v>
          </cell>
          <cell r="L1974" t="str">
            <v>Yes</v>
          </cell>
        </row>
        <row r="1975">
          <cell r="A1975" t="str">
            <v>4932352773</v>
          </cell>
          <cell r="B1975" t="str">
            <v>SDS MAX 4 CUT 24 x 520mm</v>
          </cell>
          <cell r="C1975" t="str">
            <v>Milwaukee Acc</v>
          </cell>
          <cell r="D1975" t="str">
            <v>800027</v>
          </cell>
          <cell r="E1975" t="str">
            <v>ML-AC</v>
          </cell>
          <cell r="F1975">
            <v>0</v>
          </cell>
          <cell r="G1975">
            <v>1.4075500770416025</v>
          </cell>
          <cell r="H1975">
            <v>28.151001540832048</v>
          </cell>
          <cell r="I1975">
            <v>28.151001540832048</v>
          </cell>
          <cell r="J1975">
            <v>29.56</v>
          </cell>
          <cell r="K1975">
            <v>29.974218750000002</v>
          </cell>
          <cell r="L1975" t="str">
            <v>Yes</v>
          </cell>
        </row>
        <row r="1976">
          <cell r="A1976" t="str">
            <v>4932352774</v>
          </cell>
          <cell r="B1976" t="str">
            <v>SDS MAX 4 CUT 25 x 320mm</v>
          </cell>
          <cell r="C1976" t="str">
            <v>Milwaukee Acc</v>
          </cell>
          <cell r="D1976" t="str">
            <v>800027</v>
          </cell>
          <cell r="E1976" t="str">
            <v>ML-AC</v>
          </cell>
          <cell r="F1976">
            <v>0</v>
          </cell>
          <cell r="G1976">
            <v>1.1617873651771957</v>
          </cell>
          <cell r="H1976">
            <v>23.235747303543913</v>
          </cell>
          <cell r="I1976">
            <v>23.235747303543913</v>
          </cell>
          <cell r="J1976">
            <v>24.4</v>
          </cell>
          <cell r="K1976">
            <v>24.740625000000001</v>
          </cell>
          <cell r="L1976" t="str">
            <v>Yes</v>
          </cell>
        </row>
        <row r="1977">
          <cell r="A1977" t="str">
            <v>4932352775</v>
          </cell>
          <cell r="B1977" t="str">
            <v>SDS MAX 4 CUT 25X520MM</v>
          </cell>
          <cell r="C1977" t="str">
            <v>Milwaukee Acc</v>
          </cell>
          <cell r="D1977" t="str">
            <v>800027</v>
          </cell>
          <cell r="E1977" t="str">
            <v>ML-AC</v>
          </cell>
          <cell r="F1977">
            <v>0</v>
          </cell>
          <cell r="G1977">
            <v>1.3251155624036981</v>
          </cell>
          <cell r="H1977">
            <v>26.502311248073958</v>
          </cell>
          <cell r="I1977">
            <v>26.502311248073958</v>
          </cell>
          <cell r="J1977">
            <v>27.83</v>
          </cell>
          <cell r="K1977">
            <v>28.21875</v>
          </cell>
          <cell r="L1977" t="str">
            <v>Yes</v>
          </cell>
        </row>
        <row r="1978">
          <cell r="A1978" t="str">
            <v>4932352776</v>
          </cell>
          <cell r="B1978" t="str">
            <v>SDS MAX 4 CUT 25 x 920mm</v>
          </cell>
          <cell r="C1978" t="str">
            <v>Milwaukee Acc</v>
          </cell>
          <cell r="D1978" t="str">
            <v>800027</v>
          </cell>
          <cell r="E1978" t="str">
            <v>ML-AC</v>
          </cell>
          <cell r="F1978">
            <v>0</v>
          </cell>
          <cell r="G1978">
            <v>2.050847457627119</v>
          </cell>
          <cell r="H1978">
            <v>41.016949152542374</v>
          </cell>
          <cell r="I1978">
            <v>41.016949152542374</v>
          </cell>
          <cell r="J1978">
            <v>43.07</v>
          </cell>
          <cell r="K1978">
            <v>43.673437499999999</v>
          </cell>
          <cell r="L1978" t="str">
            <v>Yes</v>
          </cell>
        </row>
        <row r="1979">
          <cell r="A1979" t="str">
            <v>4932352777</v>
          </cell>
          <cell r="B1979" t="str">
            <v>SDS MAX 25 x 1320mm</v>
          </cell>
          <cell r="C1979" t="str">
            <v>Milwaukee Acc</v>
          </cell>
          <cell r="D1979" t="str">
            <v>800027</v>
          </cell>
          <cell r="E1979" t="str">
            <v>ML-AC</v>
          </cell>
          <cell r="F1979">
            <v>0</v>
          </cell>
          <cell r="G1979">
            <v>3.9668721109399074</v>
          </cell>
          <cell r="H1979">
            <v>79.337442218798145</v>
          </cell>
          <cell r="I1979">
            <v>79.337442218798145</v>
          </cell>
          <cell r="J1979">
            <v>83.3</v>
          </cell>
          <cell r="K1979">
            <v>84.475781249999997</v>
          </cell>
          <cell r="L1979" t="str">
            <v>Yes</v>
          </cell>
        </row>
        <row r="1980">
          <cell r="A1980" t="str">
            <v>4932352778</v>
          </cell>
          <cell r="B1980" t="str">
            <v>SDS MAX 4 CUT 28 x 370mm</v>
          </cell>
          <cell r="C1980" t="str">
            <v>Milwaukee Acc</v>
          </cell>
          <cell r="D1980" t="str">
            <v>800027</v>
          </cell>
          <cell r="E1980" t="str">
            <v>ML-AC</v>
          </cell>
          <cell r="F1980">
            <v>0</v>
          </cell>
          <cell r="G1980">
            <v>1.3528505392912171</v>
          </cell>
          <cell r="H1980">
            <v>27.057010785824342</v>
          </cell>
          <cell r="I1980">
            <v>27.057010785824342</v>
          </cell>
          <cell r="J1980">
            <v>28.41</v>
          </cell>
          <cell r="K1980">
            <v>28.809374999999996</v>
          </cell>
          <cell r="L1980" t="str">
            <v>Yes</v>
          </cell>
        </row>
        <row r="1981">
          <cell r="A1981" t="str">
            <v>4932352779</v>
          </cell>
          <cell r="B1981" t="str">
            <v>SDS MAX 4 CUT 28 x 570mm</v>
          </cell>
          <cell r="C1981" t="str">
            <v>Milwaukee Acc</v>
          </cell>
          <cell r="D1981" t="str">
            <v>800027</v>
          </cell>
          <cell r="E1981" t="str">
            <v>ML-AC</v>
          </cell>
          <cell r="F1981">
            <v>0</v>
          </cell>
          <cell r="G1981">
            <v>1.5346687211093992</v>
          </cell>
          <cell r="H1981">
            <v>30.693374422187983</v>
          </cell>
          <cell r="I1981">
            <v>30.693374422187983</v>
          </cell>
          <cell r="J1981">
            <v>32.229999999999997</v>
          </cell>
          <cell r="K1981">
            <v>32.681250000000006</v>
          </cell>
          <cell r="L1981" t="str">
            <v>Yes</v>
          </cell>
        </row>
        <row r="1982">
          <cell r="A1982" t="str">
            <v>4932352780</v>
          </cell>
          <cell r="B1982" t="str">
            <v>SDS MAX 4 CUT 28 x 670mm</v>
          </cell>
          <cell r="C1982" t="str">
            <v>Milwaukee Acc</v>
          </cell>
          <cell r="D1982" t="str">
            <v>800027</v>
          </cell>
          <cell r="E1982" t="str">
            <v>ML-AC</v>
          </cell>
          <cell r="F1982">
            <v>0</v>
          </cell>
          <cell r="G1982">
            <v>1.9714946070878274</v>
          </cell>
          <cell r="H1982">
            <v>39.429892141756547</v>
          </cell>
          <cell r="I1982">
            <v>39.429892141756547</v>
          </cell>
          <cell r="J1982">
            <v>41.4</v>
          </cell>
          <cell r="K1982">
            <v>41.983593750000004</v>
          </cell>
          <cell r="L1982" t="str">
            <v>Yes</v>
          </cell>
        </row>
        <row r="1983">
          <cell r="A1983" t="str">
            <v>4932352781</v>
          </cell>
          <cell r="B1983" t="str">
            <v>SDS MAX 4 CUT 28 x 920mm</v>
          </cell>
          <cell r="C1983" t="str">
            <v>Milwaukee Acc</v>
          </cell>
          <cell r="D1983" t="str">
            <v>800027</v>
          </cell>
          <cell r="E1983" t="str">
            <v>ML-AC</v>
          </cell>
          <cell r="F1983">
            <v>0</v>
          </cell>
          <cell r="G1983">
            <v>2.3312788906009247</v>
          </cell>
          <cell r="H1983">
            <v>46.625577812018491</v>
          </cell>
          <cell r="I1983">
            <v>46.625577812018491</v>
          </cell>
          <cell r="J1983">
            <v>48.96</v>
          </cell>
          <cell r="K1983">
            <v>49.645312500000003</v>
          </cell>
          <cell r="L1983" t="str">
            <v>Yes</v>
          </cell>
        </row>
        <row r="1984">
          <cell r="A1984" t="str">
            <v>4932352782</v>
          </cell>
          <cell r="B1984" t="str">
            <v>SDS MAX 28 x 1320mm</v>
          </cell>
          <cell r="C1984" t="str">
            <v>Milwaukee Acc</v>
          </cell>
          <cell r="D1984" t="str">
            <v>800027</v>
          </cell>
          <cell r="E1984" t="str">
            <v>ML-AC</v>
          </cell>
          <cell r="F1984">
            <v>0</v>
          </cell>
          <cell r="G1984">
            <v>4.3058551617873659</v>
          </cell>
          <cell r="H1984">
            <v>86.117103235747308</v>
          </cell>
          <cell r="I1984">
            <v>86.117103235747308</v>
          </cell>
          <cell r="J1984">
            <v>90.42</v>
          </cell>
          <cell r="K1984">
            <v>91.694531249999997</v>
          </cell>
          <cell r="L1984" t="str">
            <v>Yes</v>
          </cell>
        </row>
        <row r="1985">
          <cell r="A1985" t="str">
            <v>4932352783</v>
          </cell>
          <cell r="B1985" t="str">
            <v>SDS MAX 4 CUT 30 x 370mm</v>
          </cell>
          <cell r="C1985" t="str">
            <v>Milwaukee Acc</v>
          </cell>
          <cell r="D1985" t="str">
            <v>800027</v>
          </cell>
          <cell r="E1985" t="str">
            <v>ML-AC</v>
          </cell>
          <cell r="F1985">
            <v>0</v>
          </cell>
          <cell r="G1985">
            <v>1.4152542372881358</v>
          </cell>
          <cell r="H1985">
            <v>28.305084745762713</v>
          </cell>
          <cell r="I1985">
            <v>28.305084745762713</v>
          </cell>
          <cell r="J1985">
            <v>29.72</v>
          </cell>
          <cell r="K1985">
            <v>30.138281250000002</v>
          </cell>
          <cell r="L1985" t="str">
            <v>Yes</v>
          </cell>
        </row>
        <row r="1986">
          <cell r="A1986" t="str">
            <v>4932352784</v>
          </cell>
          <cell r="B1986" t="str">
            <v>SDS MAX 4 CUT 30 x 570mm</v>
          </cell>
          <cell r="C1986" t="str">
            <v>Milwaukee Acc</v>
          </cell>
          <cell r="D1986" t="str">
            <v>800027</v>
          </cell>
          <cell r="E1986" t="str">
            <v>ML-AC</v>
          </cell>
          <cell r="F1986">
            <v>0</v>
          </cell>
          <cell r="G1986">
            <v>1.6525423728813557</v>
          </cell>
          <cell r="H1986">
            <v>33.050847457627114</v>
          </cell>
          <cell r="I1986">
            <v>33.050847457627114</v>
          </cell>
          <cell r="J1986">
            <v>34.700000000000003</v>
          </cell>
          <cell r="K1986">
            <v>35.19140625</v>
          </cell>
          <cell r="L1986" t="str">
            <v>Yes</v>
          </cell>
        </row>
        <row r="1987">
          <cell r="A1987" t="str">
            <v>4932352785</v>
          </cell>
          <cell r="B1987" t="str">
            <v>SDS MAX 4 CUT 32 X 370mm</v>
          </cell>
          <cell r="C1987" t="str">
            <v>Milwaukee Acc</v>
          </cell>
          <cell r="D1987" t="str">
            <v>800027</v>
          </cell>
          <cell r="E1987" t="str">
            <v>ML-AC</v>
          </cell>
          <cell r="F1987">
            <v>0</v>
          </cell>
          <cell r="G1987">
            <v>1.4791987673343605</v>
          </cell>
          <cell r="H1987">
            <v>29.583975346687208</v>
          </cell>
          <cell r="I1987">
            <v>29.583975346687208</v>
          </cell>
          <cell r="J1987">
            <v>31.06</v>
          </cell>
          <cell r="K1987">
            <v>31.5</v>
          </cell>
          <cell r="L1987" t="str">
            <v>Yes</v>
          </cell>
        </row>
        <row r="1988">
          <cell r="A1988" t="str">
            <v>4932352786</v>
          </cell>
          <cell r="B1988" t="str">
            <v>SDS MAX 4 CUT 32 x 570mm</v>
          </cell>
          <cell r="C1988" t="str">
            <v>Milwaukee Acc</v>
          </cell>
          <cell r="D1988" t="str">
            <v>800027</v>
          </cell>
          <cell r="E1988" t="str">
            <v>ML-AC</v>
          </cell>
          <cell r="F1988">
            <v>0</v>
          </cell>
          <cell r="G1988">
            <v>1.861325115562404</v>
          </cell>
          <cell r="H1988">
            <v>37.226502311248076</v>
          </cell>
          <cell r="I1988">
            <v>37.226502311248076</v>
          </cell>
          <cell r="J1988">
            <v>39.090000000000003</v>
          </cell>
          <cell r="K1988">
            <v>39.637500000000003</v>
          </cell>
          <cell r="L1988" t="str">
            <v>Yes</v>
          </cell>
        </row>
        <row r="1989">
          <cell r="A1989" t="str">
            <v>4932352787</v>
          </cell>
          <cell r="B1989" t="str">
            <v>SDS MAX 4 CUT 32 x 920mm</v>
          </cell>
          <cell r="C1989" t="str">
            <v>Milwaukee Acc</v>
          </cell>
          <cell r="D1989" t="str">
            <v>800027</v>
          </cell>
          <cell r="E1989" t="str">
            <v>ML-AC</v>
          </cell>
          <cell r="F1989">
            <v>0</v>
          </cell>
          <cell r="G1989">
            <v>2.5624036979969183</v>
          </cell>
          <cell r="H1989">
            <v>51.24807395993836</v>
          </cell>
          <cell r="I1989">
            <v>51.24807395993836</v>
          </cell>
          <cell r="J1989">
            <v>53.81</v>
          </cell>
          <cell r="K1989">
            <v>54.567187499999996</v>
          </cell>
          <cell r="L1989" t="str">
            <v>Yes</v>
          </cell>
        </row>
        <row r="1990">
          <cell r="A1990" t="str">
            <v>4932352788</v>
          </cell>
          <cell r="B1990" t="str">
            <v>SDS MAX 32 x 1320mm</v>
          </cell>
          <cell r="C1990" t="str">
            <v>Milwaukee Acc</v>
          </cell>
          <cell r="D1990" t="str">
            <v>800027</v>
          </cell>
          <cell r="E1990" t="str">
            <v>ML-AC</v>
          </cell>
          <cell r="F1990">
            <v>0</v>
          </cell>
          <cell r="G1990">
            <v>4.4576271186440684</v>
          </cell>
          <cell r="H1990">
            <v>89.152542372881356</v>
          </cell>
          <cell r="I1990">
            <v>89.152542372881356</v>
          </cell>
          <cell r="J1990">
            <v>93.61</v>
          </cell>
          <cell r="K1990">
            <v>94.926562500000003</v>
          </cell>
          <cell r="L1990" t="str">
            <v>Yes</v>
          </cell>
        </row>
        <row r="1991">
          <cell r="A1991" t="str">
            <v>4932352789</v>
          </cell>
          <cell r="B1991" t="str">
            <v>SDS MAX 35 x 370mm</v>
          </cell>
          <cell r="C1991" t="str">
            <v>Milwaukee Acc</v>
          </cell>
          <cell r="D1991" t="str">
            <v>800027</v>
          </cell>
          <cell r="E1991" t="str">
            <v>ML-AC</v>
          </cell>
          <cell r="F1991">
            <v>0</v>
          </cell>
          <cell r="G1991">
            <v>1.654853620955316</v>
          </cell>
          <cell r="H1991">
            <v>33.097072419106318</v>
          </cell>
          <cell r="I1991">
            <v>33.097072419106318</v>
          </cell>
          <cell r="J1991">
            <v>34.75</v>
          </cell>
          <cell r="K1991">
            <v>35.240625000000001</v>
          </cell>
          <cell r="L1991" t="str">
            <v>Yes</v>
          </cell>
        </row>
        <row r="1992">
          <cell r="A1992" t="str">
            <v>4932352790</v>
          </cell>
          <cell r="B1992" t="str">
            <v>SDS MAX 4 CUT 35 x 570mm</v>
          </cell>
          <cell r="C1992" t="str">
            <v>Milwaukee Acc</v>
          </cell>
          <cell r="D1992" t="str">
            <v>800027</v>
          </cell>
          <cell r="E1992" t="str">
            <v>ML-AC</v>
          </cell>
          <cell r="F1992">
            <v>0</v>
          </cell>
          <cell r="G1992">
            <v>1.967642526964561</v>
          </cell>
          <cell r="H1992">
            <v>39.352850539291218</v>
          </cell>
          <cell r="I1992">
            <v>39.352850539291218</v>
          </cell>
          <cell r="J1992">
            <v>41.32</v>
          </cell>
          <cell r="K1992">
            <v>41.901562500000004</v>
          </cell>
          <cell r="L1992" t="str">
            <v>Yes</v>
          </cell>
        </row>
        <row r="1993">
          <cell r="A1993" t="str">
            <v>4932352792</v>
          </cell>
          <cell r="B1993" t="str">
            <v>SDS MAX 4 CUT 38 x 370mm</v>
          </cell>
          <cell r="C1993" t="str">
            <v>Milwaukee Acc</v>
          </cell>
          <cell r="D1993" t="str">
            <v>800027</v>
          </cell>
          <cell r="E1993" t="str">
            <v>ML-AC</v>
          </cell>
          <cell r="F1993">
            <v>0</v>
          </cell>
          <cell r="G1993">
            <v>1.9714946070878274</v>
          </cell>
          <cell r="H1993">
            <v>39.429892141756547</v>
          </cell>
          <cell r="I1993">
            <v>39.429892141756547</v>
          </cell>
          <cell r="J1993">
            <v>41.4</v>
          </cell>
          <cell r="K1993">
            <v>41.983593750000004</v>
          </cell>
          <cell r="L1993" t="str">
            <v>Yes</v>
          </cell>
        </row>
        <row r="1994">
          <cell r="A1994" t="str">
            <v>4932352793</v>
          </cell>
          <cell r="B1994" t="str">
            <v>SDS MAX 4 CUT 38 x 570mm</v>
          </cell>
          <cell r="C1994" t="str">
            <v>Milwaukee Acc</v>
          </cell>
          <cell r="D1994" t="str">
            <v>800027</v>
          </cell>
          <cell r="E1994" t="str">
            <v>ML-AC</v>
          </cell>
          <cell r="F1994">
            <v>0</v>
          </cell>
          <cell r="G1994">
            <v>2.2711864406779663</v>
          </cell>
          <cell r="H1994">
            <v>45.423728813559322</v>
          </cell>
          <cell r="I1994">
            <v>45.423728813559322</v>
          </cell>
          <cell r="J1994">
            <v>47.69</v>
          </cell>
          <cell r="K1994">
            <v>48.365625000000001</v>
          </cell>
          <cell r="L1994" t="str">
            <v>Yes</v>
          </cell>
        </row>
        <row r="1995">
          <cell r="A1995" t="str">
            <v>4932352794</v>
          </cell>
          <cell r="B1995" t="str">
            <v>SDS MAX 4 CUT 40 x 370mm</v>
          </cell>
          <cell r="C1995" t="str">
            <v>Milwaukee Acc</v>
          </cell>
          <cell r="D1995" t="str">
            <v>800027</v>
          </cell>
          <cell r="E1995" t="str">
            <v>ML-AC</v>
          </cell>
          <cell r="F1995">
            <v>0</v>
          </cell>
          <cell r="G1995">
            <v>2.2865947611710324</v>
          </cell>
          <cell r="H1995">
            <v>45.731895223420644</v>
          </cell>
          <cell r="I1995">
            <v>45.731895223420644</v>
          </cell>
          <cell r="J1995">
            <v>48.02</v>
          </cell>
          <cell r="K1995">
            <v>48.693750000000001</v>
          </cell>
          <cell r="L1995" t="str">
            <v>Yes</v>
          </cell>
        </row>
        <row r="1996">
          <cell r="A1996" t="str">
            <v>4932352795</v>
          </cell>
          <cell r="B1996" t="str">
            <v>SDS MAX 4 CUT 40 x 570mm</v>
          </cell>
          <cell r="C1996" t="str">
            <v>Milwaukee Acc</v>
          </cell>
          <cell r="D1996" t="str">
            <v>800027</v>
          </cell>
          <cell r="E1996" t="str">
            <v>ML-AC</v>
          </cell>
          <cell r="F1996">
            <v>0</v>
          </cell>
          <cell r="G1996">
            <v>2.7211093990755009</v>
          </cell>
          <cell r="H1996">
            <v>54.422187981510014</v>
          </cell>
          <cell r="I1996">
            <v>54.422187981510014</v>
          </cell>
          <cell r="J1996">
            <v>57.14</v>
          </cell>
          <cell r="K1996">
            <v>57.946875000000006</v>
          </cell>
          <cell r="L1996" t="str">
            <v>Yes</v>
          </cell>
        </row>
        <row r="1997">
          <cell r="A1997" t="str">
            <v>4932352796</v>
          </cell>
          <cell r="B1997" t="str">
            <v>SDS MAX 40 x 920mm</v>
          </cell>
          <cell r="C1997" t="str">
            <v>Milwaukee Acc</v>
          </cell>
          <cell r="D1997" t="str">
            <v>800027</v>
          </cell>
          <cell r="E1997" t="str">
            <v>ML-AC</v>
          </cell>
          <cell r="F1997">
            <v>0</v>
          </cell>
          <cell r="G1997">
            <v>3.7457627118644066</v>
          </cell>
          <cell r="H1997">
            <v>74.915254237288124</v>
          </cell>
          <cell r="I1997">
            <v>74.915254237288124</v>
          </cell>
          <cell r="J1997">
            <v>78.66</v>
          </cell>
          <cell r="K1997">
            <v>79.767187500000006</v>
          </cell>
          <cell r="L1997" t="str">
            <v>Yes</v>
          </cell>
        </row>
        <row r="1998">
          <cell r="A1998" t="str">
            <v>4932352797</v>
          </cell>
          <cell r="B1998" t="str">
            <v>SDS MAX 40 x 1320mm</v>
          </cell>
          <cell r="C1998" t="str">
            <v>Milwaukee Acc</v>
          </cell>
          <cell r="D1998" t="str">
            <v>800027</v>
          </cell>
          <cell r="E1998" t="str">
            <v>ML-AC</v>
          </cell>
          <cell r="F1998">
            <v>0</v>
          </cell>
          <cell r="G1998">
            <v>5.7788906009245</v>
          </cell>
          <cell r="H1998">
            <v>115.57781201848999</v>
          </cell>
          <cell r="I1998">
            <v>115.57781201848999</v>
          </cell>
          <cell r="J1998">
            <v>121.36</v>
          </cell>
          <cell r="K1998">
            <v>123.06328125</v>
          </cell>
          <cell r="L1998" t="str">
            <v>Yes</v>
          </cell>
        </row>
        <row r="1999">
          <cell r="A1999" t="str">
            <v>4932352798</v>
          </cell>
          <cell r="B1999" t="str">
            <v>SDS MAX 45 x 570mm</v>
          </cell>
          <cell r="C1999" t="str">
            <v>Milwaukee Acc</v>
          </cell>
          <cell r="D1999" t="str">
            <v>800027</v>
          </cell>
          <cell r="E1999" t="str">
            <v>ML-AC</v>
          </cell>
          <cell r="F1999">
            <v>0</v>
          </cell>
          <cell r="G1999">
            <v>3.8882896764252695</v>
          </cell>
          <cell r="H1999">
            <v>77.765793528505384</v>
          </cell>
          <cell r="I1999">
            <v>77.765793528505384</v>
          </cell>
          <cell r="J1999">
            <v>81.650000000000006</v>
          </cell>
          <cell r="K1999">
            <v>82.802343750000006</v>
          </cell>
          <cell r="L1999" t="str">
            <v>Yes</v>
          </cell>
        </row>
        <row r="2000">
          <cell r="A2000" t="str">
            <v>4932352799</v>
          </cell>
          <cell r="B2000" t="str">
            <v>SDS MAX 52 x 570mm</v>
          </cell>
          <cell r="C2000" t="str">
            <v>Milwaukee Acc</v>
          </cell>
          <cell r="D2000" t="str">
            <v>800027</v>
          </cell>
          <cell r="E2000" t="str">
            <v>ML-AC</v>
          </cell>
          <cell r="F2000">
            <v>0</v>
          </cell>
          <cell r="G2000">
            <v>4.9083204930662561</v>
          </cell>
          <cell r="H2000">
            <v>98.166409861325107</v>
          </cell>
          <cell r="I2000">
            <v>98.166409861325107</v>
          </cell>
          <cell r="J2000">
            <v>103.07</v>
          </cell>
          <cell r="K2000">
            <v>104.52421875</v>
          </cell>
          <cell r="L2000" t="str">
            <v>Yes</v>
          </cell>
        </row>
        <row r="2001">
          <cell r="A2001" t="str">
            <v>4932352819</v>
          </cell>
          <cell r="B2001" t="str">
            <v>SDS PLUS 4 CUT 16 x 260mm</v>
          </cell>
          <cell r="C2001" t="str">
            <v>Milwaukee Acc</v>
          </cell>
          <cell r="D2001" t="str">
            <v>800027</v>
          </cell>
          <cell r="E2001" t="str">
            <v>ML-AC</v>
          </cell>
          <cell r="F2001">
            <v>0</v>
          </cell>
          <cell r="G2001">
            <v>0.49460708782742685</v>
          </cell>
          <cell r="H2001">
            <v>9.8921417565485363</v>
          </cell>
          <cell r="I2001">
            <v>9.8921417565485363</v>
          </cell>
          <cell r="J2001">
            <v>10.39</v>
          </cell>
          <cell r="K2001">
            <v>10.5328125</v>
          </cell>
          <cell r="L2001" t="str">
            <v>Yes</v>
          </cell>
        </row>
        <row r="2002">
          <cell r="A2002" t="str">
            <v>4932352819B</v>
          </cell>
          <cell r="B2002" t="str">
            <v>SDS Z-PLUS 4 CUT 16 x 260mm</v>
          </cell>
          <cell r="C2002" t="str">
            <v>Milwaukee Acc</v>
          </cell>
          <cell r="D2002" t="str">
            <v>800027</v>
          </cell>
          <cell r="E2002" t="str">
            <v>ML-AC</v>
          </cell>
          <cell r="F2002">
            <v>0</v>
          </cell>
          <cell r="G2002">
            <v>0.49460708782742685</v>
          </cell>
          <cell r="H2002">
            <v>9.8921417565485363</v>
          </cell>
          <cell r="I2002">
            <v>9.8921417565485363</v>
          </cell>
          <cell r="J2002">
            <v>10.39</v>
          </cell>
          <cell r="K2002">
            <v>10.5328125</v>
          </cell>
          <cell r="L2002" t="str">
            <v>Yes</v>
          </cell>
        </row>
        <row r="2003">
          <cell r="A2003" t="str">
            <v>4932352820</v>
          </cell>
          <cell r="B2003" t="str">
            <v>SDS PLUS 4 CUT 16 x 450mm</v>
          </cell>
          <cell r="C2003" t="str">
            <v>Milwaukee Acc</v>
          </cell>
          <cell r="D2003" t="str">
            <v>800027</v>
          </cell>
          <cell r="E2003" t="str">
            <v>ML-AC</v>
          </cell>
          <cell r="F2003">
            <v>0</v>
          </cell>
          <cell r="G2003">
            <v>0.65100154083204931</v>
          </cell>
          <cell r="H2003">
            <v>13.020030816640984</v>
          </cell>
          <cell r="I2003">
            <v>13.020030816640984</v>
          </cell>
          <cell r="J2003">
            <v>13.67</v>
          </cell>
          <cell r="K2003">
            <v>13.863281249999998</v>
          </cell>
          <cell r="L2003" t="str">
            <v>Yes</v>
          </cell>
        </row>
        <row r="2004">
          <cell r="A2004" t="str">
            <v>4932352820B</v>
          </cell>
          <cell r="B2004" t="str">
            <v>SDS Z-PLUS 4 CUT 16 x 450mm</v>
          </cell>
          <cell r="C2004" t="str">
            <v>Milwaukee Acc</v>
          </cell>
          <cell r="D2004" t="str">
            <v>800027</v>
          </cell>
          <cell r="E2004" t="str">
            <v>ML-AC</v>
          </cell>
          <cell r="F2004">
            <v>0</v>
          </cell>
          <cell r="G2004">
            <v>0.65100154083204931</v>
          </cell>
          <cell r="H2004">
            <v>13.020030816640984</v>
          </cell>
          <cell r="I2004">
            <v>13.020030816640984</v>
          </cell>
          <cell r="J2004">
            <v>13.67</v>
          </cell>
          <cell r="K2004">
            <v>13.863281249999998</v>
          </cell>
          <cell r="L2004" t="str">
            <v>Yes</v>
          </cell>
        </row>
        <row r="2005">
          <cell r="A2005" t="str">
            <v>4932352919</v>
          </cell>
          <cell r="B2005" t="str">
            <v>SDS PLUS Floor Cleaning Tool Complete</v>
          </cell>
          <cell r="C2005" t="str">
            <v>Milwaukee Acc</v>
          </cell>
          <cell r="D2005" t="str">
            <v>800027</v>
          </cell>
          <cell r="E2005" t="str">
            <v>ML-AC</v>
          </cell>
          <cell r="F2005">
            <v>0</v>
          </cell>
          <cell r="G2005">
            <v>2.842835130970724</v>
          </cell>
          <cell r="H2005">
            <v>56.856702619414477</v>
          </cell>
          <cell r="I2005">
            <v>56.856702619414477</v>
          </cell>
          <cell r="J2005">
            <v>59.7</v>
          </cell>
          <cell r="K2005">
            <v>60.5390625</v>
          </cell>
          <cell r="L2005" t="str">
            <v>Yes</v>
          </cell>
        </row>
        <row r="2006">
          <cell r="A2006" t="str">
            <v>4932352945</v>
          </cell>
          <cell r="B2006" t="str">
            <v>SDS PLUS 4 CUT 10 x 600mm</v>
          </cell>
          <cell r="C2006" t="str">
            <v>Milwaukee Acc</v>
          </cell>
          <cell r="D2006" t="str">
            <v>800027</v>
          </cell>
          <cell r="E2006" t="str">
            <v>ML-AC</v>
          </cell>
          <cell r="F2006">
            <v>0</v>
          </cell>
          <cell r="G2006">
            <v>0.54083204930662554</v>
          </cell>
          <cell r="H2006">
            <v>10.81664098613251</v>
          </cell>
          <cell r="I2006">
            <v>10.81664098613251</v>
          </cell>
          <cell r="J2006">
            <v>11.36</v>
          </cell>
          <cell r="K2006">
            <v>11.517187499999999</v>
          </cell>
          <cell r="L2006" t="str">
            <v>Yes</v>
          </cell>
        </row>
        <row r="2007">
          <cell r="A2007" t="str">
            <v>4932352945B</v>
          </cell>
          <cell r="B2007" t="str">
            <v>SDS Z PLUS 4 CUT 10 x 600mm</v>
          </cell>
          <cell r="C2007" t="str">
            <v>Milwaukee Acc</v>
          </cell>
          <cell r="D2007" t="str">
            <v>800027</v>
          </cell>
          <cell r="E2007" t="str">
            <v>ML-AC</v>
          </cell>
          <cell r="F2007">
            <v>0</v>
          </cell>
          <cell r="G2007">
            <v>0.54083204930662554</v>
          </cell>
          <cell r="H2007">
            <v>10.81664098613251</v>
          </cell>
          <cell r="I2007">
            <v>10.81664098613251</v>
          </cell>
          <cell r="J2007">
            <v>11.36</v>
          </cell>
          <cell r="K2007">
            <v>11.517187499999999</v>
          </cell>
          <cell r="L2007" t="str">
            <v>Yes</v>
          </cell>
        </row>
        <row r="2008">
          <cell r="A2008" t="str">
            <v>4932352946</v>
          </cell>
          <cell r="B2008" t="str">
            <v>SDS PLUS 4 CUT 10 x 1000mm</v>
          </cell>
          <cell r="C2008" t="str">
            <v>Milwaukee Acc</v>
          </cell>
          <cell r="D2008" t="str">
            <v>800027</v>
          </cell>
          <cell r="E2008" t="str">
            <v>ML-AC</v>
          </cell>
          <cell r="F2008">
            <v>0</v>
          </cell>
          <cell r="G2008">
            <v>1.443759630200308</v>
          </cell>
          <cell r="H2008">
            <v>28.875192604006159</v>
          </cell>
          <cell r="I2008">
            <v>28.875192604006159</v>
          </cell>
          <cell r="J2008">
            <v>30.32</v>
          </cell>
          <cell r="K2008">
            <v>30.745312499999997</v>
          </cell>
          <cell r="L2008" t="str">
            <v>Yes</v>
          </cell>
        </row>
        <row r="2009">
          <cell r="A2009" t="str">
            <v>4932352946B</v>
          </cell>
          <cell r="B2009" t="str">
            <v>SDS Z PLUS 4 CUT 10 x 1000mm</v>
          </cell>
          <cell r="C2009" t="str">
            <v>Milwaukee Acc</v>
          </cell>
          <cell r="D2009" t="str">
            <v>800027</v>
          </cell>
          <cell r="E2009" t="str">
            <v>ML-AC</v>
          </cell>
          <cell r="F2009">
            <v>0</v>
          </cell>
          <cell r="G2009">
            <v>1.443759630200308</v>
          </cell>
          <cell r="H2009">
            <v>28.875192604006159</v>
          </cell>
          <cell r="I2009">
            <v>28.875192604006159</v>
          </cell>
          <cell r="J2009">
            <v>30.32</v>
          </cell>
          <cell r="K2009">
            <v>30.745312499999997</v>
          </cell>
          <cell r="L2009" t="str">
            <v>Yes</v>
          </cell>
        </row>
        <row r="2010">
          <cell r="A2010" t="str">
            <v>4932352947</v>
          </cell>
          <cell r="B2010" t="str">
            <v>SDS PLUS 4 CUT 12 x 600mm</v>
          </cell>
          <cell r="C2010" t="str">
            <v>Milwaukee Acc</v>
          </cell>
          <cell r="D2010" t="str">
            <v>800027</v>
          </cell>
          <cell r="E2010" t="str">
            <v>ML-AC</v>
          </cell>
          <cell r="F2010">
            <v>0</v>
          </cell>
          <cell r="G2010">
            <v>0.68644067796610164</v>
          </cell>
          <cell r="H2010">
            <v>13.728813559322033</v>
          </cell>
          <cell r="I2010">
            <v>13.728813559322033</v>
          </cell>
          <cell r="J2010">
            <v>14.42</v>
          </cell>
          <cell r="K2010">
            <v>14.617968750000001</v>
          </cell>
          <cell r="L2010" t="str">
            <v>Yes</v>
          </cell>
        </row>
        <row r="2011">
          <cell r="A2011" t="str">
            <v>4932352947B</v>
          </cell>
          <cell r="B2011" t="str">
            <v>SDS Z PLUS 4 CUT 12 x 600mm</v>
          </cell>
          <cell r="C2011" t="str">
            <v>Milwaukee Acc</v>
          </cell>
          <cell r="D2011" t="str">
            <v>800027</v>
          </cell>
          <cell r="E2011" t="str">
            <v>ML-AC</v>
          </cell>
          <cell r="F2011">
            <v>0</v>
          </cell>
          <cell r="G2011">
            <v>0.68644067796610164</v>
          </cell>
          <cell r="H2011">
            <v>13.728813559322033</v>
          </cell>
          <cell r="I2011">
            <v>13.728813559322033</v>
          </cell>
          <cell r="J2011">
            <v>14.42</v>
          </cell>
          <cell r="K2011">
            <v>14.617968750000001</v>
          </cell>
          <cell r="L2011" t="str">
            <v>Yes</v>
          </cell>
        </row>
        <row r="2012">
          <cell r="A2012" t="str">
            <v>4932352949</v>
          </cell>
          <cell r="B2012" t="str">
            <v>SDS PLUS 4 CUT 14 x 260mm</v>
          </cell>
          <cell r="C2012" t="str">
            <v>Milwaukee Acc</v>
          </cell>
          <cell r="D2012" t="str">
            <v>800027</v>
          </cell>
          <cell r="E2012" t="str">
            <v>ML-AC</v>
          </cell>
          <cell r="F2012">
            <v>0</v>
          </cell>
          <cell r="G2012">
            <v>0.38135593220338987</v>
          </cell>
          <cell r="H2012">
            <v>7.6271186440677967</v>
          </cell>
          <cell r="I2012">
            <v>7.6271186440677967</v>
          </cell>
          <cell r="J2012">
            <v>8.01</v>
          </cell>
          <cell r="K2012">
            <v>8.12109375</v>
          </cell>
          <cell r="L2012" t="str">
            <v>Yes</v>
          </cell>
        </row>
        <row r="2013">
          <cell r="A2013" t="str">
            <v>4932352949B</v>
          </cell>
          <cell r="B2013" t="str">
            <v>SDS Z-PLUS 4 CUT 14 x 260mm</v>
          </cell>
          <cell r="C2013" t="str">
            <v>Milwaukee Acc</v>
          </cell>
          <cell r="D2013" t="str">
            <v>800027</v>
          </cell>
          <cell r="E2013" t="str">
            <v>ML-AC</v>
          </cell>
          <cell r="F2013">
            <v>0</v>
          </cell>
          <cell r="G2013">
            <v>0.38135593220338987</v>
          </cell>
          <cell r="H2013">
            <v>7.6271186440677967</v>
          </cell>
          <cell r="I2013">
            <v>7.6271186440677967</v>
          </cell>
          <cell r="J2013">
            <v>8.01</v>
          </cell>
          <cell r="K2013">
            <v>8.12109375</v>
          </cell>
          <cell r="L2013" t="str">
            <v>Yes</v>
          </cell>
        </row>
        <row r="2014">
          <cell r="A2014" t="str">
            <v>4932352950</v>
          </cell>
          <cell r="B2014" t="str">
            <v>SDS PLUS 4 CUT 14 x 600mm</v>
          </cell>
          <cell r="C2014" t="str">
            <v>Milwaukee Acc</v>
          </cell>
          <cell r="D2014" t="str">
            <v>800027</v>
          </cell>
          <cell r="E2014" t="str">
            <v>ML-AC</v>
          </cell>
          <cell r="F2014">
            <v>0</v>
          </cell>
          <cell r="G2014">
            <v>0.75423728813559321</v>
          </cell>
          <cell r="H2014">
            <v>15.084745762711863</v>
          </cell>
          <cell r="I2014">
            <v>15.084745762711863</v>
          </cell>
          <cell r="J2014">
            <v>15.84</v>
          </cell>
          <cell r="K2014">
            <v>16.061718749999997</v>
          </cell>
          <cell r="L2014" t="str">
            <v>Yes</v>
          </cell>
        </row>
        <row r="2015">
          <cell r="A2015" t="str">
            <v>4932352950B</v>
          </cell>
          <cell r="B2015" t="str">
            <v>SDS Z PLUS 4 CUT 14 x 600mm</v>
          </cell>
          <cell r="C2015" t="str">
            <v>Milwaukee Acc</v>
          </cell>
          <cell r="D2015" t="str">
            <v>800027</v>
          </cell>
          <cell r="E2015" t="str">
            <v>ML-AC</v>
          </cell>
          <cell r="F2015">
            <v>0</v>
          </cell>
          <cell r="G2015">
            <v>0.75423728813559321</v>
          </cell>
          <cell r="H2015">
            <v>15.084745762711863</v>
          </cell>
          <cell r="I2015">
            <v>15.084745762711863</v>
          </cell>
          <cell r="J2015">
            <v>15.84</v>
          </cell>
          <cell r="K2015">
            <v>16.061718749999997</v>
          </cell>
          <cell r="L2015" t="str">
            <v>Yes</v>
          </cell>
        </row>
        <row r="2016">
          <cell r="A2016" t="str">
            <v>4932352951</v>
          </cell>
          <cell r="B2016" t="str">
            <v>SDS PLUS 4 CUT 14 x 1000mm</v>
          </cell>
          <cell r="C2016" t="str">
            <v>Milwaukee Acc</v>
          </cell>
          <cell r="D2016" t="str">
            <v>800027</v>
          </cell>
          <cell r="E2016" t="str">
            <v>ML-AC</v>
          </cell>
          <cell r="F2016">
            <v>0</v>
          </cell>
          <cell r="G2016">
            <v>1.5747303543913715</v>
          </cell>
          <cell r="H2016">
            <v>31.494607087827429</v>
          </cell>
          <cell r="I2016">
            <v>31.494607087827429</v>
          </cell>
          <cell r="J2016">
            <v>33.07</v>
          </cell>
          <cell r="K2016">
            <v>33.534375000000004</v>
          </cell>
          <cell r="L2016" t="str">
            <v>Yes</v>
          </cell>
        </row>
        <row r="2017">
          <cell r="A2017" t="str">
            <v>4932352951B</v>
          </cell>
          <cell r="B2017" t="str">
            <v>SDS Z PLUS 4 CUT 14 x 1000mm</v>
          </cell>
          <cell r="C2017" t="str">
            <v>Milwaukee Acc</v>
          </cell>
          <cell r="D2017" t="str">
            <v>800027</v>
          </cell>
          <cell r="E2017" t="str">
            <v>ML-AC</v>
          </cell>
          <cell r="F2017">
            <v>0</v>
          </cell>
          <cell r="G2017">
            <v>1.5747303543913715</v>
          </cell>
          <cell r="H2017">
            <v>31.494607087827429</v>
          </cell>
          <cell r="I2017">
            <v>31.494607087827429</v>
          </cell>
          <cell r="J2017">
            <v>33.07</v>
          </cell>
          <cell r="K2017">
            <v>33.534375000000004</v>
          </cell>
          <cell r="L2017" t="str">
            <v>Yes</v>
          </cell>
        </row>
        <row r="2018">
          <cell r="A2018" t="str">
            <v>4932352952</v>
          </cell>
          <cell r="B2018" t="str">
            <v>SDS Plus 4 CUT 15 x 260mm</v>
          </cell>
          <cell r="C2018" t="str">
            <v>Milwaukee Acc</v>
          </cell>
          <cell r="D2018" t="str">
            <v>800027</v>
          </cell>
          <cell r="E2018" t="str">
            <v>ML-AC</v>
          </cell>
          <cell r="F2018">
            <v>0</v>
          </cell>
          <cell r="G2018">
            <v>0.49075500770416025</v>
          </cell>
          <cell r="H2018">
            <v>9.8151001540832041</v>
          </cell>
          <cell r="I2018">
            <v>9.8151001540832041</v>
          </cell>
          <cell r="J2018">
            <v>10.31</v>
          </cell>
          <cell r="K2018">
            <v>10.45078125</v>
          </cell>
          <cell r="L2018" t="str">
            <v>Yes</v>
          </cell>
        </row>
        <row r="2019">
          <cell r="A2019" t="str">
            <v>4932352952B</v>
          </cell>
          <cell r="B2019" t="str">
            <v>SDS Z-PLUS 4 CUT 15 x 260mm</v>
          </cell>
          <cell r="C2019" t="str">
            <v>Milwaukee Acc</v>
          </cell>
          <cell r="D2019" t="str">
            <v>800027</v>
          </cell>
          <cell r="E2019" t="str">
            <v>ML-AC</v>
          </cell>
          <cell r="F2019">
            <v>0</v>
          </cell>
          <cell r="G2019">
            <v>0.49075500770416025</v>
          </cell>
          <cell r="H2019">
            <v>9.8151001540832041</v>
          </cell>
          <cell r="I2019">
            <v>9.8151001540832041</v>
          </cell>
          <cell r="J2019">
            <v>10.31</v>
          </cell>
          <cell r="K2019">
            <v>10.45078125</v>
          </cell>
          <cell r="L2019" t="str">
            <v>Yes</v>
          </cell>
        </row>
        <row r="2020">
          <cell r="A2020" t="str">
            <v>4932352953</v>
          </cell>
          <cell r="B2020" t="str">
            <v>SDS PLUS 4 CUT 16 x 210mm</v>
          </cell>
          <cell r="C2020" t="str">
            <v>Milwaukee Acc</v>
          </cell>
          <cell r="D2020" t="str">
            <v>800027</v>
          </cell>
          <cell r="E2020" t="str">
            <v>ML-AC</v>
          </cell>
          <cell r="F2020">
            <v>0</v>
          </cell>
          <cell r="G2020">
            <v>0.46147919876733434</v>
          </cell>
          <cell r="H2020">
            <v>9.2295839753466868</v>
          </cell>
          <cell r="I2020">
            <v>9.2295839753466868</v>
          </cell>
          <cell r="J2020">
            <v>9.69</v>
          </cell>
          <cell r="K2020">
            <v>9.8273437500000007</v>
          </cell>
          <cell r="L2020" t="str">
            <v>Yes</v>
          </cell>
        </row>
        <row r="2021">
          <cell r="A2021" t="str">
            <v>4932352953B</v>
          </cell>
          <cell r="B2021" t="str">
            <v>SDS Z-PLUS 4 CUT 16 x 210mm</v>
          </cell>
          <cell r="C2021" t="str">
            <v>Milwaukee Acc</v>
          </cell>
          <cell r="D2021" t="str">
            <v>800027</v>
          </cell>
          <cell r="E2021" t="str">
            <v>ML-AC</v>
          </cell>
          <cell r="F2021">
            <v>0</v>
          </cell>
          <cell r="G2021">
            <v>0.46147919876733434</v>
          </cell>
          <cell r="H2021">
            <v>9.2295839753466868</v>
          </cell>
          <cell r="I2021">
            <v>9.2295839753466868</v>
          </cell>
          <cell r="J2021">
            <v>9.69</v>
          </cell>
          <cell r="K2021">
            <v>9.8273437500000007</v>
          </cell>
          <cell r="L2021" t="str">
            <v>Yes</v>
          </cell>
        </row>
        <row r="2022">
          <cell r="A2022" t="str">
            <v>4932352954</v>
          </cell>
          <cell r="B2022" t="str">
            <v>SDS PLUS 4 CUT 16 x 310mm</v>
          </cell>
          <cell r="C2022" t="str">
            <v>Milwaukee Acc</v>
          </cell>
          <cell r="D2022" t="str">
            <v>800027</v>
          </cell>
          <cell r="E2022" t="str">
            <v>ML-AC</v>
          </cell>
          <cell r="F2022">
            <v>0</v>
          </cell>
          <cell r="G2022">
            <v>0.55007704160246529</v>
          </cell>
          <cell r="H2022">
            <v>11.001540832049306</v>
          </cell>
          <cell r="I2022">
            <v>11.001540832049306</v>
          </cell>
          <cell r="J2022">
            <v>11.55</v>
          </cell>
          <cell r="K2022">
            <v>11.714062500000001</v>
          </cell>
          <cell r="L2022" t="str">
            <v>Yes</v>
          </cell>
        </row>
        <row r="2023">
          <cell r="A2023" t="str">
            <v>4932352954B</v>
          </cell>
          <cell r="B2023" t="str">
            <v>SDS Z-PLUS 4 CUT 16 x 310mm</v>
          </cell>
          <cell r="C2023" t="str">
            <v>Milwaukee Acc</v>
          </cell>
          <cell r="D2023" t="str">
            <v>800027</v>
          </cell>
          <cell r="E2023" t="str">
            <v>ML-AC</v>
          </cell>
          <cell r="F2023">
            <v>0</v>
          </cell>
          <cell r="G2023">
            <v>0.55007704160246529</v>
          </cell>
          <cell r="H2023">
            <v>11.001540832049306</v>
          </cell>
          <cell r="I2023">
            <v>11.001540832049306</v>
          </cell>
          <cell r="J2023">
            <v>11.55</v>
          </cell>
          <cell r="K2023">
            <v>11.714062500000001</v>
          </cell>
          <cell r="L2023" t="str">
            <v>Yes</v>
          </cell>
        </row>
        <row r="2024">
          <cell r="A2024" t="str">
            <v>4932352956</v>
          </cell>
          <cell r="B2024" t="str">
            <v>SDS PLUS 4 CUT 16 x 1000mm</v>
          </cell>
          <cell r="C2024" t="str">
            <v>Milwaukee Acc</v>
          </cell>
          <cell r="D2024" t="str">
            <v>800027</v>
          </cell>
          <cell r="E2024" t="str">
            <v>ML-AC</v>
          </cell>
          <cell r="F2024">
            <v>0</v>
          </cell>
          <cell r="G2024">
            <v>1.795839753466872</v>
          </cell>
          <cell r="H2024">
            <v>35.916795069337439</v>
          </cell>
          <cell r="I2024">
            <v>35.916795069337439</v>
          </cell>
          <cell r="J2024">
            <v>37.71</v>
          </cell>
          <cell r="K2024">
            <v>38.242968750000003</v>
          </cell>
          <cell r="L2024" t="str">
            <v>Yes</v>
          </cell>
        </row>
        <row r="2025">
          <cell r="A2025" t="str">
            <v>4932352956B</v>
          </cell>
          <cell r="B2025" t="str">
            <v>SDS Z PLUS 4 CUT 16 x 1000mm</v>
          </cell>
          <cell r="C2025" t="str">
            <v>Milwaukee Acc</v>
          </cell>
          <cell r="D2025" t="str">
            <v>800027</v>
          </cell>
          <cell r="E2025" t="str">
            <v>ML-AC</v>
          </cell>
          <cell r="F2025">
            <v>0</v>
          </cell>
          <cell r="G2025">
            <v>1.795839753466872</v>
          </cell>
          <cell r="H2025">
            <v>35.916795069337439</v>
          </cell>
          <cell r="I2025">
            <v>35.916795069337439</v>
          </cell>
          <cell r="J2025">
            <v>37.71</v>
          </cell>
          <cell r="K2025">
            <v>38.242968750000003</v>
          </cell>
          <cell r="L2025" t="str">
            <v>Yes</v>
          </cell>
        </row>
        <row r="2026">
          <cell r="A2026" t="str">
            <v>4932353819</v>
          </cell>
          <cell r="B2026" t="str">
            <v>SDS PLUS 6  x  260mm</v>
          </cell>
          <cell r="C2026" t="str">
            <v>Milwaukee Acc</v>
          </cell>
          <cell r="D2026" t="str">
            <v>800027</v>
          </cell>
          <cell r="E2026" t="str">
            <v>ML-AC</v>
          </cell>
          <cell r="F2026">
            <v>0</v>
          </cell>
          <cell r="G2026">
            <v>0.10631741140215717</v>
          </cell>
          <cell r="H2026">
            <v>2.1263482280431432</v>
          </cell>
          <cell r="I2026">
            <v>2.1263482280431432</v>
          </cell>
          <cell r="J2026">
            <v>2.23</v>
          </cell>
          <cell r="K2026">
            <v>2.2640625000000001</v>
          </cell>
          <cell r="L2026" t="str">
            <v>Yes</v>
          </cell>
        </row>
        <row r="2027">
          <cell r="A2027" t="str">
            <v>4932353820</v>
          </cell>
          <cell r="B2027" t="str">
            <v>SDS PLUS 7 x 110mm</v>
          </cell>
          <cell r="C2027" t="str">
            <v>Milwaukee Acc</v>
          </cell>
          <cell r="D2027" t="str">
            <v>800027</v>
          </cell>
          <cell r="E2027" t="str">
            <v>ML-AC</v>
          </cell>
          <cell r="F2027">
            <v>0</v>
          </cell>
          <cell r="G2027">
            <v>6.0092449922958403E-2</v>
          </cell>
          <cell r="H2027">
            <v>1.201848998459168</v>
          </cell>
          <cell r="I2027">
            <v>1.201848998459168</v>
          </cell>
          <cell r="J2027">
            <v>1.26</v>
          </cell>
          <cell r="K2027">
            <v>1.2796875000000001</v>
          </cell>
          <cell r="L2027" t="str">
            <v>Yes</v>
          </cell>
        </row>
        <row r="2028">
          <cell r="A2028" t="str">
            <v>4932353821</v>
          </cell>
          <cell r="B2028" t="str">
            <v>SDS PLUS 8 x 260mm</v>
          </cell>
          <cell r="C2028" t="str">
            <v>Milwaukee Acc</v>
          </cell>
          <cell r="D2028" t="str">
            <v>800027</v>
          </cell>
          <cell r="E2028" t="str">
            <v>ML-AC</v>
          </cell>
          <cell r="F2028">
            <v>0</v>
          </cell>
          <cell r="G2028">
            <v>0.10092449922958398</v>
          </cell>
          <cell r="H2028">
            <v>2.0184899845916795</v>
          </cell>
          <cell r="I2028">
            <v>2.0184899845916795</v>
          </cell>
          <cell r="J2028">
            <v>2.12</v>
          </cell>
          <cell r="K2028">
            <v>2.1492187500000002</v>
          </cell>
          <cell r="L2028" t="str">
            <v>Yes</v>
          </cell>
        </row>
        <row r="2029">
          <cell r="A2029" t="str">
            <v>4932353824</v>
          </cell>
          <cell r="B2029" t="str">
            <v>SDS PLUS 10 x 310mm</v>
          </cell>
          <cell r="C2029" t="str">
            <v>Milwaukee Acc</v>
          </cell>
          <cell r="D2029" t="str">
            <v>800027</v>
          </cell>
          <cell r="E2029" t="str">
            <v>ML-AC</v>
          </cell>
          <cell r="F2029">
            <v>0</v>
          </cell>
          <cell r="G2029">
            <v>0.14329738058551619</v>
          </cell>
          <cell r="H2029">
            <v>2.8659476117103235</v>
          </cell>
          <cell r="I2029">
            <v>2.8659476117103235</v>
          </cell>
          <cell r="J2029">
            <v>3.01</v>
          </cell>
          <cell r="K2029">
            <v>3.0515625000000002</v>
          </cell>
          <cell r="L2029" t="str">
            <v>Yes</v>
          </cell>
        </row>
        <row r="2030">
          <cell r="A2030" t="str">
            <v>4932353826</v>
          </cell>
          <cell r="B2030" t="str">
            <v>SDS PLUS 14 x 210mm</v>
          </cell>
          <cell r="C2030" t="str">
            <v>Milwaukee Acc</v>
          </cell>
          <cell r="D2030" t="str">
            <v>800027</v>
          </cell>
          <cell r="E2030" t="str">
            <v>ML-AC</v>
          </cell>
          <cell r="F2030">
            <v>0</v>
          </cell>
          <cell r="G2030">
            <v>0.14946070878274267</v>
          </cell>
          <cell r="H2030">
            <v>2.9892141756548534</v>
          </cell>
          <cell r="I2030">
            <v>2.9892141756548534</v>
          </cell>
          <cell r="J2030">
            <v>3.14</v>
          </cell>
          <cell r="K2030">
            <v>3.1828125000000003</v>
          </cell>
          <cell r="L2030" t="str">
            <v>Yes</v>
          </cell>
        </row>
        <row r="2031">
          <cell r="A2031" t="str">
            <v>4932356502</v>
          </cell>
          <cell r="B2031" t="str">
            <v>SDS PLUS 4 CUT 18 x 250mm</v>
          </cell>
          <cell r="C2031" t="str">
            <v>Milwaukee Acc</v>
          </cell>
          <cell r="D2031" t="str">
            <v>800027</v>
          </cell>
          <cell r="E2031" t="str">
            <v>ML-AC</v>
          </cell>
          <cell r="F2031">
            <v>0</v>
          </cell>
          <cell r="G2031">
            <v>0.51001540832049308</v>
          </cell>
          <cell r="H2031">
            <v>10.200308166409862</v>
          </cell>
          <cell r="I2031">
            <v>10.200308166409862</v>
          </cell>
          <cell r="J2031">
            <v>10.71</v>
          </cell>
          <cell r="K2031">
            <v>10.8609375</v>
          </cell>
          <cell r="L2031" t="str">
            <v>Yes</v>
          </cell>
        </row>
        <row r="2032">
          <cell r="A2032" t="str">
            <v>4932356502B</v>
          </cell>
          <cell r="B2032" t="str">
            <v>SDS Z PLUS 4 CUT 18 x 250mm</v>
          </cell>
          <cell r="C2032" t="str">
            <v>Milwaukee Acc</v>
          </cell>
          <cell r="D2032" t="str">
            <v>800027</v>
          </cell>
          <cell r="E2032" t="str">
            <v>ML-AC</v>
          </cell>
          <cell r="F2032">
            <v>0</v>
          </cell>
          <cell r="G2032">
            <v>0.51001540832049308</v>
          </cell>
          <cell r="H2032">
            <v>10.200308166409862</v>
          </cell>
          <cell r="I2032">
            <v>10.200308166409862</v>
          </cell>
          <cell r="J2032">
            <v>10.71</v>
          </cell>
          <cell r="K2032">
            <v>10.8609375</v>
          </cell>
          <cell r="L2032" t="str">
            <v>Yes</v>
          </cell>
        </row>
        <row r="2033">
          <cell r="A2033" t="str">
            <v>4932356503</v>
          </cell>
          <cell r="B2033" t="str">
            <v>SDS PLUS 4 CUT 18 x 450mm</v>
          </cell>
          <cell r="C2033" t="str">
            <v>Milwaukee Acc</v>
          </cell>
          <cell r="D2033" t="str">
            <v>800027</v>
          </cell>
          <cell r="E2033" t="str">
            <v>ML-AC</v>
          </cell>
          <cell r="F2033">
            <v>0</v>
          </cell>
          <cell r="G2033">
            <v>0.68644067796610164</v>
          </cell>
          <cell r="H2033">
            <v>13.728813559322033</v>
          </cell>
          <cell r="I2033">
            <v>13.728813559322033</v>
          </cell>
          <cell r="J2033">
            <v>14.42</v>
          </cell>
          <cell r="K2033">
            <v>14.617968750000001</v>
          </cell>
          <cell r="L2033" t="str">
            <v>Yes</v>
          </cell>
        </row>
        <row r="2034">
          <cell r="A2034" t="str">
            <v>4932356503B</v>
          </cell>
          <cell r="B2034" t="str">
            <v>SDS Z PLUS 4 CUT 18 x 450mm</v>
          </cell>
          <cell r="C2034" t="str">
            <v>Milwaukee Acc</v>
          </cell>
          <cell r="D2034" t="str">
            <v>800027</v>
          </cell>
          <cell r="E2034" t="str">
            <v>ML-AC</v>
          </cell>
          <cell r="F2034">
            <v>0</v>
          </cell>
          <cell r="G2034">
            <v>0.68644067796610164</v>
          </cell>
          <cell r="H2034">
            <v>13.728813559322033</v>
          </cell>
          <cell r="I2034">
            <v>13.728813559322033</v>
          </cell>
          <cell r="J2034">
            <v>14.42</v>
          </cell>
          <cell r="K2034">
            <v>14.617968750000001</v>
          </cell>
          <cell r="L2034" t="str">
            <v>Yes</v>
          </cell>
        </row>
        <row r="2035">
          <cell r="A2035" t="str">
            <v>4932356504</v>
          </cell>
          <cell r="B2035" t="str">
            <v>SDS PLUS 4 CUT 20 x 250mm</v>
          </cell>
          <cell r="C2035" t="str">
            <v>Milwaukee Acc</v>
          </cell>
          <cell r="D2035" t="str">
            <v>800027</v>
          </cell>
          <cell r="E2035" t="str">
            <v>ML-AC</v>
          </cell>
          <cell r="F2035">
            <v>0</v>
          </cell>
          <cell r="G2035">
            <v>0.55469953775038527</v>
          </cell>
          <cell r="H2035">
            <v>11.093990755007704</v>
          </cell>
          <cell r="I2035">
            <v>11.093990755007704</v>
          </cell>
          <cell r="J2035">
            <v>11.65</v>
          </cell>
          <cell r="K2035">
            <v>11.8125</v>
          </cell>
          <cell r="L2035" t="str">
            <v>Yes</v>
          </cell>
        </row>
        <row r="2036">
          <cell r="A2036" t="str">
            <v>4932356504B</v>
          </cell>
          <cell r="B2036" t="str">
            <v>SDS Z PLUS 4 CUT 20 x 250mm</v>
          </cell>
          <cell r="C2036" t="str">
            <v>Milwaukee Acc</v>
          </cell>
          <cell r="D2036" t="str">
            <v>800027</v>
          </cell>
          <cell r="E2036" t="str">
            <v>ML-AC</v>
          </cell>
          <cell r="F2036">
            <v>0</v>
          </cell>
          <cell r="G2036">
            <v>0.55469953775038527</v>
          </cell>
          <cell r="H2036">
            <v>11.093990755007704</v>
          </cell>
          <cell r="I2036">
            <v>11.093990755007704</v>
          </cell>
          <cell r="J2036">
            <v>11.65</v>
          </cell>
          <cell r="K2036">
            <v>11.8125</v>
          </cell>
          <cell r="L2036" t="str">
            <v>Yes</v>
          </cell>
        </row>
        <row r="2037">
          <cell r="A2037" t="str">
            <v>4932356505</v>
          </cell>
          <cell r="B2037" t="str">
            <v>SDS PLUS 4 CUT 20 x 450mm</v>
          </cell>
          <cell r="C2037" t="str">
            <v>Milwaukee Acc</v>
          </cell>
          <cell r="D2037" t="str">
            <v>800027</v>
          </cell>
          <cell r="E2037" t="str">
            <v>ML-AC</v>
          </cell>
          <cell r="F2037">
            <v>0</v>
          </cell>
          <cell r="G2037">
            <v>0.72804314329738062</v>
          </cell>
          <cell r="H2037">
            <v>14.560862865947611</v>
          </cell>
          <cell r="I2037">
            <v>14.560862865947611</v>
          </cell>
          <cell r="J2037">
            <v>15.29</v>
          </cell>
          <cell r="K2037">
            <v>15.503906249999998</v>
          </cell>
          <cell r="L2037" t="str">
            <v>Yes</v>
          </cell>
        </row>
        <row r="2038">
          <cell r="A2038" t="str">
            <v>4932356505B</v>
          </cell>
          <cell r="B2038" t="str">
            <v>SDS Z PLUS 4 CUT 20 x 450mm</v>
          </cell>
          <cell r="C2038" t="str">
            <v>Milwaukee Acc</v>
          </cell>
          <cell r="D2038" t="str">
            <v>800027</v>
          </cell>
          <cell r="E2038" t="str">
            <v>ML-AC</v>
          </cell>
          <cell r="F2038">
            <v>0</v>
          </cell>
          <cell r="G2038">
            <v>0.72804314329738062</v>
          </cell>
          <cell r="H2038">
            <v>14.560862865947611</v>
          </cell>
          <cell r="I2038">
            <v>14.560862865947611</v>
          </cell>
          <cell r="J2038">
            <v>15.29</v>
          </cell>
          <cell r="K2038">
            <v>15.503906249999998</v>
          </cell>
          <cell r="L2038" t="str">
            <v>Yes</v>
          </cell>
        </row>
        <row r="2039">
          <cell r="A2039" t="str">
            <v>4932356506</v>
          </cell>
          <cell r="B2039" t="str">
            <v>SDS PLUS 4 CUT 22 x 450mm</v>
          </cell>
          <cell r="C2039" t="str">
            <v>Milwaukee Acc</v>
          </cell>
          <cell r="D2039" t="str">
            <v>800027</v>
          </cell>
          <cell r="E2039" t="str">
            <v>ML-AC</v>
          </cell>
          <cell r="F2039">
            <v>0</v>
          </cell>
          <cell r="G2039">
            <v>0.8597842835130971</v>
          </cell>
          <cell r="H2039">
            <v>17.195685670261941</v>
          </cell>
          <cell r="I2039">
            <v>17.195685670261941</v>
          </cell>
          <cell r="J2039">
            <v>18.059999999999999</v>
          </cell>
          <cell r="K2039">
            <v>18.309374999999999</v>
          </cell>
          <cell r="L2039" t="str">
            <v>Yes</v>
          </cell>
        </row>
        <row r="2040">
          <cell r="A2040" t="str">
            <v>4932356506B</v>
          </cell>
          <cell r="B2040" t="str">
            <v>SDS Z PLUS 4 CUT 22 x 450mm</v>
          </cell>
          <cell r="C2040" t="str">
            <v>Milwaukee Acc</v>
          </cell>
          <cell r="D2040" t="str">
            <v>800027</v>
          </cell>
          <cell r="E2040" t="str">
            <v>ML-AC</v>
          </cell>
          <cell r="F2040">
            <v>0</v>
          </cell>
          <cell r="G2040">
            <v>0.8597842835130971</v>
          </cell>
          <cell r="H2040">
            <v>17.195685670261941</v>
          </cell>
          <cell r="I2040">
            <v>17.195685670261941</v>
          </cell>
          <cell r="J2040">
            <v>18.059999999999999</v>
          </cell>
          <cell r="K2040">
            <v>18.309374999999999</v>
          </cell>
          <cell r="L2040" t="str">
            <v>Yes</v>
          </cell>
        </row>
        <row r="2041">
          <cell r="A2041" t="str">
            <v>4932356507</v>
          </cell>
          <cell r="B2041" t="str">
            <v>SDS PLUS 4 CUT 24 x 250mm</v>
          </cell>
          <cell r="C2041" t="str">
            <v>Milwaukee Acc</v>
          </cell>
          <cell r="D2041" t="str">
            <v>800027</v>
          </cell>
          <cell r="E2041" t="str">
            <v>ML-AC</v>
          </cell>
          <cell r="F2041">
            <v>0</v>
          </cell>
          <cell r="G2041">
            <v>0.82280431432973811</v>
          </cell>
          <cell r="H2041">
            <v>16.456086286594761</v>
          </cell>
          <cell r="I2041">
            <v>16.456086286594761</v>
          </cell>
          <cell r="J2041">
            <v>17.28</v>
          </cell>
          <cell r="K2041">
            <v>17.521875000000001</v>
          </cell>
          <cell r="L2041" t="str">
            <v>Yes</v>
          </cell>
        </row>
        <row r="2042">
          <cell r="A2042" t="str">
            <v>4932356507B</v>
          </cell>
          <cell r="B2042" t="str">
            <v>SDS Z PLUS 4 CUT 24 x 250mm</v>
          </cell>
          <cell r="C2042" t="str">
            <v>Milwaukee Acc</v>
          </cell>
          <cell r="D2042" t="str">
            <v>800027</v>
          </cell>
          <cell r="E2042" t="str">
            <v>ML-AC</v>
          </cell>
          <cell r="F2042">
            <v>0</v>
          </cell>
          <cell r="G2042">
            <v>0.82280431432973811</v>
          </cell>
          <cell r="H2042">
            <v>16.456086286594761</v>
          </cell>
          <cell r="I2042">
            <v>16.456086286594761</v>
          </cell>
          <cell r="J2042">
            <v>17.28</v>
          </cell>
          <cell r="K2042">
            <v>17.521875000000001</v>
          </cell>
          <cell r="L2042" t="str">
            <v>Yes</v>
          </cell>
        </row>
        <row r="2043">
          <cell r="A2043" t="str">
            <v>4932356508</v>
          </cell>
          <cell r="B2043" t="str">
            <v>SDS PLUS 4 CUT 24 x 450mm</v>
          </cell>
          <cell r="C2043" t="str">
            <v>Milwaukee Acc</v>
          </cell>
          <cell r="D2043" t="str">
            <v>800027</v>
          </cell>
          <cell r="E2043" t="str">
            <v>ML-AC</v>
          </cell>
          <cell r="F2043">
            <v>0</v>
          </cell>
          <cell r="G2043">
            <v>0.963020030816641</v>
          </cell>
          <cell r="H2043">
            <v>19.26040061633282</v>
          </cell>
          <cell r="I2043">
            <v>19.26040061633282</v>
          </cell>
          <cell r="J2043">
            <v>20.22</v>
          </cell>
          <cell r="K2043">
            <v>20.5078125</v>
          </cell>
          <cell r="L2043" t="str">
            <v>Yes</v>
          </cell>
        </row>
        <row r="2044">
          <cell r="A2044" t="str">
            <v>4932356508B</v>
          </cell>
          <cell r="B2044" t="str">
            <v>SDS Z PLUS 4 CUT 24 x 450mm</v>
          </cell>
          <cell r="C2044" t="str">
            <v>Milwaukee Acc</v>
          </cell>
          <cell r="D2044" t="str">
            <v>800027</v>
          </cell>
          <cell r="E2044" t="str">
            <v>ML-AC</v>
          </cell>
          <cell r="F2044">
            <v>0</v>
          </cell>
          <cell r="G2044">
            <v>0.963020030816641</v>
          </cell>
          <cell r="H2044">
            <v>19.26040061633282</v>
          </cell>
          <cell r="I2044">
            <v>19.26040061633282</v>
          </cell>
          <cell r="J2044">
            <v>20.22</v>
          </cell>
          <cell r="K2044">
            <v>20.5078125</v>
          </cell>
          <cell r="L2044" t="str">
            <v>Yes</v>
          </cell>
        </row>
        <row r="2045">
          <cell r="A2045" t="str">
            <v>4932356509</v>
          </cell>
          <cell r="B2045" t="str">
            <v>SDS PLUS 4 CUT 25 x 450mm</v>
          </cell>
          <cell r="C2045" t="str">
            <v>Milwaukee Acc</v>
          </cell>
          <cell r="D2045" t="str">
            <v>800027</v>
          </cell>
          <cell r="E2045" t="str">
            <v>ML-AC</v>
          </cell>
          <cell r="F2045">
            <v>0</v>
          </cell>
          <cell r="G2045">
            <v>1.0631741140215716</v>
          </cell>
          <cell r="H2045">
            <v>21.263482280431433</v>
          </cell>
          <cell r="I2045">
            <v>21.263482280431433</v>
          </cell>
          <cell r="J2045">
            <v>22.33</v>
          </cell>
          <cell r="K2045">
            <v>22.640625</v>
          </cell>
          <cell r="L2045" t="str">
            <v>Yes</v>
          </cell>
        </row>
        <row r="2046">
          <cell r="A2046" t="str">
            <v>4932356509B</v>
          </cell>
          <cell r="B2046" t="str">
            <v>SDS Z PLUS 4 CUT 25 x 450mm</v>
          </cell>
          <cell r="C2046" t="str">
            <v>Milwaukee Acc</v>
          </cell>
          <cell r="D2046" t="str">
            <v>800027</v>
          </cell>
          <cell r="E2046" t="str">
            <v>ML-AC</v>
          </cell>
          <cell r="F2046">
            <v>0</v>
          </cell>
          <cell r="G2046">
            <v>1.0631741140215716</v>
          </cell>
          <cell r="H2046">
            <v>21.263482280431433</v>
          </cell>
          <cell r="I2046">
            <v>21.263482280431433</v>
          </cell>
          <cell r="J2046">
            <v>22.33</v>
          </cell>
          <cell r="K2046">
            <v>22.640625</v>
          </cell>
          <cell r="L2046" t="str">
            <v>Yes</v>
          </cell>
        </row>
        <row r="2047">
          <cell r="A2047" t="str">
            <v>4932356510</v>
          </cell>
          <cell r="B2047" t="str">
            <v>SDS PLUS 4 CUT 28 x 450mm</v>
          </cell>
          <cell r="C2047" t="str">
            <v>Milwaukee Acc</v>
          </cell>
          <cell r="D2047" t="str">
            <v>800027</v>
          </cell>
          <cell r="E2047" t="str">
            <v>ML-AC</v>
          </cell>
          <cell r="F2047">
            <v>0</v>
          </cell>
          <cell r="G2047">
            <v>1.2557781201848999</v>
          </cell>
          <cell r="H2047">
            <v>25.115562403697997</v>
          </cell>
          <cell r="I2047">
            <v>25.115562403697997</v>
          </cell>
          <cell r="J2047">
            <v>26.37</v>
          </cell>
          <cell r="K2047">
            <v>26.7421875</v>
          </cell>
          <cell r="L2047" t="str">
            <v>Yes</v>
          </cell>
        </row>
        <row r="2048">
          <cell r="A2048" t="str">
            <v>4932356510B</v>
          </cell>
          <cell r="B2048" t="str">
            <v>SDS Z PLUS 4 CUT 28 x 450mm</v>
          </cell>
          <cell r="C2048" t="str">
            <v>Milwaukee Acc</v>
          </cell>
          <cell r="D2048" t="str">
            <v>800027</v>
          </cell>
          <cell r="E2048" t="str">
            <v>ML-AC</v>
          </cell>
          <cell r="F2048">
            <v>0</v>
          </cell>
          <cell r="G2048">
            <v>1.2557781201848999</v>
          </cell>
          <cell r="H2048">
            <v>25.115562403697997</v>
          </cell>
          <cell r="I2048">
            <v>25.115562403697997</v>
          </cell>
          <cell r="J2048">
            <v>26.37</v>
          </cell>
          <cell r="K2048">
            <v>26.7421875</v>
          </cell>
          <cell r="L2048" t="str">
            <v>Yes</v>
          </cell>
        </row>
        <row r="2049">
          <cell r="A2049" t="str">
            <v>4932356511</v>
          </cell>
          <cell r="B2049" t="str">
            <v>SDS PLUS 4 CUT 30 x 450mm</v>
          </cell>
          <cell r="C2049" t="str">
            <v>Milwaukee Acc</v>
          </cell>
          <cell r="D2049" t="str">
            <v>800027</v>
          </cell>
          <cell r="E2049" t="str">
            <v>ML-AC</v>
          </cell>
          <cell r="F2049">
            <v>0</v>
          </cell>
          <cell r="G2049">
            <v>1.3813559322033899</v>
          </cell>
          <cell r="H2049">
            <v>27.627118644067796</v>
          </cell>
          <cell r="I2049">
            <v>27.627118644067796</v>
          </cell>
          <cell r="J2049">
            <v>29.01</v>
          </cell>
          <cell r="K2049">
            <v>29.416406250000001</v>
          </cell>
          <cell r="L2049" t="str">
            <v>Yes</v>
          </cell>
        </row>
        <row r="2050">
          <cell r="A2050" t="str">
            <v>4932356511B</v>
          </cell>
          <cell r="B2050" t="str">
            <v>SDS Z PLUS 4 CUT 30 x 450mm</v>
          </cell>
          <cell r="C2050" t="str">
            <v>Milwaukee Acc</v>
          </cell>
          <cell r="D2050" t="str">
            <v>800027</v>
          </cell>
          <cell r="E2050" t="str">
            <v>ML-AC</v>
          </cell>
          <cell r="F2050">
            <v>0</v>
          </cell>
          <cell r="G2050">
            <v>1.3813559322033899</v>
          </cell>
          <cell r="H2050">
            <v>27.627118644067796</v>
          </cell>
          <cell r="I2050">
            <v>27.627118644067796</v>
          </cell>
          <cell r="J2050">
            <v>29.01</v>
          </cell>
          <cell r="K2050">
            <v>29.416406250000001</v>
          </cell>
          <cell r="L2050" t="str">
            <v>Yes</v>
          </cell>
        </row>
        <row r="2051">
          <cell r="A2051" t="str">
            <v>4932367013</v>
          </cell>
          <cell r="B2051" t="str">
            <v>SDS PLUS 8 x 460mm</v>
          </cell>
          <cell r="C2051" t="str">
            <v>Milwaukee Acc</v>
          </cell>
          <cell r="D2051" t="str">
            <v>800027</v>
          </cell>
          <cell r="E2051" t="str">
            <v>ML-AC</v>
          </cell>
          <cell r="F2051">
            <v>0</v>
          </cell>
          <cell r="G2051">
            <v>0.19722650231124808</v>
          </cell>
          <cell r="H2051">
            <v>3.9445300462249615</v>
          </cell>
          <cell r="I2051">
            <v>3.9445300462249615</v>
          </cell>
          <cell r="J2051">
            <v>4.1399999999999997</v>
          </cell>
          <cell r="K2051">
            <v>4.2</v>
          </cell>
          <cell r="L2051" t="str">
            <v>Yes</v>
          </cell>
        </row>
        <row r="2052">
          <cell r="A2052" t="str">
            <v>4932367014</v>
          </cell>
          <cell r="B2052" t="str">
            <v>SDS PLUS 10 x 600mm</v>
          </cell>
          <cell r="C2052" t="str">
            <v>Milwaukee Acc</v>
          </cell>
          <cell r="D2052" t="str">
            <v>800027</v>
          </cell>
          <cell r="E2052" t="str">
            <v>ML-AC</v>
          </cell>
          <cell r="F2052">
            <v>0</v>
          </cell>
          <cell r="G2052">
            <v>0.31895223420647145</v>
          </cell>
          <cell r="H2052">
            <v>6.379044684129429</v>
          </cell>
          <cell r="I2052">
            <v>6.379044684129429</v>
          </cell>
          <cell r="J2052">
            <v>6.7</v>
          </cell>
          <cell r="K2052">
            <v>6.7921874999999989</v>
          </cell>
          <cell r="L2052" t="str">
            <v>Yes</v>
          </cell>
        </row>
        <row r="2053">
          <cell r="A2053" t="str">
            <v>4932367015</v>
          </cell>
          <cell r="B2053" t="str">
            <v>SDS PLUS 10 x 1000mm</v>
          </cell>
          <cell r="C2053" t="str">
            <v>Milwaukee Acc</v>
          </cell>
          <cell r="D2053" t="str">
            <v>800027</v>
          </cell>
          <cell r="E2053" t="str">
            <v>ML-AC</v>
          </cell>
          <cell r="F2053">
            <v>0</v>
          </cell>
          <cell r="G2053">
            <v>0.76117103235747319</v>
          </cell>
          <cell r="H2053">
            <v>15.223420647149462</v>
          </cell>
          <cell r="I2053">
            <v>15.223420647149462</v>
          </cell>
          <cell r="J2053">
            <v>15.98</v>
          </cell>
          <cell r="K2053">
            <v>16.209375000000001</v>
          </cell>
          <cell r="L2053" t="str">
            <v>Yes</v>
          </cell>
        </row>
        <row r="2054">
          <cell r="A2054" t="str">
            <v>4932367017</v>
          </cell>
          <cell r="B2054" t="str">
            <v>SDS PLUS 12 x 1000mm</v>
          </cell>
          <cell r="C2054" t="str">
            <v>Milwaukee Acc</v>
          </cell>
          <cell r="D2054" t="str">
            <v>800027</v>
          </cell>
          <cell r="E2054" t="str">
            <v>ML-AC</v>
          </cell>
          <cell r="F2054">
            <v>0</v>
          </cell>
          <cell r="G2054">
            <v>0.83821263482280439</v>
          </cell>
          <cell r="H2054">
            <v>16.764252696456087</v>
          </cell>
          <cell r="I2054">
            <v>16.764252696456087</v>
          </cell>
          <cell r="J2054">
            <v>17.600000000000001</v>
          </cell>
          <cell r="K2054">
            <v>17.850000000000001</v>
          </cell>
          <cell r="L2054" t="str">
            <v>Yes</v>
          </cell>
        </row>
        <row r="2055">
          <cell r="A2055" t="str">
            <v>4932367018</v>
          </cell>
          <cell r="B2055" t="str">
            <v>SDS PLUS 14 x 600mm</v>
          </cell>
          <cell r="C2055" t="str">
            <v>Milwaukee Acc</v>
          </cell>
          <cell r="D2055" t="str">
            <v>800027</v>
          </cell>
          <cell r="E2055" t="str">
            <v>ML-AC</v>
          </cell>
          <cell r="F2055">
            <v>0</v>
          </cell>
          <cell r="G2055">
            <v>0.38058551617873659</v>
          </cell>
          <cell r="H2055">
            <v>7.611710323574731</v>
          </cell>
          <cell r="I2055">
            <v>7.611710323574731</v>
          </cell>
          <cell r="J2055">
            <v>7.99</v>
          </cell>
          <cell r="K2055">
            <v>8.1046875000000007</v>
          </cell>
          <cell r="L2055" t="str">
            <v>Yes</v>
          </cell>
        </row>
        <row r="2056">
          <cell r="A2056" t="str">
            <v>4932367019</v>
          </cell>
          <cell r="B2056" t="str">
            <v>SDS PLUS 14 x 1000mm</v>
          </cell>
          <cell r="C2056" t="str">
            <v>Milwaukee Acc</v>
          </cell>
          <cell r="D2056" t="str">
            <v>800027</v>
          </cell>
          <cell r="E2056" t="str">
            <v>ML-AC</v>
          </cell>
          <cell r="F2056">
            <v>0</v>
          </cell>
          <cell r="G2056">
            <v>0.91371340523882894</v>
          </cell>
          <cell r="H2056">
            <v>18.274268104776578</v>
          </cell>
          <cell r="I2056">
            <v>18.274268104776578</v>
          </cell>
          <cell r="J2056">
            <v>19.190000000000001</v>
          </cell>
          <cell r="K2056">
            <v>19.457812499999999</v>
          </cell>
          <cell r="L2056" t="str">
            <v>Yes</v>
          </cell>
        </row>
        <row r="2057">
          <cell r="A2057" t="str">
            <v>4932367020</v>
          </cell>
          <cell r="B2057" t="str">
            <v>SDS PLUS 16 x 800mm</v>
          </cell>
          <cell r="C2057" t="str">
            <v>Milwaukee Acc</v>
          </cell>
          <cell r="D2057" t="str">
            <v>800027</v>
          </cell>
          <cell r="E2057" t="str">
            <v>ML-AC</v>
          </cell>
          <cell r="F2057">
            <v>0</v>
          </cell>
          <cell r="G2057">
            <v>0.57087827426810478</v>
          </cell>
          <cell r="H2057">
            <v>11.417565485362095</v>
          </cell>
          <cell r="I2057">
            <v>11.417565485362095</v>
          </cell>
          <cell r="J2057">
            <v>11.99</v>
          </cell>
          <cell r="K2057">
            <v>12.157031250000001</v>
          </cell>
          <cell r="L2057" t="str">
            <v>Yes</v>
          </cell>
        </row>
        <row r="2058">
          <cell r="A2058" t="str">
            <v>4932367021</v>
          </cell>
          <cell r="B2058" t="str">
            <v>SDS PLUS 16 x 1000mm</v>
          </cell>
          <cell r="C2058" t="str">
            <v>Milwaukee Acc</v>
          </cell>
          <cell r="D2058" t="str">
            <v>800027</v>
          </cell>
          <cell r="E2058" t="str">
            <v>ML-AC</v>
          </cell>
          <cell r="F2058">
            <v>0</v>
          </cell>
          <cell r="G2058">
            <v>0.98998459167950692</v>
          </cell>
          <cell r="H2058">
            <v>19.799691833590138</v>
          </cell>
          <cell r="I2058">
            <v>19.799691833590138</v>
          </cell>
          <cell r="J2058">
            <v>20.79</v>
          </cell>
          <cell r="K2058">
            <v>21.08203125</v>
          </cell>
          <cell r="L2058" t="str">
            <v>Yes</v>
          </cell>
        </row>
        <row r="2059">
          <cell r="A2059" t="str">
            <v>4932367024</v>
          </cell>
          <cell r="B2059" t="str">
            <v>SDS PLUS 18 x 1000mm</v>
          </cell>
          <cell r="C2059" t="str">
            <v>Milwaukee Acc</v>
          </cell>
          <cell r="D2059" t="str">
            <v>800027</v>
          </cell>
          <cell r="E2059" t="str">
            <v>ML-AC</v>
          </cell>
          <cell r="F2059">
            <v>0</v>
          </cell>
          <cell r="G2059">
            <v>1.0801232665639444</v>
          </cell>
          <cell r="H2059">
            <v>21.602465331278889</v>
          </cell>
          <cell r="I2059">
            <v>21.602465331278889</v>
          </cell>
          <cell r="J2059">
            <v>22.68</v>
          </cell>
          <cell r="K2059">
            <v>23.001562500000002</v>
          </cell>
          <cell r="L2059" t="str">
            <v>Yes</v>
          </cell>
        </row>
        <row r="2060">
          <cell r="A2060" t="str">
            <v>4932367026</v>
          </cell>
          <cell r="B2060" t="str">
            <v>SDS PLUS 20 x 1000mm</v>
          </cell>
          <cell r="C2060" t="str">
            <v>Milwaukee Acc</v>
          </cell>
          <cell r="D2060" t="str">
            <v>800027</v>
          </cell>
          <cell r="E2060" t="str">
            <v>ML-AC</v>
          </cell>
          <cell r="F2060">
            <v>0</v>
          </cell>
          <cell r="G2060">
            <v>1.2187981510015409</v>
          </cell>
          <cell r="H2060">
            <v>24.375963020030817</v>
          </cell>
          <cell r="I2060">
            <v>24.375963020030817</v>
          </cell>
          <cell r="J2060">
            <v>25.59</v>
          </cell>
          <cell r="K2060">
            <v>25.954687500000002</v>
          </cell>
          <cell r="L2060" t="str">
            <v>Yes</v>
          </cell>
        </row>
        <row r="2061">
          <cell r="A2061" t="str">
            <v>4932367027</v>
          </cell>
          <cell r="B2061" t="str">
            <v>SDS PLUS 22 x 600mm</v>
          </cell>
          <cell r="C2061" t="str">
            <v>Milwaukee Acc</v>
          </cell>
          <cell r="D2061" t="str">
            <v>800027</v>
          </cell>
          <cell r="E2061" t="str">
            <v>ML-AC</v>
          </cell>
          <cell r="F2061">
            <v>0</v>
          </cell>
          <cell r="G2061">
            <v>0.6533127889060093</v>
          </cell>
          <cell r="H2061">
            <v>13.066255778120185</v>
          </cell>
          <cell r="I2061">
            <v>13.066255778120185</v>
          </cell>
          <cell r="J2061">
            <v>13.72</v>
          </cell>
          <cell r="K2061">
            <v>13.912500000000001</v>
          </cell>
          <cell r="L2061" t="str">
            <v>Yes</v>
          </cell>
        </row>
        <row r="2062">
          <cell r="A2062" t="str">
            <v>4932367029</v>
          </cell>
          <cell r="B2062" t="str">
            <v>SDS PLUS 22 x 1000mm</v>
          </cell>
          <cell r="C2062" t="str">
            <v>Milwaukee Acc</v>
          </cell>
          <cell r="D2062" t="str">
            <v>800027</v>
          </cell>
          <cell r="E2062" t="str">
            <v>ML-AC</v>
          </cell>
          <cell r="F2062">
            <v>0</v>
          </cell>
          <cell r="G2062">
            <v>1.3705701078582435</v>
          </cell>
          <cell r="H2062">
            <v>27.411402157164868</v>
          </cell>
          <cell r="I2062">
            <v>27.411402157164868</v>
          </cell>
          <cell r="J2062">
            <v>28.78</v>
          </cell>
          <cell r="K2062">
            <v>29.186718749999997</v>
          </cell>
          <cell r="L2062" t="str">
            <v>Yes</v>
          </cell>
        </row>
        <row r="2063">
          <cell r="A2063" t="str">
            <v>4932367030</v>
          </cell>
          <cell r="B2063" t="str">
            <v>SDS PLUS 25 x 1000mm</v>
          </cell>
          <cell r="C2063" t="str">
            <v>Milwaukee Acc</v>
          </cell>
          <cell r="D2063" t="str">
            <v>800027</v>
          </cell>
          <cell r="E2063" t="str">
            <v>ML-AC</v>
          </cell>
          <cell r="F2063">
            <v>0</v>
          </cell>
          <cell r="G2063">
            <v>1.7003081664098614</v>
          </cell>
          <cell r="H2063">
            <v>34.006163328197225</v>
          </cell>
          <cell r="I2063">
            <v>34.006163328197225</v>
          </cell>
          <cell r="J2063">
            <v>35.71</v>
          </cell>
          <cell r="K2063">
            <v>36.208593749999999</v>
          </cell>
          <cell r="L2063" t="str">
            <v>Yes</v>
          </cell>
        </row>
        <row r="2064">
          <cell r="A2064" t="str">
            <v>4932367068</v>
          </cell>
          <cell r="B2064" t="str">
            <v>SDS PLUS 12 x 600mm</v>
          </cell>
          <cell r="C2064" t="str">
            <v>Milwaukee Acc</v>
          </cell>
          <cell r="D2064" t="str">
            <v>800027</v>
          </cell>
          <cell r="E2064" t="str">
            <v>ML-AC</v>
          </cell>
          <cell r="F2064">
            <v>0</v>
          </cell>
          <cell r="G2064">
            <v>0.34283513097072421</v>
          </cell>
          <cell r="H2064">
            <v>6.8567026194144836</v>
          </cell>
          <cell r="I2064">
            <v>6.8567026194144836</v>
          </cell>
          <cell r="J2064">
            <v>7.2</v>
          </cell>
          <cell r="K2064">
            <v>7.30078125</v>
          </cell>
          <cell r="L2064" t="str">
            <v>Yes</v>
          </cell>
        </row>
        <row r="2065">
          <cell r="A2065" t="str">
            <v>4932367069</v>
          </cell>
          <cell r="B2065" t="str">
            <v>SDS PLUS 16 x 600mm</v>
          </cell>
          <cell r="C2065" t="str">
            <v>Milwaukee Acc</v>
          </cell>
          <cell r="D2065" t="str">
            <v>800027</v>
          </cell>
          <cell r="E2065" t="str">
            <v>ML-AC</v>
          </cell>
          <cell r="F2065">
            <v>0</v>
          </cell>
          <cell r="G2065">
            <v>0.41833590138674881</v>
          </cell>
          <cell r="H2065">
            <v>8.3667180277349757</v>
          </cell>
          <cell r="I2065">
            <v>8.3667180277349757</v>
          </cell>
          <cell r="J2065">
            <v>8.7899999999999991</v>
          </cell>
          <cell r="K2065">
            <v>8.9085937499999996</v>
          </cell>
          <cell r="L2065" t="str">
            <v>Yes</v>
          </cell>
        </row>
        <row r="2066">
          <cell r="A2066" t="str">
            <v>4932367070</v>
          </cell>
          <cell r="B2066" t="str">
            <v>SDS PLUS 19 x 200mm</v>
          </cell>
          <cell r="C2066" t="str">
            <v>Milwaukee Acc</v>
          </cell>
          <cell r="D2066" t="str">
            <v>800027</v>
          </cell>
          <cell r="E2066" t="str">
            <v>ML-AC</v>
          </cell>
          <cell r="F2066">
            <v>0</v>
          </cell>
          <cell r="G2066">
            <v>0.3597842835130971</v>
          </cell>
          <cell r="H2066">
            <v>7.1956856702619412</v>
          </cell>
          <cell r="I2066">
            <v>7.1956856702619412</v>
          </cell>
          <cell r="J2066">
            <v>7.56</v>
          </cell>
          <cell r="K2066">
            <v>7.6617187500000004</v>
          </cell>
          <cell r="L2066" t="str">
            <v>Yes</v>
          </cell>
        </row>
        <row r="2067">
          <cell r="A2067" t="str">
            <v>4932367071</v>
          </cell>
          <cell r="B2067" t="str">
            <v>SDS PLUS 19 x 450mm</v>
          </cell>
          <cell r="C2067" t="str">
            <v>Milwaukee Acc</v>
          </cell>
          <cell r="D2067" t="str">
            <v>800027</v>
          </cell>
          <cell r="E2067" t="str">
            <v>ML-AC</v>
          </cell>
          <cell r="F2067">
            <v>0</v>
          </cell>
          <cell r="G2067">
            <v>0.50308166409861321</v>
          </cell>
          <cell r="H2067">
            <v>10.061633281972265</v>
          </cell>
          <cell r="I2067">
            <v>10.061633281972265</v>
          </cell>
          <cell r="J2067">
            <v>10.56</v>
          </cell>
          <cell r="K2067">
            <v>10.71328125</v>
          </cell>
          <cell r="L2067" t="str">
            <v>Yes</v>
          </cell>
        </row>
        <row r="2068">
          <cell r="A2068" t="str">
            <v>4932371702</v>
          </cell>
          <cell r="B2068" t="str">
            <v>SDS PLUS 5x110mm Bulk(10)</v>
          </cell>
          <cell r="C2068" t="str">
            <v>Milwaukee Acc</v>
          </cell>
          <cell r="D2068" t="str">
            <v>800027</v>
          </cell>
          <cell r="E2068" t="str">
            <v>ML-AC</v>
          </cell>
          <cell r="F2068">
            <v>0</v>
          </cell>
          <cell r="G2068">
            <v>0.48613251155624032</v>
          </cell>
          <cell r="H2068">
            <v>9.7226502311248062</v>
          </cell>
          <cell r="I2068">
            <v>9.7226502311248062</v>
          </cell>
          <cell r="J2068">
            <v>10.210000000000001</v>
          </cell>
          <cell r="K2068">
            <v>10.352343750000001</v>
          </cell>
          <cell r="L2068" t="str">
            <v>Yes</v>
          </cell>
        </row>
        <row r="2069">
          <cell r="A2069" t="str">
            <v>4932371703</v>
          </cell>
          <cell r="B2069" t="str">
            <v>SDS PLUS 5.5x160mm Bulk(10)</v>
          </cell>
          <cell r="C2069" t="str">
            <v>Milwaukee Acc</v>
          </cell>
          <cell r="D2069" t="str">
            <v>800027</v>
          </cell>
          <cell r="E2069" t="str">
            <v>ML-AC</v>
          </cell>
          <cell r="F2069">
            <v>0</v>
          </cell>
          <cell r="G2069">
            <v>0.62634822804314338</v>
          </cell>
          <cell r="H2069">
            <v>12.526964560862867</v>
          </cell>
          <cell r="I2069">
            <v>12.526964560862867</v>
          </cell>
          <cell r="J2069">
            <v>13.15</v>
          </cell>
          <cell r="K2069">
            <v>13.338281250000003</v>
          </cell>
          <cell r="L2069" t="str">
            <v>Yes</v>
          </cell>
        </row>
        <row r="2070">
          <cell r="A2070" t="str">
            <v>4932371704</v>
          </cell>
          <cell r="B2070" t="str">
            <v>SDS PLUS 6x110mm Bulk(10)</v>
          </cell>
          <cell r="C2070" t="str">
            <v>Milwaukee Acc</v>
          </cell>
          <cell r="D2070" t="str">
            <v>800027</v>
          </cell>
          <cell r="E2070" t="str">
            <v>ML-AC</v>
          </cell>
          <cell r="F2070">
            <v>0</v>
          </cell>
          <cell r="G2070">
            <v>0.48613251155624032</v>
          </cell>
          <cell r="H2070">
            <v>9.7226502311248062</v>
          </cell>
          <cell r="I2070">
            <v>9.7226502311248062</v>
          </cell>
          <cell r="J2070">
            <v>10.210000000000001</v>
          </cell>
          <cell r="K2070">
            <v>10.352343750000001</v>
          </cell>
          <cell r="L2070" t="str">
            <v>Yes</v>
          </cell>
        </row>
        <row r="2071">
          <cell r="A2071" t="str">
            <v>4932371705</v>
          </cell>
          <cell r="B2071" t="str">
            <v>SDS PLUS 6x160mm Bulk(10)</v>
          </cell>
          <cell r="C2071" t="str">
            <v>Milwaukee Acc</v>
          </cell>
          <cell r="D2071" t="str">
            <v>800027</v>
          </cell>
          <cell r="E2071" t="str">
            <v>ML-AC</v>
          </cell>
          <cell r="F2071">
            <v>0</v>
          </cell>
          <cell r="G2071">
            <v>0.55855161787365171</v>
          </cell>
          <cell r="H2071">
            <v>11.171032357473035</v>
          </cell>
          <cell r="I2071">
            <v>11.171032357473035</v>
          </cell>
          <cell r="J2071">
            <v>11.73</v>
          </cell>
          <cell r="K2071">
            <v>11.89453125</v>
          </cell>
          <cell r="L2071" t="str">
            <v>Yes</v>
          </cell>
        </row>
        <row r="2072">
          <cell r="A2072" t="str">
            <v>4932371706</v>
          </cell>
          <cell r="B2072" t="str">
            <v>SDS PLUS 8x160mm Bulk(10)</v>
          </cell>
          <cell r="C2072" t="str">
            <v>Milwaukee Acc</v>
          </cell>
          <cell r="D2072" t="str">
            <v>800027</v>
          </cell>
          <cell r="E2072" t="str">
            <v>ML-AC</v>
          </cell>
          <cell r="F2072">
            <v>0</v>
          </cell>
          <cell r="G2072">
            <v>0.62326656394453006</v>
          </cell>
          <cell r="H2072">
            <v>12.4653312788906</v>
          </cell>
          <cell r="I2072">
            <v>12.4653312788906</v>
          </cell>
          <cell r="J2072">
            <v>13.09</v>
          </cell>
          <cell r="K2072">
            <v>13.272656250000001</v>
          </cell>
          <cell r="L2072" t="str">
            <v>Yes</v>
          </cell>
        </row>
        <row r="2073">
          <cell r="A2073" t="str">
            <v>4932371708</v>
          </cell>
          <cell r="B2073" t="str">
            <v>SDS PLUS 10x160mm Bulk(10)</v>
          </cell>
          <cell r="C2073" t="str">
            <v>Milwaukee Acc</v>
          </cell>
          <cell r="D2073" t="str">
            <v>800027</v>
          </cell>
          <cell r="E2073" t="str">
            <v>ML-AC</v>
          </cell>
          <cell r="F2073">
            <v>0</v>
          </cell>
          <cell r="G2073">
            <v>0.71263482280431434</v>
          </cell>
          <cell r="H2073">
            <v>14.252696456086285</v>
          </cell>
          <cell r="I2073">
            <v>14.252696456086285</v>
          </cell>
          <cell r="J2073">
            <v>14.97</v>
          </cell>
          <cell r="K2073">
            <v>15.17578125</v>
          </cell>
          <cell r="L2073" t="str">
            <v>Yes</v>
          </cell>
        </row>
        <row r="2074">
          <cell r="A2074" t="str">
            <v>4932371709</v>
          </cell>
          <cell r="B2074" t="str">
            <v>SDS PLUS 10x210mm Bulk(10)</v>
          </cell>
          <cell r="C2074" t="str">
            <v>Milwaukee Acc</v>
          </cell>
          <cell r="D2074" t="str">
            <v>800027</v>
          </cell>
          <cell r="E2074" t="str">
            <v>ML-AC</v>
          </cell>
          <cell r="F2074">
            <v>0</v>
          </cell>
          <cell r="G2074">
            <v>0.93066255778120199</v>
          </cell>
          <cell r="H2074">
            <v>18.613251155624038</v>
          </cell>
          <cell r="I2074">
            <v>18.613251155624038</v>
          </cell>
          <cell r="J2074">
            <v>19.54</v>
          </cell>
          <cell r="K2074">
            <v>19.818750000000001</v>
          </cell>
          <cell r="L2074" t="str">
            <v>Yes</v>
          </cell>
        </row>
        <row r="2075">
          <cell r="A2075" t="str">
            <v>4932371710</v>
          </cell>
          <cell r="B2075" t="str">
            <v>SDS PLUS 12x210mm Bulk(10)</v>
          </cell>
          <cell r="C2075" t="str">
            <v>Milwaukee Acc</v>
          </cell>
          <cell r="D2075" t="str">
            <v>800027</v>
          </cell>
          <cell r="E2075" t="str">
            <v>ML-AC</v>
          </cell>
          <cell r="F2075">
            <v>0</v>
          </cell>
          <cell r="G2075">
            <v>1.076271186440678</v>
          </cell>
          <cell r="H2075">
            <v>21.525423728813561</v>
          </cell>
          <cell r="I2075">
            <v>21.525423728813561</v>
          </cell>
          <cell r="J2075">
            <v>22.6</v>
          </cell>
          <cell r="K2075">
            <v>22.919531250000002</v>
          </cell>
          <cell r="L2075" t="str">
            <v>Yes</v>
          </cell>
        </row>
        <row r="2076">
          <cell r="A2076" t="str">
            <v>4932373136</v>
          </cell>
          <cell r="B2076" t="str">
            <v>SDS PLUS 6  x  210mm</v>
          </cell>
          <cell r="C2076" t="str">
            <v>Milwaukee Acc</v>
          </cell>
          <cell r="D2076" t="str">
            <v>800027</v>
          </cell>
          <cell r="E2076" t="str">
            <v>ML-AC</v>
          </cell>
          <cell r="F2076">
            <v>0</v>
          </cell>
          <cell r="G2076">
            <v>8.5516178736517734E-2</v>
          </cell>
          <cell r="H2076">
            <v>1.7103235747303545</v>
          </cell>
          <cell r="I2076">
            <v>1.7103235747303545</v>
          </cell>
          <cell r="J2076">
            <v>1.8</v>
          </cell>
          <cell r="K2076">
            <v>1.8210937500000004</v>
          </cell>
          <cell r="L2076" t="str">
            <v>Yes</v>
          </cell>
        </row>
        <row r="2077">
          <cell r="A2077" t="str">
            <v>4932373910</v>
          </cell>
          <cell r="B2077" t="str">
            <v>SDS PLUS 15 x 160mm</v>
          </cell>
          <cell r="C2077" t="str">
            <v>Milwaukee Acc</v>
          </cell>
          <cell r="D2077" t="str">
            <v>800027</v>
          </cell>
          <cell r="E2077" t="str">
            <v>ML-AC</v>
          </cell>
          <cell r="F2077">
            <v>0</v>
          </cell>
          <cell r="G2077">
            <v>0.15254237288135594</v>
          </cell>
          <cell r="H2077">
            <v>3.0508474576271185</v>
          </cell>
          <cell r="I2077">
            <v>3.0508474576271185</v>
          </cell>
          <cell r="J2077">
            <v>3.2</v>
          </cell>
          <cell r="K2077">
            <v>3.2484375000000001</v>
          </cell>
          <cell r="L2077" t="str">
            <v>Yes</v>
          </cell>
        </row>
        <row r="2078">
          <cell r="A2078" t="str">
            <v>4932373911</v>
          </cell>
          <cell r="B2078" t="str">
            <v>SDS PLUS 22 x 250mm</v>
          </cell>
          <cell r="C2078" t="str">
            <v>Milwaukee Acc</v>
          </cell>
          <cell r="D2078" t="str">
            <v>800027</v>
          </cell>
          <cell r="E2078" t="str">
            <v>ML-AC</v>
          </cell>
          <cell r="F2078">
            <v>0</v>
          </cell>
          <cell r="G2078">
            <v>0.47996918335901395</v>
          </cell>
          <cell r="H2078">
            <v>9.5993836671802786</v>
          </cell>
          <cell r="I2078">
            <v>9.5993836671802786</v>
          </cell>
          <cell r="J2078">
            <v>10.08</v>
          </cell>
          <cell r="K2078">
            <v>10.22109375</v>
          </cell>
          <cell r="L2078" t="str">
            <v>Yes</v>
          </cell>
        </row>
        <row r="2079">
          <cell r="A2079" t="str">
            <v>4932373922</v>
          </cell>
          <cell r="B2079" t="str">
            <v>SDS PLUS 24 x 250mm</v>
          </cell>
          <cell r="C2079" t="str">
            <v>Milwaukee Acc</v>
          </cell>
          <cell r="D2079" t="str">
            <v>800027</v>
          </cell>
          <cell r="E2079" t="str">
            <v>ML-AC</v>
          </cell>
          <cell r="F2079">
            <v>0</v>
          </cell>
          <cell r="G2079">
            <v>0.58012326656394453</v>
          </cell>
          <cell r="H2079">
            <v>11.602465331278891</v>
          </cell>
          <cell r="I2079">
            <v>11.602465331278891</v>
          </cell>
          <cell r="J2079">
            <v>12.18</v>
          </cell>
          <cell r="K2079">
            <v>12.35390625</v>
          </cell>
          <cell r="L2079" t="str">
            <v>Yes</v>
          </cell>
        </row>
        <row r="2080">
          <cell r="A2080" t="str">
            <v>4932395450</v>
          </cell>
          <cell r="B2080" t="str">
            <v>SDS Plus 15 X 450mm</v>
          </cell>
          <cell r="C2080" t="str">
            <v>Milwaukee Acc</v>
          </cell>
          <cell r="D2080" t="str">
            <v>800027</v>
          </cell>
          <cell r="E2080" t="str">
            <v>ML-AC</v>
          </cell>
          <cell r="F2080">
            <v>0</v>
          </cell>
          <cell r="G2080">
            <v>0.31355932203389836</v>
          </cell>
          <cell r="H2080">
            <v>6.2711864406779663</v>
          </cell>
          <cell r="I2080">
            <v>6.2711864406779663</v>
          </cell>
          <cell r="J2080">
            <v>6.58</v>
          </cell>
          <cell r="K2080">
            <v>6.6773437500000004</v>
          </cell>
          <cell r="L2080" t="str">
            <v>Yes</v>
          </cell>
        </row>
        <row r="2081">
          <cell r="A2081" t="str">
            <v>4932397210</v>
          </cell>
          <cell r="B2081" t="str">
            <v>SDS Plus 17 X 210mm</v>
          </cell>
          <cell r="C2081" t="str">
            <v>Milwaukee Acc</v>
          </cell>
          <cell r="D2081" t="str">
            <v>800027</v>
          </cell>
          <cell r="E2081" t="str">
            <v>ML-AC</v>
          </cell>
          <cell r="F2081">
            <v>0</v>
          </cell>
          <cell r="G2081">
            <v>0.27041602465331277</v>
          </cell>
          <cell r="H2081">
            <v>5.4083204930662552</v>
          </cell>
          <cell r="I2081">
            <v>5.4083204930662552</v>
          </cell>
          <cell r="J2081">
            <v>5.68</v>
          </cell>
          <cell r="K2081">
            <v>5.7585937499999993</v>
          </cell>
          <cell r="L2081" t="str">
            <v>Yes</v>
          </cell>
        </row>
        <row r="2082">
          <cell r="A2082" t="str">
            <v>4932399027</v>
          </cell>
          <cell r="B2082" t="str">
            <v>SDS PLUS 20 x 300mm</v>
          </cell>
          <cell r="C2082" t="str">
            <v>Milwaukee Acc</v>
          </cell>
          <cell r="D2082" t="str">
            <v>800027</v>
          </cell>
          <cell r="E2082" t="str">
            <v>ML-AC</v>
          </cell>
          <cell r="F2082">
            <v>0</v>
          </cell>
          <cell r="G2082">
            <v>0.40523882896764252</v>
          </cell>
          <cell r="H2082">
            <v>8.1047765793528495</v>
          </cell>
          <cell r="I2082">
            <v>8.1047765793528495</v>
          </cell>
          <cell r="J2082">
            <v>8.51</v>
          </cell>
          <cell r="K2082">
            <v>8.6296875000000011</v>
          </cell>
          <cell r="L2082" t="str">
            <v>Yes</v>
          </cell>
        </row>
        <row r="2083">
          <cell r="A2083" t="str">
            <v>4932399143</v>
          </cell>
          <cell r="B2083" t="str">
            <v>SDS PLUS 4 x 160mm</v>
          </cell>
          <cell r="C2083" t="str">
            <v>Milwaukee Acc</v>
          </cell>
          <cell r="D2083" t="str">
            <v>800027</v>
          </cell>
          <cell r="E2083" t="str">
            <v>ML-AC</v>
          </cell>
          <cell r="F2083">
            <v>0</v>
          </cell>
          <cell r="G2083">
            <v>7.3189522342064703E-2</v>
          </cell>
          <cell r="H2083">
            <v>1.4637904468412941</v>
          </cell>
          <cell r="I2083">
            <v>1.4637904468412941</v>
          </cell>
          <cell r="J2083">
            <v>1.54</v>
          </cell>
          <cell r="K2083">
            <v>1.55859375</v>
          </cell>
          <cell r="L2083" t="str">
            <v>Yes</v>
          </cell>
        </row>
        <row r="2084">
          <cell r="A2084" t="str">
            <v>4932399147</v>
          </cell>
          <cell r="B2084" t="str">
            <v>SDS PLUS 6.5 x 210mm</v>
          </cell>
          <cell r="C2084" t="str">
            <v>Milwaukee Acc</v>
          </cell>
          <cell r="D2084" t="str">
            <v>800027</v>
          </cell>
          <cell r="E2084" t="str">
            <v>ML-AC</v>
          </cell>
          <cell r="F2084">
            <v>0</v>
          </cell>
          <cell r="G2084">
            <v>9.3220338983050849E-2</v>
          </cell>
          <cell r="H2084">
            <v>1.8644067796610169</v>
          </cell>
          <cell r="I2084">
            <v>1.8644067796610169</v>
          </cell>
          <cell r="J2084">
            <v>1.96</v>
          </cell>
          <cell r="K2084">
            <v>1.9851562500000002</v>
          </cell>
          <cell r="L2084" t="str">
            <v>Yes</v>
          </cell>
        </row>
        <row r="2085">
          <cell r="A2085" t="str">
            <v>4932399148</v>
          </cell>
          <cell r="B2085" t="str">
            <v>SDS PLUS 6.5 x 260mm</v>
          </cell>
          <cell r="C2085" t="str">
            <v>Milwaukee Acc</v>
          </cell>
          <cell r="D2085" t="str">
            <v>800027</v>
          </cell>
          <cell r="E2085" t="str">
            <v>ML-AC</v>
          </cell>
          <cell r="F2085">
            <v>0</v>
          </cell>
          <cell r="G2085">
            <v>0.12942989214175654</v>
          </cell>
          <cell r="H2085">
            <v>2.5885978428351306</v>
          </cell>
          <cell r="I2085">
            <v>2.5885978428351306</v>
          </cell>
          <cell r="J2085">
            <v>2.72</v>
          </cell>
          <cell r="K2085">
            <v>2.7562500000000001</v>
          </cell>
          <cell r="L2085" t="str">
            <v>Yes</v>
          </cell>
        </row>
        <row r="2086">
          <cell r="A2086" t="str">
            <v>4932399222</v>
          </cell>
          <cell r="B2086" t="str">
            <v>SDS PLUS 7 x 210mm</v>
          </cell>
          <cell r="C2086" t="str">
            <v>Milwaukee Acc</v>
          </cell>
          <cell r="D2086" t="str">
            <v>800027</v>
          </cell>
          <cell r="E2086" t="str">
            <v>ML-AC</v>
          </cell>
          <cell r="F2086">
            <v>0</v>
          </cell>
          <cell r="G2086">
            <v>9.3990755007704152E-2</v>
          </cell>
          <cell r="H2086">
            <v>1.879815100154083</v>
          </cell>
          <cell r="I2086">
            <v>1.879815100154083</v>
          </cell>
          <cell r="J2086">
            <v>1.97</v>
          </cell>
          <cell r="K2086">
            <v>2.0015624999999999</v>
          </cell>
          <cell r="L2086" t="str">
            <v>Yes</v>
          </cell>
        </row>
        <row r="2087">
          <cell r="A2087" t="str">
            <v>4932399234</v>
          </cell>
          <cell r="B2087" t="str">
            <v>SDS MAX Angle Tile Chisel 300x80mm</v>
          </cell>
          <cell r="C2087" t="str">
            <v>Milwaukee Acc</v>
          </cell>
          <cell r="D2087" t="str">
            <v>800027</v>
          </cell>
          <cell r="E2087" t="str">
            <v>ML-AC</v>
          </cell>
          <cell r="F2087">
            <v>0</v>
          </cell>
          <cell r="G2087">
            <v>0.61787365177195686</v>
          </cell>
          <cell r="H2087">
            <v>12.357473035439137</v>
          </cell>
          <cell r="I2087">
            <v>12.357473035439137</v>
          </cell>
          <cell r="J2087">
            <v>12.98</v>
          </cell>
          <cell r="K2087">
            <v>13.157812499999999</v>
          </cell>
          <cell r="L2087" t="str">
            <v>Yes</v>
          </cell>
        </row>
        <row r="2088">
          <cell r="A2088" t="str">
            <v>4932399315</v>
          </cell>
          <cell r="B2088" t="str">
            <v>SDS PLUS 5  x  160mm</v>
          </cell>
          <cell r="C2088" t="str">
            <v>Milwaukee Acc</v>
          </cell>
          <cell r="D2088" t="str">
            <v>800027</v>
          </cell>
          <cell r="E2088" t="str">
            <v>ML-AC</v>
          </cell>
          <cell r="F2088">
            <v>0</v>
          </cell>
          <cell r="G2088">
            <v>6.1633281972265024E-2</v>
          </cell>
          <cell r="H2088">
            <v>1.2326656394453004</v>
          </cell>
          <cell r="I2088">
            <v>1.2326656394453004</v>
          </cell>
          <cell r="J2088">
            <v>1.29</v>
          </cell>
          <cell r="K2088">
            <v>1.3125</v>
          </cell>
          <cell r="L2088" t="str">
            <v>Yes</v>
          </cell>
        </row>
        <row r="2089">
          <cell r="A2089" t="str">
            <v>4932399316</v>
          </cell>
          <cell r="B2089" t="str">
            <v>SDS PLUS 5  x  210mm</v>
          </cell>
          <cell r="C2089" t="str">
            <v>Milwaukee Acc</v>
          </cell>
          <cell r="D2089" t="str">
            <v>800027</v>
          </cell>
          <cell r="E2089" t="str">
            <v>ML-AC</v>
          </cell>
          <cell r="F2089">
            <v>0</v>
          </cell>
          <cell r="G2089">
            <v>8.6286594761171051E-2</v>
          </cell>
          <cell r="H2089">
            <v>1.7257318952234209</v>
          </cell>
          <cell r="I2089">
            <v>1.7257318952234209</v>
          </cell>
          <cell r="J2089">
            <v>1.81</v>
          </cell>
          <cell r="K2089">
            <v>1.8375000000000004</v>
          </cell>
          <cell r="L2089" t="str">
            <v>Yes</v>
          </cell>
        </row>
        <row r="2090">
          <cell r="A2090" t="str">
            <v>4932399317</v>
          </cell>
          <cell r="B2090" t="str">
            <v>SDS PLUS 5.5 x 210mm</v>
          </cell>
          <cell r="C2090" t="str">
            <v>Milwaukee Acc</v>
          </cell>
          <cell r="D2090" t="str">
            <v>800027</v>
          </cell>
          <cell r="E2090" t="str">
            <v>ML-AC</v>
          </cell>
          <cell r="F2090">
            <v>0</v>
          </cell>
          <cell r="G2090">
            <v>9.0909090909090912E-2</v>
          </cell>
          <cell r="H2090">
            <v>1.8181818181818181</v>
          </cell>
          <cell r="I2090">
            <v>1.8181818181818181</v>
          </cell>
          <cell r="J2090">
            <v>1.91</v>
          </cell>
          <cell r="K2090">
            <v>1.9359374999999999</v>
          </cell>
          <cell r="L2090" t="str">
            <v>Yes</v>
          </cell>
        </row>
        <row r="2091">
          <cell r="A2091" t="str">
            <v>4932399318</v>
          </cell>
          <cell r="B2091" t="str">
            <v>SDS PLUS 5.5 x 260mm</v>
          </cell>
          <cell r="C2091" t="str">
            <v>Milwaukee Acc</v>
          </cell>
          <cell r="D2091" t="str">
            <v>800027</v>
          </cell>
          <cell r="E2091" t="str">
            <v>ML-AC</v>
          </cell>
          <cell r="F2091">
            <v>0</v>
          </cell>
          <cell r="G2091">
            <v>0.12018489984591681</v>
          </cell>
          <cell r="H2091">
            <v>2.4036979969183361</v>
          </cell>
          <cell r="I2091">
            <v>2.4036979969183361</v>
          </cell>
          <cell r="J2091">
            <v>2.52</v>
          </cell>
          <cell r="K2091">
            <v>2.5593750000000002</v>
          </cell>
          <cell r="L2091" t="str">
            <v>Yes</v>
          </cell>
        </row>
        <row r="2092">
          <cell r="A2092" t="str">
            <v>4932399319</v>
          </cell>
          <cell r="B2092" t="str">
            <v>SDS PLUS 5.5 x 310mm</v>
          </cell>
          <cell r="C2092" t="str">
            <v>Milwaukee Acc</v>
          </cell>
          <cell r="D2092" t="str">
            <v>800027</v>
          </cell>
          <cell r="E2092" t="str">
            <v>ML-AC</v>
          </cell>
          <cell r="F2092">
            <v>0</v>
          </cell>
          <cell r="G2092">
            <v>0.1864406779661017</v>
          </cell>
          <cell r="H2092">
            <v>3.7288135593220337</v>
          </cell>
          <cell r="I2092">
            <v>3.7288135593220337</v>
          </cell>
          <cell r="J2092">
            <v>3.92</v>
          </cell>
          <cell r="K2092">
            <v>3.9703125000000004</v>
          </cell>
          <cell r="L2092" t="str">
            <v>Yes</v>
          </cell>
        </row>
        <row r="2093">
          <cell r="A2093" t="str">
            <v>4932399320</v>
          </cell>
          <cell r="B2093" t="str">
            <v>SDS PLUS 5.5 x 410mm</v>
          </cell>
          <cell r="C2093" t="str">
            <v>Milwaukee Acc</v>
          </cell>
          <cell r="D2093" t="str">
            <v>800027</v>
          </cell>
          <cell r="E2093" t="str">
            <v>ML-AC</v>
          </cell>
          <cell r="F2093">
            <v>0</v>
          </cell>
          <cell r="G2093">
            <v>0.2249614791987673</v>
          </cell>
          <cell r="H2093">
            <v>4.499229583975346</v>
          </cell>
          <cell r="I2093">
            <v>4.499229583975346</v>
          </cell>
          <cell r="J2093">
            <v>4.72</v>
          </cell>
          <cell r="K2093">
            <v>4.7906250000000004</v>
          </cell>
          <cell r="L2093" t="str">
            <v>Yes</v>
          </cell>
        </row>
        <row r="2094">
          <cell r="A2094" t="str">
            <v>4932399321</v>
          </cell>
          <cell r="B2094" t="str">
            <v>SDS PLUS 6 x 310mm</v>
          </cell>
          <cell r="C2094" t="str">
            <v>Milwaukee Acc</v>
          </cell>
          <cell r="D2094" t="str">
            <v>800027</v>
          </cell>
          <cell r="E2094" t="str">
            <v>ML-AC</v>
          </cell>
          <cell r="F2094">
            <v>0</v>
          </cell>
          <cell r="G2094">
            <v>0.1918335901386749</v>
          </cell>
          <cell r="H2094">
            <v>3.8366718027734978</v>
          </cell>
          <cell r="I2094">
            <v>3.8366718027734978</v>
          </cell>
          <cell r="J2094">
            <v>4.03</v>
          </cell>
          <cell r="K2094">
            <v>4.0851562500000007</v>
          </cell>
          <cell r="L2094" t="str">
            <v>Yes</v>
          </cell>
        </row>
        <row r="2095">
          <cell r="A2095" t="str">
            <v>4932399322</v>
          </cell>
          <cell r="B2095" t="str">
            <v>SDS PLUS 6 x 460mm</v>
          </cell>
          <cell r="C2095" t="str">
            <v>Milwaukee Acc</v>
          </cell>
          <cell r="D2095" t="str">
            <v>800027</v>
          </cell>
          <cell r="E2095" t="str">
            <v>ML-AC</v>
          </cell>
          <cell r="F2095">
            <v>0</v>
          </cell>
          <cell r="G2095">
            <v>0.24499229583975346</v>
          </cell>
          <cell r="H2095">
            <v>4.8998459167950692</v>
          </cell>
          <cell r="I2095">
            <v>4.8998459167950692</v>
          </cell>
          <cell r="J2095">
            <v>5.14</v>
          </cell>
          <cell r="K2095">
            <v>5.2171875000000005</v>
          </cell>
          <cell r="L2095" t="str">
            <v>Yes</v>
          </cell>
        </row>
        <row r="2096">
          <cell r="A2096" t="str">
            <v>4932399323</v>
          </cell>
          <cell r="B2096" t="str">
            <v>SDS PLUS 6.5 x 310mm</v>
          </cell>
          <cell r="C2096" t="str">
            <v>Milwaukee Acc</v>
          </cell>
          <cell r="D2096" t="str">
            <v>800027</v>
          </cell>
          <cell r="E2096" t="str">
            <v>ML-AC</v>
          </cell>
          <cell r="F2096">
            <v>0</v>
          </cell>
          <cell r="G2096">
            <v>0.15254237288135594</v>
          </cell>
          <cell r="H2096">
            <v>3.0508474576271185</v>
          </cell>
          <cell r="I2096">
            <v>3.0508474576271185</v>
          </cell>
          <cell r="J2096">
            <v>3.2</v>
          </cell>
          <cell r="K2096">
            <v>3.2484375000000001</v>
          </cell>
          <cell r="L2096" t="str">
            <v>Yes</v>
          </cell>
        </row>
        <row r="2097">
          <cell r="A2097" t="str">
            <v>4932399324</v>
          </cell>
          <cell r="B2097" t="str">
            <v>SDS PLUS 7 x 250mm</v>
          </cell>
          <cell r="C2097" t="str">
            <v>Milwaukee Acc</v>
          </cell>
          <cell r="D2097" t="str">
            <v>800027</v>
          </cell>
          <cell r="E2097" t="str">
            <v>ML-AC</v>
          </cell>
          <cell r="F2097">
            <v>0</v>
          </cell>
          <cell r="G2097">
            <v>0.1440677966101695</v>
          </cell>
          <cell r="H2097">
            <v>2.8813559322033897</v>
          </cell>
          <cell r="I2097">
            <v>2.8813559322033897</v>
          </cell>
          <cell r="J2097">
            <v>3.03</v>
          </cell>
          <cell r="K2097">
            <v>3.0679687499999999</v>
          </cell>
          <cell r="L2097" t="str">
            <v>Yes</v>
          </cell>
        </row>
        <row r="2098">
          <cell r="A2098" t="str">
            <v>4932399326</v>
          </cell>
          <cell r="B2098" t="str">
            <v>SDS PLUS 8 x 400mm</v>
          </cell>
          <cell r="C2098" t="str">
            <v>Milwaukee Acc</v>
          </cell>
          <cell r="D2098" t="str">
            <v>800027</v>
          </cell>
          <cell r="E2098" t="str">
            <v>ML-AC</v>
          </cell>
          <cell r="F2098">
            <v>0</v>
          </cell>
          <cell r="G2098">
            <v>0.18258859784283515</v>
          </cell>
          <cell r="H2098">
            <v>3.6517719568567029</v>
          </cell>
          <cell r="I2098">
            <v>3.6517719568567029</v>
          </cell>
          <cell r="J2098">
            <v>3.83</v>
          </cell>
          <cell r="K2098">
            <v>3.8882812500000004</v>
          </cell>
          <cell r="L2098" t="str">
            <v>Yes</v>
          </cell>
        </row>
        <row r="2099">
          <cell r="A2099" t="str">
            <v>4932399327</v>
          </cell>
          <cell r="B2099" t="str">
            <v>SDS PLUS 8 x 600mm</v>
          </cell>
          <cell r="C2099" t="str">
            <v>Milwaukee Acc</v>
          </cell>
          <cell r="D2099" t="str">
            <v>800027</v>
          </cell>
          <cell r="E2099" t="str">
            <v>ML-AC</v>
          </cell>
          <cell r="F2099">
            <v>0</v>
          </cell>
          <cell r="G2099">
            <v>0.30739599383667182</v>
          </cell>
          <cell r="H2099">
            <v>6.147919876733436</v>
          </cell>
          <cell r="I2099">
            <v>6.147919876733436</v>
          </cell>
          <cell r="J2099">
            <v>6.46</v>
          </cell>
          <cell r="K2099">
            <v>6.5460937500000007</v>
          </cell>
          <cell r="L2099" t="str">
            <v>Yes</v>
          </cell>
        </row>
        <row r="2100">
          <cell r="A2100" t="str">
            <v>4932399328</v>
          </cell>
          <cell r="B2100" t="str">
            <v>SDS PLUS 8 x 1000mm</v>
          </cell>
          <cell r="C2100" t="str">
            <v>Milwaukee Acc</v>
          </cell>
          <cell r="D2100" t="str">
            <v>800027</v>
          </cell>
          <cell r="E2100" t="str">
            <v>ML-AC</v>
          </cell>
          <cell r="F2100">
            <v>0</v>
          </cell>
          <cell r="G2100">
            <v>0.62403697996918339</v>
          </cell>
          <cell r="H2100">
            <v>12.480739599383666</v>
          </cell>
          <cell r="I2100">
            <v>12.480739599383666</v>
          </cell>
          <cell r="J2100">
            <v>13.1</v>
          </cell>
          <cell r="K2100">
            <v>13.2890625</v>
          </cell>
          <cell r="L2100" t="str">
            <v>Yes</v>
          </cell>
        </row>
        <row r="2101">
          <cell r="A2101" t="str">
            <v>4932399329</v>
          </cell>
          <cell r="B2101" t="str">
            <v>SDS PLUS11 x 260mm</v>
          </cell>
          <cell r="C2101" t="str">
            <v>Milwaukee Acc</v>
          </cell>
          <cell r="D2101" t="str">
            <v>800027</v>
          </cell>
          <cell r="E2101" t="str">
            <v>ML-AC</v>
          </cell>
          <cell r="F2101">
            <v>0</v>
          </cell>
          <cell r="G2101">
            <v>0.1263482280431433</v>
          </cell>
          <cell r="H2101">
            <v>2.5269645608628659</v>
          </cell>
          <cell r="I2101">
            <v>2.5269645608628659</v>
          </cell>
          <cell r="J2101">
            <v>2.65</v>
          </cell>
          <cell r="K2101">
            <v>2.6906250000000003</v>
          </cell>
          <cell r="L2101" t="str">
            <v>Yes</v>
          </cell>
        </row>
        <row r="2102">
          <cell r="A2102" t="str">
            <v>4932399330</v>
          </cell>
          <cell r="B2102" t="str">
            <v>SDS PLUS 14 x 310mm</v>
          </cell>
          <cell r="C2102" t="str">
            <v>Milwaukee Acc</v>
          </cell>
          <cell r="D2102" t="str">
            <v>800027</v>
          </cell>
          <cell r="E2102" t="str">
            <v>ML-AC</v>
          </cell>
          <cell r="F2102">
            <v>0</v>
          </cell>
          <cell r="G2102">
            <v>0.19337442218798151</v>
          </cell>
          <cell r="H2102">
            <v>3.8674884437596297</v>
          </cell>
          <cell r="I2102">
            <v>3.8674884437596297</v>
          </cell>
          <cell r="J2102">
            <v>4.0599999999999996</v>
          </cell>
          <cell r="K2102">
            <v>4.1179687499999993</v>
          </cell>
          <cell r="L2102" t="str">
            <v>Yes</v>
          </cell>
        </row>
        <row r="2103">
          <cell r="A2103" t="str">
            <v>4932399331</v>
          </cell>
          <cell r="B2103" t="str">
            <v>SDS PLUS 16 x 260mm</v>
          </cell>
          <cell r="C2103" t="str">
            <v>Milwaukee Acc</v>
          </cell>
          <cell r="D2103" t="str">
            <v>800027</v>
          </cell>
          <cell r="E2103" t="str">
            <v>ML-AC</v>
          </cell>
          <cell r="F2103">
            <v>0</v>
          </cell>
          <cell r="G2103">
            <v>0.22033898305084745</v>
          </cell>
          <cell r="H2103">
            <v>4.406779661016949</v>
          </cell>
          <cell r="I2103">
            <v>4.406779661016949</v>
          </cell>
          <cell r="J2103">
            <v>4.63</v>
          </cell>
          <cell r="K2103">
            <v>4.6921875000000002</v>
          </cell>
          <cell r="L2103" t="str">
            <v>Yes</v>
          </cell>
        </row>
        <row r="2104">
          <cell r="A2104" t="str">
            <v>4932399332</v>
          </cell>
          <cell r="B2104" t="str">
            <v>SDS PLUS 4 CUT 22 x 250mm</v>
          </cell>
          <cell r="C2104" t="str">
            <v>Milwaukee Acc</v>
          </cell>
          <cell r="D2104" t="str">
            <v>800027</v>
          </cell>
          <cell r="E2104" t="str">
            <v>ML-AC</v>
          </cell>
          <cell r="F2104">
            <v>0</v>
          </cell>
          <cell r="G2104">
            <v>0.6379044684129429</v>
          </cell>
          <cell r="H2104">
            <v>12.758089368258858</v>
          </cell>
          <cell r="I2104">
            <v>12.758089368258858</v>
          </cell>
          <cell r="J2104">
            <v>13.4</v>
          </cell>
          <cell r="K2104">
            <v>13.584374999999998</v>
          </cell>
          <cell r="L2104" t="str">
            <v>Yes</v>
          </cell>
        </row>
        <row r="2105">
          <cell r="A2105" t="str">
            <v>4932399332B</v>
          </cell>
          <cell r="B2105" t="str">
            <v>SDS Z PLUS 4 CUT 22 x 250mm</v>
          </cell>
          <cell r="C2105" t="str">
            <v>Milwaukee Acc</v>
          </cell>
          <cell r="D2105" t="str">
            <v>800027</v>
          </cell>
          <cell r="E2105" t="str">
            <v>ML-AC</v>
          </cell>
          <cell r="F2105">
            <v>0</v>
          </cell>
          <cell r="G2105">
            <v>0.6379044684129429</v>
          </cell>
          <cell r="H2105">
            <v>12.758089368258858</v>
          </cell>
          <cell r="I2105">
            <v>12.758089368258858</v>
          </cell>
          <cell r="J2105">
            <v>13.4</v>
          </cell>
          <cell r="K2105">
            <v>13.584374999999998</v>
          </cell>
          <cell r="L2105" t="str">
            <v>Yes</v>
          </cell>
        </row>
        <row r="2106">
          <cell r="A2106" t="str">
            <v>4932399333</v>
          </cell>
          <cell r="B2106" t="str">
            <v>SDS PLUS 4 CUT 25 x 250mm</v>
          </cell>
          <cell r="C2106" t="str">
            <v>Milwaukee Acc</v>
          </cell>
          <cell r="D2106" t="str">
            <v>800027</v>
          </cell>
          <cell r="E2106" t="str">
            <v>ML-AC</v>
          </cell>
          <cell r="F2106">
            <v>0</v>
          </cell>
          <cell r="G2106">
            <v>0.94067796610169507</v>
          </cell>
          <cell r="H2106">
            <v>18.8135593220339</v>
          </cell>
          <cell r="I2106">
            <v>18.8135593220339</v>
          </cell>
          <cell r="J2106">
            <v>19.75</v>
          </cell>
          <cell r="K2106">
            <v>20.032031249999999</v>
          </cell>
          <cell r="L2106" t="str">
            <v>Yes</v>
          </cell>
        </row>
        <row r="2107">
          <cell r="A2107" t="str">
            <v>4932399333B</v>
          </cell>
          <cell r="B2107" t="str">
            <v>SDS Z PLUS 4 CUT 25 x 250mm</v>
          </cell>
          <cell r="C2107" t="str">
            <v>Milwaukee Acc</v>
          </cell>
          <cell r="D2107" t="str">
            <v>800027</v>
          </cell>
          <cell r="E2107" t="str">
            <v>ML-AC</v>
          </cell>
          <cell r="F2107">
            <v>0</v>
          </cell>
          <cell r="G2107">
            <v>0.94067796610169507</v>
          </cell>
          <cell r="H2107">
            <v>18.8135593220339</v>
          </cell>
          <cell r="I2107">
            <v>18.8135593220339</v>
          </cell>
          <cell r="J2107">
            <v>19.75</v>
          </cell>
          <cell r="K2107">
            <v>20.032031249999999</v>
          </cell>
          <cell r="L2107" t="str">
            <v>Yes</v>
          </cell>
        </row>
        <row r="2108">
          <cell r="A2108" t="str">
            <v>4932399335</v>
          </cell>
          <cell r="B2108" t="str">
            <v>SDS PLUS 4 CUT 30 x 250mm</v>
          </cell>
          <cell r="C2108" t="str">
            <v>Milwaukee Acc</v>
          </cell>
          <cell r="D2108" t="str">
            <v>800027</v>
          </cell>
          <cell r="E2108" t="str">
            <v>ML-AC</v>
          </cell>
          <cell r="F2108">
            <v>0</v>
          </cell>
          <cell r="G2108">
            <v>1.1594761171032359</v>
          </cell>
          <cell r="H2108">
            <v>23.189522342064716</v>
          </cell>
          <cell r="I2108">
            <v>23.189522342064716</v>
          </cell>
          <cell r="J2108">
            <v>24.35</v>
          </cell>
          <cell r="K2108">
            <v>24.69140625</v>
          </cell>
          <cell r="L2108" t="str">
            <v>Yes</v>
          </cell>
        </row>
        <row r="2109">
          <cell r="A2109" t="str">
            <v>4932399335B</v>
          </cell>
          <cell r="B2109" t="str">
            <v>SDS Z PLUS 4 CUT 30 x 250mm</v>
          </cell>
          <cell r="C2109" t="str">
            <v>Milwaukee Acc</v>
          </cell>
          <cell r="D2109" t="str">
            <v>800027</v>
          </cell>
          <cell r="E2109" t="str">
            <v>ML-AC</v>
          </cell>
          <cell r="F2109">
            <v>0</v>
          </cell>
          <cell r="G2109">
            <v>1.1594761171032359</v>
          </cell>
          <cell r="H2109">
            <v>23.189522342064716</v>
          </cell>
          <cell r="I2109">
            <v>23.189522342064716</v>
          </cell>
          <cell r="J2109">
            <v>24.35</v>
          </cell>
          <cell r="K2109">
            <v>24.69140625</v>
          </cell>
          <cell r="L2109" t="str">
            <v>Yes</v>
          </cell>
        </row>
        <row r="2110">
          <cell r="A2110" t="str">
            <v>4932399336</v>
          </cell>
          <cell r="B2110" t="str">
            <v>SDS PLUS 4 CUT 32 x 450mm</v>
          </cell>
          <cell r="C2110" t="str">
            <v>Milwaukee Acc</v>
          </cell>
          <cell r="D2110" t="str">
            <v>800027</v>
          </cell>
          <cell r="E2110" t="str">
            <v>ML-AC</v>
          </cell>
          <cell r="F2110">
            <v>0</v>
          </cell>
          <cell r="G2110">
            <v>1.5231124807395995</v>
          </cell>
          <cell r="H2110">
            <v>30.462249614791986</v>
          </cell>
          <cell r="I2110">
            <v>30.462249614791986</v>
          </cell>
          <cell r="J2110">
            <v>31.99</v>
          </cell>
          <cell r="K2110">
            <v>32.435156249999999</v>
          </cell>
          <cell r="L2110" t="str">
            <v>Yes</v>
          </cell>
        </row>
        <row r="2111">
          <cell r="A2111" t="str">
            <v>4932399336B</v>
          </cell>
          <cell r="B2111" t="str">
            <v>SDS Z PLUS 4 CUT 32 x 450mm</v>
          </cell>
          <cell r="C2111" t="str">
            <v>Milwaukee Acc</v>
          </cell>
          <cell r="D2111" t="str">
            <v>800027</v>
          </cell>
          <cell r="E2111" t="str">
            <v>ML-AC</v>
          </cell>
          <cell r="F2111">
            <v>0</v>
          </cell>
          <cell r="G2111">
            <v>1.5231124807395995</v>
          </cell>
          <cell r="H2111">
            <v>30.462249614791986</v>
          </cell>
          <cell r="I2111">
            <v>30.462249614791986</v>
          </cell>
          <cell r="J2111">
            <v>31.99</v>
          </cell>
          <cell r="K2111">
            <v>32.435156249999999</v>
          </cell>
          <cell r="L2111" t="str">
            <v>Yes</v>
          </cell>
        </row>
        <row r="2112">
          <cell r="A2112" t="str">
            <v>4932399338</v>
          </cell>
          <cell r="B2112" t="str">
            <v>SDS PLUS 6.5x160mm Bulk(10)</v>
          </cell>
          <cell r="C2112" t="str">
            <v>Milwaukee Acc</v>
          </cell>
          <cell r="D2112" t="str">
            <v>800027</v>
          </cell>
          <cell r="E2112" t="str">
            <v>ML-AC</v>
          </cell>
          <cell r="F2112">
            <v>0</v>
          </cell>
          <cell r="G2112">
            <v>0.72881355932203395</v>
          </cell>
          <cell r="H2112">
            <v>14.576271186440678</v>
          </cell>
          <cell r="I2112">
            <v>14.576271186440678</v>
          </cell>
          <cell r="J2112">
            <v>15.31</v>
          </cell>
          <cell r="K2112">
            <v>15.520312500000003</v>
          </cell>
          <cell r="L2112" t="str">
            <v>Yes</v>
          </cell>
        </row>
        <row r="2113">
          <cell r="A2113" t="str">
            <v>4932399343</v>
          </cell>
          <cell r="B2113" t="str">
            <v>SDS PLUS 12x160mm Bulk(10)</v>
          </cell>
          <cell r="C2113" t="str">
            <v>Milwaukee Acc</v>
          </cell>
          <cell r="D2113" t="str">
            <v>800027</v>
          </cell>
          <cell r="E2113" t="str">
            <v>ML-AC</v>
          </cell>
          <cell r="F2113">
            <v>0</v>
          </cell>
          <cell r="G2113">
            <v>0.91448382126348227</v>
          </cell>
          <cell r="H2113">
            <v>18.289676425269644</v>
          </cell>
          <cell r="I2113">
            <v>18.289676425269644</v>
          </cell>
          <cell r="J2113">
            <v>19.2</v>
          </cell>
          <cell r="K2113">
            <v>19.474218750000002</v>
          </cell>
          <cell r="L2113" t="str">
            <v>Yes</v>
          </cell>
        </row>
        <row r="2114">
          <cell r="A2114" t="str">
            <v>4932399907</v>
          </cell>
          <cell r="B2114" t="str">
            <v>SDS MAX Point Chisel 380mmx20mm shaft</v>
          </cell>
          <cell r="C2114" t="str">
            <v>Milwaukee Acc</v>
          </cell>
          <cell r="D2114" t="str">
            <v>800027</v>
          </cell>
          <cell r="E2114" t="str">
            <v>ML-AC</v>
          </cell>
          <cell r="F2114">
            <v>0</v>
          </cell>
          <cell r="G2114">
            <v>0.27812018489984591</v>
          </cell>
          <cell r="H2114">
            <v>5.5624036979969178</v>
          </cell>
          <cell r="I2114">
            <v>5.5624036979969178</v>
          </cell>
          <cell r="J2114">
            <v>5.84</v>
          </cell>
          <cell r="K2114">
            <v>5.9226562500000002</v>
          </cell>
          <cell r="L2114" t="str">
            <v>Yes</v>
          </cell>
        </row>
        <row r="2115">
          <cell r="A2115" t="str">
            <v>4932399908</v>
          </cell>
          <cell r="B2115" t="str">
            <v>SDS MAX Flat Chisel 380x30x20mm shaft</v>
          </cell>
          <cell r="C2115" t="str">
            <v>Milwaukee Acc</v>
          </cell>
          <cell r="D2115" t="str">
            <v>800027</v>
          </cell>
          <cell r="E2115" t="str">
            <v>ML-AC</v>
          </cell>
          <cell r="F2115">
            <v>0</v>
          </cell>
          <cell r="G2115">
            <v>0.27812018489984591</v>
          </cell>
          <cell r="H2115">
            <v>5.5624036979969178</v>
          </cell>
          <cell r="I2115">
            <v>5.5624036979969178</v>
          </cell>
          <cell r="J2115">
            <v>5.84</v>
          </cell>
          <cell r="K2115">
            <v>5.9226562500000002</v>
          </cell>
          <cell r="L2115" t="str">
            <v>Yes</v>
          </cell>
        </row>
        <row r="2116">
          <cell r="A2116" t="str">
            <v>4932430001</v>
          </cell>
          <cell r="B2116" t="str">
            <v>SDS-plus chisel Set 3pcs</v>
          </cell>
          <cell r="C2116" t="str">
            <v>Milwaukee Acc</v>
          </cell>
          <cell r="D2116" t="str">
            <v>800027</v>
          </cell>
          <cell r="E2116" t="str">
            <v>ML-AC</v>
          </cell>
          <cell r="F2116">
            <v>0</v>
          </cell>
          <cell r="G2116">
            <v>0.61402157164869031</v>
          </cell>
          <cell r="H2116">
            <v>12.280431432973804</v>
          </cell>
          <cell r="I2116">
            <v>12.280431432973804</v>
          </cell>
          <cell r="J2116">
            <v>12.89</v>
          </cell>
          <cell r="K2116">
            <v>13.07578125</v>
          </cell>
          <cell r="L2116" t="str">
            <v>Yes</v>
          </cell>
        </row>
        <row r="2117">
          <cell r="A2117" t="str">
            <v>4932430132</v>
          </cell>
          <cell r="B2117" t="str">
            <v>SDS MAX 4 CUT 12 x 690mm</v>
          </cell>
          <cell r="C2117" t="str">
            <v>Milwaukee Acc</v>
          </cell>
          <cell r="D2117" t="str">
            <v>800027</v>
          </cell>
          <cell r="E2117" t="str">
            <v>ML-AC</v>
          </cell>
          <cell r="F2117">
            <v>0</v>
          </cell>
          <cell r="G2117">
            <v>1.2465331278890601</v>
          </cell>
          <cell r="H2117">
            <v>24.930662557781201</v>
          </cell>
          <cell r="I2117">
            <v>24.930662557781201</v>
          </cell>
          <cell r="J2117">
            <v>26.18</v>
          </cell>
          <cell r="K2117">
            <v>26.545312500000001</v>
          </cell>
          <cell r="L2117" t="str">
            <v>Yes</v>
          </cell>
        </row>
        <row r="2118">
          <cell r="A2118" t="str">
            <v>4932430134</v>
          </cell>
          <cell r="B2118" t="str">
            <v>SDS PLUS 4 CUT 6.5 x 110mm</v>
          </cell>
          <cell r="C2118" t="str">
            <v>Milwaukee Acc</v>
          </cell>
          <cell r="D2118" t="str">
            <v>800027</v>
          </cell>
          <cell r="E2118" t="str">
            <v>ML-AC</v>
          </cell>
          <cell r="F2118">
            <v>0</v>
          </cell>
          <cell r="G2118">
            <v>0.15100154083204931</v>
          </cell>
          <cell r="H2118">
            <v>3.0200308166409862</v>
          </cell>
          <cell r="I2118">
            <v>3.0200308166409862</v>
          </cell>
          <cell r="J2118">
            <v>3.17</v>
          </cell>
          <cell r="K2118">
            <v>3.2156250000000002</v>
          </cell>
          <cell r="L2118" t="str">
            <v>Yes</v>
          </cell>
        </row>
        <row r="2119">
          <cell r="A2119" t="str">
            <v>4932430138</v>
          </cell>
          <cell r="B2119" t="str">
            <v>SDS Plus 4 CUT 15 x 210mm</v>
          </cell>
          <cell r="C2119" t="str">
            <v>Milwaukee Acc</v>
          </cell>
          <cell r="D2119" t="str">
            <v>800027</v>
          </cell>
          <cell r="E2119" t="str">
            <v>ML-AC</v>
          </cell>
          <cell r="F2119">
            <v>0</v>
          </cell>
          <cell r="G2119">
            <v>0.42758089368258861</v>
          </cell>
          <cell r="H2119">
            <v>8.5516178736517716</v>
          </cell>
          <cell r="I2119">
            <v>8.5516178736517716</v>
          </cell>
          <cell r="J2119">
            <v>8.98</v>
          </cell>
          <cell r="K2119">
            <v>9.10546875</v>
          </cell>
          <cell r="L2119" t="str">
            <v>Yes</v>
          </cell>
        </row>
        <row r="2120">
          <cell r="A2120" t="str">
            <v>4932430139</v>
          </cell>
          <cell r="B2120" t="str">
            <v>SDS PLUS 4 CUT 16 x 160mm</v>
          </cell>
          <cell r="C2120" t="str">
            <v>Milwaukee Acc</v>
          </cell>
          <cell r="D2120" t="str">
            <v>800027</v>
          </cell>
          <cell r="E2120" t="str">
            <v>ML-AC</v>
          </cell>
          <cell r="F2120">
            <v>0</v>
          </cell>
          <cell r="G2120">
            <v>0.39753466872110943</v>
          </cell>
          <cell r="H2120">
            <v>7.9506933744221877</v>
          </cell>
          <cell r="I2120">
            <v>7.9506933744221877</v>
          </cell>
          <cell r="J2120">
            <v>8.35</v>
          </cell>
          <cell r="K2120">
            <v>8.4656250000000011</v>
          </cell>
          <cell r="L2120" t="str">
            <v>Yes</v>
          </cell>
        </row>
        <row r="2121">
          <cell r="A2121" t="str">
            <v>4932430146</v>
          </cell>
          <cell r="B2121" t="str">
            <v>SDS Z PLUS 4 CUT 6.5 x 160mm</v>
          </cell>
          <cell r="C2121" t="str">
            <v>Milwaukee Acc</v>
          </cell>
          <cell r="D2121" t="str">
            <v>800027</v>
          </cell>
          <cell r="E2121" t="str">
            <v>ML-AC</v>
          </cell>
          <cell r="F2121">
            <v>0</v>
          </cell>
          <cell r="G2121">
            <v>0.15947611710323573</v>
          </cell>
          <cell r="H2121">
            <v>3.1895223420647145</v>
          </cell>
          <cell r="I2121">
            <v>3.1895223420647145</v>
          </cell>
          <cell r="J2121">
            <v>3.35</v>
          </cell>
          <cell r="K2121">
            <v>3.3960937499999995</v>
          </cell>
          <cell r="L2121" t="str">
            <v>Yes</v>
          </cell>
        </row>
        <row r="2122">
          <cell r="A2122" t="str">
            <v>4932430235</v>
          </cell>
          <cell r="B2122" t="str">
            <v>SDS PLUS 6.5x210mm 4 Cut Bulk(10)</v>
          </cell>
          <cell r="C2122" t="str">
            <v>Milwaukee Acc</v>
          </cell>
          <cell r="D2122" t="str">
            <v>800027</v>
          </cell>
          <cell r="E2122" t="str">
            <v>ML-AC</v>
          </cell>
          <cell r="F2122">
            <v>0</v>
          </cell>
          <cell r="G2122">
            <v>2.0847457627118646</v>
          </cell>
          <cell r="H2122">
            <v>41.694915254237287</v>
          </cell>
          <cell r="I2122">
            <v>41.694915254237287</v>
          </cell>
          <cell r="J2122">
            <v>43.78</v>
          </cell>
          <cell r="K2122">
            <v>44.395312500000003</v>
          </cell>
          <cell r="L2122" t="str">
            <v>Yes</v>
          </cell>
        </row>
        <row r="2123">
          <cell r="A2123" t="str">
            <v>4932430364</v>
          </cell>
          <cell r="B2123" t="str">
            <v>SDS MAX 4 CUT 37 x 370mm</v>
          </cell>
          <cell r="C2123" t="str">
            <v>Milwaukee Acc</v>
          </cell>
          <cell r="D2123" t="str">
            <v>800027</v>
          </cell>
          <cell r="E2123" t="str">
            <v>ML-AC</v>
          </cell>
          <cell r="F2123">
            <v>0</v>
          </cell>
          <cell r="G2123">
            <v>1.935285053929122</v>
          </cell>
          <cell r="H2123">
            <v>38.705701078582436</v>
          </cell>
          <cell r="I2123">
            <v>38.705701078582436</v>
          </cell>
          <cell r="J2123">
            <v>40.64</v>
          </cell>
          <cell r="K2123">
            <v>41.212499999999999</v>
          </cell>
          <cell r="L2123" t="str">
            <v>Yes</v>
          </cell>
        </row>
        <row r="2124">
          <cell r="A2124" t="str">
            <v>4932430751</v>
          </cell>
          <cell r="B2124" t="str">
            <v>SDS MAX 4 CUT 37 x 570mm</v>
          </cell>
          <cell r="C2124" t="str">
            <v>Milwaukee Acc</v>
          </cell>
          <cell r="D2124" t="str">
            <v>800027</v>
          </cell>
          <cell r="E2124" t="str">
            <v>ML-AC</v>
          </cell>
          <cell r="F2124">
            <v>0</v>
          </cell>
          <cell r="G2124">
            <v>2.5677966101694913</v>
          </cell>
          <cell r="H2124">
            <v>51.355932203389827</v>
          </cell>
          <cell r="I2124">
            <v>51.355932203389827</v>
          </cell>
          <cell r="J2124">
            <v>53.92</v>
          </cell>
          <cell r="K2124">
            <v>54.682031249999994</v>
          </cell>
          <cell r="L2124" t="str">
            <v>Yes</v>
          </cell>
        </row>
        <row r="2125">
          <cell r="A2125" t="str">
            <v>4932430814</v>
          </cell>
          <cell r="B2125" t="str">
            <v>SDS MAX 4 CUT 35 x 670mm</v>
          </cell>
          <cell r="C2125" t="str">
            <v>Milwaukee Acc</v>
          </cell>
          <cell r="D2125" t="str">
            <v>800027</v>
          </cell>
          <cell r="E2125" t="str">
            <v>ML-AC</v>
          </cell>
          <cell r="F2125">
            <v>0</v>
          </cell>
          <cell r="G2125">
            <v>2.208782742681048</v>
          </cell>
          <cell r="H2125">
            <v>44.175654853620955</v>
          </cell>
          <cell r="I2125">
            <v>44.175654853620955</v>
          </cell>
          <cell r="J2125">
            <v>46.38</v>
          </cell>
          <cell r="K2125">
            <v>47.036718749999999</v>
          </cell>
          <cell r="L2125" t="str">
            <v>Yes</v>
          </cell>
        </row>
        <row r="2126">
          <cell r="A2126" t="str">
            <v>6K4P6B160</v>
          </cell>
          <cell r="B2126" t="str">
            <v>K4 SDS Plus 6PK 6.5X160mm</v>
          </cell>
          <cell r="C2126" t="str">
            <v>CPT Accessories</v>
          </cell>
          <cell r="D2126" t="str">
            <v>800027</v>
          </cell>
          <cell r="E2126" t="str">
            <v>KA-AC</v>
          </cell>
          <cell r="F2126">
            <v>0</v>
          </cell>
          <cell r="G2126">
            <v>0.97072419106317409</v>
          </cell>
          <cell r="H2126">
            <v>19.414483821263481</v>
          </cell>
          <cell r="I2126">
            <v>19.414483821263481</v>
          </cell>
          <cell r="J2126">
            <v>20.39</v>
          </cell>
          <cell r="K2126">
            <v>20.671875</v>
          </cell>
          <cell r="L2126" t="str">
            <v>Yes</v>
          </cell>
        </row>
        <row r="2127">
          <cell r="A2127" t="str">
            <v>K2P10160B</v>
          </cell>
          <cell r="B2127" t="str">
            <v>K2 SDS Plus 10X160mm</v>
          </cell>
          <cell r="C2127" t="str">
            <v>CPT Accessories</v>
          </cell>
          <cell r="D2127" t="str">
            <v>800027</v>
          </cell>
          <cell r="E2127" t="str">
            <v>KA-AC</v>
          </cell>
          <cell r="F2127">
            <v>0</v>
          </cell>
          <cell r="G2127">
            <v>7.1648690292758097E-2</v>
          </cell>
          <cell r="H2127">
            <v>1.4329738058551618</v>
          </cell>
          <cell r="I2127">
            <v>1.4329738058551618</v>
          </cell>
          <cell r="J2127">
            <v>1.5</v>
          </cell>
          <cell r="K2127">
            <v>1.5257812500000001</v>
          </cell>
          <cell r="L2127" t="str">
            <v>Yes</v>
          </cell>
        </row>
        <row r="2128">
          <cell r="A2128" t="str">
            <v>K2P10210B</v>
          </cell>
          <cell r="B2128" t="str">
            <v>K2 SDS Plus 10X210mm</v>
          </cell>
          <cell r="C2128" t="str">
            <v>CPT Accessories</v>
          </cell>
          <cell r="D2128" t="str">
            <v>800027</v>
          </cell>
          <cell r="E2128" t="str">
            <v>KA-AC</v>
          </cell>
          <cell r="F2128">
            <v>0</v>
          </cell>
          <cell r="G2128">
            <v>9.3990755007704152E-2</v>
          </cell>
          <cell r="H2128">
            <v>1.879815100154083</v>
          </cell>
          <cell r="I2128">
            <v>1.879815100154083</v>
          </cell>
          <cell r="J2128">
            <v>1.97</v>
          </cell>
          <cell r="K2128">
            <v>2.0015624999999999</v>
          </cell>
          <cell r="L2128" t="str">
            <v>Yes</v>
          </cell>
        </row>
        <row r="2129">
          <cell r="A2129" t="str">
            <v>K2P12160B</v>
          </cell>
          <cell r="B2129" t="str">
            <v>K2 SDS Plus 12X160mm</v>
          </cell>
          <cell r="C2129" t="str">
            <v>CPT Accessories</v>
          </cell>
          <cell r="D2129" t="str">
            <v>800027</v>
          </cell>
          <cell r="E2129" t="str">
            <v>KA-AC</v>
          </cell>
          <cell r="F2129">
            <v>0</v>
          </cell>
          <cell r="G2129">
            <v>9.2449922958397532E-2</v>
          </cell>
          <cell r="H2129">
            <v>1.8489984591679505</v>
          </cell>
          <cell r="I2129">
            <v>1.8489984591679505</v>
          </cell>
          <cell r="J2129">
            <v>1.94</v>
          </cell>
          <cell r="K2129">
            <v>1.96875</v>
          </cell>
          <cell r="L2129" t="str">
            <v>Yes</v>
          </cell>
        </row>
        <row r="2130">
          <cell r="A2130" t="str">
            <v>K2P12210B</v>
          </cell>
          <cell r="B2130" t="str">
            <v>K2 SDS Plus 12X210mm</v>
          </cell>
          <cell r="C2130" t="str">
            <v>CPT Accessories</v>
          </cell>
          <cell r="D2130" t="str">
            <v>800027</v>
          </cell>
          <cell r="E2130" t="str">
            <v>KA-AC</v>
          </cell>
          <cell r="F2130">
            <v>0</v>
          </cell>
          <cell r="G2130">
            <v>0.10862865947611709</v>
          </cell>
          <cell r="H2130">
            <v>2.1725731895223417</v>
          </cell>
          <cell r="I2130">
            <v>2.1725731895223417</v>
          </cell>
          <cell r="J2130">
            <v>2.2799999999999998</v>
          </cell>
          <cell r="K2130">
            <v>2.3132812500000002</v>
          </cell>
          <cell r="L2130" t="str">
            <v>Yes</v>
          </cell>
        </row>
        <row r="2131">
          <cell r="A2131" t="str">
            <v>K2P13160B</v>
          </cell>
          <cell r="B2131" t="str">
            <v>K2 SDS Plus 13X160mm</v>
          </cell>
          <cell r="C2131" t="str">
            <v>CPT Accessories</v>
          </cell>
          <cell r="D2131" t="str">
            <v>800027</v>
          </cell>
          <cell r="E2131" t="str">
            <v>KA-AC</v>
          </cell>
          <cell r="F2131">
            <v>0</v>
          </cell>
          <cell r="G2131">
            <v>0.1263482280431433</v>
          </cell>
          <cell r="H2131">
            <v>2.5269645608628659</v>
          </cell>
          <cell r="I2131">
            <v>2.5269645608628659</v>
          </cell>
          <cell r="J2131">
            <v>2.65</v>
          </cell>
          <cell r="K2131">
            <v>2.6906250000000003</v>
          </cell>
          <cell r="L2131" t="str">
            <v>Yes</v>
          </cell>
        </row>
        <row r="2132">
          <cell r="A2132" t="str">
            <v>K2P14160B</v>
          </cell>
          <cell r="B2132" t="str">
            <v>K2 SDS Plus 14X160mm</v>
          </cell>
          <cell r="C2132" t="str">
            <v>CPT Accessories</v>
          </cell>
          <cell r="D2132" t="str">
            <v>800027</v>
          </cell>
          <cell r="E2132" t="str">
            <v>KA-AC</v>
          </cell>
          <cell r="F2132">
            <v>0</v>
          </cell>
          <cell r="G2132">
            <v>0.12018489984591681</v>
          </cell>
          <cell r="H2132">
            <v>2.4036979969183361</v>
          </cell>
          <cell r="I2132">
            <v>2.4036979969183361</v>
          </cell>
          <cell r="J2132">
            <v>2.52</v>
          </cell>
          <cell r="K2132">
            <v>2.5593750000000002</v>
          </cell>
          <cell r="L2132" t="str">
            <v>Yes</v>
          </cell>
        </row>
        <row r="2133">
          <cell r="A2133" t="str">
            <v>K2P14210B</v>
          </cell>
          <cell r="B2133" t="str">
            <v>K2 SDS Plus 14X210mm</v>
          </cell>
          <cell r="C2133" t="str">
            <v>CPT Accessories</v>
          </cell>
          <cell r="D2133" t="str">
            <v>800027</v>
          </cell>
          <cell r="E2133" t="str">
            <v>KA-AC</v>
          </cell>
          <cell r="F2133">
            <v>0</v>
          </cell>
          <cell r="G2133">
            <v>0.14946070878274267</v>
          </cell>
          <cell r="H2133">
            <v>2.9892141756548534</v>
          </cell>
          <cell r="I2133">
            <v>2.9892141756548534</v>
          </cell>
          <cell r="J2133">
            <v>3.14</v>
          </cell>
          <cell r="K2133">
            <v>3.1828125000000003</v>
          </cell>
          <cell r="L2133" t="str">
            <v>Yes</v>
          </cell>
        </row>
        <row r="2134">
          <cell r="A2134" t="str">
            <v>K2P16210B</v>
          </cell>
          <cell r="B2134" t="str">
            <v>K2 SDS Plus 16X210mm</v>
          </cell>
          <cell r="C2134" t="str">
            <v>CPT Accessories</v>
          </cell>
          <cell r="D2134" t="str">
            <v>800027</v>
          </cell>
          <cell r="E2134" t="str">
            <v>KA-AC</v>
          </cell>
          <cell r="F2134">
            <v>0</v>
          </cell>
          <cell r="G2134">
            <v>0.19414483821263484</v>
          </cell>
          <cell r="H2134">
            <v>3.8828967642526964</v>
          </cell>
          <cell r="I2134">
            <v>3.8828967642526964</v>
          </cell>
          <cell r="J2134">
            <v>4.08</v>
          </cell>
          <cell r="K2134">
            <v>4.1343750000000004</v>
          </cell>
          <cell r="L2134" t="str">
            <v>Yes</v>
          </cell>
        </row>
        <row r="2135">
          <cell r="A2135" t="str">
            <v>K2P18200B</v>
          </cell>
          <cell r="B2135" t="str">
            <v>K2 SDS Plus 18X200mm</v>
          </cell>
          <cell r="C2135" t="str">
            <v>CPT Accessories</v>
          </cell>
          <cell r="D2135" t="str">
            <v>800027</v>
          </cell>
          <cell r="E2135" t="str">
            <v>KA-AC</v>
          </cell>
          <cell r="F2135">
            <v>0</v>
          </cell>
          <cell r="G2135">
            <v>0.29661016949152547</v>
          </cell>
          <cell r="H2135">
            <v>5.9322033898305087</v>
          </cell>
          <cell r="I2135">
            <v>5.9322033898305087</v>
          </cell>
          <cell r="J2135">
            <v>6.23</v>
          </cell>
          <cell r="K2135">
            <v>6.31640625</v>
          </cell>
          <cell r="L2135" t="str">
            <v>Yes</v>
          </cell>
        </row>
        <row r="2136">
          <cell r="A2136" t="str">
            <v>K2P20200B</v>
          </cell>
          <cell r="B2136" t="str">
            <v>K2 SDS Plus 20X200mm</v>
          </cell>
          <cell r="C2136" t="str">
            <v>CPT Accessories</v>
          </cell>
          <cell r="D2136" t="str">
            <v>800027</v>
          </cell>
          <cell r="E2136" t="str">
            <v>KA-AC</v>
          </cell>
          <cell r="F2136">
            <v>0</v>
          </cell>
          <cell r="G2136">
            <v>0.36440677966101698</v>
          </cell>
          <cell r="H2136">
            <v>7.2881355932203391</v>
          </cell>
          <cell r="I2136">
            <v>7.2881355932203391</v>
          </cell>
          <cell r="J2136">
            <v>7.65</v>
          </cell>
          <cell r="K2136">
            <v>7.7601562500000014</v>
          </cell>
          <cell r="L2136" t="str">
            <v>Yes</v>
          </cell>
        </row>
        <row r="2137">
          <cell r="A2137" t="str">
            <v>K2P22250B</v>
          </cell>
          <cell r="B2137" t="str">
            <v>K2 SDS Plus 22X250mm</v>
          </cell>
          <cell r="C2137" t="str">
            <v>CPT Accessories</v>
          </cell>
          <cell r="D2137" t="str">
            <v>800027</v>
          </cell>
          <cell r="E2137" t="str">
            <v>KA-AC</v>
          </cell>
          <cell r="F2137">
            <v>0</v>
          </cell>
          <cell r="G2137">
            <v>0.47996918335901395</v>
          </cell>
          <cell r="H2137">
            <v>9.5993836671802786</v>
          </cell>
          <cell r="I2137">
            <v>9.5993836671802786</v>
          </cell>
          <cell r="J2137">
            <v>10.08</v>
          </cell>
          <cell r="K2137">
            <v>10.22109375</v>
          </cell>
          <cell r="L2137" t="str">
            <v>Yes</v>
          </cell>
        </row>
        <row r="2138">
          <cell r="A2138" t="str">
            <v>K2P24250B</v>
          </cell>
          <cell r="B2138" t="str">
            <v>K2 SDS Plus 24X250mm</v>
          </cell>
          <cell r="C2138" t="str">
            <v>CPT Accessories</v>
          </cell>
          <cell r="D2138" t="str">
            <v>800027</v>
          </cell>
          <cell r="E2138" t="str">
            <v>KA-AC</v>
          </cell>
          <cell r="F2138">
            <v>0</v>
          </cell>
          <cell r="G2138">
            <v>0.58012326656394453</v>
          </cell>
          <cell r="H2138">
            <v>11.602465331278891</v>
          </cell>
          <cell r="I2138">
            <v>11.602465331278891</v>
          </cell>
          <cell r="J2138">
            <v>12.18</v>
          </cell>
          <cell r="K2138">
            <v>12.35390625</v>
          </cell>
          <cell r="L2138" t="str">
            <v>Yes</v>
          </cell>
        </row>
        <row r="2139">
          <cell r="A2139" t="str">
            <v>K2P25250B</v>
          </cell>
          <cell r="B2139" t="str">
            <v>K2 SDS Plus 25X250mm</v>
          </cell>
          <cell r="C2139" t="str">
            <v>CPT Accessories</v>
          </cell>
          <cell r="D2139" t="str">
            <v>800027</v>
          </cell>
          <cell r="E2139" t="str">
            <v>KA-AC</v>
          </cell>
          <cell r="F2139">
            <v>0</v>
          </cell>
          <cell r="G2139">
            <v>0.62634822804314338</v>
          </cell>
          <cell r="H2139">
            <v>12.526964560862867</v>
          </cell>
          <cell r="I2139">
            <v>12.526964560862867</v>
          </cell>
          <cell r="J2139">
            <v>13.15</v>
          </cell>
          <cell r="K2139">
            <v>13.338281250000003</v>
          </cell>
          <cell r="L2139" t="str">
            <v>Yes</v>
          </cell>
        </row>
        <row r="2140">
          <cell r="A2140" t="str">
            <v>K2P5110B</v>
          </cell>
          <cell r="B2140" t="str">
            <v>K2 SDS Plus 5X110mm</v>
          </cell>
          <cell r="C2140" t="str">
            <v>CPT Accessories</v>
          </cell>
          <cell r="D2140" t="str">
            <v>800027</v>
          </cell>
          <cell r="E2140" t="str">
            <v>KA-AC</v>
          </cell>
          <cell r="F2140">
            <v>0</v>
          </cell>
          <cell r="G2140">
            <v>4.930662557781202E-2</v>
          </cell>
          <cell r="H2140">
            <v>0.98613251155624038</v>
          </cell>
          <cell r="I2140">
            <v>0.98613251155624038</v>
          </cell>
          <cell r="J2140">
            <v>1.04</v>
          </cell>
          <cell r="K2140">
            <v>1.05</v>
          </cell>
          <cell r="L2140" t="str">
            <v>Yes</v>
          </cell>
        </row>
        <row r="2141">
          <cell r="A2141" t="str">
            <v>K2P5160B</v>
          </cell>
          <cell r="B2141" t="str">
            <v>K2 SDS Plus 5X160mm</v>
          </cell>
          <cell r="C2141" t="str">
            <v>CPT Accessories</v>
          </cell>
          <cell r="D2141" t="str">
            <v>800027</v>
          </cell>
          <cell r="E2141" t="str">
            <v>KA-AC</v>
          </cell>
          <cell r="F2141">
            <v>0</v>
          </cell>
          <cell r="G2141">
            <v>6.1633281972265024E-2</v>
          </cell>
          <cell r="H2141">
            <v>1.2326656394453004</v>
          </cell>
          <cell r="I2141">
            <v>1.2326656394453004</v>
          </cell>
          <cell r="J2141">
            <v>1.29</v>
          </cell>
          <cell r="K2141">
            <v>1.3125</v>
          </cell>
          <cell r="L2141" t="str">
            <v>Yes</v>
          </cell>
        </row>
        <row r="2142">
          <cell r="A2142" t="str">
            <v>K2P5B110B</v>
          </cell>
          <cell r="B2142" t="str">
            <v>K2 SDS Plus 5.5X110mm</v>
          </cell>
          <cell r="C2142" t="str">
            <v>CPT Accessories</v>
          </cell>
          <cell r="D2142" t="str">
            <v>800027</v>
          </cell>
          <cell r="E2142" t="str">
            <v>KA-AC</v>
          </cell>
          <cell r="F2142">
            <v>0</v>
          </cell>
          <cell r="G2142">
            <v>5.5469953775038522E-2</v>
          </cell>
          <cell r="H2142">
            <v>1.1093990755007703</v>
          </cell>
          <cell r="I2142">
            <v>1.1093990755007703</v>
          </cell>
          <cell r="J2142">
            <v>1.1599999999999999</v>
          </cell>
          <cell r="K2142">
            <v>1.1812500000000001</v>
          </cell>
          <cell r="L2142" t="str">
            <v>Yes</v>
          </cell>
        </row>
        <row r="2143">
          <cell r="A2143" t="str">
            <v>K2P5B160B</v>
          </cell>
          <cell r="B2143" t="str">
            <v>K2 SDS Plus 5.5X160mm</v>
          </cell>
          <cell r="C2143" t="str">
            <v>CPT Accessories</v>
          </cell>
          <cell r="D2143" t="str">
            <v>800027</v>
          </cell>
          <cell r="E2143" t="str">
            <v>KA-AC</v>
          </cell>
          <cell r="F2143">
            <v>0</v>
          </cell>
          <cell r="G2143">
            <v>6.4714946070878271E-2</v>
          </cell>
          <cell r="H2143">
            <v>1.2942989214175653</v>
          </cell>
          <cell r="I2143">
            <v>1.2942989214175653</v>
          </cell>
          <cell r="J2143">
            <v>1.36</v>
          </cell>
          <cell r="K2143">
            <v>1.378125</v>
          </cell>
          <cell r="L2143" t="str">
            <v>Yes</v>
          </cell>
        </row>
        <row r="2144">
          <cell r="A2144" t="str">
            <v>K2P6110B</v>
          </cell>
          <cell r="B2144" t="str">
            <v>K2 SDS Plus 6X110mm</v>
          </cell>
          <cell r="C2144" t="str">
            <v>CPT Accessories</v>
          </cell>
          <cell r="D2144" t="str">
            <v>800027</v>
          </cell>
          <cell r="E2144" t="str">
            <v>KA-AC</v>
          </cell>
          <cell r="F2144">
            <v>0</v>
          </cell>
          <cell r="G2144">
            <v>4.930662557781202E-2</v>
          </cell>
          <cell r="H2144">
            <v>0.98613251155624038</v>
          </cell>
          <cell r="I2144">
            <v>0.98613251155624038</v>
          </cell>
          <cell r="J2144">
            <v>1.04</v>
          </cell>
          <cell r="K2144">
            <v>1.05</v>
          </cell>
          <cell r="L2144" t="str">
            <v>Yes</v>
          </cell>
        </row>
        <row r="2145">
          <cell r="A2145" t="str">
            <v>K2P6160B</v>
          </cell>
          <cell r="B2145" t="str">
            <v>K2 SDS Plus 6X160mm</v>
          </cell>
          <cell r="C2145" t="str">
            <v>CPT Accessories</v>
          </cell>
          <cell r="D2145" t="str">
            <v>800027</v>
          </cell>
          <cell r="E2145" t="str">
            <v>KA-AC</v>
          </cell>
          <cell r="F2145">
            <v>0</v>
          </cell>
          <cell r="G2145">
            <v>5.3929121725731888E-2</v>
          </cell>
          <cell r="H2145">
            <v>1.0785824345146378</v>
          </cell>
          <cell r="I2145">
            <v>1.0785824345146378</v>
          </cell>
          <cell r="J2145">
            <v>1.1299999999999999</v>
          </cell>
          <cell r="K2145">
            <v>1.1484375</v>
          </cell>
          <cell r="L2145" t="str">
            <v>Yes</v>
          </cell>
        </row>
        <row r="2146">
          <cell r="A2146" t="str">
            <v>K2P6B110B</v>
          </cell>
          <cell r="B2146" t="str">
            <v>K2 SDS Plus 6.5X110mm</v>
          </cell>
          <cell r="C2146" t="str">
            <v>CPT Accessories</v>
          </cell>
          <cell r="D2146" t="str">
            <v>800027</v>
          </cell>
          <cell r="E2146" t="str">
            <v>KA-AC</v>
          </cell>
          <cell r="F2146">
            <v>0</v>
          </cell>
          <cell r="G2146">
            <v>6.0862865947611713E-2</v>
          </cell>
          <cell r="H2146">
            <v>1.2172573189522342</v>
          </cell>
          <cell r="I2146">
            <v>1.2172573189522342</v>
          </cell>
          <cell r="J2146">
            <v>1.28</v>
          </cell>
          <cell r="K2146">
            <v>1.29609375</v>
          </cell>
          <cell r="L2146" t="str">
            <v>Yes</v>
          </cell>
        </row>
        <row r="2147">
          <cell r="A2147" t="str">
            <v>K2P6B160B</v>
          </cell>
          <cell r="B2147" t="str">
            <v>K2 SDS Plus 6.5X160mm</v>
          </cell>
          <cell r="C2147" t="str">
            <v>CPT Accessories</v>
          </cell>
          <cell r="D2147" t="str">
            <v>800027</v>
          </cell>
          <cell r="E2147" t="str">
            <v>KA-AC</v>
          </cell>
          <cell r="F2147">
            <v>0</v>
          </cell>
          <cell r="G2147">
            <v>7.3189522342064703E-2</v>
          </cell>
          <cell r="H2147">
            <v>1.4637904468412941</v>
          </cell>
          <cell r="I2147">
            <v>1.4637904468412941</v>
          </cell>
          <cell r="J2147">
            <v>1.54</v>
          </cell>
          <cell r="K2147">
            <v>1.55859375</v>
          </cell>
          <cell r="L2147" t="str">
            <v>Yes</v>
          </cell>
        </row>
        <row r="2148">
          <cell r="A2148" t="str">
            <v>K2P8160B</v>
          </cell>
          <cell r="B2148" t="str">
            <v>K2 SDS Plus 8X160mm</v>
          </cell>
          <cell r="C2148" t="str">
            <v>CPT Accessories</v>
          </cell>
          <cell r="D2148" t="str">
            <v>800027</v>
          </cell>
          <cell r="E2148" t="str">
            <v>KA-AC</v>
          </cell>
          <cell r="F2148">
            <v>0</v>
          </cell>
          <cell r="G2148">
            <v>6.3174114021571651E-2</v>
          </cell>
          <cell r="H2148">
            <v>1.263482280431433</v>
          </cell>
          <cell r="I2148">
            <v>1.263482280431433</v>
          </cell>
          <cell r="J2148">
            <v>1.33</v>
          </cell>
          <cell r="K2148">
            <v>1.3453125000000001</v>
          </cell>
          <cell r="L2148" t="str">
            <v>Yes</v>
          </cell>
        </row>
        <row r="2149">
          <cell r="A2149" t="str">
            <v>K2P8210B</v>
          </cell>
          <cell r="B2149" t="str">
            <v>K2 SDS Plus 8X210mm</v>
          </cell>
          <cell r="C2149" t="str">
            <v>CPT Accessories</v>
          </cell>
          <cell r="D2149" t="str">
            <v>800027</v>
          </cell>
          <cell r="E2149" t="str">
            <v>KA-AC</v>
          </cell>
          <cell r="F2149">
            <v>0</v>
          </cell>
          <cell r="G2149">
            <v>8.3204930662557797E-2</v>
          </cell>
          <cell r="H2149">
            <v>1.6640986132511557</v>
          </cell>
          <cell r="I2149">
            <v>1.6640986132511557</v>
          </cell>
          <cell r="J2149">
            <v>1.75</v>
          </cell>
          <cell r="K2149">
            <v>1.7718750000000001</v>
          </cell>
          <cell r="L2149" t="str">
            <v>Yes</v>
          </cell>
        </row>
        <row r="2150">
          <cell r="A2150" t="str">
            <v>K4MX16340</v>
          </cell>
          <cell r="B2150" t="str">
            <v>K4 SDS Max 16X340mm</v>
          </cell>
          <cell r="C2150" t="str">
            <v>CPT Accessories</v>
          </cell>
          <cell r="D2150" t="str">
            <v>800027</v>
          </cell>
          <cell r="E2150" t="str">
            <v>KA-AC</v>
          </cell>
          <cell r="F2150">
            <v>0</v>
          </cell>
          <cell r="G2150">
            <v>0.92835130970724189</v>
          </cell>
          <cell r="H2150">
            <v>18.567026194144837</v>
          </cell>
          <cell r="I2150">
            <v>18.567026194144837</v>
          </cell>
          <cell r="J2150">
            <v>19.5</v>
          </cell>
          <cell r="K2150">
            <v>19.76953125</v>
          </cell>
          <cell r="L2150" t="str">
            <v>Yes</v>
          </cell>
        </row>
        <row r="2151">
          <cell r="A2151" t="str">
            <v>K4MX16540</v>
          </cell>
          <cell r="B2151" t="str">
            <v>K4 SDS Max 16X540mm</v>
          </cell>
          <cell r="C2151" t="str">
            <v>CPT Accessories</v>
          </cell>
          <cell r="D2151" t="str">
            <v>800027</v>
          </cell>
          <cell r="E2151" t="str">
            <v>KA-AC</v>
          </cell>
          <cell r="F2151">
            <v>0</v>
          </cell>
          <cell r="G2151">
            <v>1.1016949152542375</v>
          </cell>
          <cell r="H2151">
            <v>22.033898305084747</v>
          </cell>
          <cell r="I2151">
            <v>22.033898305084747</v>
          </cell>
          <cell r="J2151">
            <v>23.14</v>
          </cell>
          <cell r="K2151">
            <v>23.4609375</v>
          </cell>
          <cell r="L2151" t="str">
            <v>Yes</v>
          </cell>
        </row>
        <row r="2152">
          <cell r="A2152" t="str">
            <v>K4MX18540</v>
          </cell>
          <cell r="B2152" t="str">
            <v>K4 SDS Max 18X540mm</v>
          </cell>
          <cell r="C2152" t="str">
            <v>CPT Accessories</v>
          </cell>
          <cell r="D2152" t="str">
            <v>800027</v>
          </cell>
          <cell r="E2152" t="str">
            <v>KA-AC</v>
          </cell>
          <cell r="F2152">
            <v>0</v>
          </cell>
          <cell r="G2152">
            <v>1.1040061633281972</v>
          </cell>
          <cell r="H2152">
            <v>22.080123266563945</v>
          </cell>
          <cell r="I2152">
            <v>22.080123266563945</v>
          </cell>
          <cell r="J2152">
            <v>23.18</v>
          </cell>
          <cell r="K2152">
            <v>23.510156250000001</v>
          </cell>
          <cell r="L2152" t="str">
            <v>Yes</v>
          </cell>
        </row>
        <row r="2153">
          <cell r="A2153" t="str">
            <v>K4MX20520</v>
          </cell>
          <cell r="B2153" t="str">
            <v>K4 SDS Max 20X520mm</v>
          </cell>
          <cell r="C2153" t="str">
            <v>CPT Accessories</v>
          </cell>
          <cell r="D2153" t="str">
            <v>800027</v>
          </cell>
          <cell r="E2153" t="str">
            <v>KA-AC</v>
          </cell>
          <cell r="F2153">
            <v>0</v>
          </cell>
          <cell r="G2153">
            <v>1.1787365177195686</v>
          </cell>
          <cell r="H2153">
            <v>23.57473035439137</v>
          </cell>
          <cell r="I2153">
            <v>23.57473035439137</v>
          </cell>
          <cell r="J2153">
            <v>24.75</v>
          </cell>
          <cell r="K2153">
            <v>25.1015625</v>
          </cell>
          <cell r="L2153" t="str">
            <v>Yes</v>
          </cell>
        </row>
        <row r="2154">
          <cell r="A2154" t="str">
            <v>K4MX22520</v>
          </cell>
          <cell r="B2154" t="str">
            <v>K4 SDS Max 22X520mm</v>
          </cell>
          <cell r="C2154" t="str">
            <v>CPT Accessories</v>
          </cell>
          <cell r="D2154" t="str">
            <v>800027</v>
          </cell>
          <cell r="E2154" t="str">
            <v>KA-AC</v>
          </cell>
          <cell r="F2154">
            <v>0</v>
          </cell>
          <cell r="G2154">
            <v>1.2103235747303547</v>
          </cell>
          <cell r="H2154">
            <v>24.20647149460709</v>
          </cell>
          <cell r="I2154">
            <v>24.20647149460709</v>
          </cell>
          <cell r="J2154">
            <v>25.42</v>
          </cell>
          <cell r="K2154">
            <v>25.774218750000003</v>
          </cell>
          <cell r="L2154" t="str">
            <v>Yes</v>
          </cell>
        </row>
        <row r="2155">
          <cell r="A2155" t="str">
            <v>K4MX25520</v>
          </cell>
          <cell r="B2155" t="str">
            <v>K4 SDS Max 25X520mm</v>
          </cell>
          <cell r="C2155" t="str">
            <v>CPT Accessories</v>
          </cell>
          <cell r="D2155" t="str">
            <v>800027</v>
          </cell>
          <cell r="E2155" t="str">
            <v>KA-AC</v>
          </cell>
          <cell r="F2155">
            <v>0</v>
          </cell>
          <cell r="G2155">
            <v>1.3251155624036981</v>
          </cell>
          <cell r="H2155">
            <v>26.502311248073958</v>
          </cell>
          <cell r="I2155">
            <v>26.502311248073958</v>
          </cell>
          <cell r="J2155">
            <v>27.83</v>
          </cell>
          <cell r="K2155">
            <v>28.21875</v>
          </cell>
          <cell r="L2155" t="str">
            <v>Yes</v>
          </cell>
        </row>
        <row r="2156">
          <cell r="A2156" t="str">
            <v>K4MX32570</v>
          </cell>
          <cell r="B2156" t="str">
            <v>K4 SDS Max 32X570mm</v>
          </cell>
          <cell r="C2156" t="str">
            <v>CPT Accessories</v>
          </cell>
          <cell r="D2156" t="str">
            <v>800027</v>
          </cell>
          <cell r="E2156" t="str">
            <v>KA-AC</v>
          </cell>
          <cell r="F2156">
            <v>0</v>
          </cell>
          <cell r="G2156">
            <v>1.861325115562404</v>
          </cell>
          <cell r="H2156">
            <v>37.226502311248076</v>
          </cell>
          <cell r="I2156">
            <v>37.226502311248076</v>
          </cell>
          <cell r="J2156">
            <v>39.090000000000003</v>
          </cell>
          <cell r="K2156">
            <v>39.637500000000003</v>
          </cell>
          <cell r="L2156" t="str">
            <v>Yes</v>
          </cell>
        </row>
        <row r="2157">
          <cell r="A2157" t="str">
            <v>K4P10160</v>
          </cell>
          <cell r="B2157" t="str">
            <v>K4 SDS Plus 10X160mm</v>
          </cell>
          <cell r="C2157" t="str">
            <v>CPT Accessories</v>
          </cell>
          <cell r="D2157" t="str">
            <v>800027</v>
          </cell>
          <cell r="E2157" t="str">
            <v>KA-AC</v>
          </cell>
          <cell r="F2157">
            <v>0</v>
          </cell>
          <cell r="G2157">
            <v>0.15408320493066255</v>
          </cell>
          <cell r="H2157">
            <v>3.0816640986132509</v>
          </cell>
          <cell r="I2157">
            <v>3.0816640986132509</v>
          </cell>
          <cell r="J2157">
            <v>3.24</v>
          </cell>
          <cell r="K2157">
            <v>3.28125</v>
          </cell>
          <cell r="L2157" t="str">
            <v>Yes</v>
          </cell>
        </row>
        <row r="2158">
          <cell r="A2158" t="str">
            <v>K4P10210</v>
          </cell>
          <cell r="B2158" t="str">
            <v>K4 SDS Plus 10X210mm</v>
          </cell>
          <cell r="C2158" t="str">
            <v>CPT Accessories</v>
          </cell>
          <cell r="D2158" t="str">
            <v>800027</v>
          </cell>
          <cell r="E2158" t="str">
            <v>KA-AC</v>
          </cell>
          <cell r="F2158">
            <v>0</v>
          </cell>
          <cell r="G2158">
            <v>0.17565485362095531</v>
          </cell>
          <cell r="H2158">
            <v>3.513097072419106</v>
          </cell>
          <cell r="I2158">
            <v>3.513097072419106</v>
          </cell>
          <cell r="J2158">
            <v>3.69</v>
          </cell>
          <cell r="K2158">
            <v>3.7406249999999996</v>
          </cell>
          <cell r="L2158" t="str">
            <v>Yes</v>
          </cell>
        </row>
        <row r="2159">
          <cell r="A2159" t="str">
            <v>K4P10450</v>
          </cell>
          <cell r="B2159" t="str">
            <v>K4 SDS Plus 10X450mm</v>
          </cell>
          <cell r="C2159" t="str">
            <v>CPT Accessories</v>
          </cell>
          <cell r="D2159" t="str">
            <v>800027</v>
          </cell>
          <cell r="E2159" t="str">
            <v>KA-AC</v>
          </cell>
          <cell r="F2159">
            <v>0</v>
          </cell>
          <cell r="G2159">
            <v>0.44838212634822805</v>
          </cell>
          <cell r="H2159">
            <v>8.9676425269645605</v>
          </cell>
          <cell r="I2159">
            <v>8.9676425269645605</v>
          </cell>
          <cell r="J2159">
            <v>9.42</v>
          </cell>
          <cell r="K2159">
            <v>9.5484375000000004</v>
          </cell>
          <cell r="L2159" t="str">
            <v>Yes</v>
          </cell>
        </row>
        <row r="2160">
          <cell r="A2160" t="str">
            <v>K4P10600</v>
          </cell>
          <cell r="B2160" t="str">
            <v>K4 SDS Plus 10X600mm</v>
          </cell>
          <cell r="C2160" t="str">
            <v>CPT Accessories</v>
          </cell>
          <cell r="D2160" t="str">
            <v>800027</v>
          </cell>
          <cell r="E2160" t="str">
            <v>KA-AC</v>
          </cell>
          <cell r="F2160">
            <v>0</v>
          </cell>
          <cell r="G2160">
            <v>0.54083204930662554</v>
          </cell>
          <cell r="H2160">
            <v>10.81664098613251</v>
          </cell>
          <cell r="I2160">
            <v>10.81664098613251</v>
          </cell>
          <cell r="J2160">
            <v>11.36</v>
          </cell>
          <cell r="K2160">
            <v>11.517187499999999</v>
          </cell>
          <cell r="L2160" t="str">
            <v>Yes</v>
          </cell>
        </row>
        <row r="2161">
          <cell r="A2161" t="str">
            <v>K4P12160</v>
          </cell>
          <cell r="B2161" t="str">
            <v>K4 SDS Plus 12X160mm</v>
          </cell>
          <cell r="C2161" t="str">
            <v>CPT Accessories</v>
          </cell>
          <cell r="D2161" t="str">
            <v>800027</v>
          </cell>
          <cell r="E2161" t="str">
            <v>KA-AC</v>
          </cell>
          <cell r="F2161">
            <v>0</v>
          </cell>
          <cell r="G2161">
            <v>0.17103235747303547</v>
          </cell>
          <cell r="H2161">
            <v>3.4206471494607089</v>
          </cell>
          <cell r="I2161">
            <v>3.4206471494607089</v>
          </cell>
          <cell r="J2161">
            <v>3.59</v>
          </cell>
          <cell r="K2161">
            <v>3.6421875000000008</v>
          </cell>
          <cell r="L2161" t="str">
            <v>Yes</v>
          </cell>
        </row>
        <row r="2162">
          <cell r="A2162" t="str">
            <v>K4P12260</v>
          </cell>
          <cell r="B2162" t="str">
            <v>K4 SDS Plus 12X260mm</v>
          </cell>
          <cell r="C2162" t="str">
            <v>CPT Accessories</v>
          </cell>
          <cell r="D2162" t="str">
            <v>800027</v>
          </cell>
          <cell r="E2162" t="str">
            <v>KA-AC</v>
          </cell>
          <cell r="F2162">
            <v>0</v>
          </cell>
          <cell r="G2162">
            <v>0.23574730354391371</v>
          </cell>
          <cell r="H2162">
            <v>4.7149460708782742</v>
          </cell>
          <cell r="I2162">
            <v>4.7149460708782742</v>
          </cell>
          <cell r="J2162">
            <v>4.95</v>
          </cell>
          <cell r="K2162">
            <v>5.0203125000000002</v>
          </cell>
          <cell r="L2162" t="str">
            <v>Yes</v>
          </cell>
        </row>
        <row r="2163">
          <cell r="A2163" t="str">
            <v>K4P12450</v>
          </cell>
          <cell r="B2163" t="str">
            <v>K4 SDS Plus 12X450mm</v>
          </cell>
          <cell r="C2163" t="str">
            <v>CPT Accessories</v>
          </cell>
          <cell r="D2163" t="str">
            <v>800027</v>
          </cell>
          <cell r="E2163" t="str">
            <v>KA-AC</v>
          </cell>
          <cell r="F2163">
            <v>0</v>
          </cell>
          <cell r="G2163">
            <v>0.48767334360554698</v>
          </cell>
          <cell r="H2163">
            <v>9.7534668721109394</v>
          </cell>
          <cell r="I2163">
            <v>9.7534668721109394</v>
          </cell>
          <cell r="J2163">
            <v>10.24</v>
          </cell>
          <cell r="K2163">
            <v>10.38515625</v>
          </cell>
          <cell r="L2163" t="str">
            <v>Yes</v>
          </cell>
        </row>
        <row r="2164">
          <cell r="A2164" t="str">
            <v>K4P12600</v>
          </cell>
          <cell r="B2164" t="str">
            <v>K4 SDS Plus 12X600mm</v>
          </cell>
          <cell r="C2164" t="str">
            <v>CPT Accessories</v>
          </cell>
          <cell r="D2164" t="str">
            <v>800027</v>
          </cell>
          <cell r="E2164" t="str">
            <v>KA-AC</v>
          </cell>
          <cell r="F2164">
            <v>0</v>
          </cell>
          <cell r="G2164">
            <v>0.68644067796610164</v>
          </cell>
          <cell r="H2164">
            <v>13.728813559322033</v>
          </cell>
          <cell r="I2164">
            <v>13.728813559322033</v>
          </cell>
          <cell r="J2164">
            <v>14.42</v>
          </cell>
          <cell r="K2164">
            <v>14.617968750000001</v>
          </cell>
          <cell r="L2164" t="str">
            <v>Yes</v>
          </cell>
        </row>
        <row r="2165">
          <cell r="A2165" t="str">
            <v>K4P14210</v>
          </cell>
          <cell r="B2165" t="str">
            <v>K4 SDS Plus 14X210mm</v>
          </cell>
          <cell r="C2165" t="str">
            <v>CPT Accessories</v>
          </cell>
          <cell r="D2165" t="str">
            <v>800027</v>
          </cell>
          <cell r="E2165" t="str">
            <v>KA-AC</v>
          </cell>
          <cell r="F2165">
            <v>0</v>
          </cell>
          <cell r="G2165">
            <v>0.32357473035439144</v>
          </cell>
          <cell r="H2165">
            <v>6.4714946070878279</v>
          </cell>
          <cell r="I2165">
            <v>6.4714946070878279</v>
          </cell>
          <cell r="J2165">
            <v>6.8</v>
          </cell>
          <cell r="K2165">
            <v>6.890625</v>
          </cell>
          <cell r="L2165" t="str">
            <v>Yes</v>
          </cell>
        </row>
        <row r="2166">
          <cell r="A2166" t="str">
            <v>K4P14450</v>
          </cell>
          <cell r="B2166" t="str">
            <v>K4 SDS Plus 14X450mm</v>
          </cell>
          <cell r="C2166" t="str">
            <v>CPT Accessories</v>
          </cell>
          <cell r="D2166" t="str">
            <v>800027</v>
          </cell>
          <cell r="E2166" t="str">
            <v>KA-AC</v>
          </cell>
          <cell r="F2166">
            <v>0</v>
          </cell>
          <cell r="G2166">
            <v>0.50308166409861321</v>
          </cell>
          <cell r="H2166">
            <v>10.061633281972265</v>
          </cell>
          <cell r="I2166">
            <v>10.061633281972265</v>
          </cell>
          <cell r="J2166">
            <v>10.56</v>
          </cell>
          <cell r="K2166">
            <v>10.71328125</v>
          </cell>
          <cell r="L2166" t="str">
            <v>Yes</v>
          </cell>
        </row>
        <row r="2167">
          <cell r="A2167" t="str">
            <v>K4P14600</v>
          </cell>
          <cell r="B2167" t="str">
            <v>K4 SDS Plus 14X600mm</v>
          </cell>
          <cell r="C2167" t="str">
            <v>CPT Accessories</v>
          </cell>
          <cell r="D2167" t="str">
            <v>800027</v>
          </cell>
          <cell r="E2167" t="str">
            <v>KA-AC</v>
          </cell>
          <cell r="F2167">
            <v>0</v>
          </cell>
          <cell r="G2167">
            <v>0.75423728813559321</v>
          </cell>
          <cell r="H2167">
            <v>15.084745762711863</v>
          </cell>
          <cell r="I2167">
            <v>15.084745762711863</v>
          </cell>
          <cell r="J2167">
            <v>15.84</v>
          </cell>
          <cell r="K2167">
            <v>16.061718749999997</v>
          </cell>
          <cell r="L2167" t="str">
            <v>Yes</v>
          </cell>
        </row>
        <row r="2168">
          <cell r="A2168" t="str">
            <v>K4P16210</v>
          </cell>
          <cell r="B2168" t="str">
            <v>K4 SDS Plus 16X210mm</v>
          </cell>
          <cell r="C2168" t="str">
            <v>CPT Accessories</v>
          </cell>
          <cell r="D2168" t="str">
            <v>800027</v>
          </cell>
          <cell r="E2168" t="str">
            <v>KA-AC</v>
          </cell>
          <cell r="F2168">
            <v>0</v>
          </cell>
          <cell r="G2168">
            <v>0.44298921417565484</v>
          </cell>
          <cell r="H2168">
            <v>8.8597842835130969</v>
          </cell>
          <cell r="I2168">
            <v>8.8597842835130969</v>
          </cell>
          <cell r="J2168">
            <v>9.3000000000000007</v>
          </cell>
          <cell r="K2168">
            <v>9.43359375</v>
          </cell>
          <cell r="L2168" t="str">
            <v>Yes</v>
          </cell>
        </row>
        <row r="2169">
          <cell r="A2169" t="str">
            <v>K4P16450</v>
          </cell>
          <cell r="B2169" t="str">
            <v>K4 SDS Plus 16X450mm</v>
          </cell>
          <cell r="C2169" t="str">
            <v>CPT Accessories</v>
          </cell>
          <cell r="D2169" t="str">
            <v>800027</v>
          </cell>
          <cell r="E2169" t="str">
            <v>KA-AC</v>
          </cell>
          <cell r="F2169">
            <v>0</v>
          </cell>
          <cell r="G2169">
            <v>0.65100154083204931</v>
          </cell>
          <cell r="H2169">
            <v>13.020030816640984</v>
          </cell>
          <cell r="I2169">
            <v>13.020030816640984</v>
          </cell>
          <cell r="J2169">
            <v>13.67</v>
          </cell>
          <cell r="K2169">
            <v>13.863281249999998</v>
          </cell>
          <cell r="L2169" t="str">
            <v>Yes</v>
          </cell>
        </row>
        <row r="2170">
          <cell r="A2170" t="str">
            <v>K4P16600</v>
          </cell>
          <cell r="B2170" t="str">
            <v>K4 SDS Plus 16X600mm</v>
          </cell>
          <cell r="C2170" t="str">
            <v>CPT Accessories</v>
          </cell>
          <cell r="D2170" t="str">
            <v>800027</v>
          </cell>
          <cell r="E2170" t="str">
            <v>KA-AC</v>
          </cell>
          <cell r="F2170">
            <v>0</v>
          </cell>
          <cell r="G2170">
            <v>0.81664098613251146</v>
          </cell>
          <cell r="H2170">
            <v>16.332819722650228</v>
          </cell>
          <cell r="I2170">
            <v>16.332819722650228</v>
          </cell>
          <cell r="J2170">
            <v>17.149999999999999</v>
          </cell>
          <cell r="K2170">
            <v>17.390625</v>
          </cell>
          <cell r="L2170" t="str">
            <v>Yes</v>
          </cell>
        </row>
        <row r="2171">
          <cell r="A2171" t="str">
            <v>K4P18250</v>
          </cell>
          <cell r="B2171" t="str">
            <v>K4 SDS Plus 18X250mm</v>
          </cell>
          <cell r="C2171" t="str">
            <v>CPT Accessories</v>
          </cell>
          <cell r="D2171" t="str">
            <v>800027</v>
          </cell>
          <cell r="E2171" t="str">
            <v>KA-AC</v>
          </cell>
          <cell r="F2171">
            <v>0</v>
          </cell>
          <cell r="G2171">
            <v>0.48998459167950692</v>
          </cell>
          <cell r="H2171">
            <v>9.7996918335901384</v>
          </cell>
          <cell r="I2171">
            <v>9.7996918335901384</v>
          </cell>
          <cell r="J2171">
            <v>10.29</v>
          </cell>
          <cell r="K2171">
            <v>10.434375000000001</v>
          </cell>
          <cell r="L2171" t="str">
            <v>Yes</v>
          </cell>
        </row>
        <row r="2172">
          <cell r="A2172" t="str">
            <v>K4P18450</v>
          </cell>
          <cell r="B2172" t="str">
            <v>K4 SDS Plus 18X450mm</v>
          </cell>
          <cell r="C2172" t="str">
            <v>CPT Accessories</v>
          </cell>
          <cell r="D2172" t="str">
            <v>800027</v>
          </cell>
          <cell r="E2172" t="str">
            <v>KA-AC</v>
          </cell>
          <cell r="F2172">
            <v>0</v>
          </cell>
          <cell r="G2172">
            <v>0.65870570107858251</v>
          </cell>
          <cell r="H2172">
            <v>13.174114021571649</v>
          </cell>
          <cell r="I2172">
            <v>13.174114021571649</v>
          </cell>
          <cell r="J2172">
            <v>13.83</v>
          </cell>
          <cell r="K2172">
            <v>14.02734375</v>
          </cell>
          <cell r="L2172" t="str">
            <v>Yes</v>
          </cell>
        </row>
        <row r="2173">
          <cell r="A2173" t="str">
            <v>K4P20250</v>
          </cell>
          <cell r="B2173" t="str">
            <v>K4 SDS Plus 20X250mm</v>
          </cell>
          <cell r="C2173" t="str">
            <v>CPT Accessories</v>
          </cell>
          <cell r="D2173" t="str">
            <v>800027</v>
          </cell>
          <cell r="E2173" t="str">
            <v>KA-AC</v>
          </cell>
          <cell r="F2173">
            <v>0</v>
          </cell>
          <cell r="G2173">
            <v>0.55469953775038527</v>
          </cell>
          <cell r="H2173">
            <v>11.093990755007704</v>
          </cell>
          <cell r="I2173">
            <v>11.093990755007704</v>
          </cell>
          <cell r="J2173">
            <v>11.65</v>
          </cell>
          <cell r="K2173">
            <v>11.8125</v>
          </cell>
          <cell r="L2173" t="str">
            <v>Yes</v>
          </cell>
        </row>
        <row r="2174">
          <cell r="A2174" t="str">
            <v>K4P20450</v>
          </cell>
          <cell r="B2174" t="str">
            <v>K2 SDS Plus 20X450mm</v>
          </cell>
          <cell r="C2174" t="str">
            <v>CPT Accessories</v>
          </cell>
          <cell r="D2174" t="str">
            <v>800027</v>
          </cell>
          <cell r="E2174" t="str">
            <v>KA-AC</v>
          </cell>
          <cell r="F2174">
            <v>0</v>
          </cell>
          <cell r="G2174">
            <v>0.72804314329738062</v>
          </cell>
          <cell r="H2174">
            <v>14.560862865947611</v>
          </cell>
          <cell r="I2174">
            <v>14.560862865947611</v>
          </cell>
          <cell r="J2174">
            <v>15.29</v>
          </cell>
          <cell r="K2174">
            <v>15.503906249999998</v>
          </cell>
          <cell r="L2174" t="str">
            <v>Yes</v>
          </cell>
        </row>
        <row r="2175">
          <cell r="A2175" t="str">
            <v>K4P22250</v>
          </cell>
          <cell r="B2175" t="str">
            <v>K4 SDS Plus 22X250mm</v>
          </cell>
          <cell r="C2175" t="str">
            <v>CPT Accessories</v>
          </cell>
          <cell r="D2175" t="str">
            <v>800027</v>
          </cell>
          <cell r="E2175" t="str">
            <v>KA-AC</v>
          </cell>
          <cell r="F2175">
            <v>0</v>
          </cell>
          <cell r="G2175">
            <v>0.6379044684129429</v>
          </cell>
          <cell r="H2175">
            <v>12.758089368258858</v>
          </cell>
          <cell r="I2175">
            <v>12.758089368258858</v>
          </cell>
          <cell r="J2175">
            <v>13.4</v>
          </cell>
          <cell r="K2175">
            <v>13.584374999999998</v>
          </cell>
          <cell r="L2175" t="str">
            <v>Yes</v>
          </cell>
        </row>
        <row r="2176">
          <cell r="A2176" t="str">
            <v>K4P22450</v>
          </cell>
          <cell r="B2176" t="str">
            <v>K2 SDS Plus 22X450mm</v>
          </cell>
          <cell r="C2176" t="str">
            <v>CPT Accessories</v>
          </cell>
          <cell r="D2176" t="str">
            <v>800027</v>
          </cell>
          <cell r="E2176" t="str">
            <v>KA-AC</v>
          </cell>
          <cell r="F2176">
            <v>0</v>
          </cell>
          <cell r="G2176">
            <v>0.8597842835130971</v>
          </cell>
          <cell r="H2176">
            <v>17.195685670261941</v>
          </cell>
          <cell r="I2176">
            <v>17.195685670261941</v>
          </cell>
          <cell r="J2176">
            <v>18.059999999999999</v>
          </cell>
          <cell r="K2176">
            <v>18.309374999999999</v>
          </cell>
          <cell r="L2176" t="str">
            <v>Yes</v>
          </cell>
        </row>
        <row r="2177">
          <cell r="A2177" t="str">
            <v>K4P24250</v>
          </cell>
          <cell r="B2177" t="str">
            <v>K4 SDS Plus 24X250mm</v>
          </cell>
          <cell r="C2177" t="str">
            <v>CPT Accessories</v>
          </cell>
          <cell r="D2177" t="str">
            <v>800027</v>
          </cell>
          <cell r="E2177" t="str">
            <v>KA-AC</v>
          </cell>
          <cell r="F2177">
            <v>0</v>
          </cell>
          <cell r="G2177">
            <v>0.82280431432973811</v>
          </cell>
          <cell r="H2177">
            <v>16.456086286594761</v>
          </cell>
          <cell r="I2177">
            <v>16.456086286594761</v>
          </cell>
          <cell r="J2177">
            <v>17.28</v>
          </cell>
          <cell r="K2177">
            <v>17.521875000000001</v>
          </cell>
          <cell r="L2177" t="str">
            <v>Yes</v>
          </cell>
        </row>
        <row r="2178">
          <cell r="A2178" t="str">
            <v>K4P25250</v>
          </cell>
          <cell r="B2178" t="str">
            <v>K4 SDS Plus 25X250mm</v>
          </cell>
          <cell r="C2178" t="str">
            <v>CPT Accessories</v>
          </cell>
          <cell r="D2178" t="str">
            <v>800027</v>
          </cell>
          <cell r="E2178" t="str">
            <v>KA-AC</v>
          </cell>
          <cell r="F2178">
            <v>0</v>
          </cell>
          <cell r="G2178">
            <v>0.90292758089368252</v>
          </cell>
          <cell r="H2178">
            <v>18.05855161787365</v>
          </cell>
          <cell r="I2178">
            <v>18.05855161787365</v>
          </cell>
          <cell r="J2178">
            <v>18.96</v>
          </cell>
          <cell r="K2178">
            <v>19.228125000000002</v>
          </cell>
          <cell r="L2178" t="str">
            <v>Yes</v>
          </cell>
        </row>
        <row r="2179">
          <cell r="A2179" t="str">
            <v>K4P25450</v>
          </cell>
          <cell r="B2179" t="str">
            <v>K2 SDS Plus 25X450mm</v>
          </cell>
          <cell r="C2179" t="str">
            <v>CPT Accessories</v>
          </cell>
          <cell r="D2179" t="str">
            <v>800027</v>
          </cell>
          <cell r="E2179" t="str">
            <v>KA-AC</v>
          </cell>
          <cell r="F2179">
            <v>0</v>
          </cell>
          <cell r="G2179">
            <v>1.0631741140215716</v>
          </cell>
          <cell r="H2179">
            <v>21.263482280431433</v>
          </cell>
          <cell r="I2179">
            <v>21.263482280431433</v>
          </cell>
          <cell r="J2179">
            <v>22.33</v>
          </cell>
          <cell r="K2179">
            <v>22.640625</v>
          </cell>
          <cell r="L2179" t="str">
            <v>Yes</v>
          </cell>
        </row>
        <row r="2180">
          <cell r="A2180" t="str">
            <v>K4P28250</v>
          </cell>
          <cell r="B2180" t="str">
            <v>K4 SDS Plus 28X250mm</v>
          </cell>
          <cell r="C2180" t="str">
            <v>CPT Accessories</v>
          </cell>
          <cell r="D2180" t="str">
            <v>800027</v>
          </cell>
          <cell r="E2180" t="str">
            <v>KA-AC</v>
          </cell>
          <cell r="F2180">
            <v>0</v>
          </cell>
          <cell r="G2180">
            <v>1.0408320493066257</v>
          </cell>
          <cell r="H2180">
            <v>20.816640986132512</v>
          </cell>
          <cell r="I2180">
            <v>20.816640986132512</v>
          </cell>
          <cell r="J2180">
            <v>21.86</v>
          </cell>
          <cell r="K2180">
            <v>22.164843749999999</v>
          </cell>
          <cell r="L2180" t="str">
            <v>Yes</v>
          </cell>
        </row>
        <row r="2181">
          <cell r="A2181" t="str">
            <v>K4P28450</v>
          </cell>
          <cell r="B2181" t="str">
            <v>K2 SDS Plus 28X450mm</v>
          </cell>
          <cell r="C2181" t="str">
            <v>CPT Accessories</v>
          </cell>
          <cell r="D2181" t="str">
            <v>800027</v>
          </cell>
          <cell r="E2181" t="str">
            <v>KA-AC</v>
          </cell>
          <cell r="F2181">
            <v>0</v>
          </cell>
          <cell r="G2181">
            <v>1.2057010785824345</v>
          </cell>
          <cell r="H2181">
            <v>24.114021571648689</v>
          </cell>
          <cell r="I2181">
            <v>24.114021571648689</v>
          </cell>
          <cell r="J2181">
            <v>25.32</v>
          </cell>
          <cell r="K2181">
            <v>25.67578125</v>
          </cell>
          <cell r="L2181" t="str">
            <v>Yes</v>
          </cell>
        </row>
        <row r="2182">
          <cell r="A2182" t="str">
            <v>K4P30450</v>
          </cell>
          <cell r="B2182" t="str">
            <v>K2 SDS Plus 30X450mm</v>
          </cell>
          <cell r="C2182" t="str">
            <v>CPT Accessories</v>
          </cell>
          <cell r="D2182" t="str">
            <v>800027</v>
          </cell>
          <cell r="E2182" t="str">
            <v>KA-AC</v>
          </cell>
          <cell r="F2182">
            <v>0</v>
          </cell>
          <cell r="G2182">
            <v>1.3258859784283514</v>
          </cell>
          <cell r="H2182">
            <v>26.517719568567028</v>
          </cell>
          <cell r="I2182">
            <v>26.517719568567028</v>
          </cell>
          <cell r="J2182">
            <v>27.84</v>
          </cell>
          <cell r="K2182">
            <v>28.235156250000003</v>
          </cell>
          <cell r="L2182" t="str">
            <v>Yes</v>
          </cell>
        </row>
        <row r="2183">
          <cell r="A2183" t="str">
            <v>K4P32450</v>
          </cell>
          <cell r="B2183" t="str">
            <v>K2 SDS Plus 32X450mm</v>
          </cell>
          <cell r="C2183" t="str">
            <v>CPT Accessories</v>
          </cell>
          <cell r="D2183" t="str">
            <v>800027</v>
          </cell>
          <cell r="E2183" t="str">
            <v>KA-AC</v>
          </cell>
          <cell r="F2183">
            <v>0</v>
          </cell>
          <cell r="G2183">
            <v>1.5231124807395995</v>
          </cell>
          <cell r="H2183">
            <v>30.462249614791986</v>
          </cell>
          <cell r="I2183">
            <v>30.462249614791986</v>
          </cell>
          <cell r="J2183">
            <v>31.99</v>
          </cell>
          <cell r="K2183">
            <v>32.435156249999999</v>
          </cell>
          <cell r="L2183" t="str">
            <v>Yes</v>
          </cell>
        </row>
        <row r="2184">
          <cell r="A2184" t="str">
            <v>KCMF20</v>
          </cell>
          <cell r="B2184" t="str">
            <v>KCM Chisel Flat 25mm</v>
          </cell>
          <cell r="C2184" t="str">
            <v>CPT Accessories</v>
          </cell>
          <cell r="D2184" t="str">
            <v>800027</v>
          </cell>
          <cell r="E2184" t="str">
            <v>KA-AC</v>
          </cell>
          <cell r="F2184">
            <v>0</v>
          </cell>
          <cell r="G2184">
            <v>0.21494607087827428</v>
          </cell>
          <cell r="H2184">
            <v>4.2989214175654853</v>
          </cell>
          <cell r="I2184">
            <v>4.2989214175654853</v>
          </cell>
          <cell r="J2184">
            <v>4.51</v>
          </cell>
          <cell r="K2184">
            <v>4.5773437499999998</v>
          </cell>
          <cell r="L2184" t="str">
            <v>Yes</v>
          </cell>
        </row>
        <row r="2185">
          <cell r="A2185" t="str">
            <v>KCMH26</v>
          </cell>
          <cell r="B2185" t="str">
            <v>KCM Chisel Hollow 26mm</v>
          </cell>
          <cell r="C2185" t="str">
            <v>CPT Accessories</v>
          </cell>
          <cell r="D2185" t="str">
            <v>800027</v>
          </cell>
          <cell r="E2185" t="str">
            <v>KA-AC</v>
          </cell>
          <cell r="F2185">
            <v>0</v>
          </cell>
          <cell r="G2185">
            <v>0.5238828967642527</v>
          </cell>
          <cell r="H2185">
            <v>10.477657935285054</v>
          </cell>
          <cell r="I2185">
            <v>10.477657935285054</v>
          </cell>
          <cell r="J2185">
            <v>11</v>
          </cell>
          <cell r="K2185">
            <v>11.15625</v>
          </cell>
          <cell r="L2185" t="str">
            <v>Yes</v>
          </cell>
        </row>
        <row r="2186">
          <cell r="A2186" t="str">
            <v>KCMPT</v>
          </cell>
          <cell r="B2186" t="str">
            <v>KCM Chisel Point</v>
          </cell>
          <cell r="C2186" t="str">
            <v>CPT Accessories</v>
          </cell>
          <cell r="D2186" t="str">
            <v>800027</v>
          </cell>
          <cell r="E2186" t="str">
            <v>KA-AC</v>
          </cell>
          <cell r="F2186">
            <v>0</v>
          </cell>
          <cell r="G2186">
            <v>0.21494607087827428</v>
          </cell>
          <cell r="H2186">
            <v>4.2989214175654853</v>
          </cell>
          <cell r="I2186">
            <v>4.2989214175654853</v>
          </cell>
          <cell r="J2186">
            <v>4.51</v>
          </cell>
          <cell r="K2186">
            <v>4.5773437499999998</v>
          </cell>
          <cell r="L2186" t="str">
            <v>Yes</v>
          </cell>
        </row>
        <row r="2187">
          <cell r="A2187" t="str">
            <v>KCMS50</v>
          </cell>
          <cell r="B2187" t="str">
            <v>KCM Chisel Scaling 50mm</v>
          </cell>
          <cell r="C2187" t="str">
            <v>CPT Accessories</v>
          </cell>
          <cell r="D2187" t="str">
            <v>800027</v>
          </cell>
          <cell r="E2187" t="str">
            <v>KA-AC</v>
          </cell>
          <cell r="F2187">
            <v>0</v>
          </cell>
          <cell r="G2187">
            <v>0.42218798151001541</v>
          </cell>
          <cell r="H2187">
            <v>8.443759630200308</v>
          </cell>
          <cell r="I2187">
            <v>8.443759630200308</v>
          </cell>
          <cell r="J2187">
            <v>8.8699999999999992</v>
          </cell>
          <cell r="K2187">
            <v>8.9906249999999996</v>
          </cell>
          <cell r="L2187" t="str">
            <v>Yes</v>
          </cell>
        </row>
        <row r="2188">
          <cell r="A2188" t="str">
            <v>KCMT50</v>
          </cell>
          <cell r="B2188" t="str">
            <v>KCM Chisel Tile 50mm</v>
          </cell>
          <cell r="C2188" t="str">
            <v>CPT Accessories</v>
          </cell>
          <cell r="D2188" t="str">
            <v>800027</v>
          </cell>
          <cell r="E2188" t="str">
            <v>KA-AC</v>
          </cell>
          <cell r="F2188">
            <v>0</v>
          </cell>
          <cell r="G2188">
            <v>0.49922958397534672</v>
          </cell>
          <cell r="H2188">
            <v>9.9845916795069343</v>
          </cell>
          <cell r="I2188">
            <v>9.9845916795069343</v>
          </cell>
          <cell r="J2188">
            <v>10.48</v>
          </cell>
          <cell r="K2188">
            <v>10.63125</v>
          </cell>
          <cell r="L2188" t="str">
            <v>Yes</v>
          </cell>
        </row>
        <row r="2189">
          <cell r="A2189" t="str">
            <v>KCPF20</v>
          </cell>
          <cell r="B2189" t="str">
            <v>KCP Chisel Flat 20mm</v>
          </cell>
          <cell r="C2189" t="str">
            <v>CPT Accessories</v>
          </cell>
          <cell r="D2189" t="str">
            <v>800027</v>
          </cell>
          <cell r="E2189" t="str">
            <v>KA-AC</v>
          </cell>
          <cell r="F2189">
            <v>0</v>
          </cell>
          <cell r="G2189">
            <v>0.1271186440677966</v>
          </cell>
          <cell r="H2189">
            <v>2.5423728813559321</v>
          </cell>
          <cell r="I2189">
            <v>2.5423728813559321</v>
          </cell>
          <cell r="J2189">
            <v>2.67</v>
          </cell>
          <cell r="K2189">
            <v>2.70703125</v>
          </cell>
          <cell r="L2189" t="str">
            <v>Yes</v>
          </cell>
        </row>
        <row r="2190">
          <cell r="A2190" t="str">
            <v>KCPH22</v>
          </cell>
          <cell r="B2190" t="str">
            <v>KCP Chisel Hollow 22mm</v>
          </cell>
          <cell r="C2190" t="str">
            <v>CPT Accessories</v>
          </cell>
          <cell r="D2190" t="str">
            <v>800027</v>
          </cell>
          <cell r="E2190" t="str">
            <v>KA-AC</v>
          </cell>
          <cell r="F2190">
            <v>0</v>
          </cell>
          <cell r="G2190">
            <v>0.3174114021571649</v>
          </cell>
          <cell r="H2190">
            <v>6.3482280431432976</v>
          </cell>
          <cell r="I2190">
            <v>6.3482280431432976</v>
          </cell>
          <cell r="J2190">
            <v>6.67</v>
          </cell>
          <cell r="K2190">
            <v>6.7593750000000004</v>
          </cell>
          <cell r="L2190" t="str">
            <v>Yes</v>
          </cell>
        </row>
        <row r="2191">
          <cell r="A2191" t="str">
            <v>KCPPT</v>
          </cell>
          <cell r="B2191" t="str">
            <v>KCP Chisel Point</v>
          </cell>
          <cell r="C2191" t="str">
            <v>CPT Accessories</v>
          </cell>
          <cell r="D2191" t="str">
            <v>800027</v>
          </cell>
          <cell r="E2191" t="str">
            <v>KA-AC</v>
          </cell>
          <cell r="F2191">
            <v>0</v>
          </cell>
          <cell r="G2191">
            <v>0.1271186440677966</v>
          </cell>
          <cell r="H2191">
            <v>2.5423728813559321</v>
          </cell>
          <cell r="I2191">
            <v>2.5423728813559321</v>
          </cell>
          <cell r="J2191">
            <v>2.67</v>
          </cell>
          <cell r="K2191">
            <v>2.70703125</v>
          </cell>
          <cell r="L2191" t="str">
            <v>Yes</v>
          </cell>
        </row>
        <row r="2192">
          <cell r="A2192" t="str">
            <v>KCPS40</v>
          </cell>
          <cell r="B2192" t="str">
            <v>KCP Chisel Scaling 40mm</v>
          </cell>
          <cell r="C2192" t="str">
            <v>CPT Accessories</v>
          </cell>
          <cell r="D2192" t="str">
            <v>800027</v>
          </cell>
          <cell r="E2192" t="str">
            <v>KA-AC</v>
          </cell>
          <cell r="F2192">
            <v>0</v>
          </cell>
          <cell r="G2192">
            <v>0.24730354391371343</v>
          </cell>
          <cell r="H2192">
            <v>4.9460708782742682</v>
          </cell>
          <cell r="I2192">
            <v>4.9460708782742682</v>
          </cell>
          <cell r="J2192">
            <v>5.19</v>
          </cell>
          <cell r="K2192">
            <v>5.2664062500000002</v>
          </cell>
          <cell r="L2192" t="str">
            <v>Yes</v>
          </cell>
        </row>
        <row r="2193">
          <cell r="A2193" t="str">
            <v>KCPT50</v>
          </cell>
          <cell r="B2193" t="str">
            <v>KCP Chisel Tile 50mm</v>
          </cell>
          <cell r="C2193" t="str">
            <v>CPT Accessories</v>
          </cell>
          <cell r="D2193" t="str">
            <v>800027</v>
          </cell>
          <cell r="E2193" t="str">
            <v>KA-AC</v>
          </cell>
          <cell r="F2193">
            <v>0</v>
          </cell>
          <cell r="G2193">
            <v>0.38366718027734981</v>
          </cell>
          <cell r="H2193">
            <v>7.6733436055469957</v>
          </cell>
          <cell r="I2193">
            <v>7.6733436055469957</v>
          </cell>
          <cell r="J2193">
            <v>8.06</v>
          </cell>
          <cell r="K2193">
            <v>8.1703125000000014</v>
          </cell>
          <cell r="L2193" t="str">
            <v>Yes</v>
          </cell>
        </row>
        <row r="2194">
          <cell r="A2194" t="str">
            <v>KCPT75</v>
          </cell>
          <cell r="B2194" t="str">
            <v>KCP Chisel Tile 75mm</v>
          </cell>
          <cell r="C2194" t="str">
            <v>CPT Accessories</v>
          </cell>
          <cell r="D2194" t="str">
            <v>800027</v>
          </cell>
          <cell r="E2194" t="str">
            <v>KA-AC</v>
          </cell>
          <cell r="F2194">
            <v>0</v>
          </cell>
          <cell r="G2194">
            <v>0.46379044684129433</v>
          </cell>
          <cell r="H2194">
            <v>9.2758089368258858</v>
          </cell>
          <cell r="I2194">
            <v>9.2758089368258858</v>
          </cell>
          <cell r="J2194">
            <v>9.74</v>
          </cell>
          <cell r="K2194">
            <v>9.8765625000000004</v>
          </cell>
          <cell r="L2194" t="str">
            <v>Yes</v>
          </cell>
        </row>
        <row r="2195">
          <cell r="A2195" t="str">
            <v>K4P5110B</v>
          </cell>
          <cell r="B2195" t="str">
            <v>SDS Plus K4 Cut bit 5*110mm</v>
          </cell>
          <cell r="C2195" t="str">
            <v>CPT Accessories</v>
          </cell>
          <cell r="D2195" t="str">
            <v>800027</v>
          </cell>
          <cell r="E2195" t="str">
            <v>KA-AC</v>
          </cell>
          <cell r="F2195">
            <v>0</v>
          </cell>
          <cell r="G2195">
            <v>0.11171032357473035</v>
          </cell>
          <cell r="H2195">
            <v>2.2342064714946068</v>
          </cell>
          <cell r="I2195">
            <v>2.2342064714946068</v>
          </cell>
          <cell r="J2195">
            <v>2.35</v>
          </cell>
          <cell r="K2195">
            <v>2.37890625</v>
          </cell>
          <cell r="L2195" t="str">
            <v>Yes</v>
          </cell>
        </row>
        <row r="2196">
          <cell r="A2196" t="str">
            <v>K4P5160B</v>
          </cell>
          <cell r="B2196" t="str">
            <v>SDS Plus K4 Cut bit 5*160mm</v>
          </cell>
          <cell r="C2196" t="str">
            <v>CPT Accessories</v>
          </cell>
          <cell r="D2196" t="str">
            <v>800027</v>
          </cell>
          <cell r="E2196" t="str">
            <v>KA-AC</v>
          </cell>
          <cell r="F2196">
            <v>0</v>
          </cell>
          <cell r="G2196">
            <v>0.12018489984591681</v>
          </cell>
          <cell r="H2196">
            <v>2.4036979969183361</v>
          </cell>
          <cell r="I2196">
            <v>2.4036979969183361</v>
          </cell>
          <cell r="J2196">
            <v>2.52</v>
          </cell>
          <cell r="K2196">
            <v>2.5593750000000002</v>
          </cell>
          <cell r="L2196" t="str">
            <v>Yes</v>
          </cell>
        </row>
        <row r="2197">
          <cell r="A2197" t="str">
            <v>K4P5B110B</v>
          </cell>
          <cell r="B2197" t="str">
            <v>SDS Plus K4 Cut bit 5.5*110mm</v>
          </cell>
          <cell r="C2197" t="str">
            <v>CPT Accessories</v>
          </cell>
          <cell r="D2197" t="str">
            <v>800027</v>
          </cell>
          <cell r="E2197" t="str">
            <v>KA-AC</v>
          </cell>
          <cell r="F2197">
            <v>0</v>
          </cell>
          <cell r="G2197">
            <v>0.11248073959938365</v>
          </cell>
          <cell r="H2197">
            <v>2.249614791987673</v>
          </cell>
          <cell r="I2197">
            <v>2.249614791987673</v>
          </cell>
          <cell r="J2197">
            <v>2.36</v>
          </cell>
          <cell r="K2197">
            <v>2.3953125000000002</v>
          </cell>
          <cell r="L2197" t="str">
            <v>Yes</v>
          </cell>
        </row>
        <row r="2198">
          <cell r="A2198" t="str">
            <v>K4P5B160B</v>
          </cell>
          <cell r="B2198" t="str">
            <v>SDS Plus K4 Cut bit 5.5*160mm</v>
          </cell>
          <cell r="C2198" t="str">
            <v>CPT Accessories</v>
          </cell>
          <cell r="D2198" t="str">
            <v>800027</v>
          </cell>
          <cell r="E2198" t="str">
            <v>KA-AC</v>
          </cell>
          <cell r="F2198">
            <v>0</v>
          </cell>
          <cell r="G2198">
            <v>0.12018489984591681</v>
          </cell>
          <cell r="H2198">
            <v>2.4036979969183361</v>
          </cell>
          <cell r="I2198">
            <v>2.4036979969183361</v>
          </cell>
          <cell r="J2198">
            <v>2.52</v>
          </cell>
          <cell r="K2198">
            <v>2.5593750000000002</v>
          </cell>
          <cell r="L2198" t="str">
            <v>Yes</v>
          </cell>
        </row>
        <row r="2199">
          <cell r="A2199" t="str">
            <v>K4P6110B</v>
          </cell>
          <cell r="B2199" t="str">
            <v>SDS Plus K4 Cut bit 6*110mm</v>
          </cell>
          <cell r="C2199" t="str">
            <v>CPT Accessories</v>
          </cell>
          <cell r="D2199" t="str">
            <v>800027</v>
          </cell>
          <cell r="E2199" t="str">
            <v>KA-AC</v>
          </cell>
          <cell r="F2199">
            <v>0</v>
          </cell>
          <cell r="G2199">
            <v>0.11325115562403698</v>
          </cell>
          <cell r="H2199">
            <v>2.2650231124807396</v>
          </cell>
          <cell r="I2199">
            <v>2.2650231124807396</v>
          </cell>
          <cell r="J2199">
            <v>2.38</v>
          </cell>
          <cell r="K2199">
            <v>2.4117187499999999</v>
          </cell>
          <cell r="L2199" t="str">
            <v>Yes</v>
          </cell>
        </row>
        <row r="2200">
          <cell r="A2200" t="str">
            <v>K4P6160B</v>
          </cell>
          <cell r="B2200" t="str">
            <v>SDS Plus K4 Cut bit 6*160mm</v>
          </cell>
          <cell r="C2200" t="str">
            <v>CPT Accessories</v>
          </cell>
          <cell r="D2200" t="str">
            <v>800027</v>
          </cell>
          <cell r="E2200" t="str">
            <v>KA-AC</v>
          </cell>
          <cell r="F2200">
            <v>0</v>
          </cell>
          <cell r="G2200">
            <v>0.12095531587057012</v>
          </cell>
          <cell r="H2200">
            <v>2.4191063174114023</v>
          </cell>
          <cell r="I2200">
            <v>2.4191063174114023</v>
          </cell>
          <cell r="J2200">
            <v>2.54</v>
          </cell>
          <cell r="K2200">
            <v>2.5757812499999999</v>
          </cell>
          <cell r="L2200" t="str">
            <v>Yes</v>
          </cell>
        </row>
        <row r="2201">
          <cell r="A2201" t="str">
            <v>K4P6B160B</v>
          </cell>
          <cell r="B2201" t="str">
            <v>SDS Plus K4 Cut bit 6.5*160mm</v>
          </cell>
          <cell r="C2201" t="str">
            <v>CPT Accessories</v>
          </cell>
          <cell r="D2201" t="str">
            <v>800027</v>
          </cell>
          <cell r="E2201" t="str">
            <v>KA-AC</v>
          </cell>
          <cell r="F2201">
            <v>0</v>
          </cell>
          <cell r="G2201">
            <v>0.15947611710323573</v>
          </cell>
          <cell r="H2201">
            <v>3.1895223420647145</v>
          </cell>
          <cell r="I2201">
            <v>3.1895223420647145</v>
          </cell>
          <cell r="J2201">
            <v>3.35</v>
          </cell>
          <cell r="K2201">
            <v>3.3960937499999995</v>
          </cell>
          <cell r="L2201" t="str">
            <v>Yes</v>
          </cell>
        </row>
        <row r="2202">
          <cell r="A2202" t="str">
            <v>K4P8110B</v>
          </cell>
          <cell r="B2202" t="str">
            <v>SDS Plus K4 Cut bit 8*110mm</v>
          </cell>
          <cell r="C2202" t="str">
            <v>CPT Accessories</v>
          </cell>
          <cell r="D2202" t="str">
            <v>800027</v>
          </cell>
          <cell r="E2202" t="str">
            <v>KA-AC</v>
          </cell>
          <cell r="F2202">
            <v>0</v>
          </cell>
          <cell r="G2202">
            <v>0.13174114021571648</v>
          </cell>
          <cell r="H2202">
            <v>2.6348228043143296</v>
          </cell>
          <cell r="I2202">
            <v>2.6348228043143296</v>
          </cell>
          <cell r="J2202">
            <v>2.77</v>
          </cell>
          <cell r="K2202">
            <v>2.8054687500000002</v>
          </cell>
          <cell r="L2202" t="str">
            <v>Yes</v>
          </cell>
        </row>
        <row r="2203">
          <cell r="A2203" t="str">
            <v>K4P8160B</v>
          </cell>
          <cell r="B2203" t="str">
            <v>SDS Plus K4 Cut bit 8*160mm</v>
          </cell>
          <cell r="C2203" t="str">
            <v>CPT Accessories</v>
          </cell>
          <cell r="D2203" t="str">
            <v>800027</v>
          </cell>
          <cell r="E2203" t="str">
            <v>KA-AC</v>
          </cell>
          <cell r="F2203">
            <v>0</v>
          </cell>
          <cell r="G2203">
            <v>0.13867488443759632</v>
          </cell>
          <cell r="H2203">
            <v>2.773497688751926</v>
          </cell>
          <cell r="I2203">
            <v>2.773497688751926</v>
          </cell>
          <cell r="J2203">
            <v>2.91</v>
          </cell>
          <cell r="K2203">
            <v>2.953125</v>
          </cell>
          <cell r="L2203" t="str">
            <v>Yes</v>
          </cell>
        </row>
        <row r="2204">
          <cell r="A2204" t="str">
            <v>K4P8210B</v>
          </cell>
          <cell r="B2204" t="str">
            <v>SDS Plus K4 Cut bit 8*210mm</v>
          </cell>
          <cell r="C2204" t="str">
            <v>CPT Accessories</v>
          </cell>
          <cell r="D2204" t="str">
            <v>800027</v>
          </cell>
          <cell r="E2204" t="str">
            <v>KA-AC</v>
          </cell>
          <cell r="F2204">
            <v>0</v>
          </cell>
          <cell r="G2204">
            <v>0.15870570107858245</v>
          </cell>
          <cell r="H2204">
            <v>3.1741140215716488</v>
          </cell>
          <cell r="I2204">
            <v>3.1741140215716488</v>
          </cell>
          <cell r="J2204">
            <v>3.33</v>
          </cell>
          <cell r="K2204">
            <v>3.3796875000000002</v>
          </cell>
          <cell r="L2204" t="str">
            <v>Yes</v>
          </cell>
        </row>
        <row r="2205">
          <cell r="A2205" t="str">
            <v>4932352918</v>
          </cell>
          <cell r="B2205" t="str">
            <v>SDS-max Bushing Tool 240x50mm</v>
          </cell>
          <cell r="C2205" t="str">
            <v>Milwaukee Acc</v>
          </cell>
          <cell r="D2205" t="str">
            <v>800027</v>
          </cell>
          <cell r="E2205" t="str">
            <v>ML-AC</v>
          </cell>
          <cell r="F2205">
            <v>2.3644067796610169</v>
          </cell>
          <cell r="G2205">
            <v>2.3644067796610169</v>
          </cell>
          <cell r="H2205">
            <v>47.288135593220339</v>
          </cell>
          <cell r="I2205">
            <v>47.288135593220339</v>
          </cell>
          <cell r="J2205">
            <v>52.02</v>
          </cell>
          <cell r="K2205">
            <v>52.748437500000001</v>
          </cell>
          <cell r="L2205" t="str">
            <v>Yes</v>
          </cell>
        </row>
        <row r="2206">
          <cell r="A2206" t="str">
            <v>4932399129</v>
          </cell>
          <cell r="B2206" t="str">
            <v>SDS MAX x SDS MAX 750MM ADAPTER/CONNECTO</v>
          </cell>
          <cell r="C2206" t="str">
            <v>Milwaukee Acc</v>
          </cell>
          <cell r="D2206" t="str">
            <v>800027</v>
          </cell>
          <cell r="E2206" t="str">
            <v>ML-AC</v>
          </cell>
          <cell r="F2206">
            <v>0.76810477657935283</v>
          </cell>
          <cell r="G2206">
            <v>0.76810477657935294</v>
          </cell>
          <cell r="H2206">
            <v>15.362095531587057</v>
          </cell>
          <cell r="I2206">
            <v>15.362095531587057</v>
          </cell>
          <cell r="J2206">
            <v>16.899999999999999</v>
          </cell>
          <cell r="K2206">
            <v>17.135937500000001</v>
          </cell>
          <cell r="L2206" t="str">
            <v>Yes</v>
          </cell>
        </row>
        <row r="2207">
          <cell r="A2207" t="str">
            <v>4932399242</v>
          </cell>
          <cell r="B2207" t="str">
            <v>SDS MAX x SDS MAX 320MM ADAPTER/CONNECTO</v>
          </cell>
          <cell r="C2207" t="str">
            <v>Milwaukee Acc</v>
          </cell>
          <cell r="D2207" t="str">
            <v>800027</v>
          </cell>
          <cell r="E2207" t="str">
            <v>ML-AC</v>
          </cell>
          <cell r="F2207">
            <v>0.61325115562403698</v>
          </cell>
          <cell r="G2207">
            <v>0.61325115562403698</v>
          </cell>
          <cell r="H2207">
            <v>12.265023112480739</v>
          </cell>
          <cell r="I2207">
            <v>12.265023112480739</v>
          </cell>
          <cell r="J2207">
            <v>13.49</v>
          </cell>
          <cell r="K2207">
            <v>13.68125</v>
          </cell>
          <cell r="L2207" t="str">
            <v>Yes</v>
          </cell>
        </row>
        <row r="2208">
          <cell r="A2208" t="str">
            <v>4932399243</v>
          </cell>
          <cell r="B2208" t="str">
            <v>SDS MAX x SDS MAX 1100MM ADAPTER/CONNECT</v>
          </cell>
          <cell r="C2208" t="str">
            <v>Milwaukee Acc</v>
          </cell>
          <cell r="D2208" t="str">
            <v>800027</v>
          </cell>
          <cell r="E2208" t="str">
            <v>ML-AC</v>
          </cell>
          <cell r="F2208">
            <v>1.039291217257319</v>
          </cell>
          <cell r="G2208">
            <v>1.039291217257319</v>
          </cell>
          <cell r="H2208">
            <v>20.785824345146377</v>
          </cell>
          <cell r="I2208">
            <v>20.785824345146377</v>
          </cell>
          <cell r="J2208">
            <v>22.86</v>
          </cell>
          <cell r="K2208">
            <v>23.185937500000001</v>
          </cell>
          <cell r="L2208" t="str">
            <v>Yes</v>
          </cell>
        </row>
        <row r="2209">
          <cell r="A2209" t="str">
            <v>K14MP316IM</v>
          </cell>
          <cell r="B2209" t="str">
            <v>KMP 1/4 Hex 3/16inX105mm</v>
          </cell>
          <cell r="C2209" t="str">
            <v>CPT Accessories</v>
          </cell>
          <cell r="D2209" t="str">
            <v>800027</v>
          </cell>
          <cell r="E2209" t="str">
            <v>KA-AC</v>
          </cell>
          <cell r="F2209">
            <v>9.3990755007704152E-2</v>
          </cell>
          <cell r="G2209">
            <v>9.3990755007704152E-2</v>
          </cell>
          <cell r="H2209">
            <v>1.879815100154083</v>
          </cell>
          <cell r="I2209">
            <v>1.879815100154083</v>
          </cell>
          <cell r="J2209">
            <v>2.0699999999999998</v>
          </cell>
          <cell r="K2209">
            <v>2.0968750000000003</v>
          </cell>
          <cell r="L2209" t="str">
            <v>Yes</v>
          </cell>
        </row>
        <row r="2210">
          <cell r="A2210" t="str">
            <v>K14MP395</v>
          </cell>
          <cell r="B2210" t="str">
            <v>KMP 1/4 Hex 3X95mm</v>
          </cell>
          <cell r="C2210" t="str">
            <v>CPT Accessories</v>
          </cell>
          <cell r="D2210" t="str">
            <v>800027</v>
          </cell>
          <cell r="E2210" t="str">
            <v>KA-AC</v>
          </cell>
          <cell r="F2210">
            <v>9.2449922958397532E-2</v>
          </cell>
          <cell r="G2210">
            <v>9.2449922958397532E-2</v>
          </cell>
          <cell r="H2210">
            <v>1.8489984591679505</v>
          </cell>
          <cell r="I2210">
            <v>1.8489984591679505</v>
          </cell>
          <cell r="J2210">
            <v>2.0299999999999998</v>
          </cell>
          <cell r="K2210">
            <v>2.0625</v>
          </cell>
          <cell r="L2210" t="str">
            <v>Yes</v>
          </cell>
        </row>
        <row r="2211">
          <cell r="A2211" t="str">
            <v>K14MP4105</v>
          </cell>
          <cell r="B2211" t="str">
            <v>KMP 1/4 Hex 4X105mm</v>
          </cell>
          <cell r="C2211" t="str">
            <v>CPT Accessories</v>
          </cell>
          <cell r="D2211" t="str">
            <v>800027</v>
          </cell>
          <cell r="E2211" t="str">
            <v>KA-AC</v>
          </cell>
          <cell r="F2211">
            <v>9.2449922958397532E-2</v>
          </cell>
          <cell r="G2211">
            <v>9.2449922958397532E-2</v>
          </cell>
          <cell r="H2211">
            <v>1.8489984591679505</v>
          </cell>
          <cell r="I2211">
            <v>1.8489984591679505</v>
          </cell>
          <cell r="J2211">
            <v>2.0299999999999998</v>
          </cell>
          <cell r="K2211">
            <v>2.0625</v>
          </cell>
          <cell r="L2211" t="str">
            <v>Yes</v>
          </cell>
        </row>
        <row r="2212">
          <cell r="A2212" t="str">
            <v>K14MP5105</v>
          </cell>
          <cell r="B2212" t="str">
            <v>KMP 1/4 Hex 5X105mm</v>
          </cell>
          <cell r="C2212" t="str">
            <v>CPT Accessories</v>
          </cell>
          <cell r="D2212" t="str">
            <v>800027</v>
          </cell>
          <cell r="E2212" t="str">
            <v>KA-AC</v>
          </cell>
          <cell r="F2212">
            <v>9.3990755007704152E-2</v>
          </cell>
          <cell r="G2212">
            <v>9.3990755007704152E-2</v>
          </cell>
          <cell r="H2212">
            <v>1.879815100154083</v>
          </cell>
          <cell r="I2212">
            <v>1.879815100154083</v>
          </cell>
          <cell r="J2212">
            <v>2.0699999999999998</v>
          </cell>
          <cell r="K2212">
            <v>2.0968750000000003</v>
          </cell>
          <cell r="L2212" t="str">
            <v>Yes</v>
          </cell>
        </row>
        <row r="2213">
          <cell r="A2213" t="str">
            <v>K14MP532IM</v>
          </cell>
          <cell r="B2213" t="str">
            <v>KMP 1/4 Hex 5/32inX105mm</v>
          </cell>
          <cell r="C2213" t="str">
            <v>CPT Accessories</v>
          </cell>
          <cell r="D2213" t="str">
            <v>800027</v>
          </cell>
          <cell r="E2213" t="str">
            <v>KA-AC</v>
          </cell>
          <cell r="F2213">
            <v>9.2449922958397532E-2</v>
          </cell>
          <cell r="G2213">
            <v>9.2449922958397532E-2</v>
          </cell>
          <cell r="H2213">
            <v>1.8489984591679505</v>
          </cell>
          <cell r="I2213">
            <v>1.8489984591679505</v>
          </cell>
          <cell r="J2213">
            <v>2.0299999999999998</v>
          </cell>
          <cell r="K2213">
            <v>2.0625</v>
          </cell>
          <cell r="L2213" t="str">
            <v>Yes</v>
          </cell>
        </row>
        <row r="2214">
          <cell r="A2214" t="str">
            <v>K14MP5B105</v>
          </cell>
          <cell r="B2214" t="str">
            <v>KMP 1/4 Hex 5.5X105mm</v>
          </cell>
          <cell r="C2214" t="str">
            <v>CPT Accessories</v>
          </cell>
          <cell r="D2214" t="str">
            <v>800027</v>
          </cell>
          <cell r="E2214" t="str">
            <v>KA-AC</v>
          </cell>
          <cell r="F2214">
            <v>0.10015408320493066</v>
          </cell>
          <cell r="G2214">
            <v>0.10015408320493067</v>
          </cell>
          <cell r="H2214">
            <v>2.0030816640986133</v>
          </cell>
          <cell r="I2214">
            <v>2.0030816640986133</v>
          </cell>
          <cell r="J2214">
            <v>2.2000000000000002</v>
          </cell>
          <cell r="K2214">
            <v>2.234375</v>
          </cell>
          <cell r="L2214" t="str">
            <v>Yes</v>
          </cell>
        </row>
        <row r="2215">
          <cell r="A2215" t="str">
            <v>K14MP6115</v>
          </cell>
          <cell r="B2215" t="str">
            <v>KMP 1/4 Hex 6X115mm</v>
          </cell>
          <cell r="C2215" t="str">
            <v>CPT Accessories</v>
          </cell>
          <cell r="D2215" t="str">
            <v>800027</v>
          </cell>
          <cell r="E2215" t="str">
            <v>KA-AC</v>
          </cell>
          <cell r="F2215">
            <v>9.4761171032357469E-2</v>
          </cell>
          <cell r="G2215">
            <v>9.4761171032357483E-2</v>
          </cell>
          <cell r="H2215">
            <v>1.8952234206471494</v>
          </cell>
          <cell r="I2215">
            <v>1.8952234206471494</v>
          </cell>
          <cell r="J2215">
            <v>2.08</v>
          </cell>
          <cell r="K2215">
            <v>2.1140625000000002</v>
          </cell>
          <cell r="L2215" t="str">
            <v>Yes</v>
          </cell>
        </row>
        <row r="2216">
          <cell r="A2216" t="str">
            <v>K14MP6B115</v>
          </cell>
          <cell r="B2216" t="str">
            <v>KMP 1/4 Hex 6.5X115mm</v>
          </cell>
          <cell r="C2216" t="str">
            <v>CPT Accessories</v>
          </cell>
          <cell r="D2216" t="str">
            <v>800027</v>
          </cell>
          <cell r="E2216" t="str">
            <v>KA-AC</v>
          </cell>
          <cell r="F2216">
            <v>9.7842835130970723E-2</v>
          </cell>
          <cell r="G2216">
            <v>9.7842835130970723E-2</v>
          </cell>
          <cell r="H2216">
            <v>1.9568567026194144</v>
          </cell>
          <cell r="I2216">
            <v>1.9568567026194144</v>
          </cell>
          <cell r="J2216">
            <v>2.15</v>
          </cell>
          <cell r="K2216">
            <v>2.1828125000000003</v>
          </cell>
          <cell r="L2216" t="str">
            <v>Yes</v>
          </cell>
        </row>
        <row r="2217">
          <cell r="A2217" t="str">
            <v>K14MP7115</v>
          </cell>
          <cell r="B2217" t="str">
            <v>KMP 1/4 Hex 7X115mm</v>
          </cell>
          <cell r="C2217" t="str">
            <v>CPT Accessories</v>
          </cell>
          <cell r="D2217" t="str">
            <v>800027</v>
          </cell>
          <cell r="E2217" t="str">
            <v>KA-AC</v>
          </cell>
          <cell r="F2217">
            <v>0.10015408320493066</v>
          </cell>
          <cell r="G2217">
            <v>0.10015408320493067</v>
          </cell>
          <cell r="H2217">
            <v>2.0030816640986133</v>
          </cell>
          <cell r="I2217">
            <v>2.0030816640986133</v>
          </cell>
          <cell r="J2217">
            <v>2.2000000000000002</v>
          </cell>
          <cell r="K2217">
            <v>2.234375</v>
          </cell>
          <cell r="L2217" t="str">
            <v>Yes</v>
          </cell>
        </row>
        <row r="2218">
          <cell r="A2218" t="str">
            <v>K14MP8125</v>
          </cell>
          <cell r="B2218" t="str">
            <v>KMP 1/4 Hex 8X125mm</v>
          </cell>
          <cell r="C2218" t="str">
            <v>CPT Accessories</v>
          </cell>
          <cell r="D2218" t="str">
            <v>800027</v>
          </cell>
          <cell r="E2218" t="str">
            <v>KA-AC</v>
          </cell>
          <cell r="F2218">
            <v>0.13328197226502309</v>
          </cell>
          <cell r="G2218">
            <v>0.13328197226502311</v>
          </cell>
          <cell r="H2218">
            <v>2.6656394453004619</v>
          </cell>
          <cell r="I2218">
            <v>2.6656394453004619</v>
          </cell>
          <cell r="J2218">
            <v>2.93</v>
          </cell>
          <cell r="K2218">
            <v>2.9734375000000002</v>
          </cell>
          <cell r="L2218" t="str">
            <v>Yes</v>
          </cell>
        </row>
        <row r="2219">
          <cell r="A2219" t="str">
            <v>KMP10120</v>
          </cell>
          <cell r="B2219" t="str">
            <v>KMP Multi Purp 10X120mm</v>
          </cell>
          <cell r="C2219" t="str">
            <v>CPT Accessories</v>
          </cell>
          <cell r="D2219" t="str">
            <v>800027</v>
          </cell>
          <cell r="E2219" t="str">
            <v>KA-AC</v>
          </cell>
          <cell r="F2219">
            <v>0.10169491525423728</v>
          </cell>
          <cell r="G2219">
            <v>0.10169491525423729</v>
          </cell>
          <cell r="H2219">
            <v>2.0338983050847457</v>
          </cell>
          <cell r="I2219">
            <v>2.0338983050847457</v>
          </cell>
          <cell r="J2219">
            <v>2.2400000000000002</v>
          </cell>
          <cell r="K2219">
            <v>2.2687500000000003</v>
          </cell>
          <cell r="L2219" t="str">
            <v>Yes</v>
          </cell>
        </row>
        <row r="2220">
          <cell r="A2220" t="str">
            <v>KMP10250</v>
          </cell>
          <cell r="B2220" t="str">
            <v>KMP Multi Purp 10X250mm</v>
          </cell>
          <cell r="C2220" t="str">
            <v>CPT Accessories</v>
          </cell>
          <cell r="D2220" t="str">
            <v>800027</v>
          </cell>
          <cell r="E2220" t="str">
            <v>KA-AC</v>
          </cell>
          <cell r="F2220">
            <v>0.14329738058551617</v>
          </cell>
          <cell r="G2220">
            <v>0.14329738058551619</v>
          </cell>
          <cell r="H2220">
            <v>2.8659476117103235</v>
          </cell>
          <cell r="I2220">
            <v>2.8659476117103235</v>
          </cell>
          <cell r="J2220">
            <v>3.15</v>
          </cell>
          <cell r="K2220">
            <v>3.1968750000000004</v>
          </cell>
          <cell r="L2220" t="str">
            <v>Yes</v>
          </cell>
        </row>
        <row r="2221">
          <cell r="A2221" t="str">
            <v>KMP12150</v>
          </cell>
          <cell r="B2221" t="str">
            <v>KMP Multi Purp 12X150mm</v>
          </cell>
          <cell r="C2221" t="str">
            <v>CPT Accessories</v>
          </cell>
          <cell r="D2221" t="str">
            <v>800027</v>
          </cell>
          <cell r="E2221" t="str">
            <v>KA-AC</v>
          </cell>
          <cell r="F2221">
            <v>0.14098613251155626</v>
          </cell>
          <cell r="G2221">
            <v>0.14098613251155626</v>
          </cell>
          <cell r="H2221">
            <v>2.819722650231125</v>
          </cell>
          <cell r="I2221">
            <v>2.819722650231125</v>
          </cell>
          <cell r="J2221">
            <v>3.1</v>
          </cell>
          <cell r="K2221">
            <v>3.1453125000000002</v>
          </cell>
          <cell r="L2221" t="str">
            <v>Yes</v>
          </cell>
        </row>
        <row r="2222">
          <cell r="A2222" t="str">
            <v>KMP14250</v>
          </cell>
          <cell r="B2222" t="str">
            <v>KMP Multi Purp 14X250mm</v>
          </cell>
          <cell r="C2222" t="str">
            <v>CPT Accessories</v>
          </cell>
          <cell r="D2222" t="str">
            <v>800027</v>
          </cell>
          <cell r="E2222" t="str">
            <v>KA-AC</v>
          </cell>
          <cell r="F2222">
            <v>0.23651771956856699</v>
          </cell>
          <cell r="G2222">
            <v>0.23651771956856701</v>
          </cell>
          <cell r="H2222">
            <v>4.73035439137134</v>
          </cell>
          <cell r="I2222">
            <v>4.73035439137134</v>
          </cell>
          <cell r="J2222">
            <v>5.2</v>
          </cell>
          <cell r="K2222">
            <v>5.2765625000000007</v>
          </cell>
          <cell r="L2222" t="str">
            <v>Yes</v>
          </cell>
        </row>
        <row r="2223">
          <cell r="A2223" t="str">
            <v>KMP8250</v>
          </cell>
          <cell r="B2223" t="str">
            <v>KMP Multi Purp 8X250mm</v>
          </cell>
          <cell r="C2223" t="str">
            <v>CPT Accessories</v>
          </cell>
          <cell r="D2223" t="str">
            <v>800027</v>
          </cell>
          <cell r="E2223" t="str">
            <v>KA-AC</v>
          </cell>
          <cell r="F2223">
            <v>0.13097072419106318</v>
          </cell>
          <cell r="G2223">
            <v>0.13097072419106318</v>
          </cell>
          <cell r="H2223">
            <v>2.6194144838212634</v>
          </cell>
          <cell r="I2223">
            <v>2.6194144838212634</v>
          </cell>
          <cell r="J2223">
            <v>2.88</v>
          </cell>
          <cell r="K2223">
            <v>2.9218750000000004</v>
          </cell>
          <cell r="L2223" t="str">
            <v>Yes</v>
          </cell>
        </row>
        <row r="2224">
          <cell r="A2224" t="str">
            <v>KMP9120</v>
          </cell>
          <cell r="B2224" t="str">
            <v>KMP Multi Purp 9X120mm</v>
          </cell>
          <cell r="C2224" t="str">
            <v>CPT Accessories</v>
          </cell>
          <cell r="D2224" t="str">
            <v>800027</v>
          </cell>
          <cell r="E2224" t="str">
            <v>KA-AC</v>
          </cell>
          <cell r="F2224">
            <v>9.7842835130970723E-2</v>
          </cell>
          <cell r="G2224">
            <v>9.7842835130970723E-2</v>
          </cell>
          <cell r="H2224">
            <v>1.9568567026194144</v>
          </cell>
          <cell r="I2224">
            <v>1.9568567026194144</v>
          </cell>
          <cell r="J2224">
            <v>2.15</v>
          </cell>
          <cell r="K2224">
            <v>2.1828125000000003</v>
          </cell>
          <cell r="L2224" t="str">
            <v>Yes</v>
          </cell>
        </row>
        <row r="2225">
          <cell r="A2225" t="str">
            <v>KSS10120</v>
          </cell>
          <cell r="B2225" t="str">
            <v>KSS Shank 10X120mm</v>
          </cell>
          <cell r="C2225" t="str">
            <v>CPT Accessories</v>
          </cell>
          <cell r="D2225" t="str">
            <v>800027</v>
          </cell>
          <cell r="E2225" t="str">
            <v>KA-AC</v>
          </cell>
          <cell r="F2225">
            <v>5.7781201848998452E-2</v>
          </cell>
          <cell r="G2225">
            <v>5.7781201848998459E-2</v>
          </cell>
          <cell r="H2225">
            <v>1.1556240369799691</v>
          </cell>
          <cell r="I2225">
            <v>1.1556240369799691</v>
          </cell>
          <cell r="J2225">
            <v>1.27</v>
          </cell>
          <cell r="K2225">
            <v>1.2890625</v>
          </cell>
          <cell r="L2225" t="str">
            <v>Yes</v>
          </cell>
        </row>
        <row r="2226">
          <cell r="A2226" t="str">
            <v>KSS10200</v>
          </cell>
          <cell r="B2226" t="str">
            <v>KSS Shank 10X200mm</v>
          </cell>
          <cell r="C2226" t="str">
            <v>CPT Accessories</v>
          </cell>
          <cell r="D2226" t="str">
            <v>800027</v>
          </cell>
          <cell r="E2226" t="str">
            <v>KA-AC</v>
          </cell>
          <cell r="F2226">
            <v>9.5531587057010772E-2</v>
          </cell>
          <cell r="G2226">
            <v>9.5531587057010786E-2</v>
          </cell>
          <cell r="H2226">
            <v>1.9106317411402156</v>
          </cell>
          <cell r="I2226">
            <v>1.9106317411402156</v>
          </cell>
          <cell r="J2226">
            <v>2.1</v>
          </cell>
          <cell r="K2226">
            <v>2.1312500000000001</v>
          </cell>
          <cell r="L2226" t="str">
            <v>Yes</v>
          </cell>
        </row>
        <row r="2227">
          <cell r="A2227" t="str">
            <v>KSS12150</v>
          </cell>
          <cell r="B2227" t="str">
            <v>KSS Shank 12X150mm</v>
          </cell>
          <cell r="C2227" t="str">
            <v>CPT Accessories</v>
          </cell>
          <cell r="D2227" t="str">
            <v>800027</v>
          </cell>
          <cell r="E2227" t="str">
            <v>KA-AC</v>
          </cell>
          <cell r="F2227">
            <v>7.4730354391371337E-2</v>
          </cell>
          <cell r="G2227">
            <v>7.4730354391371337E-2</v>
          </cell>
          <cell r="H2227">
            <v>1.4946070878274267</v>
          </cell>
          <cell r="I2227">
            <v>1.4946070878274267</v>
          </cell>
          <cell r="J2227">
            <v>1.64</v>
          </cell>
          <cell r="K2227">
            <v>1.6671875</v>
          </cell>
          <cell r="L2227" t="str">
            <v>Yes</v>
          </cell>
        </row>
        <row r="2228">
          <cell r="A2228" t="str">
            <v>KSS13150</v>
          </cell>
          <cell r="B2228" t="str">
            <v>KSS Shank 13X150mm</v>
          </cell>
          <cell r="C2228" t="str">
            <v>CPT Accessories</v>
          </cell>
          <cell r="D2228" t="str">
            <v>800027</v>
          </cell>
          <cell r="E2228" t="str">
            <v>KA-AC</v>
          </cell>
          <cell r="F2228">
            <v>0.10708782742681047</v>
          </cell>
          <cell r="G2228">
            <v>0.10708782742681047</v>
          </cell>
          <cell r="H2228">
            <v>2.1417565485362093</v>
          </cell>
          <cell r="I2228">
            <v>2.1417565485362093</v>
          </cell>
          <cell r="J2228">
            <v>2.36</v>
          </cell>
          <cell r="K2228">
            <v>2.3890625000000001</v>
          </cell>
          <cell r="L2228" t="str">
            <v>Yes</v>
          </cell>
        </row>
        <row r="2229">
          <cell r="A2229" t="str">
            <v>KSS14150</v>
          </cell>
          <cell r="B2229" t="str">
            <v>KSS Shank 14X150mm</v>
          </cell>
          <cell r="C2229" t="str">
            <v>CPT Accessories</v>
          </cell>
          <cell r="D2229" t="str">
            <v>800027</v>
          </cell>
          <cell r="E2229" t="str">
            <v>KA-AC</v>
          </cell>
          <cell r="F2229">
            <v>0.11325115562403699</v>
          </cell>
          <cell r="G2229">
            <v>0.11325115562403698</v>
          </cell>
          <cell r="H2229">
            <v>2.2650231124807396</v>
          </cell>
          <cell r="I2229">
            <v>2.2650231124807396</v>
          </cell>
          <cell r="J2229">
            <v>2.4900000000000002</v>
          </cell>
          <cell r="K2229">
            <v>2.5265625000000003</v>
          </cell>
          <cell r="L2229" t="str">
            <v>Yes</v>
          </cell>
        </row>
        <row r="2230">
          <cell r="A2230" t="str">
            <v>KSS16160</v>
          </cell>
          <cell r="B2230" t="str">
            <v>KSS Shank 16X160mm</v>
          </cell>
          <cell r="C2230" t="str">
            <v>CPT Accessories</v>
          </cell>
          <cell r="D2230" t="str">
            <v>800027</v>
          </cell>
          <cell r="E2230" t="str">
            <v>KA-AC</v>
          </cell>
          <cell r="F2230">
            <v>0.13790446841294299</v>
          </cell>
          <cell r="G2230">
            <v>0.13790446841294299</v>
          </cell>
          <cell r="H2230">
            <v>2.7580893682588599</v>
          </cell>
          <cell r="I2230">
            <v>2.7580893682588599</v>
          </cell>
          <cell r="J2230">
            <v>3.03</v>
          </cell>
          <cell r="K2230">
            <v>3.0765625000000001</v>
          </cell>
          <cell r="L2230" t="str">
            <v>Yes</v>
          </cell>
        </row>
        <row r="2231">
          <cell r="A2231" t="str">
            <v>KSS20160</v>
          </cell>
          <cell r="B2231" t="str">
            <v>KSS Shank 20X160mm</v>
          </cell>
          <cell r="C2231" t="str">
            <v>CPT Accessories</v>
          </cell>
          <cell r="D2231" t="str">
            <v>800027</v>
          </cell>
          <cell r="E2231" t="str">
            <v>KA-AC</v>
          </cell>
          <cell r="F2231">
            <v>0.22419106317411402</v>
          </cell>
          <cell r="G2231">
            <v>0.22419106317411402</v>
          </cell>
          <cell r="H2231">
            <v>4.4838212634822803</v>
          </cell>
          <cell r="I2231">
            <v>4.4838212634822803</v>
          </cell>
          <cell r="J2231">
            <v>4.93</v>
          </cell>
          <cell r="K2231">
            <v>5.0015625000000004</v>
          </cell>
          <cell r="L2231" t="str">
            <v>Yes</v>
          </cell>
        </row>
        <row r="2232">
          <cell r="A2232" t="str">
            <v>KSS370</v>
          </cell>
          <cell r="B2232" t="str">
            <v>KSS Shank 3X70mm</v>
          </cell>
          <cell r="C2232" t="str">
            <v>CPT Accessories</v>
          </cell>
          <cell r="D2232" t="str">
            <v>800027</v>
          </cell>
          <cell r="E2232" t="str">
            <v>KA-AC</v>
          </cell>
          <cell r="F2232">
            <v>3.6979969183359017E-2</v>
          </cell>
          <cell r="G2232">
            <v>3.6979969183359017E-2</v>
          </cell>
          <cell r="H2232">
            <v>0.73959938366718025</v>
          </cell>
          <cell r="I2232">
            <v>0.73959938366718025</v>
          </cell>
          <cell r="J2232">
            <v>0.81</v>
          </cell>
          <cell r="K2232">
            <v>0.82500000000000007</v>
          </cell>
          <cell r="L2232" t="str">
            <v>Yes</v>
          </cell>
        </row>
        <row r="2233">
          <cell r="A2233" t="str">
            <v>KSS485</v>
          </cell>
          <cell r="B2233" t="str">
            <v>KSS Shank 4X85mm</v>
          </cell>
          <cell r="C2233" t="str">
            <v>CPT Accessories</v>
          </cell>
          <cell r="D2233" t="str">
            <v>800027</v>
          </cell>
          <cell r="E2233" t="str">
            <v>KA-AC</v>
          </cell>
          <cell r="F2233">
            <v>3.1587057010785818E-2</v>
          </cell>
          <cell r="G2233">
            <v>3.1587057010785825E-2</v>
          </cell>
          <cell r="H2233">
            <v>0.63174114021571648</v>
          </cell>
          <cell r="I2233">
            <v>0.63174114021571648</v>
          </cell>
          <cell r="J2233">
            <v>0.69</v>
          </cell>
          <cell r="K2233">
            <v>0.70468750000000002</v>
          </cell>
          <cell r="L2233" t="str">
            <v>Yes</v>
          </cell>
        </row>
        <row r="2234">
          <cell r="A2234" t="str">
            <v>KSS5150</v>
          </cell>
          <cell r="B2234" t="str">
            <v>KSS Shank 5X150mm</v>
          </cell>
          <cell r="C2234" t="str">
            <v>CPT Accessories</v>
          </cell>
          <cell r="D2234" t="str">
            <v>800027</v>
          </cell>
          <cell r="E2234" t="str">
            <v>KA-AC</v>
          </cell>
          <cell r="F2234">
            <v>4.9306625577812013E-2</v>
          </cell>
          <cell r="G2234">
            <v>4.930662557781202E-2</v>
          </cell>
          <cell r="H2234">
            <v>0.98613251155624038</v>
          </cell>
          <cell r="I2234">
            <v>0.98613251155624038</v>
          </cell>
          <cell r="J2234">
            <v>1.08</v>
          </cell>
          <cell r="K2234">
            <v>1.1000000000000001</v>
          </cell>
          <cell r="L2234" t="str">
            <v>Yes</v>
          </cell>
        </row>
        <row r="2235">
          <cell r="A2235" t="str">
            <v>KSS585</v>
          </cell>
          <cell r="B2235" t="str">
            <v>KSS Shank 5X85mm</v>
          </cell>
          <cell r="C2235" t="str">
            <v>CPT Accessories</v>
          </cell>
          <cell r="D2235" t="str">
            <v>800027</v>
          </cell>
          <cell r="E2235" t="str">
            <v>KA-AC</v>
          </cell>
          <cell r="F2235">
            <v>3.0046224961479198E-2</v>
          </cell>
          <cell r="G2235">
            <v>3.0046224961479202E-2</v>
          </cell>
          <cell r="H2235">
            <v>0.60092449922958402</v>
          </cell>
          <cell r="I2235">
            <v>0.60092449922958402</v>
          </cell>
          <cell r="J2235">
            <v>0.66</v>
          </cell>
          <cell r="K2235">
            <v>0.67031250000000009</v>
          </cell>
          <cell r="L2235" t="str">
            <v>Yes</v>
          </cell>
        </row>
        <row r="2236">
          <cell r="A2236" t="str">
            <v>KSS5B150</v>
          </cell>
          <cell r="B2236" t="str">
            <v>KSS Shank 5.5X150mm</v>
          </cell>
          <cell r="C2236" t="str">
            <v>CPT Accessories</v>
          </cell>
          <cell r="D2236" t="str">
            <v>800027</v>
          </cell>
          <cell r="E2236" t="str">
            <v>KA-AC</v>
          </cell>
          <cell r="F2236">
            <v>5.1617873651771964E-2</v>
          </cell>
          <cell r="G2236">
            <v>5.1617873651771964E-2</v>
          </cell>
          <cell r="H2236">
            <v>1.0323574730354392</v>
          </cell>
          <cell r="I2236">
            <v>1.0323574730354392</v>
          </cell>
          <cell r="J2236">
            <v>1.1399999999999999</v>
          </cell>
          <cell r="K2236">
            <v>1.1515625</v>
          </cell>
          <cell r="L2236" t="str">
            <v>Yes</v>
          </cell>
        </row>
        <row r="2237">
          <cell r="A2237" t="str">
            <v>KSS5B85</v>
          </cell>
          <cell r="B2237" t="str">
            <v>KSS Shank 5.5X85mm</v>
          </cell>
          <cell r="C2237" t="str">
            <v>CPT Accessories</v>
          </cell>
          <cell r="D2237" t="str">
            <v>800027</v>
          </cell>
          <cell r="E2237" t="str">
            <v>KA-AC</v>
          </cell>
          <cell r="F2237">
            <v>3.3898305084745763E-2</v>
          </cell>
          <cell r="G2237">
            <v>3.3898305084745763E-2</v>
          </cell>
          <cell r="H2237">
            <v>0.67796610169491522</v>
          </cell>
          <cell r="I2237">
            <v>0.67796610169491522</v>
          </cell>
          <cell r="J2237">
            <v>0.75</v>
          </cell>
          <cell r="K2237">
            <v>0.75625000000000009</v>
          </cell>
          <cell r="L2237" t="str">
            <v>Yes</v>
          </cell>
        </row>
        <row r="2238">
          <cell r="A2238" t="str">
            <v>KSS6100</v>
          </cell>
          <cell r="B2238" t="str">
            <v>KSS Shank 6X100mm</v>
          </cell>
          <cell r="C2238" t="str">
            <v>CPT Accessories</v>
          </cell>
          <cell r="D2238" t="str">
            <v>800027</v>
          </cell>
          <cell r="E2238" t="str">
            <v>KA-AC</v>
          </cell>
          <cell r="F2238">
            <v>3.1587057010785818E-2</v>
          </cell>
          <cell r="G2238">
            <v>3.1587057010785825E-2</v>
          </cell>
          <cell r="H2238">
            <v>0.63174114021571648</v>
          </cell>
          <cell r="I2238">
            <v>0.63174114021571648</v>
          </cell>
          <cell r="J2238">
            <v>0.69</v>
          </cell>
          <cell r="K2238">
            <v>0.70468750000000002</v>
          </cell>
          <cell r="L2238" t="str">
            <v>Yes</v>
          </cell>
        </row>
        <row r="2239">
          <cell r="A2239" t="str">
            <v>KSS6150</v>
          </cell>
          <cell r="B2239" t="str">
            <v>KSS Shank 6X150mm</v>
          </cell>
          <cell r="C2239" t="str">
            <v>CPT Accessories</v>
          </cell>
          <cell r="D2239" t="str">
            <v>800027</v>
          </cell>
          <cell r="E2239" t="str">
            <v>KA-AC</v>
          </cell>
          <cell r="F2239">
            <v>5.3158705701078585E-2</v>
          </cell>
          <cell r="G2239">
            <v>5.3158705701078585E-2</v>
          </cell>
          <cell r="H2239">
            <v>1.0631741140215716</v>
          </cell>
          <cell r="I2239">
            <v>1.0631741140215716</v>
          </cell>
          <cell r="J2239">
            <v>1.17</v>
          </cell>
          <cell r="K2239">
            <v>1.1859375000000001</v>
          </cell>
          <cell r="L2239" t="str">
            <v>Yes</v>
          </cell>
        </row>
        <row r="2240">
          <cell r="A2240" t="str">
            <v>KSS6B100</v>
          </cell>
          <cell r="B2240" t="str">
            <v>KSS Shank 6.5X100mm</v>
          </cell>
          <cell r="C2240" t="str">
            <v>CPT Accessories</v>
          </cell>
          <cell r="D2240" t="str">
            <v>800027</v>
          </cell>
          <cell r="E2240" t="str">
            <v>KA-AC</v>
          </cell>
          <cell r="F2240">
            <v>3.7750385208012327E-2</v>
          </cell>
          <cell r="G2240">
            <v>3.7750385208012327E-2</v>
          </cell>
          <cell r="H2240">
            <v>0.75500770416024654</v>
          </cell>
          <cell r="I2240">
            <v>0.75500770416024654</v>
          </cell>
          <cell r="J2240">
            <v>0.83</v>
          </cell>
          <cell r="K2240">
            <v>0.84218750000000009</v>
          </cell>
          <cell r="L2240" t="str">
            <v>Yes</v>
          </cell>
        </row>
        <row r="2241">
          <cell r="A2241" t="str">
            <v>KSS6B150</v>
          </cell>
          <cell r="B2241" t="str">
            <v>KSS Shank 6.5X150mm</v>
          </cell>
          <cell r="C2241" t="str">
            <v>CPT Accessories</v>
          </cell>
          <cell r="D2241" t="str">
            <v>800027</v>
          </cell>
          <cell r="E2241" t="str">
            <v>KA-AC</v>
          </cell>
          <cell r="F2241">
            <v>5.6240369799691825E-2</v>
          </cell>
          <cell r="G2241">
            <v>5.6240369799691825E-2</v>
          </cell>
          <cell r="H2241">
            <v>1.1248073959938365</v>
          </cell>
          <cell r="I2241">
            <v>1.1248073959938365</v>
          </cell>
          <cell r="J2241">
            <v>1.24</v>
          </cell>
          <cell r="K2241">
            <v>1.2546875000000002</v>
          </cell>
          <cell r="L2241" t="str">
            <v>Yes</v>
          </cell>
        </row>
        <row r="2242">
          <cell r="A2242" t="str">
            <v>KSS7100</v>
          </cell>
          <cell r="B2242" t="str">
            <v>KSS Shank 7X100mm</v>
          </cell>
          <cell r="C2242" t="str">
            <v>CPT Accessories</v>
          </cell>
          <cell r="D2242" t="str">
            <v>800027</v>
          </cell>
          <cell r="E2242" t="str">
            <v>KA-AC</v>
          </cell>
          <cell r="F2242">
            <v>4.2372881355932208E-2</v>
          </cell>
          <cell r="G2242">
            <v>4.2372881355932208E-2</v>
          </cell>
          <cell r="H2242">
            <v>0.84745762711864414</v>
          </cell>
          <cell r="I2242">
            <v>0.84745762711864414</v>
          </cell>
          <cell r="J2242">
            <v>0.93</v>
          </cell>
          <cell r="K2242">
            <v>0.94531250000000011</v>
          </cell>
          <cell r="L2242" t="str">
            <v>Yes</v>
          </cell>
        </row>
        <row r="2243">
          <cell r="A2243" t="str">
            <v>KSS8120</v>
          </cell>
          <cell r="B2243" t="str">
            <v>KSS Shank 8X120mm</v>
          </cell>
          <cell r="C2243" t="str">
            <v>CPT Accessories</v>
          </cell>
          <cell r="D2243" t="str">
            <v>800027</v>
          </cell>
          <cell r="E2243" t="str">
            <v>KA-AC</v>
          </cell>
          <cell r="F2243">
            <v>4.3913713405238822E-2</v>
          </cell>
          <cell r="G2243">
            <v>4.3913713405238829E-2</v>
          </cell>
          <cell r="H2243">
            <v>0.87827426810477649</v>
          </cell>
          <cell r="I2243">
            <v>0.87827426810477649</v>
          </cell>
          <cell r="J2243">
            <v>0.97</v>
          </cell>
          <cell r="K2243">
            <v>0.97968749999999993</v>
          </cell>
          <cell r="L2243" t="str">
            <v>Yes</v>
          </cell>
        </row>
        <row r="2244">
          <cell r="A2244" t="str">
            <v>TC20</v>
          </cell>
          <cell r="B2244" t="str">
            <v>Empire Polycast Torpedo Rafter Combo</v>
          </cell>
          <cell r="C2244" t="str">
            <v>CPT Hand Tools</v>
          </cell>
          <cell r="D2244" t="str">
            <v>900006</v>
          </cell>
          <cell r="E2244" t="str">
            <v>EM-TL</v>
          </cell>
          <cell r="F2244">
            <v>0.289057123193393</v>
          </cell>
          <cell r="G2244">
            <v>0.289057123193393</v>
          </cell>
          <cell r="H2244">
            <v>5.7811424638678597</v>
          </cell>
          <cell r="I2244">
            <v>5.7811424638678597</v>
          </cell>
          <cell r="J2244">
            <v>6.36</v>
          </cell>
          <cell r="K2244">
            <v>5.1385714285714297</v>
          </cell>
          <cell r="L2244" t="str">
            <v>Yes</v>
          </cell>
        </row>
        <row r="2245">
          <cell r="A2245" t="str">
            <v>48532573</v>
          </cell>
          <cell r="B2245" t="str">
            <v>M12 Drain Cleaner Bulb Cable 1/4" X 2</v>
          </cell>
          <cell r="C2245" t="str">
            <v>Milwaukee Tools</v>
          </cell>
          <cell r="D2245" t="str">
            <v>900006</v>
          </cell>
          <cell r="E2245" t="str">
            <v>ML-TL</v>
          </cell>
          <cell r="F2245">
            <v>0</v>
          </cell>
          <cell r="G2245">
            <v>0.81761871988988311</v>
          </cell>
          <cell r="H2245">
            <v>16.352374397797661</v>
          </cell>
          <cell r="I2245">
            <v>16.352374397797661</v>
          </cell>
          <cell r="J2245">
            <v>17.170000000000002</v>
          </cell>
          <cell r="K2245">
            <v>17.745000000000005</v>
          </cell>
          <cell r="L2245" t="str">
            <v>Yes</v>
          </cell>
        </row>
        <row r="2246">
          <cell r="A2246" t="str">
            <v>48532574</v>
          </cell>
          <cell r="B2246" t="str">
            <v>M12 Drain Cleaner DH Cable 1/4" X 25</v>
          </cell>
          <cell r="C2246" t="str">
            <v>Milwaukee Tools</v>
          </cell>
          <cell r="D2246" t="str">
            <v>900006</v>
          </cell>
          <cell r="E2246" t="str">
            <v>ML-TL</v>
          </cell>
          <cell r="F2246">
            <v>0</v>
          </cell>
          <cell r="G2246">
            <v>0.89401238816242268</v>
          </cell>
          <cell r="H2246">
            <v>17.880247763248452</v>
          </cell>
          <cell r="I2246">
            <v>17.880247763248452</v>
          </cell>
          <cell r="J2246">
            <v>18.77</v>
          </cell>
          <cell r="K2246">
            <v>19.410000000000004</v>
          </cell>
          <cell r="L2246" t="str">
            <v>Yes</v>
          </cell>
        </row>
        <row r="2247">
          <cell r="A2247" t="str">
            <v>48532571</v>
          </cell>
          <cell r="B2247" t="str">
            <v>M12 Drain Cleaner Bulb Cable 5/16" X</v>
          </cell>
          <cell r="C2247" t="str">
            <v>Milwaukee Tools</v>
          </cell>
          <cell r="D2247" t="str">
            <v>900006</v>
          </cell>
          <cell r="E2247" t="str">
            <v>ML-TL</v>
          </cell>
          <cell r="F2247">
            <v>0</v>
          </cell>
          <cell r="G2247">
            <v>0.9662766689607708</v>
          </cell>
          <cell r="H2247">
            <v>19.325533379215415</v>
          </cell>
          <cell r="I2247">
            <v>19.325533379215415</v>
          </cell>
          <cell r="J2247">
            <v>20.29</v>
          </cell>
          <cell r="K2247">
            <v>21.03</v>
          </cell>
          <cell r="L2247" t="str">
            <v>Yes</v>
          </cell>
        </row>
        <row r="2248">
          <cell r="A2248" t="str">
            <v>48532572</v>
          </cell>
          <cell r="B2248" t="str">
            <v>M12 Drain Cleaner DH Cable 5/16" X 25</v>
          </cell>
          <cell r="C2248" t="str">
            <v>Milwaukee Tools</v>
          </cell>
          <cell r="D2248" t="str">
            <v>900006</v>
          </cell>
          <cell r="E2248" t="str">
            <v>ML-TL</v>
          </cell>
          <cell r="F2248">
            <v>0</v>
          </cell>
          <cell r="G2248">
            <v>1.0412938747419134</v>
          </cell>
          <cell r="H2248">
            <v>20.825877494838267</v>
          </cell>
          <cell r="I2248">
            <v>20.825877494838267</v>
          </cell>
          <cell r="J2248">
            <v>21.87</v>
          </cell>
          <cell r="K2248">
            <v>22.664999999999999</v>
          </cell>
          <cell r="L2248" t="str">
            <v>Yes</v>
          </cell>
        </row>
        <row r="2249">
          <cell r="A2249" t="str">
            <v>49224151</v>
          </cell>
          <cell r="B2249" t="str">
            <v>14 PC Hole Dozer Plumbers Kit</v>
          </cell>
          <cell r="C2249" t="str">
            <v>Milwaukee Acc</v>
          </cell>
          <cell r="D2249" t="str">
            <v>900006</v>
          </cell>
          <cell r="E2249" t="str">
            <v>ML-AC</v>
          </cell>
          <cell r="F2249">
            <v>3.1699931176875431</v>
          </cell>
          <cell r="G2249">
            <v>3.1699931176875431</v>
          </cell>
          <cell r="H2249">
            <v>63.399862353750862</v>
          </cell>
          <cell r="I2249">
            <v>63.399862353750862</v>
          </cell>
          <cell r="J2249">
            <v>69.739999999999995</v>
          </cell>
          <cell r="K2249">
            <v>72.09714285714287</v>
          </cell>
          <cell r="L2249" t="str">
            <v>Yes</v>
          </cell>
        </row>
        <row r="2250">
          <cell r="A2250" t="str">
            <v>49224097</v>
          </cell>
          <cell r="B2250" t="str">
            <v>18 PC Hole Dozer Electricians Kit</v>
          </cell>
          <cell r="C2250" t="str">
            <v>Milwaukee Acc</v>
          </cell>
          <cell r="D2250" t="str">
            <v>900006</v>
          </cell>
          <cell r="E2250" t="str">
            <v>ML-AC</v>
          </cell>
          <cell r="F2250">
            <v>3.950447350309704</v>
          </cell>
          <cell r="G2250">
            <v>3.950447350309704</v>
          </cell>
          <cell r="H2250">
            <v>79.008947006194077</v>
          </cell>
          <cell r="I2250">
            <v>79.008947006194077</v>
          </cell>
          <cell r="J2250">
            <v>86.91</v>
          </cell>
          <cell r="K2250">
            <v>89.571428571428584</v>
          </cell>
          <cell r="L2250" t="str">
            <v>Yes</v>
          </cell>
        </row>
        <row r="2251">
          <cell r="A2251" t="str">
            <v>49224035</v>
          </cell>
          <cell r="B2251" t="str">
            <v>19 PC Hole Dozer General Purpose Kit</v>
          </cell>
          <cell r="C2251" t="str">
            <v>Milwaukee Acc</v>
          </cell>
          <cell r="D2251" t="str">
            <v>900006</v>
          </cell>
          <cell r="E2251" t="str">
            <v>ML-AC</v>
          </cell>
          <cell r="F2251">
            <v>4.2718513420509288</v>
          </cell>
          <cell r="G2251">
            <v>4.2718513420509288</v>
          </cell>
          <cell r="H2251">
            <v>85.437026841018579</v>
          </cell>
          <cell r="I2251">
            <v>85.437026841018579</v>
          </cell>
          <cell r="J2251">
            <v>93.98</v>
          </cell>
          <cell r="K2251">
            <v>97.96285714285716</v>
          </cell>
          <cell r="L2251" t="str">
            <v>Yes</v>
          </cell>
        </row>
        <row r="2252">
          <cell r="A2252" t="str">
            <v>KRB13SET</v>
          </cell>
          <cell r="B2252" t="str">
            <v>Kango 13PC Recip Blade Set</v>
          </cell>
          <cell r="C2252" t="str">
            <v>CPT Accessories</v>
          </cell>
          <cell r="D2252" t="str">
            <v>900006</v>
          </cell>
          <cell r="E2252" t="str">
            <v>KA-AC</v>
          </cell>
          <cell r="F2252">
            <v>0.85891259463179626</v>
          </cell>
          <cell r="G2252">
            <v>0.85891259463179626</v>
          </cell>
          <cell r="H2252">
            <v>17.178251892635924</v>
          </cell>
          <cell r="I2252">
            <v>17.178251892635924</v>
          </cell>
          <cell r="J2252">
            <v>18.899999999999999</v>
          </cell>
          <cell r="K2252">
            <v>18.778571428571432</v>
          </cell>
          <cell r="L2252" t="str">
            <v>Yes</v>
          </cell>
        </row>
        <row r="2253">
          <cell r="A2253" t="str">
            <v>48001304</v>
          </cell>
          <cell r="B2253" t="str">
            <v>Sawzall Pruning Blade 225mm Single</v>
          </cell>
          <cell r="C2253" t="str">
            <v>Milwaukee Acc</v>
          </cell>
          <cell r="D2253" t="str">
            <v>900006</v>
          </cell>
          <cell r="E2253" t="str">
            <v>ML-AC</v>
          </cell>
          <cell r="F2253">
            <v>0.10942876806607021</v>
          </cell>
          <cell r="G2253">
            <v>0.10942876806607021</v>
          </cell>
          <cell r="H2253">
            <v>2.1885753613214041</v>
          </cell>
          <cell r="I2253">
            <v>2.1885753613214041</v>
          </cell>
          <cell r="J2253">
            <v>2.41</v>
          </cell>
          <cell r="K2253">
            <v>2.3885714285714292</v>
          </cell>
          <cell r="L2253" t="str">
            <v>Yes</v>
          </cell>
        </row>
        <row r="2254">
          <cell r="A2254" t="str">
            <v>48001305</v>
          </cell>
          <cell r="B2254" t="str">
            <v>Sawzall Pruning Blade 300mm Single</v>
          </cell>
          <cell r="C2254" t="str">
            <v>Milwaukee Acc</v>
          </cell>
          <cell r="D2254" t="str">
            <v>900006</v>
          </cell>
          <cell r="E2254" t="str">
            <v>ML-AC</v>
          </cell>
          <cell r="F2254">
            <v>0.13007570543702682</v>
          </cell>
          <cell r="G2254">
            <v>0.13007570543702682</v>
          </cell>
          <cell r="H2254">
            <v>2.6015141087405365</v>
          </cell>
          <cell r="I2254">
            <v>2.6015141087405365</v>
          </cell>
          <cell r="J2254">
            <v>2.86</v>
          </cell>
          <cell r="K2254">
            <v>2.8600000000000003</v>
          </cell>
          <cell r="L2254" t="str">
            <v>Yes</v>
          </cell>
        </row>
        <row r="2255">
          <cell r="A2255" t="str">
            <v>49569605B</v>
          </cell>
          <cell r="B2255" t="str">
            <v>HOLE DOZER 19mm - 3/4 SINGLE</v>
          </cell>
          <cell r="C2255" t="str">
            <v>Milwaukee Acc</v>
          </cell>
          <cell r="D2255" t="str">
            <v>900006</v>
          </cell>
          <cell r="E2255" t="str">
            <v>ML-AC</v>
          </cell>
          <cell r="F2255">
            <v>0.16999311768754302</v>
          </cell>
          <cell r="G2255">
            <v>0.16999311768754302</v>
          </cell>
          <cell r="H2255">
            <v>3.3998623537508603</v>
          </cell>
          <cell r="I2255">
            <v>3.3998623537508603</v>
          </cell>
          <cell r="J2255">
            <v>3.74</v>
          </cell>
          <cell r="K2255">
            <v>4.2114285714285726</v>
          </cell>
          <cell r="L2255" t="str">
            <v>Yes</v>
          </cell>
        </row>
        <row r="2256">
          <cell r="A2256" t="str">
            <v>49569626B</v>
          </cell>
          <cell r="B2256" t="str">
            <v>HOLE DOZER 54mm - 2-1/8 SINGLE</v>
          </cell>
          <cell r="C2256" t="str">
            <v>Milwaukee Acc</v>
          </cell>
          <cell r="D2256" t="str">
            <v>900006</v>
          </cell>
          <cell r="E2256" t="str">
            <v>ML-AC</v>
          </cell>
          <cell r="F2256">
            <v>0.19408121128699241</v>
          </cell>
          <cell r="G2256">
            <v>0.19408121128699241</v>
          </cell>
          <cell r="H2256">
            <v>3.8816242257398481</v>
          </cell>
          <cell r="I2256">
            <v>3.8816242257398481</v>
          </cell>
          <cell r="J2256">
            <v>4.2699999999999996</v>
          </cell>
          <cell r="K2256">
            <v>4.6671428571428581</v>
          </cell>
          <cell r="L2256" t="str">
            <v>Yes</v>
          </cell>
        </row>
        <row r="2257">
          <cell r="A2257" t="str">
            <v>49560023</v>
          </cell>
          <cell r="B2257" t="str">
            <v>Hole Dozer 19mm (3/4") Hole Saw HS</v>
          </cell>
          <cell r="C2257" t="str">
            <v>Milwaukee Acc</v>
          </cell>
          <cell r="D2257" t="str">
            <v>900006</v>
          </cell>
          <cell r="E2257" t="str">
            <v>ML-AC</v>
          </cell>
          <cell r="F2257">
            <v>0.19889883000688233</v>
          </cell>
          <cell r="G2257">
            <v>0.19889883000688233</v>
          </cell>
          <cell r="H2257">
            <v>3.9779766001376462</v>
          </cell>
          <cell r="I2257">
            <v>3.9779766001376462</v>
          </cell>
          <cell r="J2257">
            <v>4.38</v>
          </cell>
          <cell r="K2257">
            <v>4.8400000000000007</v>
          </cell>
          <cell r="L2257" t="str">
            <v>Yes</v>
          </cell>
        </row>
        <row r="2258">
          <cell r="A2258" t="str">
            <v>49569630B</v>
          </cell>
          <cell r="B2258" t="str">
            <v>HOLE DOZER 60mm - 2-3/8 SINGLE</v>
          </cell>
          <cell r="C2258" t="str">
            <v>Milwaukee Acc</v>
          </cell>
          <cell r="D2258" t="str">
            <v>900006</v>
          </cell>
          <cell r="E2258" t="str">
            <v>ML-AC</v>
          </cell>
          <cell r="F2258">
            <v>0.20578114246386786</v>
          </cell>
          <cell r="G2258">
            <v>0.20578114246386786</v>
          </cell>
          <cell r="H2258">
            <v>4.115622849277357</v>
          </cell>
          <cell r="I2258">
            <v>4.115622849277357</v>
          </cell>
          <cell r="J2258">
            <v>4.53</v>
          </cell>
          <cell r="K2258">
            <v>4.9657142857142871</v>
          </cell>
          <cell r="L2258" t="str">
            <v>Yes</v>
          </cell>
        </row>
        <row r="2259">
          <cell r="A2259" t="str">
            <v>49560032</v>
          </cell>
          <cell r="B2259" t="str">
            <v>Hole Dozer 22mm (7/8") Hole Saw HS</v>
          </cell>
          <cell r="C2259" t="str">
            <v>Milwaukee Acc</v>
          </cell>
          <cell r="D2259" t="str">
            <v>900006</v>
          </cell>
          <cell r="E2259" t="str">
            <v>ML-AC</v>
          </cell>
          <cell r="F2259">
            <v>0.20715760495526495</v>
          </cell>
          <cell r="G2259">
            <v>0.20715760495526495</v>
          </cell>
          <cell r="H2259">
            <v>4.1431520991052988</v>
          </cell>
          <cell r="I2259">
            <v>4.1431520991052988</v>
          </cell>
          <cell r="J2259">
            <v>4.5599999999999996</v>
          </cell>
          <cell r="K2259">
            <v>5.0285714285714294</v>
          </cell>
          <cell r="L2259" t="str">
            <v>Yes</v>
          </cell>
        </row>
        <row r="2260">
          <cell r="A2260" t="str">
            <v>49569617B</v>
          </cell>
          <cell r="B2260" t="str">
            <v>HOLE DOZER 38mm -1-1/2 SINGLE</v>
          </cell>
          <cell r="C2260" t="str">
            <v>Milwaukee Acc</v>
          </cell>
          <cell r="D2260" t="str">
            <v>900006</v>
          </cell>
          <cell r="E2260" t="str">
            <v>ML-AC</v>
          </cell>
          <cell r="F2260">
            <v>0.23055746730901583</v>
          </cell>
          <cell r="G2260">
            <v>0.23055746730901583</v>
          </cell>
          <cell r="H2260">
            <v>4.6111493461803166</v>
          </cell>
          <cell r="I2260">
            <v>4.6111493461803166</v>
          </cell>
          <cell r="J2260">
            <v>5.07</v>
          </cell>
          <cell r="K2260">
            <v>5.0600000000000014</v>
          </cell>
          <cell r="L2260" t="str">
            <v>Yes</v>
          </cell>
        </row>
        <row r="2261">
          <cell r="A2261" t="str">
            <v>49560043</v>
          </cell>
          <cell r="B2261" t="str">
            <v>Hole Dozer 25mm (1") Hole Saw HS</v>
          </cell>
          <cell r="C2261" t="str">
            <v>Milwaukee Acc</v>
          </cell>
          <cell r="D2261" t="str">
            <v>900006</v>
          </cell>
          <cell r="E2261" t="str">
            <v>ML-AC</v>
          </cell>
          <cell r="F2261">
            <v>0.21885753613214043</v>
          </cell>
          <cell r="G2261">
            <v>0.21885753613214043</v>
          </cell>
          <cell r="H2261">
            <v>4.3771507226428081</v>
          </cell>
          <cell r="I2261">
            <v>4.3771507226428081</v>
          </cell>
          <cell r="J2261">
            <v>4.8099999999999996</v>
          </cell>
          <cell r="K2261">
            <v>5.3114285714285714</v>
          </cell>
          <cell r="L2261" t="str">
            <v>Yes</v>
          </cell>
        </row>
        <row r="2262">
          <cell r="A2262" t="str">
            <v>49560117</v>
          </cell>
          <cell r="B2262" t="str">
            <v>Hole Dozer 51mm (2") Hole Saw HS</v>
          </cell>
          <cell r="C2262" t="str">
            <v>Milwaukee Acc</v>
          </cell>
          <cell r="D2262" t="str">
            <v>900006</v>
          </cell>
          <cell r="E2262" t="str">
            <v>ML-AC</v>
          </cell>
          <cell r="F2262">
            <v>0.22161046111493465</v>
          </cell>
          <cell r="G2262">
            <v>0.22161046111493465</v>
          </cell>
          <cell r="H2262">
            <v>4.4322092222986926</v>
          </cell>
          <cell r="I2262">
            <v>4.4322092222986926</v>
          </cell>
          <cell r="J2262">
            <v>4.88</v>
          </cell>
          <cell r="K2262">
            <v>5.3114285714285714</v>
          </cell>
          <cell r="L2262" t="str">
            <v>Yes</v>
          </cell>
        </row>
        <row r="2263">
          <cell r="A2263" t="str">
            <v>49569633B</v>
          </cell>
          <cell r="B2263" t="str">
            <v>HOLE DOZER 67mm - 2-5/8 SINGLE</v>
          </cell>
          <cell r="C2263" t="str">
            <v>Milwaukee Acc</v>
          </cell>
          <cell r="D2263" t="str">
            <v>900006</v>
          </cell>
          <cell r="E2263" t="str">
            <v>ML-AC</v>
          </cell>
          <cell r="F2263">
            <v>0.22298692360633174</v>
          </cell>
          <cell r="G2263">
            <v>0.22298692360633174</v>
          </cell>
          <cell r="H2263">
            <v>4.4597384721266344</v>
          </cell>
          <cell r="I2263">
            <v>4.4597384721266344</v>
          </cell>
          <cell r="J2263">
            <v>4.91</v>
          </cell>
          <cell r="K2263">
            <v>5.3742857142857154</v>
          </cell>
          <cell r="L2263" t="str">
            <v>Yes</v>
          </cell>
        </row>
        <row r="2264">
          <cell r="A2264" t="str">
            <v>49569621B</v>
          </cell>
          <cell r="B2264" t="str">
            <v>HOLE DOZER 44mm -1-3/4 SINGLE</v>
          </cell>
          <cell r="C2264" t="str">
            <v>Milwaukee Acc</v>
          </cell>
          <cell r="D2264" t="str">
            <v>900006</v>
          </cell>
          <cell r="E2264" t="str">
            <v>ML-AC</v>
          </cell>
          <cell r="F2264">
            <v>0.22229869236063315</v>
          </cell>
          <cell r="G2264">
            <v>0.22229869236063315</v>
          </cell>
          <cell r="H2264">
            <v>4.4459738472126631</v>
          </cell>
          <cell r="I2264">
            <v>4.4459738472126631</v>
          </cell>
          <cell r="J2264">
            <v>4.8899999999999997</v>
          </cell>
          <cell r="K2264">
            <v>5.4214285714285717</v>
          </cell>
          <cell r="L2264" t="str">
            <v>Yes</v>
          </cell>
        </row>
        <row r="2265">
          <cell r="A2265" t="str">
            <v>49569635B</v>
          </cell>
          <cell r="B2265" t="str">
            <v>HOLE DOZER 70mm - 2-3/4 SINGLE</v>
          </cell>
          <cell r="C2265" t="str">
            <v>Milwaukee Acc</v>
          </cell>
          <cell r="D2265" t="str">
            <v>900006</v>
          </cell>
          <cell r="E2265" t="str">
            <v>ML-AC</v>
          </cell>
          <cell r="F2265">
            <v>0.2278045423262216</v>
          </cell>
          <cell r="G2265">
            <v>0.2278045423262216</v>
          </cell>
          <cell r="H2265">
            <v>4.5560908465244321</v>
          </cell>
          <cell r="I2265">
            <v>4.5560908465244321</v>
          </cell>
          <cell r="J2265">
            <v>5.01</v>
          </cell>
          <cell r="K2265">
            <v>5.4842857142857158</v>
          </cell>
          <cell r="L2265" t="str">
            <v>Yes</v>
          </cell>
        </row>
        <row r="2266">
          <cell r="A2266" t="str">
            <v>49560052</v>
          </cell>
          <cell r="B2266" t="str">
            <v>Hole Dozer 29mm (1-1/8") Hole Saw HS</v>
          </cell>
          <cell r="C2266" t="str">
            <v>Milwaukee Acc</v>
          </cell>
          <cell r="D2266" t="str">
            <v>900006</v>
          </cell>
          <cell r="E2266" t="str">
            <v>ML-AC</v>
          </cell>
          <cell r="F2266">
            <v>0.2278045423262216</v>
          </cell>
          <cell r="G2266">
            <v>0.2278045423262216</v>
          </cell>
          <cell r="H2266">
            <v>4.5560908465244321</v>
          </cell>
          <cell r="I2266">
            <v>4.5560908465244321</v>
          </cell>
          <cell r="J2266">
            <v>5.01</v>
          </cell>
          <cell r="K2266">
            <v>5.5314285714285729</v>
          </cell>
          <cell r="L2266" t="str">
            <v>Yes</v>
          </cell>
        </row>
        <row r="2267">
          <cell r="A2267" t="str">
            <v>49569615B</v>
          </cell>
          <cell r="B2267" t="str">
            <v>HOLE DOZER 35mm- 1-3/8 SINGLE</v>
          </cell>
          <cell r="C2267" t="str">
            <v>Milwaukee Acc</v>
          </cell>
          <cell r="D2267" t="str">
            <v>900006</v>
          </cell>
          <cell r="E2267" t="str">
            <v>ML-AC</v>
          </cell>
          <cell r="F2267">
            <v>0.22918100481761872</v>
          </cell>
          <cell r="G2267">
            <v>0.22918100481761872</v>
          </cell>
          <cell r="H2267">
            <v>4.5836200963523739</v>
          </cell>
          <cell r="I2267">
            <v>4.5836200963523739</v>
          </cell>
          <cell r="J2267">
            <v>5.04</v>
          </cell>
          <cell r="K2267">
            <v>5.6100000000000012</v>
          </cell>
          <cell r="L2267" t="str">
            <v>Yes</v>
          </cell>
        </row>
        <row r="2268">
          <cell r="A2268" t="str">
            <v>49560012</v>
          </cell>
          <cell r="B2268" t="str">
            <v>Hole Dozer 16mm (5/8") Hole Saw HS</v>
          </cell>
          <cell r="C2268" t="str">
            <v>Milwaukee Acc</v>
          </cell>
          <cell r="D2268" t="str">
            <v>900006</v>
          </cell>
          <cell r="E2268" t="str">
            <v>ML-AC</v>
          </cell>
          <cell r="F2268">
            <v>0.23331039229181005</v>
          </cell>
          <cell r="G2268">
            <v>0.23331039229181005</v>
          </cell>
          <cell r="H2268">
            <v>4.6662078458362011</v>
          </cell>
          <cell r="I2268">
            <v>4.6662078458362011</v>
          </cell>
          <cell r="J2268">
            <v>5.13</v>
          </cell>
          <cell r="K2268">
            <v>5.6257142857142863</v>
          </cell>
          <cell r="L2268" t="str">
            <v>Yes</v>
          </cell>
        </row>
        <row r="2269">
          <cell r="A2269" t="str">
            <v>49560017</v>
          </cell>
          <cell r="B2269" t="str">
            <v>Hole Dozer 18mm (11/16") Hole Saw HS</v>
          </cell>
          <cell r="C2269" t="str">
            <v>Milwaukee Acc</v>
          </cell>
          <cell r="D2269" t="str">
            <v>900006</v>
          </cell>
          <cell r="E2269" t="str">
            <v>ML-AC</v>
          </cell>
          <cell r="F2269">
            <v>0.23537508602890572</v>
          </cell>
          <cell r="G2269">
            <v>0.23537508602890572</v>
          </cell>
          <cell r="H2269">
            <v>4.7075017205781142</v>
          </cell>
          <cell r="I2269">
            <v>4.7075017205781142</v>
          </cell>
          <cell r="J2269">
            <v>5.18</v>
          </cell>
          <cell r="K2269">
            <v>5.6885714285714295</v>
          </cell>
          <cell r="L2269" t="str">
            <v>Yes</v>
          </cell>
        </row>
        <row r="2270">
          <cell r="A2270" t="str">
            <v>49560082</v>
          </cell>
          <cell r="B2270" t="str">
            <v>Hole Dozer 38mm (1-1/2") Hole Saw HS</v>
          </cell>
          <cell r="C2270" t="str">
            <v>Milwaukee Acc</v>
          </cell>
          <cell r="D2270" t="str">
            <v>900006</v>
          </cell>
          <cell r="E2270" t="str">
            <v>ML-AC</v>
          </cell>
          <cell r="F2270">
            <v>0.26015141087405363</v>
          </cell>
          <cell r="G2270">
            <v>0.26015141087405363</v>
          </cell>
          <cell r="H2270">
            <v>5.2030282174810729</v>
          </cell>
          <cell r="I2270">
            <v>5.2030282174810729</v>
          </cell>
          <cell r="J2270">
            <v>5.72</v>
          </cell>
          <cell r="K2270">
            <v>5.7514285714285727</v>
          </cell>
          <cell r="L2270" t="str">
            <v>Yes</v>
          </cell>
        </row>
        <row r="2271">
          <cell r="A2271" t="str">
            <v>48001301</v>
          </cell>
          <cell r="B2271" t="str">
            <v>PRUNING BLADE 230MM PK 5</v>
          </cell>
          <cell r="C2271" t="str">
            <v>Milwaukee Acc</v>
          </cell>
          <cell r="D2271" t="str">
            <v>900006</v>
          </cell>
          <cell r="E2271" t="str">
            <v>ML-AC</v>
          </cell>
          <cell r="F2271">
            <v>0.289057123193393</v>
          </cell>
          <cell r="G2271">
            <v>0.289057123193393</v>
          </cell>
          <cell r="H2271">
            <v>5.7811424638678597</v>
          </cell>
          <cell r="I2271">
            <v>5.7811424638678597</v>
          </cell>
          <cell r="J2271">
            <v>6.36</v>
          </cell>
          <cell r="K2271">
            <v>5.845714285714287</v>
          </cell>
          <cell r="L2271" t="str">
            <v>Yes</v>
          </cell>
        </row>
        <row r="2272">
          <cell r="A2272" t="str">
            <v>49560027</v>
          </cell>
          <cell r="B2272" t="str">
            <v>Hole Dozer 21mm (13/16") Hole Saw HS</v>
          </cell>
          <cell r="C2272" t="str">
            <v>Milwaukee Acc</v>
          </cell>
          <cell r="D2272" t="str">
            <v>900006</v>
          </cell>
          <cell r="E2272" t="str">
            <v>ML-AC</v>
          </cell>
          <cell r="F2272">
            <v>0.24363386097728834</v>
          </cell>
          <cell r="G2272">
            <v>0.24363386097728834</v>
          </cell>
          <cell r="H2272">
            <v>4.8726772195457668</v>
          </cell>
          <cell r="I2272">
            <v>4.8726772195457668</v>
          </cell>
          <cell r="J2272">
            <v>5.36</v>
          </cell>
          <cell r="K2272">
            <v>5.8771428571428581</v>
          </cell>
          <cell r="L2272" t="str">
            <v>Yes</v>
          </cell>
        </row>
        <row r="2273">
          <cell r="A2273" t="str">
            <v>49560062</v>
          </cell>
          <cell r="B2273" t="str">
            <v>Hole Dozer 32mm (1-1/4") Hole Saw HS</v>
          </cell>
          <cell r="C2273" t="str">
            <v>Milwaukee Acc</v>
          </cell>
          <cell r="D2273" t="str">
            <v>900006</v>
          </cell>
          <cell r="E2273" t="str">
            <v>ML-AC</v>
          </cell>
          <cell r="F2273">
            <v>0.24501032346868548</v>
          </cell>
          <cell r="G2273">
            <v>0.24501032346868548</v>
          </cell>
          <cell r="H2273">
            <v>4.9002064693737095</v>
          </cell>
          <cell r="I2273">
            <v>4.9002064693737095</v>
          </cell>
          <cell r="J2273">
            <v>5.39</v>
          </cell>
          <cell r="K2273">
            <v>5.9242857142857153</v>
          </cell>
          <cell r="L2273" t="str">
            <v>Yes</v>
          </cell>
        </row>
        <row r="2274">
          <cell r="A2274" t="str">
            <v>49569637B</v>
          </cell>
          <cell r="B2274" t="str">
            <v>HOLE DOZER 76mm - 3 SINGLE</v>
          </cell>
          <cell r="C2274" t="str">
            <v>Milwaukee Acc</v>
          </cell>
          <cell r="D2274" t="str">
            <v>900006</v>
          </cell>
          <cell r="E2274" t="str">
            <v>ML-AC</v>
          </cell>
          <cell r="F2274">
            <v>0.24913971094287679</v>
          </cell>
          <cell r="G2274">
            <v>0.24913971094287679</v>
          </cell>
          <cell r="H2274">
            <v>4.9827942188575358</v>
          </cell>
          <cell r="I2274">
            <v>4.9827942188575358</v>
          </cell>
          <cell r="J2274">
            <v>5.48</v>
          </cell>
          <cell r="K2274">
            <v>5.9871428571428575</v>
          </cell>
          <cell r="L2274" t="str">
            <v>Yes</v>
          </cell>
        </row>
        <row r="2275">
          <cell r="A2275" t="str">
            <v>49560127</v>
          </cell>
          <cell r="B2275" t="str">
            <v>Hole Dozer 54mm (2-1/8") Hole Saw HS</v>
          </cell>
          <cell r="C2275" t="str">
            <v>Milwaukee Acc</v>
          </cell>
          <cell r="D2275" t="str">
            <v>900006</v>
          </cell>
          <cell r="E2275" t="str">
            <v>ML-AC</v>
          </cell>
          <cell r="F2275">
            <v>0.25395732966276668</v>
          </cell>
          <cell r="G2275">
            <v>0.25395732966276668</v>
          </cell>
          <cell r="H2275">
            <v>5.0791465932553335</v>
          </cell>
          <cell r="I2275">
            <v>5.0791465932553335</v>
          </cell>
          <cell r="J2275">
            <v>5.59</v>
          </cell>
          <cell r="K2275">
            <v>6.0657142857142858</v>
          </cell>
          <cell r="L2275" t="str">
            <v>Yes</v>
          </cell>
        </row>
        <row r="2276">
          <cell r="A2276" t="str">
            <v>EM81.9G</v>
          </cell>
          <cell r="B2276" t="str">
            <v>Empire 9IN Aluminium Torpedo Level 2PC</v>
          </cell>
          <cell r="C2276" t="str">
            <v>CPT Hand Tools</v>
          </cell>
          <cell r="D2276" t="str">
            <v>900006</v>
          </cell>
          <cell r="E2276" t="str">
            <v>EM-TL</v>
          </cell>
          <cell r="F2276">
            <v>0.35788024776324845</v>
          </cell>
          <cell r="G2276">
            <v>0.35788024776324845</v>
          </cell>
          <cell r="H2276">
            <v>7.1576049552649685</v>
          </cell>
          <cell r="I2276">
            <v>7.1576049552649685</v>
          </cell>
          <cell r="J2276">
            <v>7.87</v>
          </cell>
          <cell r="K2276">
            <v>7.385714285714287</v>
          </cell>
          <cell r="L2276" t="str">
            <v>Yes</v>
          </cell>
        </row>
        <row r="2277">
          <cell r="A2277" t="str">
            <v>49560092</v>
          </cell>
          <cell r="B2277" t="str">
            <v>Hole Dozer 41mm (1-5/8") Hole Saw HS</v>
          </cell>
          <cell r="C2277" t="str">
            <v>Milwaukee Acc</v>
          </cell>
          <cell r="D2277" t="str">
            <v>900006</v>
          </cell>
          <cell r="E2277" t="str">
            <v>ML-AC</v>
          </cell>
          <cell r="F2277">
            <v>0.27529249827942187</v>
          </cell>
          <cell r="G2277">
            <v>0.27529249827942187</v>
          </cell>
          <cell r="H2277">
            <v>5.5058499655884372</v>
          </cell>
          <cell r="I2277">
            <v>5.5058499655884372</v>
          </cell>
          <cell r="J2277">
            <v>6.06</v>
          </cell>
          <cell r="K2277">
            <v>6.160000000000001</v>
          </cell>
          <cell r="L2277" t="str">
            <v>Yes</v>
          </cell>
        </row>
        <row r="2278">
          <cell r="A2278" t="str">
            <v>49560072</v>
          </cell>
          <cell r="B2278" t="str">
            <v>Hole Dozer 35mm (1-3/8") Hole Saw HS</v>
          </cell>
          <cell r="C2278" t="str">
            <v>Milwaukee Acc</v>
          </cell>
          <cell r="D2278" t="str">
            <v>900006</v>
          </cell>
          <cell r="E2278" t="str">
            <v>ML-AC</v>
          </cell>
          <cell r="F2278">
            <v>0.25602202339986241</v>
          </cell>
          <cell r="G2278">
            <v>0.25602202339986241</v>
          </cell>
          <cell r="H2278">
            <v>5.1204404679972475</v>
          </cell>
          <cell r="I2278">
            <v>5.1204404679972475</v>
          </cell>
          <cell r="J2278">
            <v>5.63</v>
          </cell>
          <cell r="K2278">
            <v>6.1914285714285722</v>
          </cell>
          <cell r="L2278" t="str">
            <v>Yes</v>
          </cell>
        </row>
        <row r="2279">
          <cell r="A2279" t="str">
            <v>49560102</v>
          </cell>
          <cell r="B2279" t="str">
            <v>Hole Dozer 44mm (1-3/4") Hole Saw HS</v>
          </cell>
          <cell r="C2279" t="str">
            <v>Milwaukee Acc</v>
          </cell>
          <cell r="D2279" t="str">
            <v>900006</v>
          </cell>
          <cell r="E2279" t="str">
            <v>ML-AC</v>
          </cell>
          <cell r="F2279">
            <v>0.25739848589125947</v>
          </cell>
          <cell r="G2279">
            <v>0.25739848589125947</v>
          </cell>
          <cell r="H2279">
            <v>5.1479697178251893</v>
          </cell>
          <cell r="I2279">
            <v>5.1479697178251893</v>
          </cell>
          <cell r="J2279">
            <v>5.66</v>
          </cell>
          <cell r="K2279">
            <v>6.2385714285714293</v>
          </cell>
          <cell r="L2279" t="str">
            <v>Yes</v>
          </cell>
        </row>
        <row r="2280">
          <cell r="A2280" t="str">
            <v>49560132</v>
          </cell>
          <cell r="B2280" t="str">
            <v>Hole Dozer 57mm (2-1/4") Hole Saw HS</v>
          </cell>
          <cell r="C2280" t="str">
            <v>Milwaukee Acc</v>
          </cell>
          <cell r="D2280" t="str">
            <v>900006</v>
          </cell>
          <cell r="E2280" t="str">
            <v>ML-AC</v>
          </cell>
          <cell r="F2280">
            <v>0.26290433585684786</v>
          </cell>
          <cell r="G2280">
            <v>0.26290433585684786</v>
          </cell>
          <cell r="H2280">
            <v>5.2580867171369574</v>
          </cell>
          <cell r="I2280">
            <v>5.2580867171369574</v>
          </cell>
          <cell r="J2280">
            <v>5.78</v>
          </cell>
          <cell r="K2280">
            <v>6.2857142857142865</v>
          </cell>
          <cell r="L2280" t="str">
            <v>Yes</v>
          </cell>
        </row>
        <row r="2281">
          <cell r="A2281" t="str">
            <v>49560037</v>
          </cell>
          <cell r="B2281" t="str">
            <v>Hole Dozer 24mm (15/16") Hole Saw HS</v>
          </cell>
          <cell r="C2281" t="str">
            <v>Milwaukee Acc</v>
          </cell>
          <cell r="D2281" t="str">
            <v>900006</v>
          </cell>
          <cell r="E2281" t="str">
            <v>ML-AC</v>
          </cell>
          <cell r="F2281">
            <v>0.26083964211975225</v>
          </cell>
          <cell r="G2281">
            <v>0.26083964211975225</v>
          </cell>
          <cell r="H2281">
            <v>5.2167928423950443</v>
          </cell>
          <cell r="I2281">
            <v>5.2167928423950443</v>
          </cell>
          <cell r="J2281">
            <v>5.74</v>
          </cell>
          <cell r="K2281">
            <v>6.3014285714285716</v>
          </cell>
          <cell r="L2281" t="str">
            <v>Yes</v>
          </cell>
        </row>
        <row r="2282">
          <cell r="A2282" t="str">
            <v>49560087</v>
          </cell>
          <cell r="B2282" t="str">
            <v>Hole Dozer 40mm (1-9/16") Hole Saw HS</v>
          </cell>
          <cell r="C2282" t="str">
            <v>Milwaukee Acc</v>
          </cell>
          <cell r="D2282" t="str">
            <v>900006</v>
          </cell>
          <cell r="E2282" t="str">
            <v>ML-AC</v>
          </cell>
          <cell r="F2282">
            <v>0.28355127322780455</v>
          </cell>
          <cell r="G2282">
            <v>0.28355127322780455</v>
          </cell>
          <cell r="H2282">
            <v>5.6710254645560907</v>
          </cell>
          <cell r="I2282">
            <v>5.6710254645560907</v>
          </cell>
          <cell r="J2282">
            <v>6.24</v>
          </cell>
          <cell r="K2282">
            <v>6.3485714285714296</v>
          </cell>
          <cell r="L2282" t="str">
            <v>Yes</v>
          </cell>
        </row>
        <row r="2283">
          <cell r="A2283" t="str">
            <v>49560142</v>
          </cell>
          <cell r="B2283" t="str">
            <v>Hole Dozer 60mm (2-3/8") Hole Saw HS</v>
          </cell>
          <cell r="C2283" t="str">
            <v>Milwaukee Acc</v>
          </cell>
          <cell r="D2283" t="str">
            <v>900006</v>
          </cell>
          <cell r="E2283" t="str">
            <v>ML-AC</v>
          </cell>
          <cell r="F2283">
            <v>0.26841018582243631</v>
          </cell>
          <cell r="G2283">
            <v>0.26841018582243631</v>
          </cell>
          <cell r="H2283">
            <v>5.3682037164487264</v>
          </cell>
          <cell r="I2283">
            <v>5.3682037164487264</v>
          </cell>
          <cell r="J2283">
            <v>5.91</v>
          </cell>
          <cell r="K2283">
            <v>6.4114285714285728</v>
          </cell>
          <cell r="L2283" t="str">
            <v>Yes</v>
          </cell>
        </row>
        <row r="2284">
          <cell r="A2284" t="str">
            <v>49560097</v>
          </cell>
          <cell r="B2284" t="str">
            <v>Hole Dozer 43mm (1-11/16") Hole Saw H</v>
          </cell>
          <cell r="C2284" t="str">
            <v>Milwaukee Acc</v>
          </cell>
          <cell r="D2284" t="str">
            <v>900006</v>
          </cell>
          <cell r="E2284" t="str">
            <v>ML-AC</v>
          </cell>
          <cell r="F2284">
            <v>0.26772195457673781</v>
          </cell>
          <cell r="G2284">
            <v>0.26772195457673781</v>
          </cell>
          <cell r="H2284">
            <v>5.3544390915347559</v>
          </cell>
          <cell r="I2284">
            <v>5.3544390915347559</v>
          </cell>
          <cell r="J2284">
            <v>5.89</v>
          </cell>
          <cell r="K2284">
            <v>6.5057142857142862</v>
          </cell>
          <cell r="L2284" t="str">
            <v>Yes</v>
          </cell>
        </row>
        <row r="2285">
          <cell r="A2285" t="str">
            <v>49560047</v>
          </cell>
          <cell r="B2285" t="str">
            <v>Hole Dozer 27mm (1-1/16") Hole Saw HS</v>
          </cell>
          <cell r="C2285" t="str">
            <v>Milwaukee Acc</v>
          </cell>
          <cell r="D2285" t="str">
            <v>900006</v>
          </cell>
          <cell r="E2285" t="str">
            <v>ML-AC</v>
          </cell>
          <cell r="F2285">
            <v>0.26978664831383342</v>
          </cell>
          <cell r="G2285">
            <v>0.26978664831383342</v>
          </cell>
          <cell r="H2285">
            <v>5.3957329662766682</v>
          </cell>
          <cell r="I2285">
            <v>5.3957329662766682</v>
          </cell>
          <cell r="J2285">
            <v>5.94</v>
          </cell>
          <cell r="K2285">
            <v>6.5057142857142862</v>
          </cell>
          <cell r="L2285" t="str">
            <v>Yes</v>
          </cell>
        </row>
        <row r="2286">
          <cell r="A2286" t="str">
            <v>49560147</v>
          </cell>
          <cell r="B2286" t="str">
            <v>Hole Dozer 64mm (2-1/2") Hole Saw HS</v>
          </cell>
          <cell r="C2286" t="str">
            <v>Milwaukee Acc</v>
          </cell>
          <cell r="D2286" t="str">
            <v>900006</v>
          </cell>
          <cell r="E2286" t="str">
            <v>ML-AC</v>
          </cell>
          <cell r="F2286">
            <v>0.26909841706813492</v>
          </cell>
          <cell r="G2286">
            <v>0.26909841706813492</v>
          </cell>
          <cell r="H2286">
            <v>5.3819683413626977</v>
          </cell>
          <cell r="I2286">
            <v>5.3819683413626977</v>
          </cell>
          <cell r="J2286">
            <v>5.92</v>
          </cell>
          <cell r="K2286">
            <v>6.5214285714285731</v>
          </cell>
          <cell r="L2286" t="str">
            <v>Yes</v>
          </cell>
        </row>
        <row r="2287">
          <cell r="A2287" t="str">
            <v>49569638B</v>
          </cell>
          <cell r="B2287" t="str">
            <v>HOLE DOZER 79mm - 3-1/8 SINGLE</v>
          </cell>
          <cell r="C2287" t="str">
            <v>Milwaukee Acc</v>
          </cell>
          <cell r="D2287" t="str">
            <v>900006</v>
          </cell>
          <cell r="E2287" t="str">
            <v>ML-AC</v>
          </cell>
          <cell r="F2287">
            <v>0.27460426703372337</v>
          </cell>
          <cell r="G2287">
            <v>0.27460426703372337</v>
          </cell>
          <cell r="H2287">
            <v>5.4920853406744667</v>
          </cell>
          <cell r="I2287">
            <v>5.4920853406744667</v>
          </cell>
          <cell r="J2287">
            <v>6.04</v>
          </cell>
          <cell r="K2287">
            <v>6.5371428571428583</v>
          </cell>
          <cell r="L2287" t="str">
            <v>Yes</v>
          </cell>
        </row>
        <row r="2288">
          <cell r="A2288" t="str">
            <v>49560122</v>
          </cell>
          <cell r="B2288" t="str">
            <v>Hole Dozer 52mm (2-1/16") Hole Saw HS</v>
          </cell>
          <cell r="C2288" t="str">
            <v>Milwaukee Acc</v>
          </cell>
          <cell r="D2288" t="str">
            <v>900006</v>
          </cell>
          <cell r="E2288" t="str">
            <v>ML-AC</v>
          </cell>
          <cell r="F2288">
            <v>0.27598072952512043</v>
          </cell>
          <cell r="G2288">
            <v>0.27598072952512043</v>
          </cell>
          <cell r="H2288">
            <v>5.5196145905024085</v>
          </cell>
          <cell r="I2288">
            <v>5.5196145905024085</v>
          </cell>
          <cell r="J2288">
            <v>6.07</v>
          </cell>
          <cell r="K2288">
            <v>6.6157142857142865</v>
          </cell>
          <cell r="L2288" t="str">
            <v>Yes</v>
          </cell>
        </row>
        <row r="2289">
          <cell r="A2289" t="str">
            <v>49569628B</v>
          </cell>
          <cell r="B2289" t="str">
            <v>HOLE DOZER 57mm - 2-1/4 SINGLE</v>
          </cell>
          <cell r="C2289" t="str">
            <v>Milwaukee Acc</v>
          </cell>
          <cell r="D2289" t="str">
            <v>900006</v>
          </cell>
          <cell r="E2289" t="str">
            <v>ML-AC</v>
          </cell>
          <cell r="F2289">
            <v>0.2780454232622161</v>
          </cell>
          <cell r="G2289">
            <v>0.2780454232622161</v>
          </cell>
          <cell r="H2289">
            <v>5.5609084652443217</v>
          </cell>
          <cell r="I2289">
            <v>5.5609084652443217</v>
          </cell>
          <cell r="J2289">
            <v>6.12</v>
          </cell>
          <cell r="K2289">
            <v>6.6314285714285717</v>
          </cell>
          <cell r="L2289" t="str">
            <v>Yes</v>
          </cell>
        </row>
        <row r="2290">
          <cell r="A2290" t="str">
            <v>49569639B</v>
          </cell>
          <cell r="B2290" t="str">
            <v>HOLE DOZER 83mm - 3-1/4 SINGLE</v>
          </cell>
          <cell r="C2290" t="str">
            <v>Milwaukee Acc</v>
          </cell>
          <cell r="D2290" t="str">
            <v>900006</v>
          </cell>
          <cell r="E2290" t="str">
            <v>ML-AC</v>
          </cell>
          <cell r="F2290">
            <v>0.28217481073640743</v>
          </cell>
          <cell r="G2290">
            <v>0.28217481073640743</v>
          </cell>
          <cell r="H2290">
            <v>5.643496214728148</v>
          </cell>
          <cell r="I2290">
            <v>5.643496214728148</v>
          </cell>
          <cell r="J2290">
            <v>6.21</v>
          </cell>
          <cell r="K2290">
            <v>6.7257142857142869</v>
          </cell>
          <cell r="L2290" t="str">
            <v>Yes</v>
          </cell>
        </row>
        <row r="2291">
          <cell r="A2291" t="str">
            <v>49560158</v>
          </cell>
          <cell r="B2291" t="str">
            <v>Hole Dozer 67mm (2-5/8") Hole Saw HS</v>
          </cell>
          <cell r="C2291" t="str">
            <v>Milwaukee Acc</v>
          </cell>
          <cell r="D2291" t="str">
            <v>900006</v>
          </cell>
          <cell r="E2291" t="str">
            <v>ML-AC</v>
          </cell>
          <cell r="F2291">
            <v>0.28217481073640743</v>
          </cell>
          <cell r="G2291">
            <v>0.28217481073640743</v>
          </cell>
          <cell r="H2291">
            <v>5.643496214728148</v>
          </cell>
          <cell r="I2291">
            <v>5.643496214728148</v>
          </cell>
          <cell r="J2291">
            <v>6.21</v>
          </cell>
          <cell r="K2291">
            <v>6.7414285714285729</v>
          </cell>
          <cell r="L2291" t="str">
            <v>Yes</v>
          </cell>
        </row>
        <row r="2292">
          <cell r="A2292" t="str">
            <v>49560107</v>
          </cell>
          <cell r="B2292" t="str">
            <v>Hole Dozer 46mm (1-13/16") Hole Saw H</v>
          </cell>
          <cell r="C2292" t="str">
            <v>Milwaukee Acc</v>
          </cell>
          <cell r="D2292" t="str">
            <v>900006</v>
          </cell>
          <cell r="E2292" t="str">
            <v>ML-AC</v>
          </cell>
          <cell r="F2292">
            <v>0.27942188575361321</v>
          </cell>
          <cell r="G2292">
            <v>0.27942188575361321</v>
          </cell>
          <cell r="H2292">
            <v>5.5884377150722635</v>
          </cell>
          <cell r="I2292">
            <v>5.5884377150722635</v>
          </cell>
          <cell r="J2292">
            <v>6.15</v>
          </cell>
          <cell r="K2292">
            <v>6.7728571428571431</v>
          </cell>
          <cell r="L2292" t="str">
            <v>Yes</v>
          </cell>
        </row>
        <row r="2293">
          <cell r="A2293" t="str">
            <v>49569641B</v>
          </cell>
          <cell r="B2293" t="str">
            <v>HOLE DOZER 89mm - 3-1/2 SINGLE</v>
          </cell>
          <cell r="C2293" t="str">
            <v>Milwaukee Acc</v>
          </cell>
          <cell r="D2293" t="str">
            <v>900006</v>
          </cell>
          <cell r="E2293" t="str">
            <v>ML-AC</v>
          </cell>
          <cell r="F2293">
            <v>0.28630419821059877</v>
          </cell>
          <cell r="G2293">
            <v>0.28630419821059877</v>
          </cell>
          <cell r="H2293">
            <v>5.7260839642119752</v>
          </cell>
          <cell r="I2293">
            <v>5.7260839642119752</v>
          </cell>
          <cell r="J2293">
            <v>6.3</v>
          </cell>
          <cell r="K2293">
            <v>6.8200000000000012</v>
          </cell>
          <cell r="L2293" t="str">
            <v>Yes</v>
          </cell>
        </row>
        <row r="2294">
          <cell r="A2294" t="str">
            <v>49560057</v>
          </cell>
          <cell r="B2294" t="str">
            <v>Hole Dozer 30mm (1-3/16") Hole Saw HS</v>
          </cell>
          <cell r="C2294" t="str">
            <v>Milwaukee Acc</v>
          </cell>
          <cell r="D2294" t="str">
            <v>900006</v>
          </cell>
          <cell r="E2294" t="str">
            <v>ML-AC</v>
          </cell>
          <cell r="F2294">
            <v>0.28492773571920166</v>
          </cell>
          <cell r="G2294">
            <v>0.28492773571920166</v>
          </cell>
          <cell r="H2294">
            <v>5.6985547143840325</v>
          </cell>
          <cell r="I2294">
            <v>5.6985547143840325</v>
          </cell>
          <cell r="J2294">
            <v>6.27</v>
          </cell>
          <cell r="K2294">
            <v>6.8514285714285732</v>
          </cell>
          <cell r="L2294" t="str">
            <v>Yes</v>
          </cell>
        </row>
        <row r="2295">
          <cell r="A2295" t="str">
            <v>49560163</v>
          </cell>
          <cell r="B2295" t="str">
            <v>Hole Dozer 70mm (2-3/4") Hole Saw HS</v>
          </cell>
          <cell r="C2295" t="str">
            <v>Milwaukee Acc</v>
          </cell>
          <cell r="D2295" t="str">
            <v>900006</v>
          </cell>
          <cell r="E2295" t="str">
            <v>ML-AC</v>
          </cell>
          <cell r="F2295">
            <v>0.28699242945629727</v>
          </cell>
          <cell r="G2295">
            <v>0.28699242945629727</v>
          </cell>
          <cell r="H2295">
            <v>5.7398485891259456</v>
          </cell>
          <cell r="I2295">
            <v>5.7398485891259456</v>
          </cell>
          <cell r="J2295">
            <v>6.31</v>
          </cell>
          <cell r="K2295">
            <v>6.8514285714285732</v>
          </cell>
          <cell r="L2295" t="str">
            <v>Yes</v>
          </cell>
        </row>
        <row r="2296">
          <cell r="A2296" t="str">
            <v>49560112</v>
          </cell>
          <cell r="B2296" t="str">
            <v>Hole Dozer 48mm (1-7/8") Hole Saw HS</v>
          </cell>
          <cell r="C2296" t="str">
            <v>Milwaukee Acc</v>
          </cell>
          <cell r="D2296" t="str">
            <v>900006</v>
          </cell>
          <cell r="E2296" t="str">
            <v>ML-AC</v>
          </cell>
          <cell r="F2296">
            <v>0.28355127322780455</v>
          </cell>
          <cell r="G2296">
            <v>0.28355127322780455</v>
          </cell>
          <cell r="H2296">
            <v>5.6710254645560907</v>
          </cell>
          <cell r="I2296">
            <v>5.6710254645560907</v>
          </cell>
          <cell r="J2296">
            <v>6.24</v>
          </cell>
          <cell r="K2296">
            <v>6.8671428571428583</v>
          </cell>
          <cell r="L2296" t="str">
            <v>Yes</v>
          </cell>
        </row>
        <row r="2297">
          <cell r="A2297" t="str">
            <v>49560137</v>
          </cell>
          <cell r="B2297" t="str">
            <v>Hole Dozer 59mm (2-5/16") Hole Saw HS</v>
          </cell>
          <cell r="C2297" t="str">
            <v>Milwaukee Acc</v>
          </cell>
          <cell r="D2297" t="str">
            <v>900006</v>
          </cell>
          <cell r="E2297" t="str">
            <v>ML-AC</v>
          </cell>
          <cell r="F2297">
            <v>0.28768066070199588</v>
          </cell>
          <cell r="G2297">
            <v>0.28768066070199588</v>
          </cell>
          <cell r="H2297">
            <v>5.753613214039917</v>
          </cell>
          <cell r="I2297">
            <v>5.753613214039917</v>
          </cell>
          <cell r="J2297">
            <v>6.33</v>
          </cell>
          <cell r="K2297">
            <v>6.8985714285714295</v>
          </cell>
          <cell r="L2297" t="str">
            <v>Yes</v>
          </cell>
        </row>
        <row r="2298">
          <cell r="A2298" t="str">
            <v>49569604B</v>
          </cell>
          <cell r="B2298" t="str">
            <v>HOLE DOZER 17mm - 11/16 SINGLE</v>
          </cell>
          <cell r="C2298" t="str">
            <v>Milwaukee Acc</v>
          </cell>
          <cell r="D2298" t="str">
            <v>900006</v>
          </cell>
          <cell r="E2298" t="str">
            <v>ML-AC</v>
          </cell>
          <cell r="F2298">
            <v>0.29043358568479011</v>
          </cell>
          <cell r="G2298">
            <v>0.29043358568479011</v>
          </cell>
          <cell r="H2298">
            <v>5.8086717136958015</v>
          </cell>
          <cell r="I2298">
            <v>5.8086717136958015</v>
          </cell>
          <cell r="J2298">
            <v>6.39</v>
          </cell>
          <cell r="K2298">
            <v>6.9614285714285717</v>
          </cell>
          <cell r="L2298" t="str">
            <v>Yes</v>
          </cell>
        </row>
        <row r="2299">
          <cell r="A2299" t="str">
            <v>49569642B</v>
          </cell>
          <cell r="B2299" t="str">
            <v>HOLE DOZER 92mm - 3-5/8 SINGLE</v>
          </cell>
          <cell r="C2299" t="str">
            <v>Milwaukee Acc</v>
          </cell>
          <cell r="D2299" t="str">
            <v>900006</v>
          </cell>
          <cell r="E2299" t="str">
            <v>ML-AC</v>
          </cell>
          <cell r="F2299">
            <v>0.29456297315898144</v>
          </cell>
          <cell r="G2299">
            <v>0.29456297315898144</v>
          </cell>
          <cell r="H2299">
            <v>5.8912594631796287</v>
          </cell>
          <cell r="I2299">
            <v>5.8912594631796287</v>
          </cell>
          <cell r="J2299">
            <v>6.48</v>
          </cell>
          <cell r="K2299">
            <v>7.0085714285714298</v>
          </cell>
          <cell r="L2299" t="str">
            <v>Yes</v>
          </cell>
        </row>
        <row r="2300">
          <cell r="A2300" t="str">
            <v>49569606B</v>
          </cell>
          <cell r="B2300" t="str">
            <v>HOLE DOZER 21mm -13/16 SINGLE</v>
          </cell>
          <cell r="C2300" t="str">
            <v>Milwaukee Acc</v>
          </cell>
          <cell r="D2300" t="str">
            <v>900006</v>
          </cell>
          <cell r="E2300" t="str">
            <v>ML-AC</v>
          </cell>
          <cell r="F2300">
            <v>0.29731589814177567</v>
          </cell>
          <cell r="G2300">
            <v>0.29731589814177567</v>
          </cell>
          <cell r="H2300">
            <v>5.9463179628355132</v>
          </cell>
          <cell r="I2300">
            <v>5.9463179628355132</v>
          </cell>
          <cell r="J2300">
            <v>6.54</v>
          </cell>
          <cell r="K2300">
            <v>7.1185714285714301</v>
          </cell>
          <cell r="L2300" t="str">
            <v>Yes</v>
          </cell>
        </row>
        <row r="2301">
          <cell r="A2301" t="str">
            <v>49560153</v>
          </cell>
          <cell r="B2301" t="str">
            <v>Hole Dozer 65mm (2-9/16") Hole Saw HS</v>
          </cell>
          <cell r="C2301" t="str">
            <v>Milwaukee Acc</v>
          </cell>
          <cell r="D2301" t="str">
            <v>900006</v>
          </cell>
          <cell r="E2301" t="str">
            <v>ML-AC</v>
          </cell>
          <cell r="F2301">
            <v>0.29869236063317273</v>
          </cell>
          <cell r="G2301">
            <v>0.29869236063317273</v>
          </cell>
          <cell r="H2301">
            <v>5.9738472126634541</v>
          </cell>
          <cell r="I2301">
            <v>5.9738472126634541</v>
          </cell>
          <cell r="J2301">
            <v>6.57</v>
          </cell>
          <cell r="K2301">
            <v>7.15</v>
          </cell>
          <cell r="L2301" t="str">
            <v>Yes</v>
          </cell>
        </row>
        <row r="2302">
          <cell r="A2302" t="str">
            <v>49569619B</v>
          </cell>
          <cell r="B2302" t="str">
            <v>HOLE DOZER 41mm- 1-5/8 SINGLE</v>
          </cell>
          <cell r="C2302" t="str">
            <v>Milwaukee Acc</v>
          </cell>
          <cell r="D2302" t="str">
            <v>900006</v>
          </cell>
          <cell r="E2302" t="str">
            <v>ML-AC</v>
          </cell>
          <cell r="F2302">
            <v>0.32002752924982797</v>
          </cell>
          <cell r="G2302">
            <v>0.32002752924982797</v>
          </cell>
          <cell r="H2302">
            <v>6.4005505849965587</v>
          </cell>
          <cell r="I2302">
            <v>6.4005505849965587</v>
          </cell>
          <cell r="J2302">
            <v>7.04</v>
          </cell>
          <cell r="K2302">
            <v>7.1814285714285733</v>
          </cell>
          <cell r="L2302" t="str">
            <v>Yes</v>
          </cell>
        </row>
        <row r="2303">
          <cell r="A2303" t="str">
            <v>49560002</v>
          </cell>
          <cell r="B2303" t="str">
            <v>Hole Dozer 14mm (9/16") Hole Saw HS</v>
          </cell>
          <cell r="C2303" t="str">
            <v>Milwaukee Acc</v>
          </cell>
          <cell r="D2303" t="str">
            <v>900006</v>
          </cell>
          <cell r="E2303" t="str">
            <v>ML-AC</v>
          </cell>
          <cell r="F2303">
            <v>0.30832759807295251</v>
          </cell>
          <cell r="G2303">
            <v>0.30832759807295251</v>
          </cell>
          <cell r="H2303">
            <v>6.1665519614590503</v>
          </cell>
          <cell r="I2303">
            <v>6.1665519614590503</v>
          </cell>
          <cell r="J2303">
            <v>6.78</v>
          </cell>
          <cell r="K2303">
            <v>7.2914285714285718</v>
          </cell>
          <cell r="L2303" t="str">
            <v>Yes</v>
          </cell>
        </row>
        <row r="2304">
          <cell r="A2304" t="str">
            <v>49569625B</v>
          </cell>
          <cell r="B2304" t="str">
            <v>HOLE DOZER 52mm - 2-1/16 SINGLE</v>
          </cell>
          <cell r="C2304" t="str">
            <v>Milwaukee Acc</v>
          </cell>
          <cell r="D2304" t="str">
            <v>900006</v>
          </cell>
          <cell r="E2304" t="str">
            <v>ML-AC</v>
          </cell>
          <cell r="F2304">
            <v>0.30557467309015829</v>
          </cell>
          <cell r="G2304">
            <v>0.30557467309015829</v>
          </cell>
          <cell r="H2304">
            <v>6.1114934618031658</v>
          </cell>
          <cell r="I2304">
            <v>6.1114934618031658</v>
          </cell>
          <cell r="J2304">
            <v>6.72</v>
          </cell>
          <cell r="K2304">
            <v>7.3071428571428587</v>
          </cell>
          <cell r="L2304" t="str">
            <v>Yes</v>
          </cell>
        </row>
        <row r="2305">
          <cell r="A2305" t="str">
            <v>49560173</v>
          </cell>
          <cell r="B2305" t="str">
            <v>Hole Dozer 76mm (3") Hole Saw HS</v>
          </cell>
          <cell r="C2305" t="str">
            <v>Milwaukee Acc</v>
          </cell>
          <cell r="D2305" t="str">
            <v>900006</v>
          </cell>
          <cell r="E2305" t="str">
            <v>ML-AC</v>
          </cell>
          <cell r="F2305">
            <v>0.31452167928423957</v>
          </cell>
          <cell r="G2305">
            <v>0.31452167928423957</v>
          </cell>
          <cell r="H2305">
            <v>6.2904335856847906</v>
          </cell>
          <cell r="I2305">
            <v>6.2904335856847906</v>
          </cell>
          <cell r="J2305">
            <v>6.92</v>
          </cell>
          <cell r="K2305">
            <v>7.4957142857142864</v>
          </cell>
          <cell r="L2305" t="str">
            <v>Yes</v>
          </cell>
        </row>
        <row r="2306">
          <cell r="A2306" t="str">
            <v>49560159</v>
          </cell>
          <cell r="B2306" t="str">
            <v>Hole Dozer 68mm (2-11/16") Hole Saw H</v>
          </cell>
          <cell r="C2306" t="str">
            <v>Milwaukee Acc</v>
          </cell>
          <cell r="D2306" t="str">
            <v>900006</v>
          </cell>
          <cell r="E2306" t="str">
            <v>ML-AC</v>
          </cell>
          <cell r="F2306">
            <v>0.3186510667584308</v>
          </cell>
          <cell r="G2306">
            <v>0.3186510667584308</v>
          </cell>
          <cell r="H2306">
            <v>6.373021335168616</v>
          </cell>
          <cell r="I2306">
            <v>6.373021335168616</v>
          </cell>
          <cell r="J2306">
            <v>7.01</v>
          </cell>
          <cell r="K2306">
            <v>7.5428571428571436</v>
          </cell>
          <cell r="L2306" t="str">
            <v>Yes</v>
          </cell>
        </row>
        <row r="2307">
          <cell r="A2307" t="str">
            <v>49569608B</v>
          </cell>
          <cell r="B2307" t="str">
            <v>HOLE DOZER 24mm -15/16 SINGLE</v>
          </cell>
          <cell r="C2307" t="str">
            <v>Milwaukee Acc</v>
          </cell>
          <cell r="D2307" t="str">
            <v>900006</v>
          </cell>
          <cell r="E2307" t="str">
            <v>ML-AC</v>
          </cell>
          <cell r="F2307">
            <v>0.28355127322780455</v>
          </cell>
          <cell r="G2307">
            <v>0.28355127322780455</v>
          </cell>
          <cell r="H2307">
            <v>5.6710254645560907</v>
          </cell>
          <cell r="I2307">
            <v>5.6710254645560907</v>
          </cell>
          <cell r="J2307">
            <v>6.24</v>
          </cell>
          <cell r="K2307">
            <v>7.6528571428571439</v>
          </cell>
          <cell r="L2307" t="str">
            <v>Yes</v>
          </cell>
        </row>
        <row r="2308">
          <cell r="A2308" t="str">
            <v>49569610B</v>
          </cell>
          <cell r="B2308" t="str">
            <v>HOLE DOZER 27mm-1-1/16 SINGLE</v>
          </cell>
          <cell r="C2308" t="str">
            <v>Milwaukee Acc</v>
          </cell>
          <cell r="D2308" t="str">
            <v>900006</v>
          </cell>
          <cell r="E2308" t="str">
            <v>ML-AC</v>
          </cell>
          <cell r="F2308">
            <v>0.31933929800412941</v>
          </cell>
          <cell r="G2308">
            <v>0.31933929800412941</v>
          </cell>
          <cell r="H2308">
            <v>6.3867859600825874</v>
          </cell>
          <cell r="I2308">
            <v>6.3867859600825874</v>
          </cell>
          <cell r="J2308">
            <v>7.03</v>
          </cell>
          <cell r="K2308">
            <v>7.6528571428571439</v>
          </cell>
          <cell r="L2308" t="str">
            <v>Yes</v>
          </cell>
        </row>
        <row r="2309">
          <cell r="A2309" t="str">
            <v>49569623B</v>
          </cell>
          <cell r="B2309" t="str">
            <v>HOLE DOZER 48mm - 1-7/8 SINGLE</v>
          </cell>
          <cell r="C2309" t="str">
            <v>Milwaukee Acc</v>
          </cell>
          <cell r="D2309" t="str">
            <v>900006</v>
          </cell>
          <cell r="E2309" t="str">
            <v>ML-AC</v>
          </cell>
          <cell r="F2309">
            <v>0.32278045423262219</v>
          </cell>
          <cell r="G2309">
            <v>0.32278045423262219</v>
          </cell>
          <cell r="H2309">
            <v>6.4556090846524432</v>
          </cell>
          <cell r="I2309">
            <v>6.4556090846524432</v>
          </cell>
          <cell r="J2309">
            <v>7.1</v>
          </cell>
          <cell r="K2309">
            <v>7.7785714285714302</v>
          </cell>
          <cell r="L2309" t="str">
            <v>Yes</v>
          </cell>
        </row>
        <row r="2310">
          <cell r="A2310" t="str">
            <v>49560167</v>
          </cell>
          <cell r="B2310" t="str">
            <v>Hole Dozer 73mm (2-7/8") Hole Saw HS</v>
          </cell>
          <cell r="C2310" t="str">
            <v>Milwaukee Acc</v>
          </cell>
          <cell r="D2310" t="str">
            <v>900006</v>
          </cell>
          <cell r="E2310" t="str">
            <v>ML-AC</v>
          </cell>
          <cell r="F2310">
            <v>0.32622161046111497</v>
          </cell>
          <cell r="G2310">
            <v>0.32622161046111497</v>
          </cell>
          <cell r="H2310">
            <v>6.5244322092222991</v>
          </cell>
          <cell r="I2310">
            <v>6.5244322092222991</v>
          </cell>
          <cell r="J2310">
            <v>7.18</v>
          </cell>
          <cell r="K2310">
            <v>7.8257142857142883</v>
          </cell>
          <cell r="L2310" t="str">
            <v>Yes</v>
          </cell>
        </row>
        <row r="2311">
          <cell r="A2311" t="str">
            <v>49569632B</v>
          </cell>
          <cell r="B2311" t="str">
            <v>HOLE DOZER 65mm - 2-9/16 SINGLE</v>
          </cell>
          <cell r="C2311" t="str">
            <v>Milwaukee Acc</v>
          </cell>
          <cell r="D2311" t="str">
            <v>900006</v>
          </cell>
          <cell r="E2311" t="str">
            <v>ML-AC</v>
          </cell>
          <cell r="F2311">
            <v>0.32759807295251203</v>
          </cell>
          <cell r="G2311">
            <v>0.32759807295251203</v>
          </cell>
          <cell r="H2311">
            <v>6.55196145905024</v>
          </cell>
          <cell r="I2311">
            <v>6.55196145905024</v>
          </cell>
          <cell r="J2311">
            <v>7.21</v>
          </cell>
          <cell r="K2311">
            <v>7.8257142857142883</v>
          </cell>
          <cell r="L2311" t="str">
            <v>Yes</v>
          </cell>
        </row>
        <row r="2312">
          <cell r="A2312" t="str">
            <v>49569646B</v>
          </cell>
          <cell r="B2312" t="str">
            <v>HOLE DOZER 105mm - 4-1/8 SINGLE</v>
          </cell>
          <cell r="C2312" t="str">
            <v>Milwaukee Acc</v>
          </cell>
          <cell r="D2312" t="str">
            <v>900006</v>
          </cell>
          <cell r="E2312" t="str">
            <v>ML-AC</v>
          </cell>
          <cell r="F2312">
            <v>0.33103922918100481</v>
          </cell>
          <cell r="G2312">
            <v>0.33103922918100481</v>
          </cell>
          <cell r="H2312">
            <v>6.6207845836200958</v>
          </cell>
          <cell r="I2312">
            <v>6.6207845836200958</v>
          </cell>
          <cell r="J2312">
            <v>7.28</v>
          </cell>
          <cell r="K2312">
            <v>7.8728571428571437</v>
          </cell>
          <cell r="L2312" t="str">
            <v>Yes</v>
          </cell>
        </row>
        <row r="2313">
          <cell r="A2313" t="str">
            <v>49569612B</v>
          </cell>
          <cell r="B2313" t="str">
            <v>HOLE DOZER 30mm - 1-3/16 SINGLE</v>
          </cell>
          <cell r="C2313" t="str">
            <v>Milwaukee Acc</v>
          </cell>
          <cell r="D2313" t="str">
            <v>900006</v>
          </cell>
          <cell r="E2313" t="str">
            <v>ML-AC</v>
          </cell>
          <cell r="F2313">
            <v>0.30213351686166551</v>
          </cell>
          <cell r="G2313">
            <v>0.30213351686166551</v>
          </cell>
          <cell r="H2313">
            <v>6.0426703372333099</v>
          </cell>
          <cell r="I2313">
            <v>6.0426703372333099</v>
          </cell>
          <cell r="J2313">
            <v>6.65</v>
          </cell>
          <cell r="K2313">
            <v>7.8885714285714297</v>
          </cell>
          <cell r="L2313" t="str">
            <v>Yes</v>
          </cell>
        </row>
        <row r="2314">
          <cell r="A2314" t="str">
            <v>49569629B</v>
          </cell>
          <cell r="B2314" t="str">
            <v>HOLE DOZER 59mm - 2-5/16 SINGLE</v>
          </cell>
          <cell r="C2314" t="str">
            <v>Milwaukee Acc</v>
          </cell>
          <cell r="D2314" t="str">
            <v>900006</v>
          </cell>
          <cell r="E2314" t="str">
            <v>ML-AC</v>
          </cell>
          <cell r="F2314">
            <v>0.33310392291810048</v>
          </cell>
          <cell r="G2314">
            <v>0.33310392291810048</v>
          </cell>
          <cell r="H2314">
            <v>6.662078458362009</v>
          </cell>
          <cell r="I2314">
            <v>6.662078458362009</v>
          </cell>
          <cell r="J2314">
            <v>7.33</v>
          </cell>
          <cell r="K2314">
            <v>7.951428571428572</v>
          </cell>
          <cell r="L2314" t="str">
            <v>Yes</v>
          </cell>
        </row>
        <row r="2315">
          <cell r="A2315" t="str">
            <v>49560177</v>
          </cell>
          <cell r="B2315" t="str">
            <v>Hole Dozer 79mm (3-1/8") Hole Saw HS</v>
          </cell>
          <cell r="C2315" t="str">
            <v>Milwaukee Acc</v>
          </cell>
          <cell r="D2315" t="str">
            <v>900006</v>
          </cell>
          <cell r="E2315" t="str">
            <v>ML-AC</v>
          </cell>
          <cell r="F2315">
            <v>0.34205092911218166</v>
          </cell>
          <cell r="G2315">
            <v>0.34205092911218166</v>
          </cell>
          <cell r="H2315">
            <v>6.8410185822436329</v>
          </cell>
          <cell r="I2315">
            <v>6.8410185822436329</v>
          </cell>
          <cell r="J2315">
            <v>7.53</v>
          </cell>
          <cell r="K2315">
            <v>8.1085714285714303</v>
          </cell>
          <cell r="L2315" t="str">
            <v>Yes</v>
          </cell>
        </row>
        <row r="2316">
          <cell r="A2316" t="str">
            <v>49560183</v>
          </cell>
          <cell r="B2316" t="str">
            <v>Hole Dozer 83mm (3-1/4") Hole Saw HS</v>
          </cell>
          <cell r="C2316" t="str">
            <v>Milwaukee Acc</v>
          </cell>
          <cell r="D2316" t="str">
            <v>900006</v>
          </cell>
          <cell r="E2316" t="str">
            <v>ML-AC</v>
          </cell>
          <cell r="F2316">
            <v>0.34755677907777011</v>
          </cell>
          <cell r="G2316">
            <v>0.34755677907777011</v>
          </cell>
          <cell r="H2316">
            <v>6.9511355815554019</v>
          </cell>
          <cell r="I2316">
            <v>6.9511355815554019</v>
          </cell>
          <cell r="J2316">
            <v>7.65</v>
          </cell>
          <cell r="K2316">
            <v>8.2500000000000018</v>
          </cell>
          <cell r="L2316" t="str">
            <v>Yes</v>
          </cell>
        </row>
        <row r="2317">
          <cell r="A2317" t="str">
            <v>49569620B</v>
          </cell>
          <cell r="B2317" t="str">
            <v>HOLE DOZER 43mm- 1-11/16 SINGLE</v>
          </cell>
          <cell r="C2317" t="str">
            <v>Milwaukee Acc</v>
          </cell>
          <cell r="D2317" t="str">
            <v>900006</v>
          </cell>
          <cell r="E2317" t="str">
            <v>ML-AC</v>
          </cell>
          <cell r="F2317">
            <v>0.34411562284927738</v>
          </cell>
          <cell r="G2317">
            <v>0.34411562284927738</v>
          </cell>
          <cell r="H2317">
            <v>6.8823124569855469</v>
          </cell>
          <cell r="I2317">
            <v>6.8823124569855469</v>
          </cell>
          <cell r="J2317">
            <v>7.57</v>
          </cell>
          <cell r="K2317">
            <v>8.2657142857142869</v>
          </cell>
          <cell r="L2317" t="str">
            <v>Yes</v>
          </cell>
        </row>
        <row r="2318">
          <cell r="A2318" t="str">
            <v>49560193</v>
          </cell>
          <cell r="B2318" t="str">
            <v>Hole Dozer 89mm (3-1/2") Hole Saw HS</v>
          </cell>
          <cell r="C2318" t="str">
            <v>Milwaukee Acc</v>
          </cell>
          <cell r="D2318" t="str">
            <v>900006</v>
          </cell>
          <cell r="E2318" t="str">
            <v>ML-AC</v>
          </cell>
          <cell r="F2318">
            <v>0.35237439779766005</v>
          </cell>
          <cell r="G2318">
            <v>0.35237439779766005</v>
          </cell>
          <cell r="H2318">
            <v>7.0474879559532004</v>
          </cell>
          <cell r="I2318">
            <v>7.0474879559532004</v>
          </cell>
          <cell r="J2318">
            <v>7.75</v>
          </cell>
          <cell r="K2318">
            <v>8.3600000000000012</v>
          </cell>
          <cell r="L2318" t="str">
            <v>Yes</v>
          </cell>
        </row>
        <row r="2319">
          <cell r="A2319" t="str">
            <v>49569647B</v>
          </cell>
          <cell r="B2319" t="str">
            <v>HOLE DOZER 108mm - 4-1/4 SINGLE</v>
          </cell>
          <cell r="C2319" t="str">
            <v>Milwaukee Acc</v>
          </cell>
          <cell r="D2319" t="str">
            <v>900006</v>
          </cell>
          <cell r="E2319" t="str">
            <v>ML-AC</v>
          </cell>
          <cell r="F2319">
            <v>0.35512732278045428</v>
          </cell>
          <cell r="G2319">
            <v>0.35512732278045428</v>
          </cell>
          <cell r="H2319">
            <v>7.1025464556090849</v>
          </cell>
          <cell r="I2319">
            <v>7.1025464556090849</v>
          </cell>
          <cell r="J2319">
            <v>7.81</v>
          </cell>
          <cell r="K2319">
            <v>8.4385714285714304</v>
          </cell>
          <cell r="L2319" t="str">
            <v>Yes</v>
          </cell>
        </row>
        <row r="2320">
          <cell r="A2320" t="str">
            <v>49560067</v>
          </cell>
          <cell r="B2320" t="str">
            <v>Hole Dozer 33mm (1-5/16") Hole Saw HS</v>
          </cell>
          <cell r="C2320" t="str">
            <v>Milwaukee Acc</v>
          </cell>
          <cell r="D2320" t="str">
            <v>900006</v>
          </cell>
          <cell r="E2320" t="str">
            <v>ML-AC</v>
          </cell>
          <cell r="F2320">
            <v>0.35443909153475572</v>
          </cell>
          <cell r="G2320">
            <v>0.35443909153475572</v>
          </cell>
          <cell r="H2320">
            <v>7.0887818306951136</v>
          </cell>
          <cell r="I2320">
            <v>7.0887818306951136</v>
          </cell>
          <cell r="J2320">
            <v>7.8</v>
          </cell>
          <cell r="K2320">
            <v>8.4857142857142875</v>
          </cell>
          <cell r="L2320" t="str">
            <v>Yes</v>
          </cell>
        </row>
        <row r="2321">
          <cell r="A2321" t="str">
            <v>49569636B</v>
          </cell>
          <cell r="B2321" t="str">
            <v>8pHOLE DOZER 73mm - 2-7/8 SINGLE</v>
          </cell>
          <cell r="C2321" t="str">
            <v>Milwaukee Acc</v>
          </cell>
          <cell r="D2321" t="str">
            <v>900006</v>
          </cell>
          <cell r="E2321" t="str">
            <v>ML-AC</v>
          </cell>
          <cell r="F2321">
            <v>0.35788024776324845</v>
          </cell>
          <cell r="G2321">
            <v>0.35788024776324845</v>
          </cell>
          <cell r="H2321">
            <v>7.1576049552649685</v>
          </cell>
          <cell r="I2321">
            <v>7.1576049552649685</v>
          </cell>
          <cell r="J2321">
            <v>7.87</v>
          </cell>
          <cell r="K2321">
            <v>8.5485714285714298</v>
          </cell>
          <cell r="L2321" t="str">
            <v>Yes</v>
          </cell>
        </row>
        <row r="2322">
          <cell r="A2322" t="str">
            <v>49569622B</v>
          </cell>
          <cell r="B2322" t="str">
            <v>HOLE DOZER 46mm-1-13/16 SINGLE</v>
          </cell>
          <cell r="C2322" t="str">
            <v>Milwaukee Acc</v>
          </cell>
          <cell r="D2322" t="str">
            <v>900006</v>
          </cell>
          <cell r="E2322" t="str">
            <v>ML-AC</v>
          </cell>
          <cell r="F2322">
            <v>0.35719201651754995</v>
          </cell>
          <cell r="G2322">
            <v>0.35719201651754995</v>
          </cell>
          <cell r="H2322">
            <v>7.1438403303509981</v>
          </cell>
          <cell r="I2322">
            <v>7.1438403303509981</v>
          </cell>
          <cell r="J2322">
            <v>7.86</v>
          </cell>
          <cell r="K2322">
            <v>8.5800000000000018</v>
          </cell>
          <cell r="L2322" t="str">
            <v>Yes</v>
          </cell>
        </row>
        <row r="2323">
          <cell r="A2323" t="str">
            <v>49560197</v>
          </cell>
          <cell r="B2323" t="str">
            <v>Hole Dozer 92mm (3-5/8") Hole Saw HS</v>
          </cell>
          <cell r="C2323" t="str">
            <v>Milwaukee Acc</v>
          </cell>
          <cell r="D2323" t="str">
            <v>900006</v>
          </cell>
          <cell r="E2323" t="str">
            <v>ML-AC</v>
          </cell>
          <cell r="F2323">
            <v>0.36200963523743979</v>
          </cell>
          <cell r="G2323">
            <v>0.36200963523743979</v>
          </cell>
          <cell r="H2323">
            <v>7.2401927047487948</v>
          </cell>
          <cell r="I2323">
            <v>7.2401927047487948</v>
          </cell>
          <cell r="J2323">
            <v>7.96</v>
          </cell>
          <cell r="K2323">
            <v>8.595714285714287</v>
          </cell>
          <cell r="L2323" t="str">
            <v>Yes</v>
          </cell>
        </row>
        <row r="2324">
          <cell r="A2324" t="str">
            <v>49569649B</v>
          </cell>
          <cell r="B2324" t="str">
            <v>HOLE DOZER 114mm - 4-1/2 SINGLE</v>
          </cell>
          <cell r="C2324" t="str">
            <v>Milwaukee Acc</v>
          </cell>
          <cell r="D2324" t="str">
            <v>900006</v>
          </cell>
          <cell r="E2324" t="str">
            <v>ML-AC</v>
          </cell>
          <cell r="F2324">
            <v>0.36751548520302824</v>
          </cell>
          <cell r="G2324">
            <v>0.36751548520302824</v>
          </cell>
          <cell r="H2324">
            <v>7.3503097040605638</v>
          </cell>
          <cell r="I2324">
            <v>7.3503097040605638</v>
          </cell>
          <cell r="J2324">
            <v>8.09</v>
          </cell>
          <cell r="K2324">
            <v>8.7371428571428584</v>
          </cell>
          <cell r="L2324" t="str">
            <v>Yes</v>
          </cell>
        </row>
        <row r="2325">
          <cell r="A2325" t="str">
            <v>49560187</v>
          </cell>
          <cell r="B2325" t="str">
            <v>Hole Dozer 86mm (3-3/8") Hole Saw HS</v>
          </cell>
          <cell r="C2325" t="str">
            <v>Milwaukee Acc</v>
          </cell>
          <cell r="D2325" t="str">
            <v>900006</v>
          </cell>
          <cell r="E2325" t="str">
            <v>ML-AC</v>
          </cell>
          <cell r="F2325">
            <v>0.36820371644872674</v>
          </cell>
          <cell r="G2325">
            <v>0.36820371644872674</v>
          </cell>
          <cell r="H2325">
            <v>7.3640743289745343</v>
          </cell>
          <cell r="I2325">
            <v>7.3640743289745343</v>
          </cell>
          <cell r="J2325">
            <v>8.1</v>
          </cell>
          <cell r="K2325">
            <v>8.7528571428571453</v>
          </cell>
          <cell r="L2325" t="str">
            <v>Yes</v>
          </cell>
        </row>
        <row r="2326">
          <cell r="A2326" t="str">
            <v>48001303</v>
          </cell>
          <cell r="B2326" t="str">
            <v>NEW PRUNING BLADE 300MM PK 5</v>
          </cell>
          <cell r="C2326" t="str">
            <v>Milwaukee Acc</v>
          </cell>
          <cell r="D2326" t="str">
            <v>900006</v>
          </cell>
          <cell r="E2326" t="str">
            <v>ML-AC</v>
          </cell>
          <cell r="F2326">
            <v>0.42807983482450096</v>
          </cell>
          <cell r="G2326">
            <v>0.42807983482450096</v>
          </cell>
          <cell r="H2326">
            <v>8.5615966964900192</v>
          </cell>
          <cell r="I2326">
            <v>8.5615966964900192</v>
          </cell>
          <cell r="J2326">
            <v>9.42</v>
          </cell>
          <cell r="K2326">
            <v>9.0357142857142883</v>
          </cell>
          <cell r="L2326" t="str">
            <v>Yes</v>
          </cell>
        </row>
        <row r="2327">
          <cell r="A2327" t="str">
            <v>49569640B</v>
          </cell>
          <cell r="B2327" t="str">
            <v>HOLE DOZER 86mm - 3-3/8 SINGLE</v>
          </cell>
          <cell r="C2327" t="str">
            <v>Milwaukee Acc</v>
          </cell>
          <cell r="D2327" t="str">
            <v>900006</v>
          </cell>
          <cell r="E2327" t="str">
            <v>ML-AC</v>
          </cell>
          <cell r="F2327">
            <v>0.39160357880247765</v>
          </cell>
          <cell r="G2327">
            <v>0.39160357880247765</v>
          </cell>
          <cell r="H2327">
            <v>7.832071576049553</v>
          </cell>
          <cell r="I2327">
            <v>7.832071576049553</v>
          </cell>
          <cell r="J2327">
            <v>8.6199999999999992</v>
          </cell>
          <cell r="K2327">
            <v>9.2871428571428574</v>
          </cell>
          <cell r="L2327" t="str">
            <v>Yes</v>
          </cell>
        </row>
        <row r="2328">
          <cell r="A2328" t="str">
            <v>49560207</v>
          </cell>
          <cell r="B2328" t="str">
            <v>Hole Dozer 98mm (3-7/8") Hole Saw HS</v>
          </cell>
          <cell r="C2328" t="str">
            <v>Milwaukee Acc</v>
          </cell>
          <cell r="D2328" t="str">
            <v>900006</v>
          </cell>
          <cell r="E2328" t="str">
            <v>ML-AC</v>
          </cell>
          <cell r="F2328">
            <v>0.39642119752236749</v>
          </cell>
          <cell r="G2328">
            <v>0.39642119752236749</v>
          </cell>
          <cell r="H2328">
            <v>7.9284239504473497</v>
          </cell>
          <cell r="I2328">
            <v>7.9284239504473497</v>
          </cell>
          <cell r="J2328">
            <v>8.7200000000000006</v>
          </cell>
          <cell r="K2328">
            <v>9.4285714285714288</v>
          </cell>
          <cell r="L2328" t="str">
            <v>Yes</v>
          </cell>
        </row>
        <row r="2329">
          <cell r="A2329" t="str">
            <v>49560213</v>
          </cell>
          <cell r="B2329" t="str">
            <v>Hole Dozer 102mm (4") Hole Saw HS</v>
          </cell>
          <cell r="C2329" t="str">
            <v>Milwaukee Acc</v>
          </cell>
          <cell r="D2329" t="str">
            <v>900006</v>
          </cell>
          <cell r="E2329" t="str">
            <v>ML-AC</v>
          </cell>
          <cell r="F2329">
            <v>0.40123881624225738</v>
          </cell>
          <cell r="G2329">
            <v>0.40123881624225738</v>
          </cell>
          <cell r="H2329">
            <v>8.0247763248451474</v>
          </cell>
          <cell r="I2329">
            <v>8.0247763248451474</v>
          </cell>
          <cell r="J2329">
            <v>8.83</v>
          </cell>
          <cell r="K2329">
            <v>9.4914285714285729</v>
          </cell>
          <cell r="L2329" t="str">
            <v>Yes</v>
          </cell>
        </row>
        <row r="2330">
          <cell r="A2330" t="str">
            <v>49560014</v>
          </cell>
          <cell r="B2330" t="str">
            <v>Hole Dozer 17mm (11/16") Hole Saw HS</v>
          </cell>
          <cell r="C2330" t="str">
            <v>Milwaukee Acc</v>
          </cell>
          <cell r="D2330" t="str">
            <v>900006</v>
          </cell>
          <cell r="E2330" t="str">
            <v>ML-AC</v>
          </cell>
          <cell r="F2330">
            <v>0.40192704748795594</v>
          </cell>
          <cell r="G2330">
            <v>0.40192704748795594</v>
          </cell>
          <cell r="H2330">
            <v>8.0385409497591187</v>
          </cell>
          <cell r="I2330">
            <v>8.0385409497591187</v>
          </cell>
          <cell r="J2330">
            <v>8.84</v>
          </cell>
          <cell r="K2330">
            <v>9.4914285714285729</v>
          </cell>
          <cell r="L2330" t="str">
            <v>Yes</v>
          </cell>
        </row>
        <row r="2331">
          <cell r="A2331" t="str">
            <v>49560203</v>
          </cell>
          <cell r="B2331" t="str">
            <v>Hole Dozer 95mm (3-3/4") Hole Saw HS</v>
          </cell>
          <cell r="C2331" t="str">
            <v>Milwaukee Acc</v>
          </cell>
          <cell r="D2331" t="str">
            <v>900006</v>
          </cell>
          <cell r="E2331" t="str">
            <v>ML-AC</v>
          </cell>
          <cell r="F2331">
            <v>0.39986235375086027</v>
          </cell>
          <cell r="G2331">
            <v>0.39986235375086027</v>
          </cell>
          <cell r="H2331">
            <v>7.9972470750172047</v>
          </cell>
          <cell r="I2331">
            <v>7.9972470750172047</v>
          </cell>
          <cell r="J2331">
            <v>8.8000000000000007</v>
          </cell>
          <cell r="K2331">
            <v>9.507142857142858</v>
          </cell>
          <cell r="L2331" t="str">
            <v>Yes</v>
          </cell>
        </row>
        <row r="2332">
          <cell r="A2332" t="str">
            <v>49221105</v>
          </cell>
          <cell r="B2332" t="str">
            <v>Sawzall Demo Kit 5 Pce</v>
          </cell>
          <cell r="C2332" t="str">
            <v>Milwaukee Acc</v>
          </cell>
          <cell r="D2332" t="str">
            <v>900006</v>
          </cell>
          <cell r="E2332" t="str">
            <v>ML-AC</v>
          </cell>
          <cell r="F2332">
            <v>0.40674466620784583</v>
          </cell>
          <cell r="G2332">
            <v>0.40674466620784583</v>
          </cell>
          <cell r="H2332">
            <v>8.1348933241569163</v>
          </cell>
          <cell r="I2332">
            <v>8.1348933241569163</v>
          </cell>
          <cell r="J2332">
            <v>8.9499999999999993</v>
          </cell>
          <cell r="K2332">
            <v>9.7585714285714307</v>
          </cell>
          <cell r="L2332" t="str">
            <v>Yes</v>
          </cell>
        </row>
        <row r="2333">
          <cell r="A2333" t="str">
            <v>49569643B</v>
          </cell>
          <cell r="B2333" t="str">
            <v>HOLE DOZER 95mm - 3-3/4 SINGLE</v>
          </cell>
          <cell r="C2333" t="str">
            <v>Milwaukee Acc</v>
          </cell>
          <cell r="D2333" t="str">
            <v>900006</v>
          </cell>
          <cell r="E2333" t="str">
            <v>ML-AC</v>
          </cell>
          <cell r="F2333">
            <v>0.41087405368203717</v>
          </cell>
          <cell r="G2333">
            <v>0.41087405368203717</v>
          </cell>
          <cell r="H2333">
            <v>8.2174810736407427</v>
          </cell>
          <cell r="I2333">
            <v>8.2174810736407427</v>
          </cell>
          <cell r="J2333">
            <v>9.0399999999999991</v>
          </cell>
          <cell r="K2333">
            <v>9.7585714285714307</v>
          </cell>
          <cell r="L2333" t="str">
            <v>Yes</v>
          </cell>
        </row>
        <row r="2334">
          <cell r="A2334" t="str">
            <v>49569614B</v>
          </cell>
          <cell r="B2334" t="str">
            <v>HOLE DOZER 33mm-1-5/16 SINGLE</v>
          </cell>
          <cell r="C2334" t="str">
            <v>Milwaukee Acc</v>
          </cell>
          <cell r="D2334" t="str">
            <v>900006</v>
          </cell>
          <cell r="E2334" t="str">
            <v>ML-AC</v>
          </cell>
          <cell r="F2334">
            <v>0.38403303509979353</v>
          </cell>
          <cell r="G2334">
            <v>0.38403303509979353</v>
          </cell>
          <cell r="H2334">
            <v>7.6806607019958699</v>
          </cell>
          <cell r="I2334">
            <v>7.6806607019958699</v>
          </cell>
          <cell r="J2334">
            <v>8.4499999999999993</v>
          </cell>
          <cell r="K2334">
            <v>9.805714285714286</v>
          </cell>
          <cell r="L2334" t="str">
            <v>Yes</v>
          </cell>
        </row>
        <row r="2335">
          <cell r="A2335" t="str">
            <v>49560217</v>
          </cell>
          <cell r="B2335" t="str">
            <v>Hole Dozer 105mm (4-1/8") Hole Saw HS</v>
          </cell>
          <cell r="C2335" t="str">
            <v>Milwaukee Acc</v>
          </cell>
          <cell r="D2335" t="str">
            <v>900006</v>
          </cell>
          <cell r="E2335" t="str">
            <v>ML-AC</v>
          </cell>
          <cell r="F2335">
            <v>0.41569167240192706</v>
          </cell>
          <cell r="G2335">
            <v>0.41569167240192706</v>
          </cell>
          <cell r="H2335">
            <v>8.3138334480385403</v>
          </cell>
          <cell r="I2335">
            <v>8.3138334480385403</v>
          </cell>
          <cell r="J2335">
            <v>9.15</v>
          </cell>
          <cell r="K2335">
            <v>9.8371428571428581</v>
          </cell>
          <cell r="L2335" t="str">
            <v>Yes</v>
          </cell>
        </row>
        <row r="2336">
          <cell r="A2336" t="str">
            <v>49569652B</v>
          </cell>
          <cell r="B2336" t="str">
            <v>HOLE DOZER 127mm - 5 SINGLE</v>
          </cell>
          <cell r="C2336" t="str">
            <v>Milwaukee Acc</v>
          </cell>
          <cell r="D2336" t="str">
            <v>900006</v>
          </cell>
          <cell r="E2336" t="str">
            <v>ML-AC</v>
          </cell>
          <cell r="F2336">
            <v>0.41706813489332417</v>
          </cell>
          <cell r="G2336">
            <v>0.41706813489332417</v>
          </cell>
          <cell r="H2336">
            <v>8.341362697866483</v>
          </cell>
          <cell r="I2336">
            <v>8.341362697866483</v>
          </cell>
          <cell r="J2336">
            <v>9.18</v>
          </cell>
          <cell r="K2336">
            <v>9.9157142857142873</v>
          </cell>
          <cell r="L2336" t="str">
            <v>Yes</v>
          </cell>
        </row>
        <row r="2337">
          <cell r="A2337" t="str">
            <v>49560223</v>
          </cell>
          <cell r="B2337" t="str">
            <v>Hole Dozer 108mm (4-1/4") Hole Saw HS</v>
          </cell>
          <cell r="C2337" t="str">
            <v>Milwaukee Acc</v>
          </cell>
          <cell r="D2337" t="str">
            <v>900006</v>
          </cell>
          <cell r="E2337" t="str">
            <v>ML-AC</v>
          </cell>
          <cell r="F2337">
            <v>0.43633860977288369</v>
          </cell>
          <cell r="G2337">
            <v>0.43633860977288369</v>
          </cell>
          <cell r="H2337">
            <v>8.7267721954576736</v>
          </cell>
          <cell r="I2337">
            <v>8.7267721954576736</v>
          </cell>
          <cell r="J2337">
            <v>9.6</v>
          </cell>
          <cell r="K2337">
            <v>10.324285714285715</v>
          </cell>
          <cell r="L2337" t="str">
            <v>Yes</v>
          </cell>
        </row>
        <row r="2338">
          <cell r="A2338" t="str">
            <v>49569644B</v>
          </cell>
          <cell r="B2338" t="str">
            <v>HOLE DOZER 98mm - 3-7/8 SINGLE</v>
          </cell>
          <cell r="C2338" t="str">
            <v>Milwaukee Acc</v>
          </cell>
          <cell r="D2338" t="str">
            <v>900006</v>
          </cell>
          <cell r="E2338" t="str">
            <v>ML-AC</v>
          </cell>
          <cell r="F2338">
            <v>0.43771507226428086</v>
          </cell>
          <cell r="G2338">
            <v>0.43771507226428086</v>
          </cell>
          <cell r="H2338">
            <v>8.7543014452856163</v>
          </cell>
          <cell r="I2338">
            <v>8.7543014452856163</v>
          </cell>
          <cell r="J2338">
            <v>9.6300000000000008</v>
          </cell>
          <cell r="K2338">
            <v>10.387142857142859</v>
          </cell>
          <cell r="L2338" t="str">
            <v>Yes</v>
          </cell>
        </row>
        <row r="2339">
          <cell r="A2339" t="str">
            <v>49560233</v>
          </cell>
          <cell r="B2339" t="str">
            <v>Hole Dozer 114mm (4-1/2") Hole Saw HS</v>
          </cell>
          <cell r="C2339" t="str">
            <v>Milwaukee Acc</v>
          </cell>
          <cell r="D2339" t="str">
            <v>900006</v>
          </cell>
          <cell r="E2339" t="str">
            <v>ML-AC</v>
          </cell>
          <cell r="F2339">
            <v>0.44735030970406059</v>
          </cell>
          <cell r="G2339">
            <v>0.44735030970406059</v>
          </cell>
          <cell r="H2339">
            <v>8.9470061940812116</v>
          </cell>
          <cell r="I2339">
            <v>8.9470061940812116</v>
          </cell>
          <cell r="J2339">
            <v>9.84</v>
          </cell>
          <cell r="K2339">
            <v>10.575714285714287</v>
          </cell>
          <cell r="L2339" t="str">
            <v>Yes</v>
          </cell>
        </row>
        <row r="2340">
          <cell r="A2340" t="str">
            <v>49560227</v>
          </cell>
          <cell r="B2340" t="str">
            <v>Hole Dozer 111mm (4-3/8") Hole Saw HS</v>
          </cell>
          <cell r="C2340" t="str">
            <v>Milwaukee Acc</v>
          </cell>
          <cell r="D2340" t="str">
            <v>900006</v>
          </cell>
          <cell r="E2340" t="str">
            <v>ML-AC</v>
          </cell>
          <cell r="F2340">
            <v>0.4604267033723331</v>
          </cell>
          <cell r="G2340">
            <v>0.4604267033723331</v>
          </cell>
          <cell r="H2340">
            <v>9.2085340674466618</v>
          </cell>
          <cell r="I2340">
            <v>9.2085340674466618</v>
          </cell>
          <cell r="J2340">
            <v>10.130000000000001</v>
          </cell>
          <cell r="K2340">
            <v>10.921428571428573</v>
          </cell>
          <cell r="L2340" t="str">
            <v>Yes</v>
          </cell>
        </row>
        <row r="2341">
          <cell r="A2341" t="str">
            <v>49569648B</v>
          </cell>
          <cell r="B2341" t="str">
            <v>HOLE DOZER 111mm - 4-3/8 SINGLE</v>
          </cell>
          <cell r="C2341" t="str">
            <v>Milwaukee Acc</v>
          </cell>
          <cell r="D2341" t="str">
            <v>900006</v>
          </cell>
          <cell r="E2341" t="str">
            <v>ML-AC</v>
          </cell>
          <cell r="F2341">
            <v>0.47832071576049551</v>
          </cell>
          <cell r="G2341">
            <v>0.47832071576049551</v>
          </cell>
          <cell r="H2341">
            <v>9.5664143152099097</v>
          </cell>
          <cell r="I2341">
            <v>9.5664143152099097</v>
          </cell>
          <cell r="J2341">
            <v>10.52</v>
          </cell>
          <cell r="K2341">
            <v>11.345714285714287</v>
          </cell>
          <cell r="L2341" t="str">
            <v>Yes</v>
          </cell>
        </row>
        <row r="2342">
          <cell r="A2342" t="str">
            <v>49569650B</v>
          </cell>
          <cell r="B2342" t="str">
            <v>HOLE DOZER 121mm - 4-3/4 SINGLE</v>
          </cell>
          <cell r="C2342" t="str">
            <v>Milwaukee Acc</v>
          </cell>
          <cell r="D2342" t="str">
            <v>900006</v>
          </cell>
          <cell r="E2342" t="str">
            <v>ML-AC</v>
          </cell>
          <cell r="F2342">
            <v>0.49208534067446669</v>
          </cell>
          <cell r="G2342">
            <v>0.49208534067446669</v>
          </cell>
          <cell r="H2342">
            <v>9.8417068134893331</v>
          </cell>
          <cell r="I2342">
            <v>9.8417068134893331</v>
          </cell>
          <cell r="J2342">
            <v>10.83</v>
          </cell>
          <cell r="K2342">
            <v>11.660000000000002</v>
          </cell>
          <cell r="L2342" t="str">
            <v>Yes</v>
          </cell>
        </row>
        <row r="2343">
          <cell r="A2343" t="str">
            <v>49560237</v>
          </cell>
          <cell r="B2343" t="str">
            <v>Hole Dozer 121mm (4-3/4") Hole Saw HS</v>
          </cell>
          <cell r="C2343" t="str">
            <v>Milwaukee Acc</v>
          </cell>
          <cell r="D2343" t="str">
            <v>900006</v>
          </cell>
          <cell r="E2343" t="str">
            <v>ML-AC</v>
          </cell>
          <cell r="F2343">
            <v>0.49759119064005514</v>
          </cell>
          <cell r="G2343">
            <v>0.49759119064005514</v>
          </cell>
          <cell r="H2343">
            <v>9.9518238128011021</v>
          </cell>
          <cell r="I2343">
            <v>9.9518238128011021</v>
          </cell>
          <cell r="J2343">
            <v>10.95</v>
          </cell>
          <cell r="K2343">
            <v>11.754285714285716</v>
          </cell>
          <cell r="L2343" t="str">
            <v>Yes</v>
          </cell>
        </row>
        <row r="2344">
          <cell r="A2344" t="str">
            <v>49569656B</v>
          </cell>
          <cell r="B2344" t="str">
            <v>HOLE DOZER 152mm - 6 SINGLE</v>
          </cell>
          <cell r="C2344" t="str">
            <v>Milwaukee Acc</v>
          </cell>
          <cell r="D2344" t="str">
            <v>900006</v>
          </cell>
          <cell r="E2344" t="str">
            <v>ML-AC</v>
          </cell>
          <cell r="F2344">
            <v>0.49965588437715075</v>
          </cell>
          <cell r="G2344">
            <v>0.49965588437715075</v>
          </cell>
          <cell r="H2344">
            <v>9.9931176875430143</v>
          </cell>
          <cell r="I2344">
            <v>9.9931176875430143</v>
          </cell>
          <cell r="J2344">
            <v>10.99</v>
          </cell>
          <cell r="K2344">
            <v>11.864285714285716</v>
          </cell>
          <cell r="L2344" t="str">
            <v>Yes</v>
          </cell>
        </row>
        <row r="2345">
          <cell r="A2345" t="str">
            <v>49560243</v>
          </cell>
          <cell r="B2345" t="str">
            <v>Hole Dozer 127mm (5") Hole Saw HS</v>
          </cell>
          <cell r="C2345" t="str">
            <v>Milwaukee Acc</v>
          </cell>
          <cell r="D2345" t="str">
            <v>900006</v>
          </cell>
          <cell r="E2345" t="str">
            <v>ML-AC</v>
          </cell>
          <cell r="F2345">
            <v>0.51754989676531316</v>
          </cell>
          <cell r="G2345">
            <v>0.51754989676531316</v>
          </cell>
          <cell r="H2345">
            <v>10.350997935306262</v>
          </cell>
          <cell r="I2345">
            <v>10.350997935306262</v>
          </cell>
          <cell r="J2345">
            <v>11.39</v>
          </cell>
          <cell r="K2345">
            <v>12.162857142857145</v>
          </cell>
          <cell r="L2345" t="str">
            <v>Yes</v>
          </cell>
        </row>
        <row r="2346">
          <cell r="A2346" t="str">
            <v>49560077</v>
          </cell>
          <cell r="B2346" t="str">
            <v>Hole Dozer 37mm (1-7/16") Hole Saw HS</v>
          </cell>
          <cell r="C2346" t="str">
            <v>Milwaukee Acc</v>
          </cell>
          <cell r="D2346" t="str">
            <v>900006</v>
          </cell>
          <cell r="E2346" t="str">
            <v>ML-AC</v>
          </cell>
          <cell r="F2346">
            <v>0.37233310392291807</v>
          </cell>
          <cell r="G2346">
            <v>0.37233310392291807</v>
          </cell>
          <cell r="H2346">
            <v>7.4466620784583615</v>
          </cell>
          <cell r="I2346">
            <v>7.4466620784583615</v>
          </cell>
          <cell r="J2346">
            <v>8.19</v>
          </cell>
          <cell r="K2346">
            <v>12.225714285714288</v>
          </cell>
          <cell r="L2346" t="str">
            <v>Yes</v>
          </cell>
        </row>
        <row r="2347">
          <cell r="A2347" t="str">
            <v>49560244</v>
          </cell>
          <cell r="B2347" t="str">
            <v>Hole Dozer 133mm (5-1/4") Hole Saw HS</v>
          </cell>
          <cell r="C2347" t="str">
            <v>Milwaukee Acc</v>
          </cell>
          <cell r="D2347" t="str">
            <v>900006</v>
          </cell>
          <cell r="E2347" t="str">
            <v>ML-AC</v>
          </cell>
          <cell r="F2347">
            <v>0.58499655884377144</v>
          </cell>
          <cell r="G2347">
            <v>0.58499655884377144</v>
          </cell>
          <cell r="H2347">
            <v>11.699931176875429</v>
          </cell>
          <cell r="I2347">
            <v>11.699931176875429</v>
          </cell>
          <cell r="J2347">
            <v>12.87</v>
          </cell>
          <cell r="K2347">
            <v>13.702857142857146</v>
          </cell>
          <cell r="L2347" t="str">
            <v>Yes</v>
          </cell>
        </row>
        <row r="2348">
          <cell r="A2348" t="str">
            <v>49560247</v>
          </cell>
          <cell r="B2348" t="str">
            <v>Hole Dozer 140mm (5-1/2") Hole Saw HS</v>
          </cell>
          <cell r="C2348" t="str">
            <v>Milwaukee Acc</v>
          </cell>
          <cell r="D2348" t="str">
            <v>900006</v>
          </cell>
          <cell r="E2348" t="str">
            <v>ML-AC</v>
          </cell>
          <cell r="F2348">
            <v>0.58362009635237444</v>
          </cell>
          <cell r="G2348">
            <v>0.58362009635237444</v>
          </cell>
          <cell r="H2348">
            <v>11.672401927047488</v>
          </cell>
          <cell r="I2348">
            <v>11.672401927047488</v>
          </cell>
          <cell r="J2348">
            <v>12.84</v>
          </cell>
          <cell r="K2348">
            <v>13.828571428571431</v>
          </cell>
          <cell r="L2348" t="str">
            <v>Yes</v>
          </cell>
        </row>
        <row r="2349">
          <cell r="A2349" t="str">
            <v>49569616B</v>
          </cell>
          <cell r="B2349" t="str">
            <v>HOLE DOZER 37mm - 1-7/16 SINGLE</v>
          </cell>
          <cell r="C2349" t="str">
            <v>Milwaukee Acc</v>
          </cell>
          <cell r="D2349" t="str">
            <v>900006</v>
          </cell>
          <cell r="E2349" t="str">
            <v>ML-AC</v>
          </cell>
          <cell r="F2349">
            <v>0.42326221610461118</v>
          </cell>
          <cell r="G2349">
            <v>0.42326221610461118</v>
          </cell>
          <cell r="H2349">
            <v>8.4652443220922233</v>
          </cell>
          <cell r="I2349">
            <v>8.4652443220922233</v>
          </cell>
          <cell r="J2349">
            <v>9.31</v>
          </cell>
          <cell r="K2349">
            <v>13.938571428571429</v>
          </cell>
          <cell r="L2349" t="str">
            <v>Yes</v>
          </cell>
        </row>
        <row r="2350">
          <cell r="A2350" t="str">
            <v>49560253</v>
          </cell>
          <cell r="B2350" t="str">
            <v>Hole Dozer 152mm (6") Hole Saw HS</v>
          </cell>
          <cell r="C2350" t="str">
            <v>Milwaukee Acc</v>
          </cell>
          <cell r="D2350" t="str">
            <v>900006</v>
          </cell>
          <cell r="E2350" t="str">
            <v>ML-AC</v>
          </cell>
          <cell r="F2350">
            <v>0.59669649002064695</v>
          </cell>
          <cell r="G2350">
            <v>0.59669649002064695</v>
          </cell>
          <cell r="H2350">
            <v>11.933929800412939</v>
          </cell>
          <cell r="I2350">
            <v>11.933929800412939</v>
          </cell>
          <cell r="J2350">
            <v>13.13</v>
          </cell>
          <cell r="K2350">
            <v>14.111428571428574</v>
          </cell>
          <cell r="L2350" t="str">
            <v>Yes</v>
          </cell>
        </row>
        <row r="2351">
          <cell r="A2351" t="str">
            <v>49560249</v>
          </cell>
          <cell r="B2351" t="str">
            <v>Hole Dozer 146mm (5-3/4") Hole Saw HS</v>
          </cell>
          <cell r="C2351" t="str">
            <v>Milwaukee Acc</v>
          </cell>
          <cell r="D2351" t="str">
            <v>900006</v>
          </cell>
          <cell r="E2351" t="str">
            <v>ML-AC</v>
          </cell>
          <cell r="F2351">
            <v>0.63179628355127315</v>
          </cell>
          <cell r="G2351">
            <v>0.63179628355127315</v>
          </cell>
          <cell r="H2351">
            <v>12.635925671025463</v>
          </cell>
          <cell r="I2351">
            <v>12.635925671025463</v>
          </cell>
          <cell r="J2351">
            <v>13.9</v>
          </cell>
          <cell r="K2351">
            <v>14.802857142857144</v>
          </cell>
          <cell r="L2351" t="str">
            <v>Yes</v>
          </cell>
        </row>
        <row r="2352">
          <cell r="A2352" t="str">
            <v>49569654B</v>
          </cell>
          <cell r="B2352" t="str">
            <v>HOLE DOZER 140mm - 5-1/2 SINGLE</v>
          </cell>
          <cell r="C2352" t="str">
            <v>Milwaukee Acc</v>
          </cell>
          <cell r="D2352" t="str">
            <v>900006</v>
          </cell>
          <cell r="E2352" t="str">
            <v>ML-AC</v>
          </cell>
          <cell r="F2352">
            <v>0.62560220233998631</v>
          </cell>
          <cell r="G2352">
            <v>0.62560220233998631</v>
          </cell>
          <cell r="H2352">
            <v>12.512044046799724</v>
          </cell>
          <cell r="I2352">
            <v>12.512044046799724</v>
          </cell>
          <cell r="J2352">
            <v>13.76</v>
          </cell>
          <cell r="K2352">
            <v>14.802857142857144</v>
          </cell>
          <cell r="L2352" t="str">
            <v>Yes</v>
          </cell>
        </row>
        <row r="2353">
          <cell r="A2353" t="str">
            <v>48081095</v>
          </cell>
          <cell r="B2353" t="str">
            <v>Quart (29oz) Carriage Conversion Kit</v>
          </cell>
          <cell r="C2353" t="str">
            <v>Milwaukee Tools</v>
          </cell>
          <cell r="D2353" t="str">
            <v>900006</v>
          </cell>
          <cell r="E2353" t="str">
            <v>ML-TL</v>
          </cell>
          <cell r="F2353">
            <v>0</v>
          </cell>
          <cell r="G2353">
            <v>1.026152787336545</v>
          </cell>
          <cell r="H2353">
            <v>20.5230557467309</v>
          </cell>
          <cell r="I2353">
            <v>20.5230557467309</v>
          </cell>
          <cell r="J2353">
            <v>21.55</v>
          </cell>
          <cell r="K2353">
            <v>21.255000000000003</v>
          </cell>
          <cell r="L2353" t="str">
            <v>Yes</v>
          </cell>
        </row>
        <row r="2354">
          <cell r="A2354" t="str">
            <v>50031800</v>
          </cell>
          <cell r="B2354" t="str">
            <v>M18 ODM Battery Terminal Adapter (OEM)</v>
          </cell>
          <cell r="C2354" t="str">
            <v>Milwaukee Tools</v>
          </cell>
          <cell r="D2354" t="str">
            <v>900006</v>
          </cell>
          <cell r="E2354" t="str">
            <v>ML-TL</v>
          </cell>
          <cell r="F2354">
            <v>0</v>
          </cell>
          <cell r="G2354">
            <v>1.2312456985547144</v>
          </cell>
          <cell r="H2354">
            <v>24.624913971094287</v>
          </cell>
          <cell r="I2354">
            <v>24.624913971094287</v>
          </cell>
          <cell r="J2354">
            <v>25.86</v>
          </cell>
          <cell r="K2354">
            <v>26.820000000000004</v>
          </cell>
          <cell r="L2354" t="str">
            <v>Yes</v>
          </cell>
        </row>
        <row r="2355">
          <cell r="A2355" t="str">
            <v>49224095B</v>
          </cell>
          <cell r="B2355" t="str">
            <v>HOLE DOZER KIT 10PC</v>
          </cell>
          <cell r="C2355" t="str">
            <v>Milwaukee Acc</v>
          </cell>
          <cell r="D2355" t="str">
            <v>900006</v>
          </cell>
          <cell r="E2355" t="str">
            <v>ML-AC</v>
          </cell>
          <cell r="F2355">
            <v>1.905712319339298</v>
          </cell>
          <cell r="G2355">
            <v>1.905712319339298</v>
          </cell>
          <cell r="H2355">
            <v>38.114246386785958</v>
          </cell>
          <cell r="I2355">
            <v>38.114246386785958</v>
          </cell>
          <cell r="J2355">
            <v>41.93</v>
          </cell>
          <cell r="K2355">
            <v>45.414285714285718</v>
          </cell>
          <cell r="L2355" t="str">
            <v>Yes</v>
          </cell>
        </row>
        <row r="2356">
          <cell r="A2356" t="str">
            <v>49221132</v>
          </cell>
          <cell r="B2356" t="str">
            <v>MEGA SAWZALL BLADE KIT</v>
          </cell>
          <cell r="C2356" t="str">
            <v>Milwaukee Acc</v>
          </cell>
          <cell r="D2356" t="str">
            <v>900006</v>
          </cell>
          <cell r="E2356" t="str">
            <v>ML-AC</v>
          </cell>
          <cell r="F2356">
            <v>2.2002752924982794</v>
          </cell>
          <cell r="G2356">
            <v>2.2002752924982794</v>
          </cell>
          <cell r="H2356">
            <v>44.005505849965587</v>
          </cell>
          <cell r="I2356">
            <v>44.005505849965587</v>
          </cell>
          <cell r="J2356">
            <v>48.41</v>
          </cell>
          <cell r="K2356">
            <v>52.580000000000005</v>
          </cell>
          <cell r="L2356" t="str">
            <v>Yes</v>
          </cell>
        </row>
        <row r="2357">
          <cell r="A2357" t="str">
            <v>49224025B</v>
          </cell>
          <cell r="B2357" t="str">
            <v>HOLE SAW KIT 13PC GP HOLE DOZER</v>
          </cell>
          <cell r="C2357" t="str">
            <v>Milwaukee Acc</v>
          </cell>
          <cell r="D2357" t="str">
            <v>900006</v>
          </cell>
          <cell r="E2357" t="str">
            <v>ML-AC</v>
          </cell>
          <cell r="F2357">
            <v>2.3000688231245703</v>
          </cell>
          <cell r="G2357">
            <v>2.3000688231245703</v>
          </cell>
          <cell r="H2357">
            <v>46.0013764624914</v>
          </cell>
          <cell r="I2357">
            <v>46.0013764624914</v>
          </cell>
          <cell r="J2357">
            <v>50.6</v>
          </cell>
          <cell r="K2357">
            <v>54.465714285714292</v>
          </cell>
          <cell r="L2357" t="str">
            <v>Yes</v>
          </cell>
        </row>
        <row r="2358">
          <cell r="A2358" t="str">
            <v>49937840</v>
          </cell>
          <cell r="B2358" t="str">
            <v>STEELHEAD Diamond Cut-Off 14" 356mm</v>
          </cell>
          <cell r="C2358" t="str">
            <v>Milwaukee Acc</v>
          </cell>
          <cell r="D2358" t="str">
            <v>900006</v>
          </cell>
          <cell r="E2358" t="str">
            <v>ML-AC</v>
          </cell>
          <cell r="F2358">
            <v>3.632484514796972</v>
          </cell>
          <cell r="G2358">
            <v>3.632484514796972</v>
          </cell>
          <cell r="H2358">
            <v>72.649690295939436</v>
          </cell>
          <cell r="I2358">
            <v>72.649690295939436</v>
          </cell>
          <cell r="J2358">
            <v>79.91</v>
          </cell>
          <cell r="K2358">
            <v>99.848571428571432</v>
          </cell>
          <cell r="L2358" t="str">
            <v>Yes</v>
          </cell>
        </row>
        <row r="2359">
          <cell r="A2359" t="str">
            <v>49224185B</v>
          </cell>
          <cell r="B2359" t="str">
            <v>HOLE DOZER KIT 28PC</v>
          </cell>
          <cell r="C2359" t="str">
            <v>Milwaukee Acc</v>
          </cell>
          <cell r="D2359" t="str">
            <v>900006</v>
          </cell>
          <cell r="E2359" t="str">
            <v>ML-AC</v>
          </cell>
          <cell r="F2359">
            <v>6.2746042670337232</v>
          </cell>
          <cell r="G2359">
            <v>6.2746042670337232</v>
          </cell>
          <cell r="H2359">
            <v>125.49208534067446</v>
          </cell>
          <cell r="I2359">
            <v>125.49208534067446</v>
          </cell>
          <cell r="J2359">
            <v>138.04</v>
          </cell>
          <cell r="K2359">
            <v>148.64142857142858</v>
          </cell>
          <cell r="L2359" t="str">
            <v>Yes</v>
          </cell>
        </row>
        <row r="2360">
          <cell r="A2360" t="str">
            <v>E1190M</v>
          </cell>
          <cell r="B2360" t="str">
            <v>Laser Etch Framing Square 400mm</v>
          </cell>
          <cell r="C2360" t="str">
            <v>CPT Hand Tools</v>
          </cell>
          <cell r="D2360" t="str">
            <v>900006</v>
          </cell>
          <cell r="E2360" t="str">
            <v>EM-TL</v>
          </cell>
          <cell r="F2360">
            <v>0.41637990364762562</v>
          </cell>
          <cell r="G2360">
            <v>0.41637990364762562</v>
          </cell>
          <cell r="H2360">
            <v>8.3275980729525116</v>
          </cell>
          <cell r="I2360">
            <v>8.3275980729525116</v>
          </cell>
          <cell r="J2360">
            <v>9.16</v>
          </cell>
          <cell r="K2360">
            <v>8.3914285714285732</v>
          </cell>
          <cell r="L2360" t="str">
            <v>Yes</v>
          </cell>
        </row>
        <row r="2361">
          <cell r="A2361" t="str">
            <v>KRB0905WC</v>
          </cell>
          <cell r="B2361" t="str">
            <v>Kango Recip Blade Wood 9" 5TPI</v>
          </cell>
          <cell r="C2361" t="str">
            <v>CPT Accessories</v>
          </cell>
          <cell r="D2361" t="str">
            <v>900006</v>
          </cell>
          <cell r="E2361" t="str">
            <v>KA-AC</v>
          </cell>
          <cell r="F2361">
            <v>0.19821059876118374</v>
          </cell>
          <cell r="G2361">
            <v>0.19821059876118374</v>
          </cell>
          <cell r="H2361">
            <v>3.9642119752236749</v>
          </cell>
          <cell r="I2361">
            <v>3.9642119752236749</v>
          </cell>
          <cell r="J2361">
            <v>4.3600000000000003</v>
          </cell>
          <cell r="K2361">
            <v>4.1800000000000006</v>
          </cell>
          <cell r="L2361" t="str">
            <v>Yes</v>
          </cell>
        </row>
        <row r="2362">
          <cell r="A2362" t="str">
            <v>KRB20FX2WC</v>
          </cell>
          <cell r="B2362" t="str">
            <v>Kango Recip Blade Wood 9" 5TPI FX2 20</v>
          </cell>
          <cell r="C2362" t="str">
            <v>CPT Accessories</v>
          </cell>
          <cell r="D2362" t="str">
            <v>900006</v>
          </cell>
          <cell r="E2362" t="str">
            <v>KA-AC</v>
          </cell>
          <cell r="F2362">
            <v>1.0855000000000001</v>
          </cell>
          <cell r="G2362">
            <v>1.0855000000000001</v>
          </cell>
          <cell r="H2362">
            <v>21.71</v>
          </cell>
          <cell r="I2362">
            <v>21.71</v>
          </cell>
          <cell r="J2362">
            <v>23.88</v>
          </cell>
          <cell r="K2362">
            <v>34.11571428571429</v>
          </cell>
          <cell r="L2362" t="str">
            <v>No</v>
          </cell>
        </row>
        <row r="2363">
          <cell r="A2363" t="str">
            <v>TB-MR</v>
          </cell>
          <cell r="B2363" t="str">
            <v>TiBone Milled Repl. Face w/ Bolt kit</v>
          </cell>
          <cell r="C2363" t="str">
            <v>Milwaukee Handtools</v>
          </cell>
          <cell r="D2363" t="str">
            <v>900006</v>
          </cell>
          <cell r="E2363" t="str">
            <v>ST-TL</v>
          </cell>
          <cell r="F2363">
            <v>0.63386097728836899</v>
          </cell>
          <cell r="G2363">
            <v>0.63386097728836899</v>
          </cell>
          <cell r="H2363">
            <v>12.677219545767379</v>
          </cell>
          <cell r="I2363">
            <v>12.677219545767379</v>
          </cell>
          <cell r="J2363">
            <v>13.94</v>
          </cell>
          <cell r="K2363">
            <v>14.472857142857146</v>
          </cell>
          <cell r="L2363" t="str">
            <v>Yes</v>
          </cell>
        </row>
        <row r="2364">
          <cell r="A2364" t="str">
            <v>240IM</v>
          </cell>
          <cell r="B2364" t="str">
            <v>Empire 300mm Combination Square</v>
          </cell>
          <cell r="C2364" t="str">
            <v>CPT Hand Tools</v>
          </cell>
          <cell r="D2364" t="str">
            <v>900006</v>
          </cell>
          <cell r="E2364" t="str">
            <v>EM-TL</v>
          </cell>
          <cell r="F2364">
            <v>0</v>
          </cell>
          <cell r="G2364">
            <v>0.3296627666896077</v>
          </cell>
          <cell r="H2364">
            <v>6.593255333792154</v>
          </cell>
          <cell r="I2364">
            <v>6.593255333792154</v>
          </cell>
          <cell r="J2364">
            <v>6.92</v>
          </cell>
          <cell r="K2364">
            <v>5.1000000000000005</v>
          </cell>
          <cell r="L2364" t="str">
            <v>Yes</v>
          </cell>
        </row>
        <row r="2365">
          <cell r="A2365" t="str">
            <v>E55.24</v>
          </cell>
          <cell r="B2365" t="str">
            <v>EMPIRE E55.24 600mm True Blue I-Beam</v>
          </cell>
          <cell r="C2365" t="str">
            <v>CPT Hand Tools</v>
          </cell>
          <cell r="D2365" t="str">
            <v>900006</v>
          </cell>
          <cell r="E2365" t="str">
            <v>EM-TL</v>
          </cell>
          <cell r="F2365">
            <v>0</v>
          </cell>
          <cell r="G2365">
            <v>0.50722642807983476</v>
          </cell>
          <cell r="H2365">
            <v>10.144528561596696</v>
          </cell>
          <cell r="I2365">
            <v>10.144528561596696</v>
          </cell>
          <cell r="J2365">
            <v>10.65</v>
          </cell>
          <cell r="K2365">
            <v>9.9750000000000014</v>
          </cell>
          <cell r="L2365" t="str">
            <v>Yes</v>
          </cell>
        </row>
        <row r="2366">
          <cell r="A2366" t="str">
            <v>48221309</v>
          </cell>
          <cell r="B2366" t="str">
            <v>Mil 9mm Gen Purpose Snap Blades 3PK</v>
          </cell>
          <cell r="C2366" t="str">
            <v>Milwaukee Handtools</v>
          </cell>
          <cell r="D2366" t="str">
            <v>900006</v>
          </cell>
          <cell r="E2366" t="str">
            <v>PH-TL</v>
          </cell>
          <cell r="F2366">
            <v>0</v>
          </cell>
          <cell r="G2366">
            <v>1.8582243633860979E-2</v>
          </cell>
          <cell r="H2366">
            <v>0.37164487267721957</v>
          </cell>
          <cell r="I2366">
            <v>0.37164487267721957</v>
          </cell>
          <cell r="J2366">
            <v>0.39</v>
          </cell>
          <cell r="K2366">
            <v>0.40500000000000008</v>
          </cell>
          <cell r="L2366" t="str">
            <v>Yes</v>
          </cell>
        </row>
        <row r="2367">
          <cell r="A2367" t="str">
            <v>48221905</v>
          </cell>
          <cell r="B2367" t="str">
            <v>Mil 5PC Gen Purpose Utility Blades</v>
          </cell>
          <cell r="C2367" t="str">
            <v>Milwaukee Handtools</v>
          </cell>
          <cell r="D2367" t="str">
            <v>900006</v>
          </cell>
          <cell r="E2367" t="str">
            <v>PH-TL</v>
          </cell>
          <cell r="F2367">
            <v>0</v>
          </cell>
          <cell r="G2367">
            <v>2.0646937370956641E-2</v>
          </cell>
          <cell r="H2367">
            <v>0.41293874741913278</v>
          </cell>
          <cell r="I2367">
            <v>0.41293874741913278</v>
          </cell>
          <cell r="J2367">
            <v>0.43</v>
          </cell>
          <cell r="K2367">
            <v>0.45000000000000007</v>
          </cell>
          <cell r="L2367" t="str">
            <v>Yes</v>
          </cell>
        </row>
        <row r="2368">
          <cell r="A2368" t="str">
            <v>48221934</v>
          </cell>
          <cell r="B2368" t="str">
            <v>Mil 5PC Carton Utility Blades</v>
          </cell>
          <cell r="C2368" t="str">
            <v>Milwaukee Handtools</v>
          </cell>
          <cell r="D2368" t="str">
            <v>900006</v>
          </cell>
          <cell r="E2368" t="str">
            <v>PH-TL</v>
          </cell>
          <cell r="F2368">
            <v>0</v>
          </cell>
          <cell r="G2368">
            <v>2.0646937370956641E-2</v>
          </cell>
          <cell r="H2368">
            <v>0.41293874741913278</v>
          </cell>
          <cell r="I2368">
            <v>0.41293874741913278</v>
          </cell>
          <cell r="J2368">
            <v>0.43</v>
          </cell>
          <cell r="K2368">
            <v>0.45000000000000007</v>
          </cell>
          <cell r="L2368" t="str">
            <v>Yes</v>
          </cell>
        </row>
        <row r="2369">
          <cell r="A2369" t="str">
            <v>48229309</v>
          </cell>
          <cell r="B2369" t="str">
            <v>Mil 9mm Precision Snap Blades 3PK</v>
          </cell>
          <cell r="C2369" t="str">
            <v>Milwaukee Handtools</v>
          </cell>
          <cell r="D2369" t="str">
            <v>900006</v>
          </cell>
          <cell r="E2369" t="str">
            <v>PH-TL</v>
          </cell>
          <cell r="F2369">
            <v>0</v>
          </cell>
          <cell r="G2369">
            <v>2.1335168616655197E-2</v>
          </cell>
          <cell r="H2369">
            <v>0.4267033723331039</v>
          </cell>
          <cell r="I2369">
            <v>0.4267033723331039</v>
          </cell>
          <cell r="J2369">
            <v>0.45</v>
          </cell>
          <cell r="K2369">
            <v>0.48000000000000004</v>
          </cell>
          <cell r="L2369" t="str">
            <v>Yes</v>
          </cell>
        </row>
        <row r="2370">
          <cell r="A2370" t="str">
            <v>48221933</v>
          </cell>
          <cell r="B2370" t="str">
            <v>Mil 5PC Drywall Utility Blades</v>
          </cell>
          <cell r="C2370" t="str">
            <v>Milwaukee Handtools</v>
          </cell>
          <cell r="D2370" t="str">
            <v>900006</v>
          </cell>
          <cell r="E2370" t="str">
            <v>PH-TL</v>
          </cell>
          <cell r="F2370">
            <v>0</v>
          </cell>
          <cell r="G2370">
            <v>2.2711631108052306E-2</v>
          </cell>
          <cell r="H2370">
            <v>0.4542326221610461</v>
          </cell>
          <cell r="I2370">
            <v>0.4542326221610461</v>
          </cell>
          <cell r="J2370">
            <v>0.48</v>
          </cell>
          <cell r="K2370">
            <v>0.49500000000000005</v>
          </cell>
          <cell r="L2370" t="str">
            <v>Yes</v>
          </cell>
        </row>
        <row r="2371">
          <cell r="A2371" t="str">
            <v>48221318</v>
          </cell>
          <cell r="B2371" t="str">
            <v>Mil 18mm Gen Purpose Snap Blade 3PK</v>
          </cell>
          <cell r="C2371" t="str">
            <v>Milwaukee Handtools</v>
          </cell>
          <cell r="D2371" t="str">
            <v>900006</v>
          </cell>
          <cell r="E2371" t="str">
            <v>PH-TL</v>
          </cell>
          <cell r="F2371">
            <v>0</v>
          </cell>
          <cell r="G2371">
            <v>2.8905712319339295E-2</v>
          </cell>
          <cell r="H2371">
            <v>0.57811424638678588</v>
          </cell>
          <cell r="I2371">
            <v>0.57811424638678588</v>
          </cell>
          <cell r="J2371">
            <v>0.61</v>
          </cell>
          <cell r="K2371">
            <v>0.64500000000000002</v>
          </cell>
          <cell r="L2371" t="str">
            <v>Yes</v>
          </cell>
        </row>
        <row r="2372">
          <cell r="A2372" t="str">
            <v>48229318</v>
          </cell>
          <cell r="B2372" t="str">
            <v>Mil 18mm Precision Snap Blades 3PK</v>
          </cell>
          <cell r="C2372" t="str">
            <v>Milwaukee Handtools</v>
          </cell>
          <cell r="D2372" t="str">
            <v>900006</v>
          </cell>
          <cell r="E2372" t="str">
            <v>PH-TL</v>
          </cell>
          <cell r="F2372">
            <v>0</v>
          </cell>
          <cell r="G2372">
            <v>3.2346868547832072E-2</v>
          </cell>
          <cell r="H2372">
            <v>0.64693737095664139</v>
          </cell>
          <cell r="I2372">
            <v>0.64693737095664139</v>
          </cell>
          <cell r="J2372">
            <v>0.68</v>
          </cell>
          <cell r="K2372">
            <v>0.70500000000000007</v>
          </cell>
          <cell r="L2372" t="str">
            <v>Yes</v>
          </cell>
        </row>
        <row r="2373">
          <cell r="A2373" t="str">
            <v>48221325</v>
          </cell>
          <cell r="B2373" t="str">
            <v>Mil 25mm Gen Purpose Snap Blade 3PK</v>
          </cell>
          <cell r="C2373" t="str">
            <v>Milwaukee Handtools</v>
          </cell>
          <cell r="D2373" t="str">
            <v>900006</v>
          </cell>
          <cell r="E2373" t="str">
            <v>PH-TL</v>
          </cell>
          <cell r="F2373">
            <v>0</v>
          </cell>
          <cell r="G2373">
            <v>3.509979353062629E-2</v>
          </cell>
          <cell r="H2373">
            <v>0.70199587061252577</v>
          </cell>
          <cell r="I2373">
            <v>0.70199587061252577</v>
          </cell>
          <cell r="J2373">
            <v>0.74</v>
          </cell>
          <cell r="K2373">
            <v>0.76500000000000012</v>
          </cell>
          <cell r="L2373" t="str">
            <v>Yes</v>
          </cell>
        </row>
        <row r="2374">
          <cell r="A2374" t="str">
            <v>48229325</v>
          </cell>
          <cell r="B2374" t="str">
            <v>Mil 25mm Precision Snap Blades 3PK</v>
          </cell>
          <cell r="C2374" t="str">
            <v>Milwaukee Handtools</v>
          </cell>
          <cell r="D2374" t="str">
            <v>900006</v>
          </cell>
          <cell r="E2374" t="str">
            <v>PH-TL</v>
          </cell>
          <cell r="F2374">
            <v>0</v>
          </cell>
          <cell r="G2374">
            <v>3.7852718513420508E-2</v>
          </cell>
          <cell r="H2374">
            <v>0.75705437026841016</v>
          </cell>
          <cell r="I2374">
            <v>0.75705437026841016</v>
          </cell>
          <cell r="J2374">
            <v>0.79</v>
          </cell>
          <cell r="K2374">
            <v>0.84000000000000019</v>
          </cell>
          <cell r="L2374" t="str">
            <v>Yes</v>
          </cell>
        </row>
        <row r="2375">
          <cell r="A2375" t="str">
            <v>83-50</v>
          </cell>
          <cell r="B2375" t="str">
            <v>Empire Line Level Lightweight</v>
          </cell>
          <cell r="C2375" t="str">
            <v>CPT Hand Tools</v>
          </cell>
          <cell r="D2375" t="str">
            <v>900006</v>
          </cell>
          <cell r="E2375" t="str">
            <v>EM-TL</v>
          </cell>
          <cell r="F2375">
            <v>0</v>
          </cell>
          <cell r="G2375">
            <v>5.2305574673090161E-2</v>
          </cell>
          <cell r="H2375">
            <v>1.0461114934618032</v>
          </cell>
          <cell r="I2375">
            <v>1.0461114934618032</v>
          </cell>
          <cell r="J2375">
            <v>1.1000000000000001</v>
          </cell>
          <cell r="K2375">
            <v>0.94500000000000006</v>
          </cell>
          <cell r="L2375" t="str">
            <v>Yes</v>
          </cell>
        </row>
        <row r="2376">
          <cell r="A2376" t="str">
            <v>48221932</v>
          </cell>
          <cell r="B2376" t="str">
            <v>Mil 5PC Hook Utility Blades</v>
          </cell>
          <cell r="C2376" t="str">
            <v>Milwaukee Handtools</v>
          </cell>
          <cell r="D2376" t="str">
            <v>900006</v>
          </cell>
          <cell r="E2376" t="str">
            <v>PH-TL</v>
          </cell>
          <cell r="F2376">
            <v>0</v>
          </cell>
          <cell r="G2376">
            <v>4.4735030970406056E-2</v>
          </cell>
          <cell r="H2376">
            <v>0.89470061940812107</v>
          </cell>
          <cell r="I2376">
            <v>0.89470061940812107</v>
          </cell>
          <cell r="J2376">
            <v>0.94</v>
          </cell>
          <cell r="K2376">
            <v>0.9900000000000001</v>
          </cell>
          <cell r="L2376" t="str">
            <v>Yes</v>
          </cell>
        </row>
        <row r="2377">
          <cell r="A2377" t="str">
            <v>93-3</v>
          </cell>
          <cell r="B2377" t="str">
            <v>Emp 3IN Aluminum Line Level</v>
          </cell>
          <cell r="C2377" t="str">
            <v>CPT Hand Tools</v>
          </cell>
          <cell r="D2377" t="str">
            <v>900006</v>
          </cell>
          <cell r="E2377" t="str">
            <v>EM-TL</v>
          </cell>
          <cell r="F2377">
            <v>0</v>
          </cell>
          <cell r="G2377">
            <v>4.6799724707501725E-2</v>
          </cell>
          <cell r="H2377">
            <v>0.93599449415003444</v>
          </cell>
          <cell r="I2377">
            <v>0.93599449415003444</v>
          </cell>
          <cell r="J2377">
            <v>0.98</v>
          </cell>
          <cell r="K2377">
            <v>1.0349999999999999</v>
          </cell>
          <cell r="L2377" t="str">
            <v>Yes</v>
          </cell>
        </row>
        <row r="2378">
          <cell r="A2378" t="str">
            <v>48012188</v>
          </cell>
          <cell r="B2378" t="str">
            <v>MET THIN 230 18TPI ea Non Sale 48012188A</v>
          </cell>
          <cell r="C2378" t="str">
            <v>Milwaukee Acc</v>
          </cell>
          <cell r="D2378" t="str">
            <v>900006</v>
          </cell>
          <cell r="E2378" t="str">
            <v>ML-AC</v>
          </cell>
          <cell r="F2378">
            <v>0</v>
          </cell>
          <cell r="G2378">
            <v>5.6434962147281477E-2</v>
          </cell>
          <cell r="H2378">
            <v>1.1286992429456295</v>
          </cell>
          <cell r="I2378">
            <v>1.1286992429456295</v>
          </cell>
          <cell r="J2378">
            <v>1.19</v>
          </cell>
          <cell r="K2378">
            <v>1.29</v>
          </cell>
          <cell r="L2378" t="str">
            <v>Yes</v>
          </cell>
        </row>
        <row r="2379">
          <cell r="A2379" t="str">
            <v>48012788</v>
          </cell>
          <cell r="B2379" t="str">
            <v>TORCH 230 18TPI ea Non Sale 48012788A</v>
          </cell>
          <cell r="C2379" t="str">
            <v>Milwaukee Acc</v>
          </cell>
          <cell r="D2379" t="str">
            <v>900006</v>
          </cell>
          <cell r="E2379" t="str">
            <v>ML-AC</v>
          </cell>
          <cell r="F2379">
            <v>0</v>
          </cell>
          <cell r="G2379">
            <v>6.5381968341362701E-2</v>
          </cell>
          <cell r="H2379">
            <v>1.3076393668272539</v>
          </cell>
          <cell r="I2379">
            <v>1.3076393668272539</v>
          </cell>
          <cell r="J2379">
            <v>1.37</v>
          </cell>
          <cell r="K2379">
            <v>1.5450000000000002</v>
          </cell>
          <cell r="L2379" t="str">
            <v>Yes</v>
          </cell>
        </row>
        <row r="2380">
          <cell r="A2380" t="str">
            <v>3604</v>
          </cell>
          <cell r="B2380" t="str">
            <v>Empire Bullseye Level</v>
          </cell>
          <cell r="C2380" t="str">
            <v>CPT Hand Tools</v>
          </cell>
          <cell r="D2380" t="str">
            <v>900006</v>
          </cell>
          <cell r="E2380" t="str">
            <v>EM-TL</v>
          </cell>
          <cell r="F2380">
            <v>0</v>
          </cell>
          <cell r="G2380">
            <v>5.2305574673090161E-2</v>
          </cell>
          <cell r="H2380">
            <v>1.0461114934618032</v>
          </cell>
          <cell r="I2380">
            <v>1.0461114934618032</v>
          </cell>
          <cell r="J2380">
            <v>1.1000000000000001</v>
          </cell>
          <cell r="K2380">
            <v>1.7250000000000001</v>
          </cell>
          <cell r="L2380" t="str">
            <v>Yes</v>
          </cell>
        </row>
        <row r="2381">
          <cell r="A2381" t="str">
            <v>48012706</v>
          </cell>
          <cell r="B2381" t="str">
            <v>WRECKER 230 ea Non Sale 48012706A</v>
          </cell>
          <cell r="C2381" t="str">
            <v>Milwaukee Acc</v>
          </cell>
          <cell r="D2381" t="str">
            <v>900006</v>
          </cell>
          <cell r="E2381" t="str">
            <v>ML-AC</v>
          </cell>
          <cell r="F2381">
            <v>0</v>
          </cell>
          <cell r="G2381">
            <v>8.3964211975223677E-2</v>
          </cell>
          <cell r="H2381">
            <v>1.6792842395044734</v>
          </cell>
          <cell r="I2381">
            <v>1.6792842395044734</v>
          </cell>
          <cell r="J2381">
            <v>1.76</v>
          </cell>
          <cell r="K2381">
            <v>1.8900000000000001</v>
          </cell>
          <cell r="L2381" t="str">
            <v>Yes</v>
          </cell>
        </row>
        <row r="2382">
          <cell r="A2382" t="str">
            <v>48221109</v>
          </cell>
          <cell r="B2382" t="str">
            <v>Mil 9mm Gen Purpose Snap Blade 10PK</v>
          </cell>
          <cell r="C2382" t="str">
            <v>Milwaukee Handtools</v>
          </cell>
          <cell r="D2382" t="str">
            <v>900006</v>
          </cell>
          <cell r="E2382" t="str">
            <v>PH-TL</v>
          </cell>
          <cell r="F2382">
            <v>0</v>
          </cell>
          <cell r="G2382">
            <v>8.6028905712319345E-2</v>
          </cell>
          <cell r="H2382">
            <v>1.7205781142463867</v>
          </cell>
          <cell r="I2382">
            <v>1.7205781142463867</v>
          </cell>
          <cell r="J2382">
            <v>1.81</v>
          </cell>
          <cell r="K2382">
            <v>1.8900000000000001</v>
          </cell>
          <cell r="L2382" t="str">
            <v>Yes</v>
          </cell>
        </row>
        <row r="2383">
          <cell r="A2383" t="str">
            <v>48229109</v>
          </cell>
          <cell r="B2383" t="str">
            <v>Mil 9mm Precision Snap Blades 10PK</v>
          </cell>
          <cell r="C2383" t="str">
            <v>Milwaukee Handtools</v>
          </cell>
          <cell r="D2383" t="str">
            <v>900006</v>
          </cell>
          <cell r="E2383" t="str">
            <v>PH-TL</v>
          </cell>
          <cell r="F2383">
            <v>0</v>
          </cell>
          <cell r="G2383">
            <v>8.8093599449415014E-2</v>
          </cell>
          <cell r="H2383">
            <v>1.7618719889883001</v>
          </cell>
          <cell r="I2383">
            <v>1.7618719889883001</v>
          </cell>
          <cell r="J2383">
            <v>1.85</v>
          </cell>
          <cell r="K2383">
            <v>1.9350000000000003</v>
          </cell>
          <cell r="L2383" t="str">
            <v>Yes</v>
          </cell>
        </row>
        <row r="2384">
          <cell r="A2384" t="str">
            <v>48012026</v>
          </cell>
          <cell r="B2384" t="str">
            <v>AX 230 ea Non Sale 48012026A</v>
          </cell>
          <cell r="C2384" t="str">
            <v>Milwaukee Acc</v>
          </cell>
          <cell r="D2384" t="str">
            <v>900006</v>
          </cell>
          <cell r="E2384" t="str">
            <v>ML-AC</v>
          </cell>
          <cell r="F2384">
            <v>0</v>
          </cell>
          <cell r="G2384">
            <v>8.6717136958017901E-2</v>
          </cell>
          <cell r="H2384">
            <v>1.7343427391603579</v>
          </cell>
          <cell r="I2384">
            <v>1.7343427391603579</v>
          </cell>
          <cell r="J2384">
            <v>1.82</v>
          </cell>
          <cell r="K2384">
            <v>1.9650000000000003</v>
          </cell>
          <cell r="L2384" t="str">
            <v>Yes</v>
          </cell>
        </row>
        <row r="2385">
          <cell r="A2385" t="str">
            <v>48001640</v>
          </cell>
          <cell r="B2385" t="str">
            <v>Sawzall Drywall Access Blade</v>
          </cell>
          <cell r="C2385" t="str">
            <v>Milwaukee Acc</v>
          </cell>
          <cell r="D2385" t="str">
            <v>900006</v>
          </cell>
          <cell r="E2385" t="str">
            <v>ML-AC</v>
          </cell>
          <cell r="F2385">
            <v>0</v>
          </cell>
          <cell r="G2385">
            <v>9.0158293186510668E-2</v>
          </cell>
          <cell r="H2385">
            <v>1.8031658637302133</v>
          </cell>
          <cell r="I2385">
            <v>1.8031658637302133</v>
          </cell>
          <cell r="J2385">
            <v>1.89</v>
          </cell>
          <cell r="K2385">
            <v>2.2650000000000006</v>
          </cell>
          <cell r="L2385" t="str">
            <v>Yes</v>
          </cell>
        </row>
        <row r="2386">
          <cell r="A2386" t="str">
            <v>49005463</v>
          </cell>
          <cell r="B2386" t="str">
            <v>SCRAPER BLADE 37mm (1)</v>
          </cell>
          <cell r="C2386" t="str">
            <v>Milwaukee Acc</v>
          </cell>
          <cell r="D2386" t="str">
            <v>900006</v>
          </cell>
          <cell r="E2386" t="str">
            <v>ML-AC</v>
          </cell>
          <cell r="F2386">
            <v>0</v>
          </cell>
          <cell r="G2386">
            <v>0.11493461803165864</v>
          </cell>
          <cell r="H2386">
            <v>2.2986923606331726</v>
          </cell>
          <cell r="I2386">
            <v>2.2986923606331726</v>
          </cell>
          <cell r="J2386">
            <v>2.41</v>
          </cell>
          <cell r="K2386">
            <v>2.6550000000000007</v>
          </cell>
          <cell r="L2386" t="str">
            <v>Yes</v>
          </cell>
        </row>
        <row r="2387">
          <cell r="A2387" t="str">
            <v>49567010</v>
          </cell>
          <cell r="B2387" t="str">
            <v>HOLE SAW ARBOR 3/8 SHK</v>
          </cell>
          <cell r="C2387" t="str">
            <v>Milwaukee Acc</v>
          </cell>
          <cell r="D2387" t="str">
            <v>900006</v>
          </cell>
          <cell r="E2387" t="str">
            <v>ML-AC</v>
          </cell>
          <cell r="F2387">
            <v>0</v>
          </cell>
          <cell r="G2387">
            <v>0.11906400550584997</v>
          </cell>
          <cell r="H2387">
            <v>2.3812801101169994</v>
          </cell>
          <cell r="I2387">
            <v>2.3812801101169994</v>
          </cell>
          <cell r="J2387">
            <v>2.5</v>
          </cell>
          <cell r="K2387">
            <v>2.8050000000000006</v>
          </cell>
          <cell r="L2387" t="str">
            <v>Yes</v>
          </cell>
        </row>
        <row r="2388">
          <cell r="A2388" t="str">
            <v>48221118</v>
          </cell>
          <cell r="B2388" t="str">
            <v>Mil 18mm Gen Purpose Snap Blade 10PK</v>
          </cell>
          <cell r="C2388" t="str">
            <v>Milwaukee Handtools</v>
          </cell>
          <cell r="D2388" t="str">
            <v>900006</v>
          </cell>
          <cell r="E2388" t="str">
            <v>PH-TL</v>
          </cell>
          <cell r="F2388">
            <v>0</v>
          </cell>
          <cell r="G2388">
            <v>0.12938747419132829</v>
          </cell>
          <cell r="H2388">
            <v>2.5877494838265656</v>
          </cell>
          <cell r="I2388">
            <v>2.5877494838265656</v>
          </cell>
          <cell r="J2388">
            <v>2.72</v>
          </cell>
          <cell r="K2388">
            <v>2.85</v>
          </cell>
          <cell r="L2388" t="str">
            <v>Yes</v>
          </cell>
        </row>
        <row r="2389">
          <cell r="A2389" t="str">
            <v>49005456</v>
          </cell>
          <cell r="B2389" t="str">
            <v>SCRAPER BLADE 75mm (1)</v>
          </cell>
          <cell r="C2389" t="str">
            <v>Milwaukee Acc</v>
          </cell>
          <cell r="D2389" t="str">
            <v>900006</v>
          </cell>
          <cell r="E2389" t="str">
            <v>ML-AC</v>
          </cell>
          <cell r="F2389">
            <v>0</v>
          </cell>
          <cell r="G2389">
            <v>0.12594631796283551</v>
          </cell>
          <cell r="H2389">
            <v>2.5189263592567102</v>
          </cell>
          <cell r="I2389">
            <v>2.5189263592567102</v>
          </cell>
          <cell r="J2389">
            <v>2.64</v>
          </cell>
          <cell r="K2389">
            <v>2.895</v>
          </cell>
          <cell r="L2389" t="str">
            <v>Yes</v>
          </cell>
        </row>
        <row r="2390">
          <cell r="A2390" t="str">
            <v>48229118</v>
          </cell>
          <cell r="B2390" t="str">
            <v>Mil 18mm Precision Snap Blades 10PK</v>
          </cell>
          <cell r="C2390" t="str">
            <v>Milwaukee Handtools</v>
          </cell>
          <cell r="D2390" t="str">
            <v>900006</v>
          </cell>
          <cell r="E2390" t="str">
            <v>PH-TL</v>
          </cell>
          <cell r="F2390">
            <v>0</v>
          </cell>
          <cell r="G2390">
            <v>0.13282863041982104</v>
          </cell>
          <cell r="H2390">
            <v>2.656572608396421</v>
          </cell>
          <cell r="I2390">
            <v>2.656572608396421</v>
          </cell>
          <cell r="J2390">
            <v>2.79</v>
          </cell>
          <cell r="K2390">
            <v>2.91</v>
          </cell>
          <cell r="L2390" t="str">
            <v>Yes</v>
          </cell>
        </row>
        <row r="2391">
          <cell r="A2391" t="str">
            <v>100IM</v>
          </cell>
          <cell r="B2391" t="str">
            <v>Emp 200X300mm Steel Square inch Metric</v>
          </cell>
          <cell r="C2391" t="str">
            <v>CPT Hand Tools</v>
          </cell>
          <cell r="D2391" t="str">
            <v>900006</v>
          </cell>
          <cell r="E2391" t="str">
            <v>EM-TL</v>
          </cell>
          <cell r="F2391">
            <v>0</v>
          </cell>
          <cell r="G2391">
            <v>9.8417068134893315E-2</v>
          </cell>
          <cell r="H2391">
            <v>1.9683413626978663</v>
          </cell>
          <cell r="I2391">
            <v>1.9683413626978663</v>
          </cell>
          <cell r="J2391">
            <v>2.0699999999999998</v>
          </cell>
          <cell r="K2391">
            <v>3.2250000000000005</v>
          </cell>
          <cell r="L2391" t="str">
            <v>Yes</v>
          </cell>
        </row>
        <row r="2392">
          <cell r="A2392" t="str">
            <v>727-24</v>
          </cell>
          <cell r="B2392" t="str">
            <v>Empire Post  Pipe Level</v>
          </cell>
          <cell r="C2392" t="str">
            <v>CPT Hand Tools</v>
          </cell>
          <cell r="D2392" t="str">
            <v>900006</v>
          </cell>
          <cell r="E2392" t="str">
            <v>EM-TL</v>
          </cell>
          <cell r="F2392">
            <v>0</v>
          </cell>
          <cell r="G2392">
            <v>0.19408121128699241</v>
          </cell>
          <cell r="H2392">
            <v>3.8816242257398481</v>
          </cell>
          <cell r="I2392">
            <v>3.8816242257398481</v>
          </cell>
          <cell r="J2392">
            <v>4.08</v>
          </cell>
          <cell r="K2392">
            <v>3.3300000000000005</v>
          </cell>
          <cell r="L2392" t="str">
            <v>Yes</v>
          </cell>
        </row>
        <row r="2393">
          <cell r="A2393" t="str">
            <v>48221125</v>
          </cell>
          <cell r="B2393" t="str">
            <v>Mil 25mm Gen Purpose Snap Blade 10PK</v>
          </cell>
          <cell r="C2393" t="str">
            <v>Milwaukee Handtools</v>
          </cell>
          <cell r="D2393" t="str">
            <v>900006</v>
          </cell>
          <cell r="E2393" t="str">
            <v>PH-TL</v>
          </cell>
          <cell r="F2393">
            <v>0</v>
          </cell>
          <cell r="G2393">
            <v>0.17068134893324158</v>
          </cell>
          <cell r="H2393">
            <v>3.4136269786648312</v>
          </cell>
          <cell r="I2393">
            <v>3.4136269786648312</v>
          </cell>
          <cell r="J2393">
            <v>3.58</v>
          </cell>
          <cell r="K2393">
            <v>3.7500000000000004</v>
          </cell>
          <cell r="L2393" t="str">
            <v>Yes</v>
          </cell>
        </row>
        <row r="2394">
          <cell r="A2394" t="str">
            <v>48005186</v>
          </cell>
          <cell r="B2394" t="str">
            <v>THIN KERF METAL BLADE 150mm 24TPI (5)</v>
          </cell>
          <cell r="C2394" t="str">
            <v>Milwaukee Acc</v>
          </cell>
          <cell r="D2394" t="str">
            <v>900006</v>
          </cell>
          <cell r="E2394" t="str">
            <v>ML-AC</v>
          </cell>
          <cell r="F2394">
            <v>0</v>
          </cell>
          <cell r="G2394">
            <v>0.17136958017894013</v>
          </cell>
          <cell r="H2394">
            <v>3.4273916035788026</v>
          </cell>
          <cell r="I2394">
            <v>3.4273916035788026</v>
          </cell>
          <cell r="J2394">
            <v>3.6</v>
          </cell>
          <cell r="K2394">
            <v>3.915</v>
          </cell>
          <cell r="L2394" t="str">
            <v>Yes</v>
          </cell>
        </row>
        <row r="2395">
          <cell r="A2395" t="str">
            <v>48229125</v>
          </cell>
          <cell r="B2395" t="str">
            <v>Mil 25mm Precision Snap Blades 10PK</v>
          </cell>
          <cell r="C2395" t="str">
            <v>Milwaukee Handtools</v>
          </cell>
          <cell r="D2395" t="str">
            <v>900006</v>
          </cell>
          <cell r="E2395" t="str">
            <v>PH-TL</v>
          </cell>
          <cell r="F2395">
            <v>0</v>
          </cell>
          <cell r="G2395">
            <v>0.17825189263592567</v>
          </cell>
          <cell r="H2395">
            <v>3.5650378527185129</v>
          </cell>
          <cell r="I2395">
            <v>3.5650378527185129</v>
          </cell>
          <cell r="J2395">
            <v>3.74</v>
          </cell>
          <cell r="K2395">
            <v>3.915</v>
          </cell>
          <cell r="L2395" t="str">
            <v>Yes</v>
          </cell>
        </row>
        <row r="2396">
          <cell r="A2396" t="str">
            <v>48005092</v>
          </cell>
          <cell r="B2396" t="str">
            <v>THIN KERF METAL BLADE 150mm 10TPI (5)</v>
          </cell>
          <cell r="C2396" t="str">
            <v>Milwaukee Acc</v>
          </cell>
          <cell r="D2396" t="str">
            <v>900006</v>
          </cell>
          <cell r="E2396" t="str">
            <v>ML-AC</v>
          </cell>
          <cell r="F2396">
            <v>0</v>
          </cell>
          <cell r="G2396">
            <v>0.17481073640743292</v>
          </cell>
          <cell r="H2396">
            <v>3.496214728148658</v>
          </cell>
          <cell r="I2396">
            <v>3.496214728148658</v>
          </cell>
          <cell r="J2396">
            <v>3.67</v>
          </cell>
          <cell r="K2396">
            <v>4.0050000000000008</v>
          </cell>
          <cell r="L2396" t="str">
            <v>Yes</v>
          </cell>
        </row>
        <row r="2397">
          <cell r="A2397" t="str">
            <v>49569605</v>
          </cell>
          <cell r="B2397" t="str">
            <v>HOLE DOZER 19mm - 3/4 SINGLE</v>
          </cell>
          <cell r="C2397" t="str">
            <v>Milwaukee Acc</v>
          </cell>
          <cell r="D2397" t="str">
            <v>900006</v>
          </cell>
          <cell r="E2397" t="str">
            <v>ML-AC</v>
          </cell>
          <cell r="F2397">
            <v>0</v>
          </cell>
          <cell r="G2397">
            <v>0.16999311768754302</v>
          </cell>
          <cell r="H2397">
            <v>3.3998623537508603</v>
          </cell>
          <cell r="I2397">
            <v>3.3998623537508603</v>
          </cell>
          <cell r="J2397">
            <v>3.57</v>
          </cell>
          <cell r="K2397">
            <v>4.0200000000000005</v>
          </cell>
          <cell r="L2397" t="str">
            <v>Yes</v>
          </cell>
        </row>
        <row r="2398">
          <cell r="A2398" t="str">
            <v>49569607</v>
          </cell>
          <cell r="B2398" t="str">
            <v>HOLE DOZER 22mm - 7/8 SINGLE</v>
          </cell>
          <cell r="C2398" t="str">
            <v>Milwaukee Acc</v>
          </cell>
          <cell r="D2398" t="str">
            <v>900006</v>
          </cell>
          <cell r="E2398" t="str">
            <v>ML-AC</v>
          </cell>
          <cell r="F2398">
            <v>0</v>
          </cell>
          <cell r="G2398">
            <v>0.17894012388162422</v>
          </cell>
          <cell r="H2398">
            <v>3.5788024776324843</v>
          </cell>
          <cell r="I2398">
            <v>3.5788024776324843</v>
          </cell>
          <cell r="J2398">
            <v>3.76</v>
          </cell>
          <cell r="K2398">
            <v>4.2</v>
          </cell>
          <cell r="L2398" t="str">
            <v>Yes</v>
          </cell>
        </row>
        <row r="2399">
          <cell r="A2399" t="str">
            <v>49569624</v>
          </cell>
          <cell r="B2399" t="str">
            <v>HOLE DOZER 51mm - 2 SINGLE</v>
          </cell>
          <cell r="C2399" t="str">
            <v>Milwaukee Acc</v>
          </cell>
          <cell r="D2399" t="str">
            <v>900006</v>
          </cell>
          <cell r="E2399" t="str">
            <v>ML-AC</v>
          </cell>
          <cell r="F2399">
            <v>0</v>
          </cell>
          <cell r="G2399">
            <v>0.18444597384721267</v>
          </cell>
          <cell r="H2399">
            <v>3.6889194769442533</v>
          </cell>
          <cell r="I2399">
            <v>3.6889194769442533</v>
          </cell>
          <cell r="J2399">
            <v>3.87</v>
          </cell>
          <cell r="K2399">
            <v>4.245000000000001</v>
          </cell>
          <cell r="L2399" t="str">
            <v>Yes</v>
          </cell>
        </row>
        <row r="2400">
          <cell r="A2400" t="str">
            <v>587-24</v>
          </cell>
          <cell r="B2400" t="str">
            <v>Empire 225mm Mag Torpedo Level</v>
          </cell>
          <cell r="C2400" t="str">
            <v>CPT Hand Tools</v>
          </cell>
          <cell r="D2400" t="str">
            <v>900006</v>
          </cell>
          <cell r="E2400" t="str">
            <v>EM-TL</v>
          </cell>
          <cell r="F2400">
            <v>0</v>
          </cell>
          <cell r="G2400">
            <v>0.16517549896765313</v>
          </cell>
          <cell r="H2400">
            <v>3.3035099793530622</v>
          </cell>
          <cell r="I2400">
            <v>3.3035099793530622</v>
          </cell>
          <cell r="J2400">
            <v>3.47</v>
          </cell>
          <cell r="K2400">
            <v>4.26</v>
          </cell>
          <cell r="L2400" t="str">
            <v>Yes</v>
          </cell>
        </row>
        <row r="2401">
          <cell r="A2401" t="str">
            <v>48005185</v>
          </cell>
          <cell r="B2401" t="str">
            <v>THIN KERF METAL BLADE 100mm 24TPI (5)</v>
          </cell>
          <cell r="C2401" t="str">
            <v>Milwaukee Acc</v>
          </cell>
          <cell r="D2401" t="str">
            <v>900006</v>
          </cell>
          <cell r="E2401" t="str">
            <v>ML-AC</v>
          </cell>
          <cell r="F2401">
            <v>0</v>
          </cell>
          <cell r="G2401">
            <v>0.18651066758430834</v>
          </cell>
          <cell r="H2401">
            <v>3.7302133516861664</v>
          </cell>
          <cell r="I2401">
            <v>3.7302133516861664</v>
          </cell>
          <cell r="J2401">
            <v>3.92</v>
          </cell>
          <cell r="K2401">
            <v>4.26</v>
          </cell>
          <cell r="L2401" t="str">
            <v>Yes</v>
          </cell>
        </row>
        <row r="2402">
          <cell r="A2402" t="str">
            <v>49569626</v>
          </cell>
          <cell r="B2402" t="str">
            <v>HOLE DOZER 54mm - 2-1/8 SINGLE</v>
          </cell>
          <cell r="C2402" t="str">
            <v>Milwaukee Acc</v>
          </cell>
          <cell r="D2402" t="str">
            <v>900006</v>
          </cell>
          <cell r="E2402" t="str">
            <v>ML-AC</v>
          </cell>
          <cell r="F2402">
            <v>0</v>
          </cell>
          <cell r="G2402">
            <v>0.19408121128699241</v>
          </cell>
          <cell r="H2402">
            <v>3.8816242257398481</v>
          </cell>
          <cell r="I2402">
            <v>3.8816242257398481</v>
          </cell>
          <cell r="J2402">
            <v>4.08</v>
          </cell>
          <cell r="K2402">
            <v>4.455000000000001</v>
          </cell>
          <cell r="L2402" t="str">
            <v>Yes</v>
          </cell>
        </row>
        <row r="2403">
          <cell r="A2403" t="str">
            <v>49569609</v>
          </cell>
          <cell r="B2403" t="str">
            <v>HOLE DOZER 25mm - 1 SINGLE</v>
          </cell>
          <cell r="C2403" t="str">
            <v>Milwaukee Acc</v>
          </cell>
          <cell r="D2403" t="str">
            <v>900006</v>
          </cell>
          <cell r="E2403" t="str">
            <v>ML-AC</v>
          </cell>
          <cell r="F2403">
            <v>0</v>
          </cell>
          <cell r="G2403">
            <v>0.18995182381280107</v>
          </cell>
          <cell r="H2403">
            <v>3.7990364762560214</v>
          </cell>
          <cell r="I2403">
            <v>3.7990364762560214</v>
          </cell>
          <cell r="J2403">
            <v>3.99</v>
          </cell>
          <cell r="K2403">
            <v>4.47</v>
          </cell>
          <cell r="L2403" t="str">
            <v>Yes</v>
          </cell>
        </row>
        <row r="2404">
          <cell r="A2404" t="str">
            <v>48900015</v>
          </cell>
          <cell r="B2404" t="str">
            <v>MT Blade 19mm Fine Tooth (1)</v>
          </cell>
          <cell r="C2404" t="str">
            <v>Milwaukee Acc</v>
          </cell>
          <cell r="D2404" t="str">
            <v>900006</v>
          </cell>
          <cell r="E2404" t="str">
            <v>ML-AC</v>
          </cell>
          <cell r="F2404">
            <v>0</v>
          </cell>
          <cell r="G2404">
            <v>0.20922229869236064</v>
          </cell>
          <cell r="H2404">
            <v>4.1844459738472128</v>
          </cell>
          <cell r="I2404">
            <v>4.1844459738472128</v>
          </cell>
          <cell r="J2404">
            <v>4.3899999999999997</v>
          </cell>
          <cell r="K2404">
            <v>4.5900000000000007</v>
          </cell>
          <cell r="L2404" t="str">
            <v>Yes</v>
          </cell>
        </row>
        <row r="2405">
          <cell r="A2405" t="str">
            <v>49569611</v>
          </cell>
          <cell r="B2405" t="str">
            <v>HOLE DOZER 29mm - -1/8 SINGLE</v>
          </cell>
          <cell r="C2405" t="str">
            <v>Milwaukee Acc</v>
          </cell>
          <cell r="D2405" t="str">
            <v>900006</v>
          </cell>
          <cell r="E2405" t="str">
            <v>ML-AC</v>
          </cell>
          <cell r="F2405">
            <v>0</v>
          </cell>
          <cell r="G2405">
            <v>0.20027529249827941</v>
          </cell>
          <cell r="H2405">
            <v>4.005505849965588</v>
          </cell>
          <cell r="I2405">
            <v>4.005505849965588</v>
          </cell>
          <cell r="J2405">
            <v>4.21</v>
          </cell>
          <cell r="K2405">
            <v>4.6800000000000006</v>
          </cell>
          <cell r="L2405" t="str">
            <v>Yes</v>
          </cell>
        </row>
        <row r="2406">
          <cell r="A2406" t="str">
            <v>49569630</v>
          </cell>
          <cell r="B2406" t="str">
            <v>HOLE DOZER 60mm - 2-3/8 SINGLE</v>
          </cell>
          <cell r="C2406" t="str">
            <v>Milwaukee Acc</v>
          </cell>
          <cell r="D2406" t="str">
            <v>900006</v>
          </cell>
          <cell r="E2406" t="str">
            <v>ML-AC</v>
          </cell>
          <cell r="F2406">
            <v>0</v>
          </cell>
          <cell r="G2406">
            <v>0.20578114246386786</v>
          </cell>
          <cell r="H2406">
            <v>4.115622849277357</v>
          </cell>
          <cell r="I2406">
            <v>4.115622849277357</v>
          </cell>
          <cell r="J2406">
            <v>4.32</v>
          </cell>
          <cell r="K2406">
            <v>4.7400000000000011</v>
          </cell>
          <cell r="L2406" t="str">
            <v>Yes</v>
          </cell>
        </row>
        <row r="2407">
          <cell r="A2407" t="str">
            <v>48005782</v>
          </cell>
          <cell r="B2407" t="str">
            <v>THE TORCH METAL DEMO 150mm 14TPI (5)</v>
          </cell>
          <cell r="C2407" t="str">
            <v>Milwaukee Acc</v>
          </cell>
          <cell r="D2407" t="str">
            <v>900006</v>
          </cell>
          <cell r="E2407" t="str">
            <v>ML-AC</v>
          </cell>
          <cell r="F2407">
            <v>0</v>
          </cell>
          <cell r="G2407">
            <v>0.20096352374397797</v>
          </cell>
          <cell r="H2407">
            <v>4.0192704748795594</v>
          </cell>
          <cell r="I2407">
            <v>4.0192704748795594</v>
          </cell>
          <cell r="J2407">
            <v>4.22</v>
          </cell>
          <cell r="K2407">
            <v>4.7549999999999999</v>
          </cell>
          <cell r="L2407" t="str">
            <v>Yes</v>
          </cell>
        </row>
        <row r="2408">
          <cell r="A2408" t="str">
            <v>48005090</v>
          </cell>
          <cell r="B2408" t="str">
            <v>THIN KERF METAL BLADE 100mm 10TPI (5)</v>
          </cell>
          <cell r="C2408" t="str">
            <v>Milwaukee Acc</v>
          </cell>
          <cell r="D2408" t="str">
            <v>900006</v>
          </cell>
          <cell r="E2408" t="str">
            <v>ML-AC</v>
          </cell>
          <cell r="F2408">
            <v>0</v>
          </cell>
          <cell r="G2408">
            <v>0.20922229869236064</v>
          </cell>
          <cell r="H2408">
            <v>4.1844459738472128</v>
          </cell>
          <cell r="I2408">
            <v>4.1844459738472128</v>
          </cell>
          <cell r="J2408">
            <v>4.3899999999999997</v>
          </cell>
          <cell r="K2408">
            <v>4.7850000000000001</v>
          </cell>
          <cell r="L2408" t="str">
            <v>Yes</v>
          </cell>
        </row>
        <row r="2409">
          <cell r="A2409" t="str">
            <v>49569617</v>
          </cell>
          <cell r="B2409" t="str">
            <v>HOLE DOZER 38mm -1-1/2 SINGLE</v>
          </cell>
          <cell r="C2409" t="str">
            <v>Milwaukee Acc</v>
          </cell>
          <cell r="D2409" t="str">
            <v>900006</v>
          </cell>
          <cell r="E2409" t="str">
            <v>ML-AC</v>
          </cell>
          <cell r="F2409">
            <v>0</v>
          </cell>
          <cell r="G2409">
            <v>0.23055746730901583</v>
          </cell>
          <cell r="H2409">
            <v>4.6111493461803166</v>
          </cell>
          <cell r="I2409">
            <v>4.6111493461803166</v>
          </cell>
          <cell r="J2409">
            <v>4.84</v>
          </cell>
          <cell r="K2409">
            <v>4.830000000000001</v>
          </cell>
          <cell r="L2409" t="str">
            <v>Yes</v>
          </cell>
        </row>
        <row r="2410">
          <cell r="A2410" t="str">
            <v>48005784</v>
          </cell>
          <cell r="B2410" t="str">
            <v>THE TORCH METAL DEMO 150mm 18TPI (5)</v>
          </cell>
          <cell r="C2410" t="str">
            <v>Milwaukee Acc</v>
          </cell>
          <cell r="D2410" t="str">
            <v>900006</v>
          </cell>
          <cell r="E2410" t="str">
            <v>ML-AC</v>
          </cell>
          <cell r="F2410">
            <v>0</v>
          </cell>
          <cell r="G2410">
            <v>0.20578114246386786</v>
          </cell>
          <cell r="H2410">
            <v>4.115622849277357</v>
          </cell>
          <cell r="I2410">
            <v>4.115622849277357</v>
          </cell>
          <cell r="J2410">
            <v>4.32</v>
          </cell>
          <cell r="K2410">
            <v>4.8600000000000003</v>
          </cell>
          <cell r="L2410" t="str">
            <v>Yes</v>
          </cell>
        </row>
        <row r="2411">
          <cell r="A2411" t="str">
            <v>330-24</v>
          </cell>
          <cell r="B2411" t="str">
            <v>Empire 600mm I Beam Level PC</v>
          </cell>
          <cell r="C2411" t="str">
            <v>CPT Hand Tools</v>
          </cell>
          <cell r="D2411" t="str">
            <v>900006</v>
          </cell>
          <cell r="E2411" t="str">
            <v>EM-TL</v>
          </cell>
          <cell r="F2411">
            <v>0</v>
          </cell>
          <cell r="G2411">
            <v>0.23606331727460428</v>
          </cell>
          <cell r="H2411">
            <v>4.7212663454920856</v>
          </cell>
          <cell r="I2411">
            <v>4.7212663454920856</v>
          </cell>
          <cell r="J2411">
            <v>4.96</v>
          </cell>
          <cell r="K2411">
            <v>4.9050000000000002</v>
          </cell>
          <cell r="L2411" t="str">
            <v>Yes</v>
          </cell>
        </row>
        <row r="2412">
          <cell r="A2412" t="str">
            <v>49569631</v>
          </cell>
          <cell r="B2412" t="str">
            <v>HOLE DOZER 64mm - 2-1/2 SINGLE</v>
          </cell>
          <cell r="C2412" t="str">
            <v>Milwaukee Acc</v>
          </cell>
          <cell r="D2412" t="str">
            <v>900006</v>
          </cell>
          <cell r="E2412" t="str">
            <v>ML-AC</v>
          </cell>
          <cell r="F2412">
            <v>0</v>
          </cell>
          <cell r="G2412">
            <v>0.20991052993805917</v>
          </cell>
          <cell r="H2412">
            <v>4.1982105987611833</v>
          </cell>
          <cell r="I2412">
            <v>4.1982105987611833</v>
          </cell>
          <cell r="J2412">
            <v>4.41</v>
          </cell>
          <cell r="K2412">
            <v>4.9200000000000008</v>
          </cell>
          <cell r="L2412" t="str">
            <v>Yes</v>
          </cell>
        </row>
        <row r="2413">
          <cell r="A2413" t="str">
            <v>48005091</v>
          </cell>
          <cell r="B2413" t="str">
            <v>THIN KERF GP BLADE 150mm 8/12 TPI Pkt 5</v>
          </cell>
          <cell r="C2413" t="str">
            <v>Milwaukee Acc</v>
          </cell>
          <cell r="D2413" t="str">
            <v>900006</v>
          </cell>
          <cell r="E2413" t="str">
            <v>ML-AC</v>
          </cell>
          <cell r="F2413">
            <v>0</v>
          </cell>
          <cell r="G2413">
            <v>0.2167928423950447</v>
          </cell>
          <cell r="H2413">
            <v>4.3358568479008941</v>
          </cell>
          <cell r="I2413">
            <v>4.3358568479008941</v>
          </cell>
          <cell r="J2413">
            <v>4.55</v>
          </cell>
          <cell r="K2413">
            <v>4.9200000000000008</v>
          </cell>
          <cell r="L2413" t="str">
            <v>Yes</v>
          </cell>
        </row>
        <row r="2414">
          <cell r="A2414" t="str">
            <v>48005712</v>
          </cell>
          <cell r="B2414" t="str">
            <v>THE TORCH METAL DEMO 150mm 10TPI (5)</v>
          </cell>
          <cell r="C2414" t="str">
            <v>Milwaukee Acc</v>
          </cell>
          <cell r="D2414" t="str">
            <v>900006</v>
          </cell>
          <cell r="E2414" t="str">
            <v>ML-AC</v>
          </cell>
          <cell r="F2414">
            <v>0</v>
          </cell>
          <cell r="G2414">
            <v>0.21059876118375775</v>
          </cell>
          <cell r="H2414">
            <v>4.2119752236751546</v>
          </cell>
          <cell r="I2414">
            <v>4.2119752236751546</v>
          </cell>
          <cell r="J2414">
            <v>4.42</v>
          </cell>
          <cell r="K2414">
            <v>4.9649999999999999</v>
          </cell>
          <cell r="L2414" t="str">
            <v>Yes</v>
          </cell>
        </row>
        <row r="2415">
          <cell r="A2415" t="str">
            <v>1110IM</v>
          </cell>
          <cell r="B2415" t="str">
            <v>Empire 400mm Tradesman Square</v>
          </cell>
          <cell r="C2415" t="str">
            <v>CPT Hand Tools</v>
          </cell>
          <cell r="D2415" t="str">
            <v>900006</v>
          </cell>
          <cell r="E2415" t="str">
            <v>EM-TL</v>
          </cell>
          <cell r="F2415">
            <v>0</v>
          </cell>
          <cell r="G2415">
            <v>0.19752236751548521</v>
          </cell>
          <cell r="H2415">
            <v>3.950447350309704</v>
          </cell>
          <cell r="I2415">
            <v>3.950447350309704</v>
          </cell>
          <cell r="J2415">
            <v>4.1500000000000004</v>
          </cell>
          <cell r="K2415">
            <v>4.9800000000000004</v>
          </cell>
          <cell r="L2415" t="str">
            <v>Yes</v>
          </cell>
        </row>
        <row r="2416">
          <cell r="A2416" t="str">
            <v>49569613</v>
          </cell>
          <cell r="B2416" t="str">
            <v>HOLE DOZER 32mm - -1/4 SINGLE</v>
          </cell>
          <cell r="C2416" t="str">
            <v>Milwaukee Acc</v>
          </cell>
          <cell r="D2416" t="str">
            <v>900006</v>
          </cell>
          <cell r="E2416" t="str">
            <v>ML-AC</v>
          </cell>
          <cell r="F2416">
            <v>0</v>
          </cell>
          <cell r="G2416">
            <v>0.2161046111493462</v>
          </cell>
          <cell r="H2416">
            <v>4.3220922229869236</v>
          </cell>
          <cell r="I2416">
            <v>4.3220922229869236</v>
          </cell>
          <cell r="J2416">
            <v>4.54</v>
          </cell>
          <cell r="K2416">
            <v>5.04</v>
          </cell>
          <cell r="L2416" t="str">
            <v>Yes</v>
          </cell>
        </row>
        <row r="2417">
          <cell r="A2417" t="str">
            <v>1140M</v>
          </cell>
          <cell r="B2417" t="str">
            <v>Empire 600X400mm Alu Square</v>
          </cell>
          <cell r="C2417" t="str">
            <v>CPT Hand Tools</v>
          </cell>
          <cell r="D2417" t="str">
            <v>900006</v>
          </cell>
          <cell r="E2417" t="str">
            <v>EM-TL</v>
          </cell>
          <cell r="F2417">
            <v>0</v>
          </cell>
          <cell r="G2417">
            <v>0.20440467997247078</v>
          </cell>
          <cell r="H2417">
            <v>4.0880935994494152</v>
          </cell>
          <cell r="I2417">
            <v>4.0880935994494152</v>
          </cell>
          <cell r="J2417">
            <v>4.29</v>
          </cell>
          <cell r="K2417">
            <v>5.07</v>
          </cell>
          <cell r="L2417" t="str">
            <v>Yes</v>
          </cell>
        </row>
        <row r="2418">
          <cell r="A2418" t="str">
            <v>49569633</v>
          </cell>
          <cell r="B2418" t="str">
            <v>HOLE DOZER 67mm - 2-5/8 SINGLE</v>
          </cell>
          <cell r="C2418" t="str">
            <v>Milwaukee Acc</v>
          </cell>
          <cell r="D2418" t="str">
            <v>900006</v>
          </cell>
          <cell r="E2418" t="str">
            <v>ML-AC</v>
          </cell>
          <cell r="F2418">
            <v>0</v>
          </cell>
          <cell r="G2418">
            <v>0.22298692360633174</v>
          </cell>
          <cell r="H2418">
            <v>4.4597384721266344</v>
          </cell>
          <cell r="I2418">
            <v>4.4597384721266344</v>
          </cell>
          <cell r="J2418">
            <v>4.68</v>
          </cell>
          <cell r="K2418">
            <v>5.1300000000000008</v>
          </cell>
          <cell r="L2418" t="str">
            <v>Yes</v>
          </cell>
        </row>
        <row r="2419">
          <cell r="A2419" t="str">
            <v>49569621</v>
          </cell>
          <cell r="B2419" t="str">
            <v>HOLE DOZER 44mm -1-3/4 SINGLE</v>
          </cell>
          <cell r="C2419" t="str">
            <v>Milwaukee Acc</v>
          </cell>
          <cell r="D2419" t="str">
            <v>900006</v>
          </cell>
          <cell r="E2419" t="str">
            <v>ML-AC</v>
          </cell>
          <cell r="F2419">
            <v>0</v>
          </cell>
          <cell r="G2419">
            <v>0.22229869236063315</v>
          </cell>
          <cell r="H2419">
            <v>4.4459738472126631</v>
          </cell>
          <cell r="I2419">
            <v>4.4459738472126631</v>
          </cell>
          <cell r="J2419">
            <v>4.67</v>
          </cell>
          <cell r="K2419">
            <v>5.1750000000000007</v>
          </cell>
          <cell r="L2419" t="str">
            <v>Yes</v>
          </cell>
        </row>
        <row r="2420">
          <cell r="A2420" t="str">
            <v>49569635</v>
          </cell>
          <cell r="B2420" t="str">
            <v>HOLE DOZER 70mm - 2-3/4 SINGLE</v>
          </cell>
          <cell r="C2420" t="str">
            <v>Milwaukee Acc</v>
          </cell>
          <cell r="D2420" t="str">
            <v>900006</v>
          </cell>
          <cell r="E2420" t="str">
            <v>ML-AC</v>
          </cell>
          <cell r="F2420">
            <v>0</v>
          </cell>
          <cell r="G2420">
            <v>0.2278045423262216</v>
          </cell>
          <cell r="H2420">
            <v>4.5560908465244321</v>
          </cell>
          <cell r="I2420">
            <v>4.5560908465244321</v>
          </cell>
          <cell r="J2420">
            <v>4.78</v>
          </cell>
          <cell r="K2420">
            <v>5.2350000000000012</v>
          </cell>
          <cell r="L2420" t="str">
            <v>Yes</v>
          </cell>
        </row>
        <row r="2421">
          <cell r="A2421" t="str">
            <v>49567055</v>
          </cell>
          <cell r="B2421" t="str">
            <v>Hole Saw Arbor 32mm-175mm Turn Release</v>
          </cell>
          <cell r="C2421" t="str">
            <v>Milwaukee Acc</v>
          </cell>
          <cell r="D2421" t="str">
            <v>900006</v>
          </cell>
          <cell r="E2421" t="str">
            <v>ML-AC</v>
          </cell>
          <cell r="F2421">
            <v>0</v>
          </cell>
          <cell r="G2421">
            <v>0.22092222986923607</v>
          </cell>
          <cell r="H2421">
            <v>4.4184445973847213</v>
          </cell>
          <cell r="I2421">
            <v>4.4184445973847213</v>
          </cell>
          <cell r="J2421">
            <v>4.6399999999999997</v>
          </cell>
          <cell r="K2421">
            <v>5.2650000000000006</v>
          </cell>
          <cell r="L2421" t="str">
            <v>Yes</v>
          </cell>
        </row>
        <row r="2422">
          <cell r="A2422" t="str">
            <v>2990M</v>
          </cell>
          <cell r="B2422" t="str">
            <v>Emp 180mm MAGNUM Rafter Sq Met</v>
          </cell>
          <cell r="C2422" t="str">
            <v>CPT Hand Tools</v>
          </cell>
          <cell r="D2422" t="str">
            <v>900006</v>
          </cell>
          <cell r="E2422" t="str">
            <v>EM-TL</v>
          </cell>
          <cell r="F2422">
            <v>0</v>
          </cell>
          <cell r="G2422">
            <v>0.17756366139022714</v>
          </cell>
          <cell r="H2422">
            <v>3.5512732278045425</v>
          </cell>
          <cell r="I2422">
            <v>3.5512732278045425</v>
          </cell>
          <cell r="J2422">
            <v>3.73</v>
          </cell>
          <cell r="K2422">
            <v>5.3550000000000004</v>
          </cell>
          <cell r="L2422" t="str">
            <v>Yes</v>
          </cell>
        </row>
        <row r="2423">
          <cell r="A2423" t="str">
            <v>130</v>
          </cell>
          <cell r="B2423" t="str">
            <v>Empire 275mm TBevel PS</v>
          </cell>
          <cell r="C2423" t="str">
            <v>CPT Hand Tools</v>
          </cell>
          <cell r="D2423" t="str">
            <v>900006</v>
          </cell>
          <cell r="E2423" t="str">
            <v>EM-TL</v>
          </cell>
          <cell r="F2423">
            <v>0</v>
          </cell>
          <cell r="G2423">
            <v>0.22711631108052305</v>
          </cell>
          <cell r="H2423">
            <v>4.5423262216104607</v>
          </cell>
          <cell r="I2423">
            <v>4.5423262216104607</v>
          </cell>
          <cell r="J2423">
            <v>4.7699999999999996</v>
          </cell>
          <cell r="K2423">
            <v>5.3550000000000004</v>
          </cell>
          <cell r="L2423" t="str">
            <v>Yes</v>
          </cell>
        </row>
        <row r="2424">
          <cell r="A2424" t="str">
            <v>49569615</v>
          </cell>
          <cell r="B2424" t="str">
            <v>HOLE DOZER 35mm- 1-3/8 SINGLE</v>
          </cell>
          <cell r="C2424" t="str">
            <v>Milwaukee Acc</v>
          </cell>
          <cell r="D2424" t="str">
            <v>900006</v>
          </cell>
          <cell r="E2424" t="str">
            <v>ML-AC</v>
          </cell>
          <cell r="F2424">
            <v>0</v>
          </cell>
          <cell r="G2424">
            <v>0.22918100481761872</v>
          </cell>
          <cell r="H2424">
            <v>4.5836200963523739</v>
          </cell>
          <cell r="I2424">
            <v>4.5836200963523739</v>
          </cell>
          <cell r="J2424">
            <v>4.8099999999999996</v>
          </cell>
          <cell r="K2424">
            <v>5.3550000000000004</v>
          </cell>
          <cell r="L2424" t="str">
            <v>Yes</v>
          </cell>
        </row>
        <row r="2425">
          <cell r="A2425" t="str">
            <v>48900040</v>
          </cell>
          <cell r="B2425" t="str">
            <v>MT Blade 32mm Multi Material (1)</v>
          </cell>
          <cell r="C2425" t="str">
            <v>Milwaukee Acc</v>
          </cell>
          <cell r="D2425" t="str">
            <v>900006</v>
          </cell>
          <cell r="E2425" t="str">
            <v>ML-AC</v>
          </cell>
          <cell r="F2425">
            <v>0</v>
          </cell>
          <cell r="G2425">
            <v>0.24501032346868548</v>
          </cell>
          <cell r="H2425">
            <v>4.9002064693737095</v>
          </cell>
          <cell r="I2425">
            <v>4.9002064693737095</v>
          </cell>
          <cell r="J2425">
            <v>5.15</v>
          </cell>
          <cell r="K2425">
            <v>5.370000000000001</v>
          </cell>
          <cell r="L2425" t="str">
            <v>Yes</v>
          </cell>
        </row>
        <row r="2426">
          <cell r="A2426" t="str">
            <v>48005193</v>
          </cell>
          <cell r="B2426" t="str">
            <v>THIN KERF GP BLADE 200mm 10/14 TPI Pkt 5</v>
          </cell>
          <cell r="C2426" t="str">
            <v>Milwaukee Acc</v>
          </cell>
          <cell r="D2426" t="str">
            <v>900006</v>
          </cell>
          <cell r="E2426" t="str">
            <v>ML-AC</v>
          </cell>
          <cell r="F2426">
            <v>0</v>
          </cell>
          <cell r="G2426">
            <v>0.23399862353750858</v>
          </cell>
          <cell r="H2426">
            <v>4.6799724707501715</v>
          </cell>
          <cell r="I2426">
            <v>4.6799724707501715</v>
          </cell>
          <cell r="J2426">
            <v>4.91</v>
          </cell>
          <cell r="K2426">
            <v>5.4900000000000011</v>
          </cell>
          <cell r="L2426" t="str">
            <v>Yes</v>
          </cell>
        </row>
        <row r="2427">
          <cell r="A2427" t="str">
            <v>49005450</v>
          </cell>
          <cell r="B2427" t="str">
            <v>GROUT REMOVER BLADE (1)</v>
          </cell>
          <cell r="C2427" t="str">
            <v>Milwaukee Acc</v>
          </cell>
          <cell r="D2427" t="str">
            <v>900006</v>
          </cell>
          <cell r="E2427" t="str">
            <v>ML-AC</v>
          </cell>
          <cell r="F2427">
            <v>0</v>
          </cell>
          <cell r="G2427">
            <v>0.25258086717136957</v>
          </cell>
          <cell r="H2427">
            <v>5.0516173434273917</v>
          </cell>
          <cell r="I2427">
            <v>5.0516173434273917</v>
          </cell>
          <cell r="J2427">
            <v>5.3</v>
          </cell>
          <cell r="K2427">
            <v>5.4900000000000011</v>
          </cell>
          <cell r="L2427" t="str">
            <v>Yes</v>
          </cell>
        </row>
        <row r="2428">
          <cell r="A2428" t="str">
            <v>233520</v>
          </cell>
          <cell r="B2428" t="str">
            <v>M12 Tool Holster</v>
          </cell>
          <cell r="C2428" t="str">
            <v>Milwaukee Handtools</v>
          </cell>
          <cell r="D2428" t="str">
            <v>900006</v>
          </cell>
          <cell r="E2428" t="str">
            <v>PH-TL</v>
          </cell>
          <cell r="F2428">
            <v>0</v>
          </cell>
          <cell r="G2428">
            <v>0.25808671713695802</v>
          </cell>
          <cell r="H2428">
            <v>5.1617343427391598</v>
          </cell>
          <cell r="I2428">
            <v>5.1617343427391598</v>
          </cell>
          <cell r="J2428">
            <v>5.42</v>
          </cell>
          <cell r="K2428">
            <v>5.6400000000000006</v>
          </cell>
          <cell r="L2428" t="str">
            <v>Yes</v>
          </cell>
        </row>
        <row r="2429">
          <cell r="A2429" t="str">
            <v>48900030</v>
          </cell>
          <cell r="B2429" t="str">
            <v>MT Blade 32mm Hard Point (1)</v>
          </cell>
          <cell r="C2429" t="str">
            <v>Milwaukee Acc</v>
          </cell>
          <cell r="D2429" t="str">
            <v>900006</v>
          </cell>
          <cell r="E2429" t="str">
            <v>ML-AC</v>
          </cell>
          <cell r="F2429">
            <v>0</v>
          </cell>
          <cell r="G2429">
            <v>0.25808671713695802</v>
          </cell>
          <cell r="H2429">
            <v>5.1617343427391598</v>
          </cell>
          <cell r="I2429">
            <v>5.1617343427391598</v>
          </cell>
          <cell r="J2429">
            <v>5.42</v>
          </cell>
          <cell r="K2429">
            <v>5.6700000000000008</v>
          </cell>
          <cell r="L2429" t="str">
            <v>Yes</v>
          </cell>
        </row>
        <row r="2430">
          <cell r="A2430" t="str">
            <v>49569637</v>
          </cell>
          <cell r="B2430" t="str">
            <v>HOLE DOZER 76mm - 3 SINGLE</v>
          </cell>
          <cell r="C2430" t="str">
            <v>Milwaukee Acc</v>
          </cell>
          <cell r="D2430" t="str">
            <v>900006</v>
          </cell>
          <cell r="E2430" t="str">
            <v>ML-AC</v>
          </cell>
          <cell r="F2430">
            <v>0</v>
          </cell>
          <cell r="G2430">
            <v>0.24913971094287679</v>
          </cell>
          <cell r="H2430">
            <v>4.9827942188575358</v>
          </cell>
          <cell r="I2430">
            <v>4.9827942188575358</v>
          </cell>
          <cell r="J2430">
            <v>5.23</v>
          </cell>
          <cell r="K2430">
            <v>5.7150000000000007</v>
          </cell>
          <cell r="L2430" t="str">
            <v>Yes</v>
          </cell>
        </row>
        <row r="2431">
          <cell r="A2431" t="str">
            <v>48900010</v>
          </cell>
          <cell r="B2431" t="str">
            <v>MT Blade 32mm Hard Point Extended (1)</v>
          </cell>
          <cell r="C2431" t="str">
            <v>Milwaukee Acc</v>
          </cell>
          <cell r="D2431" t="str">
            <v>900006</v>
          </cell>
          <cell r="E2431" t="str">
            <v>ML-AC</v>
          </cell>
          <cell r="F2431">
            <v>0</v>
          </cell>
          <cell r="G2431">
            <v>0.26015141087405363</v>
          </cell>
          <cell r="H2431">
            <v>5.2030282174810729</v>
          </cell>
          <cell r="I2431">
            <v>5.2030282174810729</v>
          </cell>
          <cell r="J2431">
            <v>5.46</v>
          </cell>
          <cell r="K2431">
            <v>5.73</v>
          </cell>
          <cell r="L2431" t="str">
            <v>Yes</v>
          </cell>
        </row>
        <row r="2432">
          <cell r="A2432" t="str">
            <v>48005187</v>
          </cell>
          <cell r="B2432" t="str">
            <v>THIN KERF METAL BLADE 230mm 14TPI (5)</v>
          </cell>
          <cell r="C2432" t="str">
            <v>Milwaukee Acc</v>
          </cell>
          <cell r="D2432" t="str">
            <v>900006</v>
          </cell>
          <cell r="E2432" t="str">
            <v>ML-AC</v>
          </cell>
          <cell r="F2432">
            <v>0</v>
          </cell>
          <cell r="G2432">
            <v>0.25671025464556091</v>
          </cell>
          <cell r="H2432">
            <v>5.134205092911218</v>
          </cell>
          <cell r="I2432">
            <v>5.134205092911218</v>
          </cell>
          <cell r="J2432">
            <v>5.39</v>
          </cell>
          <cell r="K2432">
            <v>5.8650000000000011</v>
          </cell>
          <cell r="L2432" t="str">
            <v>Yes</v>
          </cell>
        </row>
        <row r="2433">
          <cell r="A2433" t="str">
            <v>48005035</v>
          </cell>
          <cell r="B2433" t="str">
            <v>Wood Thin Kerf Sawzall 150mm 5TPI Pkt 5</v>
          </cell>
          <cell r="C2433" t="str">
            <v>Milwaukee Acc</v>
          </cell>
          <cell r="D2433" t="str">
            <v>900006</v>
          </cell>
          <cell r="E2433" t="str">
            <v>ML-AC</v>
          </cell>
          <cell r="F2433">
            <v>0</v>
          </cell>
          <cell r="G2433">
            <v>0.25877494838265658</v>
          </cell>
          <cell r="H2433">
            <v>5.1754989676531311</v>
          </cell>
          <cell r="I2433">
            <v>5.1754989676531311</v>
          </cell>
          <cell r="J2433">
            <v>5.43</v>
          </cell>
          <cell r="K2433">
            <v>5.8800000000000008</v>
          </cell>
          <cell r="L2433" t="str">
            <v>Yes</v>
          </cell>
        </row>
        <row r="2434">
          <cell r="A2434" t="str">
            <v>120M</v>
          </cell>
          <cell r="B2434" t="str">
            <v>Empire 200mm Tri Square PS</v>
          </cell>
          <cell r="C2434" t="str">
            <v>CPT Hand Tools</v>
          </cell>
          <cell r="D2434" t="str">
            <v>900006</v>
          </cell>
          <cell r="E2434" t="str">
            <v>EM-TL</v>
          </cell>
          <cell r="F2434">
            <v>0</v>
          </cell>
          <cell r="G2434">
            <v>0.31176875430144535</v>
          </cell>
          <cell r="H2434">
            <v>6.2353750860289061</v>
          </cell>
          <cell r="I2434">
            <v>6.2353750860289061</v>
          </cell>
          <cell r="J2434">
            <v>6.55</v>
          </cell>
          <cell r="K2434">
            <v>5.910000000000001</v>
          </cell>
          <cell r="L2434" t="str">
            <v>Yes</v>
          </cell>
        </row>
        <row r="2435">
          <cell r="A2435" t="str">
            <v>E255M</v>
          </cell>
          <cell r="B2435" t="str">
            <v>Emp 150mm True Blue Comb Square Metric</v>
          </cell>
          <cell r="C2435" t="str">
            <v>CPT Hand Tools</v>
          </cell>
          <cell r="D2435" t="str">
            <v>900006</v>
          </cell>
          <cell r="E2435" t="str">
            <v>EM-TL</v>
          </cell>
          <cell r="F2435">
            <v>0</v>
          </cell>
          <cell r="G2435">
            <v>0.25946317962835513</v>
          </cell>
          <cell r="H2435">
            <v>5.1892635925671025</v>
          </cell>
          <cell r="I2435">
            <v>5.1892635925671025</v>
          </cell>
          <cell r="J2435">
            <v>5.45</v>
          </cell>
          <cell r="K2435">
            <v>6.1050000000000013</v>
          </cell>
          <cell r="L2435" t="str">
            <v>Yes</v>
          </cell>
        </row>
        <row r="2436">
          <cell r="A2436" t="str">
            <v>48005701</v>
          </cell>
          <cell r="B2436" t="str">
            <v>THE WRECKER G/P BLADE 150mm 8TPI (5)</v>
          </cell>
          <cell r="C2436" t="str">
            <v>Milwaukee Acc</v>
          </cell>
          <cell r="D2436" t="str">
            <v>900006</v>
          </cell>
          <cell r="E2436" t="str">
            <v>ML-AC</v>
          </cell>
          <cell r="F2436">
            <v>0</v>
          </cell>
          <cell r="G2436">
            <v>0.27529249827942187</v>
          </cell>
          <cell r="H2436">
            <v>5.5058499655884372</v>
          </cell>
          <cell r="I2436">
            <v>5.5058499655884372</v>
          </cell>
          <cell r="J2436">
            <v>5.78</v>
          </cell>
          <cell r="K2436">
            <v>6.2100000000000009</v>
          </cell>
          <cell r="L2436" t="str">
            <v>Yes</v>
          </cell>
        </row>
        <row r="2437">
          <cell r="A2437" t="str">
            <v>49569638</v>
          </cell>
          <cell r="B2437" t="str">
            <v>HOLE DOZER 79mm - 3-1/8 SINGLE</v>
          </cell>
          <cell r="C2437" t="str">
            <v>Milwaukee Acc</v>
          </cell>
          <cell r="D2437" t="str">
            <v>900006</v>
          </cell>
          <cell r="E2437" t="str">
            <v>ML-AC</v>
          </cell>
          <cell r="F2437">
            <v>0</v>
          </cell>
          <cell r="G2437">
            <v>0.27460426703372337</v>
          </cell>
          <cell r="H2437">
            <v>5.4920853406744667</v>
          </cell>
          <cell r="I2437">
            <v>5.4920853406744667</v>
          </cell>
          <cell r="J2437">
            <v>5.77</v>
          </cell>
          <cell r="K2437">
            <v>6.24</v>
          </cell>
          <cell r="L2437" t="str">
            <v>Yes</v>
          </cell>
        </row>
        <row r="2438">
          <cell r="A2438" t="str">
            <v>48404120</v>
          </cell>
          <cell r="B2438" t="str">
            <v>CIRC SAW BLADE 7 1/4 24CBD T</v>
          </cell>
          <cell r="C2438" t="str">
            <v>Milwaukee Acc</v>
          </cell>
          <cell r="D2438" t="str">
            <v>900006</v>
          </cell>
          <cell r="E2438" t="str">
            <v>ML-AC</v>
          </cell>
          <cell r="F2438">
            <v>0</v>
          </cell>
          <cell r="G2438">
            <v>0.2897453544390915</v>
          </cell>
          <cell r="H2438">
            <v>5.7949070887818301</v>
          </cell>
          <cell r="I2438">
            <v>5.7949070887818301</v>
          </cell>
          <cell r="J2438">
            <v>6.08</v>
          </cell>
          <cell r="K2438">
            <v>6.3000000000000016</v>
          </cell>
          <cell r="L2438" t="str">
            <v>Yes</v>
          </cell>
        </row>
        <row r="2439">
          <cell r="A2439" t="str">
            <v>49569628</v>
          </cell>
          <cell r="B2439" t="str">
            <v>HOLE DOZER 57mm - 2-1/4 SINGLE</v>
          </cell>
          <cell r="C2439" t="str">
            <v>Milwaukee Acc</v>
          </cell>
          <cell r="D2439" t="str">
            <v>900006</v>
          </cell>
          <cell r="E2439" t="str">
            <v>ML-AC</v>
          </cell>
          <cell r="F2439">
            <v>0</v>
          </cell>
          <cell r="G2439">
            <v>0.2780454232622161</v>
          </cell>
          <cell r="H2439">
            <v>5.5609084652443217</v>
          </cell>
          <cell r="I2439">
            <v>5.5609084652443217</v>
          </cell>
          <cell r="J2439">
            <v>5.84</v>
          </cell>
          <cell r="K2439">
            <v>6.33</v>
          </cell>
          <cell r="L2439" t="str">
            <v>Yes</v>
          </cell>
        </row>
        <row r="2440">
          <cell r="A2440" t="str">
            <v>48005021</v>
          </cell>
          <cell r="B2440" t="str">
            <v>THE AX BLADE 150mm 5TPI (5)</v>
          </cell>
          <cell r="C2440" t="str">
            <v>Milwaukee Acc</v>
          </cell>
          <cell r="D2440" t="str">
            <v>900006</v>
          </cell>
          <cell r="E2440" t="str">
            <v>ML-AC</v>
          </cell>
          <cell r="F2440">
            <v>0</v>
          </cell>
          <cell r="G2440">
            <v>0.28217481073640743</v>
          </cell>
          <cell r="H2440">
            <v>5.643496214728148</v>
          </cell>
          <cell r="I2440">
            <v>5.643496214728148</v>
          </cell>
          <cell r="J2440">
            <v>5.93</v>
          </cell>
          <cell r="K2440">
            <v>6.3450000000000006</v>
          </cell>
          <cell r="L2440" t="str">
            <v>Yes</v>
          </cell>
        </row>
        <row r="2441">
          <cell r="A2441" t="str">
            <v>48001440</v>
          </cell>
          <cell r="B2441" t="str">
            <v>THE TORCH DIAMOND GRIT 150mm 6 (1)</v>
          </cell>
          <cell r="C2441" t="str">
            <v>Milwaukee Acc</v>
          </cell>
          <cell r="D2441" t="str">
            <v>900006</v>
          </cell>
          <cell r="E2441" t="str">
            <v>ML-AC</v>
          </cell>
          <cell r="F2441">
            <v>0</v>
          </cell>
          <cell r="G2441">
            <v>0.27116311080523053</v>
          </cell>
          <cell r="H2441">
            <v>5.4232622161046109</v>
          </cell>
          <cell r="I2441">
            <v>5.4232622161046109</v>
          </cell>
          <cell r="J2441">
            <v>5.69</v>
          </cell>
          <cell r="K2441">
            <v>6.3600000000000012</v>
          </cell>
          <cell r="L2441" t="str">
            <v>Yes</v>
          </cell>
        </row>
        <row r="2442">
          <cell r="A2442" t="str">
            <v>49569603</v>
          </cell>
          <cell r="B2442" t="str">
            <v>HOLE DOZER 16mm - 5/8 SINGLE</v>
          </cell>
          <cell r="C2442" t="str">
            <v>Milwaukee Acc</v>
          </cell>
          <cell r="D2442" t="str">
            <v>900006</v>
          </cell>
          <cell r="E2442" t="str">
            <v>ML-AC</v>
          </cell>
          <cell r="F2442">
            <v>0</v>
          </cell>
          <cell r="G2442">
            <v>0.25120440467997246</v>
          </cell>
          <cell r="H2442">
            <v>5.024088093599449</v>
          </cell>
          <cell r="I2442">
            <v>5.024088093599449</v>
          </cell>
          <cell r="J2442">
            <v>5.28</v>
          </cell>
          <cell r="K2442">
            <v>6.39</v>
          </cell>
          <cell r="L2442" t="str">
            <v>Yes</v>
          </cell>
        </row>
        <row r="2443">
          <cell r="A2443" t="str">
            <v>132</v>
          </cell>
          <cell r="B2443" t="str">
            <v>Empire 220mm Anodised T Bevel</v>
          </cell>
          <cell r="C2443" t="str">
            <v>CPT Hand Tools</v>
          </cell>
          <cell r="D2443" t="str">
            <v>900006</v>
          </cell>
          <cell r="E2443" t="str">
            <v>EM-TL</v>
          </cell>
          <cell r="F2443">
            <v>0</v>
          </cell>
          <cell r="G2443">
            <v>0.29456297315898144</v>
          </cell>
          <cell r="H2443">
            <v>5.8912594631796287</v>
          </cell>
          <cell r="I2443">
            <v>5.8912594631796287</v>
          </cell>
          <cell r="J2443">
            <v>6.19</v>
          </cell>
          <cell r="K2443">
            <v>6.4050000000000002</v>
          </cell>
          <cell r="L2443" t="str">
            <v>Yes</v>
          </cell>
        </row>
        <row r="2444">
          <cell r="A2444" t="str">
            <v>49569639</v>
          </cell>
          <cell r="B2444" t="str">
            <v>HOLE DOZER 83mm - 3-1/4 SINGLE</v>
          </cell>
          <cell r="C2444" t="str">
            <v>Milwaukee Acc</v>
          </cell>
          <cell r="D2444" t="str">
            <v>900006</v>
          </cell>
          <cell r="E2444" t="str">
            <v>ML-AC</v>
          </cell>
          <cell r="F2444">
            <v>0</v>
          </cell>
          <cell r="G2444">
            <v>0.28217481073640743</v>
          </cell>
          <cell r="H2444">
            <v>5.643496214728148</v>
          </cell>
          <cell r="I2444">
            <v>5.643496214728148</v>
          </cell>
          <cell r="J2444">
            <v>5.93</v>
          </cell>
          <cell r="K2444">
            <v>6.4200000000000008</v>
          </cell>
          <cell r="L2444" t="str">
            <v>Yes</v>
          </cell>
        </row>
        <row r="2445">
          <cell r="A2445" t="str">
            <v>49569641</v>
          </cell>
          <cell r="B2445" t="str">
            <v>HOLE DOZER 89mm - 3-1/2 SINGLE</v>
          </cell>
          <cell r="C2445" t="str">
            <v>Milwaukee Acc</v>
          </cell>
          <cell r="D2445" t="str">
            <v>900006</v>
          </cell>
          <cell r="E2445" t="str">
            <v>ML-AC</v>
          </cell>
          <cell r="F2445">
            <v>0</v>
          </cell>
          <cell r="G2445">
            <v>0.28630419821059877</v>
          </cell>
          <cell r="H2445">
            <v>5.7260839642119752</v>
          </cell>
          <cell r="I2445">
            <v>5.7260839642119752</v>
          </cell>
          <cell r="J2445">
            <v>6.01</v>
          </cell>
          <cell r="K2445">
            <v>6.5100000000000007</v>
          </cell>
          <cell r="L2445" t="str">
            <v>Yes</v>
          </cell>
        </row>
        <row r="2446">
          <cell r="A2446" t="str">
            <v>EM81.9</v>
          </cell>
          <cell r="B2446" t="str">
            <v>Emp 9IN Heavy Duty Magnetic Torpedo Leve</v>
          </cell>
          <cell r="C2446" t="str">
            <v>CPT Hand Tools</v>
          </cell>
          <cell r="D2446" t="str">
            <v>900006</v>
          </cell>
          <cell r="E2446" t="str">
            <v>EM-TL</v>
          </cell>
          <cell r="F2446">
            <v>0</v>
          </cell>
          <cell r="G2446">
            <v>0.19683413626978663</v>
          </cell>
          <cell r="H2446">
            <v>3.9366827253957326</v>
          </cell>
          <cell r="I2446">
            <v>3.9366827253957326</v>
          </cell>
          <cell r="J2446">
            <v>4.13</v>
          </cell>
          <cell r="K2446">
            <v>3.9750000000000005</v>
          </cell>
          <cell r="L2446" t="str">
            <v>Yes</v>
          </cell>
        </row>
        <row r="2447">
          <cell r="A2447" t="str">
            <v>122M</v>
          </cell>
          <cell r="B2447" t="str">
            <v>Emp Stainless Steel True Blue Tri Square</v>
          </cell>
          <cell r="C2447" t="str">
            <v>CPT Hand Tools</v>
          </cell>
          <cell r="D2447" t="str">
            <v>900006</v>
          </cell>
          <cell r="E2447" t="str">
            <v>EM-TL</v>
          </cell>
          <cell r="F2447">
            <v>0</v>
          </cell>
          <cell r="G2447">
            <v>0.30557467309015829</v>
          </cell>
          <cell r="H2447">
            <v>6.1114934618031658</v>
          </cell>
          <cell r="I2447">
            <v>6.1114934618031658</v>
          </cell>
          <cell r="J2447">
            <v>6.42</v>
          </cell>
          <cell r="K2447">
            <v>6.6449999999999996</v>
          </cell>
          <cell r="L2447" t="str">
            <v>Yes</v>
          </cell>
        </row>
        <row r="2448">
          <cell r="A2448" t="str">
            <v>49569604</v>
          </cell>
          <cell r="B2448" t="str">
            <v>HOLE DOZER 17mm - 11/16 SINGLE</v>
          </cell>
          <cell r="C2448" t="str">
            <v>Milwaukee Acc</v>
          </cell>
          <cell r="D2448" t="str">
            <v>900006</v>
          </cell>
          <cell r="E2448" t="str">
            <v>ML-AC</v>
          </cell>
          <cell r="F2448">
            <v>0</v>
          </cell>
          <cell r="G2448">
            <v>0.29043358568479011</v>
          </cell>
          <cell r="H2448">
            <v>5.8086717136958015</v>
          </cell>
          <cell r="I2448">
            <v>5.8086717136958015</v>
          </cell>
          <cell r="J2448">
            <v>6.1</v>
          </cell>
          <cell r="K2448">
            <v>6.6449999999999996</v>
          </cell>
          <cell r="L2448" t="str">
            <v>Yes</v>
          </cell>
        </row>
        <row r="2449">
          <cell r="A2449" t="str">
            <v>48220012</v>
          </cell>
          <cell r="B2449" t="str">
            <v>MILWAUKEE COMPACT HACK SAW</v>
          </cell>
          <cell r="C2449" t="str">
            <v>Milwaukee Handtools</v>
          </cell>
          <cell r="D2449" t="str">
            <v>900006</v>
          </cell>
          <cell r="E2449" t="str">
            <v>PH-TL</v>
          </cell>
          <cell r="F2449">
            <v>0</v>
          </cell>
          <cell r="G2449">
            <v>0.28423950447350305</v>
          </cell>
          <cell r="H2449">
            <v>5.6847900894700611</v>
          </cell>
          <cell r="I2449">
            <v>5.6847900894700611</v>
          </cell>
          <cell r="J2449">
            <v>5.97</v>
          </cell>
          <cell r="K2449">
            <v>6.6750000000000007</v>
          </cell>
          <cell r="L2449" t="str">
            <v>Yes</v>
          </cell>
        </row>
        <row r="2450">
          <cell r="A2450" t="str">
            <v>49569642</v>
          </cell>
          <cell r="B2450" t="str">
            <v>HOLE DOZER 92mm - 3-5/8 SINGLE</v>
          </cell>
          <cell r="C2450" t="str">
            <v>Milwaukee Acc</v>
          </cell>
          <cell r="D2450" t="str">
            <v>900006</v>
          </cell>
          <cell r="E2450" t="str">
            <v>ML-AC</v>
          </cell>
          <cell r="F2450">
            <v>0</v>
          </cell>
          <cell r="G2450">
            <v>0.29456297315898144</v>
          </cell>
          <cell r="H2450">
            <v>5.8912594631796287</v>
          </cell>
          <cell r="I2450">
            <v>5.8912594631796287</v>
          </cell>
          <cell r="J2450">
            <v>6.19</v>
          </cell>
          <cell r="K2450">
            <v>6.69</v>
          </cell>
          <cell r="L2450" t="str">
            <v>Yes</v>
          </cell>
        </row>
        <row r="2451">
          <cell r="A2451" t="str">
            <v>49569606</v>
          </cell>
          <cell r="B2451" t="str">
            <v>HOLE DOZER 21mm -13/16 SINGLE</v>
          </cell>
          <cell r="C2451" t="str">
            <v>Milwaukee Acc</v>
          </cell>
          <cell r="D2451" t="str">
            <v>900006</v>
          </cell>
          <cell r="E2451" t="str">
            <v>ML-AC</v>
          </cell>
          <cell r="F2451">
            <v>0</v>
          </cell>
          <cell r="G2451">
            <v>0.29731589814177567</v>
          </cell>
          <cell r="H2451">
            <v>5.9463179628355132</v>
          </cell>
          <cell r="I2451">
            <v>5.9463179628355132</v>
          </cell>
          <cell r="J2451">
            <v>6.24</v>
          </cell>
          <cell r="K2451">
            <v>6.7950000000000017</v>
          </cell>
          <cell r="L2451" t="str">
            <v>Yes</v>
          </cell>
        </row>
        <row r="2452">
          <cell r="A2452" t="str">
            <v>49569619</v>
          </cell>
          <cell r="B2452" t="str">
            <v>HOLE DOZER 41mm- 1-5/8 SINGLE</v>
          </cell>
          <cell r="C2452" t="str">
            <v>Milwaukee Acc</v>
          </cell>
          <cell r="D2452" t="str">
            <v>900006</v>
          </cell>
          <cell r="E2452" t="str">
            <v>ML-AC</v>
          </cell>
          <cell r="F2452">
            <v>0</v>
          </cell>
          <cell r="G2452">
            <v>0.32002752924982797</v>
          </cell>
          <cell r="H2452">
            <v>6.4005505849965587</v>
          </cell>
          <cell r="I2452">
            <v>6.4005505849965587</v>
          </cell>
          <cell r="J2452">
            <v>6.72</v>
          </cell>
          <cell r="K2452">
            <v>6.8550000000000013</v>
          </cell>
          <cell r="L2452" t="str">
            <v>Yes</v>
          </cell>
        </row>
        <row r="2453">
          <cell r="A2453" t="str">
            <v>48221950</v>
          </cell>
          <cell r="B2453" t="str">
            <v>Mil 60PC Gen Purpose Utility Blades Disp</v>
          </cell>
          <cell r="C2453" t="str">
            <v>Milwaukee Handtools</v>
          </cell>
          <cell r="D2453" t="str">
            <v>900006</v>
          </cell>
          <cell r="E2453" t="str">
            <v>PH-TL</v>
          </cell>
          <cell r="F2453">
            <v>0</v>
          </cell>
          <cell r="G2453">
            <v>0.27598072952512043</v>
          </cell>
          <cell r="H2453">
            <v>5.5196145905024085</v>
          </cell>
          <cell r="I2453">
            <v>5.5196145905024085</v>
          </cell>
          <cell r="J2453">
            <v>5.8</v>
          </cell>
          <cell r="K2453">
            <v>6.870000000000001</v>
          </cell>
          <cell r="L2453" t="str">
            <v>Yes</v>
          </cell>
        </row>
        <row r="2454">
          <cell r="A2454" t="str">
            <v>48900000</v>
          </cell>
          <cell r="B2454" t="str">
            <v>MT Blade Universal Adaptor</v>
          </cell>
          <cell r="C2454" t="str">
            <v>Milwaukee Acc</v>
          </cell>
          <cell r="D2454" t="str">
            <v>900006</v>
          </cell>
          <cell r="E2454" t="str">
            <v>ML-AC</v>
          </cell>
          <cell r="F2454">
            <v>0</v>
          </cell>
          <cell r="G2454">
            <v>0.31520991052993808</v>
          </cell>
          <cell r="H2454">
            <v>6.3041982105987611</v>
          </cell>
          <cell r="I2454">
            <v>6.3041982105987611</v>
          </cell>
          <cell r="J2454">
            <v>6.62</v>
          </cell>
          <cell r="K2454">
            <v>6.9300000000000006</v>
          </cell>
          <cell r="L2454" t="str">
            <v>Yes</v>
          </cell>
        </row>
        <row r="2455">
          <cell r="A2455" t="str">
            <v>49569625</v>
          </cell>
          <cell r="B2455" t="str">
            <v>HOLE DOZER 52mm - 2-1/16 SINGLE</v>
          </cell>
          <cell r="C2455" t="str">
            <v>Milwaukee Acc</v>
          </cell>
          <cell r="D2455" t="str">
            <v>900006</v>
          </cell>
          <cell r="E2455" t="str">
            <v>ML-AC</v>
          </cell>
          <cell r="F2455">
            <v>0</v>
          </cell>
          <cell r="G2455">
            <v>0.30557467309015829</v>
          </cell>
          <cell r="H2455">
            <v>6.1114934618031658</v>
          </cell>
          <cell r="I2455">
            <v>6.1114934618031658</v>
          </cell>
          <cell r="J2455">
            <v>6.42</v>
          </cell>
          <cell r="K2455">
            <v>6.9750000000000014</v>
          </cell>
          <cell r="L2455" t="str">
            <v>Yes</v>
          </cell>
        </row>
        <row r="2456">
          <cell r="A2456" t="str">
            <v>48005787</v>
          </cell>
          <cell r="B2456" t="str">
            <v>THE TORCH METAL DEMO 230mm 14TPI (5)</v>
          </cell>
          <cell r="C2456" t="str">
            <v>Milwaukee Acc</v>
          </cell>
          <cell r="D2456" t="str">
            <v>900006</v>
          </cell>
          <cell r="E2456" t="str">
            <v>ML-AC</v>
          </cell>
          <cell r="F2456">
            <v>0</v>
          </cell>
          <cell r="G2456">
            <v>0.2959394356503785</v>
          </cell>
          <cell r="H2456">
            <v>5.9187887130075696</v>
          </cell>
          <cell r="I2456">
            <v>5.9187887130075696</v>
          </cell>
          <cell r="J2456">
            <v>6.21</v>
          </cell>
          <cell r="K2456">
            <v>7.0050000000000008</v>
          </cell>
          <cell r="L2456" t="str">
            <v>Yes</v>
          </cell>
        </row>
        <row r="2457">
          <cell r="A2457" t="str">
            <v>48005788</v>
          </cell>
          <cell r="B2457" t="str">
            <v>THE TORCH METAL DEMO 230mm 18TPI (5)</v>
          </cell>
          <cell r="C2457" t="str">
            <v>Milwaukee Acc</v>
          </cell>
          <cell r="D2457" t="str">
            <v>900006</v>
          </cell>
          <cell r="E2457" t="str">
            <v>ML-AC</v>
          </cell>
          <cell r="F2457">
            <v>0</v>
          </cell>
          <cell r="G2457">
            <v>0.29800412938747417</v>
          </cell>
          <cell r="H2457">
            <v>5.9600825877494836</v>
          </cell>
          <cell r="I2457">
            <v>5.9600825877494836</v>
          </cell>
          <cell r="J2457">
            <v>6.26</v>
          </cell>
          <cell r="K2457">
            <v>7.035000000000001</v>
          </cell>
          <cell r="L2457" t="str">
            <v>Yes</v>
          </cell>
        </row>
        <row r="2458">
          <cell r="A2458" t="str">
            <v>48005713</v>
          </cell>
          <cell r="B2458" t="str">
            <v>THE TORCH METAL DEMO 230mm 10TPI (5)</v>
          </cell>
          <cell r="C2458" t="str">
            <v>Milwaukee Acc</v>
          </cell>
          <cell r="D2458" t="str">
            <v>900006</v>
          </cell>
          <cell r="E2458" t="str">
            <v>ML-AC</v>
          </cell>
          <cell r="F2458">
            <v>0</v>
          </cell>
          <cell r="G2458">
            <v>0.30006882312456989</v>
          </cell>
          <cell r="H2458">
            <v>6.0013764624913977</v>
          </cell>
          <cell r="I2458">
            <v>6.0013764624913977</v>
          </cell>
          <cell r="J2458">
            <v>6.3</v>
          </cell>
          <cell r="K2458">
            <v>7.08</v>
          </cell>
          <cell r="L2458" t="str">
            <v>Yes</v>
          </cell>
        </row>
        <row r="2459">
          <cell r="A2459" t="str">
            <v>49560024</v>
          </cell>
          <cell r="B2459" t="str">
            <v>Hole Dozer 20mm (25/32") Hole Saw HS</v>
          </cell>
          <cell r="C2459" t="str">
            <v>Milwaukee Acc</v>
          </cell>
          <cell r="D2459" t="str">
            <v>900006</v>
          </cell>
          <cell r="E2459" t="str">
            <v>ML-AC</v>
          </cell>
          <cell r="F2459">
            <v>0</v>
          </cell>
          <cell r="G2459">
            <v>0.31589814177563658</v>
          </cell>
          <cell r="H2459">
            <v>6.3179628355127315</v>
          </cell>
          <cell r="I2459">
            <v>6.3179628355127315</v>
          </cell>
          <cell r="J2459">
            <v>6.63</v>
          </cell>
          <cell r="K2459">
            <v>7.1850000000000005</v>
          </cell>
          <cell r="L2459" t="str">
            <v>Yes</v>
          </cell>
        </row>
        <row r="2460">
          <cell r="A2460" t="str">
            <v>49569645</v>
          </cell>
          <cell r="B2460" t="str">
            <v>HOLE DOZER 102mm - 4 SINGLE</v>
          </cell>
          <cell r="C2460" t="str">
            <v>Milwaukee Acc</v>
          </cell>
          <cell r="D2460" t="str">
            <v>900006</v>
          </cell>
          <cell r="E2460" t="str">
            <v>ML-AC</v>
          </cell>
          <cell r="F2460">
            <v>0</v>
          </cell>
          <cell r="G2460">
            <v>0.31727460426703374</v>
          </cell>
          <cell r="H2460">
            <v>6.3454920853406742</v>
          </cell>
          <cell r="I2460">
            <v>6.3454920853406742</v>
          </cell>
          <cell r="J2460">
            <v>6.66</v>
          </cell>
          <cell r="K2460">
            <v>7.2149999999999999</v>
          </cell>
          <cell r="L2460" t="str">
            <v>Yes</v>
          </cell>
        </row>
        <row r="2461">
          <cell r="A2461" t="str">
            <v>49569608</v>
          </cell>
          <cell r="B2461" t="str">
            <v>HOLE DOZER 24mm -15/16 SINGLE</v>
          </cell>
          <cell r="C2461" t="str">
            <v>Milwaukee Acc</v>
          </cell>
          <cell r="D2461" t="str">
            <v>900006</v>
          </cell>
          <cell r="E2461" t="str">
            <v>ML-AC</v>
          </cell>
          <cell r="F2461">
            <v>0</v>
          </cell>
          <cell r="G2461">
            <v>0.28355127322780455</v>
          </cell>
          <cell r="H2461">
            <v>5.6710254645560907</v>
          </cell>
          <cell r="I2461">
            <v>5.6710254645560907</v>
          </cell>
          <cell r="J2461">
            <v>5.95</v>
          </cell>
          <cell r="K2461">
            <v>7.3050000000000006</v>
          </cell>
          <cell r="L2461" t="str">
            <v>Yes</v>
          </cell>
        </row>
        <row r="2462">
          <cell r="A2462" t="str">
            <v>49569610</v>
          </cell>
          <cell r="B2462" t="str">
            <v>HOLE DOZER 27mm-1-1/16 SINGLE</v>
          </cell>
          <cell r="C2462" t="str">
            <v>Milwaukee Acc</v>
          </cell>
          <cell r="D2462" t="str">
            <v>900006</v>
          </cell>
          <cell r="E2462" t="str">
            <v>ML-AC</v>
          </cell>
          <cell r="F2462">
            <v>0</v>
          </cell>
          <cell r="G2462">
            <v>0.31933929800412941</v>
          </cell>
          <cell r="H2462">
            <v>6.3867859600825874</v>
          </cell>
          <cell r="I2462">
            <v>6.3867859600825874</v>
          </cell>
          <cell r="J2462">
            <v>6.71</v>
          </cell>
          <cell r="K2462">
            <v>7.3050000000000006</v>
          </cell>
          <cell r="L2462" t="str">
            <v>Yes</v>
          </cell>
        </row>
        <row r="2463">
          <cell r="A2463" t="str">
            <v>49569690</v>
          </cell>
          <cell r="B2463" t="str">
            <v>Hole Dozer Hole Saw 14mm 9/16</v>
          </cell>
          <cell r="C2463" t="str">
            <v>Milwaukee Acc</v>
          </cell>
          <cell r="D2463" t="str">
            <v>900006</v>
          </cell>
          <cell r="E2463" t="str">
            <v>ML-AC</v>
          </cell>
          <cell r="F2463">
            <v>0</v>
          </cell>
          <cell r="G2463">
            <v>0.35925671025464556</v>
          </cell>
          <cell r="H2463">
            <v>7.1851342050929103</v>
          </cell>
          <cell r="I2463">
            <v>7.1851342050929103</v>
          </cell>
          <cell r="J2463">
            <v>7.54</v>
          </cell>
          <cell r="K2463">
            <v>7.3800000000000008</v>
          </cell>
          <cell r="L2463" t="str">
            <v>Yes</v>
          </cell>
        </row>
        <row r="2464">
          <cell r="A2464" t="str">
            <v>49569623</v>
          </cell>
          <cell r="B2464" t="str">
            <v>HOLE DOZER 48mm - 1-7/8 SINGLE</v>
          </cell>
          <cell r="C2464" t="str">
            <v>Milwaukee Acc</v>
          </cell>
          <cell r="D2464" t="str">
            <v>900006</v>
          </cell>
          <cell r="E2464" t="str">
            <v>ML-AC</v>
          </cell>
          <cell r="F2464">
            <v>0</v>
          </cell>
          <cell r="G2464">
            <v>0.32278045423262219</v>
          </cell>
          <cell r="H2464">
            <v>6.4556090846524432</v>
          </cell>
          <cell r="I2464">
            <v>6.4556090846524432</v>
          </cell>
          <cell r="J2464">
            <v>6.78</v>
          </cell>
          <cell r="K2464">
            <v>7.4250000000000007</v>
          </cell>
          <cell r="L2464" t="str">
            <v>Yes</v>
          </cell>
        </row>
        <row r="2465">
          <cell r="A2465" t="str">
            <v>49569618</v>
          </cell>
          <cell r="B2465" t="str">
            <v>HOLE DOZER 40mm-1-9/16 SINGLE</v>
          </cell>
          <cell r="C2465" t="str">
            <v>Milwaukee Acc</v>
          </cell>
          <cell r="D2465" t="str">
            <v>900006</v>
          </cell>
          <cell r="E2465" t="str">
            <v>ML-AC</v>
          </cell>
          <cell r="F2465">
            <v>0</v>
          </cell>
          <cell r="G2465">
            <v>0.34549208534067444</v>
          </cell>
          <cell r="H2465">
            <v>6.9098417068134887</v>
          </cell>
          <cell r="I2465">
            <v>6.9098417068134887</v>
          </cell>
          <cell r="J2465">
            <v>7.26</v>
          </cell>
          <cell r="K2465">
            <v>7.4250000000000007</v>
          </cell>
          <cell r="L2465" t="str">
            <v>Yes</v>
          </cell>
        </row>
        <row r="2466">
          <cell r="A2466" t="str">
            <v>49569632</v>
          </cell>
          <cell r="B2466" t="str">
            <v>HOLE DOZER 65mm - 2-9/16 SINGLE</v>
          </cell>
          <cell r="C2466" t="str">
            <v>Milwaukee Acc</v>
          </cell>
          <cell r="D2466" t="str">
            <v>900006</v>
          </cell>
          <cell r="E2466" t="str">
            <v>ML-AC</v>
          </cell>
          <cell r="F2466">
            <v>0</v>
          </cell>
          <cell r="G2466">
            <v>0.32759807295251203</v>
          </cell>
          <cell r="H2466">
            <v>6.55196145905024</v>
          </cell>
          <cell r="I2466">
            <v>6.55196145905024</v>
          </cell>
          <cell r="J2466">
            <v>6.88</v>
          </cell>
          <cell r="K2466">
            <v>7.4700000000000015</v>
          </cell>
          <cell r="L2466" t="str">
            <v>Yes</v>
          </cell>
        </row>
        <row r="2467">
          <cell r="A2467" t="str">
            <v>49569646</v>
          </cell>
          <cell r="B2467" t="str">
            <v>HOLE DOZER 105mm - 4-1/8 SINGLE</v>
          </cell>
          <cell r="C2467" t="str">
            <v>Milwaukee Acc</v>
          </cell>
          <cell r="D2467" t="str">
            <v>900006</v>
          </cell>
          <cell r="E2467" t="str">
            <v>ML-AC</v>
          </cell>
          <cell r="F2467">
            <v>0</v>
          </cell>
          <cell r="G2467">
            <v>0.33103922918100481</v>
          </cell>
          <cell r="H2467">
            <v>6.6207845836200958</v>
          </cell>
          <cell r="I2467">
            <v>6.6207845836200958</v>
          </cell>
          <cell r="J2467">
            <v>6.95</v>
          </cell>
          <cell r="K2467">
            <v>7.5150000000000006</v>
          </cell>
          <cell r="L2467" t="str">
            <v>Yes</v>
          </cell>
        </row>
        <row r="2468">
          <cell r="A2468" t="str">
            <v>49565605</v>
          </cell>
          <cell r="B2468" t="str">
            <v>Diamond Plus Hole Saw 7/8 22mm</v>
          </cell>
          <cell r="C2468" t="str">
            <v>Milwaukee Acc</v>
          </cell>
          <cell r="D2468" t="str">
            <v>900006</v>
          </cell>
          <cell r="E2468" t="str">
            <v>ML-AC</v>
          </cell>
          <cell r="F2468">
            <v>0</v>
          </cell>
          <cell r="G2468">
            <v>0.42876806607019963</v>
          </cell>
          <cell r="H2468">
            <v>8.5753613214039923</v>
          </cell>
          <cell r="I2468">
            <v>8.5753613214039923</v>
          </cell>
          <cell r="J2468">
            <v>9</v>
          </cell>
          <cell r="K2468">
            <v>7.5150000000000006</v>
          </cell>
          <cell r="L2468" t="str">
            <v>Yes</v>
          </cell>
        </row>
        <row r="2469">
          <cell r="A2469" t="str">
            <v>49569612</v>
          </cell>
          <cell r="B2469" t="str">
            <v>HOLE DOZER 30mm - 1-3/16 SINGLE</v>
          </cell>
          <cell r="C2469" t="str">
            <v>Milwaukee Acc</v>
          </cell>
          <cell r="D2469" t="str">
            <v>900006</v>
          </cell>
          <cell r="E2469" t="str">
            <v>ML-AC</v>
          </cell>
          <cell r="F2469">
            <v>0</v>
          </cell>
          <cell r="G2469">
            <v>0.30213351686166551</v>
          </cell>
          <cell r="H2469">
            <v>6.0426703372333099</v>
          </cell>
          <cell r="I2469">
            <v>6.0426703372333099</v>
          </cell>
          <cell r="J2469">
            <v>6.34</v>
          </cell>
          <cell r="K2469">
            <v>7.53</v>
          </cell>
          <cell r="L2469" t="str">
            <v>Yes</v>
          </cell>
        </row>
        <row r="2470">
          <cell r="A2470" t="str">
            <v>49569629</v>
          </cell>
          <cell r="B2470" t="str">
            <v>HOLE DOZER 59mm - 2-5/16 SINGLE</v>
          </cell>
          <cell r="C2470" t="str">
            <v>Milwaukee Acc</v>
          </cell>
          <cell r="D2470" t="str">
            <v>900006</v>
          </cell>
          <cell r="E2470" t="str">
            <v>ML-AC</v>
          </cell>
          <cell r="F2470">
            <v>0</v>
          </cell>
          <cell r="G2470">
            <v>0.33310392291810048</v>
          </cell>
          <cell r="H2470">
            <v>6.662078458362009</v>
          </cell>
          <cell r="I2470">
            <v>6.662078458362009</v>
          </cell>
          <cell r="J2470">
            <v>7</v>
          </cell>
          <cell r="K2470">
            <v>7.5900000000000007</v>
          </cell>
          <cell r="L2470" t="str">
            <v>Yes</v>
          </cell>
        </row>
        <row r="2471">
          <cell r="A2471" t="str">
            <v>48005093</v>
          </cell>
          <cell r="B2471" t="str">
            <v>THIN KERF GP BLADE 200mm 8/12 TPI Pkt 5</v>
          </cell>
          <cell r="C2471" t="str">
            <v>Milwaukee Acc</v>
          </cell>
          <cell r="D2471" t="str">
            <v>900006</v>
          </cell>
          <cell r="E2471" t="str">
            <v>ML-AC</v>
          </cell>
          <cell r="F2471">
            <v>0</v>
          </cell>
          <cell r="G2471">
            <v>0.33379215416379904</v>
          </cell>
          <cell r="H2471">
            <v>6.6758430832759803</v>
          </cell>
          <cell r="I2471">
            <v>6.6758430832759803</v>
          </cell>
          <cell r="J2471">
            <v>7.01</v>
          </cell>
          <cell r="K2471">
            <v>7.5900000000000007</v>
          </cell>
          <cell r="L2471" t="str">
            <v>Yes</v>
          </cell>
        </row>
        <row r="2472">
          <cell r="A2472" t="str">
            <v>48001630</v>
          </cell>
          <cell r="B2472" t="str">
            <v>Sawzall Duct Work Blade</v>
          </cell>
          <cell r="C2472" t="str">
            <v>Milwaukee Acc</v>
          </cell>
          <cell r="D2472" t="str">
            <v>900006</v>
          </cell>
          <cell r="E2472" t="str">
            <v>ML-AC</v>
          </cell>
          <cell r="F2472">
            <v>0</v>
          </cell>
          <cell r="G2472">
            <v>0.29112181693048866</v>
          </cell>
          <cell r="H2472">
            <v>5.8224363386097728</v>
          </cell>
          <cell r="I2472">
            <v>5.8224363386097728</v>
          </cell>
          <cell r="J2472">
            <v>6.11</v>
          </cell>
          <cell r="K2472">
            <v>7.620000000000001</v>
          </cell>
          <cell r="L2472" t="str">
            <v>Yes</v>
          </cell>
        </row>
        <row r="2473">
          <cell r="A2473" t="str">
            <v>48900025</v>
          </cell>
          <cell r="B2473" t="str">
            <v>MT Blade 32 Titan Multi Material (1)</v>
          </cell>
          <cell r="C2473" t="str">
            <v>Milwaukee Acc</v>
          </cell>
          <cell r="D2473" t="str">
            <v>900006</v>
          </cell>
          <cell r="E2473" t="str">
            <v>ML-AC</v>
          </cell>
          <cell r="F2473">
            <v>0</v>
          </cell>
          <cell r="G2473">
            <v>0.34686854783207161</v>
          </cell>
          <cell r="H2473">
            <v>6.9373709566414314</v>
          </cell>
          <cell r="I2473">
            <v>6.9373709566414314</v>
          </cell>
          <cell r="J2473">
            <v>7.28</v>
          </cell>
          <cell r="K2473">
            <v>7.620000000000001</v>
          </cell>
          <cell r="L2473" t="str">
            <v>Yes</v>
          </cell>
        </row>
        <row r="2474">
          <cell r="A2474" t="str">
            <v>48005194</v>
          </cell>
          <cell r="B2474" t="str">
            <v>THIN KERF GP BLADE 300mm 10/14 TPI 5</v>
          </cell>
          <cell r="C2474" t="str">
            <v>Milwaukee Acc</v>
          </cell>
          <cell r="D2474" t="str">
            <v>900006</v>
          </cell>
          <cell r="E2474" t="str">
            <v>ML-AC</v>
          </cell>
          <cell r="F2474">
            <v>0</v>
          </cell>
          <cell r="G2474">
            <v>0.33516861665519615</v>
          </cell>
          <cell r="H2474">
            <v>6.703372333103923</v>
          </cell>
          <cell r="I2474">
            <v>6.703372333103923</v>
          </cell>
          <cell r="J2474">
            <v>7.04</v>
          </cell>
          <cell r="K2474">
            <v>7.6350000000000007</v>
          </cell>
          <cell r="L2474" t="str">
            <v>Yes</v>
          </cell>
        </row>
        <row r="2475">
          <cell r="A2475" t="str">
            <v>48001450</v>
          </cell>
          <cell r="B2475" t="str">
            <v>THE TORCH DIAMOND GRIT 230mm 9 (1)</v>
          </cell>
          <cell r="C2475" t="str">
            <v>Milwaukee Acc</v>
          </cell>
          <cell r="D2475" t="str">
            <v>900006</v>
          </cell>
          <cell r="E2475" t="str">
            <v>ML-AC</v>
          </cell>
          <cell r="F2475">
            <v>0</v>
          </cell>
          <cell r="G2475">
            <v>0.33103922918100481</v>
          </cell>
          <cell r="H2475">
            <v>6.6207845836200958</v>
          </cell>
          <cell r="I2475">
            <v>6.6207845836200958</v>
          </cell>
          <cell r="J2475">
            <v>6.95</v>
          </cell>
          <cell r="K2475">
            <v>7.65</v>
          </cell>
          <cell r="L2475" t="str">
            <v>Yes</v>
          </cell>
        </row>
        <row r="2476">
          <cell r="A2476" t="str">
            <v>49569815</v>
          </cell>
          <cell r="B2476" t="str">
            <v>25mm 1" THIN WALL  HOLE SAW</v>
          </cell>
          <cell r="C2476" t="str">
            <v>Milwaukee Acc</v>
          </cell>
          <cell r="D2476" t="str">
            <v>900006</v>
          </cell>
          <cell r="E2476" t="str">
            <v>ML-AC</v>
          </cell>
          <cell r="F2476">
            <v>0</v>
          </cell>
          <cell r="G2476">
            <v>0.35719201651754995</v>
          </cell>
          <cell r="H2476">
            <v>7.1438403303509981</v>
          </cell>
          <cell r="I2476">
            <v>7.1438403303509981</v>
          </cell>
          <cell r="J2476">
            <v>7.5</v>
          </cell>
          <cell r="K2476">
            <v>7.7700000000000005</v>
          </cell>
          <cell r="L2476" t="str">
            <v>Yes</v>
          </cell>
        </row>
        <row r="2477">
          <cell r="A2477" t="str">
            <v>49569810</v>
          </cell>
          <cell r="B2477" t="str">
            <v>22mm 7/8" THIN WALL HOLE SAW</v>
          </cell>
          <cell r="C2477" t="str">
            <v>Milwaukee Acc</v>
          </cell>
          <cell r="D2477" t="str">
            <v>900006</v>
          </cell>
          <cell r="E2477" t="str">
            <v>ML-AC</v>
          </cell>
          <cell r="F2477">
            <v>0</v>
          </cell>
          <cell r="G2477">
            <v>0.35788024776324845</v>
          </cell>
          <cell r="H2477">
            <v>7.1576049552649685</v>
          </cell>
          <cell r="I2477">
            <v>7.1576049552649685</v>
          </cell>
          <cell r="J2477">
            <v>7.52</v>
          </cell>
          <cell r="K2477">
            <v>7.7700000000000005</v>
          </cell>
          <cell r="L2477" t="str">
            <v>Yes</v>
          </cell>
        </row>
        <row r="2478">
          <cell r="A2478" t="str">
            <v>48900110</v>
          </cell>
          <cell r="B2478" t="str">
            <v>MT Blade 32mm Carbide Grit (1)</v>
          </cell>
          <cell r="C2478" t="str">
            <v>Milwaukee Acc</v>
          </cell>
          <cell r="D2478" t="str">
            <v>900006</v>
          </cell>
          <cell r="E2478" t="str">
            <v>ML-AC</v>
          </cell>
          <cell r="F2478">
            <v>0</v>
          </cell>
          <cell r="G2478">
            <v>0.35581555402615278</v>
          </cell>
          <cell r="H2478">
            <v>7.1163110805230554</v>
          </cell>
          <cell r="I2478">
            <v>7.1163110805230554</v>
          </cell>
          <cell r="J2478">
            <v>7.47</v>
          </cell>
          <cell r="K2478">
            <v>7.8150000000000004</v>
          </cell>
          <cell r="L2478" t="str">
            <v>Yes</v>
          </cell>
        </row>
        <row r="2479">
          <cell r="A2479" t="str">
            <v>48005036</v>
          </cell>
          <cell r="B2479" t="str">
            <v>Wood Thin Kerf Sawzall 230mm 5TPI Pkt 5</v>
          </cell>
          <cell r="C2479" t="str">
            <v>Milwaukee Acc</v>
          </cell>
          <cell r="D2479" t="str">
            <v>900006</v>
          </cell>
          <cell r="E2479" t="str">
            <v>ML-AC</v>
          </cell>
          <cell r="F2479">
            <v>0</v>
          </cell>
          <cell r="G2479">
            <v>0.34549208534067444</v>
          </cell>
          <cell r="H2479">
            <v>6.9098417068134887</v>
          </cell>
          <cell r="I2479">
            <v>6.9098417068134887</v>
          </cell>
          <cell r="J2479">
            <v>7.26</v>
          </cell>
          <cell r="K2479">
            <v>7.8450000000000015</v>
          </cell>
          <cell r="L2479" t="str">
            <v>Yes</v>
          </cell>
        </row>
        <row r="2480">
          <cell r="A2480" t="str">
            <v>49569620</v>
          </cell>
          <cell r="B2480" t="str">
            <v>HOLE DOZER 43mm- 1-11/16 SINGLE</v>
          </cell>
          <cell r="C2480" t="str">
            <v>Milwaukee Acc</v>
          </cell>
          <cell r="D2480" t="str">
            <v>900006</v>
          </cell>
          <cell r="E2480" t="str">
            <v>ML-AC</v>
          </cell>
          <cell r="F2480">
            <v>0</v>
          </cell>
          <cell r="G2480">
            <v>0.34411562284927738</v>
          </cell>
          <cell r="H2480">
            <v>6.8823124569855469</v>
          </cell>
          <cell r="I2480">
            <v>6.8823124569855469</v>
          </cell>
          <cell r="J2480">
            <v>7.23</v>
          </cell>
          <cell r="K2480">
            <v>7.8900000000000006</v>
          </cell>
          <cell r="L2480" t="str">
            <v>Yes</v>
          </cell>
        </row>
        <row r="2481">
          <cell r="A2481" t="str">
            <v>49569805</v>
          </cell>
          <cell r="B2481" t="str">
            <v>19mm 3/4" THIN WALL  HOLE SAW</v>
          </cell>
          <cell r="C2481" t="str">
            <v>Milwaukee Acc</v>
          </cell>
          <cell r="D2481" t="str">
            <v>900006</v>
          </cell>
          <cell r="E2481" t="str">
            <v>ML-AC</v>
          </cell>
          <cell r="F2481">
            <v>0</v>
          </cell>
          <cell r="G2481">
            <v>0.3633860977288369</v>
          </cell>
          <cell r="H2481">
            <v>7.2677219545767375</v>
          </cell>
          <cell r="I2481">
            <v>7.2677219545767375</v>
          </cell>
          <cell r="J2481">
            <v>7.63</v>
          </cell>
          <cell r="K2481">
            <v>7.9050000000000002</v>
          </cell>
          <cell r="L2481" t="str">
            <v>Yes</v>
          </cell>
        </row>
        <row r="2482">
          <cell r="A2482" t="str">
            <v>48221954</v>
          </cell>
          <cell r="B2482" t="str">
            <v>Mil 50PC Carton Utility Blades Disp</v>
          </cell>
          <cell r="C2482" t="str">
            <v>Milwaukee Handtools</v>
          </cell>
          <cell r="D2482" t="str">
            <v>900006</v>
          </cell>
          <cell r="E2482" t="str">
            <v>PH-TL</v>
          </cell>
          <cell r="F2482">
            <v>0</v>
          </cell>
          <cell r="G2482">
            <v>0.27598072952512043</v>
          </cell>
          <cell r="H2482">
            <v>5.5196145905024085</v>
          </cell>
          <cell r="I2482">
            <v>5.5196145905024085</v>
          </cell>
          <cell r="J2482">
            <v>5.8</v>
          </cell>
          <cell r="K2482">
            <v>7.9200000000000008</v>
          </cell>
          <cell r="L2482" t="str">
            <v>Yes</v>
          </cell>
        </row>
        <row r="2483">
          <cell r="A2483" t="str">
            <v>E250M</v>
          </cell>
          <cell r="B2483" t="str">
            <v>Empire 300mm SS Comb Square</v>
          </cell>
          <cell r="C2483" t="str">
            <v>CPT Hand Tools</v>
          </cell>
          <cell r="D2483" t="str">
            <v>900006</v>
          </cell>
          <cell r="E2483" t="str">
            <v>EM-TL</v>
          </cell>
          <cell r="F2483">
            <v>0</v>
          </cell>
          <cell r="G2483">
            <v>0.38265657260839636</v>
          </cell>
          <cell r="H2483">
            <v>7.6531314521679272</v>
          </cell>
          <cell r="I2483">
            <v>7.6531314521679272</v>
          </cell>
          <cell r="J2483">
            <v>8.0399999999999991</v>
          </cell>
          <cell r="K2483">
            <v>7.9800000000000013</v>
          </cell>
          <cell r="L2483" t="str">
            <v>Yes</v>
          </cell>
        </row>
        <row r="2484">
          <cell r="A2484" t="str">
            <v>36</v>
          </cell>
          <cell r="B2484" t="str">
            <v>Empire Protractor</v>
          </cell>
          <cell r="C2484" t="str">
            <v>CPT Hand Tools</v>
          </cell>
          <cell r="D2484" t="str">
            <v>900006</v>
          </cell>
          <cell r="E2484" t="str">
            <v>EM-TL</v>
          </cell>
          <cell r="F2484">
            <v>0</v>
          </cell>
          <cell r="G2484">
            <v>0.33998623537508604</v>
          </cell>
          <cell r="H2484">
            <v>6.7997247075017206</v>
          </cell>
          <cell r="I2484">
            <v>6.7997247075017206</v>
          </cell>
          <cell r="J2484">
            <v>7.14</v>
          </cell>
          <cell r="K2484">
            <v>8.0250000000000004</v>
          </cell>
          <cell r="L2484" t="str">
            <v>Yes</v>
          </cell>
        </row>
        <row r="2485">
          <cell r="A2485" t="str">
            <v>49569647</v>
          </cell>
          <cell r="B2485" t="str">
            <v>HOLE DOZER 108mm - 4-1/4 SINGLE</v>
          </cell>
          <cell r="C2485" t="str">
            <v>Milwaukee Acc</v>
          </cell>
          <cell r="D2485" t="str">
            <v>900006</v>
          </cell>
          <cell r="E2485" t="str">
            <v>ML-AC</v>
          </cell>
          <cell r="F2485">
            <v>0</v>
          </cell>
          <cell r="G2485">
            <v>0.35512732278045428</v>
          </cell>
          <cell r="H2485">
            <v>7.1025464556090849</v>
          </cell>
          <cell r="I2485">
            <v>7.1025464556090849</v>
          </cell>
          <cell r="J2485">
            <v>7.46</v>
          </cell>
          <cell r="K2485">
            <v>8.0550000000000015</v>
          </cell>
          <cell r="L2485" t="str">
            <v>Yes</v>
          </cell>
        </row>
        <row r="2486">
          <cell r="A2486" t="str">
            <v>49569820</v>
          </cell>
          <cell r="B2486" t="str">
            <v>29mm 1-1/8"  THIN WALL  HOLE SAW</v>
          </cell>
          <cell r="C2486" t="str">
            <v>Milwaukee Acc</v>
          </cell>
          <cell r="D2486" t="str">
            <v>900006</v>
          </cell>
          <cell r="E2486" t="str">
            <v>ML-AC</v>
          </cell>
          <cell r="F2486">
            <v>0</v>
          </cell>
          <cell r="G2486">
            <v>0.39160357880247765</v>
          </cell>
          <cell r="H2486">
            <v>7.832071576049553</v>
          </cell>
          <cell r="I2486">
            <v>7.832071576049553</v>
          </cell>
          <cell r="J2486">
            <v>8.2200000000000006</v>
          </cell>
          <cell r="K2486">
            <v>8.1000000000000014</v>
          </cell>
          <cell r="L2486" t="str">
            <v>Yes</v>
          </cell>
        </row>
        <row r="2487">
          <cell r="A2487" t="str">
            <v>49569825</v>
          </cell>
          <cell r="B2487" t="str">
            <v>32mm 1-1/4"  THIN WALL  HOLE SAW</v>
          </cell>
          <cell r="C2487" t="str">
            <v>Milwaukee Acc</v>
          </cell>
          <cell r="D2487" t="str">
            <v>900006</v>
          </cell>
          <cell r="E2487" t="str">
            <v>ML-AC</v>
          </cell>
          <cell r="F2487">
            <v>0</v>
          </cell>
          <cell r="G2487">
            <v>0.37302133516861669</v>
          </cell>
          <cell r="H2487">
            <v>7.4604267033723328</v>
          </cell>
          <cell r="I2487">
            <v>7.4604267033723328</v>
          </cell>
          <cell r="J2487">
            <v>7.83</v>
          </cell>
          <cell r="K2487">
            <v>8.115000000000002</v>
          </cell>
          <cell r="L2487" t="str">
            <v>Yes</v>
          </cell>
        </row>
        <row r="2488">
          <cell r="A2488" t="str">
            <v>49569636</v>
          </cell>
          <cell r="B2488" t="str">
            <v>HOLE DOZER 73mm - 2-7/8 SINGLE</v>
          </cell>
          <cell r="C2488" t="str">
            <v>Milwaukee Acc</v>
          </cell>
          <cell r="D2488" t="str">
            <v>900006</v>
          </cell>
          <cell r="E2488" t="str">
            <v>ML-AC</v>
          </cell>
          <cell r="F2488">
            <v>0</v>
          </cell>
          <cell r="G2488">
            <v>0.35788024776324845</v>
          </cell>
          <cell r="H2488">
            <v>7.1576049552649685</v>
          </cell>
          <cell r="I2488">
            <v>7.1576049552649685</v>
          </cell>
          <cell r="J2488">
            <v>7.52</v>
          </cell>
          <cell r="K2488">
            <v>8.1600000000000019</v>
          </cell>
          <cell r="L2488" t="str">
            <v>Yes</v>
          </cell>
        </row>
        <row r="2489">
          <cell r="A2489" t="str">
            <v>48900020</v>
          </cell>
          <cell r="B2489" t="str">
            <v>MT Blade 44 Titan Multi Material (1)</v>
          </cell>
          <cell r="C2489" t="str">
            <v>Milwaukee Acc</v>
          </cell>
          <cell r="D2489" t="str">
            <v>900006</v>
          </cell>
          <cell r="E2489" t="str">
            <v>ML-AC</v>
          </cell>
          <cell r="F2489">
            <v>0</v>
          </cell>
          <cell r="G2489">
            <v>0.37164487267721957</v>
          </cell>
          <cell r="H2489">
            <v>7.432897453544391</v>
          </cell>
          <cell r="I2489">
            <v>7.432897453544391</v>
          </cell>
          <cell r="J2489">
            <v>7.8</v>
          </cell>
          <cell r="K2489">
            <v>8.1600000000000019</v>
          </cell>
          <cell r="L2489" t="str">
            <v>Yes</v>
          </cell>
        </row>
        <row r="2490">
          <cell r="A2490" t="str">
            <v>49569622</v>
          </cell>
          <cell r="B2490" t="str">
            <v>HOLE DOZER 46mm-1-13/16 SINGLE</v>
          </cell>
          <cell r="C2490" t="str">
            <v>Milwaukee Acc</v>
          </cell>
          <cell r="D2490" t="str">
            <v>900006</v>
          </cell>
          <cell r="E2490" t="str">
            <v>ML-AC</v>
          </cell>
          <cell r="F2490">
            <v>0</v>
          </cell>
          <cell r="G2490">
            <v>0.35719201651754995</v>
          </cell>
          <cell r="H2490">
            <v>7.1438403303509981</v>
          </cell>
          <cell r="I2490">
            <v>7.1438403303509981</v>
          </cell>
          <cell r="J2490">
            <v>7.5</v>
          </cell>
          <cell r="K2490">
            <v>8.1900000000000013</v>
          </cell>
          <cell r="L2490" t="str">
            <v>Yes</v>
          </cell>
        </row>
        <row r="2491">
          <cell r="A2491" t="str">
            <v>49569649</v>
          </cell>
          <cell r="B2491" t="str">
            <v>HOLE DOZER 114mm - 4-1/2 SINGLE</v>
          </cell>
          <cell r="C2491" t="str">
            <v>Milwaukee Acc</v>
          </cell>
          <cell r="D2491" t="str">
            <v>900006</v>
          </cell>
          <cell r="E2491" t="str">
            <v>ML-AC</v>
          </cell>
          <cell r="F2491">
            <v>0</v>
          </cell>
          <cell r="G2491">
            <v>0.36751548520302824</v>
          </cell>
          <cell r="H2491">
            <v>7.3503097040605638</v>
          </cell>
          <cell r="I2491">
            <v>7.3503097040605638</v>
          </cell>
          <cell r="J2491">
            <v>7.72</v>
          </cell>
          <cell r="K2491">
            <v>8.34</v>
          </cell>
          <cell r="L2491" t="str">
            <v>Yes</v>
          </cell>
        </row>
        <row r="2492">
          <cell r="A2492" t="str">
            <v>49569835</v>
          </cell>
          <cell r="B2492" t="str">
            <v>38mm 1-1/2"  THIN WALL  HOLE SAW</v>
          </cell>
          <cell r="C2492" t="str">
            <v>Milwaukee Acc</v>
          </cell>
          <cell r="D2492" t="str">
            <v>900006</v>
          </cell>
          <cell r="E2492" t="str">
            <v>ML-AC</v>
          </cell>
          <cell r="F2492">
            <v>0</v>
          </cell>
          <cell r="G2492">
            <v>0.3860977288368892</v>
          </cell>
          <cell r="H2492">
            <v>7.721954576737784</v>
          </cell>
          <cell r="I2492">
            <v>7.721954576737784</v>
          </cell>
          <cell r="J2492">
            <v>8.11</v>
          </cell>
          <cell r="K2492">
            <v>8.4</v>
          </cell>
          <cell r="L2492" t="str">
            <v>Yes</v>
          </cell>
        </row>
        <row r="2493">
          <cell r="A2493" t="str">
            <v>49569830</v>
          </cell>
          <cell r="B2493" t="str">
            <v>35mm 1-3/8"  THIN WALL  HOLE SAW</v>
          </cell>
          <cell r="C2493" t="str">
            <v>Milwaukee Acc</v>
          </cell>
          <cell r="D2493" t="str">
            <v>900006</v>
          </cell>
          <cell r="E2493" t="str">
            <v>ML-AC</v>
          </cell>
          <cell r="F2493">
            <v>0</v>
          </cell>
          <cell r="G2493">
            <v>0.38678596008258775</v>
          </cell>
          <cell r="H2493">
            <v>7.7357192016517544</v>
          </cell>
          <cell r="I2493">
            <v>7.7357192016517544</v>
          </cell>
          <cell r="J2493">
            <v>8.1199999999999992</v>
          </cell>
          <cell r="K2493">
            <v>8.4</v>
          </cell>
          <cell r="L2493" t="str">
            <v>Yes</v>
          </cell>
        </row>
        <row r="2494">
          <cell r="A2494" t="str">
            <v>49569692</v>
          </cell>
          <cell r="B2494" t="str">
            <v>Hole Dozer Hole Saw 20mm 25/32</v>
          </cell>
          <cell r="C2494" t="str">
            <v>Milwaukee Acc</v>
          </cell>
          <cell r="D2494" t="str">
            <v>900006</v>
          </cell>
          <cell r="E2494" t="str">
            <v>ML-AC</v>
          </cell>
          <cell r="F2494">
            <v>0</v>
          </cell>
          <cell r="G2494">
            <v>0.37370956641431519</v>
          </cell>
          <cell r="H2494">
            <v>7.4741913282863033</v>
          </cell>
          <cell r="I2494">
            <v>7.4741913282863033</v>
          </cell>
          <cell r="J2494">
            <v>7.85</v>
          </cell>
          <cell r="K2494">
            <v>8.4600000000000009</v>
          </cell>
          <cell r="L2494" t="str">
            <v>Yes</v>
          </cell>
        </row>
        <row r="2495">
          <cell r="A2495" t="str">
            <v>E280M</v>
          </cell>
          <cell r="B2495" t="str">
            <v>Emp 410mm True Blue Comb Square Metric</v>
          </cell>
          <cell r="C2495" t="str">
            <v>CPT Hand Tools</v>
          </cell>
          <cell r="D2495" t="str">
            <v>900006</v>
          </cell>
          <cell r="E2495" t="str">
            <v>EM-TL</v>
          </cell>
          <cell r="F2495">
            <v>0</v>
          </cell>
          <cell r="G2495">
            <v>0.40536820371644872</v>
          </cell>
          <cell r="H2495">
            <v>8.1073640743289737</v>
          </cell>
          <cell r="I2495">
            <v>8.1073640743289737</v>
          </cell>
          <cell r="J2495">
            <v>8.51</v>
          </cell>
          <cell r="K2495">
            <v>8.58</v>
          </cell>
          <cell r="L2495" t="str">
            <v>Yes</v>
          </cell>
        </row>
        <row r="2496">
          <cell r="A2496" t="str">
            <v>EM81.12M</v>
          </cell>
          <cell r="B2496" t="str">
            <v>Emp 12IN Magnetic Tool Box Level</v>
          </cell>
          <cell r="C2496" t="str">
            <v>CPT Hand Tools</v>
          </cell>
          <cell r="D2496" t="str">
            <v>900006</v>
          </cell>
          <cell r="E2496" t="str">
            <v>EM-TL</v>
          </cell>
          <cell r="F2496">
            <v>0</v>
          </cell>
          <cell r="G2496">
            <v>0.26428079834824503</v>
          </cell>
          <cell r="H2496">
            <v>5.2856159669649001</v>
          </cell>
          <cell r="I2496">
            <v>5.2856159669649001</v>
          </cell>
          <cell r="J2496">
            <v>5.55</v>
          </cell>
          <cell r="K2496">
            <v>8.73</v>
          </cell>
          <cell r="L2496" t="str">
            <v>Yes</v>
          </cell>
        </row>
        <row r="2497">
          <cell r="A2497" t="str">
            <v>49560113</v>
          </cell>
          <cell r="B2497" t="str">
            <v>Hole Dozer 50mm (1-56/64") Hole Saw H</v>
          </cell>
          <cell r="C2497" t="str">
            <v>Milwaukee Acc</v>
          </cell>
          <cell r="D2497" t="str">
            <v>900006</v>
          </cell>
          <cell r="E2497" t="str">
            <v>ML-AC</v>
          </cell>
          <cell r="F2497">
            <v>0</v>
          </cell>
          <cell r="G2497">
            <v>0.38196834136269786</v>
          </cell>
          <cell r="H2497">
            <v>7.6393668272539568</v>
          </cell>
          <cell r="I2497">
            <v>7.6393668272539568</v>
          </cell>
          <cell r="J2497">
            <v>8.02</v>
          </cell>
          <cell r="K2497">
            <v>8.73</v>
          </cell>
          <cell r="L2497" t="str">
            <v>Yes</v>
          </cell>
        </row>
        <row r="2498">
          <cell r="A2498" t="str">
            <v>49565615</v>
          </cell>
          <cell r="B2498" t="str">
            <v>Diamond Plus Hole Saw 1 1/8 29mm</v>
          </cell>
          <cell r="C2498" t="str">
            <v>Milwaukee Acc</v>
          </cell>
          <cell r="D2498" t="str">
            <v>900006</v>
          </cell>
          <cell r="E2498" t="str">
            <v>ML-AC</v>
          </cell>
          <cell r="F2498">
            <v>0</v>
          </cell>
          <cell r="G2498">
            <v>0.48451479697178251</v>
          </cell>
          <cell r="H2498">
            <v>9.69029593943565</v>
          </cell>
          <cell r="I2498">
            <v>9.69029593943565</v>
          </cell>
          <cell r="J2498">
            <v>10.17</v>
          </cell>
          <cell r="K2498">
            <v>8.73</v>
          </cell>
          <cell r="L2498" t="str">
            <v>Yes</v>
          </cell>
        </row>
        <row r="2499">
          <cell r="A2499" t="str">
            <v>48220305</v>
          </cell>
          <cell r="B2499" t="str">
            <v>MILWAUKEE FOLDING JAB SAW</v>
          </cell>
          <cell r="C2499" t="str">
            <v>Milwaukee Handtools</v>
          </cell>
          <cell r="D2499" t="str">
            <v>900006</v>
          </cell>
          <cell r="E2499" t="str">
            <v>PH-TL</v>
          </cell>
          <cell r="F2499">
            <v>0</v>
          </cell>
          <cell r="G2499">
            <v>0.38196834136269786</v>
          </cell>
          <cell r="H2499">
            <v>7.6393668272539568</v>
          </cell>
          <cell r="I2499">
            <v>7.6393668272539568</v>
          </cell>
          <cell r="J2499">
            <v>8.02</v>
          </cell>
          <cell r="K2499">
            <v>8.7600000000000016</v>
          </cell>
          <cell r="L2499" t="str">
            <v>Yes</v>
          </cell>
        </row>
        <row r="2500">
          <cell r="A2500" t="str">
            <v>48005706</v>
          </cell>
          <cell r="B2500" t="str">
            <v>THE WRECKER G/P BLADE 230mm 8TPI (5)</v>
          </cell>
          <cell r="C2500" t="str">
            <v>Milwaukee Acc</v>
          </cell>
          <cell r="D2500" t="str">
            <v>900006</v>
          </cell>
          <cell r="E2500" t="str">
            <v>ML-AC</v>
          </cell>
          <cell r="F2500">
            <v>0</v>
          </cell>
          <cell r="G2500">
            <v>0.38885065381968342</v>
          </cell>
          <cell r="H2500">
            <v>7.7770130763936685</v>
          </cell>
          <cell r="I2500">
            <v>7.7770130763936685</v>
          </cell>
          <cell r="J2500">
            <v>8.17</v>
          </cell>
          <cell r="K2500">
            <v>8.7600000000000016</v>
          </cell>
          <cell r="L2500" t="str">
            <v>Yes</v>
          </cell>
        </row>
        <row r="2501">
          <cell r="A2501" t="str">
            <v>48221953</v>
          </cell>
          <cell r="B2501" t="str">
            <v>Mil 50PC Drywall Utility Blades Disp</v>
          </cell>
          <cell r="C2501" t="str">
            <v>Milwaukee Handtools</v>
          </cell>
          <cell r="D2501" t="str">
            <v>900006</v>
          </cell>
          <cell r="E2501" t="str">
            <v>PH-TL</v>
          </cell>
          <cell r="F2501">
            <v>0</v>
          </cell>
          <cell r="G2501">
            <v>0.30832759807295251</v>
          </cell>
          <cell r="H2501">
            <v>6.1665519614590503</v>
          </cell>
          <cell r="I2501">
            <v>6.1665519614590503</v>
          </cell>
          <cell r="J2501">
            <v>6.47</v>
          </cell>
          <cell r="K2501">
            <v>8.82</v>
          </cell>
          <cell r="L2501" t="str">
            <v>Yes</v>
          </cell>
        </row>
        <row r="2502">
          <cell r="A2502" t="str">
            <v>49569640</v>
          </cell>
          <cell r="B2502" t="str">
            <v>HOLE DOZER 86mm - 3-3/8 SINGLE</v>
          </cell>
          <cell r="C2502" t="str">
            <v>Milwaukee Acc</v>
          </cell>
          <cell r="D2502" t="str">
            <v>900006</v>
          </cell>
          <cell r="E2502" t="str">
            <v>ML-AC</v>
          </cell>
          <cell r="F2502">
            <v>0</v>
          </cell>
          <cell r="G2502">
            <v>0.39160357880247765</v>
          </cell>
          <cell r="H2502">
            <v>7.832071576049553</v>
          </cell>
          <cell r="I2502">
            <v>7.832071576049553</v>
          </cell>
          <cell r="J2502">
            <v>8.2200000000000006</v>
          </cell>
          <cell r="K2502">
            <v>8.8650000000000002</v>
          </cell>
          <cell r="L2502" t="str">
            <v>Yes</v>
          </cell>
        </row>
        <row r="2503">
          <cell r="A2503" t="str">
            <v>49560503</v>
          </cell>
          <cell r="B2503" t="str">
            <v>Diamond Plus One Piece Hole Saw 3/16 5mm</v>
          </cell>
          <cell r="C2503" t="str">
            <v>Milwaukee Acc</v>
          </cell>
          <cell r="D2503" t="str">
            <v>900006</v>
          </cell>
          <cell r="E2503" t="str">
            <v>ML-AC</v>
          </cell>
          <cell r="F2503">
            <v>0</v>
          </cell>
          <cell r="G2503">
            <v>0.40812112869924289</v>
          </cell>
          <cell r="H2503">
            <v>8.1624225739848573</v>
          </cell>
          <cell r="I2503">
            <v>8.1624225739848573</v>
          </cell>
          <cell r="J2503">
            <v>8.57</v>
          </cell>
          <cell r="K2503">
            <v>8.8800000000000008</v>
          </cell>
          <cell r="L2503" t="str">
            <v>Yes</v>
          </cell>
        </row>
        <row r="2504">
          <cell r="A2504" t="str">
            <v>49560505</v>
          </cell>
          <cell r="B2504" t="str">
            <v>Diamond Plus One Piece Hole Saw 1/4 6mm</v>
          </cell>
          <cell r="C2504" t="str">
            <v>Milwaukee Acc</v>
          </cell>
          <cell r="D2504" t="str">
            <v>900006</v>
          </cell>
          <cell r="E2504" t="str">
            <v>ML-AC</v>
          </cell>
          <cell r="F2504">
            <v>0</v>
          </cell>
          <cell r="G2504">
            <v>0.41293874741913283</v>
          </cell>
          <cell r="H2504">
            <v>8.2587749483826567</v>
          </cell>
          <cell r="I2504">
            <v>8.2587749483826567</v>
          </cell>
          <cell r="J2504">
            <v>8.67</v>
          </cell>
          <cell r="K2504">
            <v>8.9850000000000012</v>
          </cell>
          <cell r="L2504" t="str">
            <v>Yes</v>
          </cell>
        </row>
        <row r="2505">
          <cell r="A2505" t="str">
            <v>48005789</v>
          </cell>
          <cell r="B2505" t="str">
            <v>THE TORCH METAL DEMO 300mm 18TPI (5)</v>
          </cell>
          <cell r="C2505" t="str">
            <v>Milwaukee Acc</v>
          </cell>
          <cell r="D2505" t="str">
            <v>900006</v>
          </cell>
          <cell r="E2505" t="str">
            <v>ML-AC</v>
          </cell>
          <cell r="F2505">
            <v>0</v>
          </cell>
          <cell r="G2505">
            <v>0.38472126634549209</v>
          </cell>
          <cell r="H2505">
            <v>7.6944253269098413</v>
          </cell>
          <cell r="I2505">
            <v>7.6944253269098413</v>
          </cell>
          <cell r="J2505">
            <v>8.08</v>
          </cell>
          <cell r="K2505">
            <v>9.1050000000000022</v>
          </cell>
          <cell r="L2505" t="str">
            <v>Yes</v>
          </cell>
        </row>
        <row r="2506">
          <cell r="A2506" t="str">
            <v>48005026</v>
          </cell>
          <cell r="B2506" t="str">
            <v>THE AX BLADE 230mm 5TPI (5)</v>
          </cell>
          <cell r="C2506" t="str">
            <v>Milwaukee Acc</v>
          </cell>
          <cell r="D2506" t="str">
            <v>900006</v>
          </cell>
          <cell r="E2506" t="str">
            <v>ML-AC</v>
          </cell>
          <cell r="F2506">
            <v>0</v>
          </cell>
          <cell r="G2506">
            <v>0.40467997247075016</v>
          </cell>
          <cell r="H2506">
            <v>8.0935994494150023</v>
          </cell>
          <cell r="I2506">
            <v>8.0935994494150023</v>
          </cell>
          <cell r="J2506">
            <v>8.5</v>
          </cell>
          <cell r="K2506">
            <v>9.1050000000000022</v>
          </cell>
          <cell r="L2506" t="str">
            <v>Yes</v>
          </cell>
        </row>
        <row r="2507">
          <cell r="A2507" t="str">
            <v>49560507</v>
          </cell>
          <cell r="B2507" t="str">
            <v>Diamond Plus One Piece Hole Saw 5/16 8mm</v>
          </cell>
          <cell r="C2507" t="str">
            <v>Milwaukee Acc</v>
          </cell>
          <cell r="D2507" t="str">
            <v>900006</v>
          </cell>
          <cell r="E2507" t="str">
            <v>ML-AC</v>
          </cell>
          <cell r="F2507">
            <v>0</v>
          </cell>
          <cell r="G2507">
            <v>0.4205092911218169</v>
          </cell>
          <cell r="H2507">
            <v>8.4101858224363379</v>
          </cell>
          <cell r="I2507">
            <v>8.4101858224363379</v>
          </cell>
          <cell r="J2507">
            <v>8.83</v>
          </cell>
          <cell r="K2507">
            <v>9.15</v>
          </cell>
          <cell r="L2507" t="str">
            <v>Yes</v>
          </cell>
        </row>
        <row r="2508">
          <cell r="A2508" t="str">
            <v>48221975</v>
          </cell>
          <cell r="B2508" t="str">
            <v>Mil 75PC Gen Purpose Utility Blades Disp</v>
          </cell>
          <cell r="C2508" t="str">
            <v>Milwaukee Handtools</v>
          </cell>
          <cell r="D2508" t="str">
            <v>900006</v>
          </cell>
          <cell r="E2508" t="str">
            <v>PH-TL</v>
          </cell>
          <cell r="F2508">
            <v>0</v>
          </cell>
          <cell r="G2508">
            <v>0.32622161046111497</v>
          </cell>
          <cell r="H2508">
            <v>6.5244322092222991</v>
          </cell>
          <cell r="I2508">
            <v>6.5244322092222991</v>
          </cell>
          <cell r="J2508">
            <v>6.85</v>
          </cell>
          <cell r="K2508">
            <v>9.1800000000000015</v>
          </cell>
          <cell r="L2508" t="str">
            <v>Yes</v>
          </cell>
        </row>
        <row r="2509">
          <cell r="A2509" t="str">
            <v>49560509</v>
          </cell>
          <cell r="B2509" t="str">
            <v>Diamond Plus One Piece Hole Saw 3/8 10mm</v>
          </cell>
          <cell r="C2509" t="str">
            <v>Milwaukee Acc</v>
          </cell>
          <cell r="D2509" t="str">
            <v>900006</v>
          </cell>
          <cell r="E2509" t="str">
            <v>ML-AC</v>
          </cell>
          <cell r="F2509">
            <v>0</v>
          </cell>
          <cell r="G2509">
            <v>0.42601514108740535</v>
          </cell>
          <cell r="H2509">
            <v>8.5203028217481069</v>
          </cell>
          <cell r="I2509">
            <v>8.5203028217481069</v>
          </cell>
          <cell r="J2509">
            <v>8.9499999999999993</v>
          </cell>
          <cell r="K2509">
            <v>9.2700000000000014</v>
          </cell>
          <cell r="L2509" t="str">
            <v>Yes</v>
          </cell>
        </row>
        <row r="2510">
          <cell r="A2510" t="str">
            <v>49569643</v>
          </cell>
          <cell r="B2510" t="str">
            <v>HOLE DOZER 95mm - 3-3/4 SINGLE</v>
          </cell>
          <cell r="C2510" t="str">
            <v>Milwaukee Acc</v>
          </cell>
          <cell r="D2510" t="str">
            <v>900006</v>
          </cell>
          <cell r="E2510" t="str">
            <v>ML-AC</v>
          </cell>
          <cell r="F2510">
            <v>0</v>
          </cell>
          <cell r="G2510">
            <v>0.41087405368203717</v>
          </cell>
          <cell r="H2510">
            <v>8.2174810736407427</v>
          </cell>
          <cell r="I2510">
            <v>8.2174810736407427</v>
          </cell>
          <cell r="J2510">
            <v>8.6300000000000008</v>
          </cell>
          <cell r="K2510">
            <v>9.3150000000000013</v>
          </cell>
          <cell r="L2510" t="str">
            <v>Yes</v>
          </cell>
        </row>
        <row r="2511">
          <cell r="A2511" t="str">
            <v>49569614</v>
          </cell>
          <cell r="B2511" t="str">
            <v>HOLE DOZER 33mm-1-5/16 SINGLE</v>
          </cell>
          <cell r="C2511" t="str">
            <v>Milwaukee Acc</v>
          </cell>
          <cell r="D2511" t="str">
            <v>900006</v>
          </cell>
          <cell r="E2511" t="str">
            <v>ML-AC</v>
          </cell>
          <cell r="F2511">
            <v>0</v>
          </cell>
          <cell r="G2511">
            <v>0.38403303509979353</v>
          </cell>
          <cell r="H2511">
            <v>7.6806607019958699</v>
          </cell>
          <cell r="I2511">
            <v>7.6806607019958699</v>
          </cell>
          <cell r="J2511">
            <v>8.06</v>
          </cell>
          <cell r="K2511">
            <v>9.3600000000000012</v>
          </cell>
          <cell r="L2511" t="str">
            <v>Yes</v>
          </cell>
        </row>
        <row r="2512">
          <cell r="A2512" t="str">
            <v>49569652</v>
          </cell>
          <cell r="B2512" t="str">
            <v>HOLE DOZER 127mm - 5 SINGLE</v>
          </cell>
          <cell r="C2512" t="str">
            <v>Milwaukee Acc</v>
          </cell>
          <cell r="D2512" t="str">
            <v>900006</v>
          </cell>
          <cell r="E2512" t="str">
            <v>ML-AC</v>
          </cell>
          <cell r="F2512">
            <v>0</v>
          </cell>
          <cell r="G2512">
            <v>0.41706813489332417</v>
          </cell>
          <cell r="H2512">
            <v>8.341362697866483</v>
          </cell>
          <cell r="I2512">
            <v>8.341362697866483</v>
          </cell>
          <cell r="J2512">
            <v>8.76</v>
          </cell>
          <cell r="K2512">
            <v>9.4649999999999999</v>
          </cell>
          <cell r="L2512" t="str">
            <v>Yes</v>
          </cell>
        </row>
        <row r="2513">
          <cell r="A2513" t="str">
            <v>48005094</v>
          </cell>
          <cell r="B2513" t="str">
            <v>THIN KERF GP BLADE 300mm 8/12 TPI Pkt 5</v>
          </cell>
          <cell r="C2513" t="str">
            <v>Milwaukee Acc</v>
          </cell>
          <cell r="D2513" t="str">
            <v>900006</v>
          </cell>
          <cell r="E2513" t="str">
            <v>ML-AC</v>
          </cell>
          <cell r="F2513">
            <v>0</v>
          </cell>
          <cell r="G2513">
            <v>0.42257398485891251</v>
          </cell>
          <cell r="H2513">
            <v>8.4514796971782502</v>
          </cell>
          <cell r="I2513">
            <v>8.4514796971782502</v>
          </cell>
          <cell r="J2513">
            <v>8.8699999999999992</v>
          </cell>
          <cell r="K2513">
            <v>9.615000000000002</v>
          </cell>
          <cell r="L2513" t="str">
            <v>Yes</v>
          </cell>
        </row>
        <row r="2514">
          <cell r="A2514" t="str">
            <v>49569695</v>
          </cell>
          <cell r="B2514" t="str">
            <v>Hole Dozer Hole Saw 50mm 1-59/64</v>
          </cell>
          <cell r="C2514" t="str">
            <v>Milwaukee Acc</v>
          </cell>
          <cell r="D2514" t="str">
            <v>900006</v>
          </cell>
          <cell r="E2514" t="str">
            <v>ML-AC</v>
          </cell>
          <cell r="F2514">
            <v>0</v>
          </cell>
          <cell r="G2514">
            <v>0.42739160357880251</v>
          </cell>
          <cell r="H2514">
            <v>8.5478320715760496</v>
          </cell>
          <cell r="I2514">
            <v>8.5478320715760496</v>
          </cell>
          <cell r="J2514">
            <v>8.98</v>
          </cell>
          <cell r="K2514">
            <v>9.7200000000000006</v>
          </cell>
          <cell r="L2514" t="str">
            <v>Yes</v>
          </cell>
        </row>
        <row r="2515">
          <cell r="A2515" t="str">
            <v>48005016</v>
          </cell>
          <cell r="B2515" t="str">
            <v>SUPER SHARP BLADE 230mm 6TPI (5)</v>
          </cell>
          <cell r="C2515" t="str">
            <v>Milwaukee Acc</v>
          </cell>
          <cell r="D2515" t="str">
            <v>900006</v>
          </cell>
          <cell r="E2515" t="str">
            <v>ML-AC</v>
          </cell>
          <cell r="F2515">
            <v>0</v>
          </cell>
          <cell r="G2515">
            <v>0.43014452856159668</v>
          </cell>
          <cell r="H2515">
            <v>8.6028905712319332</v>
          </cell>
          <cell r="I2515">
            <v>8.6028905712319332</v>
          </cell>
          <cell r="J2515">
            <v>9.0299999999999994</v>
          </cell>
          <cell r="K2515">
            <v>9.7800000000000011</v>
          </cell>
          <cell r="L2515" t="str">
            <v>Yes</v>
          </cell>
        </row>
        <row r="2516">
          <cell r="A2516" t="str">
            <v>48005037</v>
          </cell>
          <cell r="B2516" t="str">
            <v>Wood Thin Kerf Sawzall 300mm 5TPI Pkt 5</v>
          </cell>
          <cell r="C2516" t="str">
            <v>Milwaukee Acc</v>
          </cell>
          <cell r="D2516" t="str">
            <v>900006</v>
          </cell>
          <cell r="E2516" t="str">
            <v>ML-AC</v>
          </cell>
          <cell r="F2516">
            <v>0</v>
          </cell>
          <cell r="G2516">
            <v>0.43289745354439096</v>
          </cell>
          <cell r="H2516">
            <v>8.6579490708878186</v>
          </cell>
          <cell r="I2516">
            <v>8.6579490708878186</v>
          </cell>
          <cell r="J2516">
            <v>9.09</v>
          </cell>
          <cell r="K2516">
            <v>9.8400000000000016</v>
          </cell>
          <cell r="L2516" t="str">
            <v>Yes</v>
          </cell>
        </row>
        <row r="2517">
          <cell r="A2517" t="str">
            <v>49569644</v>
          </cell>
          <cell r="B2517" t="str">
            <v>HOLE DOZER 98mm - 3-7/8 SINGLE</v>
          </cell>
          <cell r="C2517" t="str">
            <v>Milwaukee Acc</v>
          </cell>
          <cell r="D2517" t="str">
            <v>900006</v>
          </cell>
          <cell r="E2517" t="str">
            <v>ML-AC</v>
          </cell>
          <cell r="F2517">
            <v>0</v>
          </cell>
          <cell r="G2517">
            <v>0.43771507226428086</v>
          </cell>
          <cell r="H2517">
            <v>8.7543014452856163</v>
          </cell>
          <cell r="I2517">
            <v>8.7543014452856163</v>
          </cell>
          <cell r="J2517">
            <v>9.19</v>
          </cell>
          <cell r="K2517">
            <v>9.9150000000000009</v>
          </cell>
          <cell r="L2517" t="str">
            <v>Yes</v>
          </cell>
        </row>
        <row r="2518">
          <cell r="A2518" t="str">
            <v>49567135</v>
          </cell>
          <cell r="B2518" t="str">
            <v>Diamond Plus Arbor with Retractable Star</v>
          </cell>
          <cell r="C2518" t="str">
            <v>Milwaukee Acc</v>
          </cell>
          <cell r="D2518" t="str">
            <v>900006</v>
          </cell>
          <cell r="E2518" t="str">
            <v>ML-AC</v>
          </cell>
          <cell r="F2518">
            <v>0</v>
          </cell>
          <cell r="G2518">
            <v>0.45285615966964904</v>
          </cell>
          <cell r="H2518">
            <v>9.0571231933929806</v>
          </cell>
          <cell r="I2518">
            <v>9.0571231933929806</v>
          </cell>
          <cell r="J2518">
            <v>9.51</v>
          </cell>
          <cell r="K2518">
            <v>10.245000000000001</v>
          </cell>
          <cell r="L2518" t="str">
            <v>Yes</v>
          </cell>
        </row>
        <row r="2519">
          <cell r="A2519" t="str">
            <v>48900100</v>
          </cell>
          <cell r="B2519" t="str">
            <v>MT Blade 75mm Carbide Grit (1)</v>
          </cell>
          <cell r="C2519" t="str">
            <v>Milwaukee Acc</v>
          </cell>
          <cell r="D2519" t="str">
            <v>900006</v>
          </cell>
          <cell r="E2519" t="str">
            <v>ML-AC</v>
          </cell>
          <cell r="F2519">
            <v>0</v>
          </cell>
          <cell r="G2519">
            <v>0.47006194081211289</v>
          </cell>
          <cell r="H2519">
            <v>9.4012388162422571</v>
          </cell>
          <cell r="I2519">
            <v>9.4012388162422571</v>
          </cell>
          <cell r="J2519">
            <v>9.8699999999999992</v>
          </cell>
          <cell r="K2519">
            <v>10.335000000000001</v>
          </cell>
          <cell r="L2519" t="str">
            <v>Yes</v>
          </cell>
        </row>
        <row r="2520">
          <cell r="A2520" t="str">
            <v>48221900</v>
          </cell>
          <cell r="B2520" t="str">
            <v>Mil 100PC Gen Purpose Utility Blades Dis</v>
          </cell>
          <cell r="C2520" t="str">
            <v>Milwaukee Handtools</v>
          </cell>
          <cell r="D2520" t="str">
            <v>900006</v>
          </cell>
          <cell r="E2520" t="str">
            <v>PH-TL</v>
          </cell>
          <cell r="F2520">
            <v>0</v>
          </cell>
          <cell r="G2520">
            <v>0.38265657260839636</v>
          </cell>
          <cell r="H2520">
            <v>7.6531314521679272</v>
          </cell>
          <cell r="I2520">
            <v>7.6531314521679272</v>
          </cell>
          <cell r="J2520">
            <v>8.0399999999999991</v>
          </cell>
          <cell r="K2520">
            <v>10.515000000000001</v>
          </cell>
          <cell r="L2520" t="str">
            <v>Yes</v>
          </cell>
        </row>
        <row r="2521">
          <cell r="A2521" t="str">
            <v>49565630</v>
          </cell>
          <cell r="B2521" t="str">
            <v>Diamond Plus Hole Saw 1 1/2 38mm</v>
          </cell>
          <cell r="C2521" t="str">
            <v>Milwaukee Acc</v>
          </cell>
          <cell r="D2521" t="str">
            <v>900006</v>
          </cell>
          <cell r="E2521" t="str">
            <v>ML-AC</v>
          </cell>
          <cell r="F2521">
            <v>0</v>
          </cell>
          <cell r="G2521">
            <v>0.58706125258086705</v>
          </cell>
          <cell r="H2521">
            <v>11.741225051617342</v>
          </cell>
          <cell r="I2521">
            <v>11.741225051617342</v>
          </cell>
          <cell r="J2521">
            <v>12.33</v>
          </cell>
          <cell r="K2521">
            <v>10.560000000000002</v>
          </cell>
          <cell r="L2521" t="str">
            <v>Yes</v>
          </cell>
        </row>
        <row r="2522">
          <cell r="A2522" t="str">
            <v>49569648</v>
          </cell>
          <cell r="B2522" t="str">
            <v>HOLE DOZER 111mm - 4-3/8 SINGLE</v>
          </cell>
          <cell r="C2522" t="str">
            <v>Milwaukee Acc</v>
          </cell>
          <cell r="D2522" t="str">
            <v>900006</v>
          </cell>
          <cell r="E2522" t="str">
            <v>ML-AC</v>
          </cell>
          <cell r="F2522">
            <v>0</v>
          </cell>
          <cell r="G2522">
            <v>0.47832071576049551</v>
          </cell>
          <cell r="H2522">
            <v>9.5664143152099097</v>
          </cell>
          <cell r="I2522">
            <v>9.5664143152099097</v>
          </cell>
          <cell r="J2522">
            <v>10.039999999999999</v>
          </cell>
          <cell r="K2522">
            <v>10.830000000000002</v>
          </cell>
          <cell r="L2522" t="str">
            <v>Yes</v>
          </cell>
        </row>
        <row r="2523">
          <cell r="A2523" t="str">
            <v>49567210</v>
          </cell>
          <cell r="B2523" t="str">
            <v>HOLE SAW ARBOR 3/8" x 1/2"-20 Twist</v>
          </cell>
          <cell r="C2523" t="str">
            <v>Milwaukee Acc</v>
          </cell>
          <cell r="D2523" t="str">
            <v>900006</v>
          </cell>
          <cell r="E2523" t="str">
            <v>ML-AC</v>
          </cell>
          <cell r="F2523">
            <v>0</v>
          </cell>
          <cell r="G2523">
            <v>0.45698554714384026</v>
          </cell>
          <cell r="H2523">
            <v>9.1397109428768051</v>
          </cell>
          <cell r="I2523">
            <v>9.1397109428768051</v>
          </cell>
          <cell r="J2523">
            <v>9.6</v>
          </cell>
          <cell r="K2523">
            <v>10.905000000000001</v>
          </cell>
          <cell r="L2523" t="str">
            <v>Yes</v>
          </cell>
        </row>
        <row r="2524">
          <cell r="A2524" t="str">
            <v>48660061</v>
          </cell>
          <cell r="B2524" t="str">
            <v>HEX ADAPTOR 1/2" SQ DR-7/16"</v>
          </cell>
          <cell r="C2524" t="str">
            <v>Milwaukee Acc</v>
          </cell>
          <cell r="D2524" t="str">
            <v>900006</v>
          </cell>
          <cell r="E2524" t="str">
            <v>ML-AC</v>
          </cell>
          <cell r="F2524">
            <v>0</v>
          </cell>
          <cell r="G2524">
            <v>0.48657949070887824</v>
          </cell>
          <cell r="H2524">
            <v>9.7315898141775641</v>
          </cell>
          <cell r="I2524">
            <v>9.7315898141775641</v>
          </cell>
          <cell r="J2524">
            <v>10.220000000000001</v>
          </cell>
          <cell r="K2524">
            <v>10.920000000000002</v>
          </cell>
          <cell r="L2524" t="str">
            <v>Yes</v>
          </cell>
        </row>
        <row r="2525">
          <cell r="A2525" t="str">
            <v>49569650</v>
          </cell>
          <cell r="B2525" t="str">
            <v>HOLE DOZER 121mm - 4-3/4 SINGLE</v>
          </cell>
          <cell r="C2525" t="str">
            <v>Milwaukee Acc</v>
          </cell>
          <cell r="D2525" t="str">
            <v>900006</v>
          </cell>
          <cell r="E2525" t="str">
            <v>ML-AC</v>
          </cell>
          <cell r="F2525">
            <v>0</v>
          </cell>
          <cell r="G2525">
            <v>0.49208534067446669</v>
          </cell>
          <cell r="H2525">
            <v>9.8417068134893331</v>
          </cell>
          <cell r="I2525">
            <v>9.8417068134893331</v>
          </cell>
          <cell r="J2525">
            <v>10.33</v>
          </cell>
          <cell r="K2525">
            <v>11.130000000000003</v>
          </cell>
          <cell r="L2525" t="str">
            <v>Yes</v>
          </cell>
        </row>
        <row r="2526">
          <cell r="A2526" t="str">
            <v>49569656</v>
          </cell>
          <cell r="B2526" t="str">
            <v>HOLE DOZER 152mm - 6 SINGLE</v>
          </cell>
          <cell r="C2526" t="str">
            <v>Milwaukee Acc</v>
          </cell>
          <cell r="D2526" t="str">
            <v>900006</v>
          </cell>
          <cell r="E2526" t="str">
            <v>ML-AC</v>
          </cell>
          <cell r="F2526">
            <v>0</v>
          </cell>
          <cell r="G2526">
            <v>0.49965588437715075</v>
          </cell>
          <cell r="H2526">
            <v>9.9931176875430143</v>
          </cell>
          <cell r="I2526">
            <v>9.9931176875430143</v>
          </cell>
          <cell r="J2526">
            <v>10.49</v>
          </cell>
          <cell r="K2526">
            <v>11.325000000000001</v>
          </cell>
          <cell r="L2526" t="str">
            <v>Yes</v>
          </cell>
        </row>
        <row r="2527">
          <cell r="A2527" t="str">
            <v>49565620</v>
          </cell>
          <cell r="B2527" t="str">
            <v>Diamond Plus Hole Saw 1 1/4 32mm</v>
          </cell>
          <cell r="C2527" t="str">
            <v>Milwaukee Acc</v>
          </cell>
          <cell r="D2527" t="str">
            <v>900006</v>
          </cell>
          <cell r="E2527" t="str">
            <v>ML-AC</v>
          </cell>
          <cell r="F2527">
            <v>0</v>
          </cell>
          <cell r="G2527">
            <v>0.52580867171369572</v>
          </cell>
          <cell r="H2527">
            <v>10.516173434273915</v>
          </cell>
          <cell r="I2527">
            <v>10.516173434273915</v>
          </cell>
          <cell r="J2527">
            <v>11.04</v>
          </cell>
          <cell r="K2527">
            <v>11.49</v>
          </cell>
          <cell r="L2527" t="str">
            <v>Yes</v>
          </cell>
        </row>
        <row r="2528">
          <cell r="A2528" t="str">
            <v>49560511</v>
          </cell>
          <cell r="B2528" t="str">
            <v>Diamond Plus One Piece Hole Saw 1/2 12mm</v>
          </cell>
          <cell r="C2528" t="str">
            <v>Milwaukee Acc</v>
          </cell>
          <cell r="D2528" t="str">
            <v>900006</v>
          </cell>
          <cell r="E2528" t="str">
            <v>ML-AC</v>
          </cell>
          <cell r="F2528">
            <v>0</v>
          </cell>
          <cell r="G2528">
            <v>0.53682037164487262</v>
          </cell>
          <cell r="H2528">
            <v>10.736407432897453</v>
          </cell>
          <cell r="I2528">
            <v>10.736407432897453</v>
          </cell>
          <cell r="J2528">
            <v>11.27</v>
          </cell>
          <cell r="K2528">
            <v>11.685000000000002</v>
          </cell>
          <cell r="L2528" t="str">
            <v>Yes</v>
          </cell>
        </row>
        <row r="2529">
          <cell r="A2529" t="str">
            <v>49221145</v>
          </cell>
          <cell r="B2529" t="str">
            <v>Sawzall 9 Piece Kit</v>
          </cell>
          <cell r="C2529" t="str">
            <v>Milwaukee Acc</v>
          </cell>
          <cell r="D2529" t="str">
            <v>900006</v>
          </cell>
          <cell r="E2529" t="str">
            <v>ML-AC</v>
          </cell>
          <cell r="F2529">
            <v>0</v>
          </cell>
          <cell r="G2529">
            <v>0.52099105299380599</v>
          </cell>
          <cell r="H2529">
            <v>10.419821059876119</v>
          </cell>
          <cell r="I2529">
            <v>10.419821059876119</v>
          </cell>
          <cell r="J2529">
            <v>10.94</v>
          </cell>
          <cell r="K2529">
            <v>11.775000000000002</v>
          </cell>
          <cell r="L2529" t="str">
            <v>Yes</v>
          </cell>
        </row>
        <row r="2530">
          <cell r="A2530" t="str">
            <v>48221952</v>
          </cell>
          <cell r="B2530" t="str">
            <v>Mil 50PC Hook Utility Blades Disp</v>
          </cell>
          <cell r="C2530" t="str">
            <v>Milwaukee Handtools</v>
          </cell>
          <cell r="D2530" t="str">
            <v>900006</v>
          </cell>
          <cell r="E2530" t="str">
            <v>PH-TL</v>
          </cell>
          <cell r="F2530">
            <v>0</v>
          </cell>
          <cell r="G2530">
            <v>0.44597384721266348</v>
          </cell>
          <cell r="H2530">
            <v>8.9194769442532689</v>
          </cell>
          <cell r="I2530">
            <v>8.9194769442532689</v>
          </cell>
          <cell r="J2530">
            <v>9.3699999999999992</v>
          </cell>
          <cell r="K2530">
            <v>11.955</v>
          </cell>
          <cell r="L2530" t="str">
            <v>Yes</v>
          </cell>
        </row>
        <row r="2531">
          <cell r="A2531" t="str">
            <v>49565625</v>
          </cell>
          <cell r="B2531" t="str">
            <v>Diamond Plus Hole Saw 1 3/8 35mm</v>
          </cell>
          <cell r="C2531" t="str">
            <v>Milwaukee Acc</v>
          </cell>
          <cell r="D2531" t="str">
            <v>900006</v>
          </cell>
          <cell r="E2531" t="str">
            <v>ML-AC</v>
          </cell>
          <cell r="F2531">
            <v>0</v>
          </cell>
          <cell r="G2531">
            <v>0.55333792154163797</v>
          </cell>
          <cell r="H2531">
            <v>11.066758430832758</v>
          </cell>
          <cell r="I2531">
            <v>11.066758430832758</v>
          </cell>
          <cell r="J2531">
            <v>11.62</v>
          </cell>
          <cell r="K2531">
            <v>12.090000000000002</v>
          </cell>
          <cell r="L2531" t="str">
            <v>Yes</v>
          </cell>
        </row>
        <row r="2532">
          <cell r="A2532" t="str">
            <v>49220220</v>
          </cell>
          <cell r="B2532" t="str">
            <v>HACKZALL GENERAL PURPOSE SET 10 PK</v>
          </cell>
          <cell r="C2532" t="str">
            <v>Milwaukee Acc</v>
          </cell>
          <cell r="D2532" t="str">
            <v>900006</v>
          </cell>
          <cell r="E2532" t="str">
            <v>ML-AC</v>
          </cell>
          <cell r="F2532">
            <v>0</v>
          </cell>
          <cell r="G2532">
            <v>0.53750860289057123</v>
          </cell>
          <cell r="H2532">
            <v>10.750172057811424</v>
          </cell>
          <cell r="I2532">
            <v>10.750172057811424</v>
          </cell>
          <cell r="J2532">
            <v>11.29</v>
          </cell>
          <cell r="K2532">
            <v>12.165000000000001</v>
          </cell>
          <cell r="L2532" t="str">
            <v>Yes</v>
          </cell>
        </row>
        <row r="2533">
          <cell r="A2533" t="str">
            <v>48005027</v>
          </cell>
          <cell r="B2533" t="str">
            <v>THE AX BLADE 300mm 5TPI (5)</v>
          </cell>
          <cell r="C2533" t="str">
            <v>Milwaukee Acc</v>
          </cell>
          <cell r="D2533" t="str">
            <v>900006</v>
          </cell>
          <cell r="E2533" t="str">
            <v>ML-AC</v>
          </cell>
          <cell r="F2533">
            <v>0</v>
          </cell>
          <cell r="G2533">
            <v>0.5457673778389539</v>
          </cell>
          <cell r="H2533">
            <v>10.915347556779077</v>
          </cell>
          <cell r="I2533">
            <v>10.915347556779077</v>
          </cell>
          <cell r="J2533">
            <v>11.46</v>
          </cell>
          <cell r="K2533">
            <v>12.299999999999999</v>
          </cell>
          <cell r="L2533" t="str">
            <v>Yes</v>
          </cell>
        </row>
        <row r="2534">
          <cell r="A2534" t="str">
            <v>48001610</v>
          </cell>
          <cell r="B2534" t="str">
            <v>ROUGH IN BLADE PKT5</v>
          </cell>
          <cell r="C2534" t="str">
            <v>Milwaukee Acc</v>
          </cell>
          <cell r="D2534" t="str">
            <v>900006</v>
          </cell>
          <cell r="E2534" t="str">
            <v>ML-AC</v>
          </cell>
          <cell r="F2534">
            <v>0</v>
          </cell>
          <cell r="G2534">
            <v>0.54714384033035102</v>
          </cell>
          <cell r="H2534">
            <v>10.942876806607019</v>
          </cell>
          <cell r="I2534">
            <v>10.942876806607019</v>
          </cell>
          <cell r="J2534">
            <v>11.49</v>
          </cell>
          <cell r="K2534">
            <v>12.330000000000002</v>
          </cell>
          <cell r="L2534" t="str">
            <v>Yes</v>
          </cell>
        </row>
        <row r="2535">
          <cell r="A2535" t="str">
            <v>48005711</v>
          </cell>
          <cell r="B2535" t="str">
            <v>THE WRECKER G/P BLADE 300mm 8TPI (5)</v>
          </cell>
          <cell r="C2535" t="str">
            <v>Milwaukee Acc</v>
          </cell>
          <cell r="D2535" t="str">
            <v>900006</v>
          </cell>
          <cell r="E2535" t="str">
            <v>ML-AC</v>
          </cell>
          <cell r="F2535">
            <v>0</v>
          </cell>
          <cell r="G2535">
            <v>0.54714384033035102</v>
          </cell>
          <cell r="H2535">
            <v>10.942876806607019</v>
          </cell>
          <cell r="I2535">
            <v>10.942876806607019</v>
          </cell>
          <cell r="J2535">
            <v>11.49</v>
          </cell>
          <cell r="K2535">
            <v>12.330000000000002</v>
          </cell>
          <cell r="L2535" t="str">
            <v>Yes</v>
          </cell>
        </row>
        <row r="2536">
          <cell r="A2536" t="str">
            <v>TC600M</v>
          </cell>
          <cell r="B2536" t="str">
            <v>Emp 24IN Aluminum 9IN Torpedo Level Set</v>
          </cell>
          <cell r="C2536" t="str">
            <v>CPT Hand Tools</v>
          </cell>
          <cell r="D2536" t="str">
            <v>900006</v>
          </cell>
          <cell r="E2536" t="str">
            <v>EM-TL</v>
          </cell>
          <cell r="F2536">
            <v>0</v>
          </cell>
          <cell r="G2536">
            <v>0.591878871300757</v>
          </cell>
          <cell r="H2536">
            <v>11.837577426015139</v>
          </cell>
          <cell r="I2536">
            <v>11.837577426015139</v>
          </cell>
          <cell r="J2536">
            <v>12.43</v>
          </cell>
          <cell r="K2536">
            <v>12.900000000000002</v>
          </cell>
          <cell r="L2536" t="str">
            <v>Yes</v>
          </cell>
        </row>
        <row r="2537">
          <cell r="A2537" t="str">
            <v>48001600</v>
          </cell>
          <cell r="B2537" t="str">
            <v>FLUSHCUT BLADE (1)</v>
          </cell>
          <cell r="C2537" t="str">
            <v>Milwaukee Acc</v>
          </cell>
          <cell r="D2537" t="str">
            <v>900006</v>
          </cell>
          <cell r="E2537" t="str">
            <v>ML-AC</v>
          </cell>
          <cell r="F2537">
            <v>0</v>
          </cell>
          <cell r="G2537">
            <v>0.49621472814865791</v>
          </cell>
          <cell r="H2537">
            <v>9.9242945629731576</v>
          </cell>
          <cell r="I2537">
            <v>9.9242945629731576</v>
          </cell>
          <cell r="J2537">
            <v>10.42</v>
          </cell>
          <cell r="K2537">
            <v>12.99</v>
          </cell>
          <cell r="L2537" t="str">
            <v>Yes</v>
          </cell>
        </row>
        <row r="2538">
          <cell r="A2538" t="str">
            <v>49569616</v>
          </cell>
          <cell r="B2538" t="str">
            <v>HOLE DOZER 37mm - 1-7/16 SINGLE</v>
          </cell>
          <cell r="C2538" t="str">
            <v>Milwaukee Acc</v>
          </cell>
          <cell r="D2538" t="str">
            <v>900006</v>
          </cell>
          <cell r="E2538" t="str">
            <v>ML-AC</v>
          </cell>
          <cell r="F2538">
            <v>0</v>
          </cell>
          <cell r="G2538">
            <v>0.42326221610461118</v>
          </cell>
          <cell r="H2538">
            <v>8.4652443220922233</v>
          </cell>
          <cell r="I2538">
            <v>8.4652443220922233</v>
          </cell>
          <cell r="J2538">
            <v>8.89</v>
          </cell>
          <cell r="K2538">
            <v>13.305</v>
          </cell>
          <cell r="L2538" t="str">
            <v>Yes</v>
          </cell>
        </row>
        <row r="2539">
          <cell r="A2539" t="str">
            <v>49560513</v>
          </cell>
          <cell r="B2539" t="str">
            <v>Diamond Plus One Piece Hole Saw 5/8 15mm</v>
          </cell>
          <cell r="C2539" t="str">
            <v>Milwaukee Acc</v>
          </cell>
          <cell r="D2539" t="str">
            <v>900006</v>
          </cell>
          <cell r="E2539" t="str">
            <v>ML-AC</v>
          </cell>
          <cell r="F2539">
            <v>0</v>
          </cell>
          <cell r="G2539">
            <v>0.6125258086717138</v>
          </cell>
          <cell r="H2539">
            <v>12.250516173434274</v>
          </cell>
          <cell r="I2539">
            <v>12.250516173434274</v>
          </cell>
          <cell r="J2539">
            <v>12.86</v>
          </cell>
          <cell r="K2539">
            <v>13.350000000000001</v>
          </cell>
          <cell r="L2539" t="str">
            <v>Yes</v>
          </cell>
        </row>
        <row r="2540">
          <cell r="A2540" t="str">
            <v>TBM-MR</v>
          </cell>
          <cell r="B2540" t="str">
            <v>TiBone Mini-14 Milled Repl. Face w/ Bolt</v>
          </cell>
          <cell r="C2540" t="str">
            <v>Milwaukee Handtools</v>
          </cell>
          <cell r="D2540" t="str">
            <v>900006</v>
          </cell>
          <cell r="E2540" t="str">
            <v>ST-TL</v>
          </cell>
          <cell r="F2540">
            <v>0</v>
          </cell>
          <cell r="G2540">
            <v>0.6139022711631108</v>
          </cell>
          <cell r="H2540">
            <v>12.278045423262215</v>
          </cell>
          <cell r="I2540">
            <v>12.278045423262215</v>
          </cell>
          <cell r="J2540">
            <v>12.89</v>
          </cell>
          <cell r="K2540">
            <v>13.365000000000002</v>
          </cell>
          <cell r="L2540" t="str">
            <v>Yes</v>
          </cell>
        </row>
        <row r="2541">
          <cell r="A2541" t="str">
            <v>TB-SR</v>
          </cell>
          <cell r="B2541" t="str">
            <v>TiBone Smooth Repl. Face w/ Bolt kit</v>
          </cell>
          <cell r="C2541" t="str">
            <v>Milwaukee Handtools</v>
          </cell>
          <cell r="D2541" t="str">
            <v>900006</v>
          </cell>
          <cell r="E2541" t="str">
            <v>ST-TL</v>
          </cell>
          <cell r="F2541">
            <v>0</v>
          </cell>
          <cell r="G2541">
            <v>0.6262904335856847</v>
          </cell>
          <cell r="H2541">
            <v>12.525808671713694</v>
          </cell>
          <cell r="I2541">
            <v>12.525808671713694</v>
          </cell>
          <cell r="J2541">
            <v>13.15</v>
          </cell>
          <cell r="K2541">
            <v>13.635</v>
          </cell>
          <cell r="L2541" t="str">
            <v>Yes</v>
          </cell>
        </row>
        <row r="2542">
          <cell r="A2542" t="str">
            <v>49569654</v>
          </cell>
          <cell r="B2542" t="str">
            <v>HOLE DOZER 140mm - 5-1/2 SINGLE</v>
          </cell>
          <cell r="C2542" t="str">
            <v>Milwaukee Acc</v>
          </cell>
          <cell r="D2542" t="str">
            <v>900006</v>
          </cell>
          <cell r="E2542" t="str">
            <v>ML-AC</v>
          </cell>
          <cell r="F2542">
            <v>0</v>
          </cell>
          <cell r="G2542">
            <v>0.62560220233998631</v>
          </cell>
          <cell r="H2542">
            <v>12.512044046799724</v>
          </cell>
          <cell r="I2542">
            <v>12.512044046799724</v>
          </cell>
          <cell r="J2542">
            <v>13.14</v>
          </cell>
          <cell r="K2542">
            <v>14.13</v>
          </cell>
          <cell r="L2542" t="str">
            <v>Yes</v>
          </cell>
        </row>
        <row r="2543">
          <cell r="A2543" t="str">
            <v>48901000</v>
          </cell>
          <cell r="B2543" t="str">
            <v>Multi Tool Kit Qty 3 Fine Medium Coarse</v>
          </cell>
          <cell r="C2543" t="str">
            <v>Milwaukee Acc</v>
          </cell>
          <cell r="D2543" t="str">
            <v>900006</v>
          </cell>
          <cell r="E2543" t="str">
            <v>ML-AC</v>
          </cell>
          <cell r="F2543">
            <v>0</v>
          </cell>
          <cell r="G2543">
            <v>0.64280798348245005</v>
          </cell>
          <cell r="H2543">
            <v>12.856159669649001</v>
          </cell>
          <cell r="I2543">
            <v>12.856159669649001</v>
          </cell>
          <cell r="J2543">
            <v>13.5</v>
          </cell>
          <cell r="K2543">
            <v>14.13</v>
          </cell>
          <cell r="L2543" t="str">
            <v>Yes</v>
          </cell>
        </row>
        <row r="2544">
          <cell r="A2544" t="str">
            <v>49560515</v>
          </cell>
          <cell r="B2544" t="str">
            <v>Diamond Plus One Piece Hole Saw 3/4 20mm</v>
          </cell>
          <cell r="C2544" t="str">
            <v>Milwaukee Acc</v>
          </cell>
          <cell r="D2544" t="str">
            <v>900006</v>
          </cell>
          <cell r="E2544" t="str">
            <v>ML-AC</v>
          </cell>
          <cell r="F2544">
            <v>0</v>
          </cell>
          <cell r="G2544">
            <v>0.66139022711631101</v>
          </cell>
          <cell r="H2544">
            <v>13.22780454232622</v>
          </cell>
          <cell r="I2544">
            <v>13.22780454232622</v>
          </cell>
          <cell r="J2544">
            <v>13.89</v>
          </cell>
          <cell r="K2544">
            <v>14.400000000000002</v>
          </cell>
          <cell r="L2544" t="str">
            <v>Yes</v>
          </cell>
        </row>
        <row r="2545">
          <cell r="A2545" t="str">
            <v>49565645</v>
          </cell>
          <cell r="B2545" t="str">
            <v>Diamond Plus Hole Saw 2 51mm</v>
          </cell>
          <cell r="C2545" t="str">
            <v>Milwaukee Acc</v>
          </cell>
          <cell r="D2545" t="str">
            <v>900006</v>
          </cell>
          <cell r="E2545" t="str">
            <v>ML-AC</v>
          </cell>
          <cell r="F2545">
            <v>0</v>
          </cell>
          <cell r="G2545">
            <v>0.68616655196145915</v>
          </cell>
          <cell r="H2545">
            <v>13.723331039229182</v>
          </cell>
          <cell r="I2545">
            <v>13.723331039229182</v>
          </cell>
          <cell r="J2545">
            <v>14.41</v>
          </cell>
          <cell r="K2545">
            <v>14.985000000000001</v>
          </cell>
          <cell r="L2545" t="str">
            <v>Yes</v>
          </cell>
        </row>
        <row r="2546">
          <cell r="A2546" t="str">
            <v>49560517</v>
          </cell>
          <cell r="B2546" t="str">
            <v>Diamond Plus One Piece Hole Saw 1 25mm</v>
          </cell>
          <cell r="C2546" t="str">
            <v>Milwaukee Acc</v>
          </cell>
          <cell r="D2546" t="str">
            <v>900006</v>
          </cell>
          <cell r="E2546" t="str">
            <v>ML-AC</v>
          </cell>
          <cell r="F2546">
            <v>0</v>
          </cell>
          <cell r="G2546">
            <v>0.70818995182381272</v>
          </cell>
          <cell r="H2546">
            <v>14.163799036476254</v>
          </cell>
          <cell r="I2546">
            <v>14.163799036476254</v>
          </cell>
          <cell r="J2546">
            <v>14.87</v>
          </cell>
          <cell r="K2546">
            <v>15.42</v>
          </cell>
          <cell r="L2546" t="str">
            <v>Yes</v>
          </cell>
        </row>
        <row r="2547">
          <cell r="A2547" t="str">
            <v>49221135</v>
          </cell>
          <cell r="B2547" t="str">
            <v>Sawzall Demo &amp; Thin Kerf 12 Blade Set</v>
          </cell>
          <cell r="C2547" t="str">
            <v>Milwaukee Acc</v>
          </cell>
          <cell r="D2547" t="str">
            <v>900006</v>
          </cell>
          <cell r="E2547" t="str">
            <v>ML-AC</v>
          </cell>
          <cell r="F2547">
            <v>0</v>
          </cell>
          <cell r="G2547">
            <v>0.69649002064693732</v>
          </cell>
          <cell r="H2547">
            <v>13.929800412938746</v>
          </cell>
          <cell r="I2547">
            <v>13.929800412938746</v>
          </cell>
          <cell r="J2547">
            <v>14.63</v>
          </cell>
          <cell r="K2547">
            <v>16.020000000000003</v>
          </cell>
          <cell r="L2547" t="str">
            <v>Yes</v>
          </cell>
        </row>
        <row r="2548">
          <cell r="A2548" t="str">
            <v>48901050</v>
          </cell>
          <cell r="B2548" t="str">
            <v>Multi Tool Kit Qty 3 Wide Extended</v>
          </cell>
          <cell r="C2548" t="str">
            <v>Milwaukee Acc</v>
          </cell>
          <cell r="D2548" t="str">
            <v>900006</v>
          </cell>
          <cell r="E2548" t="str">
            <v>ML-AC</v>
          </cell>
          <cell r="F2548">
            <v>0</v>
          </cell>
          <cell r="G2548">
            <v>0.74810736407432898</v>
          </cell>
          <cell r="H2548">
            <v>14.962147281486578</v>
          </cell>
          <cell r="I2548">
            <v>14.962147281486578</v>
          </cell>
          <cell r="J2548">
            <v>15.71</v>
          </cell>
          <cell r="K2548">
            <v>16.440000000000005</v>
          </cell>
          <cell r="L2548" t="str">
            <v>Yes</v>
          </cell>
        </row>
        <row r="2549">
          <cell r="A2549" t="str">
            <v>49170180</v>
          </cell>
          <cell r="B2549" t="str">
            <v>MILWAUKEE BUCKET ORGANISER 50 POCKETS</v>
          </cell>
          <cell r="C2549" t="str">
            <v>Milwaukee Handtools</v>
          </cell>
          <cell r="D2549" t="str">
            <v>900006</v>
          </cell>
          <cell r="E2549" t="str">
            <v>PH-TL</v>
          </cell>
          <cell r="F2549">
            <v>0</v>
          </cell>
          <cell r="G2549">
            <v>0.7832071576049553</v>
          </cell>
          <cell r="H2549">
            <v>15.664143152099106</v>
          </cell>
          <cell r="I2549">
            <v>15.664143152099106</v>
          </cell>
          <cell r="J2549">
            <v>16.45</v>
          </cell>
          <cell r="K2549">
            <v>17.205000000000002</v>
          </cell>
          <cell r="L2549" t="str">
            <v>Yes</v>
          </cell>
        </row>
        <row r="2550">
          <cell r="A2550" t="str">
            <v>49565660</v>
          </cell>
          <cell r="B2550" t="str">
            <v>Diamond Plus Hole Saw 2 1/2 64mm</v>
          </cell>
          <cell r="C2550" t="str">
            <v>Milwaukee Acc</v>
          </cell>
          <cell r="D2550" t="str">
            <v>900006</v>
          </cell>
          <cell r="E2550" t="str">
            <v>ML-AC</v>
          </cell>
          <cell r="F2550">
            <v>0</v>
          </cell>
          <cell r="G2550">
            <v>0.82794218857536128</v>
          </cell>
          <cell r="H2550">
            <v>16.558843771507224</v>
          </cell>
          <cell r="I2550">
            <v>16.558843771507224</v>
          </cell>
          <cell r="J2550">
            <v>17.39</v>
          </cell>
          <cell r="K2550">
            <v>18.105</v>
          </cell>
          <cell r="L2550" t="str">
            <v>Yes</v>
          </cell>
        </row>
        <row r="2551">
          <cell r="A2551" t="str">
            <v>49810090</v>
          </cell>
          <cell r="B2551" t="str">
            <v>LED REPLACEMENT GLOBE</v>
          </cell>
          <cell r="C2551" t="str">
            <v>Milwaukee Acc</v>
          </cell>
          <cell r="D2551" t="str">
            <v>900006</v>
          </cell>
          <cell r="E2551" t="str">
            <v>ML-AC</v>
          </cell>
          <cell r="F2551">
            <v>0</v>
          </cell>
          <cell r="G2551">
            <v>0.83757742601514096</v>
          </cell>
          <cell r="H2551">
            <v>16.751548520302819</v>
          </cell>
          <cell r="I2551">
            <v>16.751548520302819</v>
          </cell>
          <cell r="J2551">
            <v>17.59</v>
          </cell>
          <cell r="K2551">
            <v>18.240000000000002</v>
          </cell>
          <cell r="L2551" t="str">
            <v>Yes</v>
          </cell>
        </row>
        <row r="2552">
          <cell r="A2552" t="str">
            <v>49221129</v>
          </cell>
          <cell r="B2552" t="str">
            <v>S/SAW DEMOLITION KIT 12PCE</v>
          </cell>
          <cell r="C2552" t="str">
            <v>Milwaukee Acc</v>
          </cell>
          <cell r="D2552" t="str">
            <v>900006</v>
          </cell>
          <cell r="E2552" t="str">
            <v>ML-AC</v>
          </cell>
          <cell r="F2552">
            <v>0</v>
          </cell>
          <cell r="G2552">
            <v>0.82381280110117006</v>
          </cell>
          <cell r="H2552">
            <v>16.476256022023399</v>
          </cell>
          <cell r="I2552">
            <v>16.476256022023399</v>
          </cell>
          <cell r="J2552">
            <v>17.3</v>
          </cell>
          <cell r="K2552">
            <v>18.794999999999998</v>
          </cell>
          <cell r="L2552" t="str">
            <v>Yes</v>
          </cell>
        </row>
        <row r="2553">
          <cell r="A2553" t="str">
            <v>49224800</v>
          </cell>
          <cell r="B2553" t="str">
            <v>3PC KIT THIN WALL HOLESAW 22mm 29mm 35mm</v>
          </cell>
          <cell r="C2553" t="str">
            <v>Milwaukee Acc</v>
          </cell>
          <cell r="D2553" t="str">
            <v>900006</v>
          </cell>
          <cell r="E2553" t="str">
            <v>ML-AC</v>
          </cell>
          <cell r="F2553">
            <v>0</v>
          </cell>
          <cell r="G2553">
            <v>0.99449415003441155</v>
          </cell>
          <cell r="H2553">
            <v>19.889883000688229</v>
          </cell>
          <cell r="I2553">
            <v>19.889883000688229</v>
          </cell>
          <cell r="J2553">
            <v>20.88</v>
          </cell>
          <cell r="K2553">
            <v>21.6</v>
          </cell>
          <cell r="L2553" t="str">
            <v>Yes</v>
          </cell>
        </row>
        <row r="2554">
          <cell r="A2554" t="str">
            <v>48225109</v>
          </cell>
          <cell r="B2554" t="str">
            <v>Milwaukee Plumbers Torpedo Level</v>
          </cell>
          <cell r="C2554" t="str">
            <v>Milwaukee Handtools</v>
          </cell>
          <cell r="D2554" t="str">
            <v>900006</v>
          </cell>
          <cell r="E2554" t="str">
            <v>PH-TL</v>
          </cell>
          <cell r="F2554">
            <v>0</v>
          </cell>
          <cell r="G2554">
            <v>1.0192704748795596</v>
          </cell>
          <cell r="H2554">
            <v>20.385409497591191</v>
          </cell>
          <cell r="I2554">
            <v>20.385409497591191</v>
          </cell>
          <cell r="J2554">
            <v>21.4</v>
          </cell>
          <cell r="K2554">
            <v>22.215000000000003</v>
          </cell>
          <cell r="L2554" t="str">
            <v>Yes</v>
          </cell>
        </row>
        <row r="2555">
          <cell r="A2555" t="str">
            <v>48404070</v>
          </cell>
          <cell r="B2555" t="str">
            <v>Metal Saw Blade 5 3/8" 30T</v>
          </cell>
          <cell r="C2555" t="str">
            <v>Milwaukee Acc</v>
          </cell>
          <cell r="D2555" t="str">
            <v>900006</v>
          </cell>
          <cell r="E2555" t="str">
            <v>ML-AC</v>
          </cell>
          <cell r="F2555">
            <v>0</v>
          </cell>
          <cell r="G2555">
            <v>0.86304198210598759</v>
          </cell>
          <cell r="H2555">
            <v>17.260839642119752</v>
          </cell>
          <cell r="I2555">
            <v>17.260839642119752</v>
          </cell>
          <cell r="J2555">
            <v>18.12</v>
          </cell>
          <cell r="K2555">
            <v>23.385000000000002</v>
          </cell>
          <cell r="L2555" t="str">
            <v>Yes</v>
          </cell>
        </row>
        <row r="2556">
          <cell r="A2556" t="str">
            <v>48008782</v>
          </cell>
          <cell r="B2556" t="str">
            <v>THE TORCH METAL DEMO 150mm 14TPI (25)</v>
          </cell>
          <cell r="C2556" t="str">
            <v>Milwaukee Acc</v>
          </cell>
          <cell r="D2556" t="str">
            <v>900006</v>
          </cell>
          <cell r="E2556" t="str">
            <v>ML-AC</v>
          </cell>
          <cell r="F2556">
            <v>0</v>
          </cell>
          <cell r="G2556">
            <v>1.0268410185822436</v>
          </cell>
          <cell r="H2556">
            <v>20.536820371644872</v>
          </cell>
          <cell r="I2556">
            <v>20.536820371644872</v>
          </cell>
          <cell r="J2556">
            <v>21.56</v>
          </cell>
          <cell r="K2556">
            <v>24.210000000000004</v>
          </cell>
          <cell r="L2556" t="str">
            <v>Yes</v>
          </cell>
        </row>
        <row r="2557">
          <cell r="A2557" t="str">
            <v>48008784</v>
          </cell>
          <cell r="B2557" t="str">
            <v>THE TORCH METAL DEMO 150mm 18TPI (25)</v>
          </cell>
          <cell r="C2557" t="str">
            <v>Milwaukee Acc</v>
          </cell>
          <cell r="D2557" t="str">
            <v>900006</v>
          </cell>
          <cell r="E2557" t="str">
            <v>ML-AC</v>
          </cell>
          <cell r="F2557">
            <v>0</v>
          </cell>
          <cell r="G2557">
            <v>1.0467997247075018</v>
          </cell>
          <cell r="H2557">
            <v>20.935994494150034</v>
          </cell>
          <cell r="I2557">
            <v>20.935994494150034</v>
          </cell>
          <cell r="J2557">
            <v>21.98</v>
          </cell>
          <cell r="K2557">
            <v>24.660000000000004</v>
          </cell>
          <cell r="L2557" t="str">
            <v>Yes</v>
          </cell>
        </row>
        <row r="2558">
          <cell r="A2558" t="str">
            <v>49937810</v>
          </cell>
          <cell r="B2558" t="str">
            <v>STEELHEAD Diamond Cut-Off 5" 125mm</v>
          </cell>
          <cell r="C2558" t="str">
            <v>Milwaukee Acc</v>
          </cell>
          <cell r="D2558" t="str">
            <v>900006</v>
          </cell>
          <cell r="E2558" t="str">
            <v>ML-AC</v>
          </cell>
          <cell r="F2558">
            <v>0</v>
          </cell>
          <cell r="G2558">
            <v>0.65794907088781829</v>
          </cell>
          <cell r="H2558">
            <v>13.158981417756365</v>
          </cell>
          <cell r="I2558">
            <v>13.158981417756365</v>
          </cell>
          <cell r="J2558">
            <v>13.82</v>
          </cell>
          <cell r="K2558">
            <v>25.965</v>
          </cell>
          <cell r="L2558" t="str">
            <v>Yes</v>
          </cell>
        </row>
        <row r="2559">
          <cell r="A2559" t="str">
            <v>48008712</v>
          </cell>
          <cell r="B2559" t="str">
            <v>THE TORCH METAL DEMO 150mm 10TPI (25)</v>
          </cell>
          <cell r="C2559" t="str">
            <v>Milwaukee Acc</v>
          </cell>
          <cell r="D2559" t="str">
            <v>900006</v>
          </cell>
          <cell r="E2559" t="str">
            <v>ML-AC</v>
          </cell>
          <cell r="F2559">
            <v>0</v>
          </cell>
          <cell r="G2559">
            <v>1.1176875430144528</v>
          </cell>
          <cell r="H2559">
            <v>22.353750860289054</v>
          </cell>
          <cell r="I2559">
            <v>22.353750860289054</v>
          </cell>
          <cell r="J2559">
            <v>23.47</v>
          </cell>
          <cell r="K2559">
            <v>26.204999999999998</v>
          </cell>
          <cell r="L2559" t="str">
            <v>Yes</v>
          </cell>
        </row>
        <row r="2560">
          <cell r="A2560" t="str">
            <v>48008021</v>
          </cell>
          <cell r="B2560" t="str">
            <v>THE AX BLADE 150mm 5TPI (25)</v>
          </cell>
          <cell r="C2560" t="str">
            <v>Milwaukee Acc</v>
          </cell>
          <cell r="D2560" t="str">
            <v>900006</v>
          </cell>
          <cell r="E2560" t="str">
            <v>ML-AC</v>
          </cell>
          <cell r="F2560">
            <v>0</v>
          </cell>
          <cell r="G2560">
            <v>1.4239504473503097</v>
          </cell>
          <cell r="H2560">
            <v>28.479008947006193</v>
          </cell>
          <cell r="I2560">
            <v>28.479008947006193</v>
          </cell>
          <cell r="J2560">
            <v>29.9</v>
          </cell>
          <cell r="K2560">
            <v>32.025000000000006</v>
          </cell>
          <cell r="L2560" t="str">
            <v>Yes</v>
          </cell>
        </row>
        <row r="2561">
          <cell r="A2561" t="str">
            <v>48901006</v>
          </cell>
          <cell r="B2561" t="str">
            <v>6PC Multi-Tool Blade Kit</v>
          </cell>
          <cell r="C2561" t="str">
            <v>Milwaukee Acc</v>
          </cell>
          <cell r="D2561" t="str">
            <v>900006</v>
          </cell>
          <cell r="E2561" t="str">
            <v>ML-AC</v>
          </cell>
          <cell r="F2561">
            <v>0</v>
          </cell>
          <cell r="G2561">
            <v>1.6077081899518237</v>
          </cell>
          <cell r="H2561">
            <v>32.154163799036475</v>
          </cell>
          <cell r="I2561">
            <v>32.154163799036475</v>
          </cell>
          <cell r="J2561">
            <v>33.76</v>
          </cell>
          <cell r="K2561">
            <v>35.340000000000003</v>
          </cell>
          <cell r="L2561" t="str">
            <v>Yes</v>
          </cell>
        </row>
        <row r="2562">
          <cell r="A2562" t="str">
            <v>48008787</v>
          </cell>
          <cell r="B2562" t="str">
            <v>THE TORCH METAL DEMO 230mm 14TPI (25)</v>
          </cell>
          <cell r="C2562" t="str">
            <v>Milwaukee Acc</v>
          </cell>
          <cell r="D2562" t="str">
            <v>900006</v>
          </cell>
          <cell r="E2562" t="str">
            <v>ML-AC</v>
          </cell>
          <cell r="F2562">
            <v>0</v>
          </cell>
          <cell r="G2562">
            <v>1.5030970406056436</v>
          </cell>
          <cell r="H2562">
            <v>30.061940812112869</v>
          </cell>
          <cell r="I2562">
            <v>30.061940812112869</v>
          </cell>
          <cell r="J2562">
            <v>31.57</v>
          </cell>
          <cell r="K2562">
            <v>35.46</v>
          </cell>
          <cell r="L2562" t="str">
            <v>Yes</v>
          </cell>
        </row>
        <row r="2563">
          <cell r="A2563" t="str">
            <v>48008788</v>
          </cell>
          <cell r="B2563" t="str">
            <v>THE TORCH METAL DEMO 230mm 18TPI (25)</v>
          </cell>
          <cell r="C2563" t="str">
            <v>Milwaukee Acc</v>
          </cell>
          <cell r="D2563" t="str">
            <v>900006</v>
          </cell>
          <cell r="E2563" t="str">
            <v>ML-AC</v>
          </cell>
          <cell r="F2563">
            <v>0</v>
          </cell>
          <cell r="G2563">
            <v>1.5106675843083277</v>
          </cell>
          <cell r="H2563">
            <v>30.213351686166551</v>
          </cell>
          <cell r="I2563">
            <v>30.213351686166551</v>
          </cell>
          <cell r="J2563">
            <v>31.72</v>
          </cell>
          <cell r="K2563">
            <v>35.625000000000007</v>
          </cell>
          <cell r="L2563" t="str">
            <v>Yes</v>
          </cell>
        </row>
        <row r="2564">
          <cell r="A2564" t="str">
            <v>48008713</v>
          </cell>
          <cell r="B2564" t="str">
            <v>THE TORCH METAL DEMO 230mm 10TPI (25)</v>
          </cell>
          <cell r="C2564" t="str">
            <v>Milwaukee Acc</v>
          </cell>
          <cell r="D2564" t="str">
            <v>900006</v>
          </cell>
          <cell r="E2564" t="str">
            <v>ML-AC</v>
          </cell>
          <cell r="F2564">
            <v>0</v>
          </cell>
          <cell r="G2564">
            <v>1.5251204404679974</v>
          </cell>
          <cell r="H2564">
            <v>30.502408809359945</v>
          </cell>
          <cell r="I2564">
            <v>30.502408809359945</v>
          </cell>
          <cell r="J2564">
            <v>32.03</v>
          </cell>
          <cell r="K2564">
            <v>35.910000000000004</v>
          </cell>
          <cell r="L2564" t="str">
            <v>Yes</v>
          </cell>
        </row>
        <row r="2565">
          <cell r="A2565" t="str">
            <v>48016182</v>
          </cell>
          <cell r="B2565" t="str">
            <v>THIN KERF METAL BLADE 150mm 14TPI (50)</v>
          </cell>
          <cell r="C2565" t="str">
            <v>Milwaukee Acc</v>
          </cell>
          <cell r="D2565" t="str">
            <v>900006</v>
          </cell>
          <cell r="E2565" t="str">
            <v>ML-AC</v>
          </cell>
          <cell r="F2565">
            <v>0</v>
          </cell>
          <cell r="G2565">
            <v>1.6696490020646939</v>
          </cell>
          <cell r="H2565">
            <v>33.392980041293875</v>
          </cell>
          <cell r="I2565">
            <v>33.392980041293875</v>
          </cell>
          <cell r="J2565">
            <v>35.06</v>
          </cell>
          <cell r="K2565">
            <v>38.145000000000003</v>
          </cell>
          <cell r="L2565" t="str">
            <v>Yes</v>
          </cell>
        </row>
        <row r="2566">
          <cell r="A2566" t="str">
            <v>48016184</v>
          </cell>
          <cell r="B2566" t="str">
            <v>THIN KERF METAL BLADE 150mm 18TPI (50)</v>
          </cell>
          <cell r="C2566" t="str">
            <v>Milwaukee Acc</v>
          </cell>
          <cell r="D2566" t="str">
            <v>900006</v>
          </cell>
          <cell r="E2566" t="str">
            <v>ML-AC</v>
          </cell>
          <cell r="F2566">
            <v>0</v>
          </cell>
          <cell r="G2566">
            <v>1.6971782518926357</v>
          </cell>
          <cell r="H2566">
            <v>33.943565037852714</v>
          </cell>
          <cell r="I2566">
            <v>33.943565037852714</v>
          </cell>
          <cell r="J2566">
            <v>35.64</v>
          </cell>
          <cell r="K2566">
            <v>38.730000000000004</v>
          </cell>
          <cell r="L2566" t="str">
            <v>Yes</v>
          </cell>
        </row>
        <row r="2567">
          <cell r="A2567" t="str">
            <v>49937820</v>
          </cell>
          <cell r="B2567" t="str">
            <v>STEELHEAD Diamond Cut-Off 7" 178mm</v>
          </cell>
          <cell r="C2567" t="str">
            <v>Milwaukee Acc</v>
          </cell>
          <cell r="D2567" t="str">
            <v>900006</v>
          </cell>
          <cell r="E2567" t="str">
            <v>ML-AC</v>
          </cell>
          <cell r="F2567">
            <v>0</v>
          </cell>
          <cell r="G2567">
            <v>1.1527873365450791</v>
          </cell>
          <cell r="H2567">
            <v>23.055746730901582</v>
          </cell>
          <cell r="I2567">
            <v>23.055746730901582</v>
          </cell>
          <cell r="J2567">
            <v>24.21</v>
          </cell>
          <cell r="K2567">
            <v>39.360000000000007</v>
          </cell>
          <cell r="L2567" t="str">
            <v>Yes</v>
          </cell>
        </row>
        <row r="2568">
          <cell r="A2568" t="str">
            <v>49569075</v>
          </cell>
          <cell r="B2568" t="str">
            <v>7PC BIG HAWG CUTTER KIT</v>
          </cell>
          <cell r="C2568" t="str">
            <v>Milwaukee Acc</v>
          </cell>
          <cell r="D2568" t="str">
            <v>900006</v>
          </cell>
          <cell r="E2568" t="str">
            <v>ML-AC</v>
          </cell>
          <cell r="F2568">
            <v>0</v>
          </cell>
          <cell r="G2568">
            <v>1.8313833448038541</v>
          </cell>
          <cell r="H2568">
            <v>36.627666896077081</v>
          </cell>
          <cell r="I2568">
            <v>36.627666896077081</v>
          </cell>
          <cell r="J2568">
            <v>38.46</v>
          </cell>
          <cell r="K2568">
            <v>39.869999999999997</v>
          </cell>
          <cell r="L2568" t="str">
            <v>Yes</v>
          </cell>
        </row>
        <row r="2569">
          <cell r="A2569" t="str">
            <v>48440411</v>
          </cell>
          <cell r="B2569" t="str">
            <v>BLADE CU ALU</v>
          </cell>
          <cell r="C2569" t="str">
            <v>Milwaukee Tools</v>
          </cell>
          <cell r="D2569" t="str">
            <v>900006</v>
          </cell>
          <cell r="E2569" t="str">
            <v>ML-TL</v>
          </cell>
          <cell r="F2569">
            <v>0</v>
          </cell>
          <cell r="G2569">
            <v>1.9408121128699243</v>
          </cell>
          <cell r="H2569">
            <v>38.816242257398486</v>
          </cell>
          <cell r="I2569">
            <v>38.816242257398486</v>
          </cell>
          <cell r="J2569">
            <v>40.76</v>
          </cell>
          <cell r="K2569">
            <v>42.25500000000001</v>
          </cell>
          <cell r="L2569" t="str">
            <v>Yes</v>
          </cell>
        </row>
        <row r="2570">
          <cell r="A2570" t="str">
            <v>49224095</v>
          </cell>
          <cell r="B2570" t="str">
            <v>HOLE DOZER KIT 10PC</v>
          </cell>
          <cell r="C2570" t="str">
            <v>Milwaukee Acc</v>
          </cell>
          <cell r="D2570" t="str">
            <v>900006</v>
          </cell>
          <cell r="E2570" t="str">
            <v>ML-AC</v>
          </cell>
          <cell r="F2570">
            <v>0</v>
          </cell>
          <cell r="G2570">
            <v>1.905712319339298</v>
          </cell>
          <cell r="H2570">
            <v>38.114246386785958</v>
          </cell>
          <cell r="I2570">
            <v>38.114246386785958</v>
          </cell>
          <cell r="J2570">
            <v>40.020000000000003</v>
          </cell>
          <cell r="K2570">
            <v>43.35</v>
          </cell>
          <cell r="L2570" t="str">
            <v>Yes</v>
          </cell>
        </row>
        <row r="2571">
          <cell r="A2571" t="str">
            <v>48008706</v>
          </cell>
          <cell r="B2571" t="str">
            <v>THE WRECKER G/P BLADE 230mm 8TPI (25)</v>
          </cell>
          <cell r="C2571" t="str">
            <v>Milwaukee Acc</v>
          </cell>
          <cell r="D2571" t="str">
            <v>900006</v>
          </cell>
          <cell r="E2571" t="str">
            <v>ML-AC</v>
          </cell>
          <cell r="F2571">
            <v>0</v>
          </cell>
          <cell r="G2571">
            <v>1.9944941500344116</v>
          </cell>
          <cell r="H2571">
            <v>39.889883000688229</v>
          </cell>
          <cell r="I2571">
            <v>39.889883000688229</v>
          </cell>
          <cell r="J2571">
            <v>41.88</v>
          </cell>
          <cell r="K2571">
            <v>44.820000000000007</v>
          </cell>
          <cell r="L2571" t="str">
            <v>Yes</v>
          </cell>
        </row>
        <row r="2572">
          <cell r="A2572" t="str">
            <v>48008026</v>
          </cell>
          <cell r="B2572" t="str">
            <v>THE AX BLADE 230mm 5TPI (25)</v>
          </cell>
          <cell r="C2572" t="str">
            <v>Milwaukee Acc</v>
          </cell>
          <cell r="D2572" t="str">
            <v>900006</v>
          </cell>
          <cell r="E2572" t="str">
            <v>ML-AC</v>
          </cell>
          <cell r="F2572">
            <v>0</v>
          </cell>
          <cell r="G2572">
            <v>2.0440467997247072</v>
          </cell>
          <cell r="H2572">
            <v>40.880935994494145</v>
          </cell>
          <cell r="I2572">
            <v>40.880935994494145</v>
          </cell>
          <cell r="J2572">
            <v>42.92</v>
          </cell>
          <cell r="K2572">
            <v>45.96</v>
          </cell>
          <cell r="L2572" t="str">
            <v>Yes</v>
          </cell>
        </row>
        <row r="2573">
          <cell r="A2573" t="str">
            <v>48440412</v>
          </cell>
          <cell r="B2573" t="str">
            <v>BLADE STEEL</v>
          </cell>
          <cell r="C2573" t="str">
            <v>Milwaukee Tools</v>
          </cell>
          <cell r="D2573" t="str">
            <v>900006</v>
          </cell>
          <cell r="E2573" t="str">
            <v>ML-TL</v>
          </cell>
          <cell r="F2573">
            <v>0</v>
          </cell>
          <cell r="G2573">
            <v>2.1596696490020646</v>
          </cell>
          <cell r="H2573">
            <v>43.193392980041288</v>
          </cell>
          <cell r="I2573">
            <v>43.193392980041288</v>
          </cell>
          <cell r="J2573">
            <v>45.35</v>
          </cell>
          <cell r="K2573">
            <v>47.010000000000005</v>
          </cell>
          <cell r="L2573" t="str">
            <v>Yes</v>
          </cell>
        </row>
        <row r="2574">
          <cell r="A2574" t="str">
            <v>TICLW-12</v>
          </cell>
          <cell r="B2574" t="str">
            <v>Ti  8oz Nail Puller w/ DIMPLER</v>
          </cell>
          <cell r="C2574" t="str">
            <v>Milwaukee Handtools</v>
          </cell>
          <cell r="D2574" t="str">
            <v>900006</v>
          </cell>
          <cell r="E2574" t="str">
            <v>ST-TL</v>
          </cell>
          <cell r="F2574">
            <v>0</v>
          </cell>
          <cell r="G2574">
            <v>2.1782518926359256</v>
          </cell>
          <cell r="H2574">
            <v>43.565037852718511</v>
          </cell>
          <cell r="I2574">
            <v>43.565037852718511</v>
          </cell>
          <cell r="J2574">
            <v>45.74</v>
          </cell>
          <cell r="K2574">
            <v>47.415000000000006</v>
          </cell>
          <cell r="L2574" t="str">
            <v>Yes</v>
          </cell>
        </row>
        <row r="2575">
          <cell r="A2575" t="str">
            <v>49224025</v>
          </cell>
          <cell r="B2575" t="str">
            <v>HOLE SAW KIT 13PC GP HOLE DOZER</v>
          </cell>
          <cell r="C2575" t="str">
            <v>Milwaukee Acc</v>
          </cell>
          <cell r="D2575" t="str">
            <v>900006</v>
          </cell>
          <cell r="E2575" t="str">
            <v>ML-AC</v>
          </cell>
          <cell r="F2575">
            <v>0</v>
          </cell>
          <cell r="G2575">
            <v>2.3000688231245703</v>
          </cell>
          <cell r="H2575">
            <v>46.0013764624914</v>
          </cell>
          <cell r="I2575">
            <v>46.0013764624914</v>
          </cell>
          <cell r="J2575">
            <v>48.3</v>
          </cell>
          <cell r="K2575">
            <v>51.99</v>
          </cell>
          <cell r="L2575" t="str">
            <v>Yes</v>
          </cell>
        </row>
        <row r="2576">
          <cell r="A2576" t="str">
            <v>48016188</v>
          </cell>
          <cell r="B2576" t="str">
            <v>THIN KERF METAL BLADE 230mm 18TPI (50)</v>
          </cell>
          <cell r="C2576" t="str">
            <v>Milwaukee Acc</v>
          </cell>
          <cell r="D2576" t="str">
            <v>900006</v>
          </cell>
          <cell r="E2576" t="str">
            <v>ML-AC</v>
          </cell>
          <cell r="F2576">
            <v>0</v>
          </cell>
          <cell r="G2576">
            <v>2.4583620096352377</v>
          </cell>
          <cell r="H2576">
            <v>49.167240192704746</v>
          </cell>
          <cell r="I2576">
            <v>49.167240192704746</v>
          </cell>
          <cell r="J2576">
            <v>51.63</v>
          </cell>
          <cell r="K2576">
            <v>56.115000000000002</v>
          </cell>
          <cell r="L2576" t="str">
            <v>Yes</v>
          </cell>
        </row>
        <row r="2577">
          <cell r="A2577" t="str">
            <v>48016187</v>
          </cell>
          <cell r="B2577" t="str">
            <v>THIN KERF METAL BLADE 230mm 14TPI (50)</v>
          </cell>
          <cell r="C2577" t="str">
            <v>Milwaukee Acc</v>
          </cell>
          <cell r="D2577" t="str">
            <v>900006</v>
          </cell>
          <cell r="E2577" t="str">
            <v>ML-AC</v>
          </cell>
          <cell r="F2577">
            <v>0</v>
          </cell>
          <cell r="G2577">
            <v>2.5320027529249831</v>
          </cell>
          <cell r="H2577">
            <v>50.640055058499655</v>
          </cell>
          <cell r="I2577">
            <v>50.640055058499655</v>
          </cell>
          <cell r="J2577">
            <v>53.17</v>
          </cell>
          <cell r="K2577">
            <v>57.795000000000002</v>
          </cell>
          <cell r="L2577" t="str">
            <v>Yes</v>
          </cell>
        </row>
        <row r="2578">
          <cell r="A2578" t="str">
            <v>48901009</v>
          </cell>
          <cell r="B2578" t="str">
            <v>9PC Multi-Tool Blade Kit</v>
          </cell>
          <cell r="C2578" t="str">
            <v>Milwaukee Acc</v>
          </cell>
          <cell r="D2578" t="str">
            <v>900006</v>
          </cell>
          <cell r="E2578" t="str">
            <v>ML-AC</v>
          </cell>
          <cell r="F2578">
            <v>0</v>
          </cell>
          <cell r="G2578">
            <v>2.6256022023399863</v>
          </cell>
          <cell r="H2578">
            <v>52.512044046799723</v>
          </cell>
          <cell r="I2578">
            <v>52.512044046799723</v>
          </cell>
          <cell r="J2578">
            <v>55.14</v>
          </cell>
          <cell r="K2578">
            <v>57.915000000000006</v>
          </cell>
          <cell r="L2578" t="str">
            <v>Yes</v>
          </cell>
        </row>
        <row r="2579">
          <cell r="A2579" t="str">
            <v>48008027</v>
          </cell>
          <cell r="B2579" t="str">
            <v>THE AX BLADE 300mm 5TPI (25)</v>
          </cell>
          <cell r="C2579" t="str">
            <v>Milwaukee Acc</v>
          </cell>
          <cell r="D2579" t="str">
            <v>900006</v>
          </cell>
          <cell r="E2579" t="str">
            <v>ML-AC</v>
          </cell>
          <cell r="F2579">
            <v>0</v>
          </cell>
          <cell r="G2579">
            <v>2.6593255333792154</v>
          </cell>
          <cell r="H2579">
            <v>53.186510667584308</v>
          </cell>
          <cell r="I2579">
            <v>53.186510667584308</v>
          </cell>
          <cell r="J2579">
            <v>55.85</v>
          </cell>
          <cell r="K2579">
            <v>59.805</v>
          </cell>
          <cell r="L2579" t="str">
            <v>Yes</v>
          </cell>
        </row>
        <row r="2580">
          <cell r="A2580" t="str">
            <v>49224175</v>
          </cell>
          <cell r="B2580" t="str">
            <v>HOLE DOZER KIT 15PC</v>
          </cell>
          <cell r="C2580" t="str">
            <v>Milwaukee Acc</v>
          </cell>
          <cell r="D2580" t="str">
            <v>900006</v>
          </cell>
          <cell r="E2580" t="str">
            <v>ML-AC</v>
          </cell>
          <cell r="F2580">
            <v>0</v>
          </cell>
          <cell r="G2580">
            <v>2.7694425326909844</v>
          </cell>
          <cell r="H2580">
            <v>55.388850653819681</v>
          </cell>
          <cell r="I2580">
            <v>55.388850653819681</v>
          </cell>
          <cell r="J2580">
            <v>58.16</v>
          </cell>
          <cell r="K2580">
            <v>62.955000000000005</v>
          </cell>
          <cell r="L2580" t="str">
            <v>Yes</v>
          </cell>
        </row>
        <row r="2581">
          <cell r="A2581" t="str">
            <v>49569085</v>
          </cell>
          <cell r="B2581" t="str">
            <v>10PC BIG HAWG CUTTER KIT</v>
          </cell>
          <cell r="C2581" t="str">
            <v>Milwaukee Acc</v>
          </cell>
          <cell r="D2581" t="str">
            <v>900006</v>
          </cell>
          <cell r="E2581" t="str">
            <v>ML-AC</v>
          </cell>
          <cell r="F2581">
            <v>0</v>
          </cell>
          <cell r="G2581">
            <v>2.9876118375774259</v>
          </cell>
          <cell r="H2581">
            <v>59.752236751548516</v>
          </cell>
          <cell r="I2581">
            <v>59.752236751548516</v>
          </cell>
          <cell r="J2581">
            <v>62.74</v>
          </cell>
          <cell r="K2581">
            <v>65.685000000000002</v>
          </cell>
          <cell r="L2581" t="str">
            <v>Yes</v>
          </cell>
        </row>
        <row r="2582">
          <cell r="A2582" t="str">
            <v>48016189</v>
          </cell>
          <cell r="B2582" t="str">
            <v>THIN KERF METAL BLADE 300mm 18TPI (50)</v>
          </cell>
          <cell r="C2582" t="str">
            <v>Milwaukee Acc</v>
          </cell>
          <cell r="D2582" t="str">
            <v>900006</v>
          </cell>
          <cell r="E2582" t="str">
            <v>ML-AC</v>
          </cell>
          <cell r="F2582">
            <v>0</v>
          </cell>
          <cell r="G2582">
            <v>2.9931176875430143</v>
          </cell>
          <cell r="H2582">
            <v>59.862353750860287</v>
          </cell>
          <cell r="I2582">
            <v>59.862353750860287</v>
          </cell>
          <cell r="J2582">
            <v>62.86</v>
          </cell>
          <cell r="K2582">
            <v>68.430000000000007</v>
          </cell>
          <cell r="L2582" t="str">
            <v>Yes</v>
          </cell>
        </row>
        <row r="2583">
          <cell r="A2583" t="str">
            <v>49162773</v>
          </cell>
          <cell r="B2583" t="str">
            <v>JAW inc. BLADE STEEL</v>
          </cell>
          <cell r="C2583" t="str">
            <v>Milwaukee Tools</v>
          </cell>
          <cell r="D2583" t="str">
            <v>900006</v>
          </cell>
          <cell r="E2583" t="str">
            <v>ML-TL</v>
          </cell>
          <cell r="F2583">
            <v>0</v>
          </cell>
          <cell r="G2583">
            <v>7.0660701995870614</v>
          </cell>
          <cell r="H2583">
            <v>141.32140399174122</v>
          </cell>
          <cell r="I2583">
            <v>141.32140399174122</v>
          </cell>
          <cell r="J2583">
            <v>148.38999999999999</v>
          </cell>
          <cell r="K2583">
            <v>125.985</v>
          </cell>
          <cell r="L2583" t="str">
            <v>Yes</v>
          </cell>
        </row>
        <row r="2584">
          <cell r="A2584" t="str">
            <v>49162772</v>
          </cell>
          <cell r="B2584" t="str">
            <v>JAW inc. BLADE CU ALU</v>
          </cell>
          <cell r="C2584" t="str">
            <v>Milwaukee Tools</v>
          </cell>
          <cell r="D2584" t="str">
            <v>900006</v>
          </cell>
          <cell r="E2584" t="str">
            <v>ML-TL</v>
          </cell>
          <cell r="F2584">
            <v>0</v>
          </cell>
          <cell r="G2584">
            <v>6.4143152099105301</v>
          </cell>
          <cell r="H2584">
            <v>128.28630419821059</v>
          </cell>
          <cell r="I2584">
            <v>128.28630419821059</v>
          </cell>
          <cell r="J2584">
            <v>134.69999999999999</v>
          </cell>
          <cell r="K2584">
            <v>127.36500000000001</v>
          </cell>
          <cell r="L2584" t="str">
            <v>Yes</v>
          </cell>
        </row>
        <row r="2585">
          <cell r="A2585" t="str">
            <v>TBM14RMC</v>
          </cell>
          <cell r="B2585" t="str">
            <v>TiBone Mini-14 oz.</v>
          </cell>
          <cell r="C2585" t="str">
            <v>Milwaukee Handtools</v>
          </cell>
          <cell r="D2585" t="str">
            <v>900006</v>
          </cell>
          <cell r="E2585" t="str">
            <v>ST-TL</v>
          </cell>
          <cell r="F2585">
            <v>0</v>
          </cell>
          <cell r="G2585">
            <v>6.5161734342739166</v>
          </cell>
          <cell r="H2585">
            <v>130.32346868547833</v>
          </cell>
          <cell r="I2585">
            <v>130.32346868547833</v>
          </cell>
          <cell r="J2585">
            <v>136.84</v>
          </cell>
          <cell r="K2585">
            <v>138.58500000000001</v>
          </cell>
          <cell r="L2585" t="str">
            <v>Yes</v>
          </cell>
        </row>
        <row r="2586">
          <cell r="A2586" t="str">
            <v>49224185</v>
          </cell>
          <cell r="B2586" t="str">
            <v>HOLE DOZER KIT 28PC</v>
          </cell>
          <cell r="C2586" t="str">
            <v>Milwaukee Acc</v>
          </cell>
          <cell r="D2586" t="str">
            <v>900006</v>
          </cell>
          <cell r="E2586" t="str">
            <v>ML-AC</v>
          </cell>
          <cell r="F2586">
            <v>0</v>
          </cell>
          <cell r="G2586">
            <v>6.2746042670337232</v>
          </cell>
          <cell r="H2586">
            <v>125.49208534067446</v>
          </cell>
          <cell r="I2586">
            <v>125.49208534067446</v>
          </cell>
          <cell r="J2586">
            <v>131.77000000000001</v>
          </cell>
          <cell r="K2586">
            <v>141.88500000000002</v>
          </cell>
          <cell r="L2586" t="str">
            <v>Yes</v>
          </cell>
        </row>
        <row r="2587">
          <cell r="A2587" t="str">
            <v>2258-21</v>
          </cell>
          <cell r="B2587" t="str">
            <v>M12 7.8K Thermal Imager 2.0Ah Kit</v>
          </cell>
          <cell r="C2587" t="str">
            <v>Milwaukee Tools</v>
          </cell>
          <cell r="D2587" t="str">
            <v>900006</v>
          </cell>
          <cell r="E2587" t="str">
            <v>ML-TL</v>
          </cell>
          <cell r="F2587">
            <v>0</v>
          </cell>
          <cell r="G2587">
            <v>4.137455516014235</v>
          </cell>
          <cell r="H2587">
            <v>324.63867859600822</v>
          </cell>
          <cell r="I2587">
            <v>324.63867859600822</v>
          </cell>
          <cell r="J2587">
            <v>328.78</v>
          </cell>
          <cell r="K2587">
            <v>360.31500000000005</v>
          </cell>
          <cell r="L2587" t="str">
            <v>Yes</v>
          </cell>
        </row>
        <row r="2588">
          <cell r="A2588" t="str">
            <v>MS305DB</v>
          </cell>
          <cell r="B2588" t="str">
            <v>Milw 12" Sliding Compound Mitre Saw</v>
          </cell>
          <cell r="C2588" t="str">
            <v>Milwaukee Tools</v>
          </cell>
          <cell r="D2588" t="str">
            <v>900006</v>
          </cell>
          <cell r="E2588" t="str">
            <v>ML-TL</v>
          </cell>
          <cell r="F2588">
            <v>0</v>
          </cell>
          <cell r="G2588">
            <v>33.081211286992435</v>
          </cell>
          <cell r="H2588">
            <v>661.62422573984861</v>
          </cell>
          <cell r="I2588">
            <v>661.62422573984861</v>
          </cell>
          <cell r="J2588">
            <v>694.71</v>
          </cell>
          <cell r="K2588">
            <v>671.17500000000007</v>
          </cell>
          <cell r="L2588" t="str">
            <v>Yes</v>
          </cell>
        </row>
        <row r="2589">
          <cell r="A2589" t="str">
            <v>KRB0918MRFX2</v>
          </cell>
          <cell r="B2589" t="str">
            <v>KRB Metal 8 inch 18TPI</v>
          </cell>
          <cell r="C2589" t="str">
            <v>CPT Accessories</v>
          </cell>
          <cell r="D2589" t="str">
            <v>900006</v>
          </cell>
          <cell r="E2589" t="str">
            <v>KA-AC</v>
          </cell>
          <cell r="F2589">
            <v>0</v>
          </cell>
          <cell r="G2589">
            <v>0.25258086717136957</v>
          </cell>
          <cell r="H2589">
            <v>5.0516173434273917</v>
          </cell>
          <cell r="I2589">
            <v>5.0516173434273917</v>
          </cell>
          <cell r="J2589">
            <v>5.3</v>
          </cell>
          <cell r="K2589">
            <v>5.8800000000000008</v>
          </cell>
          <cell r="L2589" t="str">
            <v>Yes</v>
          </cell>
        </row>
        <row r="2590">
          <cell r="A2590" t="str">
            <v>KRB0812APRFX2</v>
          </cell>
          <cell r="B2590" t="str">
            <v>KRB AP 8 inch 12TPI</v>
          </cell>
          <cell r="C2590" t="str">
            <v>CPT Accessories</v>
          </cell>
          <cell r="D2590" t="str">
            <v>900006</v>
          </cell>
          <cell r="E2590" t="str">
            <v>KA-AC</v>
          </cell>
          <cell r="F2590">
            <v>0</v>
          </cell>
          <cell r="G2590">
            <v>0.33585684790089471</v>
          </cell>
          <cell r="H2590">
            <v>6.7171369580178935</v>
          </cell>
          <cell r="I2590">
            <v>6.7171369580178935</v>
          </cell>
          <cell r="J2590">
            <v>7.05</v>
          </cell>
          <cell r="K2590">
            <v>7.7550000000000008</v>
          </cell>
          <cell r="L2590" t="str">
            <v>Yes</v>
          </cell>
        </row>
        <row r="2591">
          <cell r="A2591" t="str">
            <v>KRB0905WCFX2</v>
          </cell>
          <cell r="B2591" t="str">
            <v>KRB Wood 9 inch 5TPI</v>
          </cell>
          <cell r="C2591" t="str">
            <v>CPT Accessories</v>
          </cell>
          <cell r="D2591" t="str">
            <v>900006</v>
          </cell>
          <cell r="E2591" t="str">
            <v>KA-AC</v>
          </cell>
          <cell r="F2591">
            <v>0</v>
          </cell>
          <cell r="G2591">
            <v>0.34686854783207161</v>
          </cell>
          <cell r="H2591">
            <v>6.9373709566414314</v>
          </cell>
          <cell r="I2591">
            <v>6.9373709566414314</v>
          </cell>
          <cell r="J2591">
            <v>7.28</v>
          </cell>
          <cell r="K2591">
            <v>8.0100000000000016</v>
          </cell>
          <cell r="L2591" t="str">
            <v>Yes</v>
          </cell>
        </row>
        <row r="2592">
          <cell r="A2592" t="str">
            <v>KRB05SET</v>
          </cell>
          <cell r="B2592" t="str">
            <v>KRB 5Pc Recip Set</v>
          </cell>
          <cell r="C2592" t="str">
            <v>CPT Accessories</v>
          </cell>
          <cell r="D2592" t="str">
            <v>900006</v>
          </cell>
          <cell r="E2592" t="str">
            <v>KA-AC</v>
          </cell>
          <cell r="F2592">
            <v>0</v>
          </cell>
          <cell r="G2592">
            <v>0.41500344115622845</v>
          </cell>
          <cell r="H2592">
            <v>8.300068823124569</v>
          </cell>
          <cell r="I2592">
            <v>8.300068823124569</v>
          </cell>
          <cell r="J2592">
            <v>8.7200000000000006</v>
          </cell>
          <cell r="K2592">
            <v>9.495000000000001</v>
          </cell>
          <cell r="L2592" t="str">
            <v>Yes</v>
          </cell>
        </row>
        <row r="2593">
          <cell r="A2593" t="str">
            <v>KRB16SET</v>
          </cell>
          <cell r="B2593" t="str">
            <v>KRB 16Pc Recip Set</v>
          </cell>
          <cell r="C2593" t="str">
            <v>CPT Accessories</v>
          </cell>
          <cell r="D2593" t="str">
            <v>900006</v>
          </cell>
          <cell r="E2593" t="str">
            <v>KA-AC</v>
          </cell>
          <cell r="F2593">
            <v>0</v>
          </cell>
          <cell r="G2593">
            <v>0.76806607019958706</v>
          </cell>
          <cell r="H2593">
            <v>15.36132140399174</v>
          </cell>
          <cell r="I2593">
            <v>15.36132140399174</v>
          </cell>
          <cell r="J2593">
            <v>16.13</v>
          </cell>
          <cell r="K2593">
            <v>17.490000000000002</v>
          </cell>
          <cell r="L2593" t="str">
            <v>Yes</v>
          </cell>
        </row>
        <row r="2594">
          <cell r="A2594" t="str">
            <v>338-36</v>
          </cell>
          <cell r="B2594" t="str">
            <v>Empire 225mm Torpedo Level PC</v>
          </cell>
          <cell r="C2594" t="str">
            <v>CPT Hand Tools</v>
          </cell>
          <cell r="D2594" t="str">
            <v>900006</v>
          </cell>
          <cell r="E2594" t="str">
            <v>EM-TL</v>
          </cell>
          <cell r="F2594">
            <v>0</v>
          </cell>
          <cell r="G2594">
            <v>6.9511355815554024E-2</v>
          </cell>
          <cell r="H2594">
            <v>1.3902271163110804</v>
          </cell>
          <cell r="I2594">
            <v>1.3902271163110804</v>
          </cell>
          <cell r="J2594">
            <v>1.46</v>
          </cell>
          <cell r="K2594">
            <v>1.9350000000000003</v>
          </cell>
          <cell r="L2594" t="str">
            <v>Yes</v>
          </cell>
        </row>
        <row r="2595">
          <cell r="A2595" t="str">
            <v>48222320</v>
          </cell>
          <cell r="B2595" t="str">
            <v>Mil Stubby MultiBit Ratcheting S/driver</v>
          </cell>
          <cell r="C2595" t="str">
            <v>Milwaukee Handtools</v>
          </cell>
          <cell r="D2595" t="str">
            <v>900006</v>
          </cell>
          <cell r="E2595" t="str">
            <v>PH-TL</v>
          </cell>
          <cell r="F2595">
            <v>0</v>
          </cell>
          <cell r="G2595">
            <v>0.44184445973847214</v>
          </cell>
          <cell r="H2595">
            <v>8.8368891947694426</v>
          </cell>
          <cell r="I2595">
            <v>8.8368891947694426</v>
          </cell>
          <cell r="J2595">
            <v>9.2799999999999994</v>
          </cell>
          <cell r="K2595">
            <v>9.615000000000002</v>
          </cell>
          <cell r="L2595" t="str">
            <v>Yes</v>
          </cell>
        </row>
        <row r="2596">
          <cell r="A2596" t="str">
            <v>49568033</v>
          </cell>
          <cell r="B2596" t="str">
            <v>HOLE SAW PILOT DRILL 1/4"X3-1/2(nonsale)</v>
          </cell>
          <cell r="C2596" t="str">
            <v>Milwaukee Acc</v>
          </cell>
          <cell r="D2596" t="str">
            <v>900006</v>
          </cell>
          <cell r="E2596" t="str">
            <v>ML-AC</v>
          </cell>
          <cell r="F2596">
            <v>3.0282174810736407E-2</v>
          </cell>
          <cell r="G2596">
            <v>3.0282174810736407E-2</v>
          </cell>
          <cell r="H2596">
            <v>0.60564349621472813</v>
          </cell>
          <cell r="I2596">
            <v>0.60564349621472813</v>
          </cell>
          <cell r="J2596">
            <v>0.67</v>
          </cell>
          <cell r="K2596">
            <v>0.81714285714285728</v>
          </cell>
          <cell r="L2596" t="str">
            <v>Yes</v>
          </cell>
        </row>
        <row r="2597">
          <cell r="A2597" t="str">
            <v>49568010</v>
          </cell>
          <cell r="B2597" t="str">
            <v>HOLE SAW PILOT DRILL 1/4"x 3-1/2"</v>
          </cell>
          <cell r="C2597" t="str">
            <v>Milwaukee Acc</v>
          </cell>
          <cell r="D2597" t="str">
            <v>900006</v>
          </cell>
          <cell r="E2597" t="str">
            <v>ML-AC</v>
          </cell>
          <cell r="F2597">
            <v>4.1982105987611831E-2</v>
          </cell>
          <cell r="G2597">
            <v>4.1982105987611838E-2</v>
          </cell>
          <cell r="H2597">
            <v>0.83964211975223668</v>
          </cell>
          <cell r="I2597">
            <v>0.83964211975223668</v>
          </cell>
          <cell r="J2597">
            <v>0.92</v>
          </cell>
          <cell r="K2597">
            <v>0.95857142857142863</v>
          </cell>
          <cell r="L2597" t="str">
            <v>Yes</v>
          </cell>
        </row>
        <row r="2598">
          <cell r="A2598" t="str">
            <v>48255425</v>
          </cell>
          <cell r="B2598" t="str">
            <v>SWITCHBLADE 38mm REPLACEMENT BLADE</v>
          </cell>
          <cell r="C2598" t="str">
            <v>Milwaukee Acc</v>
          </cell>
          <cell r="D2598" t="str">
            <v>900006</v>
          </cell>
          <cell r="E2598" t="str">
            <v>ML-AC</v>
          </cell>
          <cell r="F2598">
            <v>5.3682037164487266E-2</v>
          </cell>
          <cell r="G2598">
            <v>5.3682037164487266E-2</v>
          </cell>
          <cell r="H2598">
            <v>1.0736407432897452</v>
          </cell>
          <cell r="I2598">
            <v>1.0736407432897452</v>
          </cell>
          <cell r="J2598">
            <v>1.18</v>
          </cell>
          <cell r="K2598">
            <v>1.2100000000000002</v>
          </cell>
          <cell r="L2598" t="str">
            <v>Yes</v>
          </cell>
        </row>
        <row r="2599">
          <cell r="A2599" t="str">
            <v>48255420</v>
          </cell>
          <cell r="B2599" t="str">
            <v>SWITCHBLADE 35mm  REPLACEMENT BLADE</v>
          </cell>
          <cell r="C2599" t="str">
            <v>Milwaukee Acc</v>
          </cell>
          <cell r="D2599" t="str">
            <v>900006</v>
          </cell>
          <cell r="E2599" t="str">
            <v>ML-AC</v>
          </cell>
          <cell r="F2599">
            <v>5.7123193392980026E-2</v>
          </cell>
          <cell r="G2599">
            <v>5.7123193392980033E-2</v>
          </cell>
          <cell r="H2599">
            <v>1.1424638678596006</v>
          </cell>
          <cell r="I2599">
            <v>1.1424638678596006</v>
          </cell>
          <cell r="J2599">
            <v>1.26</v>
          </cell>
          <cell r="K2599">
            <v>1.3042857142857145</v>
          </cell>
          <cell r="L2599" t="str">
            <v>Yes</v>
          </cell>
        </row>
        <row r="2600">
          <cell r="A2600" t="str">
            <v>49568000</v>
          </cell>
          <cell r="B2600" t="str">
            <v>HOLE SAW PILOT DRILL 1/4"x 4"</v>
          </cell>
          <cell r="C2600" t="str">
            <v>Milwaukee Acc</v>
          </cell>
          <cell r="D2600" t="str">
            <v>900006</v>
          </cell>
          <cell r="E2600" t="str">
            <v>ML-AC</v>
          </cell>
          <cell r="F2600">
            <v>4.5423262216104605E-2</v>
          </cell>
          <cell r="G2600">
            <v>4.5423262216104612E-2</v>
          </cell>
          <cell r="H2600">
            <v>0.90846524432209219</v>
          </cell>
          <cell r="I2600">
            <v>0.90846524432209219</v>
          </cell>
          <cell r="J2600">
            <v>1</v>
          </cell>
          <cell r="K2600">
            <v>1.3985714285714288</v>
          </cell>
          <cell r="L2600" t="str">
            <v>Yes</v>
          </cell>
        </row>
        <row r="2601">
          <cell r="A2601" t="str">
            <v>48255435</v>
          </cell>
          <cell r="B2601" t="str">
            <v>SWITCHBLADE 51mm  REPLACEMENT BLADE</v>
          </cell>
          <cell r="C2601" t="str">
            <v>Milwaukee Acc</v>
          </cell>
          <cell r="D2601" t="str">
            <v>900006</v>
          </cell>
          <cell r="E2601" t="str">
            <v>ML-AC</v>
          </cell>
          <cell r="F2601">
            <v>6.125258086717137E-2</v>
          </cell>
          <cell r="G2601">
            <v>6.125258086717137E-2</v>
          </cell>
          <cell r="H2601">
            <v>1.2250516173434274</v>
          </cell>
          <cell r="I2601">
            <v>1.2250516173434274</v>
          </cell>
          <cell r="J2601">
            <v>1.35</v>
          </cell>
          <cell r="K2601">
            <v>1.3985714285714288</v>
          </cell>
          <cell r="L2601" t="str">
            <v>Yes</v>
          </cell>
        </row>
        <row r="2602">
          <cell r="A2602" t="str">
            <v>48255440</v>
          </cell>
          <cell r="B2602" t="str">
            <v>SWITCHBLADE 54mm REPLACEMENT BLADE</v>
          </cell>
          <cell r="C2602" t="str">
            <v>Milwaukee Acc</v>
          </cell>
          <cell r="D2602" t="str">
            <v>900006</v>
          </cell>
          <cell r="E2602" t="str">
            <v>ML-AC</v>
          </cell>
          <cell r="F2602">
            <v>6.4005505849965602E-2</v>
          </cell>
          <cell r="G2602">
            <v>6.4005505849965602E-2</v>
          </cell>
          <cell r="H2602">
            <v>1.2801101169993119</v>
          </cell>
          <cell r="I2602">
            <v>1.2801101169993119</v>
          </cell>
          <cell r="J2602">
            <v>1.41</v>
          </cell>
          <cell r="K2602">
            <v>1.4614285714285717</v>
          </cell>
          <cell r="L2602" t="str">
            <v>Yes</v>
          </cell>
        </row>
        <row r="2603">
          <cell r="A2603" t="str">
            <v>48255443</v>
          </cell>
          <cell r="B2603" t="str">
            <v>SWITCHBLADE 57mm REPLACEMENT BLADE</v>
          </cell>
          <cell r="C2603" t="str">
            <v>Milwaukee Acc</v>
          </cell>
          <cell r="D2603" t="str">
            <v>900006</v>
          </cell>
          <cell r="E2603" t="str">
            <v>ML-AC</v>
          </cell>
          <cell r="F2603">
            <v>6.6070199587061257E-2</v>
          </cell>
          <cell r="G2603">
            <v>6.6070199587061257E-2</v>
          </cell>
          <cell r="H2603">
            <v>1.321403991741225</v>
          </cell>
          <cell r="I2603">
            <v>1.321403991741225</v>
          </cell>
          <cell r="J2603">
            <v>1.45</v>
          </cell>
          <cell r="K2603">
            <v>1.5085714285714287</v>
          </cell>
          <cell r="L2603" t="str">
            <v>Yes</v>
          </cell>
        </row>
        <row r="2604">
          <cell r="A2604" t="str">
            <v>48255450</v>
          </cell>
          <cell r="B2604" t="str">
            <v>SWITCHBLADE 65mm REPLACEMENT BLADE</v>
          </cell>
          <cell r="C2604" t="str">
            <v>Milwaukee Acc</v>
          </cell>
          <cell r="D2604" t="str">
            <v>900006</v>
          </cell>
          <cell r="E2604" t="str">
            <v>ML-AC</v>
          </cell>
          <cell r="F2604">
            <v>4.7487955953200267E-2</v>
          </cell>
          <cell r="G2604">
            <v>4.7487955953200267E-2</v>
          </cell>
          <cell r="H2604">
            <v>0.94975911906400534</v>
          </cell>
          <cell r="I2604">
            <v>0.94975911906400534</v>
          </cell>
          <cell r="J2604">
            <v>1.04</v>
          </cell>
          <cell r="K2604">
            <v>1.5871428571428574</v>
          </cell>
          <cell r="L2604" t="str">
            <v>Yes</v>
          </cell>
        </row>
        <row r="2605">
          <cell r="A2605" t="str">
            <v>48902060</v>
          </cell>
          <cell r="B2605" t="str">
            <v>MT Blade Sand Paper 60 Grit Qty 8</v>
          </cell>
          <cell r="C2605" t="str">
            <v>Milwaukee Acc</v>
          </cell>
          <cell r="D2605" t="str">
            <v>900006</v>
          </cell>
          <cell r="E2605" t="str">
            <v>ML-AC</v>
          </cell>
          <cell r="F2605">
            <v>9.7728836889194759E-2</v>
          </cell>
          <cell r="G2605">
            <v>9.7728836889194759E-2</v>
          </cell>
          <cell r="H2605">
            <v>1.9545767377838952</v>
          </cell>
          <cell r="I2605">
            <v>1.9545767377838952</v>
          </cell>
          <cell r="J2605">
            <v>2.15</v>
          </cell>
          <cell r="K2605">
            <v>2.2314285714285713</v>
          </cell>
          <cell r="L2605" t="str">
            <v>Yes</v>
          </cell>
        </row>
        <row r="2606">
          <cell r="A2606" t="str">
            <v>48902080</v>
          </cell>
          <cell r="B2606" t="str">
            <v>MT Blade Sand Paper 80 Grit Qty 8</v>
          </cell>
          <cell r="C2606" t="str">
            <v>Milwaukee Acc</v>
          </cell>
          <cell r="D2606" t="str">
            <v>900006</v>
          </cell>
          <cell r="E2606" t="str">
            <v>ML-AC</v>
          </cell>
          <cell r="F2606">
            <v>9.7728836889194759E-2</v>
          </cell>
          <cell r="G2606">
            <v>9.7728836889194759E-2</v>
          </cell>
          <cell r="H2606">
            <v>1.9545767377838952</v>
          </cell>
          <cell r="I2606">
            <v>1.9545767377838952</v>
          </cell>
          <cell r="J2606">
            <v>2.15</v>
          </cell>
          <cell r="K2606">
            <v>2.2314285714285713</v>
          </cell>
          <cell r="L2606" t="str">
            <v>Yes</v>
          </cell>
        </row>
        <row r="2607">
          <cell r="A2607" t="str">
            <v>48902120</v>
          </cell>
          <cell r="B2607" t="str">
            <v>MT Blade Sand Paper 120 Grit Qty 8</v>
          </cell>
          <cell r="C2607" t="str">
            <v>Milwaukee Acc</v>
          </cell>
          <cell r="D2607" t="str">
            <v>900006</v>
          </cell>
          <cell r="E2607" t="str">
            <v>ML-AC</v>
          </cell>
          <cell r="F2607">
            <v>9.7728836889194759E-2</v>
          </cell>
          <cell r="G2607">
            <v>9.7728836889194759E-2</v>
          </cell>
          <cell r="H2607">
            <v>1.9545767377838952</v>
          </cell>
          <cell r="I2607">
            <v>1.9545767377838952</v>
          </cell>
          <cell r="J2607">
            <v>2.15</v>
          </cell>
          <cell r="K2607">
            <v>2.2314285714285713</v>
          </cell>
          <cell r="L2607" t="str">
            <v>Yes</v>
          </cell>
        </row>
        <row r="2608">
          <cell r="A2608" t="str">
            <v>48902240</v>
          </cell>
          <cell r="B2608" t="str">
            <v>MT Blade Sand Paper 240 Grit Qty 8</v>
          </cell>
          <cell r="C2608" t="str">
            <v>Milwaukee Acc</v>
          </cell>
          <cell r="D2608" t="str">
            <v>900006</v>
          </cell>
          <cell r="E2608" t="str">
            <v>ML-AC</v>
          </cell>
          <cell r="F2608">
            <v>9.7728836889194759E-2</v>
          </cell>
          <cell r="G2608">
            <v>9.7728836889194759E-2</v>
          </cell>
          <cell r="H2608">
            <v>1.9545767377838952</v>
          </cell>
          <cell r="I2608">
            <v>1.9545767377838952</v>
          </cell>
          <cell r="J2608">
            <v>2.15</v>
          </cell>
          <cell r="K2608">
            <v>2.2314285714285713</v>
          </cell>
          <cell r="L2608" t="str">
            <v>Yes</v>
          </cell>
        </row>
        <row r="2609">
          <cell r="A2609" t="str">
            <v>105</v>
          </cell>
          <cell r="B2609" t="str">
            <v>Emp Brass Stair Gauges</v>
          </cell>
          <cell r="C2609" t="str">
            <v>CPT Hand Tools</v>
          </cell>
          <cell r="D2609" t="str">
            <v>900006</v>
          </cell>
          <cell r="E2609" t="str">
            <v>EM-TL</v>
          </cell>
          <cell r="F2609">
            <v>0.11355815554026151</v>
          </cell>
          <cell r="G2609">
            <v>0.11355815554026152</v>
          </cell>
          <cell r="H2609">
            <v>2.2711631108052304</v>
          </cell>
          <cell r="I2609">
            <v>2.2711631108052304</v>
          </cell>
          <cell r="J2609">
            <v>2.5</v>
          </cell>
          <cell r="K2609">
            <v>2.3571428571428572</v>
          </cell>
          <cell r="L2609" t="str">
            <v>Yes</v>
          </cell>
        </row>
        <row r="2610">
          <cell r="A2610" t="str">
            <v>48130048</v>
          </cell>
          <cell r="B2610" t="str">
            <v>SPEEDFEED BIT 13mm x 150mm</v>
          </cell>
          <cell r="C2610" t="str">
            <v>Milwaukee Acc</v>
          </cell>
          <cell r="D2610" t="str">
            <v>900006</v>
          </cell>
          <cell r="E2610" t="str">
            <v>ML-AC</v>
          </cell>
          <cell r="F2610">
            <v>0.16104611149346179</v>
          </cell>
          <cell r="G2610">
            <v>0.16104611149346182</v>
          </cell>
          <cell r="H2610">
            <v>3.2209222298692359</v>
          </cell>
          <cell r="I2610">
            <v>3.2209222298692359</v>
          </cell>
          <cell r="J2610">
            <v>3.54</v>
          </cell>
          <cell r="K2610">
            <v>3.7557142857142862</v>
          </cell>
          <cell r="L2610" t="str">
            <v>Yes</v>
          </cell>
        </row>
        <row r="2611">
          <cell r="A2611" t="str">
            <v>48130058</v>
          </cell>
          <cell r="B2611" t="str">
            <v>SPEEDFEED BIT 16mm x 150mm</v>
          </cell>
          <cell r="C2611" t="str">
            <v>Milwaukee Acc</v>
          </cell>
          <cell r="D2611" t="str">
            <v>900006</v>
          </cell>
          <cell r="E2611" t="str">
            <v>ML-AC</v>
          </cell>
          <cell r="F2611">
            <v>0.17412250516173433</v>
          </cell>
          <cell r="G2611">
            <v>0.17412250516173433</v>
          </cell>
          <cell r="H2611">
            <v>3.4824501032346866</v>
          </cell>
          <cell r="I2611">
            <v>3.4824501032346866</v>
          </cell>
          <cell r="J2611">
            <v>3.83</v>
          </cell>
          <cell r="K2611">
            <v>4.0385714285714291</v>
          </cell>
          <cell r="L2611" t="str">
            <v>Yes</v>
          </cell>
        </row>
        <row r="2612">
          <cell r="A2612" t="str">
            <v>48902000</v>
          </cell>
          <cell r="B2612" t="str">
            <v>MT Blade Replacement Sanding Pad (1)</v>
          </cell>
          <cell r="C2612" t="str">
            <v>Milwaukee Acc</v>
          </cell>
          <cell r="D2612" t="str">
            <v>900006</v>
          </cell>
          <cell r="E2612" t="str">
            <v>ML-AC</v>
          </cell>
          <cell r="F2612">
            <v>0.18375774260151409</v>
          </cell>
          <cell r="G2612">
            <v>0.18375774260151412</v>
          </cell>
          <cell r="H2612">
            <v>3.6751548520302819</v>
          </cell>
          <cell r="I2612">
            <v>3.6751548520302819</v>
          </cell>
          <cell r="J2612">
            <v>4.04</v>
          </cell>
          <cell r="K2612">
            <v>4.1800000000000006</v>
          </cell>
          <cell r="L2612" t="str">
            <v>Yes</v>
          </cell>
        </row>
        <row r="2613">
          <cell r="A2613" t="str">
            <v>48390538</v>
          </cell>
          <cell r="B2613" t="str">
            <v>B/SAW M18 899 x 24TPI PKT 1</v>
          </cell>
          <cell r="C2613" t="str">
            <v>Milwaukee Acc</v>
          </cell>
          <cell r="D2613" t="str">
            <v>900006</v>
          </cell>
          <cell r="E2613" t="str">
            <v>ML-AC</v>
          </cell>
          <cell r="F2613">
            <v>0.18926359256710257</v>
          </cell>
          <cell r="G2613">
            <v>0.18926359256710257</v>
          </cell>
          <cell r="H2613">
            <v>3.7852718513420509</v>
          </cell>
          <cell r="I2613">
            <v>3.7852718513420509</v>
          </cell>
          <cell r="J2613">
            <v>4.16</v>
          </cell>
          <cell r="K2613">
            <v>4.3685714285714292</v>
          </cell>
          <cell r="L2613" t="str">
            <v>Yes</v>
          </cell>
        </row>
        <row r="2614">
          <cell r="A2614" t="str">
            <v>48130068</v>
          </cell>
          <cell r="B2614" t="str">
            <v>SPEEDFEED BIT 19mm x 150mm</v>
          </cell>
          <cell r="C2614" t="str">
            <v>Milwaukee Acc</v>
          </cell>
          <cell r="D2614" t="str">
            <v>900006</v>
          </cell>
          <cell r="E2614" t="str">
            <v>ML-AC</v>
          </cell>
          <cell r="F2614">
            <v>0.18995182381280107</v>
          </cell>
          <cell r="G2614">
            <v>0.18995182381280107</v>
          </cell>
          <cell r="H2614">
            <v>3.7990364762560214</v>
          </cell>
          <cell r="I2614">
            <v>3.7990364762560214</v>
          </cell>
          <cell r="J2614">
            <v>4.18</v>
          </cell>
          <cell r="K2614">
            <v>4.4314285714285715</v>
          </cell>
          <cell r="L2614" t="str">
            <v>Yes</v>
          </cell>
        </row>
        <row r="2615">
          <cell r="A2615" t="str">
            <v>48130078</v>
          </cell>
          <cell r="B2615" t="str">
            <v>SPEEDFEED BIT 22mm x 150mm</v>
          </cell>
          <cell r="C2615" t="str">
            <v>Milwaukee Acc</v>
          </cell>
          <cell r="D2615" t="str">
            <v>900006</v>
          </cell>
          <cell r="E2615" t="str">
            <v>ML-AC</v>
          </cell>
          <cell r="F2615">
            <v>0.21748107364074329</v>
          </cell>
          <cell r="G2615">
            <v>0.21748107364074329</v>
          </cell>
          <cell r="H2615">
            <v>4.3496214728148654</v>
          </cell>
          <cell r="I2615">
            <v>4.3496214728148654</v>
          </cell>
          <cell r="J2615">
            <v>4.78</v>
          </cell>
          <cell r="K2615">
            <v>5.0757142857142865</v>
          </cell>
          <cell r="L2615" t="str">
            <v>Yes</v>
          </cell>
        </row>
        <row r="2616">
          <cell r="A2616" t="str">
            <v>48251002</v>
          </cell>
          <cell r="B2616" t="str">
            <v>SELFEED BITS 25MM 180g</v>
          </cell>
          <cell r="C2616" t="str">
            <v>Milwaukee Acc</v>
          </cell>
          <cell r="D2616" t="str">
            <v>900006</v>
          </cell>
          <cell r="E2616" t="str">
            <v>ML-AC</v>
          </cell>
          <cell r="F2616">
            <v>0.22986923606331724</v>
          </cell>
          <cell r="G2616">
            <v>0.22986923606331727</v>
          </cell>
          <cell r="H2616">
            <v>4.5973847212663452</v>
          </cell>
          <cell r="I2616">
            <v>4.5973847212663452</v>
          </cell>
          <cell r="J2616">
            <v>5.0599999999999996</v>
          </cell>
          <cell r="K2616">
            <v>5.3114285714285714</v>
          </cell>
          <cell r="L2616" t="str">
            <v>Yes</v>
          </cell>
        </row>
        <row r="2617">
          <cell r="A2617" t="str">
            <v>49560290</v>
          </cell>
          <cell r="B2617" t="str">
            <v>Adjustable Hole Cutter Blade &amp; Pilot Set</v>
          </cell>
          <cell r="C2617" t="str">
            <v>Milwaukee Acc</v>
          </cell>
          <cell r="D2617" t="str">
            <v>900006</v>
          </cell>
          <cell r="E2617" t="str">
            <v>ML-AC</v>
          </cell>
          <cell r="F2617">
            <v>0.24363386097728834</v>
          </cell>
          <cell r="G2617">
            <v>0.24363386097728834</v>
          </cell>
          <cell r="H2617">
            <v>4.8726772195457668</v>
          </cell>
          <cell r="I2617">
            <v>4.8726772195457668</v>
          </cell>
          <cell r="J2617">
            <v>5.36</v>
          </cell>
          <cell r="K2617">
            <v>5.5628571428571441</v>
          </cell>
          <cell r="L2617" t="str">
            <v>Yes</v>
          </cell>
        </row>
        <row r="2618">
          <cell r="A2618" t="str">
            <v>49902410</v>
          </cell>
          <cell r="B2618" t="str">
            <v>M18 Multi Tool Depth Stop</v>
          </cell>
          <cell r="C2618" t="str">
            <v>Milwaukee Acc</v>
          </cell>
          <cell r="D2618" t="str">
            <v>900006</v>
          </cell>
          <cell r="E2618" t="str">
            <v>ML-AC</v>
          </cell>
          <cell r="F2618">
            <v>0.24432209222298693</v>
          </cell>
          <cell r="G2618">
            <v>0.24432209222298693</v>
          </cell>
          <cell r="H2618">
            <v>4.8864418444597382</v>
          </cell>
          <cell r="I2618">
            <v>4.8864418444597382</v>
          </cell>
          <cell r="J2618">
            <v>5.38</v>
          </cell>
          <cell r="K2618">
            <v>5.5628571428571441</v>
          </cell>
          <cell r="L2618" t="str">
            <v>Yes</v>
          </cell>
        </row>
        <row r="2619">
          <cell r="A2619" t="str">
            <v>48130088</v>
          </cell>
          <cell r="B2619" t="str">
            <v>SPEEDFEED BIT 25mm x 150mm</v>
          </cell>
          <cell r="C2619" t="str">
            <v>Milwaukee Acc</v>
          </cell>
          <cell r="D2619" t="str">
            <v>900006</v>
          </cell>
          <cell r="E2619" t="str">
            <v>ML-AC</v>
          </cell>
          <cell r="F2619">
            <v>0.239504473503097</v>
          </cell>
          <cell r="G2619">
            <v>0.23950447350309703</v>
          </cell>
          <cell r="H2619">
            <v>4.7900894700619405</v>
          </cell>
          <cell r="I2619">
            <v>4.7900894700619405</v>
          </cell>
          <cell r="J2619">
            <v>5.27</v>
          </cell>
          <cell r="K2619">
            <v>5.5942857142857152</v>
          </cell>
          <cell r="L2619" t="str">
            <v>Yes</v>
          </cell>
        </row>
        <row r="2620">
          <cell r="A2620" t="str">
            <v>49567240</v>
          </cell>
          <cell r="B2620" t="str">
            <v>Hole Saw Arbor 32mm-175mm Pull Release</v>
          </cell>
          <cell r="C2620" t="str">
            <v>Milwaukee Acc</v>
          </cell>
          <cell r="D2620" t="str">
            <v>900006</v>
          </cell>
          <cell r="E2620" t="str">
            <v>ML-AC</v>
          </cell>
          <cell r="F2620">
            <v>0.24776324845147968</v>
          </cell>
          <cell r="G2620">
            <v>0.24776324845147971</v>
          </cell>
          <cell r="H2620">
            <v>4.955264969029594</v>
          </cell>
          <cell r="I2620">
            <v>4.955264969029594</v>
          </cell>
          <cell r="J2620">
            <v>5.45</v>
          </cell>
          <cell r="K2620">
            <v>5.6414285714285723</v>
          </cell>
          <cell r="L2620" t="str">
            <v>Yes</v>
          </cell>
        </row>
        <row r="2621">
          <cell r="A2621" t="str">
            <v>48251252</v>
          </cell>
          <cell r="B2621" t="str">
            <v>SELFEED BITS 32MM 195g</v>
          </cell>
          <cell r="C2621" t="str">
            <v>Milwaukee Acc</v>
          </cell>
          <cell r="D2621" t="str">
            <v>900006</v>
          </cell>
          <cell r="E2621" t="str">
            <v>ML-AC</v>
          </cell>
          <cell r="F2621">
            <v>0.27735719201651754</v>
          </cell>
          <cell r="G2621">
            <v>0.2773571920165176</v>
          </cell>
          <cell r="H2621">
            <v>5.5471438403303512</v>
          </cell>
          <cell r="I2621">
            <v>5.5471438403303512</v>
          </cell>
          <cell r="J2621">
            <v>6.1</v>
          </cell>
          <cell r="K2621">
            <v>6.5214285714285731</v>
          </cell>
          <cell r="L2621" t="str">
            <v>Yes</v>
          </cell>
        </row>
        <row r="2622">
          <cell r="A2622" t="str">
            <v>48900045</v>
          </cell>
          <cell r="B2622" t="str">
            <v>MT Blade 75mm Multi Material (1)</v>
          </cell>
          <cell r="C2622" t="str">
            <v>Milwaukee Acc</v>
          </cell>
          <cell r="D2622" t="str">
            <v>900006</v>
          </cell>
          <cell r="E2622" t="str">
            <v>ML-AC</v>
          </cell>
          <cell r="F2622">
            <v>0.40261527873365455</v>
          </cell>
          <cell r="G2622">
            <v>0.40261527873365455</v>
          </cell>
          <cell r="H2622">
            <v>8.05230557467309</v>
          </cell>
          <cell r="I2622">
            <v>8.05230557467309</v>
          </cell>
          <cell r="J2622">
            <v>8.86</v>
          </cell>
          <cell r="K2622">
            <v>9.2557142857142871</v>
          </cell>
          <cell r="L2622" t="str">
            <v>Yes</v>
          </cell>
        </row>
        <row r="2623">
          <cell r="A2623" t="str">
            <v>49568025</v>
          </cell>
          <cell r="B2623" t="str">
            <v>Diamond Plug Retractable Starter Bit</v>
          </cell>
          <cell r="C2623" t="str">
            <v>Milwaukee Acc</v>
          </cell>
          <cell r="D2623" t="str">
            <v>900006</v>
          </cell>
          <cell r="E2623" t="str">
            <v>ML-AC</v>
          </cell>
          <cell r="F2623">
            <v>0.41844459738472123</v>
          </cell>
          <cell r="G2623">
            <v>0.41844459738472128</v>
          </cell>
          <cell r="H2623">
            <v>8.3688919476944257</v>
          </cell>
          <cell r="I2623">
            <v>8.3688919476944257</v>
          </cell>
          <cell r="J2623">
            <v>9.2100000000000009</v>
          </cell>
          <cell r="K2623">
            <v>9.53857142857143</v>
          </cell>
          <cell r="L2623" t="str">
            <v>Yes</v>
          </cell>
        </row>
        <row r="2624">
          <cell r="A2624" t="str">
            <v>48390572</v>
          </cell>
          <cell r="B2624" t="str">
            <v>M12 Bandsaw Blades 18TPI (3pc)</v>
          </cell>
          <cell r="C2624" t="str">
            <v>Milwaukee Acc</v>
          </cell>
          <cell r="D2624" t="str">
            <v>900006</v>
          </cell>
          <cell r="E2624" t="str">
            <v>ML-AC</v>
          </cell>
          <cell r="F2624">
            <v>0.41500344115622845</v>
          </cell>
          <cell r="G2624">
            <v>0.41500344115622845</v>
          </cell>
          <cell r="H2624">
            <v>8.300068823124569</v>
          </cell>
          <cell r="I2624">
            <v>8.300068823124569</v>
          </cell>
          <cell r="J2624">
            <v>9.1300000000000008</v>
          </cell>
          <cell r="K2624">
            <v>9.6485714285714295</v>
          </cell>
          <cell r="L2624" t="str">
            <v>Yes</v>
          </cell>
        </row>
        <row r="2625">
          <cell r="A2625" t="str">
            <v>49242351</v>
          </cell>
          <cell r="B2625" t="str">
            <v>M12 SL Magnet Attachment</v>
          </cell>
          <cell r="C2625" t="str">
            <v>Milwaukee Acc</v>
          </cell>
          <cell r="D2625" t="str">
            <v>900006</v>
          </cell>
          <cell r="E2625" t="str">
            <v>ML-AC</v>
          </cell>
          <cell r="F2625">
            <v>0.4267033723331039</v>
          </cell>
          <cell r="G2625">
            <v>0.42670337233310396</v>
          </cell>
          <cell r="H2625">
            <v>8.5340674466620783</v>
          </cell>
          <cell r="I2625">
            <v>8.5340674466620783</v>
          </cell>
          <cell r="J2625">
            <v>9.39</v>
          </cell>
          <cell r="K2625">
            <v>9.7271428571428586</v>
          </cell>
          <cell r="L2625" t="str">
            <v>Yes</v>
          </cell>
        </row>
        <row r="2626">
          <cell r="A2626" t="str">
            <v>48390529</v>
          </cell>
          <cell r="B2626" t="str">
            <v>B/SAW BLADE M18 899 x 18TPI PKT 3</v>
          </cell>
          <cell r="C2626" t="str">
            <v>Milwaukee Acc</v>
          </cell>
          <cell r="D2626" t="str">
            <v>900006</v>
          </cell>
          <cell r="E2626" t="str">
            <v>ML-AC</v>
          </cell>
          <cell r="F2626">
            <v>0.49690295939435641</v>
          </cell>
          <cell r="G2626">
            <v>0.49690295939435647</v>
          </cell>
          <cell r="H2626">
            <v>9.9380591878871289</v>
          </cell>
          <cell r="I2626">
            <v>9.9380591878871289</v>
          </cell>
          <cell r="J2626">
            <v>10.93</v>
          </cell>
          <cell r="K2626">
            <v>11.408571428571429</v>
          </cell>
          <cell r="L2626" t="str">
            <v>Yes</v>
          </cell>
        </row>
        <row r="2627">
          <cell r="A2627" t="str">
            <v>49225403</v>
          </cell>
          <cell r="B2627" t="str">
            <v>Sawzall 3 PK Material Removal</v>
          </cell>
          <cell r="C2627" t="str">
            <v>Milwaukee Acc</v>
          </cell>
          <cell r="D2627" t="str">
            <v>900006</v>
          </cell>
          <cell r="E2627" t="str">
            <v>ML-AC</v>
          </cell>
          <cell r="F2627">
            <v>0.4941500344115623</v>
          </cell>
          <cell r="G2627">
            <v>0.4941500344115623</v>
          </cell>
          <cell r="H2627">
            <v>9.8830006882312453</v>
          </cell>
          <cell r="I2627">
            <v>9.8830006882312453</v>
          </cell>
          <cell r="J2627">
            <v>10.87</v>
          </cell>
          <cell r="K2627">
            <v>11.628571428571432</v>
          </cell>
          <cell r="L2627" t="str">
            <v>Yes</v>
          </cell>
        </row>
        <row r="2628">
          <cell r="A2628" t="str">
            <v>48899301</v>
          </cell>
          <cell r="B2628" t="str">
            <v>9 Hole Metric Step Drill Bit 4mm-12mm</v>
          </cell>
          <cell r="C2628" t="str">
            <v>Milwaukee Acc</v>
          </cell>
          <cell r="D2628" t="str">
            <v>900006</v>
          </cell>
          <cell r="E2628" t="str">
            <v>ML-AC</v>
          </cell>
          <cell r="F2628">
            <v>0.63041982105987615</v>
          </cell>
          <cell r="G2628">
            <v>0.63041982105987615</v>
          </cell>
          <cell r="H2628">
            <v>12.608396421197522</v>
          </cell>
          <cell r="I2628">
            <v>12.608396421197522</v>
          </cell>
          <cell r="J2628">
            <v>13.87</v>
          </cell>
          <cell r="K2628">
            <v>13.27857142857143</v>
          </cell>
          <cell r="L2628" t="str">
            <v>Yes</v>
          </cell>
        </row>
        <row r="2629">
          <cell r="A2629" t="str">
            <v>48255120</v>
          </cell>
          <cell r="B2629" t="str">
            <v>SWITCHBLADE 35mm SELFEED BIT</v>
          </cell>
          <cell r="C2629" t="str">
            <v>Milwaukee Acc</v>
          </cell>
          <cell r="D2629" t="str">
            <v>900006</v>
          </cell>
          <cell r="E2629" t="str">
            <v>ML-AC</v>
          </cell>
          <cell r="F2629">
            <v>0.58017894012388149</v>
          </cell>
          <cell r="G2629">
            <v>0.5801789401238816</v>
          </cell>
          <cell r="H2629">
            <v>11.603578802477632</v>
          </cell>
          <cell r="I2629">
            <v>11.603578802477632</v>
          </cell>
          <cell r="J2629">
            <v>12.76</v>
          </cell>
          <cell r="K2629">
            <v>13.294285714285717</v>
          </cell>
          <cell r="L2629" t="str">
            <v>Yes</v>
          </cell>
        </row>
        <row r="2630">
          <cell r="A2630" t="str">
            <v>48390511</v>
          </cell>
          <cell r="B2630" t="str">
            <v>B/SAW BLADE 1140 x 14TPI deep cut PKT3</v>
          </cell>
          <cell r="C2630" t="str">
            <v>Milwaukee Acc</v>
          </cell>
          <cell r="D2630" t="str">
            <v>900006</v>
          </cell>
          <cell r="E2630" t="str">
            <v>ML-AC</v>
          </cell>
          <cell r="F2630">
            <v>0.58017894012388149</v>
          </cell>
          <cell r="G2630">
            <v>0.5801789401238816</v>
          </cell>
          <cell r="H2630">
            <v>11.603578802477632</v>
          </cell>
          <cell r="I2630">
            <v>11.603578802477632</v>
          </cell>
          <cell r="J2630">
            <v>12.76</v>
          </cell>
          <cell r="K2630">
            <v>13.294285714285717</v>
          </cell>
          <cell r="L2630" t="str">
            <v>Yes</v>
          </cell>
        </row>
        <row r="2631">
          <cell r="A2631" t="str">
            <v>48390521</v>
          </cell>
          <cell r="B2631" t="str">
            <v>B/SAW BLADE 1140 x TPI18 deep cut PKT3</v>
          </cell>
          <cell r="C2631" t="str">
            <v>Milwaukee Acc</v>
          </cell>
          <cell r="D2631" t="str">
            <v>900006</v>
          </cell>
          <cell r="E2631" t="str">
            <v>ML-AC</v>
          </cell>
          <cell r="F2631">
            <v>0.58017894012388149</v>
          </cell>
          <cell r="G2631">
            <v>0.5801789401238816</v>
          </cell>
          <cell r="H2631">
            <v>11.603578802477632</v>
          </cell>
          <cell r="I2631">
            <v>11.603578802477632</v>
          </cell>
          <cell r="J2631">
            <v>12.76</v>
          </cell>
          <cell r="K2631">
            <v>13.294285714285717</v>
          </cell>
          <cell r="L2631" t="str">
            <v>Yes</v>
          </cell>
        </row>
        <row r="2632">
          <cell r="A2632" t="str">
            <v>48390531</v>
          </cell>
          <cell r="B2632" t="str">
            <v>B/SAW BLADE 1140 x 24TPI deep cut PKT3</v>
          </cell>
          <cell r="C2632" t="str">
            <v>Milwaukee Acc</v>
          </cell>
          <cell r="D2632" t="str">
            <v>900006</v>
          </cell>
          <cell r="E2632" t="str">
            <v>ML-AC</v>
          </cell>
          <cell r="F2632">
            <v>0.58017894012388149</v>
          </cell>
          <cell r="G2632">
            <v>0.5801789401238816</v>
          </cell>
          <cell r="H2632">
            <v>11.603578802477632</v>
          </cell>
          <cell r="I2632">
            <v>11.603578802477632</v>
          </cell>
          <cell r="J2632">
            <v>12.76</v>
          </cell>
          <cell r="K2632">
            <v>13.294285714285717</v>
          </cell>
          <cell r="L2632" t="str">
            <v>Yes</v>
          </cell>
        </row>
        <row r="2633">
          <cell r="A2633" t="str">
            <v>48390561</v>
          </cell>
          <cell r="B2633" t="str">
            <v>B/SAW BLADE 1140 x  14/18TPI deep cut PK</v>
          </cell>
          <cell r="C2633" t="str">
            <v>Milwaukee Acc</v>
          </cell>
          <cell r="D2633" t="str">
            <v>900006</v>
          </cell>
          <cell r="E2633" t="str">
            <v>ML-AC</v>
          </cell>
          <cell r="F2633">
            <v>0.58017894012388149</v>
          </cell>
          <cell r="G2633">
            <v>0.5801789401238816</v>
          </cell>
          <cell r="H2633">
            <v>11.603578802477632</v>
          </cell>
          <cell r="I2633">
            <v>11.603578802477632</v>
          </cell>
          <cell r="J2633">
            <v>12.76</v>
          </cell>
          <cell r="K2633">
            <v>13.294285714285717</v>
          </cell>
          <cell r="L2633" t="str">
            <v>Yes</v>
          </cell>
        </row>
        <row r="2634">
          <cell r="A2634" t="str">
            <v>48900035</v>
          </cell>
          <cell r="B2634" t="str">
            <v>MT Blade 75 Titan Multi Material (1)</v>
          </cell>
          <cell r="C2634" t="str">
            <v>Milwaukee Acc</v>
          </cell>
          <cell r="D2634" t="str">
            <v>900006</v>
          </cell>
          <cell r="E2634" t="str">
            <v>ML-AC</v>
          </cell>
          <cell r="F2634">
            <v>0.58637302133516866</v>
          </cell>
          <cell r="G2634">
            <v>0.58637302133516866</v>
          </cell>
          <cell r="H2634">
            <v>11.727460426703372</v>
          </cell>
          <cell r="I2634">
            <v>11.727460426703372</v>
          </cell>
          <cell r="J2634">
            <v>12.9</v>
          </cell>
          <cell r="K2634">
            <v>13.498571428571431</v>
          </cell>
          <cell r="L2634" t="str">
            <v>Yes</v>
          </cell>
        </row>
        <row r="2635">
          <cell r="A2635" t="str">
            <v>TBM-SR</v>
          </cell>
          <cell r="B2635" t="str">
            <v>TiBone Mini-14 Smooth Repl. Face w/ Bolt</v>
          </cell>
          <cell r="C2635" t="str">
            <v>Milwaukee Handtools</v>
          </cell>
          <cell r="D2635" t="str">
            <v>900006</v>
          </cell>
          <cell r="E2635" t="str">
            <v>ST-TL</v>
          </cell>
          <cell r="F2635">
            <v>0.60426703372333102</v>
          </cell>
          <cell r="G2635">
            <v>0.60426703372333102</v>
          </cell>
          <cell r="H2635">
            <v>12.08534067446662</v>
          </cell>
          <cell r="I2635">
            <v>12.08534067446662</v>
          </cell>
          <cell r="J2635">
            <v>13.29</v>
          </cell>
          <cell r="K2635">
            <v>13.781428571428572</v>
          </cell>
          <cell r="L2635" t="str">
            <v>Yes</v>
          </cell>
        </row>
        <row r="2636">
          <cell r="A2636" t="str">
            <v>48255125</v>
          </cell>
          <cell r="B2636" t="str">
            <v>SWITCHBLADE 38mm SELFEED BIT</v>
          </cell>
          <cell r="C2636" t="str">
            <v>Milwaukee Acc</v>
          </cell>
          <cell r="D2636" t="str">
            <v>900006</v>
          </cell>
          <cell r="E2636" t="str">
            <v>ML-AC</v>
          </cell>
          <cell r="F2636">
            <v>0.5684790089470062</v>
          </cell>
          <cell r="G2636">
            <v>0.56847900894700609</v>
          </cell>
          <cell r="H2636">
            <v>11.369580178940122</v>
          </cell>
          <cell r="I2636">
            <v>11.369580178940122</v>
          </cell>
          <cell r="J2636">
            <v>12.51</v>
          </cell>
          <cell r="K2636">
            <v>14.142857142857144</v>
          </cell>
          <cell r="L2636" t="str">
            <v>Yes</v>
          </cell>
        </row>
        <row r="2637">
          <cell r="A2637" t="str">
            <v>49406190</v>
          </cell>
          <cell r="B2637" t="str">
            <v>Dust Shroud Hose Adapter 18IN</v>
          </cell>
          <cell r="C2637" t="str">
            <v>Milwaukee Acc</v>
          </cell>
          <cell r="D2637" t="str">
            <v>900006</v>
          </cell>
          <cell r="E2637" t="str">
            <v>ML-AC</v>
          </cell>
          <cell r="F2637">
            <v>0.63867859600825871</v>
          </cell>
          <cell r="G2637">
            <v>0.63867859600825883</v>
          </cell>
          <cell r="H2637">
            <v>12.773571920165175</v>
          </cell>
          <cell r="I2637">
            <v>12.773571920165175</v>
          </cell>
          <cell r="J2637">
            <v>14.05</v>
          </cell>
          <cell r="K2637">
            <v>14.70857142857143</v>
          </cell>
          <cell r="L2637" t="str">
            <v>Yes</v>
          </cell>
        </row>
        <row r="2638">
          <cell r="A2638" t="str">
            <v>48899320</v>
          </cell>
          <cell r="B2638" t="str">
            <v>9 Hole Metric Step Drill Bit 4mm-20mm</v>
          </cell>
          <cell r="C2638" t="str">
            <v>Milwaukee Acc</v>
          </cell>
          <cell r="D2638" t="str">
            <v>900006</v>
          </cell>
          <cell r="E2638" t="str">
            <v>ML-AC</v>
          </cell>
          <cell r="F2638">
            <v>0.70956641431520995</v>
          </cell>
          <cell r="G2638">
            <v>0.70956641431520995</v>
          </cell>
          <cell r="H2638">
            <v>14.191328286304199</v>
          </cell>
          <cell r="I2638">
            <v>14.191328286304199</v>
          </cell>
          <cell r="J2638">
            <v>15.61</v>
          </cell>
          <cell r="K2638">
            <v>16.861428571428576</v>
          </cell>
          <cell r="L2638" t="str">
            <v>Yes</v>
          </cell>
        </row>
        <row r="2639">
          <cell r="A2639" t="str">
            <v>48130400</v>
          </cell>
          <cell r="B2639" t="str">
            <v>SPEEDFEED 4PCE KIT</v>
          </cell>
          <cell r="C2639" t="str">
            <v>Milwaukee Acc</v>
          </cell>
          <cell r="D2639" t="str">
            <v>900006</v>
          </cell>
          <cell r="E2639" t="str">
            <v>ML-AC</v>
          </cell>
          <cell r="F2639">
            <v>0.72470750172057807</v>
          </cell>
          <cell r="G2639">
            <v>0.72470750172057807</v>
          </cell>
          <cell r="H2639">
            <v>14.494150034411561</v>
          </cell>
          <cell r="I2639">
            <v>14.494150034411561</v>
          </cell>
          <cell r="J2639">
            <v>15.94</v>
          </cell>
          <cell r="K2639">
            <v>17.238571428571433</v>
          </cell>
          <cell r="L2639" t="str">
            <v>Yes</v>
          </cell>
        </row>
        <row r="2640">
          <cell r="A2640" t="str">
            <v>AG-102</v>
          </cell>
          <cell r="B2640" t="str">
            <v>AirGrip Coldshrink 8" x 2" grip wrap tub</v>
          </cell>
          <cell r="C2640" t="str">
            <v>Milwaukee Handtools</v>
          </cell>
          <cell r="D2640" t="str">
            <v>900006</v>
          </cell>
          <cell r="E2640" t="str">
            <v>ST-TL</v>
          </cell>
          <cell r="F2640">
            <v>0.73021335168616641</v>
          </cell>
          <cell r="G2640">
            <v>0.73021335168616652</v>
          </cell>
          <cell r="H2640">
            <v>14.60426703372333</v>
          </cell>
          <cell r="I2640">
            <v>14.60426703372333</v>
          </cell>
          <cell r="J2640">
            <v>16.059999999999999</v>
          </cell>
          <cell r="K2640">
            <v>17.254285714285718</v>
          </cell>
          <cell r="L2640" t="str">
            <v>Yes</v>
          </cell>
        </row>
        <row r="2641">
          <cell r="A2641" t="str">
            <v>48255135</v>
          </cell>
          <cell r="B2641" t="str">
            <v>SWITCHBLADE 51mm SELFEED BIT</v>
          </cell>
          <cell r="C2641" t="str">
            <v>Milwaukee Acc</v>
          </cell>
          <cell r="D2641" t="str">
            <v>900006</v>
          </cell>
          <cell r="E2641" t="str">
            <v>ML-AC</v>
          </cell>
          <cell r="F2641">
            <v>0.73090158293186502</v>
          </cell>
          <cell r="G2641">
            <v>0.73090158293186502</v>
          </cell>
          <cell r="H2641">
            <v>14.6180316586373</v>
          </cell>
          <cell r="I2641">
            <v>14.6180316586373</v>
          </cell>
          <cell r="J2641">
            <v>16.079999999999998</v>
          </cell>
          <cell r="K2641">
            <v>17.600000000000001</v>
          </cell>
          <cell r="L2641" t="str">
            <v>Yes</v>
          </cell>
        </row>
        <row r="2642">
          <cell r="A2642" t="str">
            <v>48255140</v>
          </cell>
          <cell r="B2642" t="str">
            <v>SWITCHBLADE 54mm SELFEED BIT</v>
          </cell>
          <cell r="C2642" t="str">
            <v>Milwaukee Acc</v>
          </cell>
          <cell r="D2642" t="str">
            <v>900006</v>
          </cell>
          <cell r="E2642" t="str">
            <v>ML-AC</v>
          </cell>
          <cell r="F2642">
            <v>0.74191328286304181</v>
          </cell>
          <cell r="G2642">
            <v>0.74191328286304192</v>
          </cell>
          <cell r="H2642">
            <v>14.838265657260838</v>
          </cell>
          <cell r="I2642">
            <v>14.838265657260838</v>
          </cell>
          <cell r="J2642">
            <v>16.32</v>
          </cell>
          <cell r="K2642">
            <v>18.605714285714289</v>
          </cell>
          <cell r="L2642" t="str">
            <v>Yes</v>
          </cell>
        </row>
        <row r="2643">
          <cell r="A2643" t="str">
            <v>48255143</v>
          </cell>
          <cell r="B2643" t="str">
            <v>SWITCHBLADE 57mm SELFEED BIT</v>
          </cell>
          <cell r="C2643" t="str">
            <v>Milwaukee Acc</v>
          </cell>
          <cell r="D2643" t="str">
            <v>900006</v>
          </cell>
          <cell r="E2643" t="str">
            <v>ML-AC</v>
          </cell>
          <cell r="F2643">
            <v>0.79353062629043347</v>
          </cell>
          <cell r="G2643">
            <v>0.79353062629043358</v>
          </cell>
          <cell r="H2643">
            <v>15.870612525808671</v>
          </cell>
          <cell r="I2643">
            <v>15.870612525808671</v>
          </cell>
          <cell r="J2643">
            <v>17.46</v>
          </cell>
          <cell r="K2643">
            <v>21.072857142857146</v>
          </cell>
          <cell r="L2643" t="str">
            <v>Yes</v>
          </cell>
        </row>
        <row r="2644">
          <cell r="A2644" t="str">
            <v>49224073</v>
          </cell>
          <cell r="B2644" t="str">
            <v>Milwaukee Door Lock Installation Kit</v>
          </cell>
          <cell r="C2644" t="str">
            <v>Milwaukee Acc</v>
          </cell>
          <cell r="D2644" t="str">
            <v>900006</v>
          </cell>
          <cell r="E2644" t="str">
            <v>ML-AC</v>
          </cell>
          <cell r="F2644">
            <v>0.92567102546455604</v>
          </cell>
          <cell r="G2644">
            <v>0.92567102546455604</v>
          </cell>
          <cell r="H2644">
            <v>18.513420509291119</v>
          </cell>
          <cell r="I2644">
            <v>18.513420509291119</v>
          </cell>
          <cell r="J2644">
            <v>20.36</v>
          </cell>
          <cell r="K2644">
            <v>21.717142857142861</v>
          </cell>
          <cell r="L2644" t="str">
            <v>Yes</v>
          </cell>
        </row>
        <row r="2645">
          <cell r="A2645" t="str">
            <v>48255150</v>
          </cell>
          <cell r="B2645" t="str">
            <v>SWITCHBLADE 65mm SELFEED BIT</v>
          </cell>
          <cell r="C2645" t="str">
            <v>Milwaukee Acc</v>
          </cell>
          <cell r="D2645" t="str">
            <v>900006</v>
          </cell>
          <cell r="E2645" t="str">
            <v>ML-AC</v>
          </cell>
          <cell r="F2645">
            <v>0.96490020646937358</v>
          </cell>
          <cell r="G2645">
            <v>0.96490020646937369</v>
          </cell>
          <cell r="H2645">
            <v>19.298004129387472</v>
          </cell>
          <cell r="I2645">
            <v>19.298004129387472</v>
          </cell>
          <cell r="J2645">
            <v>21.23</v>
          </cell>
          <cell r="K2645">
            <v>22.125714285714292</v>
          </cell>
          <cell r="L2645" t="str">
            <v>Yes</v>
          </cell>
        </row>
        <row r="2646">
          <cell r="A2646" t="str">
            <v>48080905</v>
          </cell>
          <cell r="B2646" t="str">
            <v>M12 Caulk Gun 600ml Alumi Sausage Cv Kit</v>
          </cell>
          <cell r="C2646" t="str">
            <v>Milwaukee Acc</v>
          </cell>
          <cell r="D2646" t="str">
            <v>900006</v>
          </cell>
          <cell r="E2646" t="str">
            <v>ML-AC</v>
          </cell>
          <cell r="F2646">
            <v>1.0543702684101859</v>
          </cell>
          <cell r="G2646">
            <v>1.0543702684101859</v>
          </cell>
          <cell r="H2646">
            <v>21.087405368203715</v>
          </cell>
          <cell r="I2646">
            <v>21.087405368203715</v>
          </cell>
          <cell r="J2646">
            <v>23.2</v>
          </cell>
          <cell r="K2646">
            <v>24.310000000000002</v>
          </cell>
          <cell r="L2646" t="str">
            <v>Yes</v>
          </cell>
        </row>
        <row r="2647">
          <cell r="A2647" t="str">
            <v>48404075</v>
          </cell>
          <cell r="B2647" t="str">
            <v>Metal Saw Blade 5 3/8" 50T</v>
          </cell>
          <cell r="C2647" t="str">
            <v>Milwaukee Acc</v>
          </cell>
          <cell r="D2647" t="str">
            <v>900006</v>
          </cell>
          <cell r="E2647" t="str">
            <v>ML-AC</v>
          </cell>
          <cell r="F2647">
            <v>1.1066758430832757</v>
          </cell>
          <cell r="G2647">
            <v>1.1066758430832759</v>
          </cell>
          <cell r="H2647">
            <v>22.133516861665516</v>
          </cell>
          <cell r="I2647">
            <v>22.133516861665516</v>
          </cell>
          <cell r="J2647">
            <v>24.35</v>
          </cell>
          <cell r="K2647">
            <v>30.580000000000005</v>
          </cell>
          <cell r="L2647" t="str">
            <v>Yes</v>
          </cell>
        </row>
        <row r="2648">
          <cell r="A2648" t="str">
            <v>48899332</v>
          </cell>
          <cell r="B2648" t="str">
            <v>Hole Metric Step Drill Bit 6.5mm 13in</v>
          </cell>
          <cell r="C2648" t="str">
            <v>Milwaukee Acc</v>
          </cell>
          <cell r="D2648" t="str">
            <v>900006</v>
          </cell>
          <cell r="E2648" t="str">
            <v>ML-AC</v>
          </cell>
          <cell r="F2648">
            <v>1.4803854094975912</v>
          </cell>
          <cell r="G2648">
            <v>1.4803854094975915</v>
          </cell>
          <cell r="H2648">
            <v>29.607708189951826</v>
          </cell>
          <cell r="I2648">
            <v>29.607708189951826</v>
          </cell>
          <cell r="J2648">
            <v>32.57</v>
          </cell>
          <cell r="K2648">
            <v>34.25714285714286</v>
          </cell>
          <cell r="L2648" t="str">
            <v>Yes</v>
          </cell>
        </row>
        <row r="2649">
          <cell r="A2649" t="str">
            <v>48899335</v>
          </cell>
          <cell r="B2649" t="str">
            <v>14 Hole Metric Step Drill Bit 6mm-35mm</v>
          </cell>
          <cell r="C2649" t="str">
            <v>Milwaukee Acc</v>
          </cell>
          <cell r="D2649" t="str">
            <v>900006</v>
          </cell>
          <cell r="E2649" t="str">
            <v>ML-AC</v>
          </cell>
          <cell r="F2649">
            <v>1.5547143840330349</v>
          </cell>
          <cell r="G2649">
            <v>1.5547143840330351</v>
          </cell>
          <cell r="H2649">
            <v>31.094287680660699</v>
          </cell>
          <cell r="I2649">
            <v>31.094287680660699</v>
          </cell>
          <cell r="J2649">
            <v>34.200000000000003</v>
          </cell>
          <cell r="K2649">
            <v>34.445714285714295</v>
          </cell>
          <cell r="L2649" t="str">
            <v>Yes</v>
          </cell>
        </row>
        <row r="2650">
          <cell r="A2650" t="str">
            <v>49406100</v>
          </cell>
          <cell r="B2650" t="str">
            <v>Uni Surface Grinding Dust Shroud 4-5IN</v>
          </cell>
          <cell r="C2650" t="str">
            <v>Milwaukee Acc</v>
          </cell>
          <cell r="D2650" t="str">
            <v>900006</v>
          </cell>
          <cell r="E2650" t="str">
            <v>ML-AC</v>
          </cell>
          <cell r="F2650">
            <v>1.616655196145905</v>
          </cell>
          <cell r="G2650">
            <v>1.616655196145905</v>
          </cell>
          <cell r="H2650">
            <v>32.333103922918099</v>
          </cell>
          <cell r="I2650">
            <v>32.333103922918099</v>
          </cell>
          <cell r="J2650">
            <v>35.57</v>
          </cell>
          <cell r="K2650">
            <v>37.211428571428577</v>
          </cell>
          <cell r="L2650" t="str">
            <v>Yes</v>
          </cell>
        </row>
        <row r="2651">
          <cell r="A2651" t="str">
            <v>49406105</v>
          </cell>
          <cell r="B2651" t="str">
            <v>Uni Surface Grinding Dust Shroud 7IN</v>
          </cell>
          <cell r="C2651" t="str">
            <v>Milwaukee Acc</v>
          </cell>
          <cell r="D2651" t="str">
            <v>900006</v>
          </cell>
          <cell r="E2651" t="str">
            <v>ML-AC</v>
          </cell>
          <cell r="F2651">
            <v>2.0075705437026841</v>
          </cell>
          <cell r="G2651">
            <v>2.0075705437026841</v>
          </cell>
          <cell r="H2651">
            <v>40.151410874053681</v>
          </cell>
          <cell r="I2651">
            <v>40.151410874053681</v>
          </cell>
          <cell r="J2651">
            <v>44.17</v>
          </cell>
          <cell r="K2651">
            <v>46.2</v>
          </cell>
          <cell r="L2651" t="str">
            <v>Yes</v>
          </cell>
        </row>
        <row r="2652">
          <cell r="A2652" t="str">
            <v>48899399</v>
          </cell>
          <cell r="B2652" t="str">
            <v>3 PC Metric Step Drill Bit Set</v>
          </cell>
          <cell r="C2652" t="str">
            <v>Milwaukee Acc</v>
          </cell>
          <cell r="D2652" t="str">
            <v>900006</v>
          </cell>
          <cell r="E2652" t="str">
            <v>ML-AC</v>
          </cell>
          <cell r="F2652">
            <v>3.1252580867171367</v>
          </cell>
          <cell r="G2652">
            <v>3.1252580867171367</v>
          </cell>
          <cell r="H2652">
            <v>62.505161734342728</v>
          </cell>
          <cell r="I2652">
            <v>62.505161734342728</v>
          </cell>
          <cell r="J2652">
            <v>68.760000000000005</v>
          </cell>
          <cell r="K2652">
            <v>69.928571428571445</v>
          </cell>
          <cell r="L2652" t="str">
            <v>Yes</v>
          </cell>
        </row>
        <row r="2653">
          <cell r="A2653" t="str">
            <v>4931416518</v>
          </cell>
          <cell r="B2653" t="str">
            <v>AEG GUIDE RAIL ADAPTER</v>
          </cell>
          <cell r="C2653" t="str">
            <v>CPT Accessories</v>
          </cell>
          <cell r="D2653" t="str">
            <v>900014</v>
          </cell>
          <cell r="E2653" t="str">
            <v>AG-AC</v>
          </cell>
          <cell r="F2653">
            <v>0.465331278890601</v>
          </cell>
          <cell r="G2653">
            <v>0.465331278890601</v>
          </cell>
          <cell r="H2653">
            <v>9.306625577812019</v>
          </cell>
          <cell r="I2653">
            <v>9.306625577812019</v>
          </cell>
          <cell r="J2653">
            <v>10.24</v>
          </cell>
          <cell r="K2653">
            <v>10.381250000000001</v>
          </cell>
          <cell r="L2653" t="str">
            <v>No</v>
          </cell>
        </row>
        <row r="2654">
          <cell r="A2654" t="str">
            <v>4932430464</v>
          </cell>
          <cell r="B2654" t="str">
            <v>Angle Grinder Adapter M14 22mm - 29mm</v>
          </cell>
          <cell r="C2654" t="str">
            <v>Milwaukee Acc</v>
          </cell>
          <cell r="D2654" t="str">
            <v>900014</v>
          </cell>
          <cell r="E2654" t="str">
            <v>ML-AC</v>
          </cell>
          <cell r="F2654">
            <v>0.21032357473035437</v>
          </cell>
          <cell r="G2654">
            <v>0.21032357473035437</v>
          </cell>
          <cell r="H2654">
            <v>4.2064714946070874</v>
          </cell>
          <cell r="I2654">
            <v>4.2064714946070874</v>
          </cell>
          <cell r="J2654">
            <v>4.63</v>
          </cell>
          <cell r="K2654">
            <v>4.6900000000000004</v>
          </cell>
          <cell r="L2654" t="str">
            <v>No</v>
          </cell>
        </row>
        <row r="2655">
          <cell r="A2655" t="str">
            <v>4932430465</v>
          </cell>
          <cell r="B2655" t="str">
            <v>Angle Grinder Adapter M14 32mm - 64mm</v>
          </cell>
          <cell r="C2655" t="str">
            <v>Milwaukee Acc</v>
          </cell>
          <cell r="D2655" t="str">
            <v>900014</v>
          </cell>
          <cell r="E2655" t="str">
            <v>ML-AC</v>
          </cell>
          <cell r="F2655">
            <v>0.21032357473035437</v>
          </cell>
          <cell r="G2655">
            <v>0.21032357473035437</v>
          </cell>
          <cell r="H2655">
            <v>4.2064714946070874</v>
          </cell>
          <cell r="I2655">
            <v>4.2064714946070874</v>
          </cell>
          <cell r="J2655">
            <v>4.63</v>
          </cell>
          <cell r="K2655">
            <v>4.6900000000000004</v>
          </cell>
          <cell r="L2655" t="str">
            <v>No</v>
          </cell>
        </row>
        <row r="2656">
          <cell r="A2656" t="str">
            <v>4932451264</v>
          </cell>
          <cell r="B2656" t="str">
            <v>AEG 1400mm Guide Rail</v>
          </cell>
          <cell r="C2656" t="str">
            <v>CPT Accessories</v>
          </cell>
          <cell r="D2656" t="str">
            <v>900014</v>
          </cell>
          <cell r="E2656" t="str">
            <v>AG-AC</v>
          </cell>
          <cell r="F2656">
            <v>2.5770416024653318</v>
          </cell>
          <cell r="G2656">
            <v>2.5770416024653318</v>
          </cell>
          <cell r="H2656">
            <v>51.54083204930663</v>
          </cell>
          <cell r="I2656">
            <v>51.54083204930663</v>
          </cell>
          <cell r="J2656">
            <v>56.69</v>
          </cell>
          <cell r="K2656">
            <v>57.49</v>
          </cell>
          <cell r="L2656" t="str">
            <v>No</v>
          </cell>
        </row>
        <row r="2657">
          <cell r="A2657" t="str">
            <v>C12PXP-I10202C</v>
          </cell>
          <cell r="B2657" t="str">
            <v>M12 10Bar Pex Ex Kit+ISO Head 16/20/25mm</v>
          </cell>
          <cell r="C2657" t="str">
            <v>Milwaukee Tools</v>
          </cell>
          <cell r="D2657" t="str">
            <v>900014</v>
          </cell>
          <cell r="E2657" t="str">
            <v>ML-TL</v>
          </cell>
          <cell r="F2657">
            <v>0</v>
          </cell>
          <cell r="G2657">
            <v>7.529275808936827</v>
          </cell>
          <cell r="H2657">
            <v>150.58551617873653</v>
          </cell>
          <cell r="I2657">
            <v>150.58551617873653</v>
          </cell>
          <cell r="J2657">
            <v>158.11000000000001</v>
          </cell>
          <cell r="K2657">
            <v>160.34</v>
          </cell>
          <cell r="L2657" t="str">
            <v>No</v>
          </cell>
        </row>
        <row r="2658">
          <cell r="A2658" t="str">
            <v>HD18PXP-1022C</v>
          </cell>
          <cell r="B2658" t="str">
            <v>M18 ProPEX Expansion Tool - kit</v>
          </cell>
          <cell r="C2658" t="str">
            <v>Milwaukee Tools</v>
          </cell>
          <cell r="D2658" t="str">
            <v>900014</v>
          </cell>
          <cell r="E2658" t="str">
            <v>ML-TL</v>
          </cell>
          <cell r="F2658">
            <v>0</v>
          </cell>
          <cell r="G2658">
            <v>12.786594761171033</v>
          </cell>
          <cell r="H2658">
            <v>255.73189522342065</v>
          </cell>
          <cell r="I2658">
            <v>255.73189522342065</v>
          </cell>
          <cell r="J2658">
            <v>268.52</v>
          </cell>
          <cell r="K2658">
            <v>272.29453125000003</v>
          </cell>
          <cell r="L2658" t="str">
            <v>No</v>
          </cell>
        </row>
        <row r="2659">
          <cell r="A2659" t="str">
            <v>HD18PXP-H10202C</v>
          </cell>
          <cell r="B2659" t="str">
            <v>M18 10Bar Pex ExKit+ISOHead 16/20/25/H32</v>
          </cell>
          <cell r="C2659" t="str">
            <v>Milwaukee Tools</v>
          </cell>
          <cell r="D2659" t="str">
            <v>900014</v>
          </cell>
          <cell r="E2659" t="str">
            <v>ML-TL</v>
          </cell>
          <cell r="F2659">
            <v>0</v>
          </cell>
          <cell r="G2659">
            <v>11.28120184899846</v>
          </cell>
          <cell r="H2659">
            <v>225.62403697996919</v>
          </cell>
          <cell r="I2659">
            <v>225.62403697996919</v>
          </cell>
          <cell r="J2659">
            <v>236.91</v>
          </cell>
          <cell r="K2659">
            <v>240.24</v>
          </cell>
          <cell r="L2659" t="str">
            <v>No</v>
          </cell>
        </row>
        <row r="2660">
          <cell r="A2660" t="str">
            <v>KG-50G</v>
          </cell>
          <cell r="B2660" t="str">
            <v>KG Masonry 50g</v>
          </cell>
          <cell r="C2660" t="str">
            <v>CPT Accessories</v>
          </cell>
          <cell r="D2660" t="str">
            <v>900014</v>
          </cell>
          <cell r="E2660" t="str">
            <v>KA-AC</v>
          </cell>
          <cell r="F2660">
            <v>0.12018489984591681</v>
          </cell>
          <cell r="G2660">
            <v>0.12018489984591681</v>
          </cell>
          <cell r="H2660">
            <v>2.4036979969183361</v>
          </cell>
          <cell r="I2660">
            <v>2.4036979969183361</v>
          </cell>
          <cell r="J2660">
            <v>2.64</v>
          </cell>
          <cell r="K2660">
            <v>2.69</v>
          </cell>
          <cell r="L2660" t="str">
            <v>No</v>
          </cell>
        </row>
        <row r="2661">
          <cell r="A2661" t="str">
            <v>M18PXP-H1022C</v>
          </cell>
          <cell r="B2661" t="str">
            <v>M18 PROPEX Expansion Tool 10br 20/25/32</v>
          </cell>
          <cell r="C2661" t="str">
            <v>Milwaukee Tools</v>
          </cell>
          <cell r="D2661" t="str">
            <v>900014</v>
          </cell>
          <cell r="E2661" t="str">
            <v>ML-TL</v>
          </cell>
          <cell r="F2661">
            <v>0</v>
          </cell>
          <cell r="G2661">
            <v>12.786594761171033</v>
          </cell>
          <cell r="H2661">
            <v>255.73189522342065</v>
          </cell>
          <cell r="I2661">
            <v>255.73189522342065</v>
          </cell>
          <cell r="J2661">
            <v>268.52</v>
          </cell>
          <cell r="K2661">
            <v>272.29453125000003</v>
          </cell>
          <cell r="L2661" t="str">
            <v>No</v>
          </cell>
        </row>
        <row r="2662">
          <cell r="A2662" t="str">
            <v>PXPH16I-14</v>
          </cell>
          <cell r="B2662" t="str">
            <v>ISO 16mm dia, 14mm Stroke Expander Hea</v>
          </cell>
          <cell r="C2662" t="str">
            <v>Milwaukee Tools</v>
          </cell>
          <cell r="D2662" t="str">
            <v>900014</v>
          </cell>
          <cell r="E2662" t="str">
            <v>ML-TL</v>
          </cell>
          <cell r="F2662">
            <v>0</v>
          </cell>
          <cell r="G2662">
            <v>0.8466872110939907</v>
          </cell>
          <cell r="H2662">
            <v>16.933744221879813</v>
          </cell>
          <cell r="I2662">
            <v>16.933744221879813</v>
          </cell>
          <cell r="J2662">
            <v>17.78</v>
          </cell>
          <cell r="K2662">
            <v>18.03</v>
          </cell>
          <cell r="L2662" t="str">
            <v>No</v>
          </cell>
        </row>
        <row r="2663">
          <cell r="A2663" t="str">
            <v>PXPH20I-1410</v>
          </cell>
          <cell r="B2663" t="str">
            <v>ISO 20mm dia, 14mm Stroke Expander Hea</v>
          </cell>
          <cell r="C2663" t="str">
            <v>Milwaukee Tools</v>
          </cell>
          <cell r="D2663" t="str">
            <v>900014</v>
          </cell>
          <cell r="E2663" t="str">
            <v>ML-TL</v>
          </cell>
          <cell r="F2663">
            <v>0</v>
          </cell>
          <cell r="G2663">
            <v>0.8543913713405239</v>
          </cell>
          <cell r="H2663">
            <v>17.087827426810478</v>
          </cell>
          <cell r="I2663">
            <v>17.087827426810478</v>
          </cell>
          <cell r="J2663">
            <v>17.940000000000001</v>
          </cell>
          <cell r="K2663">
            <v>18.190000000000001</v>
          </cell>
          <cell r="L2663" t="str">
            <v>No</v>
          </cell>
        </row>
        <row r="2664">
          <cell r="A2664" t="str">
            <v>PXPH25I-1410</v>
          </cell>
          <cell r="B2664" t="str">
            <v>ISO 25mm dia, 14mm Stroke Expander Hea</v>
          </cell>
          <cell r="C2664" t="str">
            <v>Milwaukee Tools</v>
          </cell>
          <cell r="D2664" t="str">
            <v>900014</v>
          </cell>
          <cell r="E2664" t="str">
            <v>ML-TL</v>
          </cell>
          <cell r="F2664">
            <v>0</v>
          </cell>
          <cell r="G2664">
            <v>0.7935285053929122</v>
          </cell>
          <cell r="H2664">
            <v>15.870570107858244</v>
          </cell>
          <cell r="I2664">
            <v>15.870570107858244</v>
          </cell>
          <cell r="J2664">
            <v>16.66</v>
          </cell>
          <cell r="K2664">
            <v>16.899999999999999</v>
          </cell>
          <cell r="L2664" t="str">
            <v>No</v>
          </cell>
        </row>
        <row r="2665">
          <cell r="A2665" t="str">
            <v>PXPH32I-25</v>
          </cell>
          <cell r="B2665" t="str">
            <v>ISO H32mm dia, 25mm Stroke Expander He</v>
          </cell>
          <cell r="C2665" t="str">
            <v>Milwaukee Tools</v>
          </cell>
          <cell r="D2665" t="str">
            <v>900014</v>
          </cell>
          <cell r="E2665" t="str">
            <v>ML-TL</v>
          </cell>
          <cell r="F2665">
            <v>0</v>
          </cell>
          <cell r="G2665">
            <v>1.1040061633281972</v>
          </cell>
          <cell r="H2665">
            <v>22.080123266563945</v>
          </cell>
          <cell r="I2665">
            <v>22.080123266563945</v>
          </cell>
          <cell r="J2665">
            <v>23.18</v>
          </cell>
          <cell r="K2665">
            <v>23.51</v>
          </cell>
          <cell r="L2665" t="str">
            <v>No</v>
          </cell>
        </row>
        <row r="2666">
          <cell r="A2666" t="str">
            <v>48001077</v>
          </cell>
          <cell r="B2666" t="str">
            <v>PRUNING BLADE 240 X 4/5 TPI (3)</v>
          </cell>
          <cell r="C2666" t="str">
            <v>Milwaukee Acc</v>
          </cell>
          <cell r="D2666" t="str">
            <v>900014</v>
          </cell>
          <cell r="E2666" t="str">
            <v>ML-AC</v>
          </cell>
          <cell r="F2666">
            <v>0</v>
          </cell>
          <cell r="G2666">
            <v>0.3281972265023112</v>
          </cell>
          <cell r="H2666">
            <v>6.563944530046224</v>
          </cell>
          <cell r="I2666">
            <v>6.563944530046224</v>
          </cell>
          <cell r="J2666">
            <v>6.89</v>
          </cell>
          <cell r="K2666">
            <v>6.99</v>
          </cell>
          <cell r="L2666" t="str">
            <v>No</v>
          </cell>
        </row>
        <row r="2667">
          <cell r="A2667" t="str">
            <v>48001083</v>
          </cell>
          <cell r="B2667" t="str">
            <v>S/STEEL RECIP BLADE 400mm (1)</v>
          </cell>
          <cell r="C2667" t="str">
            <v>Milwaukee Acc</v>
          </cell>
          <cell r="D2667" t="str">
            <v>900014</v>
          </cell>
          <cell r="E2667" t="str">
            <v>ML-AC</v>
          </cell>
          <cell r="F2667">
            <v>0</v>
          </cell>
          <cell r="G2667">
            <v>0.31972265023112484</v>
          </cell>
          <cell r="H2667">
            <v>6.3944530046224966</v>
          </cell>
          <cell r="I2667">
            <v>6.3944530046224966</v>
          </cell>
          <cell r="J2667">
            <v>6.71</v>
          </cell>
          <cell r="K2667">
            <v>6.81</v>
          </cell>
          <cell r="L2667" t="str">
            <v>No</v>
          </cell>
        </row>
        <row r="2668">
          <cell r="A2668" t="str">
            <v>48008789</v>
          </cell>
          <cell r="B2668" t="str">
            <v>THE TORCH METAL DEMO 300mm 18TPI (25)</v>
          </cell>
          <cell r="C2668" t="str">
            <v>Milwaukee Acc</v>
          </cell>
          <cell r="D2668" t="str">
            <v>900014</v>
          </cell>
          <cell r="E2668" t="str">
            <v>ML-AC</v>
          </cell>
          <cell r="F2668">
            <v>0</v>
          </cell>
          <cell r="G2668">
            <v>2.1194144838212639</v>
          </cell>
          <cell r="H2668">
            <v>42.388289676425273</v>
          </cell>
          <cell r="I2668">
            <v>42.388289676425273</v>
          </cell>
          <cell r="J2668">
            <v>44.51</v>
          </cell>
          <cell r="K2668">
            <v>45.13</v>
          </cell>
          <cell r="L2668" t="str">
            <v>No</v>
          </cell>
        </row>
        <row r="2669">
          <cell r="A2669" t="str">
            <v>4932218111</v>
          </cell>
          <cell r="B2669" t="str">
            <v>GEARED CHUCK METAL  &amp; KEY 1.5mm-13mm</v>
          </cell>
          <cell r="C2669" t="str">
            <v>Milwaukee Acc</v>
          </cell>
          <cell r="D2669" t="str">
            <v>900014</v>
          </cell>
          <cell r="E2669" t="str">
            <v>ML-AC</v>
          </cell>
          <cell r="F2669">
            <v>0</v>
          </cell>
          <cell r="G2669">
            <v>0.29198767334360554</v>
          </cell>
          <cell r="H2669">
            <v>5.8397534668721107</v>
          </cell>
          <cell r="I2669">
            <v>5.8397534668721107</v>
          </cell>
          <cell r="J2669">
            <v>6.13</v>
          </cell>
          <cell r="K2669">
            <v>6.22</v>
          </cell>
          <cell r="L2669" t="str">
            <v>No</v>
          </cell>
        </row>
        <row r="2670">
          <cell r="A2670" t="str">
            <v>4932254063</v>
          </cell>
          <cell r="B2670" t="str">
            <v>JIGSAW BLADES METAL 55mm T118A PKT 5</v>
          </cell>
          <cell r="C2670" t="str">
            <v>Milwaukee Acc</v>
          </cell>
          <cell r="D2670" t="str">
            <v>900014</v>
          </cell>
          <cell r="E2670" t="str">
            <v>ML-AC</v>
          </cell>
          <cell r="F2670">
            <v>0</v>
          </cell>
          <cell r="G2670">
            <v>0.10554699537750385</v>
          </cell>
          <cell r="H2670">
            <v>2.110939907550077</v>
          </cell>
          <cell r="I2670">
            <v>2.110939907550077</v>
          </cell>
          <cell r="J2670">
            <v>2.2200000000000002</v>
          </cell>
          <cell r="K2670">
            <v>2.25</v>
          </cell>
          <cell r="L2670" t="str">
            <v>No</v>
          </cell>
        </row>
        <row r="2671">
          <cell r="A2671" t="str">
            <v>4932254071</v>
          </cell>
          <cell r="B2671" t="str">
            <v>JIGSAW BLADES WOOD PKT 5</v>
          </cell>
          <cell r="C2671" t="str">
            <v>Milwaukee Acc</v>
          </cell>
          <cell r="D2671" t="str">
            <v>900014</v>
          </cell>
          <cell r="E2671" t="str">
            <v>ML-AC</v>
          </cell>
          <cell r="F2671">
            <v>0</v>
          </cell>
          <cell r="G2671">
            <v>8.3204930662557797E-2</v>
          </cell>
          <cell r="H2671">
            <v>1.6640986132511557</v>
          </cell>
          <cell r="I2671">
            <v>1.6640986132511557</v>
          </cell>
          <cell r="J2671">
            <v>1.75</v>
          </cell>
          <cell r="K2671">
            <v>1.77</v>
          </cell>
          <cell r="L2671" t="str">
            <v>No</v>
          </cell>
        </row>
        <row r="2672">
          <cell r="A2672" t="str">
            <v>4932267980</v>
          </cell>
          <cell r="B2672" t="str">
            <v>GEARED CHUCK METAL  &amp; KEY 1.5mm-13mm</v>
          </cell>
          <cell r="C2672" t="str">
            <v>Milwaukee Acc</v>
          </cell>
          <cell r="D2672" t="str">
            <v>900014</v>
          </cell>
          <cell r="E2672" t="str">
            <v>ML-AC</v>
          </cell>
          <cell r="F2672">
            <v>0</v>
          </cell>
          <cell r="G2672">
            <v>0.31355932203389836</v>
          </cell>
          <cell r="H2672">
            <v>6.2711864406779663</v>
          </cell>
          <cell r="I2672">
            <v>6.2711864406779663</v>
          </cell>
          <cell r="J2672">
            <v>6.58</v>
          </cell>
          <cell r="K2672">
            <v>6.68</v>
          </cell>
          <cell r="L2672" t="str">
            <v>No</v>
          </cell>
        </row>
        <row r="2673">
          <cell r="A2673" t="str">
            <v>4932339625</v>
          </cell>
          <cell r="B2673" t="str">
            <v>SDS PLUS POINTED CHISEL</v>
          </cell>
          <cell r="C2673" t="str">
            <v>Milwaukee Acc</v>
          </cell>
          <cell r="D2673" t="str">
            <v>900014</v>
          </cell>
          <cell r="E2673" t="str">
            <v>ML-AC</v>
          </cell>
          <cell r="F2673">
            <v>0</v>
          </cell>
          <cell r="G2673">
            <v>0.17950693374422189</v>
          </cell>
          <cell r="H2673">
            <v>3.5901386748844377</v>
          </cell>
          <cell r="I2673">
            <v>3.5901386748844377</v>
          </cell>
          <cell r="J2673">
            <v>3.77</v>
          </cell>
          <cell r="K2673">
            <v>3.82</v>
          </cell>
          <cell r="L2673" t="str">
            <v>No</v>
          </cell>
        </row>
        <row r="2674">
          <cell r="A2674" t="str">
            <v>4932339626</v>
          </cell>
          <cell r="B2674" t="str">
            <v>SDS PLUS Flat Chisel 250 x 20mm</v>
          </cell>
          <cell r="C2674" t="str">
            <v>Milwaukee Acc</v>
          </cell>
          <cell r="D2674" t="str">
            <v>900014</v>
          </cell>
          <cell r="E2674" t="str">
            <v>ML-AC</v>
          </cell>
          <cell r="F2674">
            <v>0</v>
          </cell>
          <cell r="G2674">
            <v>0.17950693374422189</v>
          </cell>
          <cell r="H2674">
            <v>3.5901386748844377</v>
          </cell>
          <cell r="I2674">
            <v>3.5901386748844377</v>
          </cell>
          <cell r="J2674">
            <v>3.77</v>
          </cell>
          <cell r="K2674">
            <v>3.82</v>
          </cell>
          <cell r="L2674" t="str">
            <v>No</v>
          </cell>
        </row>
        <row r="2675">
          <cell r="A2675" t="str">
            <v>4932339627</v>
          </cell>
          <cell r="B2675" t="str">
            <v>SDS PLUS Hollow Chisel 250 x 22mm</v>
          </cell>
          <cell r="C2675" t="str">
            <v>Milwaukee Acc</v>
          </cell>
          <cell r="D2675" t="str">
            <v>900014</v>
          </cell>
          <cell r="E2675" t="str">
            <v>ML-AC</v>
          </cell>
          <cell r="F2675">
            <v>0</v>
          </cell>
          <cell r="G2675">
            <v>0.36517719568567031</v>
          </cell>
          <cell r="H2675">
            <v>7.3035439137134057</v>
          </cell>
          <cell r="I2675">
            <v>7.3035439137134057</v>
          </cell>
          <cell r="J2675">
            <v>7.67</v>
          </cell>
          <cell r="K2675">
            <v>7.7765625000000007</v>
          </cell>
          <cell r="L2675" t="str">
            <v>No</v>
          </cell>
        </row>
        <row r="2676">
          <cell r="A2676" t="str">
            <v>4932343734</v>
          </cell>
          <cell r="B2676" t="str">
            <v>SDS MAX POINTED CHISEL 280mm</v>
          </cell>
          <cell r="C2676" t="str">
            <v>Milwaukee Acc</v>
          </cell>
          <cell r="D2676" t="str">
            <v>900014</v>
          </cell>
          <cell r="E2676" t="str">
            <v>ML-AC</v>
          </cell>
          <cell r="F2676">
            <v>0</v>
          </cell>
          <cell r="G2676">
            <v>0.25885978428351308</v>
          </cell>
          <cell r="H2676">
            <v>5.1771956856702612</v>
          </cell>
          <cell r="I2676">
            <v>5.1771956856702612</v>
          </cell>
          <cell r="J2676">
            <v>5.44</v>
          </cell>
          <cell r="K2676">
            <v>5.51</v>
          </cell>
          <cell r="L2676" t="str">
            <v>No</v>
          </cell>
        </row>
        <row r="2677">
          <cell r="A2677" t="str">
            <v>4932343735</v>
          </cell>
          <cell r="B2677" t="str">
            <v>SDS MAX POINTED CHISEL 400mm</v>
          </cell>
          <cell r="C2677" t="str">
            <v>Milwaukee Acc</v>
          </cell>
          <cell r="D2677" t="str">
            <v>900014</v>
          </cell>
          <cell r="E2677" t="str">
            <v>ML-AC</v>
          </cell>
          <cell r="F2677">
            <v>0</v>
          </cell>
          <cell r="G2677">
            <v>0.28120184899845918</v>
          </cell>
          <cell r="H2677">
            <v>5.6240369799691834</v>
          </cell>
          <cell r="I2677">
            <v>5.6240369799691834</v>
          </cell>
          <cell r="J2677">
            <v>5.91</v>
          </cell>
          <cell r="K2677">
            <v>5.99</v>
          </cell>
          <cell r="L2677" t="str">
            <v>No</v>
          </cell>
        </row>
        <row r="2678">
          <cell r="A2678" t="str">
            <v>4932343736</v>
          </cell>
          <cell r="B2678" t="str">
            <v>SDS MAX POINTED CHISEL 600mm</v>
          </cell>
          <cell r="C2678" t="str">
            <v>Milwaukee Acc</v>
          </cell>
          <cell r="D2678" t="str">
            <v>900014</v>
          </cell>
          <cell r="E2678" t="str">
            <v>ML-AC</v>
          </cell>
          <cell r="F2678">
            <v>0</v>
          </cell>
          <cell r="G2678">
            <v>0.37519260400616333</v>
          </cell>
          <cell r="H2678">
            <v>7.5038520801232664</v>
          </cell>
          <cell r="I2678">
            <v>7.5038520801232664</v>
          </cell>
          <cell r="J2678">
            <v>7.88</v>
          </cell>
          <cell r="K2678">
            <v>7.99</v>
          </cell>
          <cell r="L2678" t="str">
            <v>No</v>
          </cell>
        </row>
        <row r="2679">
          <cell r="A2679" t="str">
            <v>4932343737</v>
          </cell>
          <cell r="B2679" t="str">
            <v>SDS MAX FLAT CHISEL 280x25mm</v>
          </cell>
          <cell r="C2679" t="str">
            <v>Milwaukee Acc</v>
          </cell>
          <cell r="D2679" t="str">
            <v>900014</v>
          </cell>
          <cell r="E2679" t="str">
            <v>ML-AC</v>
          </cell>
          <cell r="F2679">
            <v>0</v>
          </cell>
          <cell r="G2679">
            <v>0.25731895223420648</v>
          </cell>
          <cell r="H2679">
            <v>5.1463790446841289</v>
          </cell>
          <cell r="I2679">
            <v>5.1463790446841289</v>
          </cell>
          <cell r="J2679">
            <v>5.4</v>
          </cell>
          <cell r="K2679">
            <v>5.48</v>
          </cell>
          <cell r="L2679" t="str">
            <v>No</v>
          </cell>
        </row>
        <row r="2680">
          <cell r="A2680" t="str">
            <v>4932343738</v>
          </cell>
          <cell r="B2680" t="str">
            <v>SDS MAX FLAT CHISEL 400x25mm</v>
          </cell>
          <cell r="C2680" t="str">
            <v>Milwaukee Acc</v>
          </cell>
          <cell r="D2680" t="str">
            <v>900014</v>
          </cell>
          <cell r="E2680" t="str">
            <v>ML-AC</v>
          </cell>
          <cell r="F2680">
            <v>0</v>
          </cell>
          <cell r="G2680">
            <v>0.28120184899845918</v>
          </cell>
          <cell r="H2680">
            <v>5.6240369799691834</v>
          </cell>
          <cell r="I2680">
            <v>5.6240369799691834</v>
          </cell>
          <cell r="J2680">
            <v>5.91</v>
          </cell>
          <cell r="K2680">
            <v>5.99</v>
          </cell>
          <cell r="L2680" t="str">
            <v>No</v>
          </cell>
        </row>
        <row r="2681">
          <cell r="A2681" t="str">
            <v>4932343739</v>
          </cell>
          <cell r="B2681" t="str">
            <v>SDS MAX FLAT CHISEL 600x25mm</v>
          </cell>
          <cell r="C2681" t="str">
            <v>Milwaukee Acc</v>
          </cell>
          <cell r="D2681" t="str">
            <v>900014</v>
          </cell>
          <cell r="E2681" t="str">
            <v>ML-AC</v>
          </cell>
          <cell r="F2681">
            <v>0</v>
          </cell>
          <cell r="G2681">
            <v>0.37673343605546994</v>
          </cell>
          <cell r="H2681">
            <v>7.5346687211093979</v>
          </cell>
          <cell r="I2681">
            <v>7.5346687211093979</v>
          </cell>
          <cell r="J2681">
            <v>7.91</v>
          </cell>
          <cell r="K2681">
            <v>8.02</v>
          </cell>
          <cell r="L2681" t="str">
            <v>No</v>
          </cell>
        </row>
        <row r="2682">
          <cell r="A2682" t="str">
            <v>4932343740</v>
          </cell>
          <cell r="B2682" t="str">
            <v>GOUGE CHISEL SDS MAX 570g</v>
          </cell>
          <cell r="C2682" t="str">
            <v>Milwaukee Acc</v>
          </cell>
          <cell r="D2682" t="str">
            <v>900014</v>
          </cell>
          <cell r="E2682" t="str">
            <v>ML-AC</v>
          </cell>
          <cell r="F2682">
            <v>0</v>
          </cell>
          <cell r="G2682">
            <v>0.58782742681047762</v>
          </cell>
          <cell r="H2682">
            <v>11.756548536209552</v>
          </cell>
          <cell r="I2682">
            <v>11.756548536209552</v>
          </cell>
          <cell r="J2682">
            <v>12.34</v>
          </cell>
          <cell r="K2682">
            <v>12.51796875</v>
          </cell>
          <cell r="L2682" t="str">
            <v>No</v>
          </cell>
        </row>
        <row r="2683">
          <cell r="A2683" t="str">
            <v>4932343743</v>
          </cell>
          <cell r="B2683" t="str">
            <v>SDS MAX WIDE CHISEL 400x50mm</v>
          </cell>
          <cell r="C2683" t="str">
            <v>Milwaukee Acc</v>
          </cell>
          <cell r="D2683" t="str">
            <v>900014</v>
          </cell>
          <cell r="E2683" t="str">
            <v>ML-AC</v>
          </cell>
          <cell r="F2683">
            <v>0</v>
          </cell>
          <cell r="G2683">
            <v>0.55932203389830504</v>
          </cell>
          <cell r="H2683">
            <v>11.1864406779661</v>
          </cell>
          <cell r="I2683">
            <v>11.1864406779661</v>
          </cell>
          <cell r="J2683">
            <v>11.75</v>
          </cell>
          <cell r="K2683">
            <v>11.91</v>
          </cell>
          <cell r="L2683" t="str">
            <v>No</v>
          </cell>
        </row>
        <row r="2684">
          <cell r="A2684" t="str">
            <v>4932343744</v>
          </cell>
          <cell r="B2684" t="str">
            <v>WIDE CHISEL SDS MAX 80X300</v>
          </cell>
          <cell r="C2684" t="str">
            <v>Milwaukee Acc</v>
          </cell>
          <cell r="D2684" t="str">
            <v>900014</v>
          </cell>
          <cell r="E2684" t="str">
            <v>ML-AC</v>
          </cell>
          <cell r="F2684">
            <v>0</v>
          </cell>
          <cell r="G2684">
            <v>0.56240369799691836</v>
          </cell>
          <cell r="H2684">
            <v>11.248073959938367</v>
          </cell>
          <cell r="I2684">
            <v>11.248073959938367</v>
          </cell>
          <cell r="J2684">
            <v>11.81</v>
          </cell>
          <cell r="K2684">
            <v>11.9765625</v>
          </cell>
          <cell r="L2684" t="str">
            <v>No</v>
          </cell>
        </row>
        <row r="2685">
          <cell r="A2685" t="str">
            <v>4932343745</v>
          </cell>
          <cell r="B2685" t="str">
            <v>WIDE CHISEL SDS MAX 1KG</v>
          </cell>
          <cell r="C2685" t="str">
            <v>Milwaukee Acc</v>
          </cell>
          <cell r="D2685" t="str">
            <v>900014</v>
          </cell>
          <cell r="E2685" t="str">
            <v>ML-AC</v>
          </cell>
          <cell r="F2685">
            <v>0</v>
          </cell>
          <cell r="G2685">
            <v>1.0808936825885977</v>
          </cell>
          <cell r="H2685">
            <v>21.617873651771955</v>
          </cell>
          <cell r="I2685">
            <v>21.617873651771955</v>
          </cell>
          <cell r="J2685">
            <v>22.7</v>
          </cell>
          <cell r="K2685">
            <v>23.017968750000001</v>
          </cell>
          <cell r="L2685" t="str">
            <v>No</v>
          </cell>
        </row>
        <row r="2686">
          <cell r="A2686" t="str">
            <v>4932343747</v>
          </cell>
          <cell r="B2686" t="str">
            <v>CLAY SPADE SDS MAX 1.3Kg</v>
          </cell>
          <cell r="C2686" t="str">
            <v>Milwaukee Acc</v>
          </cell>
          <cell r="D2686" t="str">
            <v>900014</v>
          </cell>
          <cell r="E2686" t="str">
            <v>ML-AC</v>
          </cell>
          <cell r="F2686">
            <v>0</v>
          </cell>
          <cell r="G2686">
            <v>1.4714946070878276</v>
          </cell>
          <cell r="H2686">
            <v>29.42989214175655</v>
          </cell>
          <cell r="I2686">
            <v>29.42989214175655</v>
          </cell>
          <cell r="J2686">
            <v>30.9</v>
          </cell>
          <cell r="K2686">
            <v>31.3359375</v>
          </cell>
          <cell r="L2686" t="str">
            <v>No</v>
          </cell>
        </row>
        <row r="2687">
          <cell r="A2687" t="str">
            <v>4932343771</v>
          </cell>
          <cell r="B2687" t="str">
            <v>UNIVERSAL TAPER-SDS MAX   600g</v>
          </cell>
          <cell r="C2687" t="str">
            <v>Milwaukee Acc</v>
          </cell>
          <cell r="D2687" t="str">
            <v>900014</v>
          </cell>
          <cell r="E2687" t="str">
            <v>ML-AC</v>
          </cell>
          <cell r="F2687">
            <v>0</v>
          </cell>
          <cell r="G2687">
            <v>0.78890600924499232</v>
          </cell>
          <cell r="H2687">
            <v>15.778120184899846</v>
          </cell>
          <cell r="I2687">
            <v>15.778120184899846</v>
          </cell>
          <cell r="J2687">
            <v>16.57</v>
          </cell>
          <cell r="K2687">
            <v>16.8</v>
          </cell>
          <cell r="L2687" t="str">
            <v>No</v>
          </cell>
        </row>
        <row r="2688">
          <cell r="A2688" t="str">
            <v>4932352473</v>
          </cell>
          <cell r="B2688" t="str">
            <v>Milwaukee Fixtec Nut Single</v>
          </cell>
          <cell r="C2688" t="str">
            <v>Milwaukee Acc</v>
          </cell>
          <cell r="D2688" t="str">
            <v>900014</v>
          </cell>
          <cell r="E2688" t="str">
            <v>ML-AC</v>
          </cell>
          <cell r="F2688">
            <v>0</v>
          </cell>
          <cell r="G2688">
            <v>0.14098613251155626</v>
          </cell>
          <cell r="H2688">
            <v>2.819722650231125</v>
          </cell>
          <cell r="I2688">
            <v>2.819722650231125</v>
          </cell>
          <cell r="J2688">
            <v>2.96</v>
          </cell>
          <cell r="K2688">
            <v>3</v>
          </cell>
          <cell r="L2688" t="str">
            <v>No</v>
          </cell>
        </row>
        <row r="2689">
          <cell r="A2689" t="str">
            <v>4932353424</v>
          </cell>
          <cell r="B2689" t="str">
            <v>SDS PLUS Angle Chisel 250 x 40mm</v>
          </cell>
          <cell r="C2689" t="str">
            <v>Milwaukee Acc</v>
          </cell>
          <cell r="D2689" t="str">
            <v>900014</v>
          </cell>
          <cell r="E2689" t="str">
            <v>ML-AC</v>
          </cell>
          <cell r="F2689">
            <v>0</v>
          </cell>
          <cell r="G2689">
            <v>0.31664098613251163</v>
          </cell>
          <cell r="H2689">
            <v>6.3328197226502319</v>
          </cell>
          <cell r="I2689">
            <v>6.3328197226502319</v>
          </cell>
          <cell r="J2689">
            <v>6.65</v>
          </cell>
          <cell r="K2689">
            <v>6.74</v>
          </cell>
          <cell r="L2689" t="str">
            <v>No</v>
          </cell>
        </row>
        <row r="2690">
          <cell r="A2690" t="str">
            <v>4932359490</v>
          </cell>
          <cell r="B2690" t="str">
            <v>ADAPTOR-SDS MAX-SDS PLUS</v>
          </cell>
          <cell r="C2690" t="str">
            <v>Milwaukee Acc</v>
          </cell>
          <cell r="D2690" t="str">
            <v>900014</v>
          </cell>
          <cell r="E2690" t="str">
            <v>ML-AC</v>
          </cell>
          <cell r="F2690">
            <v>0</v>
          </cell>
          <cell r="G2690">
            <v>1.5130970724191064</v>
          </cell>
          <cell r="H2690">
            <v>30.261941448382125</v>
          </cell>
          <cell r="I2690">
            <v>30.261941448382125</v>
          </cell>
          <cell r="J2690">
            <v>31.78</v>
          </cell>
          <cell r="K2690">
            <v>32.22</v>
          </cell>
          <cell r="L2690" t="str">
            <v>No</v>
          </cell>
        </row>
        <row r="2691">
          <cell r="A2691" t="str">
            <v>4932364267</v>
          </cell>
          <cell r="B2691" t="str">
            <v>KEYLESS CHUCK METAL-SCREW 1.5mm-13mm</v>
          </cell>
          <cell r="C2691" t="str">
            <v>Milwaukee Acc</v>
          </cell>
          <cell r="D2691" t="str">
            <v>900014</v>
          </cell>
          <cell r="E2691" t="str">
            <v>ML-AC</v>
          </cell>
          <cell r="F2691">
            <v>0</v>
          </cell>
          <cell r="G2691">
            <v>0.70878274268104768</v>
          </cell>
          <cell r="H2691">
            <v>14.175654853620953</v>
          </cell>
          <cell r="I2691">
            <v>14.175654853620953</v>
          </cell>
          <cell r="J2691">
            <v>14.88</v>
          </cell>
          <cell r="K2691">
            <v>15.09</v>
          </cell>
          <cell r="L2691" t="str">
            <v>No</v>
          </cell>
        </row>
        <row r="2692">
          <cell r="A2692" t="str">
            <v>4932367146</v>
          </cell>
          <cell r="B2692" t="str">
            <v>SDS PLUS Flat Wide Chisel 250 x 40mm</v>
          </cell>
          <cell r="C2692" t="str">
            <v>Milwaukee Acc</v>
          </cell>
          <cell r="D2692" t="str">
            <v>900014</v>
          </cell>
          <cell r="E2692" t="str">
            <v>ML-AC</v>
          </cell>
          <cell r="F2692">
            <v>0</v>
          </cell>
          <cell r="G2692">
            <v>0.30508474576271188</v>
          </cell>
          <cell r="H2692">
            <v>6.101694915254237</v>
          </cell>
          <cell r="I2692">
            <v>6.101694915254237</v>
          </cell>
          <cell r="J2692">
            <v>6.41</v>
          </cell>
          <cell r="K2692">
            <v>6.5</v>
          </cell>
          <cell r="L2692" t="str">
            <v>No</v>
          </cell>
        </row>
        <row r="2693">
          <cell r="A2693" t="str">
            <v>4932367166</v>
          </cell>
          <cell r="B2693" t="str">
            <v>SDS PLUS ADAPTOR 1/2"x20UNF-with screw</v>
          </cell>
          <cell r="C2693" t="str">
            <v>Milwaukee Acc</v>
          </cell>
          <cell r="D2693" t="str">
            <v>900014</v>
          </cell>
          <cell r="E2693" t="str">
            <v>ML-AC</v>
          </cell>
          <cell r="F2693">
            <v>0</v>
          </cell>
          <cell r="G2693">
            <v>0.19337442218798151</v>
          </cell>
          <cell r="H2693">
            <v>3.8674884437596297</v>
          </cell>
          <cell r="I2693">
            <v>3.8674884437596297</v>
          </cell>
          <cell r="J2693">
            <v>4.0599999999999996</v>
          </cell>
          <cell r="K2693">
            <v>4.12</v>
          </cell>
          <cell r="L2693" t="str">
            <v>No</v>
          </cell>
        </row>
        <row r="2694">
          <cell r="A2694" t="str">
            <v>4932367438</v>
          </cell>
          <cell r="B2694" t="str">
            <v>SDS PLUS ADAPTOR  1/2"X20UNF-1/4" bit"</v>
          </cell>
          <cell r="C2694" t="str">
            <v>Milwaukee Acc</v>
          </cell>
          <cell r="D2694" t="str">
            <v>900014</v>
          </cell>
          <cell r="E2694" t="str">
            <v>ML-AC</v>
          </cell>
          <cell r="F2694">
            <v>0</v>
          </cell>
          <cell r="G2694">
            <v>0.73959938366718025</v>
          </cell>
          <cell r="H2694">
            <v>14.791987673343604</v>
          </cell>
          <cell r="I2694">
            <v>14.791987673343604</v>
          </cell>
          <cell r="J2694">
            <v>15.53</v>
          </cell>
          <cell r="K2694">
            <v>15.75</v>
          </cell>
          <cell r="L2694" t="str">
            <v>No</v>
          </cell>
        </row>
        <row r="2695">
          <cell r="A2695" t="str">
            <v>4932371913</v>
          </cell>
          <cell r="B2695" t="str">
            <v>KEYLESS CHUCK METAL 1/2"x 20UNF 1.5-13mm</v>
          </cell>
          <cell r="C2695" t="str">
            <v>Milwaukee Acc</v>
          </cell>
          <cell r="D2695" t="str">
            <v>900014</v>
          </cell>
          <cell r="E2695" t="str">
            <v>ML-AC</v>
          </cell>
          <cell r="F2695">
            <v>0</v>
          </cell>
          <cell r="G2695">
            <v>0.70878274268104768</v>
          </cell>
          <cell r="H2695">
            <v>14.175654853620953</v>
          </cell>
          <cell r="I2695">
            <v>14.175654853620953</v>
          </cell>
          <cell r="J2695">
            <v>14.88</v>
          </cell>
          <cell r="K2695">
            <v>15.09</v>
          </cell>
          <cell r="L2695" t="str">
            <v>No</v>
          </cell>
        </row>
        <row r="2696">
          <cell r="A2696" t="str">
            <v>4932376533</v>
          </cell>
          <cell r="B2696" t="str">
            <v>KEYLESS CHUCK METAL-SCREW 1.5mm-13mm</v>
          </cell>
          <cell r="C2696" t="str">
            <v>Milwaukee Acc</v>
          </cell>
          <cell r="D2696" t="str">
            <v>900014</v>
          </cell>
          <cell r="E2696" t="str">
            <v>ML-AC</v>
          </cell>
          <cell r="F2696">
            <v>0</v>
          </cell>
          <cell r="G2696">
            <v>0.62480739599383661</v>
          </cell>
          <cell r="H2696">
            <v>12.496147919876732</v>
          </cell>
          <cell r="I2696">
            <v>12.496147919876732</v>
          </cell>
          <cell r="J2696">
            <v>13.12</v>
          </cell>
          <cell r="K2696">
            <v>13.31</v>
          </cell>
          <cell r="L2696" t="str">
            <v>No</v>
          </cell>
        </row>
        <row r="2697">
          <cell r="A2697" t="str">
            <v>4932379877</v>
          </cell>
          <cell r="B2697" t="str">
            <v>ADAPTOR FIXTEC TO SDS PLUS</v>
          </cell>
          <cell r="C2697" t="str">
            <v>Milwaukee Acc</v>
          </cell>
          <cell r="D2697" t="str">
            <v>900014</v>
          </cell>
          <cell r="E2697" t="str">
            <v>ML-AC</v>
          </cell>
          <cell r="F2697">
            <v>0</v>
          </cell>
          <cell r="G2697">
            <v>0.50616332819722654</v>
          </cell>
          <cell r="H2697">
            <v>10.123266563944529</v>
          </cell>
          <cell r="I2697">
            <v>10.123266563944529</v>
          </cell>
          <cell r="J2697">
            <v>10.63</v>
          </cell>
          <cell r="K2697">
            <v>10.78</v>
          </cell>
          <cell r="L2697" t="str">
            <v>No</v>
          </cell>
        </row>
        <row r="2698">
          <cell r="A2698" t="str">
            <v>4932399251</v>
          </cell>
          <cell r="B2698" t="str">
            <v>21mm HEX POINT CHISEL 380mm</v>
          </cell>
          <cell r="C2698" t="str">
            <v>Milwaukee Acc</v>
          </cell>
          <cell r="D2698" t="str">
            <v>900014</v>
          </cell>
          <cell r="E2698" t="str">
            <v>ML-AC</v>
          </cell>
          <cell r="F2698">
            <v>0</v>
          </cell>
          <cell r="G2698">
            <v>0.30508474576271188</v>
          </cell>
          <cell r="H2698">
            <v>6.101694915254237</v>
          </cell>
          <cell r="I2698">
            <v>6.101694915254237</v>
          </cell>
          <cell r="J2698">
            <v>6.41</v>
          </cell>
          <cell r="K2698">
            <v>6.5</v>
          </cell>
          <cell r="L2698" t="str">
            <v>No</v>
          </cell>
        </row>
        <row r="2699">
          <cell r="A2699" t="str">
            <v>4932399252</v>
          </cell>
          <cell r="B2699" t="str">
            <v>21mm K-H21mm HEX POINT MORT CHISEL 450mm</v>
          </cell>
          <cell r="C2699" t="str">
            <v>Milwaukee Acc</v>
          </cell>
          <cell r="D2699" t="str">
            <v>900014</v>
          </cell>
          <cell r="E2699" t="str">
            <v>ML-AC</v>
          </cell>
          <cell r="F2699">
            <v>0</v>
          </cell>
          <cell r="G2699">
            <v>0.31432973805855163</v>
          </cell>
          <cell r="H2699">
            <v>6.286594761171032</v>
          </cell>
          <cell r="I2699">
            <v>6.286594761171032</v>
          </cell>
          <cell r="J2699">
            <v>6.6</v>
          </cell>
          <cell r="K2699">
            <v>6.69</v>
          </cell>
          <cell r="L2699" t="str">
            <v>No</v>
          </cell>
        </row>
        <row r="2700">
          <cell r="A2700" t="str">
            <v>4932399253</v>
          </cell>
          <cell r="B2700" t="str">
            <v>21mm HEX POINT CHISEL 600mm</v>
          </cell>
          <cell r="C2700" t="str">
            <v>Milwaukee Acc</v>
          </cell>
          <cell r="D2700" t="str">
            <v>900014</v>
          </cell>
          <cell r="E2700" t="str">
            <v>ML-AC</v>
          </cell>
          <cell r="F2700">
            <v>0</v>
          </cell>
          <cell r="G2700">
            <v>0.38751926040061635</v>
          </cell>
          <cell r="H2700">
            <v>7.750385208012327</v>
          </cell>
          <cell r="I2700">
            <v>7.750385208012327</v>
          </cell>
          <cell r="J2700">
            <v>8.14</v>
          </cell>
          <cell r="K2700">
            <v>8.25</v>
          </cell>
          <cell r="L2700" t="str">
            <v>No</v>
          </cell>
        </row>
        <row r="2701">
          <cell r="A2701" t="str">
            <v>4932399256</v>
          </cell>
          <cell r="B2701" t="str">
            <v>21mm HEX CHISEL 25X380mm</v>
          </cell>
          <cell r="C2701" t="str">
            <v>Milwaukee Acc</v>
          </cell>
          <cell r="D2701" t="str">
            <v>900014</v>
          </cell>
          <cell r="E2701" t="str">
            <v>ML-AC</v>
          </cell>
          <cell r="F2701">
            <v>0</v>
          </cell>
          <cell r="G2701">
            <v>0.30508474576271188</v>
          </cell>
          <cell r="H2701">
            <v>6.101694915254237</v>
          </cell>
          <cell r="I2701">
            <v>6.101694915254237</v>
          </cell>
          <cell r="J2701">
            <v>6.41</v>
          </cell>
          <cell r="K2701">
            <v>6.5</v>
          </cell>
          <cell r="L2701" t="str">
            <v>No</v>
          </cell>
        </row>
        <row r="2702">
          <cell r="A2702" t="str">
            <v>4932399257</v>
          </cell>
          <cell r="B2702" t="str">
            <v>21mm HEX CHISEL 25X450mm</v>
          </cell>
          <cell r="C2702" t="str">
            <v>Milwaukee Acc</v>
          </cell>
          <cell r="D2702" t="str">
            <v>900014</v>
          </cell>
          <cell r="E2702" t="str">
            <v>ML-AC</v>
          </cell>
          <cell r="F2702">
            <v>0</v>
          </cell>
          <cell r="G2702">
            <v>0.31432973805855163</v>
          </cell>
          <cell r="H2702">
            <v>6.286594761171032</v>
          </cell>
          <cell r="I2702">
            <v>6.286594761171032</v>
          </cell>
          <cell r="J2702">
            <v>6.6</v>
          </cell>
          <cell r="K2702">
            <v>6.69</v>
          </cell>
          <cell r="L2702" t="str">
            <v>No</v>
          </cell>
        </row>
        <row r="2703">
          <cell r="A2703" t="str">
            <v>4932399258</v>
          </cell>
          <cell r="B2703" t="str">
            <v>21mm HEX CHISEL 25X600mm</v>
          </cell>
          <cell r="C2703" t="str">
            <v>Milwaukee Acc</v>
          </cell>
          <cell r="D2703" t="str">
            <v>900014</v>
          </cell>
          <cell r="E2703" t="str">
            <v>ML-AC</v>
          </cell>
          <cell r="F2703">
            <v>0</v>
          </cell>
          <cell r="G2703">
            <v>0.38751926040061635</v>
          </cell>
          <cell r="H2703">
            <v>7.750385208012327</v>
          </cell>
          <cell r="I2703">
            <v>7.750385208012327</v>
          </cell>
          <cell r="J2703">
            <v>8.14</v>
          </cell>
          <cell r="K2703">
            <v>8.25</v>
          </cell>
          <cell r="L2703" t="str">
            <v>No</v>
          </cell>
        </row>
        <row r="2704">
          <cell r="A2704" t="str">
            <v>4932399260</v>
          </cell>
          <cell r="B2704" t="str">
            <v>21mm HEX CHISEL WIDE 50x300mm</v>
          </cell>
          <cell r="C2704" t="str">
            <v>Milwaukee Acc</v>
          </cell>
          <cell r="D2704" t="str">
            <v>900014</v>
          </cell>
          <cell r="E2704" t="str">
            <v>ML-AC</v>
          </cell>
          <cell r="F2704">
            <v>0</v>
          </cell>
          <cell r="G2704">
            <v>0.6032357473035439</v>
          </cell>
          <cell r="H2704">
            <v>12.064714946070877</v>
          </cell>
          <cell r="I2704">
            <v>12.064714946070877</v>
          </cell>
          <cell r="J2704">
            <v>12.67</v>
          </cell>
          <cell r="K2704">
            <v>12.85</v>
          </cell>
          <cell r="L2704" t="str">
            <v>No</v>
          </cell>
        </row>
        <row r="2705">
          <cell r="A2705" t="str">
            <v>4932399261</v>
          </cell>
          <cell r="B2705" t="str">
            <v>21mm HEX WIDE CHISEL 75x300mm</v>
          </cell>
          <cell r="C2705" t="str">
            <v>Milwaukee Acc</v>
          </cell>
          <cell r="D2705" t="str">
            <v>900014</v>
          </cell>
          <cell r="E2705" t="str">
            <v>ML-AC</v>
          </cell>
          <cell r="F2705">
            <v>0</v>
          </cell>
          <cell r="G2705">
            <v>0.61402157164869031</v>
          </cell>
          <cell r="H2705">
            <v>12.280431432973804</v>
          </cell>
          <cell r="I2705">
            <v>12.280431432973804</v>
          </cell>
          <cell r="J2705">
            <v>12.89</v>
          </cell>
          <cell r="K2705">
            <v>13.08</v>
          </cell>
          <cell r="L2705" t="str">
            <v>No</v>
          </cell>
        </row>
        <row r="2706">
          <cell r="A2706" t="str">
            <v>4932399264</v>
          </cell>
          <cell r="B2706" t="str">
            <v>21mm HEX SPADE CHISEL</v>
          </cell>
          <cell r="C2706" t="str">
            <v>Milwaukee Acc</v>
          </cell>
          <cell r="D2706" t="str">
            <v>900014</v>
          </cell>
          <cell r="E2706" t="str">
            <v>ML-AC</v>
          </cell>
          <cell r="F2706">
            <v>0</v>
          </cell>
          <cell r="G2706">
            <v>2.0716486902927582</v>
          </cell>
          <cell r="H2706">
            <v>41.432973805855163</v>
          </cell>
          <cell r="I2706">
            <v>41.432973805855163</v>
          </cell>
          <cell r="J2706">
            <v>43.5</v>
          </cell>
          <cell r="K2706">
            <v>44.12</v>
          </cell>
          <cell r="L2706" t="str">
            <v>No</v>
          </cell>
        </row>
        <row r="2707">
          <cell r="A2707" t="str">
            <v>4932399272</v>
          </cell>
          <cell r="B2707" t="str">
            <v>21mm HEX  FLOOR TOOL 180x150x1.5mm</v>
          </cell>
          <cell r="C2707" t="str">
            <v>Milwaukee Acc</v>
          </cell>
          <cell r="D2707" t="str">
            <v>900014</v>
          </cell>
          <cell r="E2707" t="str">
            <v>ML-AC</v>
          </cell>
          <cell r="F2707">
            <v>0</v>
          </cell>
          <cell r="G2707">
            <v>3.4306625577812024</v>
          </cell>
          <cell r="H2707">
            <v>68.613251155624042</v>
          </cell>
          <cell r="I2707">
            <v>68.613251155624042</v>
          </cell>
          <cell r="J2707">
            <v>72.040000000000006</v>
          </cell>
          <cell r="K2707">
            <v>73.06</v>
          </cell>
          <cell r="L2707" t="str">
            <v>No</v>
          </cell>
        </row>
        <row r="2708">
          <cell r="A2708" t="str">
            <v>4932399281</v>
          </cell>
          <cell r="B2708" t="str">
            <v>TAMPING STEM 450MMx21MM HEX 2K</v>
          </cell>
          <cell r="C2708" t="str">
            <v>Milwaukee Acc</v>
          </cell>
          <cell r="D2708" t="str">
            <v>900014</v>
          </cell>
          <cell r="E2708" t="str">
            <v>ML-AC</v>
          </cell>
          <cell r="F2708">
            <v>0</v>
          </cell>
          <cell r="G2708">
            <v>0.32665639445300465</v>
          </cell>
          <cell r="H2708">
            <v>6.5331278890600926</v>
          </cell>
          <cell r="I2708">
            <v>6.5331278890600926</v>
          </cell>
          <cell r="J2708">
            <v>6.86</v>
          </cell>
          <cell r="K2708">
            <v>6.96</v>
          </cell>
          <cell r="L2708" t="str">
            <v>No</v>
          </cell>
        </row>
        <row r="2709">
          <cell r="A2709" t="str">
            <v>4932399562</v>
          </cell>
          <cell r="B2709" t="str">
            <v>21mm K-HEX BIT 18x570mm</v>
          </cell>
          <cell r="C2709" t="str">
            <v>Milwaukee Acc</v>
          </cell>
          <cell r="D2709" t="str">
            <v>900014</v>
          </cell>
          <cell r="E2709" t="str">
            <v>ML-AC</v>
          </cell>
          <cell r="F2709">
            <v>0</v>
          </cell>
          <cell r="G2709">
            <v>1.5924499229583977</v>
          </cell>
          <cell r="H2709">
            <v>31.848998459167952</v>
          </cell>
          <cell r="I2709">
            <v>31.848998459167952</v>
          </cell>
          <cell r="J2709">
            <v>33.44</v>
          </cell>
          <cell r="K2709">
            <v>33.909999999999997</v>
          </cell>
          <cell r="L2709" t="str">
            <v>No</v>
          </cell>
        </row>
        <row r="2710">
          <cell r="A2710" t="str">
            <v>4932399564</v>
          </cell>
          <cell r="B2710" t="str">
            <v>21mm K-HEX BIT 20x570mm</v>
          </cell>
          <cell r="C2710" t="str">
            <v>Milwaukee Acc</v>
          </cell>
          <cell r="D2710" t="str">
            <v>900014</v>
          </cell>
          <cell r="E2710" t="str">
            <v>ML-AC</v>
          </cell>
          <cell r="F2710">
            <v>0</v>
          </cell>
          <cell r="G2710">
            <v>1.6140215716486903</v>
          </cell>
          <cell r="H2710">
            <v>32.280431432973806</v>
          </cell>
          <cell r="I2710">
            <v>32.280431432973806</v>
          </cell>
          <cell r="J2710">
            <v>33.89</v>
          </cell>
          <cell r="K2710">
            <v>34.369999999999997</v>
          </cell>
          <cell r="L2710" t="str">
            <v>No</v>
          </cell>
        </row>
        <row r="2711">
          <cell r="A2711" t="str">
            <v>4932399566</v>
          </cell>
          <cell r="B2711" t="str">
            <v>21mm K-HEX BIT 22x570mm</v>
          </cell>
          <cell r="C2711" t="str">
            <v>Milwaukee Acc</v>
          </cell>
          <cell r="D2711" t="str">
            <v>900014</v>
          </cell>
          <cell r="E2711" t="str">
            <v>ML-AC</v>
          </cell>
          <cell r="F2711">
            <v>0</v>
          </cell>
          <cell r="G2711">
            <v>1.6972265023112483</v>
          </cell>
          <cell r="H2711">
            <v>33.944530046224962</v>
          </cell>
          <cell r="I2711">
            <v>33.944530046224962</v>
          </cell>
          <cell r="J2711">
            <v>35.64</v>
          </cell>
          <cell r="K2711">
            <v>36.14</v>
          </cell>
          <cell r="L2711" t="str">
            <v>No</v>
          </cell>
        </row>
        <row r="2712">
          <cell r="A2712" t="str">
            <v>4932399569</v>
          </cell>
          <cell r="B2712" t="str">
            <v>21mm K-HEX BIT 25x570mm</v>
          </cell>
          <cell r="C2712" t="str">
            <v>Milwaukee Acc</v>
          </cell>
          <cell r="D2712" t="str">
            <v>900014</v>
          </cell>
          <cell r="E2712" t="str">
            <v>ML-AC</v>
          </cell>
          <cell r="F2712">
            <v>0</v>
          </cell>
          <cell r="G2712">
            <v>1.8289676425269645</v>
          </cell>
          <cell r="H2712">
            <v>36.579352850539287</v>
          </cell>
          <cell r="I2712">
            <v>36.579352850539287</v>
          </cell>
          <cell r="J2712">
            <v>38.409999999999997</v>
          </cell>
          <cell r="K2712">
            <v>38.950000000000003</v>
          </cell>
          <cell r="L2712" t="str">
            <v>No</v>
          </cell>
        </row>
        <row r="2713">
          <cell r="A2713" t="str">
            <v>4932399571</v>
          </cell>
          <cell r="B2713" t="str">
            <v>21mm K-HEX BIT 28x570mm</v>
          </cell>
          <cell r="C2713" t="str">
            <v>Milwaukee Acc</v>
          </cell>
          <cell r="D2713" t="str">
            <v>900014</v>
          </cell>
          <cell r="E2713" t="str">
            <v>ML-AC</v>
          </cell>
          <cell r="F2713">
            <v>0</v>
          </cell>
          <cell r="G2713">
            <v>1.8651771956856704</v>
          </cell>
          <cell r="H2713">
            <v>37.303543913713405</v>
          </cell>
          <cell r="I2713">
            <v>37.303543913713405</v>
          </cell>
          <cell r="J2713">
            <v>39.17</v>
          </cell>
          <cell r="K2713">
            <v>39.719531250000003</v>
          </cell>
          <cell r="L2713" t="str">
            <v>No</v>
          </cell>
        </row>
        <row r="2714">
          <cell r="A2714" t="str">
            <v>4932399572</v>
          </cell>
          <cell r="B2714" t="str">
            <v>21mm K-HEX BIT 30x570mm</v>
          </cell>
          <cell r="C2714" t="str">
            <v>Milwaukee Acc</v>
          </cell>
          <cell r="D2714" t="str">
            <v>900014</v>
          </cell>
          <cell r="E2714" t="str">
            <v>ML-AC</v>
          </cell>
          <cell r="F2714">
            <v>0</v>
          </cell>
          <cell r="G2714">
            <v>2.1556240369799693</v>
          </cell>
          <cell r="H2714">
            <v>43.112480739599384</v>
          </cell>
          <cell r="I2714">
            <v>43.112480739599384</v>
          </cell>
          <cell r="J2714">
            <v>45.27</v>
          </cell>
          <cell r="K2714">
            <v>45.904687500000001</v>
          </cell>
          <cell r="L2714" t="str">
            <v>No</v>
          </cell>
        </row>
        <row r="2715">
          <cell r="A2715" t="str">
            <v>4932399573</v>
          </cell>
          <cell r="B2715" t="str">
            <v>21mm K-HEX BIT 32x570mm</v>
          </cell>
          <cell r="C2715" t="str">
            <v>Milwaukee Acc</v>
          </cell>
          <cell r="D2715" t="str">
            <v>900014</v>
          </cell>
          <cell r="E2715" t="str">
            <v>ML-AC</v>
          </cell>
          <cell r="F2715">
            <v>0</v>
          </cell>
          <cell r="G2715">
            <v>2.6063174114021574</v>
          </cell>
          <cell r="H2715">
            <v>52.126348228043142</v>
          </cell>
          <cell r="I2715">
            <v>52.126348228043142</v>
          </cell>
          <cell r="J2715">
            <v>54.73</v>
          </cell>
          <cell r="K2715">
            <v>55.5</v>
          </cell>
          <cell r="L2715" t="str">
            <v>No</v>
          </cell>
        </row>
        <row r="2716">
          <cell r="A2716" t="str">
            <v>4932430488</v>
          </cell>
          <cell r="B2716" t="str">
            <v>Backing pad 75mm 1pc</v>
          </cell>
          <cell r="C2716" t="str">
            <v>Milwaukee Acc</v>
          </cell>
          <cell r="D2716" t="str">
            <v>900014</v>
          </cell>
          <cell r="E2716" t="str">
            <v>ML-AC</v>
          </cell>
          <cell r="F2716">
            <v>0</v>
          </cell>
          <cell r="G2716">
            <v>0.13636363636363635</v>
          </cell>
          <cell r="H2716">
            <v>2.7272727272727271</v>
          </cell>
          <cell r="I2716">
            <v>2.7272727272727271</v>
          </cell>
          <cell r="J2716">
            <v>2.86</v>
          </cell>
          <cell r="K2716">
            <v>2.9</v>
          </cell>
          <cell r="L2716" t="str">
            <v>No</v>
          </cell>
        </row>
        <row r="2717">
          <cell r="A2717" t="str">
            <v>4932430492</v>
          </cell>
          <cell r="B2717" t="str">
            <v>Fibre disc backing  pad 50mm 1pc</v>
          </cell>
          <cell r="C2717" t="str">
            <v>Milwaukee Acc</v>
          </cell>
          <cell r="D2717" t="str">
            <v>900014</v>
          </cell>
          <cell r="E2717" t="str">
            <v>ML-AC</v>
          </cell>
          <cell r="F2717">
            <v>0</v>
          </cell>
          <cell r="G2717">
            <v>0.13174114021571648</v>
          </cell>
          <cell r="H2717">
            <v>2.6348228043143296</v>
          </cell>
          <cell r="I2717">
            <v>2.6348228043143296</v>
          </cell>
          <cell r="J2717">
            <v>2.77</v>
          </cell>
          <cell r="K2717">
            <v>2.81</v>
          </cell>
          <cell r="L2717" t="str">
            <v>No</v>
          </cell>
        </row>
        <row r="2718">
          <cell r="A2718" t="str">
            <v>4933375680</v>
          </cell>
          <cell r="B2718" t="str">
            <v>KANGO950K</v>
          </cell>
          <cell r="C2718" t="str">
            <v>Milwaukee Tools</v>
          </cell>
          <cell r="D2718" t="str">
            <v>900014</v>
          </cell>
          <cell r="E2718" t="str">
            <v>ML-TL</v>
          </cell>
          <cell r="F2718">
            <v>0</v>
          </cell>
          <cell r="G2718">
            <v>24.917565485362097</v>
          </cell>
          <cell r="H2718">
            <v>498.35130970724191</v>
          </cell>
          <cell r="I2718">
            <v>498.35130970724191</v>
          </cell>
          <cell r="J2718">
            <v>523.27</v>
          </cell>
          <cell r="K2718">
            <v>530.63</v>
          </cell>
          <cell r="L2718" t="str">
            <v>No</v>
          </cell>
        </row>
        <row r="2719">
          <cell r="A2719" t="str">
            <v>4933375690</v>
          </cell>
          <cell r="B2719" t="str">
            <v>KANGO900K</v>
          </cell>
          <cell r="C2719" t="str">
            <v>Milwaukee Tools</v>
          </cell>
          <cell r="D2719" t="str">
            <v>900014</v>
          </cell>
          <cell r="E2719" t="str">
            <v>ML-TL</v>
          </cell>
          <cell r="F2719">
            <v>0</v>
          </cell>
          <cell r="G2719">
            <v>21.69029275808937</v>
          </cell>
          <cell r="H2719">
            <v>433.80585516178741</v>
          </cell>
          <cell r="I2719">
            <v>433.80585516178741</v>
          </cell>
          <cell r="J2719">
            <v>455.5</v>
          </cell>
          <cell r="K2719">
            <v>461.9</v>
          </cell>
          <cell r="L2719" t="str">
            <v>No</v>
          </cell>
        </row>
        <row r="2720">
          <cell r="A2720" t="str">
            <v>4933380519</v>
          </cell>
          <cell r="B2720" t="str">
            <v>B4-32 Milwaukee Drill</v>
          </cell>
          <cell r="C2720" t="str">
            <v>Milwaukee Tools</v>
          </cell>
          <cell r="D2720" t="str">
            <v>900014</v>
          </cell>
          <cell r="E2720" t="str">
            <v>ML-TL</v>
          </cell>
          <cell r="F2720">
            <v>0</v>
          </cell>
          <cell r="G2720">
            <v>23.296610169491526</v>
          </cell>
          <cell r="H2720">
            <v>465.93220338983048</v>
          </cell>
          <cell r="I2720">
            <v>465.93220338983048</v>
          </cell>
          <cell r="J2720">
            <v>489.23</v>
          </cell>
          <cell r="K2720">
            <v>496.11</v>
          </cell>
          <cell r="L2720" t="str">
            <v>No</v>
          </cell>
        </row>
        <row r="2721">
          <cell r="A2721" t="str">
            <v>4933383010</v>
          </cell>
          <cell r="B2721" t="str">
            <v>WCE30-0</v>
          </cell>
          <cell r="C2721" t="str">
            <v>Milwaukee Tools</v>
          </cell>
          <cell r="D2721" t="str">
            <v>900014</v>
          </cell>
          <cell r="E2721" t="str">
            <v>ML-TL</v>
          </cell>
          <cell r="F2721">
            <v>0</v>
          </cell>
          <cell r="G2721">
            <v>15.00231124807396</v>
          </cell>
          <cell r="H2721">
            <v>300.0462249614792</v>
          </cell>
          <cell r="I2721">
            <v>300.0462249614792</v>
          </cell>
          <cell r="J2721">
            <v>315.05</v>
          </cell>
          <cell r="K2721">
            <v>319.48</v>
          </cell>
          <cell r="L2721" t="str">
            <v>No</v>
          </cell>
        </row>
        <row r="2722">
          <cell r="A2722" t="str">
            <v>4933383350</v>
          </cell>
          <cell r="B2722" t="str">
            <v>WCS45 150MM WALL CHASER 1900 WATT</v>
          </cell>
          <cell r="C2722" t="str">
            <v>Milwaukee Tools</v>
          </cell>
          <cell r="D2722" t="str">
            <v>900014</v>
          </cell>
          <cell r="E2722" t="str">
            <v>ML-TL</v>
          </cell>
          <cell r="F2722">
            <v>0</v>
          </cell>
          <cell r="G2722">
            <v>22.505392912172574</v>
          </cell>
          <cell r="H2722">
            <v>450.10785824345146</v>
          </cell>
          <cell r="I2722">
            <v>450.10785824345146</v>
          </cell>
          <cell r="J2722">
            <v>472.61</v>
          </cell>
          <cell r="K2722">
            <v>479.26</v>
          </cell>
          <cell r="L2722" t="str">
            <v>No</v>
          </cell>
        </row>
        <row r="2723">
          <cell r="A2723" t="str">
            <v>4933385125</v>
          </cell>
          <cell r="B2723" t="str">
            <v>WCE65/0</v>
          </cell>
          <cell r="C2723" t="str">
            <v>Milwaukee Tools</v>
          </cell>
          <cell r="D2723" t="str">
            <v>900014</v>
          </cell>
          <cell r="E2723" t="str">
            <v>ML-TL</v>
          </cell>
          <cell r="F2723">
            <v>0</v>
          </cell>
          <cell r="G2723">
            <v>29.246533127889059</v>
          </cell>
          <cell r="H2723">
            <v>584.93066255778115</v>
          </cell>
          <cell r="I2723">
            <v>584.93066255778115</v>
          </cell>
          <cell r="J2723">
            <v>614.17999999999995</v>
          </cell>
          <cell r="K2723">
            <v>622.80999999999995</v>
          </cell>
          <cell r="L2723" t="str">
            <v>No</v>
          </cell>
        </row>
        <row r="2724">
          <cell r="A2724" t="str">
            <v>4933390200</v>
          </cell>
          <cell r="B2724" t="str">
            <v>PD2E24RS Percussion Drill</v>
          </cell>
          <cell r="C2724" t="str">
            <v>Milwaukee Tools</v>
          </cell>
          <cell r="D2724" t="str">
            <v>900014</v>
          </cell>
          <cell r="E2724" t="str">
            <v>ML-TL</v>
          </cell>
          <cell r="F2724">
            <v>0</v>
          </cell>
          <cell r="G2724">
            <v>7.9252696456086289</v>
          </cell>
          <cell r="H2724">
            <v>158.50539291217257</v>
          </cell>
          <cell r="I2724">
            <v>158.50539291217257</v>
          </cell>
          <cell r="J2724">
            <v>166.43</v>
          </cell>
          <cell r="K2724">
            <v>168.77</v>
          </cell>
          <cell r="L2724" t="str">
            <v>No</v>
          </cell>
        </row>
        <row r="2725">
          <cell r="A2725" t="str">
            <v>4933398200</v>
          </cell>
          <cell r="B2725" t="str">
            <v>KANGO545S</v>
          </cell>
          <cell r="C2725" t="str">
            <v>Milwaukee Tools</v>
          </cell>
          <cell r="D2725" t="str">
            <v>900014</v>
          </cell>
          <cell r="E2725" t="str">
            <v>ML-TL</v>
          </cell>
          <cell r="F2725">
            <v>0</v>
          </cell>
          <cell r="G2725">
            <v>18.665639445300464</v>
          </cell>
          <cell r="H2725">
            <v>373.31278890600925</v>
          </cell>
          <cell r="I2725">
            <v>373.31278890600925</v>
          </cell>
          <cell r="J2725">
            <v>391.98</v>
          </cell>
          <cell r="K2725">
            <v>397.49</v>
          </cell>
          <cell r="L2725" t="str">
            <v>No</v>
          </cell>
        </row>
        <row r="2726">
          <cell r="A2726" t="str">
            <v>4933407275</v>
          </cell>
          <cell r="B2726" t="str">
            <v>AG16-125XC</v>
          </cell>
          <cell r="C2726" t="str">
            <v>Milwaukee Tools</v>
          </cell>
          <cell r="D2726" t="str">
            <v>900014</v>
          </cell>
          <cell r="E2726" t="str">
            <v>ML-TL</v>
          </cell>
          <cell r="F2726">
            <v>0</v>
          </cell>
          <cell r="G2726">
            <v>5.2681047765793529</v>
          </cell>
          <cell r="H2726">
            <v>105.36209553158704</v>
          </cell>
          <cell r="I2726">
            <v>105.36209553158704</v>
          </cell>
          <cell r="J2726">
            <v>110.63</v>
          </cell>
          <cell r="K2726">
            <v>112.19</v>
          </cell>
          <cell r="L2726" t="str">
            <v>No</v>
          </cell>
        </row>
        <row r="2727">
          <cell r="A2727" t="str">
            <v>4933407310</v>
          </cell>
          <cell r="B2727" t="str">
            <v>AG13-125X</v>
          </cell>
          <cell r="C2727" t="str">
            <v>Milwaukee Tools</v>
          </cell>
          <cell r="D2727" t="str">
            <v>900014</v>
          </cell>
          <cell r="E2727" t="str">
            <v>ML-TL</v>
          </cell>
          <cell r="F2727">
            <v>0</v>
          </cell>
          <cell r="G2727">
            <v>4.6055469953775043</v>
          </cell>
          <cell r="H2727">
            <v>92.110939907550076</v>
          </cell>
          <cell r="I2727">
            <v>92.110939907550076</v>
          </cell>
          <cell r="J2727">
            <v>96.72</v>
          </cell>
          <cell r="K2727">
            <v>98.08</v>
          </cell>
          <cell r="L2727" t="str">
            <v>No</v>
          </cell>
        </row>
        <row r="2728">
          <cell r="A2728" t="str">
            <v>AP14-2200E</v>
          </cell>
          <cell r="B2728" t="str">
            <v>High Torque Polisher 1450W</v>
          </cell>
          <cell r="C2728" t="str">
            <v>Milwaukee Tools</v>
          </cell>
          <cell r="D2728" t="str">
            <v>900014</v>
          </cell>
          <cell r="E2728" t="str">
            <v>ML-TL</v>
          </cell>
          <cell r="F2728">
            <v>0</v>
          </cell>
          <cell r="G2728">
            <v>8.2973805855161782</v>
          </cell>
          <cell r="H2728">
            <v>165.94761171032357</v>
          </cell>
          <cell r="I2728">
            <v>165.94761171032357</v>
          </cell>
          <cell r="J2728">
            <v>174.24</v>
          </cell>
          <cell r="K2728">
            <v>176.7</v>
          </cell>
          <cell r="L2728" t="str">
            <v>No</v>
          </cell>
        </row>
        <row r="2729">
          <cell r="A2729" t="str">
            <v>AS12E</v>
          </cell>
          <cell r="B2729" t="str">
            <v>Disc Sander 1200w, 180mm (7")</v>
          </cell>
          <cell r="C2729" t="str">
            <v>Milwaukee Tools</v>
          </cell>
          <cell r="D2729" t="str">
            <v>900014</v>
          </cell>
          <cell r="E2729" t="str">
            <v>ML-TL</v>
          </cell>
          <cell r="F2729">
            <v>0</v>
          </cell>
          <cell r="G2729">
            <v>5.4283513097072422</v>
          </cell>
          <cell r="H2729">
            <v>108.56702619414483</v>
          </cell>
          <cell r="I2729">
            <v>108.56702619414483</v>
          </cell>
          <cell r="J2729">
            <v>114</v>
          </cell>
          <cell r="K2729">
            <v>115.6</v>
          </cell>
          <cell r="L2729" t="str">
            <v>No</v>
          </cell>
        </row>
        <row r="2730">
          <cell r="A2730" t="str">
            <v>DG30E</v>
          </cell>
          <cell r="B2730" t="str">
            <v>Die Grinder 500w</v>
          </cell>
          <cell r="C2730" t="str">
            <v>Milwaukee Tools</v>
          </cell>
          <cell r="D2730" t="str">
            <v>900014</v>
          </cell>
          <cell r="E2730" t="str">
            <v>ML-TL</v>
          </cell>
          <cell r="F2730">
            <v>0</v>
          </cell>
          <cell r="G2730">
            <v>4.5916795069337439</v>
          </cell>
          <cell r="H2730">
            <v>91.833590138674879</v>
          </cell>
          <cell r="I2730">
            <v>91.833590138674879</v>
          </cell>
          <cell r="J2730">
            <v>96.43</v>
          </cell>
          <cell r="K2730">
            <v>97.78125</v>
          </cell>
          <cell r="L2730" t="str">
            <v>No</v>
          </cell>
        </row>
        <row r="2731">
          <cell r="A2731" t="str">
            <v>DGL30E</v>
          </cell>
          <cell r="B2731" t="str">
            <v>Die Grinder Long Nose 600w</v>
          </cell>
          <cell r="C2731" t="str">
            <v>Milwaukee Tools</v>
          </cell>
          <cell r="D2731" t="str">
            <v>900014</v>
          </cell>
          <cell r="E2731" t="str">
            <v>ML-TL</v>
          </cell>
          <cell r="F2731">
            <v>0</v>
          </cell>
          <cell r="G2731">
            <v>7.4152542372881358</v>
          </cell>
          <cell r="H2731">
            <v>148.30508474576271</v>
          </cell>
          <cell r="I2731">
            <v>148.30508474576271</v>
          </cell>
          <cell r="J2731">
            <v>155.72</v>
          </cell>
          <cell r="K2731">
            <v>157.91</v>
          </cell>
          <cell r="L2731" t="str">
            <v>No</v>
          </cell>
        </row>
        <row r="2732">
          <cell r="A2732" t="str">
            <v>FSPE110X</v>
          </cell>
          <cell r="B2732" t="str">
            <v>Jigsaw (Body Grip) 710w</v>
          </cell>
          <cell r="C2732" t="str">
            <v>Milwaukee Tools</v>
          </cell>
          <cell r="D2732" t="str">
            <v>900014</v>
          </cell>
          <cell r="E2732" t="str">
            <v>ML-TL</v>
          </cell>
          <cell r="F2732">
            <v>0</v>
          </cell>
          <cell r="G2732">
            <v>6.897534668721109</v>
          </cell>
          <cell r="H2732">
            <v>137.95069337442217</v>
          </cell>
          <cell r="I2732">
            <v>137.95069337442217</v>
          </cell>
          <cell r="J2732">
            <v>144.85</v>
          </cell>
          <cell r="K2732">
            <v>146.88515624999999</v>
          </cell>
          <cell r="L2732" t="str">
            <v>No</v>
          </cell>
        </row>
        <row r="2733">
          <cell r="A2733" t="str">
            <v>LDM60</v>
          </cell>
          <cell r="B2733" t="str">
            <v>LASER DISTANCE METER - 60M</v>
          </cell>
          <cell r="C2733" t="str">
            <v>Milwaukee Tools</v>
          </cell>
          <cell r="D2733" t="str">
            <v>900014</v>
          </cell>
          <cell r="E2733" t="str">
            <v>ML-TL</v>
          </cell>
          <cell r="F2733">
            <v>0</v>
          </cell>
          <cell r="G2733">
            <v>6.4514637904468408</v>
          </cell>
          <cell r="H2733">
            <v>129.0292758089368</v>
          </cell>
          <cell r="I2733">
            <v>129.0292758089368</v>
          </cell>
          <cell r="J2733">
            <v>135.47999999999999</v>
          </cell>
          <cell r="K2733">
            <v>137.38999999999999</v>
          </cell>
          <cell r="L2733" t="str">
            <v>No</v>
          </cell>
        </row>
        <row r="2734">
          <cell r="A2734" t="str">
            <v>M12TI-21C</v>
          </cell>
          <cell r="B2734" t="str">
            <v>Milw M12 Thermal Imager - Kit</v>
          </cell>
          <cell r="C2734" t="str">
            <v>Milwaukee Tools</v>
          </cell>
          <cell r="D2734" t="str">
            <v>900014</v>
          </cell>
          <cell r="E2734" t="str">
            <v>ML-TL</v>
          </cell>
          <cell r="F2734">
            <v>0</v>
          </cell>
          <cell r="G2734">
            <v>91.708012326656387</v>
          </cell>
          <cell r="H2734">
            <v>1834.1602465331277</v>
          </cell>
          <cell r="I2734">
            <v>1834.1602465331277</v>
          </cell>
          <cell r="J2734">
            <v>1925.87</v>
          </cell>
          <cell r="K2734">
            <v>1952.95</v>
          </cell>
          <cell r="L2734" t="str">
            <v>No</v>
          </cell>
        </row>
        <row r="2735">
          <cell r="A2735" t="str">
            <v>PH28</v>
          </cell>
          <cell r="B2735" t="str">
            <v>Milw PH28 820w 3kg SDS Plus Rotary Hamme</v>
          </cell>
          <cell r="C2735" t="str">
            <v>Milwaukee Tools</v>
          </cell>
          <cell r="D2735" t="str">
            <v>900014</v>
          </cell>
          <cell r="E2735" t="str">
            <v>ML-TL</v>
          </cell>
          <cell r="F2735">
            <v>0</v>
          </cell>
          <cell r="G2735">
            <v>9.693374422187981</v>
          </cell>
          <cell r="H2735">
            <v>193.86748844375961</v>
          </cell>
          <cell r="I2735">
            <v>193.86748844375961</v>
          </cell>
          <cell r="J2735">
            <v>203.56</v>
          </cell>
          <cell r="K2735">
            <v>206.42343749999998</v>
          </cell>
          <cell r="L2735" t="str">
            <v>No</v>
          </cell>
        </row>
        <row r="2736">
          <cell r="A2736" t="str">
            <v>PH30POWERX</v>
          </cell>
          <cell r="B2736" t="str">
            <v>PH30 SDS plus 3 mode Rotary Hammer 1030W</v>
          </cell>
          <cell r="C2736" t="str">
            <v>Milwaukee Tools</v>
          </cell>
          <cell r="D2736" t="str">
            <v>900014</v>
          </cell>
          <cell r="E2736" t="str">
            <v>ML-TL</v>
          </cell>
          <cell r="F2736">
            <v>0</v>
          </cell>
          <cell r="G2736">
            <v>10.885978428351311</v>
          </cell>
          <cell r="H2736">
            <v>217.71956856702622</v>
          </cell>
          <cell r="I2736">
            <v>217.71956856702622</v>
          </cell>
          <cell r="J2736">
            <v>228.61</v>
          </cell>
          <cell r="K2736">
            <v>231.82</v>
          </cell>
          <cell r="L2736" t="str">
            <v>No</v>
          </cell>
        </row>
        <row r="2737">
          <cell r="A2737" t="str">
            <v>PLH32XE</v>
          </cell>
          <cell r="B2737" t="str">
            <v>Rotary Hammer SDS-Plus. 32mm 3-Mode,900W</v>
          </cell>
          <cell r="C2737" t="str">
            <v>Milwaukee Tools</v>
          </cell>
          <cell r="D2737" t="str">
            <v>900014</v>
          </cell>
          <cell r="E2737" t="str">
            <v>ML-TL</v>
          </cell>
          <cell r="F2737">
            <v>0</v>
          </cell>
          <cell r="G2737">
            <v>14.258859784283514</v>
          </cell>
          <cell r="H2737">
            <v>285.17719568567026</v>
          </cell>
          <cell r="I2737">
            <v>285.17719568567026</v>
          </cell>
          <cell r="J2737">
            <v>299.44</v>
          </cell>
          <cell r="K2737">
            <v>303.64999999999998</v>
          </cell>
          <cell r="L2737" t="str">
            <v>No</v>
          </cell>
        </row>
        <row r="2738">
          <cell r="A2738" t="str">
            <v>4931432245</v>
          </cell>
          <cell r="B2738" t="str">
            <v>MILWAUKEE M8 AVS HANDLE</v>
          </cell>
          <cell r="C2738" t="str">
            <v>Milwaukee Acc</v>
          </cell>
          <cell r="D2738" t="str">
            <v>900014</v>
          </cell>
          <cell r="E2738" t="str">
            <v>ML-AC</v>
          </cell>
          <cell r="F2738">
            <v>0.15793528505392909</v>
          </cell>
          <cell r="G2738">
            <v>0.15793528505392912</v>
          </cell>
          <cell r="H2738">
            <v>3.1587057010785822</v>
          </cell>
          <cell r="I2738">
            <v>3.1587057010785822</v>
          </cell>
          <cell r="J2738">
            <v>3.47</v>
          </cell>
          <cell r="K2738">
            <v>3.5234375</v>
          </cell>
          <cell r="L2738" t="str">
            <v>No</v>
          </cell>
        </row>
        <row r="2739">
          <cell r="A2739" t="str">
            <v>4932352306</v>
          </cell>
          <cell r="B2739" t="str">
            <v>FILTER BAG ( 4x + 1 ) * AP/AS250ECP</v>
          </cell>
          <cell r="C2739" t="str">
            <v>CPT Accessories</v>
          </cell>
          <cell r="D2739" t="str">
            <v>900014</v>
          </cell>
          <cell r="E2739" t="str">
            <v>AG-AC</v>
          </cell>
          <cell r="F2739">
            <v>0.37750385208012327</v>
          </cell>
          <cell r="G2739">
            <v>0.37750385208012327</v>
          </cell>
          <cell r="H2739">
            <v>7.5500770416024654</v>
          </cell>
          <cell r="I2739">
            <v>7.5500770416024654</v>
          </cell>
          <cell r="J2739">
            <v>8.31</v>
          </cell>
          <cell r="K2739">
            <v>8.421875</v>
          </cell>
          <cell r="L2739" t="str">
            <v>No</v>
          </cell>
        </row>
        <row r="2740">
          <cell r="A2740" t="str">
            <v>4932352307</v>
          </cell>
          <cell r="B2740" t="str">
            <v>FILTER BAG 30L 5X AS300ELCP</v>
          </cell>
          <cell r="C2740" t="str">
            <v>Milwaukee Acc</v>
          </cell>
          <cell r="D2740" t="str">
            <v>900014</v>
          </cell>
          <cell r="E2740" t="str">
            <v>ML-AC</v>
          </cell>
          <cell r="F2740">
            <v>0.76040061633281963</v>
          </cell>
          <cell r="G2740">
            <v>0.76040061633281963</v>
          </cell>
          <cell r="H2740">
            <v>15.208012326656393</v>
          </cell>
          <cell r="I2740">
            <v>15.208012326656393</v>
          </cell>
          <cell r="J2740">
            <v>16.73</v>
          </cell>
          <cell r="K2740">
            <v>16.96</v>
          </cell>
          <cell r="L2740" t="str">
            <v>No</v>
          </cell>
        </row>
        <row r="2741">
          <cell r="A2741" t="str">
            <v>4932352468</v>
          </cell>
          <cell r="B2741" t="str">
            <v>HSS 19 PCE DRILL BIT SET</v>
          </cell>
          <cell r="C2741" t="str">
            <v>Milwaukee Acc</v>
          </cell>
          <cell r="D2741" t="str">
            <v>900014</v>
          </cell>
          <cell r="E2741" t="str">
            <v>ML-AC</v>
          </cell>
          <cell r="F2741">
            <v>0.36132511556240376</v>
          </cell>
          <cell r="G2741">
            <v>0.36132511556240376</v>
          </cell>
          <cell r="H2741">
            <v>7.2265023112480744</v>
          </cell>
          <cell r="I2741">
            <v>7.2265023112480744</v>
          </cell>
          <cell r="J2741">
            <v>7.95</v>
          </cell>
          <cell r="K2741">
            <v>8.06</v>
          </cell>
          <cell r="L2741" t="str">
            <v>No</v>
          </cell>
        </row>
        <row r="2742">
          <cell r="A2742" t="str">
            <v>4932352469</v>
          </cell>
          <cell r="B2742" t="str">
            <v>HSS 25 PCE DRILL BIT SET</v>
          </cell>
          <cell r="C2742" t="str">
            <v>Milwaukee Acc</v>
          </cell>
          <cell r="D2742" t="str">
            <v>900014</v>
          </cell>
          <cell r="E2742" t="str">
            <v>ML-AC</v>
          </cell>
          <cell r="F2742">
            <v>0.68181818181818177</v>
          </cell>
          <cell r="G2742">
            <v>0.68181818181818177</v>
          </cell>
          <cell r="H2742">
            <v>13.636363636363635</v>
          </cell>
          <cell r="I2742">
            <v>13.636363636363635</v>
          </cell>
          <cell r="J2742">
            <v>15</v>
          </cell>
          <cell r="K2742">
            <v>15.21</v>
          </cell>
          <cell r="L2742" t="str">
            <v>No</v>
          </cell>
        </row>
        <row r="2743">
          <cell r="A2743" t="str">
            <v>4932352559</v>
          </cell>
          <cell r="B2743" t="str">
            <v>AEG Guide Rail Connector</v>
          </cell>
          <cell r="C2743" t="str">
            <v>CPT Accessories</v>
          </cell>
          <cell r="D2743" t="str">
            <v>900014</v>
          </cell>
          <cell r="E2743" t="str">
            <v>AG-AC</v>
          </cell>
          <cell r="F2743">
            <v>0.15408320493066255</v>
          </cell>
          <cell r="G2743">
            <v>0.15408320493066255</v>
          </cell>
          <cell r="H2743">
            <v>3.0816640986132509</v>
          </cell>
          <cell r="I2743">
            <v>3.0816640986132509</v>
          </cell>
          <cell r="J2743">
            <v>3.39</v>
          </cell>
          <cell r="K2743">
            <v>3.44</v>
          </cell>
          <cell r="L2743" t="str">
            <v>No</v>
          </cell>
        </row>
        <row r="2744">
          <cell r="A2744" t="str">
            <v>4932373506</v>
          </cell>
          <cell r="B2744" t="str">
            <v>QUIK-LOK CABLE 4M      550g</v>
          </cell>
          <cell r="C2744" t="str">
            <v>Milwaukee Acc</v>
          </cell>
          <cell r="D2744" t="str">
            <v>900014</v>
          </cell>
          <cell r="E2744" t="str">
            <v>ML-AC</v>
          </cell>
          <cell r="F2744">
            <v>0.53389830508474578</v>
          </cell>
          <cell r="G2744">
            <v>0.53389830508474578</v>
          </cell>
          <cell r="H2744">
            <v>10.677966101694915</v>
          </cell>
          <cell r="I2744">
            <v>10.677966101694915</v>
          </cell>
          <cell r="J2744">
            <v>11.75</v>
          </cell>
          <cell r="K2744">
            <v>11.91</v>
          </cell>
          <cell r="L2744" t="str">
            <v>No</v>
          </cell>
        </row>
        <row r="2745">
          <cell r="A2745" t="str">
            <v>4932399265</v>
          </cell>
          <cell r="B2745" t="str">
            <v>21mm HEX ELECTRODE DRIVER 12mm</v>
          </cell>
          <cell r="C2745" t="str">
            <v>Milwaukee Acc</v>
          </cell>
          <cell r="D2745" t="str">
            <v>900014</v>
          </cell>
          <cell r="E2745" t="str">
            <v>ML-AC</v>
          </cell>
          <cell r="F2745">
            <v>2.3289676425269645</v>
          </cell>
          <cell r="G2745">
            <v>2.3289676425269645</v>
          </cell>
          <cell r="H2745">
            <v>46.579352850539287</v>
          </cell>
          <cell r="I2745">
            <v>46.579352850539287</v>
          </cell>
          <cell r="J2745">
            <v>51.24</v>
          </cell>
          <cell r="K2745">
            <v>51.96</v>
          </cell>
          <cell r="L2745" t="str">
            <v>No</v>
          </cell>
        </row>
        <row r="2746">
          <cell r="A2746" t="str">
            <v>4932399266</v>
          </cell>
          <cell r="B2746" t="str">
            <v>21mm HEX ELECTRODE DRIVER 16mm</v>
          </cell>
          <cell r="C2746" t="str">
            <v>Milwaukee Acc</v>
          </cell>
          <cell r="D2746" t="str">
            <v>900014</v>
          </cell>
          <cell r="E2746" t="str">
            <v>ML-AC</v>
          </cell>
          <cell r="F2746">
            <v>2.3289676425269645</v>
          </cell>
          <cell r="G2746">
            <v>2.3289676425269645</v>
          </cell>
          <cell r="H2746">
            <v>46.579352850539287</v>
          </cell>
          <cell r="I2746">
            <v>46.579352850539287</v>
          </cell>
          <cell r="J2746">
            <v>51.24</v>
          </cell>
          <cell r="K2746">
            <v>51.96</v>
          </cell>
          <cell r="L2746" t="str">
            <v>No</v>
          </cell>
        </row>
        <row r="2747">
          <cell r="A2747" t="str">
            <v>4932399270</v>
          </cell>
          <cell r="B2747" t="str">
            <v>TAMPING PLATE 120X120 P1M</v>
          </cell>
          <cell r="C2747" t="str">
            <v>Milwaukee Acc</v>
          </cell>
          <cell r="D2747" t="str">
            <v>900014</v>
          </cell>
          <cell r="E2747" t="str">
            <v>ML-AC</v>
          </cell>
          <cell r="F2747">
            <v>1.4429892141756548</v>
          </cell>
          <cell r="G2747">
            <v>1.4429892141756548</v>
          </cell>
          <cell r="H2747">
            <v>28.859784283513097</v>
          </cell>
          <cell r="I2747">
            <v>28.859784283513097</v>
          </cell>
          <cell r="J2747">
            <v>31.75</v>
          </cell>
          <cell r="K2747">
            <v>32.192187500000003</v>
          </cell>
          <cell r="L2747" t="str">
            <v>No</v>
          </cell>
        </row>
        <row r="2748">
          <cell r="A2748" t="str">
            <v>4932430005</v>
          </cell>
          <cell r="B2748" t="str">
            <v>Milwaukee Dust Extraction Set DEK26</v>
          </cell>
          <cell r="C2748" t="str">
            <v>Milwaukee Acc</v>
          </cell>
          <cell r="D2748" t="str">
            <v>900014</v>
          </cell>
          <cell r="E2748" t="str">
            <v>ML-AC</v>
          </cell>
          <cell r="F2748">
            <v>1.6810477657935283</v>
          </cell>
          <cell r="G2748">
            <v>1.6810477657935285</v>
          </cell>
          <cell r="H2748">
            <v>33.620955315870567</v>
          </cell>
          <cell r="I2748">
            <v>33.620955315870567</v>
          </cell>
          <cell r="J2748">
            <v>36.979999999999997</v>
          </cell>
          <cell r="K2748">
            <v>37.503125000000004</v>
          </cell>
          <cell r="L2748" t="str">
            <v>No</v>
          </cell>
        </row>
        <row r="2749">
          <cell r="A2749" t="str">
            <v>4932430489</v>
          </cell>
          <cell r="B2749" t="str">
            <v>Sponge Hard 75mm 1pc Yellow Compound</v>
          </cell>
          <cell r="C2749" t="str">
            <v>Milwaukee Acc</v>
          </cell>
          <cell r="D2749" t="str">
            <v>900014</v>
          </cell>
          <cell r="E2749" t="str">
            <v>ML-AC</v>
          </cell>
          <cell r="F2749">
            <v>9.8613251155624027E-2</v>
          </cell>
          <cell r="G2749">
            <v>9.861325115562404E-2</v>
          </cell>
          <cell r="H2749">
            <v>1.9722650231124808</v>
          </cell>
          <cell r="I2749">
            <v>1.9722650231124808</v>
          </cell>
          <cell r="J2749">
            <v>2.17</v>
          </cell>
          <cell r="K2749">
            <v>2.2000000000000002</v>
          </cell>
          <cell r="L2749" t="str">
            <v>No</v>
          </cell>
        </row>
        <row r="2750">
          <cell r="A2750" t="str">
            <v>4932430490</v>
          </cell>
          <cell r="B2750" t="str">
            <v>Sponge Soft 75mm 1pc White Polishing</v>
          </cell>
          <cell r="C2750" t="str">
            <v>Milwaukee Acc</v>
          </cell>
          <cell r="D2750" t="str">
            <v>900014</v>
          </cell>
          <cell r="E2750" t="str">
            <v>ML-AC</v>
          </cell>
          <cell r="F2750">
            <v>9.0909090909090898E-2</v>
          </cell>
          <cell r="G2750">
            <v>9.0909090909090912E-2</v>
          </cell>
          <cell r="H2750">
            <v>1.8181818181818181</v>
          </cell>
          <cell r="I2750">
            <v>1.8181818181818181</v>
          </cell>
          <cell r="J2750">
            <v>2</v>
          </cell>
          <cell r="K2750">
            <v>2.0299999999999998</v>
          </cell>
          <cell r="L2750" t="str">
            <v>No</v>
          </cell>
        </row>
        <row r="2751">
          <cell r="A2751" t="str">
            <v>4932430838</v>
          </cell>
          <cell r="B2751" t="str">
            <v>M12 Lambswool Polisher Pad</v>
          </cell>
          <cell r="C2751" t="str">
            <v>Milwaukee Acc</v>
          </cell>
          <cell r="D2751" t="str">
            <v>900014</v>
          </cell>
          <cell r="E2751" t="str">
            <v>ML-AC</v>
          </cell>
          <cell r="F2751">
            <v>0.20184899845916796</v>
          </cell>
          <cell r="G2751">
            <v>0.20184899845916796</v>
          </cell>
          <cell r="H2751">
            <v>4.036979969183359</v>
          </cell>
          <cell r="I2751">
            <v>4.036979969183359</v>
          </cell>
          <cell r="J2751">
            <v>4.4400000000000004</v>
          </cell>
          <cell r="K2751">
            <v>4.5031250000000007</v>
          </cell>
          <cell r="L2751" t="str">
            <v>No</v>
          </cell>
        </row>
        <row r="2752">
          <cell r="A2752" t="str">
            <v>4933375792</v>
          </cell>
          <cell r="B2752" t="str">
            <v>KANGO950S</v>
          </cell>
          <cell r="C2752" t="str">
            <v>Milwaukee Tools</v>
          </cell>
          <cell r="D2752" t="str">
            <v>900014</v>
          </cell>
          <cell r="E2752" t="str">
            <v>ML-TL</v>
          </cell>
          <cell r="F2752">
            <v>23.115562403698</v>
          </cell>
          <cell r="G2752">
            <v>23.115562403698</v>
          </cell>
          <cell r="H2752">
            <v>462.31124807395997</v>
          </cell>
          <cell r="I2752">
            <v>462.31124807395997</v>
          </cell>
          <cell r="J2752">
            <v>508.54</v>
          </cell>
          <cell r="K2752">
            <v>515.69000000000005</v>
          </cell>
          <cell r="L2752" t="str">
            <v>No</v>
          </cell>
        </row>
        <row r="2753">
          <cell r="A2753" t="str">
            <v>4632086</v>
          </cell>
          <cell r="B2753" t="str">
            <v>BANDSAW BLAD 1512X6MMX14T</v>
          </cell>
          <cell r="C2753" t="str">
            <v>CPT Accessories</v>
          </cell>
          <cell r="D2753" t="str">
            <v>100399</v>
          </cell>
          <cell r="E2753" t="str">
            <v>RY-AC</v>
          </cell>
          <cell r="F2753">
            <v>0.57750000000000001</v>
          </cell>
          <cell r="G2753">
            <v>0.57750000000000001</v>
          </cell>
          <cell r="H2753">
            <v>11.55</v>
          </cell>
          <cell r="I2753">
            <v>11.55</v>
          </cell>
          <cell r="J2753">
            <v>12.71</v>
          </cell>
          <cell r="K2753">
            <v>12.705000000000002</v>
          </cell>
          <cell r="L2753" t="str">
            <v>No</v>
          </cell>
        </row>
        <row r="2754">
          <cell r="A2754" t="str">
            <v>4632090</v>
          </cell>
          <cell r="B2754" t="str">
            <v>BANDSAW BLADE 1085X3.5MM</v>
          </cell>
          <cell r="C2754" t="str">
            <v>CPT Accessories</v>
          </cell>
          <cell r="D2754" t="str">
            <v>100399</v>
          </cell>
          <cell r="E2754" t="str">
            <v>RY-AC</v>
          </cell>
          <cell r="F2754">
            <v>0.48150000000000004</v>
          </cell>
          <cell r="G2754">
            <v>0.48150000000000004</v>
          </cell>
          <cell r="H2754">
            <v>9.6300000000000008</v>
          </cell>
          <cell r="I2754">
            <v>9.6300000000000008</v>
          </cell>
          <cell r="J2754">
            <v>10.59</v>
          </cell>
          <cell r="K2754">
            <v>10.593000000000002</v>
          </cell>
          <cell r="L2754" t="str">
            <v>No</v>
          </cell>
        </row>
        <row r="2755">
          <cell r="A2755" t="str">
            <v>4632114</v>
          </cell>
          <cell r="B2755" t="str">
            <v>BANDSAW BLADE 1425X6MMX6T</v>
          </cell>
          <cell r="C2755" t="str">
            <v>CPT Accessories</v>
          </cell>
          <cell r="D2755" t="str">
            <v>100399</v>
          </cell>
          <cell r="E2755" t="str">
            <v>RY-AC</v>
          </cell>
          <cell r="F2755">
            <v>0.5625</v>
          </cell>
          <cell r="G2755">
            <v>0.5625</v>
          </cell>
          <cell r="H2755">
            <v>11.25</v>
          </cell>
          <cell r="I2755">
            <v>11.25</v>
          </cell>
          <cell r="J2755">
            <v>12.38</v>
          </cell>
          <cell r="K2755">
            <v>12.375000000000002</v>
          </cell>
          <cell r="L2755" t="str">
            <v>No</v>
          </cell>
        </row>
        <row r="2756">
          <cell r="A2756" t="str">
            <v>48228030</v>
          </cell>
          <cell r="B2756" t="str">
            <v>Mil Jobsite Organizer</v>
          </cell>
          <cell r="C2756" t="str">
            <v>Milwaukee Handtools</v>
          </cell>
          <cell r="D2756" t="str">
            <v>802205</v>
          </cell>
          <cell r="E2756" t="str">
            <v>PH-TL</v>
          </cell>
          <cell r="F2756">
            <v>1.028</v>
          </cell>
          <cell r="G2756">
            <v>1.028</v>
          </cell>
          <cell r="H2756">
            <v>20.56</v>
          </cell>
          <cell r="I2756">
            <v>20.56</v>
          </cell>
          <cell r="J2756">
            <v>22.62</v>
          </cell>
          <cell r="K2756">
            <v>22.62</v>
          </cell>
          <cell r="L2756" t="str">
            <v>No</v>
          </cell>
        </row>
        <row r="2757">
          <cell r="A2757" t="str">
            <v>6075244</v>
          </cell>
          <cell r="B2757" t="str">
            <v>6075244        DUST BAG ASSY(RESV1300,</v>
          </cell>
          <cell r="C2757" t="str">
            <v>OPE Accessories</v>
          </cell>
          <cell r="D2757" t="str">
            <v>800002</v>
          </cell>
          <cell r="E2757" t="str">
            <v>RG-AC</v>
          </cell>
          <cell r="F2757">
            <v>0.64950000000000008</v>
          </cell>
          <cell r="G2757">
            <v>0.64950000000000008</v>
          </cell>
          <cell r="H2757">
            <v>12.99</v>
          </cell>
          <cell r="I2757">
            <v>12.99</v>
          </cell>
          <cell r="J2757">
            <v>14.29</v>
          </cell>
          <cell r="K2757">
            <v>14.29</v>
          </cell>
          <cell r="L2757" t="str">
            <v>No</v>
          </cell>
        </row>
        <row r="2758">
          <cell r="A2758" t="str">
            <v>6075873</v>
          </cell>
          <cell r="B2758" t="str">
            <v>6075873        DUST BAG ASSY (RESV2000</v>
          </cell>
          <cell r="C2758" t="str">
            <v>OPE Accessories</v>
          </cell>
          <cell r="D2758" t="str">
            <v>800002</v>
          </cell>
          <cell r="E2758" t="str">
            <v>RG-AC</v>
          </cell>
          <cell r="F2758">
            <v>0.47499999999999998</v>
          </cell>
          <cell r="G2758">
            <v>0.47500000000000003</v>
          </cell>
          <cell r="H2758">
            <v>9.5</v>
          </cell>
          <cell r="I2758">
            <v>9.5</v>
          </cell>
          <cell r="J2758">
            <v>10.45</v>
          </cell>
          <cell r="K2758">
            <v>10.45</v>
          </cell>
          <cell r="L2758" t="str">
            <v>No</v>
          </cell>
        </row>
        <row r="2759">
          <cell r="A2759" t="str">
            <v>AEG-UTEBOX</v>
          </cell>
          <cell r="B2759" t="str">
            <v>AEG UTE BOX</v>
          </cell>
          <cell r="C2759" t="str">
            <v>CPT AEG</v>
          </cell>
          <cell r="D2759" t="str">
            <v>802207</v>
          </cell>
          <cell r="E2759" t="str">
            <v>AG-TL</v>
          </cell>
          <cell r="F2759">
            <v>0</v>
          </cell>
          <cell r="G2759">
            <v>4.532</v>
          </cell>
          <cell r="H2759">
            <v>90.64</v>
          </cell>
          <cell r="I2759">
            <v>90.64</v>
          </cell>
          <cell r="J2759">
            <v>95.17</v>
          </cell>
          <cell r="K2759">
            <v>99.7</v>
          </cell>
          <cell r="L2759" t="str">
            <v>No</v>
          </cell>
        </row>
        <row r="2760">
          <cell r="A2760" t="str">
            <v>CCSOL125</v>
          </cell>
          <cell r="B2760" t="str">
            <v>Vax Carpet Cleaning Solution 1.25L</v>
          </cell>
          <cell r="C2760" t="str">
            <v>Floorcare</v>
          </cell>
          <cell r="D2760" t="str">
            <v>102071</v>
          </cell>
          <cell r="E2760" t="str">
            <v>VX-AC</v>
          </cell>
          <cell r="F2760">
            <v>0.17849999999999999</v>
          </cell>
          <cell r="G2760">
            <v>0.17849999999999999</v>
          </cell>
          <cell r="H2760">
            <v>3.57</v>
          </cell>
          <cell r="I2760">
            <v>3.57</v>
          </cell>
          <cell r="J2760">
            <v>3.93</v>
          </cell>
          <cell r="K2760">
            <v>3.93</v>
          </cell>
          <cell r="L2760" t="str">
            <v>No</v>
          </cell>
        </row>
        <row r="2761">
          <cell r="A2761" t="str">
            <v>D1200BCTB</v>
          </cell>
          <cell r="B2761" t="str">
            <v>Track Rail Door Closer Black</v>
          </cell>
          <cell r="C2761" t="str">
            <v>CPT BHW</v>
          </cell>
          <cell r="D2761" t="str">
            <v>800002</v>
          </cell>
          <cell r="E2761" t="str">
            <v>RD-TL</v>
          </cell>
          <cell r="F2761">
            <v>0.875</v>
          </cell>
          <cell r="G2761">
            <v>0.875</v>
          </cell>
          <cell r="H2761">
            <v>17.5</v>
          </cell>
          <cell r="I2761">
            <v>17.5</v>
          </cell>
          <cell r="J2761">
            <v>19.25</v>
          </cell>
          <cell r="K2761">
            <v>19.25</v>
          </cell>
          <cell r="L2761" t="str">
            <v>No</v>
          </cell>
        </row>
        <row r="2762">
          <cell r="A2762" t="str">
            <v>D1200BCTS</v>
          </cell>
          <cell r="B2762" t="str">
            <v>Track Rail Door Closer Silver</v>
          </cell>
          <cell r="C2762" t="str">
            <v>CPT BHW</v>
          </cell>
          <cell r="D2762" t="str">
            <v>800002</v>
          </cell>
          <cell r="E2762" t="str">
            <v>RD-TL</v>
          </cell>
          <cell r="F2762">
            <v>0.875</v>
          </cell>
          <cell r="G2762">
            <v>0.875</v>
          </cell>
          <cell r="H2762">
            <v>17.5</v>
          </cell>
          <cell r="I2762">
            <v>17.5</v>
          </cell>
          <cell r="J2762">
            <v>19.25</v>
          </cell>
          <cell r="K2762">
            <v>19.25</v>
          </cell>
          <cell r="L2762" t="str">
            <v>No</v>
          </cell>
        </row>
        <row r="2763">
          <cell r="A2763" t="str">
            <v>D1200BCUNIVBL</v>
          </cell>
          <cell r="B2763" t="str">
            <v>Universal Door Closer Black</v>
          </cell>
          <cell r="C2763" t="str">
            <v>CPT BHW</v>
          </cell>
          <cell r="D2763" t="str">
            <v>800002</v>
          </cell>
          <cell r="E2763" t="str">
            <v>RD-TL</v>
          </cell>
          <cell r="F2763">
            <v>0.78500000000000003</v>
          </cell>
          <cell r="G2763">
            <v>0.78500000000000003</v>
          </cell>
          <cell r="H2763">
            <v>15.7</v>
          </cell>
          <cell r="I2763">
            <v>15.7</v>
          </cell>
          <cell r="J2763">
            <v>17.27</v>
          </cell>
          <cell r="K2763">
            <v>17.27</v>
          </cell>
          <cell r="L2763" t="str">
            <v>No</v>
          </cell>
        </row>
        <row r="2764">
          <cell r="A2764" t="str">
            <v>D1200BCUNIVSIL</v>
          </cell>
          <cell r="B2764" t="str">
            <v>Universal Door Closer Silver</v>
          </cell>
          <cell r="C2764" t="str">
            <v>CPT BHW</v>
          </cell>
          <cell r="D2764" t="str">
            <v>800002</v>
          </cell>
          <cell r="E2764" t="str">
            <v>RD-TL</v>
          </cell>
          <cell r="F2764">
            <v>0.78500000000000003</v>
          </cell>
          <cell r="G2764">
            <v>0.78500000000000003</v>
          </cell>
          <cell r="H2764">
            <v>15.7</v>
          </cell>
          <cell r="I2764">
            <v>15.7</v>
          </cell>
          <cell r="J2764">
            <v>17.27</v>
          </cell>
          <cell r="K2764">
            <v>17.27</v>
          </cell>
          <cell r="L2764" t="str">
            <v>No</v>
          </cell>
        </row>
        <row r="2765">
          <cell r="A2765" t="str">
            <v>D1550DROPPLATESI</v>
          </cell>
          <cell r="B2765" t="str">
            <v>D1550 DROP PLATES SILVER</v>
          </cell>
          <cell r="C2765" t="str">
            <v>CPT BHW</v>
          </cell>
          <cell r="D2765" t="str">
            <v>107112</v>
          </cell>
          <cell r="E2765" t="str">
            <v>RD-AC</v>
          </cell>
          <cell r="F2765">
            <v>0.6</v>
          </cell>
          <cell r="G2765">
            <v>0.60000000000000009</v>
          </cell>
          <cell r="H2765">
            <v>12</v>
          </cell>
          <cell r="I2765">
            <v>12</v>
          </cell>
          <cell r="J2765">
            <v>13.2</v>
          </cell>
          <cell r="K2765">
            <v>13.2</v>
          </cell>
          <cell r="L2765" t="str">
            <v>No</v>
          </cell>
        </row>
        <row r="2766">
          <cell r="A2766" t="str">
            <v>D2100BCVB</v>
          </cell>
          <cell r="B2766" t="str">
            <v>D2100BCVB     DOORCLOSER</v>
          </cell>
          <cell r="C2766" t="str">
            <v>CPT BHW</v>
          </cell>
          <cell r="D2766" t="str">
            <v>800002</v>
          </cell>
          <cell r="E2766" t="str">
            <v>RD-TL</v>
          </cell>
          <cell r="F2766">
            <v>0</v>
          </cell>
          <cell r="G2766">
            <v>2.3235000000000001</v>
          </cell>
          <cell r="H2766">
            <v>46.47</v>
          </cell>
          <cell r="I2766">
            <v>46.47</v>
          </cell>
          <cell r="J2766">
            <v>48.79</v>
          </cell>
          <cell r="K2766">
            <v>48.79</v>
          </cell>
          <cell r="L2766" t="str">
            <v>No</v>
          </cell>
        </row>
        <row r="2767">
          <cell r="A2767" t="str">
            <v>D2100BCVS</v>
          </cell>
          <cell r="B2767" t="str">
            <v>D2100BCVS      DOORCLOSER,UNIVERSAL,SI</v>
          </cell>
          <cell r="C2767" t="str">
            <v>CPT BHW</v>
          </cell>
          <cell r="D2767" t="str">
            <v>800002</v>
          </cell>
          <cell r="E2767" t="str">
            <v>RD-TL</v>
          </cell>
          <cell r="F2767">
            <v>0</v>
          </cell>
          <cell r="G2767">
            <v>2.3235000000000001</v>
          </cell>
          <cell r="H2767">
            <v>46.47</v>
          </cell>
          <cell r="I2767">
            <v>46.47</v>
          </cell>
          <cell r="J2767">
            <v>48.79</v>
          </cell>
          <cell r="K2767">
            <v>48.79</v>
          </cell>
          <cell r="L2767" t="str">
            <v>No</v>
          </cell>
        </row>
        <row r="2768">
          <cell r="A2768" t="str">
            <v>D2100DROPPLATESI</v>
          </cell>
          <cell r="B2768" t="str">
            <v>D2100 DROP PLATE - SILVER</v>
          </cell>
          <cell r="C2768" t="str">
            <v>CPT BHW</v>
          </cell>
          <cell r="D2768" t="str">
            <v>107112</v>
          </cell>
          <cell r="E2768" t="str">
            <v>RD-AC</v>
          </cell>
          <cell r="F2768">
            <v>0.65</v>
          </cell>
          <cell r="G2768">
            <v>0.65</v>
          </cell>
          <cell r="H2768">
            <v>13</v>
          </cell>
          <cell r="I2768">
            <v>13</v>
          </cell>
          <cell r="J2768">
            <v>14.3</v>
          </cell>
          <cell r="K2768">
            <v>14.3</v>
          </cell>
          <cell r="L2768" t="str">
            <v>No</v>
          </cell>
        </row>
        <row r="2769">
          <cell r="A2769" t="str">
            <v>D2100TS</v>
          </cell>
          <cell r="B2769" t="str">
            <v>D2100TS        (3)DOORCLOSER</v>
          </cell>
          <cell r="C2769" t="str">
            <v>CPT BHW</v>
          </cell>
          <cell r="D2769" t="str">
            <v>800002</v>
          </cell>
          <cell r="E2769" t="str">
            <v>RD-TL</v>
          </cell>
          <cell r="F2769">
            <v>0</v>
          </cell>
          <cell r="G2769">
            <v>2.69</v>
          </cell>
          <cell r="H2769">
            <v>53.8</v>
          </cell>
          <cell r="I2769">
            <v>53.8</v>
          </cell>
          <cell r="J2769">
            <v>56.49</v>
          </cell>
          <cell r="K2769">
            <v>56.49</v>
          </cell>
          <cell r="L2769" t="str">
            <v>No</v>
          </cell>
        </row>
        <row r="2770">
          <cell r="A2770" t="str">
            <v>D21ARMPHOS</v>
          </cell>
          <cell r="B2770" t="str">
            <v>D21ARMPHOS     PARALLEL HOLD OPEN ARM SI</v>
          </cell>
          <cell r="C2770" t="str">
            <v>CPT BHW</v>
          </cell>
          <cell r="D2770" t="str">
            <v>800002</v>
          </cell>
          <cell r="E2770" t="str">
            <v>RD-TL</v>
          </cell>
          <cell r="F2770">
            <v>0</v>
          </cell>
          <cell r="G2770">
            <v>0.93450000000000011</v>
          </cell>
          <cell r="H2770">
            <v>18.690000000000001</v>
          </cell>
          <cell r="I2770">
            <v>18.690000000000001</v>
          </cell>
          <cell r="J2770">
            <v>19.62</v>
          </cell>
          <cell r="K2770">
            <v>19.62</v>
          </cell>
          <cell r="L2770" t="str">
            <v>No</v>
          </cell>
        </row>
        <row r="2771">
          <cell r="A2771" t="str">
            <v>D21ARMSHOS</v>
          </cell>
          <cell r="B2771" t="str">
            <v>STANDARD HOLD OPEN ARM</v>
          </cell>
          <cell r="C2771" t="str">
            <v>CPT BHW</v>
          </cell>
          <cell r="D2771" t="str">
            <v>800002</v>
          </cell>
          <cell r="E2771" t="str">
            <v>RD-TL</v>
          </cell>
          <cell r="F2771">
            <v>0</v>
          </cell>
          <cell r="G2771">
            <v>0.84350000000000014</v>
          </cell>
          <cell r="H2771">
            <v>16.87</v>
          </cell>
          <cell r="I2771">
            <v>16.87</v>
          </cell>
          <cell r="J2771">
            <v>17.71</v>
          </cell>
          <cell r="K2771">
            <v>17.71</v>
          </cell>
          <cell r="L2771" t="str">
            <v>No</v>
          </cell>
        </row>
        <row r="2772">
          <cell r="A2772" t="str">
            <v>D2550DROPPLATESI</v>
          </cell>
          <cell r="B2772" t="str">
            <v>D2550 DROP PLATES - SILVER</v>
          </cell>
          <cell r="C2772" t="str">
            <v>CPT BHW</v>
          </cell>
          <cell r="D2772" t="str">
            <v>107112</v>
          </cell>
          <cell r="E2772" t="str">
            <v>RD-AC</v>
          </cell>
          <cell r="F2772">
            <v>0.61</v>
          </cell>
          <cell r="G2772">
            <v>0.61</v>
          </cell>
          <cell r="H2772">
            <v>12.2</v>
          </cell>
          <cell r="I2772">
            <v>12.2</v>
          </cell>
          <cell r="J2772">
            <v>13.42</v>
          </cell>
          <cell r="K2772">
            <v>13.42</v>
          </cell>
          <cell r="L2772" t="str">
            <v>No</v>
          </cell>
        </row>
        <row r="2773">
          <cell r="A2773" t="str">
            <v>D3550ARMSETS</v>
          </cell>
          <cell r="B2773" t="str">
            <v>D3550 ARM SETS</v>
          </cell>
          <cell r="C2773" t="str">
            <v>CPT BHW</v>
          </cell>
          <cell r="D2773" t="str">
            <v>800002</v>
          </cell>
          <cell r="E2773" t="str">
            <v>RD-AC</v>
          </cell>
          <cell r="F2773">
            <v>0</v>
          </cell>
          <cell r="G2773">
            <v>0.51250000000000007</v>
          </cell>
          <cell r="H2773">
            <v>10.25</v>
          </cell>
          <cell r="I2773">
            <v>10.25</v>
          </cell>
          <cell r="J2773">
            <v>10.76</v>
          </cell>
          <cell r="K2773">
            <v>10.76</v>
          </cell>
          <cell r="L2773" t="str">
            <v>No</v>
          </cell>
        </row>
        <row r="2774">
          <cell r="A2774" t="str">
            <v>D3550DABCS</v>
          </cell>
          <cell r="B2774" t="str">
            <v>UNIVERSAL DELAYED ACTION (SILVER)</v>
          </cell>
          <cell r="C2774" t="str">
            <v>CPT BHW</v>
          </cell>
          <cell r="D2774" t="str">
            <v>800002</v>
          </cell>
          <cell r="E2774" t="str">
            <v>RD-TL</v>
          </cell>
          <cell r="F2774">
            <v>0</v>
          </cell>
          <cell r="G2774">
            <v>3.0045000000000002</v>
          </cell>
          <cell r="H2774">
            <v>60.09</v>
          </cell>
          <cell r="I2774">
            <v>60.09</v>
          </cell>
          <cell r="J2774">
            <v>63.09</v>
          </cell>
          <cell r="K2774">
            <v>63.09</v>
          </cell>
          <cell r="L2774" t="str">
            <v>No</v>
          </cell>
        </row>
        <row r="2775">
          <cell r="A2775" t="str">
            <v>D3550DROPPLATE</v>
          </cell>
          <cell r="B2775" t="str">
            <v>D3550 DROP PLATES - SILVER</v>
          </cell>
          <cell r="C2775" t="str">
            <v>CPT BHW</v>
          </cell>
          <cell r="D2775" t="str">
            <v>107112</v>
          </cell>
          <cell r="E2775" t="str">
            <v>RD-AC</v>
          </cell>
          <cell r="F2775">
            <v>0.625</v>
          </cell>
          <cell r="G2775">
            <v>0.625</v>
          </cell>
          <cell r="H2775">
            <v>12.5</v>
          </cell>
          <cell r="I2775">
            <v>12.5</v>
          </cell>
          <cell r="J2775">
            <v>13.75</v>
          </cell>
          <cell r="K2775">
            <v>13.75</v>
          </cell>
          <cell r="L2775" t="str">
            <v>No</v>
          </cell>
        </row>
        <row r="2776">
          <cell r="A2776" t="str">
            <v>D4550UNIV</v>
          </cell>
          <cell r="B2776" t="str">
            <v>D4550UNIV</v>
          </cell>
          <cell r="C2776" t="str">
            <v>CPT BHW</v>
          </cell>
          <cell r="D2776" t="str">
            <v>800002</v>
          </cell>
          <cell r="E2776" t="str">
            <v>RD-TL</v>
          </cell>
          <cell r="F2776">
            <v>0</v>
          </cell>
          <cell r="G2776">
            <v>4.2830000000000004</v>
          </cell>
          <cell r="H2776">
            <v>85.66</v>
          </cell>
          <cell r="I2776">
            <v>85.66</v>
          </cell>
          <cell r="J2776">
            <v>89.94</v>
          </cell>
          <cell r="K2776">
            <v>89.94</v>
          </cell>
          <cell r="L2776" t="str">
            <v>No</v>
          </cell>
        </row>
        <row r="2777">
          <cell r="A2777" t="str">
            <v>DS2100BCVS</v>
          </cell>
          <cell r="B2777" t="str">
            <v>DS2100BCVS     STANDARD HOLD OPEN ARM-SI</v>
          </cell>
          <cell r="C2777" t="str">
            <v>CPT BHW</v>
          </cell>
          <cell r="D2777" t="str">
            <v>800002</v>
          </cell>
          <cell r="E2777" t="str">
            <v>RD-TL</v>
          </cell>
          <cell r="F2777">
            <v>0</v>
          </cell>
          <cell r="G2777">
            <v>2.6405000000000003</v>
          </cell>
          <cell r="H2777">
            <v>52.81</v>
          </cell>
          <cell r="I2777">
            <v>52.81</v>
          </cell>
          <cell r="J2777">
            <v>55.45</v>
          </cell>
          <cell r="K2777">
            <v>55.45</v>
          </cell>
          <cell r="L2777" t="str">
            <v>No</v>
          </cell>
        </row>
        <row r="2778">
          <cell r="A2778" t="str">
            <v>DS2100T</v>
          </cell>
          <cell r="B2778" t="str">
            <v>DS2100T  HOLD OPEN DEVICE FOR D-21</v>
          </cell>
          <cell r="C2778" t="str">
            <v>CPT BHW</v>
          </cell>
          <cell r="D2778" t="str">
            <v>800002</v>
          </cell>
          <cell r="E2778" t="str">
            <v>RD-TL</v>
          </cell>
          <cell r="F2778">
            <v>0</v>
          </cell>
          <cell r="G2778">
            <v>0.27300000000000002</v>
          </cell>
          <cell r="H2778">
            <v>5.46</v>
          </cell>
          <cell r="I2778">
            <v>5.46</v>
          </cell>
          <cell r="J2778">
            <v>5.73</v>
          </cell>
          <cell r="K2778">
            <v>5.73</v>
          </cell>
          <cell r="L2778" t="str">
            <v>No</v>
          </cell>
        </row>
        <row r="2779">
          <cell r="A2779" t="str">
            <v>DS3550ARMS</v>
          </cell>
          <cell r="B2779" t="str">
            <v>STANDARD HOLD OPEN ARMS SE</v>
          </cell>
          <cell r="C2779" t="str">
            <v>CPT BHW</v>
          </cell>
          <cell r="D2779" t="str">
            <v>800002</v>
          </cell>
          <cell r="E2779" t="str">
            <v>RD-TL</v>
          </cell>
          <cell r="F2779">
            <v>0</v>
          </cell>
          <cell r="G2779">
            <v>1.0640000000000001</v>
          </cell>
          <cell r="H2779">
            <v>21.28</v>
          </cell>
          <cell r="I2779">
            <v>21.28</v>
          </cell>
          <cell r="J2779">
            <v>22.34</v>
          </cell>
          <cell r="K2779">
            <v>22.34</v>
          </cell>
          <cell r="L2779" t="str">
            <v>No</v>
          </cell>
        </row>
        <row r="2780">
          <cell r="A2780" t="str">
            <v>DS3550DA</v>
          </cell>
          <cell r="B2780" t="str">
            <v>DS3550DA     UNIV</v>
          </cell>
          <cell r="C2780" t="str">
            <v>CPT BHW</v>
          </cell>
          <cell r="D2780" t="str">
            <v>800002</v>
          </cell>
          <cell r="E2780" t="str">
            <v>RD-TL</v>
          </cell>
          <cell r="F2780">
            <v>0</v>
          </cell>
          <cell r="G2780">
            <v>3.4064999999999999</v>
          </cell>
          <cell r="H2780">
            <v>68.13</v>
          </cell>
          <cell r="I2780">
            <v>68.13</v>
          </cell>
          <cell r="J2780">
            <v>71.540000000000006</v>
          </cell>
          <cell r="K2780">
            <v>71.540000000000006</v>
          </cell>
          <cell r="L2780" t="str">
            <v>No</v>
          </cell>
        </row>
        <row r="2781">
          <cell r="A2781" t="str">
            <v>DS3550PARMS</v>
          </cell>
          <cell r="B2781" t="str">
            <v>DS3550PARMS    PARALLEL HOLD OPEN ARM SE</v>
          </cell>
          <cell r="C2781" t="str">
            <v>CPT BHW</v>
          </cell>
          <cell r="D2781" t="str">
            <v>800002</v>
          </cell>
          <cell r="E2781" t="str">
            <v>RD-TL</v>
          </cell>
          <cell r="F2781">
            <v>0</v>
          </cell>
          <cell r="G2781">
            <v>1.141</v>
          </cell>
          <cell r="H2781">
            <v>22.82</v>
          </cell>
          <cell r="I2781">
            <v>22.82</v>
          </cell>
          <cell r="J2781">
            <v>23.96</v>
          </cell>
          <cell r="K2781">
            <v>23.96</v>
          </cell>
          <cell r="L2781" t="str">
            <v>No</v>
          </cell>
        </row>
        <row r="2782">
          <cell r="A2782" t="str">
            <v>DS3550PDA</v>
          </cell>
          <cell r="B2782" t="str">
            <v>DS3550PDA      UNIV</v>
          </cell>
          <cell r="C2782" t="str">
            <v>CPT BHW</v>
          </cell>
          <cell r="D2782" t="str">
            <v>800002</v>
          </cell>
          <cell r="E2782" t="str">
            <v>RD-TL</v>
          </cell>
          <cell r="F2782">
            <v>0</v>
          </cell>
          <cell r="G2782">
            <v>3.4840000000000004</v>
          </cell>
          <cell r="H2782">
            <v>69.680000000000007</v>
          </cell>
          <cell r="I2782">
            <v>69.680000000000007</v>
          </cell>
          <cell r="J2782">
            <v>73.16</v>
          </cell>
          <cell r="K2782">
            <v>73.16</v>
          </cell>
          <cell r="L2782" t="str">
            <v>No</v>
          </cell>
        </row>
        <row r="2783">
          <cell r="A2783" t="str">
            <v>DS3550TDABCS</v>
          </cell>
          <cell r="B2783" t="str">
            <v>DS3550TDABCS   HOLD OPEN TRACK DOORCLOSE</v>
          </cell>
          <cell r="C2783" t="str">
            <v>CPT BHW</v>
          </cell>
          <cell r="D2783" t="str">
            <v>800002</v>
          </cell>
          <cell r="E2783" t="str">
            <v>RD-TL</v>
          </cell>
          <cell r="F2783">
            <v>0</v>
          </cell>
          <cell r="G2783">
            <v>3.3625000000000003</v>
          </cell>
          <cell r="H2783">
            <v>67.25</v>
          </cell>
          <cell r="I2783">
            <v>67.25</v>
          </cell>
          <cell r="J2783">
            <v>70.61</v>
          </cell>
          <cell r="K2783">
            <v>70.61</v>
          </cell>
          <cell r="L2783" t="str">
            <v>No</v>
          </cell>
        </row>
        <row r="2784">
          <cell r="A2784" t="str">
            <v>FDBD2100BCVS</v>
          </cell>
          <cell r="B2784" t="str">
            <v>FDBD2100BCVS   FLAT DROP BRACKET FOR D21</v>
          </cell>
          <cell r="C2784" t="str">
            <v>CPT BHW</v>
          </cell>
          <cell r="D2784" t="str">
            <v>800002</v>
          </cell>
          <cell r="E2784" t="str">
            <v>RD-TL</v>
          </cell>
          <cell r="F2784">
            <v>0</v>
          </cell>
          <cell r="G2784">
            <v>0.38300000000000001</v>
          </cell>
          <cell r="H2784">
            <v>7.66</v>
          </cell>
          <cell r="I2784">
            <v>7.66</v>
          </cell>
          <cell r="J2784">
            <v>8.0399999999999991</v>
          </cell>
          <cell r="K2784">
            <v>8.0399999999999991</v>
          </cell>
          <cell r="L2784" t="str">
            <v>No</v>
          </cell>
        </row>
        <row r="2785">
          <cell r="A2785" t="str">
            <v>FDBD3500PDABCS</v>
          </cell>
          <cell r="B2785" t="str">
            <v>FDBD3500PDABCS FLAT DROP BRACKET</v>
          </cell>
          <cell r="C2785" t="str">
            <v>CPT BHW</v>
          </cell>
          <cell r="D2785" t="str">
            <v>800002</v>
          </cell>
          <cell r="E2785" t="str">
            <v>RD-TL</v>
          </cell>
          <cell r="F2785">
            <v>0</v>
          </cell>
          <cell r="G2785">
            <v>0.46300000000000002</v>
          </cell>
          <cell r="H2785">
            <v>9.26</v>
          </cell>
          <cell r="I2785">
            <v>9.26</v>
          </cell>
          <cell r="J2785">
            <v>9.7200000000000006</v>
          </cell>
          <cell r="K2785">
            <v>9.7200000000000006</v>
          </cell>
          <cell r="L2785" t="str">
            <v>No</v>
          </cell>
        </row>
        <row r="2786">
          <cell r="A2786" t="str">
            <v>GC4V</v>
          </cell>
          <cell r="B2786" t="str">
            <v>Concealed Cam Action Door Closer</v>
          </cell>
          <cell r="C2786" t="str">
            <v>CPT BHW</v>
          </cell>
          <cell r="D2786" t="str">
            <v>800002</v>
          </cell>
          <cell r="E2786" t="str">
            <v>RD-TL</v>
          </cell>
          <cell r="F2786">
            <v>9.5</v>
          </cell>
          <cell r="G2786">
            <v>9.5</v>
          </cell>
          <cell r="H2786">
            <v>190</v>
          </cell>
          <cell r="I2786">
            <v>190</v>
          </cell>
          <cell r="J2786">
            <v>209</v>
          </cell>
          <cell r="K2786">
            <v>209</v>
          </cell>
          <cell r="L2786" t="str">
            <v>No</v>
          </cell>
        </row>
        <row r="2787">
          <cell r="A2787" t="str">
            <v>GT4PV</v>
          </cell>
          <cell r="B2787" t="str">
            <v>Surface Cam Action Door Closer push</v>
          </cell>
          <cell r="C2787" t="str">
            <v>CPT BHW</v>
          </cell>
          <cell r="D2787" t="str">
            <v>800002</v>
          </cell>
          <cell r="E2787" t="str">
            <v>RD-TL</v>
          </cell>
          <cell r="F2787">
            <v>10.5</v>
          </cell>
          <cell r="G2787">
            <v>10.5</v>
          </cell>
          <cell r="H2787">
            <v>210</v>
          </cell>
          <cell r="I2787">
            <v>210</v>
          </cell>
          <cell r="J2787">
            <v>231</v>
          </cell>
          <cell r="K2787">
            <v>231</v>
          </cell>
          <cell r="L2787" t="str">
            <v>No</v>
          </cell>
        </row>
        <row r="2788">
          <cell r="A2788" t="str">
            <v>GT4V</v>
          </cell>
          <cell r="B2788" t="str">
            <v>Surface Cam Action Door Closer pull</v>
          </cell>
          <cell r="C2788" t="str">
            <v>CPT BHW</v>
          </cell>
          <cell r="D2788" t="str">
            <v>800002</v>
          </cell>
          <cell r="E2788" t="str">
            <v>RD-TL</v>
          </cell>
          <cell r="F2788">
            <v>11</v>
          </cell>
          <cell r="G2788">
            <v>11</v>
          </cell>
          <cell r="H2788">
            <v>220</v>
          </cell>
          <cell r="I2788">
            <v>220</v>
          </cell>
          <cell r="J2788">
            <v>242</v>
          </cell>
          <cell r="K2788">
            <v>242</v>
          </cell>
          <cell r="L2788" t="str">
            <v>No</v>
          </cell>
        </row>
        <row r="2789">
          <cell r="A2789" t="str">
            <v>JCN-250</v>
          </cell>
          <cell r="B2789" t="str">
            <v>DOOR CO-ORDINATOR (ZINC ALLOY)</v>
          </cell>
          <cell r="C2789" t="str">
            <v>CPT BHW</v>
          </cell>
          <cell r="D2789" t="str">
            <v>800002</v>
          </cell>
          <cell r="E2789" t="str">
            <v>RD-TL</v>
          </cell>
          <cell r="F2789">
            <v>0</v>
          </cell>
          <cell r="G2789">
            <v>1.1000000000000001</v>
          </cell>
          <cell r="H2789">
            <v>22</v>
          </cell>
          <cell r="I2789">
            <v>22</v>
          </cell>
          <cell r="J2789">
            <v>23.1</v>
          </cell>
          <cell r="K2789">
            <v>23.1</v>
          </cell>
          <cell r="L2789" t="str">
            <v>No</v>
          </cell>
        </row>
        <row r="2790">
          <cell r="A2790" t="str">
            <v>M12HPT-RCASE</v>
          </cell>
          <cell r="B2790" t="str">
            <v>Mil FORCELOGIC Press Tool Case(1/2"-1")</v>
          </cell>
          <cell r="C2790" t="str">
            <v>Milwaukee Tools</v>
          </cell>
          <cell r="D2790" t="str">
            <v>107211</v>
          </cell>
          <cell r="E2790" t="str">
            <v>ML-TL</v>
          </cell>
          <cell r="F2790">
            <v>0</v>
          </cell>
          <cell r="G2790">
            <v>0.87250000000000005</v>
          </cell>
          <cell r="H2790">
            <v>17.45</v>
          </cell>
          <cell r="I2790">
            <v>17.45</v>
          </cell>
          <cell r="J2790">
            <v>18.32</v>
          </cell>
          <cell r="K2790">
            <v>18.32</v>
          </cell>
          <cell r="L2790" t="str">
            <v>No</v>
          </cell>
        </row>
        <row r="2791">
          <cell r="A2791" t="str">
            <v>M12HPT-TCASE</v>
          </cell>
          <cell r="B2791" t="str">
            <v>Milw FORCELOGIC M12 Press Tool Case</v>
          </cell>
          <cell r="C2791" t="str">
            <v>Milwaukee Tools</v>
          </cell>
          <cell r="D2791" t="str">
            <v>107211</v>
          </cell>
          <cell r="E2791" t="str">
            <v>ML-TL</v>
          </cell>
          <cell r="F2791">
            <v>0</v>
          </cell>
          <cell r="G2791">
            <v>1.6925000000000001</v>
          </cell>
          <cell r="H2791">
            <v>33.85</v>
          </cell>
          <cell r="I2791">
            <v>33.85</v>
          </cell>
          <cell r="J2791">
            <v>35.54</v>
          </cell>
          <cell r="K2791">
            <v>33.85</v>
          </cell>
          <cell r="L2791" t="str">
            <v>No</v>
          </cell>
        </row>
        <row r="2792">
          <cell r="A2792" t="str">
            <v>M18HPT-CCASE</v>
          </cell>
          <cell r="B2792" t="str">
            <v>Mil FORCELOGIC PressTool Case(2 1/2"-4")</v>
          </cell>
          <cell r="C2792" t="str">
            <v>Milwaukee Tools</v>
          </cell>
          <cell r="D2792" t="str">
            <v>107211</v>
          </cell>
          <cell r="E2792" t="str">
            <v>ML-TL</v>
          </cell>
          <cell r="F2792">
            <v>0</v>
          </cell>
          <cell r="G2792">
            <v>1.4975000000000001</v>
          </cell>
          <cell r="H2792">
            <v>29.95</v>
          </cell>
          <cell r="I2792">
            <v>29.95</v>
          </cell>
          <cell r="J2792">
            <v>31.45</v>
          </cell>
          <cell r="K2792">
            <v>31.45</v>
          </cell>
          <cell r="L2792" t="str">
            <v>No</v>
          </cell>
        </row>
        <row r="2793">
          <cell r="A2793" t="str">
            <v>M18HPT-RCASE</v>
          </cell>
          <cell r="B2793" t="str">
            <v>Mil FORCELOGIC Press Tool Case(1/2"-2")</v>
          </cell>
          <cell r="C2793" t="str">
            <v>Milwaukee Tools</v>
          </cell>
          <cell r="D2793" t="str">
            <v>107211</v>
          </cell>
          <cell r="E2793" t="str">
            <v>ML-TL</v>
          </cell>
          <cell r="F2793">
            <v>0</v>
          </cell>
          <cell r="G2793">
            <v>1.4975000000000001</v>
          </cell>
          <cell r="H2793">
            <v>29.95</v>
          </cell>
          <cell r="I2793">
            <v>29.95</v>
          </cell>
          <cell r="J2793">
            <v>31.45</v>
          </cell>
          <cell r="K2793">
            <v>31.45</v>
          </cell>
          <cell r="L2793" t="str">
            <v>No</v>
          </cell>
        </row>
        <row r="2794">
          <cell r="A2794" t="str">
            <v>M18HPT-TCASE</v>
          </cell>
          <cell r="B2794" t="str">
            <v>Milw FORCELOGIC M18 Press Tool Case</v>
          </cell>
          <cell r="C2794" t="str">
            <v>Milwaukee Tools</v>
          </cell>
          <cell r="D2794" t="str">
            <v>107211</v>
          </cell>
          <cell r="E2794" t="str">
            <v>ML-TL</v>
          </cell>
          <cell r="F2794">
            <v>0</v>
          </cell>
          <cell r="G2794">
            <v>1.6925000000000001</v>
          </cell>
          <cell r="H2794">
            <v>33.85</v>
          </cell>
          <cell r="I2794">
            <v>33.85</v>
          </cell>
          <cell r="J2794">
            <v>35.54</v>
          </cell>
          <cell r="K2794">
            <v>33.85</v>
          </cell>
          <cell r="L2794" t="str">
            <v>No</v>
          </cell>
        </row>
        <row r="2795">
          <cell r="A2795" t="str">
            <v>MILPRESS-CTR</v>
          </cell>
          <cell r="B2795" t="str">
            <v>Milw. FORCELOGIC PressCentre Display</v>
          </cell>
          <cell r="C2795" t="str">
            <v>Milwaukee Tools</v>
          </cell>
          <cell r="D2795" t="str">
            <v>101845</v>
          </cell>
          <cell r="E2795" t="str">
            <v>ML-TL</v>
          </cell>
          <cell r="F2795">
            <v>0</v>
          </cell>
          <cell r="G2795">
            <v>25</v>
          </cell>
          <cell r="H2795">
            <v>500</v>
          </cell>
          <cell r="I2795">
            <v>500</v>
          </cell>
          <cell r="J2795">
            <v>525</v>
          </cell>
          <cell r="K2795">
            <v>525</v>
          </cell>
          <cell r="L2795" t="str">
            <v>No</v>
          </cell>
        </row>
        <row r="2796">
          <cell r="A2796" t="str">
            <v>RWT2CL</v>
          </cell>
          <cell r="B2796" t="str">
            <v>Ryobi Folding Work Table</v>
          </cell>
          <cell r="C2796" t="str">
            <v>CPT Hand Tools</v>
          </cell>
          <cell r="D2796" t="str">
            <v>802205</v>
          </cell>
          <cell r="E2796" t="str">
            <v>RY-HT</v>
          </cell>
          <cell r="F2796">
            <v>0</v>
          </cell>
          <cell r="G2796">
            <v>0</v>
          </cell>
          <cell r="H2796">
            <v>64.930000000000007</v>
          </cell>
          <cell r="I2796">
            <v>64.930000000000007</v>
          </cell>
          <cell r="J2796">
            <v>64.930000000000007</v>
          </cell>
          <cell r="K2796">
            <v>68.180000000000007</v>
          </cell>
          <cell r="L2796" t="str">
            <v>No</v>
          </cell>
        </row>
        <row r="2797">
          <cell r="A2797" t="str">
            <v>4932352303</v>
          </cell>
          <cell r="B2797" t="str">
            <v>FILTER CARTRIGE * AP/AS250ECP</v>
          </cell>
          <cell r="C2797" t="str">
            <v>Milwaukee Acc</v>
          </cell>
          <cell r="D2797" t="str">
            <v>800110</v>
          </cell>
          <cell r="E2797" t="str">
            <v>ML-AC</v>
          </cell>
          <cell r="F2797">
            <v>0.66255778120184905</v>
          </cell>
          <cell r="G2797">
            <v>0.66255778120184905</v>
          </cell>
          <cell r="H2797">
            <v>13.251155624036979</v>
          </cell>
          <cell r="I2797">
            <v>13.251155624036979</v>
          </cell>
          <cell r="J2797">
            <v>14.58</v>
          </cell>
          <cell r="K2797">
            <v>14.78</v>
          </cell>
          <cell r="L2797" t="str">
            <v>No</v>
          </cell>
        </row>
        <row r="2798">
          <cell r="A2798" t="str">
            <v>4932352304</v>
          </cell>
          <cell r="B2798" t="str">
            <v>FILTER CARTRIDGE * AS300ELCP</v>
          </cell>
          <cell r="C2798" t="str">
            <v>Milwaukee Acc</v>
          </cell>
          <cell r="D2798" t="str">
            <v>800110</v>
          </cell>
          <cell r="E2798" t="str">
            <v>ML-AC</v>
          </cell>
          <cell r="F2798">
            <v>0.7781201848998458</v>
          </cell>
          <cell r="G2798">
            <v>0.77812018489984591</v>
          </cell>
          <cell r="H2798">
            <v>15.562403697996917</v>
          </cell>
          <cell r="I2798">
            <v>15.562403697996917</v>
          </cell>
          <cell r="J2798">
            <v>17.12</v>
          </cell>
          <cell r="K2798">
            <v>17.36</v>
          </cell>
          <cell r="L2798" t="str">
            <v>No</v>
          </cell>
        </row>
        <row r="2799">
          <cell r="A2799" t="str">
            <v>4932352309</v>
          </cell>
          <cell r="B2799" t="str">
            <v>DISPOSABLE BAG 30L ( 5x ) * AS300ELCP</v>
          </cell>
          <cell r="C2799" t="str">
            <v>Milwaukee Acc</v>
          </cell>
          <cell r="D2799" t="str">
            <v>800110</v>
          </cell>
          <cell r="E2799" t="str">
            <v>ML-AC</v>
          </cell>
          <cell r="F2799">
            <v>0.58936825885978417</v>
          </cell>
          <cell r="G2799">
            <v>0.58936825885978428</v>
          </cell>
          <cell r="H2799">
            <v>11.787365177195685</v>
          </cell>
          <cell r="I2799">
            <v>11.787365177195685</v>
          </cell>
          <cell r="J2799">
            <v>12.97</v>
          </cell>
          <cell r="K2799">
            <v>13.15</v>
          </cell>
          <cell r="L2799" t="str">
            <v>No</v>
          </cell>
        </row>
        <row r="2800">
          <cell r="A2800" t="str">
            <v>AS2-250ELCP</v>
          </cell>
          <cell r="B2800" t="str">
            <v>Milwaukee Dust Extractor L CLASS 25L</v>
          </cell>
          <cell r="C2800" t="str">
            <v>Milwaukee Tools</v>
          </cell>
          <cell r="D2800" t="str">
            <v>800110</v>
          </cell>
          <cell r="E2800" t="str">
            <v>ML-TL</v>
          </cell>
          <cell r="F2800">
            <v>0</v>
          </cell>
          <cell r="G2800">
            <v>18.43287037037037</v>
          </cell>
          <cell r="H2800">
            <v>135.4391371340524</v>
          </cell>
          <cell r="I2800">
            <v>135.4391371340524</v>
          </cell>
          <cell r="J2800">
            <v>153.87</v>
          </cell>
          <cell r="K2800">
            <v>147.33000000000001</v>
          </cell>
          <cell r="L2800" t="str">
            <v>No</v>
          </cell>
        </row>
        <row r="2801">
          <cell r="A2801" t="str">
            <v>AS300ELCP</v>
          </cell>
          <cell r="B2801" t="str">
            <v>Milw L-Class Extractor Clear Press 30L</v>
          </cell>
          <cell r="C2801" t="str">
            <v>Milwaukee Tools</v>
          </cell>
          <cell r="D2801" t="str">
            <v>800110</v>
          </cell>
          <cell r="E2801" t="str">
            <v>ML-TL</v>
          </cell>
          <cell r="F2801">
            <v>0</v>
          </cell>
          <cell r="G2801">
            <v>12.869799691833592</v>
          </cell>
          <cell r="H2801">
            <v>257.39599383667183</v>
          </cell>
          <cell r="I2801">
            <v>257.39599383667183</v>
          </cell>
          <cell r="J2801">
            <v>270.27</v>
          </cell>
          <cell r="K2801">
            <v>274.07</v>
          </cell>
          <cell r="L2801" t="str">
            <v>No</v>
          </cell>
        </row>
        <row r="2802">
          <cell r="A2802" t="str">
            <v>EMCV90</v>
          </cell>
          <cell r="B2802" t="str">
            <v>Empire Clear View Pocket Level 90mm</v>
          </cell>
          <cell r="C2802" t="str">
            <v>CPT Hand Tools</v>
          </cell>
          <cell r="D2802" t="str">
            <v>802220</v>
          </cell>
          <cell r="E2802" t="str">
            <v>EM-TL</v>
          </cell>
          <cell r="F2802">
            <v>0.29892141756548535</v>
          </cell>
          <cell r="G2802">
            <v>0.29892141756548535</v>
          </cell>
          <cell r="H2802">
            <v>5.9784283513097067</v>
          </cell>
          <cell r="I2802">
            <v>5.9784283513097067</v>
          </cell>
          <cell r="J2802">
            <v>6.58</v>
          </cell>
          <cell r="K2802">
            <v>6.67</v>
          </cell>
          <cell r="L2802" t="str">
            <v>No</v>
          </cell>
        </row>
        <row r="2803">
          <cell r="A2803" t="str">
            <v>M12HPT-0</v>
          </cell>
          <cell r="B2803" t="str">
            <v>M12 FORCELOGIC Press Tool - Tool only</v>
          </cell>
          <cell r="C2803" t="str">
            <v>Milwaukee Tools</v>
          </cell>
          <cell r="D2803" t="str">
            <v>802197</v>
          </cell>
          <cell r="E2803" t="str">
            <v>ML-TL</v>
          </cell>
          <cell r="F2803">
            <v>0</v>
          </cell>
          <cell r="G2803">
            <v>1.4138849431818181</v>
          </cell>
          <cell r="H2803">
            <v>671.55624036979964</v>
          </cell>
          <cell r="I2803">
            <v>671.55624036979964</v>
          </cell>
          <cell r="J2803">
            <v>672.97</v>
          </cell>
          <cell r="K2803">
            <v>681.77</v>
          </cell>
          <cell r="L2803" t="str">
            <v>No</v>
          </cell>
        </row>
        <row r="2804">
          <cell r="A2804" t="str">
            <v>M12HPT-AV15</v>
          </cell>
          <cell r="B2804" t="str">
            <v>M12 1/2" Press Tool Head (AV15)</v>
          </cell>
          <cell r="C2804" t="str">
            <v>Milwaukee Tools</v>
          </cell>
          <cell r="D2804" t="str">
            <v>802197</v>
          </cell>
          <cell r="E2804" t="str">
            <v>ML-TL</v>
          </cell>
          <cell r="F2804">
            <v>0</v>
          </cell>
          <cell r="G2804">
            <v>4.7103235747303547</v>
          </cell>
          <cell r="H2804">
            <v>94.206471494607086</v>
          </cell>
          <cell r="I2804">
            <v>94.206471494607086</v>
          </cell>
          <cell r="J2804">
            <v>98.92</v>
          </cell>
          <cell r="K2804">
            <v>100.31</v>
          </cell>
          <cell r="L2804" t="str">
            <v>No</v>
          </cell>
        </row>
        <row r="2805">
          <cell r="A2805" t="str">
            <v>M12HPT-AV20</v>
          </cell>
          <cell r="B2805" t="str">
            <v>M12 3/4" Press Tool Head (AV20)</v>
          </cell>
          <cell r="C2805" t="str">
            <v>Milwaukee Tools</v>
          </cell>
          <cell r="D2805" t="str">
            <v>802197</v>
          </cell>
          <cell r="E2805" t="str">
            <v>ML-TL</v>
          </cell>
          <cell r="F2805">
            <v>0</v>
          </cell>
          <cell r="G2805">
            <v>4.7642526964560865</v>
          </cell>
          <cell r="H2805">
            <v>95.28505392912173</v>
          </cell>
          <cell r="I2805">
            <v>95.28505392912173</v>
          </cell>
          <cell r="J2805">
            <v>100.05</v>
          </cell>
          <cell r="K2805">
            <v>101.46</v>
          </cell>
          <cell r="L2805" t="str">
            <v>No</v>
          </cell>
        </row>
        <row r="2806">
          <cell r="A2806" t="str">
            <v>M12HPT-AV25</v>
          </cell>
          <cell r="B2806" t="str">
            <v>M12 1" Press Tool Head (AV25)</v>
          </cell>
          <cell r="C2806" t="str">
            <v>Milwaukee Tools</v>
          </cell>
          <cell r="D2806" t="str">
            <v>802197</v>
          </cell>
          <cell r="E2806" t="str">
            <v>ML-TL</v>
          </cell>
          <cell r="F2806">
            <v>0</v>
          </cell>
          <cell r="G2806">
            <v>4.8035439137134057</v>
          </cell>
          <cell r="H2806">
            <v>96.070878274268111</v>
          </cell>
          <cell r="I2806">
            <v>96.070878274268111</v>
          </cell>
          <cell r="J2806">
            <v>100.87</v>
          </cell>
          <cell r="K2806">
            <v>102.29</v>
          </cell>
          <cell r="L2806" t="str">
            <v>No</v>
          </cell>
        </row>
        <row r="2807">
          <cell r="A2807" t="str">
            <v>M12HPT-AV32</v>
          </cell>
          <cell r="B2807" t="str">
            <v>M12 1 1/4" Press Tool Head (AV32)</v>
          </cell>
          <cell r="C2807" t="str">
            <v>Milwaukee Tools</v>
          </cell>
          <cell r="D2807" t="str">
            <v>802197</v>
          </cell>
          <cell r="E2807" t="str">
            <v>ML-TL</v>
          </cell>
          <cell r="F2807">
            <v>0</v>
          </cell>
          <cell r="G2807">
            <v>4.8204930662557786</v>
          </cell>
          <cell r="H2807">
            <v>96.409861325115557</v>
          </cell>
          <cell r="I2807">
            <v>96.409861325115557</v>
          </cell>
          <cell r="J2807">
            <v>101.23</v>
          </cell>
          <cell r="K2807">
            <v>102.65</v>
          </cell>
          <cell r="L2807" t="str">
            <v>No</v>
          </cell>
        </row>
        <row r="2808">
          <cell r="A2808" t="str">
            <v>M18BLHPT-0</v>
          </cell>
          <cell r="B2808" t="str">
            <v>M18 FORCELOGIC B/less PressTool - Tool</v>
          </cell>
          <cell r="C2808" t="str">
            <v>Milwaukee Tools</v>
          </cell>
          <cell r="D2808" t="str">
            <v>802197</v>
          </cell>
          <cell r="E2808" t="str">
            <v>ML-TL</v>
          </cell>
          <cell r="F2808">
            <v>0</v>
          </cell>
          <cell r="G2808">
            <v>1.8467068645640075</v>
          </cell>
          <cell r="H2808">
            <v>904.06779661016947</v>
          </cell>
          <cell r="I2808">
            <v>904.06779661016947</v>
          </cell>
          <cell r="J2808">
            <v>905.91</v>
          </cell>
          <cell r="K2808">
            <v>917.78</v>
          </cell>
          <cell r="L2808" t="str">
            <v>No</v>
          </cell>
        </row>
        <row r="2809">
          <cell r="A2809" t="str">
            <v>M18HPT-AV100</v>
          </cell>
          <cell r="B2809" t="str">
            <v>M18 4" Press Tool Head (AV100)</v>
          </cell>
          <cell r="C2809" t="str">
            <v>Milwaukee Tools</v>
          </cell>
          <cell r="D2809" t="str">
            <v>802197</v>
          </cell>
          <cell r="E2809" t="str">
            <v>ML-TL</v>
          </cell>
          <cell r="F2809">
            <v>0</v>
          </cell>
          <cell r="G2809">
            <v>0.91402662993572081</v>
          </cell>
          <cell r="H2809">
            <v>513.86748844375961</v>
          </cell>
          <cell r="I2809">
            <v>513.86748844375961</v>
          </cell>
          <cell r="J2809">
            <v>514.78</v>
          </cell>
          <cell r="K2809">
            <v>547.15</v>
          </cell>
          <cell r="L2809" t="str">
            <v>No</v>
          </cell>
        </row>
        <row r="2810">
          <cell r="A2810" t="str">
            <v>M18HPT-AV15</v>
          </cell>
          <cell r="B2810" t="str">
            <v>M18 1/2" Press Tool Head (AV15)</v>
          </cell>
          <cell r="C2810" t="str">
            <v>Milwaukee Tools</v>
          </cell>
          <cell r="D2810" t="str">
            <v>802197</v>
          </cell>
          <cell r="E2810" t="str">
            <v>ML-TL</v>
          </cell>
          <cell r="F2810">
            <v>0</v>
          </cell>
          <cell r="G2810">
            <v>5.5469953775038521</v>
          </cell>
          <cell r="H2810">
            <v>110.93990755007704</v>
          </cell>
          <cell r="I2810">
            <v>110.93990755007704</v>
          </cell>
          <cell r="J2810">
            <v>116.49</v>
          </cell>
          <cell r="K2810">
            <v>118.13</v>
          </cell>
          <cell r="L2810" t="str">
            <v>No</v>
          </cell>
        </row>
        <row r="2811">
          <cell r="A2811" t="str">
            <v>M18HPT-AV20</v>
          </cell>
          <cell r="B2811" t="str">
            <v>M18 3/4" Press Tool Head (AV20)</v>
          </cell>
          <cell r="C2811" t="str">
            <v>Milwaukee Tools</v>
          </cell>
          <cell r="D2811" t="str">
            <v>802197</v>
          </cell>
          <cell r="E2811" t="str">
            <v>ML-TL</v>
          </cell>
          <cell r="F2811">
            <v>0</v>
          </cell>
          <cell r="G2811">
            <v>5.6093990755007708</v>
          </cell>
          <cell r="H2811">
            <v>112.1879815100154</v>
          </cell>
          <cell r="I2811">
            <v>112.1879815100154</v>
          </cell>
          <cell r="J2811">
            <v>117.8</v>
          </cell>
          <cell r="K2811">
            <v>119.45</v>
          </cell>
          <cell r="L2811" t="str">
            <v>No</v>
          </cell>
        </row>
        <row r="2812">
          <cell r="A2812" t="str">
            <v>M18HPT-AV25</v>
          </cell>
          <cell r="B2812" t="str">
            <v>M18 1" Press Tool Head (AV25)</v>
          </cell>
          <cell r="C2812" t="str">
            <v>Milwaukee Tools</v>
          </cell>
          <cell r="D2812" t="str">
            <v>802197</v>
          </cell>
          <cell r="E2812" t="str">
            <v>ML-TL</v>
          </cell>
          <cell r="F2812">
            <v>0</v>
          </cell>
          <cell r="G2812">
            <v>5.6656394453004628</v>
          </cell>
          <cell r="H2812">
            <v>113.31278890600925</v>
          </cell>
          <cell r="I2812">
            <v>113.31278890600925</v>
          </cell>
          <cell r="J2812">
            <v>118.98</v>
          </cell>
          <cell r="K2812">
            <v>120.65</v>
          </cell>
          <cell r="L2812" t="str">
            <v>No</v>
          </cell>
        </row>
        <row r="2813">
          <cell r="A2813" t="str">
            <v>M18HPT-AV32</v>
          </cell>
          <cell r="B2813" t="str">
            <v>M18 1 1/4" Press Tool Head (AV32)</v>
          </cell>
          <cell r="C2813" t="str">
            <v>Milwaukee Tools</v>
          </cell>
          <cell r="D2813" t="str">
            <v>802197</v>
          </cell>
          <cell r="E2813" t="str">
            <v>ML-TL</v>
          </cell>
          <cell r="F2813">
            <v>0</v>
          </cell>
          <cell r="G2813">
            <v>5.7103235747303547</v>
          </cell>
          <cell r="H2813">
            <v>114.20647149460709</v>
          </cell>
          <cell r="I2813">
            <v>114.20647149460709</v>
          </cell>
          <cell r="J2813">
            <v>119.92</v>
          </cell>
          <cell r="K2813">
            <v>121.6</v>
          </cell>
          <cell r="L2813" t="str">
            <v>No</v>
          </cell>
        </row>
        <row r="2814">
          <cell r="A2814" t="str">
            <v>M18HPT-AV40</v>
          </cell>
          <cell r="B2814" t="str">
            <v>M18 1 1/2" Press Tool Head (AV40)</v>
          </cell>
          <cell r="C2814" t="str">
            <v>Milwaukee Tools</v>
          </cell>
          <cell r="D2814" t="str">
            <v>802197</v>
          </cell>
          <cell r="E2814" t="str">
            <v>ML-TL</v>
          </cell>
          <cell r="F2814">
            <v>0</v>
          </cell>
          <cell r="G2814">
            <v>8.6502311248073962</v>
          </cell>
          <cell r="H2814">
            <v>173.0046224961479</v>
          </cell>
          <cell r="I2814">
            <v>173.0046224961479</v>
          </cell>
          <cell r="J2814">
            <v>181.65</v>
          </cell>
          <cell r="K2814">
            <v>184.21</v>
          </cell>
          <cell r="L2814" t="str">
            <v>No</v>
          </cell>
        </row>
        <row r="2815">
          <cell r="A2815" t="str">
            <v>M18HPT-AV50</v>
          </cell>
          <cell r="B2815" t="str">
            <v>M18 2" Press Tool Head (AV50)</v>
          </cell>
          <cell r="C2815" t="str">
            <v>Milwaukee Tools</v>
          </cell>
          <cell r="D2815" t="str">
            <v>802197</v>
          </cell>
          <cell r="E2815" t="str">
            <v>ML-TL</v>
          </cell>
          <cell r="F2815">
            <v>0</v>
          </cell>
          <cell r="G2815">
            <v>9.3343605546995381</v>
          </cell>
          <cell r="H2815">
            <v>186.68721109399075</v>
          </cell>
          <cell r="I2815">
            <v>186.68721109399075</v>
          </cell>
          <cell r="J2815">
            <v>196.02</v>
          </cell>
          <cell r="K2815">
            <v>198.78</v>
          </cell>
          <cell r="L2815" t="str">
            <v>No</v>
          </cell>
        </row>
        <row r="2816">
          <cell r="A2816" t="str">
            <v>M18HPT-AV65</v>
          </cell>
          <cell r="B2816" t="str">
            <v>M18 2 1/2" Press Tool Head (AV65)</v>
          </cell>
          <cell r="C2816" t="str">
            <v>Milwaukee Tools</v>
          </cell>
          <cell r="D2816" t="str">
            <v>802197</v>
          </cell>
          <cell r="E2816" t="str">
            <v>ML-TL</v>
          </cell>
          <cell r="F2816">
            <v>0</v>
          </cell>
          <cell r="G2816">
            <v>0.68551997245179064</v>
          </cell>
          <cell r="H2816">
            <v>467.53466872110937</v>
          </cell>
          <cell r="I2816">
            <v>467.53466872110937</v>
          </cell>
          <cell r="J2816">
            <v>468.22</v>
          </cell>
          <cell r="K2816">
            <v>474.48</v>
          </cell>
          <cell r="L2816" t="str">
            <v>No</v>
          </cell>
        </row>
        <row r="2817">
          <cell r="A2817" t="str">
            <v>M18HPT-AV80</v>
          </cell>
          <cell r="B2817" t="str">
            <v>M18 3" Press Tool Head (AV80)</v>
          </cell>
          <cell r="C2817" t="str">
            <v>Milwaukee Tools</v>
          </cell>
          <cell r="D2817" t="str">
            <v>802197</v>
          </cell>
          <cell r="E2817" t="str">
            <v>ML-TL</v>
          </cell>
          <cell r="F2817">
            <v>0</v>
          </cell>
          <cell r="G2817">
            <v>0.68551997245179064</v>
          </cell>
          <cell r="H2817">
            <v>476.61016949152543</v>
          </cell>
          <cell r="I2817">
            <v>476.61016949152543</v>
          </cell>
          <cell r="J2817">
            <v>477.3</v>
          </cell>
          <cell r="K2817">
            <v>483.68</v>
          </cell>
          <cell r="L2817" t="str">
            <v>No</v>
          </cell>
        </row>
        <row r="2818">
          <cell r="A2818" t="str">
            <v>M18HPT-JRS</v>
          </cell>
          <cell r="B2818" t="str">
            <v>M18 Jaw Ring for M18 PressTool (65 -100)</v>
          </cell>
          <cell r="C2818" t="str">
            <v>Milwaukee Tools</v>
          </cell>
          <cell r="D2818" t="str">
            <v>802197</v>
          </cell>
          <cell r="E2818" t="str">
            <v>ML-TL</v>
          </cell>
          <cell r="F2818">
            <v>0</v>
          </cell>
          <cell r="G2818">
            <v>0.50271464646464648</v>
          </cell>
          <cell r="H2818">
            <v>329.075500770416</v>
          </cell>
          <cell r="I2818">
            <v>329.075500770416</v>
          </cell>
          <cell r="J2818">
            <v>329.58</v>
          </cell>
          <cell r="K2818">
            <v>333.98</v>
          </cell>
          <cell r="L2818" t="str">
            <v>No</v>
          </cell>
        </row>
        <row r="2819">
          <cell r="A2819" t="str">
            <v>VHFCS</v>
          </cell>
          <cell r="B2819" t="str">
            <v>VAX HARD FLOOR CLEANING SOLUTION 1.5L</v>
          </cell>
          <cell r="C2819" t="str">
            <v>Floorcare</v>
          </cell>
          <cell r="D2819" t="str">
            <v>800101</v>
          </cell>
          <cell r="E2819" t="str">
            <v>VX-AC</v>
          </cell>
          <cell r="F2819">
            <v>7.8299999999999995E-2</v>
          </cell>
          <cell r="G2819">
            <v>7.8299999999999995E-2</v>
          </cell>
          <cell r="H2819">
            <v>1.5659999999999998</v>
          </cell>
          <cell r="I2819">
            <v>1.5659999999999998</v>
          </cell>
          <cell r="J2819">
            <v>1.72</v>
          </cell>
          <cell r="K2819">
            <v>2.1800000000000002</v>
          </cell>
          <cell r="L2819" t="str">
            <v>No</v>
          </cell>
        </row>
        <row r="2820">
          <cell r="A2820" t="str">
            <v>VX11S</v>
          </cell>
          <cell r="B2820" t="str">
            <v>VAX Glass Cleaning Concentrate 500ml</v>
          </cell>
          <cell r="C2820" t="str">
            <v>Floorcare</v>
          </cell>
          <cell r="D2820" t="str">
            <v>800101</v>
          </cell>
          <cell r="E2820" t="str">
            <v>VX-AC</v>
          </cell>
          <cell r="F2820">
            <v>7.4699999999999989E-2</v>
          </cell>
          <cell r="G2820">
            <v>7.4699999999999989E-2</v>
          </cell>
          <cell r="H2820">
            <v>1.4939999999999998</v>
          </cell>
          <cell r="I2820">
            <v>1.4939999999999998</v>
          </cell>
          <cell r="J2820">
            <v>1.64</v>
          </cell>
          <cell r="K2820">
            <v>2.08</v>
          </cell>
          <cell r="L2820" t="str">
            <v>No</v>
          </cell>
        </row>
        <row r="2821">
          <cell r="A2821" t="str">
            <v>VXS1</v>
          </cell>
          <cell r="B2821" t="str">
            <v>Citrus Cleaning Solution 1Lt</v>
          </cell>
          <cell r="C2821" t="str">
            <v>Floorcare</v>
          </cell>
          <cell r="D2821" t="str">
            <v>800101</v>
          </cell>
          <cell r="E2821" t="str">
            <v>VX-AC</v>
          </cell>
          <cell r="F2821">
            <v>0.1125</v>
          </cell>
          <cell r="G2821">
            <v>0.1125</v>
          </cell>
          <cell r="H2821">
            <v>2.25</v>
          </cell>
          <cell r="I2821">
            <v>2.25</v>
          </cell>
          <cell r="J2821">
            <v>2.48</v>
          </cell>
          <cell r="K2821">
            <v>3.13</v>
          </cell>
          <cell r="L2821" t="str">
            <v>No</v>
          </cell>
        </row>
        <row r="2822">
          <cell r="A2822" t="str">
            <v>VXS2</v>
          </cell>
          <cell r="B2822" t="str">
            <v>Spring Fresh Cleaning Solution 1Lt</v>
          </cell>
          <cell r="C2822" t="str">
            <v>Floorcare</v>
          </cell>
          <cell r="D2822" t="str">
            <v>800101</v>
          </cell>
          <cell r="E2822" t="str">
            <v>VX-AC</v>
          </cell>
          <cell r="F2822">
            <v>0.1125</v>
          </cell>
          <cell r="G2822">
            <v>0.1125</v>
          </cell>
          <cell r="H2822">
            <v>2.25</v>
          </cell>
          <cell r="I2822">
            <v>2.25</v>
          </cell>
          <cell r="J2822">
            <v>2.48</v>
          </cell>
          <cell r="K2822">
            <v>3.13</v>
          </cell>
          <cell r="L2822" t="str">
            <v>No</v>
          </cell>
        </row>
        <row r="2823">
          <cell r="A2823" t="str">
            <v>VXS3</v>
          </cell>
          <cell r="B2823" t="str">
            <v>Pet Cleaning Solution 1Lt</v>
          </cell>
          <cell r="C2823" t="str">
            <v>Floorcare</v>
          </cell>
          <cell r="D2823" t="str">
            <v>800101</v>
          </cell>
          <cell r="E2823" t="str">
            <v>VX-AC</v>
          </cell>
          <cell r="F2823">
            <v>0.1125</v>
          </cell>
          <cell r="G2823">
            <v>0.1125</v>
          </cell>
          <cell r="H2823">
            <v>2.25</v>
          </cell>
          <cell r="I2823">
            <v>2.25</v>
          </cell>
          <cell r="J2823">
            <v>2.48</v>
          </cell>
          <cell r="K2823">
            <v>3.13</v>
          </cell>
          <cell r="L2823" t="str">
            <v>No</v>
          </cell>
        </row>
        <row r="2824">
          <cell r="A2824" t="str">
            <v>VXS6</v>
          </cell>
          <cell r="B2824" t="str">
            <v>Vax Commercial Carpet Cleaning Solution</v>
          </cell>
          <cell r="C2824" t="str">
            <v>Floorcare</v>
          </cell>
          <cell r="D2824" t="str">
            <v>800101</v>
          </cell>
          <cell r="E2824" t="str">
            <v>VX-AC</v>
          </cell>
          <cell r="F2824">
            <v>0.33660000000000001</v>
          </cell>
          <cell r="G2824">
            <v>0.33660000000000001</v>
          </cell>
          <cell r="H2824">
            <v>6.7320000000000002</v>
          </cell>
          <cell r="I2824">
            <v>6.7320000000000002</v>
          </cell>
          <cell r="J2824">
            <v>7.41</v>
          </cell>
          <cell r="K2824">
            <v>9.3800000000000008</v>
          </cell>
          <cell r="L2824" t="str">
            <v>No</v>
          </cell>
        </row>
        <row r="2825">
          <cell r="A2825" t="str">
            <v>VXS7</v>
          </cell>
          <cell r="B2825" t="str">
            <v>Vax Commerical Defoamer</v>
          </cell>
          <cell r="C2825" t="str">
            <v>Floorcare</v>
          </cell>
          <cell r="D2825" t="str">
            <v>800101</v>
          </cell>
          <cell r="E2825" t="str">
            <v>VX-AC</v>
          </cell>
          <cell r="F2825">
            <v>0.1152</v>
          </cell>
          <cell r="G2825">
            <v>0.1152</v>
          </cell>
          <cell r="H2825">
            <v>2.3039999999999998</v>
          </cell>
          <cell r="I2825">
            <v>2.3039999999999998</v>
          </cell>
          <cell r="J2825">
            <v>2.5299999999999998</v>
          </cell>
          <cell r="K2825">
            <v>3.21</v>
          </cell>
          <cell r="L2825" t="str">
            <v>No</v>
          </cell>
        </row>
        <row r="2826">
          <cell r="A2826" t="str">
            <v>111P</v>
          </cell>
          <cell r="B2826" t="str">
            <v>111P DOORMAN INTERNAL DOOR CLOSER</v>
          </cell>
          <cell r="C2826" t="str">
            <v>CPT BHW</v>
          </cell>
          <cell r="D2826" t="str">
            <v>800063</v>
          </cell>
          <cell r="E2826" t="str">
            <v>RD-TL</v>
          </cell>
          <cell r="F2826">
            <v>0</v>
          </cell>
          <cell r="G2826">
            <v>0.64487267721954566</v>
          </cell>
          <cell r="H2826">
            <v>12.897453544390913</v>
          </cell>
          <cell r="I2826">
            <v>12.897453544390913</v>
          </cell>
          <cell r="J2826">
            <v>13.54</v>
          </cell>
          <cell r="K2826">
            <v>14.06</v>
          </cell>
          <cell r="L2826" t="str">
            <v>No</v>
          </cell>
        </row>
        <row r="2827">
          <cell r="A2827" t="str">
            <v>111PPLATE</v>
          </cell>
          <cell r="B2827" t="str">
            <v>111PPLATE BACKPLATE FOR 111P</v>
          </cell>
          <cell r="C2827" t="str">
            <v>CPT BHW</v>
          </cell>
          <cell r="D2827" t="str">
            <v>800063</v>
          </cell>
          <cell r="E2827" t="str">
            <v>RD-TL</v>
          </cell>
          <cell r="F2827">
            <v>0</v>
          </cell>
          <cell r="G2827">
            <v>4.1982105987611838E-2</v>
          </cell>
          <cell r="H2827">
            <v>0.83964211975223668</v>
          </cell>
          <cell r="I2827">
            <v>0.83964211975223668</v>
          </cell>
          <cell r="J2827">
            <v>0.88</v>
          </cell>
          <cell r="K2827">
            <v>0.92</v>
          </cell>
          <cell r="L2827" t="str">
            <v>No</v>
          </cell>
        </row>
        <row r="2828">
          <cell r="A2828" t="str">
            <v>111PSCREW</v>
          </cell>
          <cell r="B2828" t="str">
            <v>SCREW SET FOR 111P</v>
          </cell>
          <cell r="C2828" t="str">
            <v>CPT BHW</v>
          </cell>
          <cell r="D2828" t="str">
            <v>800063</v>
          </cell>
          <cell r="E2828" t="str">
            <v>RD-TL</v>
          </cell>
          <cell r="F2828">
            <v>1.1699931176875431E-2</v>
          </cell>
          <cell r="G2828">
            <v>1.1699931176875431E-2</v>
          </cell>
          <cell r="H2828">
            <v>0.23399862353750861</v>
          </cell>
          <cell r="I2828">
            <v>0.23399862353750861</v>
          </cell>
          <cell r="J2828">
            <v>0.26</v>
          </cell>
          <cell r="K2828">
            <v>0.27</v>
          </cell>
          <cell r="L2828" t="str">
            <v>No</v>
          </cell>
        </row>
        <row r="2829">
          <cell r="A2829" t="str">
            <v>147075</v>
          </cell>
          <cell r="B2829" t="str">
            <v>SHOULDER STRAP ASSY</v>
          </cell>
          <cell r="C2829" t="str">
            <v>OPE Accessories</v>
          </cell>
          <cell r="D2829" t="str">
            <v>800030</v>
          </cell>
          <cell r="E2829" t="str">
            <v>RG-AC</v>
          </cell>
          <cell r="F2829">
            <v>0.16861665519614591</v>
          </cell>
          <cell r="G2829">
            <v>0.16861665519614591</v>
          </cell>
          <cell r="H2829">
            <v>3.3723331039229181</v>
          </cell>
          <cell r="I2829">
            <v>3.3723331039229181</v>
          </cell>
          <cell r="J2829">
            <v>3.71</v>
          </cell>
          <cell r="K2829">
            <v>3.85</v>
          </cell>
          <cell r="L2829" t="str">
            <v>No</v>
          </cell>
        </row>
        <row r="2830">
          <cell r="A2830" t="str">
            <v>1500PSBRAC</v>
          </cell>
          <cell r="B2830" t="str">
            <v>1500PSBRAC BRACKET SILVER/PARALLEL</v>
          </cell>
          <cell r="C2830" t="str">
            <v>CPT BHW</v>
          </cell>
          <cell r="D2830" t="str">
            <v>800063</v>
          </cell>
          <cell r="E2830" t="str">
            <v>RD-TL</v>
          </cell>
          <cell r="F2830">
            <v>0</v>
          </cell>
          <cell r="G2830">
            <v>7.2264280798348249E-2</v>
          </cell>
          <cell r="H2830">
            <v>1.4452856159669649</v>
          </cell>
          <cell r="I2830">
            <v>1.4452856159669649</v>
          </cell>
          <cell r="J2830">
            <v>1.52</v>
          </cell>
          <cell r="K2830">
            <v>1.58</v>
          </cell>
          <cell r="L2830" t="str">
            <v>No</v>
          </cell>
        </row>
        <row r="2831">
          <cell r="A2831" t="str">
            <v>1500SLIDEARM</v>
          </cell>
          <cell r="B2831" t="str">
            <v>1500SLIDEARM</v>
          </cell>
          <cell r="C2831" t="str">
            <v>CPT BHW</v>
          </cell>
          <cell r="D2831" t="str">
            <v>800063</v>
          </cell>
          <cell r="E2831" t="str">
            <v>RD-TL</v>
          </cell>
          <cell r="F2831">
            <v>0</v>
          </cell>
          <cell r="G2831">
            <v>0.50584996558843764</v>
          </cell>
          <cell r="H2831">
            <v>10.116999311768753</v>
          </cell>
          <cell r="I2831">
            <v>10.116999311768753</v>
          </cell>
          <cell r="J2831">
            <v>10.62</v>
          </cell>
          <cell r="K2831">
            <v>11.03</v>
          </cell>
          <cell r="L2831" t="str">
            <v>No</v>
          </cell>
        </row>
        <row r="2832">
          <cell r="A2832" t="str">
            <v>161PS</v>
          </cell>
          <cell r="B2832" t="str">
            <v>161PS          DOORCLOSER,PARALLEL ARM</v>
          </cell>
          <cell r="C2832" t="str">
            <v>CPT BHW</v>
          </cell>
          <cell r="D2832" t="str">
            <v>800063</v>
          </cell>
          <cell r="E2832" t="str">
            <v>RD-TL</v>
          </cell>
          <cell r="F2832">
            <v>0</v>
          </cell>
          <cell r="G2832">
            <v>0.99724707501720578</v>
          </cell>
          <cell r="H2832">
            <v>19.944941500344115</v>
          </cell>
          <cell r="I2832">
            <v>19.944941500344115</v>
          </cell>
          <cell r="J2832">
            <v>20.94</v>
          </cell>
          <cell r="K2832">
            <v>21.74</v>
          </cell>
          <cell r="L2832" t="str">
            <v>No</v>
          </cell>
        </row>
        <row r="2833">
          <cell r="A2833" t="str">
            <v>162PS</v>
          </cell>
          <cell r="B2833" t="str">
            <v>162PS          DOORCLOSER</v>
          </cell>
          <cell r="C2833" t="str">
            <v>CPT BHW</v>
          </cell>
          <cell r="D2833" t="str">
            <v>800063</v>
          </cell>
          <cell r="E2833" t="str">
            <v>RD-TL</v>
          </cell>
          <cell r="F2833">
            <v>0</v>
          </cell>
          <cell r="G2833">
            <v>1.1114934618031658</v>
          </cell>
          <cell r="H2833">
            <v>22.229869236063315</v>
          </cell>
          <cell r="I2833">
            <v>22.229869236063315</v>
          </cell>
          <cell r="J2833">
            <v>23.34</v>
          </cell>
          <cell r="K2833">
            <v>24.23</v>
          </cell>
          <cell r="L2833" t="str">
            <v>No</v>
          </cell>
        </row>
        <row r="2834">
          <cell r="A2834" t="str">
            <v>162S</v>
          </cell>
          <cell r="B2834" t="str">
            <v>162S DOORCLOSER STANDARD ARM</v>
          </cell>
          <cell r="C2834" t="str">
            <v>CPT BHW</v>
          </cell>
          <cell r="D2834" t="str">
            <v>800063</v>
          </cell>
          <cell r="E2834" t="str">
            <v>RD-TL</v>
          </cell>
          <cell r="F2834">
            <v>0</v>
          </cell>
          <cell r="G2834">
            <v>1.0867171369580177</v>
          </cell>
          <cell r="H2834">
            <v>21.734342739160354</v>
          </cell>
          <cell r="I2834">
            <v>21.734342739160354</v>
          </cell>
          <cell r="J2834">
            <v>22.82</v>
          </cell>
          <cell r="K2834">
            <v>23.69</v>
          </cell>
          <cell r="L2834" t="str">
            <v>No</v>
          </cell>
        </row>
        <row r="2835">
          <cell r="A2835" t="str">
            <v>163PS</v>
          </cell>
          <cell r="B2835" t="str">
            <v>163PS DOORCLOSER</v>
          </cell>
          <cell r="C2835" t="str">
            <v>CPT BHW</v>
          </cell>
          <cell r="D2835" t="str">
            <v>800063</v>
          </cell>
          <cell r="E2835" t="str">
            <v>RD-TL</v>
          </cell>
          <cell r="F2835">
            <v>0</v>
          </cell>
          <cell r="G2835">
            <v>1.3241569167240193</v>
          </cell>
          <cell r="H2835">
            <v>26.483138334480383</v>
          </cell>
          <cell r="I2835">
            <v>26.483138334480383</v>
          </cell>
          <cell r="J2835">
            <v>27.81</v>
          </cell>
          <cell r="K2835">
            <v>28.86</v>
          </cell>
          <cell r="L2835" t="str">
            <v>No</v>
          </cell>
        </row>
        <row r="2836">
          <cell r="A2836" t="str">
            <v>163S</v>
          </cell>
          <cell r="B2836" t="str">
            <v>163S           DOORCLOSER</v>
          </cell>
          <cell r="C2836" t="str">
            <v>CPT BHW</v>
          </cell>
          <cell r="D2836" t="str">
            <v>800063</v>
          </cell>
          <cell r="E2836" t="str">
            <v>RD-TL</v>
          </cell>
          <cell r="F2836">
            <v>0</v>
          </cell>
          <cell r="G2836">
            <v>1.2986923606331728</v>
          </cell>
          <cell r="H2836">
            <v>25.973847212663454</v>
          </cell>
          <cell r="I2836">
            <v>25.973847212663454</v>
          </cell>
          <cell r="J2836">
            <v>27.27</v>
          </cell>
          <cell r="K2836">
            <v>28.31</v>
          </cell>
          <cell r="L2836" t="str">
            <v>No</v>
          </cell>
        </row>
        <row r="2837">
          <cell r="A2837" t="str">
            <v>20CLCAM</v>
          </cell>
          <cell r="B2837" t="str">
            <v>CAM FOR 20 SERIES MORTICE LOCK</v>
          </cell>
          <cell r="C2837" t="str">
            <v>CPT BHW</v>
          </cell>
          <cell r="D2837" t="str">
            <v>800062</v>
          </cell>
          <cell r="E2837" t="str">
            <v>RD-AC</v>
          </cell>
          <cell r="F2837">
            <v>1.3764624913971095E-2</v>
          </cell>
          <cell r="G2837">
            <v>1.3764624913971095E-2</v>
          </cell>
          <cell r="H2837">
            <v>0.27529249827942187</v>
          </cell>
          <cell r="I2837">
            <v>0.27529249827942187</v>
          </cell>
          <cell r="J2837">
            <v>0.3</v>
          </cell>
          <cell r="K2837">
            <v>0.3</v>
          </cell>
          <cell r="L2837" t="str">
            <v>No</v>
          </cell>
        </row>
        <row r="2838">
          <cell r="A2838" t="str">
            <v>20LEVER-S</v>
          </cell>
          <cell r="B2838" t="str">
            <v>Escape Lever for 20 series mortise lock</v>
          </cell>
          <cell r="C2838" t="str">
            <v>CPT BHW</v>
          </cell>
          <cell r="D2838" t="str">
            <v>800108</v>
          </cell>
          <cell r="E2838" t="str">
            <v>RD-TL</v>
          </cell>
          <cell r="F2838">
            <v>0.36751548520302818</v>
          </cell>
          <cell r="G2838">
            <v>0.36751548520302824</v>
          </cell>
          <cell r="H2838">
            <v>7.3503097040605638</v>
          </cell>
          <cell r="I2838">
            <v>7.3503097040605638</v>
          </cell>
          <cell r="J2838">
            <v>8.09</v>
          </cell>
          <cell r="K2838">
            <v>8.39</v>
          </cell>
          <cell r="L2838" t="str">
            <v>No</v>
          </cell>
        </row>
        <row r="2839">
          <cell r="A2839" t="str">
            <v>20STRIKEBOX</v>
          </cell>
          <cell r="B2839" t="str">
            <v>20 Series mortise strike Box</v>
          </cell>
          <cell r="C2839" t="str">
            <v>CPT BHW</v>
          </cell>
          <cell r="D2839" t="str">
            <v>800062</v>
          </cell>
          <cell r="E2839" t="str">
            <v>RD-TL</v>
          </cell>
          <cell r="F2839">
            <v>0.11218169304886441</v>
          </cell>
          <cell r="G2839">
            <v>0.11218169304886441</v>
          </cell>
          <cell r="H2839">
            <v>2.2436338609772881</v>
          </cell>
          <cell r="I2839">
            <v>2.2436338609772881</v>
          </cell>
          <cell r="J2839">
            <v>2.4700000000000002</v>
          </cell>
          <cell r="K2839">
            <v>2.56</v>
          </cell>
          <cell r="L2839" t="str">
            <v>No</v>
          </cell>
        </row>
        <row r="2840">
          <cell r="A2840" t="str">
            <v>21EXTROD</v>
          </cell>
          <cell r="B2840" t="str">
            <v>21EXTROD 21 INCH EXT.ROD FOR FLUSH</v>
          </cell>
          <cell r="C2840" t="str">
            <v>CPT BHW</v>
          </cell>
          <cell r="D2840" t="str">
            <v>800063</v>
          </cell>
          <cell r="E2840" t="str">
            <v>RD-TL</v>
          </cell>
          <cell r="F2840">
            <v>0.13145216792842393</v>
          </cell>
          <cell r="G2840">
            <v>0.13145216792842393</v>
          </cell>
          <cell r="H2840">
            <v>2.6290433585684787</v>
          </cell>
          <cell r="I2840">
            <v>2.6290433585684787</v>
          </cell>
          <cell r="J2840">
            <v>2.89</v>
          </cell>
          <cell r="K2840">
            <v>3</v>
          </cell>
          <cell r="L2840" t="str">
            <v>No</v>
          </cell>
        </row>
        <row r="2841">
          <cell r="A2841" t="str">
            <v>2203-20</v>
          </cell>
          <cell r="B2841" t="str">
            <v>Mil Dual Range Voltage Detector 10 1000V</v>
          </cell>
          <cell r="C2841" t="str">
            <v>Milwaukee Tools</v>
          </cell>
          <cell r="D2841" t="str">
            <v>800555</v>
          </cell>
          <cell r="E2841" t="str">
            <v>ML-TL</v>
          </cell>
          <cell r="F2841">
            <v>0</v>
          </cell>
          <cell r="G2841">
            <v>0.49552649690295941</v>
          </cell>
          <cell r="H2841">
            <v>9.910529938059188</v>
          </cell>
          <cell r="I2841">
            <v>9.910529938059188</v>
          </cell>
          <cell r="J2841">
            <v>10.41</v>
          </cell>
          <cell r="K2841">
            <v>10.8</v>
          </cell>
          <cell r="L2841" t="str">
            <v>No</v>
          </cell>
        </row>
        <row r="2842">
          <cell r="A2842" t="str">
            <v>24337</v>
          </cell>
          <cell r="B2842" t="str">
            <v>24337 COVER D1550 SILVER</v>
          </cell>
          <cell r="C2842" t="str">
            <v>CPT BHW</v>
          </cell>
          <cell r="D2842" t="str">
            <v>800063</v>
          </cell>
          <cell r="E2842" t="str">
            <v>RD-TL</v>
          </cell>
          <cell r="F2842">
            <v>0</v>
          </cell>
          <cell r="G2842">
            <v>0.10598761183757743</v>
          </cell>
          <cell r="H2842">
            <v>2.1197522367515487</v>
          </cell>
          <cell r="I2842">
            <v>2.1197522367515487</v>
          </cell>
          <cell r="J2842">
            <v>2.23</v>
          </cell>
          <cell r="K2842">
            <v>2.31</v>
          </cell>
          <cell r="L2842" t="str">
            <v>No</v>
          </cell>
        </row>
        <row r="2843">
          <cell r="A2843" t="str">
            <v>30-21</v>
          </cell>
          <cell r="B2843" t="str">
            <v>30-21          DOORCLOSER, CONCEALED T</v>
          </cell>
          <cell r="C2843" t="str">
            <v>CPT BHW</v>
          </cell>
          <cell r="D2843" t="str">
            <v>800063</v>
          </cell>
          <cell r="E2843" t="str">
            <v>RD-TL</v>
          </cell>
          <cell r="F2843">
            <v>0</v>
          </cell>
          <cell r="G2843">
            <v>2.8940123881624227</v>
          </cell>
          <cell r="H2843">
            <v>57.880247763248448</v>
          </cell>
          <cell r="I2843">
            <v>57.880247763248448</v>
          </cell>
          <cell r="J2843">
            <v>60.77</v>
          </cell>
          <cell r="K2843">
            <v>63.08</v>
          </cell>
          <cell r="L2843" t="str">
            <v>No</v>
          </cell>
        </row>
        <row r="2844">
          <cell r="A2844" t="str">
            <v>30-22</v>
          </cell>
          <cell r="B2844" t="str">
            <v>30-22          DOORCLOSER, CONCEALED T</v>
          </cell>
          <cell r="C2844" t="str">
            <v>CPT BHW</v>
          </cell>
          <cell r="D2844" t="str">
            <v>800063</v>
          </cell>
          <cell r="E2844" t="str">
            <v>RD-TL</v>
          </cell>
          <cell r="F2844">
            <v>0</v>
          </cell>
          <cell r="G2844">
            <v>2.8940123881624227</v>
          </cell>
          <cell r="H2844">
            <v>57.880247763248448</v>
          </cell>
          <cell r="I2844">
            <v>57.880247763248448</v>
          </cell>
          <cell r="J2844">
            <v>60.77</v>
          </cell>
          <cell r="K2844">
            <v>63.08</v>
          </cell>
          <cell r="L2844" t="str">
            <v>No</v>
          </cell>
        </row>
        <row r="2845">
          <cell r="A2845" t="str">
            <v>30-23</v>
          </cell>
          <cell r="B2845" t="str">
            <v>30-23 DOOR CLOSER CONCEALED T</v>
          </cell>
          <cell r="C2845" t="str">
            <v>CPT BHW</v>
          </cell>
          <cell r="D2845" t="str">
            <v>800063</v>
          </cell>
          <cell r="E2845" t="str">
            <v>RD-TL</v>
          </cell>
          <cell r="F2845">
            <v>0</v>
          </cell>
          <cell r="G2845">
            <v>2.8940123881624227</v>
          </cell>
          <cell r="H2845">
            <v>57.880247763248448</v>
          </cell>
          <cell r="I2845">
            <v>57.880247763248448</v>
          </cell>
          <cell r="J2845">
            <v>60.77</v>
          </cell>
          <cell r="K2845">
            <v>63.08</v>
          </cell>
          <cell r="L2845" t="str">
            <v>No</v>
          </cell>
        </row>
        <row r="2846">
          <cell r="A2846" t="str">
            <v>30-30</v>
          </cell>
          <cell r="B2846" t="str">
            <v>30-30          DOORCLOSER, CONCEALED T</v>
          </cell>
          <cell r="C2846" t="str">
            <v>CPT BHW</v>
          </cell>
          <cell r="D2846" t="str">
            <v>800063</v>
          </cell>
          <cell r="E2846" t="str">
            <v>RD-TL</v>
          </cell>
          <cell r="F2846">
            <v>0</v>
          </cell>
          <cell r="G2846">
            <v>2.8940123881624227</v>
          </cell>
          <cell r="H2846">
            <v>57.880247763248448</v>
          </cell>
          <cell r="I2846">
            <v>57.880247763248448</v>
          </cell>
          <cell r="J2846">
            <v>60.77</v>
          </cell>
          <cell r="K2846">
            <v>63.08</v>
          </cell>
          <cell r="L2846" t="str">
            <v>No</v>
          </cell>
        </row>
        <row r="2847">
          <cell r="A2847" t="str">
            <v>30-31</v>
          </cell>
          <cell r="B2847" t="str">
            <v>30-31          DOORCLOSER</v>
          </cell>
          <cell r="C2847" t="str">
            <v>CPT BHW</v>
          </cell>
          <cell r="D2847" t="str">
            <v>800063</v>
          </cell>
          <cell r="E2847" t="str">
            <v>RD-TL</v>
          </cell>
          <cell r="F2847">
            <v>0</v>
          </cell>
          <cell r="G2847">
            <v>2.8940123881624227</v>
          </cell>
          <cell r="H2847">
            <v>57.880247763248448</v>
          </cell>
          <cell r="I2847">
            <v>57.880247763248448</v>
          </cell>
          <cell r="J2847">
            <v>60.77</v>
          </cell>
          <cell r="K2847">
            <v>63.08</v>
          </cell>
          <cell r="L2847" t="str">
            <v>No</v>
          </cell>
        </row>
        <row r="2848">
          <cell r="A2848" t="str">
            <v>30-32</v>
          </cell>
          <cell r="B2848" t="str">
            <v>30-32          DOORCLOSER</v>
          </cell>
          <cell r="C2848" t="str">
            <v>CPT BHW</v>
          </cell>
          <cell r="D2848" t="str">
            <v>800063</v>
          </cell>
          <cell r="E2848" t="str">
            <v>RD-TL</v>
          </cell>
          <cell r="F2848">
            <v>0</v>
          </cell>
          <cell r="G2848">
            <v>2.8940123881624227</v>
          </cell>
          <cell r="H2848">
            <v>57.880247763248448</v>
          </cell>
          <cell r="I2848">
            <v>57.880247763248448</v>
          </cell>
          <cell r="J2848">
            <v>60.77</v>
          </cell>
          <cell r="K2848">
            <v>63.08</v>
          </cell>
          <cell r="L2848" t="str">
            <v>No</v>
          </cell>
        </row>
        <row r="2849">
          <cell r="A2849" t="str">
            <v>30-33</v>
          </cell>
          <cell r="B2849" t="str">
            <v>30-33          DOORCLOSER, CONCEALED T</v>
          </cell>
          <cell r="C2849" t="str">
            <v>CPT BHW</v>
          </cell>
          <cell r="D2849" t="str">
            <v>800063</v>
          </cell>
          <cell r="E2849" t="str">
            <v>RD-TL</v>
          </cell>
          <cell r="F2849">
            <v>0</v>
          </cell>
          <cell r="G2849">
            <v>2.8940123881624227</v>
          </cell>
          <cell r="H2849">
            <v>57.880247763248448</v>
          </cell>
          <cell r="I2849">
            <v>57.880247763248448</v>
          </cell>
          <cell r="J2849">
            <v>60.77</v>
          </cell>
          <cell r="K2849">
            <v>63.08</v>
          </cell>
          <cell r="L2849" t="str">
            <v>No</v>
          </cell>
        </row>
        <row r="2850">
          <cell r="A2850" t="str">
            <v>30-40</v>
          </cell>
          <cell r="B2850" t="str">
            <v>105 BACK STOP - HOLD OPEN (105)</v>
          </cell>
          <cell r="C2850" t="str">
            <v>CPT BHW</v>
          </cell>
          <cell r="D2850" t="str">
            <v>800063</v>
          </cell>
          <cell r="E2850" t="str">
            <v>RD-TL</v>
          </cell>
          <cell r="F2850">
            <v>0</v>
          </cell>
          <cell r="G2850">
            <v>2.8940123881624227</v>
          </cell>
          <cell r="H2850">
            <v>57.880247763248448</v>
          </cell>
          <cell r="I2850">
            <v>57.880247763248448</v>
          </cell>
          <cell r="J2850">
            <v>60.77</v>
          </cell>
          <cell r="K2850">
            <v>63.08</v>
          </cell>
          <cell r="L2850" t="str">
            <v>No</v>
          </cell>
        </row>
        <row r="2851">
          <cell r="A2851" t="str">
            <v>30-41</v>
          </cell>
          <cell r="B2851" t="str">
            <v>105 BACK STOP - NON HOLD OPEN</v>
          </cell>
          <cell r="C2851" t="str">
            <v>CPT BHW</v>
          </cell>
          <cell r="D2851" t="str">
            <v>800063</v>
          </cell>
          <cell r="E2851" t="str">
            <v>RD-TL</v>
          </cell>
          <cell r="F2851">
            <v>0</v>
          </cell>
          <cell r="G2851">
            <v>2.8940123881624227</v>
          </cell>
          <cell r="H2851">
            <v>57.880247763248448</v>
          </cell>
          <cell r="I2851">
            <v>57.880247763248448</v>
          </cell>
          <cell r="J2851">
            <v>60.77</v>
          </cell>
          <cell r="K2851">
            <v>63.08</v>
          </cell>
          <cell r="L2851" t="str">
            <v>No</v>
          </cell>
        </row>
        <row r="2852">
          <cell r="A2852" t="str">
            <v>30-42</v>
          </cell>
          <cell r="B2852" t="str">
            <v>30-42 DOORCLOSER</v>
          </cell>
          <cell r="C2852" t="str">
            <v>CPT BHW</v>
          </cell>
          <cell r="D2852" t="str">
            <v>800063</v>
          </cell>
          <cell r="E2852" t="str">
            <v>RD-TL</v>
          </cell>
          <cell r="F2852">
            <v>0</v>
          </cell>
          <cell r="G2852">
            <v>2.8940123881624227</v>
          </cell>
          <cell r="H2852">
            <v>57.880247763248448</v>
          </cell>
          <cell r="I2852">
            <v>57.880247763248448</v>
          </cell>
          <cell r="J2852">
            <v>60.77</v>
          </cell>
          <cell r="K2852">
            <v>63.08</v>
          </cell>
          <cell r="L2852" t="str">
            <v>No</v>
          </cell>
        </row>
        <row r="2853">
          <cell r="A2853" t="str">
            <v>30-43</v>
          </cell>
          <cell r="B2853" t="str">
            <v>30-43          DOORCLOSER, CONCEALED T</v>
          </cell>
          <cell r="C2853" t="str">
            <v>CPT BHW</v>
          </cell>
          <cell r="D2853" t="str">
            <v>800063</v>
          </cell>
          <cell r="E2853" t="str">
            <v>RD-TL</v>
          </cell>
          <cell r="F2853">
            <v>0</v>
          </cell>
          <cell r="G2853">
            <v>2.8940123881624227</v>
          </cell>
          <cell r="H2853">
            <v>57.880247763248448</v>
          </cell>
          <cell r="I2853">
            <v>57.880247763248448</v>
          </cell>
          <cell r="J2853">
            <v>60.77</v>
          </cell>
          <cell r="K2853">
            <v>63.08</v>
          </cell>
          <cell r="L2853" t="str">
            <v>No</v>
          </cell>
        </row>
        <row r="2854">
          <cell r="A2854" t="str">
            <v>30ARM</v>
          </cell>
          <cell r="B2854" t="str">
            <v>ARM SET INC. FIX PACK 30ARM</v>
          </cell>
          <cell r="C2854" t="str">
            <v>CPT BHW</v>
          </cell>
          <cell r="D2854" t="str">
            <v>800063</v>
          </cell>
          <cell r="E2854" t="str">
            <v>RD-TL</v>
          </cell>
          <cell r="F2854">
            <v>0</v>
          </cell>
          <cell r="G2854">
            <v>0.42257398485891251</v>
          </cell>
          <cell r="H2854">
            <v>8.4514796971782502</v>
          </cell>
          <cell r="I2854">
            <v>8.4514796971782502</v>
          </cell>
          <cell r="J2854">
            <v>8.8699999999999992</v>
          </cell>
          <cell r="K2854">
            <v>9.2100000000000009</v>
          </cell>
          <cell r="L2854" t="str">
            <v>No</v>
          </cell>
        </row>
        <row r="2855">
          <cell r="A2855" t="str">
            <v>30ARMCHAN</v>
          </cell>
          <cell r="B2855" t="str">
            <v>ARM CHANNEL CONCEALED</v>
          </cell>
          <cell r="C2855" t="str">
            <v>CPT BHW</v>
          </cell>
          <cell r="D2855" t="str">
            <v>800063</v>
          </cell>
          <cell r="E2855" t="str">
            <v>RD-TL</v>
          </cell>
          <cell r="F2855">
            <v>0.11562284927735718</v>
          </cell>
          <cell r="G2855">
            <v>0.11562284927735718</v>
          </cell>
          <cell r="H2855">
            <v>2.3124569855471435</v>
          </cell>
          <cell r="I2855">
            <v>2.3124569855471435</v>
          </cell>
          <cell r="J2855">
            <v>2.54</v>
          </cell>
          <cell r="K2855">
            <v>2.64</v>
          </cell>
          <cell r="L2855" t="str">
            <v>No</v>
          </cell>
        </row>
        <row r="2856">
          <cell r="A2856" t="str">
            <v>30FLOOR</v>
          </cell>
          <cell r="B2856" t="str">
            <v>30FLOOR        FLOOR PIVOT FOR TRANSOM C</v>
          </cell>
          <cell r="C2856" t="str">
            <v>CPT BHW</v>
          </cell>
          <cell r="D2856" t="str">
            <v>800063</v>
          </cell>
          <cell r="E2856" t="str">
            <v>RD-TL</v>
          </cell>
          <cell r="F2856">
            <v>0</v>
          </cell>
          <cell r="G2856">
            <v>0.39022711631108054</v>
          </cell>
          <cell r="H2856">
            <v>7.8045423262216103</v>
          </cell>
          <cell r="I2856">
            <v>7.8045423262216103</v>
          </cell>
          <cell r="J2856">
            <v>8.19</v>
          </cell>
          <cell r="K2856">
            <v>8.51</v>
          </cell>
          <cell r="L2856" t="str">
            <v>No</v>
          </cell>
        </row>
        <row r="2857">
          <cell r="A2857" t="str">
            <v>48228010</v>
          </cell>
          <cell r="B2857" t="str">
            <v>Mil Jobsite Work Box 13 inch</v>
          </cell>
          <cell r="C2857" t="str">
            <v>Milwaukee Handtools</v>
          </cell>
          <cell r="D2857" t="str">
            <v>800235</v>
          </cell>
          <cell r="E2857" t="str">
            <v>PH-TL</v>
          </cell>
          <cell r="F2857">
            <v>1.4611149346180314</v>
          </cell>
          <cell r="G2857">
            <v>1.4611149346180317</v>
          </cell>
          <cell r="H2857">
            <v>29.222298692360631</v>
          </cell>
          <cell r="I2857">
            <v>29.222298692360631</v>
          </cell>
          <cell r="J2857">
            <v>32.14</v>
          </cell>
          <cell r="K2857">
            <v>33.36</v>
          </cell>
          <cell r="L2857" t="str">
            <v>No</v>
          </cell>
        </row>
        <row r="2858">
          <cell r="A2858" t="str">
            <v>48228020</v>
          </cell>
          <cell r="B2858" t="str">
            <v>Mil Jobsite Work Box 26 inch</v>
          </cell>
          <cell r="C2858" t="str">
            <v>Milwaukee Handtools</v>
          </cell>
          <cell r="D2858" t="str">
            <v>800235</v>
          </cell>
          <cell r="E2858" t="str">
            <v>PH-TL</v>
          </cell>
          <cell r="F2858">
            <v>1.6875430144528563</v>
          </cell>
          <cell r="G2858">
            <v>1.6875430144528563</v>
          </cell>
          <cell r="H2858">
            <v>33.750860289057123</v>
          </cell>
          <cell r="I2858">
            <v>33.750860289057123</v>
          </cell>
          <cell r="J2858">
            <v>37.130000000000003</v>
          </cell>
          <cell r="K2858">
            <v>38.53</v>
          </cell>
          <cell r="L2858" t="str">
            <v>No</v>
          </cell>
        </row>
        <row r="2859">
          <cell r="A2859" t="str">
            <v>48228500</v>
          </cell>
          <cell r="B2859" t="str">
            <v>Rolling Steel Storage Chest &amp; Cabinet</v>
          </cell>
          <cell r="C2859" t="str">
            <v>Milwaukee Handtools</v>
          </cell>
          <cell r="D2859" t="str">
            <v>800914</v>
          </cell>
          <cell r="E2859" t="str">
            <v>PH-TL</v>
          </cell>
          <cell r="F2859">
            <v>44.803854094975918</v>
          </cell>
          <cell r="G2859">
            <v>44.803854094975918</v>
          </cell>
          <cell r="H2859">
            <v>896.07708189951825</v>
          </cell>
          <cell r="I2859">
            <v>896.07708189951825</v>
          </cell>
          <cell r="J2859">
            <v>985.68</v>
          </cell>
          <cell r="K2859">
            <v>1023</v>
          </cell>
          <cell r="L2859" t="str">
            <v>No</v>
          </cell>
        </row>
        <row r="2860">
          <cell r="A2860" t="str">
            <v>48228510</v>
          </cell>
          <cell r="B2860" t="str">
            <v>8-Drw Steel Storage Chest 46"</v>
          </cell>
          <cell r="C2860" t="str">
            <v>Milwaukee Handtools</v>
          </cell>
          <cell r="D2860" t="str">
            <v>800914</v>
          </cell>
          <cell r="E2860" t="str">
            <v>PH-TL</v>
          </cell>
          <cell r="F2860">
            <v>22.96765313145217</v>
          </cell>
          <cell r="G2860">
            <v>22.96765313145217</v>
          </cell>
          <cell r="H2860">
            <v>459.35306262904339</v>
          </cell>
          <cell r="I2860">
            <v>459.35306262904339</v>
          </cell>
          <cell r="J2860">
            <v>505.29</v>
          </cell>
          <cell r="K2860">
            <v>524.41999999999996</v>
          </cell>
          <cell r="L2860" t="str">
            <v>No</v>
          </cell>
        </row>
        <row r="2861">
          <cell r="A2861" t="str">
            <v>48228520</v>
          </cell>
          <cell r="B2861" t="str">
            <v>8-Drw Rolling Steel Storage Cabinet 46</v>
          </cell>
          <cell r="C2861" t="str">
            <v>Milwaukee Handtools</v>
          </cell>
          <cell r="D2861" t="str">
            <v>800914</v>
          </cell>
          <cell r="E2861" t="str">
            <v>PH-TL</v>
          </cell>
          <cell r="F2861">
            <v>28.7611837577426</v>
          </cell>
          <cell r="G2861">
            <v>28.7611837577426</v>
          </cell>
          <cell r="H2861">
            <v>575.223675154852</v>
          </cell>
          <cell r="I2861">
            <v>575.223675154852</v>
          </cell>
          <cell r="J2861">
            <v>632.75</v>
          </cell>
          <cell r="K2861">
            <v>656.7</v>
          </cell>
          <cell r="L2861" t="str">
            <v>No</v>
          </cell>
        </row>
        <row r="2862">
          <cell r="A2862" t="str">
            <v>48228530</v>
          </cell>
          <cell r="B2862" t="str">
            <v>30 Steel Storage Chest &amp; Cabinet</v>
          </cell>
          <cell r="C2862" t="str">
            <v>Milwaukee Handtools</v>
          </cell>
          <cell r="D2862" t="str">
            <v>800914</v>
          </cell>
          <cell r="E2862" t="str">
            <v>PH-TL</v>
          </cell>
          <cell r="F2862">
            <v>33.17274604267034</v>
          </cell>
          <cell r="G2862">
            <v>33.17274604267034</v>
          </cell>
          <cell r="H2862">
            <v>663.45492085340675</v>
          </cell>
          <cell r="I2862">
            <v>663.45492085340675</v>
          </cell>
          <cell r="J2862">
            <v>729.8</v>
          </cell>
          <cell r="K2862">
            <v>757.43</v>
          </cell>
          <cell r="L2862" t="str">
            <v>No</v>
          </cell>
        </row>
        <row r="2863">
          <cell r="A2863" t="str">
            <v>48228560</v>
          </cell>
          <cell r="B2863" t="str">
            <v>60 Steel Mobile Work Station</v>
          </cell>
          <cell r="C2863" t="str">
            <v>Milwaukee Handtools</v>
          </cell>
          <cell r="D2863" t="str">
            <v>800914</v>
          </cell>
          <cell r="E2863" t="str">
            <v>PH-TL</v>
          </cell>
          <cell r="F2863">
            <v>41.156228492773572</v>
          </cell>
          <cell r="G2863">
            <v>41.156228492773572</v>
          </cell>
          <cell r="H2863">
            <v>823.12456985547135</v>
          </cell>
          <cell r="I2863">
            <v>823.12456985547135</v>
          </cell>
          <cell r="J2863">
            <v>905.44</v>
          </cell>
          <cell r="K2863">
            <v>939.71</v>
          </cell>
          <cell r="L2863" t="str">
            <v>No</v>
          </cell>
        </row>
        <row r="2864">
          <cell r="A2864" t="str">
            <v>48404108</v>
          </cell>
          <cell r="B2864" t="str">
            <v>CIRC SAW BLADE 6-1/2" 24CBD T</v>
          </cell>
          <cell r="C2864" t="str">
            <v>Milwaukee Acc</v>
          </cell>
          <cell r="D2864" t="str">
            <v>802196</v>
          </cell>
          <cell r="E2864" t="str">
            <v>ML-AC</v>
          </cell>
          <cell r="F2864">
            <v>0</v>
          </cell>
          <cell r="G2864">
            <v>0.25877494838265658</v>
          </cell>
          <cell r="H2864">
            <v>5.1754989676531311</v>
          </cell>
          <cell r="I2864">
            <v>5.1754989676531311</v>
          </cell>
          <cell r="J2864">
            <v>5.43</v>
          </cell>
          <cell r="K2864">
            <v>5.64</v>
          </cell>
          <cell r="L2864" t="str">
            <v>No</v>
          </cell>
        </row>
        <row r="2865">
          <cell r="A2865" t="str">
            <v>49228510</v>
          </cell>
          <cell r="B2865" t="str">
            <v>MILWAUKEE WB2 RIGHT ANGLE ATTACHMENT</v>
          </cell>
          <cell r="C2865" t="str">
            <v>Milwaukee Acc</v>
          </cell>
          <cell r="D2865" t="str">
            <v>802203</v>
          </cell>
          <cell r="E2865" t="str">
            <v>ML-AC</v>
          </cell>
          <cell r="F2865">
            <v>1.3819683413626977</v>
          </cell>
          <cell r="G2865">
            <v>1.3819683413626977</v>
          </cell>
          <cell r="H2865">
            <v>27.639366827253955</v>
          </cell>
          <cell r="I2865">
            <v>27.639366827253955</v>
          </cell>
          <cell r="J2865">
            <v>30.4</v>
          </cell>
          <cell r="K2865">
            <v>31.55</v>
          </cell>
          <cell r="L2865" t="str">
            <v>No</v>
          </cell>
        </row>
        <row r="2866">
          <cell r="A2866" t="str">
            <v>53000</v>
          </cell>
          <cell r="B2866" t="str">
            <v>VAX REVOLUTION (sweeper)</v>
          </cell>
          <cell r="C2866" t="str">
            <v>Floorcare</v>
          </cell>
          <cell r="D2866" t="str">
            <v>800040</v>
          </cell>
          <cell r="E2866" t="str">
            <v>VX-MA</v>
          </cell>
          <cell r="F2866">
            <v>0</v>
          </cell>
          <cell r="G2866">
            <v>1.9525120440467998</v>
          </cell>
          <cell r="H2866">
            <v>39.050240880935995</v>
          </cell>
          <cell r="I2866">
            <v>39.050240880935995</v>
          </cell>
          <cell r="J2866">
            <v>41</v>
          </cell>
          <cell r="K2866">
            <v>41.33</v>
          </cell>
          <cell r="L2866" t="str">
            <v>No</v>
          </cell>
        </row>
        <row r="2867">
          <cell r="A2867" t="str">
            <v>57008</v>
          </cell>
          <cell r="B2867" t="str">
            <v>57008          STD HLD OPEN ARM SET(D-15</v>
          </cell>
          <cell r="C2867" t="str">
            <v>CPT BHW</v>
          </cell>
          <cell r="D2867" t="str">
            <v>800063</v>
          </cell>
          <cell r="E2867" t="str">
            <v>RD-TL</v>
          </cell>
          <cell r="F2867">
            <v>0</v>
          </cell>
          <cell r="G2867">
            <v>0.45905024088093599</v>
          </cell>
          <cell r="H2867">
            <v>9.1810048176187191</v>
          </cell>
          <cell r="I2867">
            <v>9.1810048176187191</v>
          </cell>
          <cell r="J2867">
            <v>9.64</v>
          </cell>
          <cell r="K2867">
            <v>10.01</v>
          </cell>
          <cell r="L2867" t="str">
            <v>No</v>
          </cell>
        </row>
        <row r="2868">
          <cell r="A2868" t="str">
            <v>57009</v>
          </cell>
          <cell r="B2868" t="str">
            <v>57009          PARALLEL HLD OPEN ARM(D-1</v>
          </cell>
          <cell r="C2868" t="str">
            <v>CPT BHW</v>
          </cell>
          <cell r="D2868" t="str">
            <v>800063</v>
          </cell>
          <cell r="E2868" t="str">
            <v>RD-TL</v>
          </cell>
          <cell r="F2868">
            <v>0</v>
          </cell>
          <cell r="G2868">
            <v>0.62973158981417754</v>
          </cell>
          <cell r="H2868">
            <v>12.594631796283551</v>
          </cell>
          <cell r="I2868">
            <v>12.594631796283551</v>
          </cell>
          <cell r="J2868">
            <v>13.22</v>
          </cell>
          <cell r="K2868">
            <v>13.73</v>
          </cell>
          <cell r="L2868" t="str">
            <v>No</v>
          </cell>
        </row>
        <row r="2869">
          <cell r="A2869" t="str">
            <v>57053</v>
          </cell>
          <cell r="B2869" t="str">
            <v>FHTPIVOT       FLOOR HINGE TOP PIVOT SET</v>
          </cell>
          <cell r="C2869" t="str">
            <v>CPT BHW</v>
          </cell>
          <cell r="D2869" t="str">
            <v>800063</v>
          </cell>
          <cell r="E2869" t="str">
            <v>RD-TL</v>
          </cell>
          <cell r="F2869">
            <v>0.23812801101169995</v>
          </cell>
          <cell r="G2869">
            <v>0.23812801101169995</v>
          </cell>
          <cell r="H2869">
            <v>4.7625602202339987</v>
          </cell>
          <cell r="I2869">
            <v>4.7625602202339987</v>
          </cell>
          <cell r="J2869">
            <v>5.24</v>
          </cell>
          <cell r="K2869">
            <v>5.44</v>
          </cell>
          <cell r="L2869" t="str">
            <v>No</v>
          </cell>
        </row>
        <row r="2870">
          <cell r="A2870" t="str">
            <v>61S</v>
          </cell>
          <cell r="B2870" t="str">
            <v>61S            DOORCLOSER,STANDARD,NO</v>
          </cell>
          <cell r="C2870" t="str">
            <v>CPT BHW</v>
          </cell>
          <cell r="D2870" t="str">
            <v>800063</v>
          </cell>
          <cell r="E2870" t="str">
            <v>RD-TL</v>
          </cell>
          <cell r="F2870">
            <v>0</v>
          </cell>
          <cell r="G2870">
            <v>0.83069511355815551</v>
          </cell>
          <cell r="H2870">
            <v>16.613902271163109</v>
          </cell>
          <cell r="I2870">
            <v>16.613902271163109</v>
          </cell>
          <cell r="J2870">
            <v>17.440000000000001</v>
          </cell>
          <cell r="K2870">
            <v>18.11</v>
          </cell>
          <cell r="L2870" t="str">
            <v>No</v>
          </cell>
        </row>
        <row r="2871">
          <cell r="A2871" t="str">
            <v>62PS</v>
          </cell>
          <cell r="B2871" t="str">
            <v>62PS           DOORCLOSER,PARALLEL,NO</v>
          </cell>
          <cell r="C2871" t="str">
            <v>CPT BHW</v>
          </cell>
          <cell r="D2871" t="str">
            <v>800063</v>
          </cell>
          <cell r="E2871" t="str">
            <v>RD-TL</v>
          </cell>
          <cell r="F2871">
            <v>0</v>
          </cell>
          <cell r="G2871">
            <v>0.93943565037852717</v>
          </cell>
          <cell r="H2871">
            <v>18.788713007570543</v>
          </cell>
          <cell r="I2871">
            <v>18.788713007570543</v>
          </cell>
          <cell r="J2871">
            <v>19.73</v>
          </cell>
          <cell r="K2871">
            <v>20.48</v>
          </cell>
          <cell r="L2871" t="str">
            <v>No</v>
          </cell>
        </row>
        <row r="2872">
          <cell r="A2872" t="str">
            <v>62S</v>
          </cell>
          <cell r="B2872" t="str">
            <v>62S            DOORCLOSER,STANDARD,NO</v>
          </cell>
          <cell r="C2872" t="str">
            <v>CPT BHW</v>
          </cell>
          <cell r="D2872" t="str">
            <v>800063</v>
          </cell>
          <cell r="E2872" t="str">
            <v>RD-TL</v>
          </cell>
          <cell r="F2872">
            <v>0</v>
          </cell>
          <cell r="G2872">
            <v>0.91465932553337914</v>
          </cell>
          <cell r="H2872">
            <v>18.293186510667582</v>
          </cell>
          <cell r="I2872">
            <v>18.293186510667582</v>
          </cell>
          <cell r="J2872">
            <v>19.21</v>
          </cell>
          <cell r="K2872">
            <v>19.940000000000001</v>
          </cell>
          <cell r="L2872" t="str">
            <v>No</v>
          </cell>
        </row>
        <row r="2873">
          <cell r="A2873" t="str">
            <v>63ASARM</v>
          </cell>
          <cell r="B2873" t="str">
            <v>63ASARM        COMPLETE STANDARD ARM SET</v>
          </cell>
          <cell r="C2873" t="str">
            <v>CPT BHW</v>
          </cell>
          <cell r="D2873" t="str">
            <v>800063</v>
          </cell>
          <cell r="E2873" t="str">
            <v>RD-TL</v>
          </cell>
          <cell r="F2873">
            <v>0</v>
          </cell>
          <cell r="G2873">
            <v>0.30350997935306268</v>
          </cell>
          <cell r="H2873">
            <v>6.0701995870612526</v>
          </cell>
          <cell r="I2873">
            <v>6.0701995870612526</v>
          </cell>
          <cell r="J2873">
            <v>6.37</v>
          </cell>
          <cell r="K2873">
            <v>6.62</v>
          </cell>
          <cell r="L2873" t="str">
            <v>No</v>
          </cell>
        </row>
        <row r="2874">
          <cell r="A2874" t="str">
            <v>63PS</v>
          </cell>
          <cell r="B2874" t="str">
            <v>63PS           DOORCLOSER</v>
          </cell>
          <cell r="C2874" t="str">
            <v>CPT BHW</v>
          </cell>
          <cell r="D2874" t="str">
            <v>800063</v>
          </cell>
          <cell r="E2874" t="str">
            <v>RD-TL</v>
          </cell>
          <cell r="F2874">
            <v>0</v>
          </cell>
          <cell r="G2874">
            <v>1.1520991052993803</v>
          </cell>
          <cell r="H2874">
            <v>23.041982105987607</v>
          </cell>
          <cell r="I2874">
            <v>23.041982105987607</v>
          </cell>
          <cell r="J2874">
            <v>24.19</v>
          </cell>
          <cell r="K2874">
            <v>25.11</v>
          </cell>
          <cell r="L2874" t="str">
            <v>No</v>
          </cell>
        </row>
        <row r="2875">
          <cell r="A2875" t="str">
            <v>63PSARM</v>
          </cell>
          <cell r="B2875" t="str">
            <v>63PSARM        COMPLETE PARALLEL ARM SET</v>
          </cell>
          <cell r="C2875" t="str">
            <v>CPT BHW</v>
          </cell>
          <cell r="D2875" t="str">
            <v>800063</v>
          </cell>
          <cell r="E2875" t="str">
            <v>RD-TL</v>
          </cell>
          <cell r="F2875">
            <v>0</v>
          </cell>
          <cell r="G2875">
            <v>0.32897453544390914</v>
          </cell>
          <cell r="H2875">
            <v>6.5794907088781827</v>
          </cell>
          <cell r="I2875">
            <v>6.5794907088781827</v>
          </cell>
          <cell r="J2875">
            <v>6.91</v>
          </cell>
          <cell r="K2875">
            <v>7.17</v>
          </cell>
          <cell r="L2875" t="str">
            <v>No</v>
          </cell>
        </row>
        <row r="2876">
          <cell r="A2876" t="str">
            <v>63S</v>
          </cell>
          <cell r="B2876" t="str">
            <v>63S            DOORCLOSER</v>
          </cell>
          <cell r="C2876" t="str">
            <v>CPT BHW</v>
          </cell>
          <cell r="D2876" t="str">
            <v>800063</v>
          </cell>
          <cell r="E2876" t="str">
            <v>RD-TL</v>
          </cell>
          <cell r="F2876">
            <v>0</v>
          </cell>
          <cell r="G2876">
            <v>1.1266345492085341</v>
          </cell>
          <cell r="H2876">
            <v>22.532690984170682</v>
          </cell>
          <cell r="I2876">
            <v>22.532690984170682</v>
          </cell>
          <cell r="J2876">
            <v>23.66</v>
          </cell>
          <cell r="K2876">
            <v>24.56</v>
          </cell>
          <cell r="L2876" t="str">
            <v>No</v>
          </cell>
        </row>
        <row r="2877">
          <cell r="A2877" t="str">
            <v>64PS</v>
          </cell>
          <cell r="B2877" t="str">
            <v>64PS           DOORCLOSER,PARALLEL,NON</v>
          </cell>
          <cell r="C2877" t="str">
            <v>CPT BHW</v>
          </cell>
          <cell r="D2877" t="str">
            <v>800063</v>
          </cell>
          <cell r="E2877" t="str">
            <v>RD-TL</v>
          </cell>
          <cell r="F2877">
            <v>0</v>
          </cell>
          <cell r="G2877">
            <v>1.3076393668272539</v>
          </cell>
          <cell r="H2877">
            <v>26.152787336545078</v>
          </cell>
          <cell r="I2877">
            <v>26.152787336545078</v>
          </cell>
          <cell r="J2877">
            <v>27.46</v>
          </cell>
          <cell r="K2877">
            <v>28.5</v>
          </cell>
          <cell r="L2877" t="str">
            <v>No</v>
          </cell>
        </row>
        <row r="2878">
          <cell r="A2878" t="str">
            <v>64S</v>
          </cell>
          <cell r="B2878" t="str">
            <v>64S            DOORCLOSER</v>
          </cell>
          <cell r="C2878" t="str">
            <v>CPT BHW</v>
          </cell>
          <cell r="D2878" t="str">
            <v>800063</v>
          </cell>
          <cell r="E2878" t="str">
            <v>RD-TL</v>
          </cell>
          <cell r="F2878">
            <v>0</v>
          </cell>
          <cell r="G2878">
            <v>1.2821748107364073</v>
          </cell>
          <cell r="H2878">
            <v>25.643496214728145</v>
          </cell>
          <cell r="I2878">
            <v>25.643496214728145</v>
          </cell>
          <cell r="J2878">
            <v>26.93</v>
          </cell>
          <cell r="K2878">
            <v>27.95</v>
          </cell>
          <cell r="L2878" t="str">
            <v>No</v>
          </cell>
        </row>
        <row r="2879">
          <cell r="A2879" t="str">
            <v>8800COVERSILV</v>
          </cell>
          <cell r="B2879" t="str">
            <v>Silver Cover 8800 series</v>
          </cell>
          <cell r="C2879" t="str">
            <v>CPT BHW</v>
          </cell>
          <cell r="D2879" t="str">
            <v>800063</v>
          </cell>
          <cell r="E2879" t="str">
            <v>RD-TL</v>
          </cell>
          <cell r="F2879">
            <v>0.10461114934618032</v>
          </cell>
          <cell r="G2879">
            <v>0.10461114934618032</v>
          </cell>
          <cell r="H2879">
            <v>2.0922229869236064</v>
          </cell>
          <cell r="I2879">
            <v>2.0922229869236064</v>
          </cell>
          <cell r="J2879">
            <v>2.2999999999999998</v>
          </cell>
          <cell r="K2879">
            <v>2.39</v>
          </cell>
          <cell r="L2879" t="str">
            <v>No</v>
          </cell>
        </row>
        <row r="2880">
          <cell r="A2880" t="str">
            <v>8802BCSUNIV</v>
          </cell>
          <cell r="B2880" t="str">
            <v>8802BCSUNIV    FIRE RATED D/C STD &amp; PARA</v>
          </cell>
          <cell r="C2880" t="str">
            <v>CPT BHW</v>
          </cell>
          <cell r="D2880" t="str">
            <v>800063</v>
          </cell>
          <cell r="E2880" t="str">
            <v>RD-TL</v>
          </cell>
          <cell r="F2880">
            <v>0</v>
          </cell>
          <cell r="G2880">
            <v>0.79284239504473497</v>
          </cell>
          <cell r="H2880">
            <v>15.856847900894699</v>
          </cell>
          <cell r="I2880">
            <v>15.856847900894699</v>
          </cell>
          <cell r="J2880">
            <v>16.649999999999999</v>
          </cell>
          <cell r="K2880">
            <v>17.28</v>
          </cell>
          <cell r="L2880" t="str">
            <v>No</v>
          </cell>
        </row>
        <row r="2881">
          <cell r="A2881" t="str">
            <v>8803BCSUNIV</v>
          </cell>
          <cell r="B2881" t="str">
            <v>8803BCSUNIV    FIRE RATED D/C STD &amp; PARA</v>
          </cell>
          <cell r="C2881" t="str">
            <v>CPT BHW</v>
          </cell>
          <cell r="D2881" t="str">
            <v>800063</v>
          </cell>
          <cell r="E2881" t="str">
            <v>RD-TL</v>
          </cell>
          <cell r="F2881">
            <v>0</v>
          </cell>
          <cell r="G2881">
            <v>0.79284239504473497</v>
          </cell>
          <cell r="H2881">
            <v>15.856847900894699</v>
          </cell>
          <cell r="I2881">
            <v>15.856847900894699</v>
          </cell>
          <cell r="J2881">
            <v>16.649999999999999</v>
          </cell>
          <cell r="K2881">
            <v>17.28</v>
          </cell>
          <cell r="L2881" t="str">
            <v>No</v>
          </cell>
        </row>
        <row r="2882">
          <cell r="A2882" t="str">
            <v>8804BCSUNIV</v>
          </cell>
          <cell r="B2882" t="str">
            <v>8804BCSUNIV    FIRE RATED D/C STD &amp; PARA</v>
          </cell>
          <cell r="C2882" t="str">
            <v>CPT BHW</v>
          </cell>
          <cell r="D2882" t="str">
            <v>800063</v>
          </cell>
          <cell r="E2882" t="str">
            <v>RD-TL</v>
          </cell>
          <cell r="F2882">
            <v>0</v>
          </cell>
          <cell r="G2882">
            <v>0.94494150034411573</v>
          </cell>
          <cell r="H2882">
            <v>18.898830006882314</v>
          </cell>
          <cell r="I2882">
            <v>18.898830006882314</v>
          </cell>
          <cell r="J2882">
            <v>19.84</v>
          </cell>
          <cell r="K2882">
            <v>20.6</v>
          </cell>
          <cell r="L2882" t="str">
            <v>No</v>
          </cell>
        </row>
        <row r="2883">
          <cell r="A2883" t="str">
            <v>A5040B</v>
          </cell>
          <cell r="B2883" t="str">
            <v>A5040B Dust Bag suit EMB2000ET/1800ET</v>
          </cell>
          <cell r="C2883" t="str">
            <v>OPE Accessories</v>
          </cell>
          <cell r="D2883" t="str">
            <v>800001</v>
          </cell>
          <cell r="E2883" t="str">
            <v>RG-AC</v>
          </cell>
          <cell r="F2883">
            <v>0.28217481073640743</v>
          </cell>
          <cell r="G2883">
            <v>0.28217481073640743</v>
          </cell>
          <cell r="H2883">
            <v>5.643496214728148</v>
          </cell>
          <cell r="I2883">
            <v>5.643496214728148</v>
          </cell>
          <cell r="J2883">
            <v>6.21</v>
          </cell>
          <cell r="K2883">
            <v>6.44</v>
          </cell>
          <cell r="L2883" t="str">
            <v>No</v>
          </cell>
        </row>
        <row r="2884">
          <cell r="A2884" t="str">
            <v>AH30042AU</v>
          </cell>
          <cell r="B2884" t="str">
            <v>Hoover PROPLUS 2x Concentrated 32oz 6110</v>
          </cell>
          <cell r="C2884" t="str">
            <v>Floorcare</v>
          </cell>
          <cell r="D2884" t="str">
            <v>900016</v>
          </cell>
          <cell r="E2884" t="str">
            <v>HV-AC</v>
          </cell>
          <cell r="F2884">
            <v>0</v>
          </cell>
          <cell r="G2884">
            <v>0</v>
          </cell>
          <cell r="H2884">
            <v>2.7804542326221608</v>
          </cell>
          <cell r="I2884">
            <v>2.7804542326221608</v>
          </cell>
          <cell r="J2884">
            <v>2.78</v>
          </cell>
          <cell r="K2884">
            <v>2.89</v>
          </cell>
          <cell r="L2884" t="str">
            <v>No</v>
          </cell>
        </row>
        <row r="2885">
          <cell r="A2885" t="str">
            <v>AH30050AU</v>
          </cell>
          <cell r="B2885" t="str">
            <v>Hoover PROPLUS 2x Concentrated 64oz   61</v>
          </cell>
          <cell r="C2885" t="str">
            <v>Floorcare</v>
          </cell>
          <cell r="D2885" t="str">
            <v>900016</v>
          </cell>
          <cell r="E2885" t="str">
            <v>HV-AC</v>
          </cell>
          <cell r="F2885">
            <v>0</v>
          </cell>
          <cell r="G2885">
            <v>0</v>
          </cell>
          <cell r="H2885">
            <v>4.0605643496214725</v>
          </cell>
          <cell r="I2885">
            <v>4.0605643496214725</v>
          </cell>
          <cell r="J2885">
            <v>4.0599999999999996</v>
          </cell>
          <cell r="K2885">
            <v>4.21</v>
          </cell>
          <cell r="L2885" t="str">
            <v>No</v>
          </cell>
        </row>
        <row r="2886">
          <cell r="A2886" t="str">
            <v>AH30320AU</v>
          </cell>
          <cell r="B2886" t="str">
            <v>Hoover PETPLUS 2x Concentrated 64oz 6110</v>
          </cell>
          <cell r="C2886" t="str">
            <v>Floorcare</v>
          </cell>
          <cell r="D2886" t="str">
            <v>900016</v>
          </cell>
          <cell r="E2886" t="str">
            <v>HV-AC</v>
          </cell>
          <cell r="F2886">
            <v>0</v>
          </cell>
          <cell r="G2886">
            <v>0</v>
          </cell>
          <cell r="H2886">
            <v>3.9366827253957326</v>
          </cell>
          <cell r="I2886">
            <v>3.9366827253957326</v>
          </cell>
          <cell r="J2886">
            <v>3.94</v>
          </cell>
          <cell r="K2886">
            <v>4.09</v>
          </cell>
          <cell r="L2886" t="str">
            <v>No</v>
          </cell>
        </row>
        <row r="2887">
          <cell r="A2887" t="str">
            <v>AH30325AU</v>
          </cell>
          <cell r="B2887" t="str">
            <v>Hoover PETPLUS 2x Concentrated 32oz 6110</v>
          </cell>
          <cell r="C2887" t="str">
            <v>Floorcare</v>
          </cell>
          <cell r="D2887" t="str">
            <v>900016</v>
          </cell>
          <cell r="E2887" t="str">
            <v>HV-AC</v>
          </cell>
          <cell r="F2887">
            <v>0</v>
          </cell>
          <cell r="G2887">
            <v>0</v>
          </cell>
          <cell r="H2887">
            <v>2.7253957329662764</v>
          </cell>
          <cell r="I2887">
            <v>2.7253957329662764</v>
          </cell>
          <cell r="J2887">
            <v>2.73</v>
          </cell>
          <cell r="K2887">
            <v>2.83</v>
          </cell>
          <cell r="L2887" t="str">
            <v>No</v>
          </cell>
        </row>
        <row r="2888">
          <cell r="A2888" t="str">
            <v>AH30340AU</v>
          </cell>
          <cell r="B2888" t="str">
            <v>Hoover ANTI-ALLERGEN PLUS 2x Concentrate</v>
          </cell>
          <cell r="C2888" t="str">
            <v>Floorcare</v>
          </cell>
          <cell r="D2888" t="str">
            <v>900016</v>
          </cell>
          <cell r="E2888" t="str">
            <v>HV-AC</v>
          </cell>
          <cell r="F2888">
            <v>0</v>
          </cell>
          <cell r="G2888">
            <v>0</v>
          </cell>
          <cell r="H2888">
            <v>3.7302133516861664</v>
          </cell>
          <cell r="I2888">
            <v>3.7302133516861664</v>
          </cell>
          <cell r="J2888">
            <v>3.73</v>
          </cell>
          <cell r="K2888">
            <v>3.87</v>
          </cell>
          <cell r="L2888" t="str">
            <v>No</v>
          </cell>
        </row>
        <row r="2889">
          <cell r="A2889" t="str">
            <v>AH30600AU</v>
          </cell>
          <cell r="B2889" t="str">
            <v>Hoover CLEANPLUS Carpet Cleaner &amp; Deodor</v>
          </cell>
          <cell r="C2889" t="str">
            <v>Floorcare</v>
          </cell>
          <cell r="D2889" t="str">
            <v>900016</v>
          </cell>
          <cell r="E2889" t="str">
            <v>HV-AC</v>
          </cell>
          <cell r="F2889">
            <v>0</v>
          </cell>
          <cell r="G2889">
            <v>0</v>
          </cell>
          <cell r="H2889">
            <v>2.9593943565037848</v>
          </cell>
          <cell r="I2889">
            <v>2.9593943565037848</v>
          </cell>
          <cell r="J2889">
            <v>2.96</v>
          </cell>
          <cell r="K2889">
            <v>3.07</v>
          </cell>
          <cell r="L2889" t="str">
            <v>No</v>
          </cell>
        </row>
        <row r="2890">
          <cell r="A2890" t="str">
            <v>AH30610AU</v>
          </cell>
          <cell r="B2890" t="str">
            <v>Hoover PETPLUS Pet Stain &amp; Odour Remover</v>
          </cell>
          <cell r="C2890" t="str">
            <v>Floorcare</v>
          </cell>
          <cell r="D2890" t="str">
            <v>900016</v>
          </cell>
          <cell r="E2890" t="str">
            <v>HV-AC</v>
          </cell>
          <cell r="F2890">
            <v>0</v>
          </cell>
          <cell r="G2890">
            <v>0</v>
          </cell>
          <cell r="H2890">
            <v>3.5788024776324843</v>
          </cell>
          <cell r="I2890">
            <v>3.5788024776324843</v>
          </cell>
          <cell r="J2890">
            <v>3.58</v>
          </cell>
          <cell r="K2890">
            <v>3.71</v>
          </cell>
          <cell r="L2890" t="str">
            <v>No</v>
          </cell>
        </row>
        <row r="2891">
          <cell r="A2891" t="str">
            <v>ARMFIXPAC</v>
          </cell>
          <cell r="B2891" t="str">
            <v>ARMFIXPAC      ARM FIXING PACK WITH SC</v>
          </cell>
          <cell r="C2891" t="str">
            <v>CPT BHW</v>
          </cell>
          <cell r="D2891" t="str">
            <v>800063</v>
          </cell>
          <cell r="E2891" t="str">
            <v>RD-TL</v>
          </cell>
          <cell r="F2891">
            <v>0.18100481761871987</v>
          </cell>
          <cell r="G2891">
            <v>0.18100481761871989</v>
          </cell>
          <cell r="H2891">
            <v>3.6200963523743974</v>
          </cell>
          <cell r="I2891">
            <v>3.6200963523743974</v>
          </cell>
          <cell r="J2891">
            <v>3.98</v>
          </cell>
          <cell r="K2891">
            <v>4.13</v>
          </cell>
          <cell r="L2891" t="str">
            <v>No</v>
          </cell>
        </row>
        <row r="2892">
          <cell r="A2892" t="str">
            <v>AVC-1530-G</v>
          </cell>
          <cell r="B2892" t="str">
            <v>AEG Wet &amp; Dry Vac 30L Inox 1500w</v>
          </cell>
          <cell r="C2892" t="str">
            <v>CPT Ryobi</v>
          </cell>
          <cell r="D2892" t="str">
            <v>800001</v>
          </cell>
          <cell r="E2892" t="str">
            <v>RY-TL</v>
          </cell>
          <cell r="F2892">
            <v>0</v>
          </cell>
          <cell r="G2892">
            <v>7.6393668272539577</v>
          </cell>
          <cell r="H2892">
            <v>152.78733654507914</v>
          </cell>
          <cell r="I2892">
            <v>152.78733654507914</v>
          </cell>
          <cell r="J2892">
            <v>160.43</v>
          </cell>
          <cell r="K2892">
            <v>166.5</v>
          </cell>
          <cell r="L2892" t="str">
            <v>No</v>
          </cell>
        </row>
        <row r="2893">
          <cell r="A2893" t="str">
            <v>D1502BCUNIV</v>
          </cell>
          <cell r="B2893" t="str">
            <v>D1502BCUNIV    DOORCLOSER,FIRE-RATED,2</v>
          </cell>
          <cell r="C2893" t="str">
            <v>CPT BHW</v>
          </cell>
          <cell r="D2893" t="str">
            <v>800063</v>
          </cell>
          <cell r="E2893" t="str">
            <v>RD-TL</v>
          </cell>
          <cell r="F2893">
            <v>0</v>
          </cell>
          <cell r="G2893">
            <v>0.95251204404679979</v>
          </cell>
          <cell r="H2893">
            <v>19.050240880935995</v>
          </cell>
          <cell r="I2893">
            <v>19.050240880935995</v>
          </cell>
          <cell r="J2893">
            <v>20</v>
          </cell>
          <cell r="K2893">
            <v>20.76</v>
          </cell>
          <cell r="L2893" t="str">
            <v>No</v>
          </cell>
        </row>
        <row r="2894">
          <cell r="A2894" t="str">
            <v>D1503BCUNIV</v>
          </cell>
          <cell r="B2894" t="str">
            <v>D1503BCUNIV    DOORCLOSER,FIRE-RATED,2</v>
          </cell>
          <cell r="C2894" t="str">
            <v>CPT BHW</v>
          </cell>
          <cell r="D2894" t="str">
            <v>800063</v>
          </cell>
          <cell r="E2894" t="str">
            <v>RD-TL</v>
          </cell>
          <cell r="F2894">
            <v>0</v>
          </cell>
          <cell r="G2894">
            <v>1.0591878871300757</v>
          </cell>
          <cell r="H2894">
            <v>21.183757742601514</v>
          </cell>
          <cell r="I2894">
            <v>21.183757742601514</v>
          </cell>
          <cell r="J2894">
            <v>22.24</v>
          </cell>
          <cell r="K2894">
            <v>23.09</v>
          </cell>
          <cell r="L2894" t="str">
            <v>No</v>
          </cell>
        </row>
        <row r="2895">
          <cell r="A2895" t="str">
            <v>D1504BCUNIV</v>
          </cell>
          <cell r="B2895" t="str">
            <v>D1504BCUNIV    DOORCLOSER</v>
          </cell>
          <cell r="C2895" t="str">
            <v>CPT BHW</v>
          </cell>
          <cell r="D2895" t="str">
            <v>800063</v>
          </cell>
          <cell r="E2895" t="str">
            <v>RD-TL</v>
          </cell>
          <cell r="F2895">
            <v>0</v>
          </cell>
          <cell r="G2895">
            <v>1.1231933929800413</v>
          </cell>
          <cell r="H2895">
            <v>22.463867859600825</v>
          </cell>
          <cell r="I2895">
            <v>22.463867859600825</v>
          </cell>
          <cell r="J2895">
            <v>23.59</v>
          </cell>
          <cell r="K2895">
            <v>24.48</v>
          </cell>
          <cell r="L2895" t="str">
            <v>No</v>
          </cell>
        </row>
        <row r="2896">
          <cell r="A2896" t="str">
            <v>D2550DAT</v>
          </cell>
          <cell r="B2896" t="str">
            <v>Delayed Action track rail door closer</v>
          </cell>
          <cell r="C2896" t="str">
            <v>CPT BHW</v>
          </cell>
          <cell r="D2896" t="str">
            <v>800063</v>
          </cell>
          <cell r="E2896" t="str">
            <v>RD-TL</v>
          </cell>
          <cell r="F2896">
            <v>2.044735030970406</v>
          </cell>
          <cell r="G2896">
            <v>2.044735030970406</v>
          </cell>
          <cell r="H2896">
            <v>40.89470061940812</v>
          </cell>
          <cell r="I2896">
            <v>40.89470061940812</v>
          </cell>
          <cell r="J2896">
            <v>44.98</v>
          </cell>
          <cell r="K2896">
            <v>46.69</v>
          </cell>
          <cell r="L2896" t="str">
            <v>No</v>
          </cell>
        </row>
        <row r="2897">
          <cell r="A2897" t="str">
            <v>D2550DAUNIV</v>
          </cell>
          <cell r="B2897" t="str">
            <v>Delayed Action 1-4 strenth door closer</v>
          </cell>
          <cell r="C2897" t="str">
            <v>CPT BHW</v>
          </cell>
          <cell r="D2897" t="str">
            <v>800063</v>
          </cell>
          <cell r="E2897" t="str">
            <v>RD-TL</v>
          </cell>
          <cell r="F2897">
            <v>1.8554714384033035</v>
          </cell>
          <cell r="G2897">
            <v>1.8554714384033035</v>
          </cell>
          <cell r="H2897">
            <v>37.109428768066067</v>
          </cell>
          <cell r="I2897">
            <v>37.109428768066067</v>
          </cell>
          <cell r="J2897">
            <v>40.82</v>
          </cell>
          <cell r="K2897">
            <v>42.37</v>
          </cell>
          <cell r="L2897" t="str">
            <v>No</v>
          </cell>
        </row>
        <row r="2898">
          <cell r="A2898" t="str">
            <v>D2550TSILVER</v>
          </cell>
          <cell r="B2898" t="str">
            <v>D2550TSILVER   SLIDE ARM &amp; BODY</v>
          </cell>
          <cell r="C2898" t="str">
            <v>CPT BHW</v>
          </cell>
          <cell r="D2898" t="str">
            <v>800063</v>
          </cell>
          <cell r="E2898" t="str">
            <v>RD-TL</v>
          </cell>
          <cell r="F2898">
            <v>0</v>
          </cell>
          <cell r="G2898">
            <v>1.8967653131452167</v>
          </cell>
          <cell r="H2898">
            <v>37.935306262904334</v>
          </cell>
          <cell r="I2898">
            <v>37.935306262904334</v>
          </cell>
          <cell r="J2898">
            <v>39.83</v>
          </cell>
          <cell r="K2898">
            <v>41.34</v>
          </cell>
          <cell r="L2898" t="str">
            <v>No</v>
          </cell>
        </row>
        <row r="2899">
          <cell r="A2899" t="str">
            <v>D2550UNIV</v>
          </cell>
          <cell r="B2899" t="str">
            <v>D2550UNIV      DOORCLOSER</v>
          </cell>
          <cell r="C2899" t="str">
            <v>CPT BHW</v>
          </cell>
          <cell r="D2899" t="str">
            <v>800063</v>
          </cell>
          <cell r="E2899" t="str">
            <v>RD-TL</v>
          </cell>
          <cell r="F2899">
            <v>0</v>
          </cell>
          <cell r="G2899">
            <v>1.7075017205781142</v>
          </cell>
          <cell r="H2899">
            <v>34.150034411562281</v>
          </cell>
          <cell r="I2899">
            <v>34.150034411562281</v>
          </cell>
          <cell r="J2899">
            <v>35.86</v>
          </cell>
          <cell r="K2899">
            <v>37.22</v>
          </cell>
          <cell r="L2899" t="str">
            <v>No</v>
          </cell>
        </row>
        <row r="2900">
          <cell r="A2900" t="str">
            <v>D2580UNIVSS</v>
          </cell>
          <cell r="B2900" t="str">
            <v>D2580UNIVSS</v>
          </cell>
          <cell r="C2900" t="str">
            <v>CPT BHW</v>
          </cell>
          <cell r="D2900" t="str">
            <v>800063</v>
          </cell>
          <cell r="E2900" t="str">
            <v>RD-TL</v>
          </cell>
          <cell r="F2900">
            <v>0</v>
          </cell>
          <cell r="G2900">
            <v>4.7240192704748791</v>
          </cell>
          <cell r="H2900">
            <v>94.480385409497586</v>
          </cell>
          <cell r="I2900">
            <v>94.480385409497586</v>
          </cell>
          <cell r="J2900">
            <v>99.2</v>
          </cell>
          <cell r="K2900">
            <v>102.96</v>
          </cell>
          <cell r="L2900" t="str">
            <v>No</v>
          </cell>
        </row>
        <row r="2901">
          <cell r="A2901" t="str">
            <v>DB1553BCUNIV</v>
          </cell>
          <cell r="B2901" t="str">
            <v>DB1553BCUNIV Door Closer</v>
          </cell>
          <cell r="C2901" t="str">
            <v>CPT BHW</v>
          </cell>
          <cell r="D2901" t="str">
            <v>800063</v>
          </cell>
          <cell r="E2901" t="str">
            <v>RD-TL</v>
          </cell>
          <cell r="F2901">
            <v>0</v>
          </cell>
          <cell r="G2901">
            <v>1.2044046799724708</v>
          </cell>
          <cell r="H2901">
            <v>24.088093599449415</v>
          </cell>
          <cell r="I2901">
            <v>24.088093599449415</v>
          </cell>
          <cell r="J2901">
            <v>25.29</v>
          </cell>
          <cell r="K2901">
            <v>26.25</v>
          </cell>
          <cell r="L2901" t="str">
            <v>No</v>
          </cell>
        </row>
        <row r="2902">
          <cell r="A2902" t="str">
            <v>DB2550BCUNIV</v>
          </cell>
          <cell r="B2902" t="str">
            <v>DB2550BCUNIV Door Closer</v>
          </cell>
          <cell r="C2902" t="str">
            <v>CPT BHW</v>
          </cell>
          <cell r="D2902" t="str">
            <v>800063</v>
          </cell>
          <cell r="E2902" t="str">
            <v>RD-TL</v>
          </cell>
          <cell r="F2902">
            <v>0</v>
          </cell>
          <cell r="G2902">
            <v>1.7432897453544389</v>
          </cell>
          <cell r="H2902">
            <v>34.865794907088777</v>
          </cell>
          <cell r="I2902">
            <v>34.865794907088777</v>
          </cell>
          <cell r="J2902">
            <v>36.61</v>
          </cell>
          <cell r="K2902">
            <v>38</v>
          </cell>
          <cell r="L2902" t="str">
            <v>No</v>
          </cell>
        </row>
        <row r="2903">
          <cell r="A2903" t="str">
            <v>DDBCBAGS</v>
          </cell>
          <cell r="B2903" t="str">
            <v>DDBC1400 Dust bag (5 bags in one pack)</v>
          </cell>
          <cell r="C2903" t="str">
            <v>Floorcare</v>
          </cell>
          <cell r="D2903" t="str">
            <v>800102</v>
          </cell>
          <cell r="E2903" t="str">
            <v>DD-AC</v>
          </cell>
          <cell r="F2903">
            <v>0</v>
          </cell>
          <cell r="G2903">
            <v>0.17894012388162422</v>
          </cell>
          <cell r="H2903">
            <v>3.5788024776324843</v>
          </cell>
          <cell r="I2903">
            <v>3.5788024776324843</v>
          </cell>
          <cell r="J2903">
            <v>3.76</v>
          </cell>
          <cell r="K2903">
            <v>3.9</v>
          </cell>
          <cell r="L2903" t="str">
            <v>No</v>
          </cell>
        </row>
        <row r="2904">
          <cell r="A2904" t="str">
            <v>DDHVWDFLT</v>
          </cell>
          <cell r="B2904" t="str">
            <v>DD Wet and Dry Hand Vac Filter Pack</v>
          </cell>
          <cell r="C2904" t="str">
            <v>Floorcare</v>
          </cell>
          <cell r="D2904" t="str">
            <v>800102</v>
          </cell>
          <cell r="E2904" t="str">
            <v>DD-AC</v>
          </cell>
          <cell r="F2904">
            <v>5.1617343427391604E-2</v>
          </cell>
          <cell r="G2904">
            <v>5.1617343427391604E-2</v>
          </cell>
          <cell r="H2904">
            <v>1.0323468685478321</v>
          </cell>
          <cell r="I2904">
            <v>1.0323468685478321</v>
          </cell>
          <cell r="J2904">
            <v>1.1399999999999999</v>
          </cell>
          <cell r="K2904">
            <v>1.18</v>
          </cell>
          <cell r="L2904" t="str">
            <v>No</v>
          </cell>
        </row>
        <row r="2905">
          <cell r="A2905" t="str">
            <v>DDQC400</v>
          </cell>
          <cell r="B2905" t="str">
            <v>DIRT DEVIL CLEAN+SHINE HARD FLOOR 946ML</v>
          </cell>
          <cell r="C2905" t="str">
            <v>Floorcare</v>
          </cell>
          <cell r="D2905" t="str">
            <v>900016</v>
          </cell>
          <cell r="E2905" t="str">
            <v>DD-AC</v>
          </cell>
          <cell r="F2905">
            <v>0.12525808671713695</v>
          </cell>
          <cell r="G2905">
            <v>0.12525808671713698</v>
          </cell>
          <cell r="H2905">
            <v>2.5051617343427393</v>
          </cell>
          <cell r="I2905">
            <v>2.5051617343427393</v>
          </cell>
          <cell r="J2905">
            <v>2.76</v>
          </cell>
          <cell r="K2905">
            <v>2.86</v>
          </cell>
          <cell r="L2905" t="str">
            <v>No</v>
          </cell>
        </row>
        <row r="2906">
          <cell r="A2906" t="str">
            <v>ECS1285RG</v>
          </cell>
          <cell r="B2906" t="str">
            <v>185mm Circular Saw (Hyper Green)</v>
          </cell>
          <cell r="C2906" t="str">
            <v>CPT Ryobi</v>
          </cell>
          <cell r="D2906" t="str">
            <v>800300</v>
          </cell>
          <cell r="E2906" t="str">
            <v>RY-TL</v>
          </cell>
          <cell r="F2906">
            <v>0</v>
          </cell>
          <cell r="G2906">
            <v>0</v>
          </cell>
          <cell r="H2906">
            <v>33.72333103922918</v>
          </cell>
          <cell r="I2906">
            <v>33.72333103922918</v>
          </cell>
          <cell r="J2906">
            <v>33.72</v>
          </cell>
          <cell r="K2906">
            <v>35</v>
          </cell>
          <cell r="L2906" t="str">
            <v>No</v>
          </cell>
        </row>
        <row r="2907">
          <cell r="A2907" t="str">
            <v>HAC-001</v>
          </cell>
          <cell r="B2907" t="str">
            <v>Homelite Dust Bag to suit HBV25L</v>
          </cell>
          <cell r="C2907" t="str">
            <v>OPE Accessories</v>
          </cell>
          <cell r="D2907" t="str">
            <v>800100</v>
          </cell>
          <cell r="E2907" t="str">
            <v>HL-AC</v>
          </cell>
          <cell r="F2907">
            <v>0.44735030970406059</v>
          </cell>
          <cell r="G2907">
            <v>0.44735030970406059</v>
          </cell>
          <cell r="H2907">
            <v>8.9470061940812116</v>
          </cell>
          <cell r="I2907">
            <v>8.9470061940812116</v>
          </cell>
          <cell r="J2907">
            <v>9.84</v>
          </cell>
          <cell r="K2907">
            <v>10.210000000000001</v>
          </cell>
          <cell r="L2907" t="str">
            <v>No</v>
          </cell>
        </row>
        <row r="2908">
          <cell r="A2908" t="str">
            <v>HDC11PBROWN</v>
          </cell>
          <cell r="B2908" t="str">
            <v>HDC11PBROWN    CONSUMER INTERNAL DOOR CL</v>
          </cell>
          <cell r="C2908" t="str">
            <v>CPT BHW</v>
          </cell>
          <cell r="D2908" t="str">
            <v>800063</v>
          </cell>
          <cell r="E2908" t="str">
            <v>RD-TL</v>
          </cell>
          <cell r="F2908">
            <v>0</v>
          </cell>
          <cell r="G2908">
            <v>0.71300757054370267</v>
          </cell>
          <cell r="H2908">
            <v>14.260151410874052</v>
          </cell>
          <cell r="I2908">
            <v>14.260151410874052</v>
          </cell>
          <cell r="J2908">
            <v>14.97</v>
          </cell>
          <cell r="K2908">
            <v>15.54</v>
          </cell>
          <cell r="L2908" t="str">
            <v>No</v>
          </cell>
        </row>
        <row r="2909">
          <cell r="A2909" t="str">
            <v>HDC11PIVORY</v>
          </cell>
          <cell r="B2909" t="str">
            <v>HDC11PIVORY CONSUMER INTERNAL DOOR CL</v>
          </cell>
          <cell r="C2909" t="str">
            <v>CPT BHW</v>
          </cell>
          <cell r="D2909" t="str">
            <v>800063</v>
          </cell>
          <cell r="E2909" t="str">
            <v>RD-TL</v>
          </cell>
          <cell r="F2909">
            <v>0</v>
          </cell>
          <cell r="G2909">
            <v>0.67928423950447347</v>
          </cell>
          <cell r="H2909">
            <v>13.585684790089468</v>
          </cell>
          <cell r="I2909">
            <v>13.585684790089468</v>
          </cell>
          <cell r="J2909">
            <v>14.26</v>
          </cell>
          <cell r="K2909">
            <v>14.81</v>
          </cell>
          <cell r="L2909" t="str">
            <v>No</v>
          </cell>
        </row>
        <row r="2910">
          <cell r="A2910" t="str">
            <v>HDC11PWHITE</v>
          </cell>
          <cell r="B2910" t="str">
            <v>HDC11PWHITE    CONSUMER INTERNAL DOOR CL</v>
          </cell>
          <cell r="C2910" t="str">
            <v>CPT BHW</v>
          </cell>
          <cell r="D2910" t="str">
            <v>800063</v>
          </cell>
          <cell r="E2910" t="str">
            <v>RD-TL</v>
          </cell>
          <cell r="F2910">
            <v>0</v>
          </cell>
          <cell r="G2910">
            <v>0.67928423950447347</v>
          </cell>
          <cell r="H2910">
            <v>13.585684790089468</v>
          </cell>
          <cell r="I2910">
            <v>13.585684790089468</v>
          </cell>
          <cell r="J2910">
            <v>14.26</v>
          </cell>
          <cell r="K2910">
            <v>14.81</v>
          </cell>
          <cell r="L2910" t="str">
            <v>No</v>
          </cell>
        </row>
        <row r="2911">
          <cell r="A2911" t="str">
            <v>HDC11SPBROWN</v>
          </cell>
          <cell r="B2911" t="str">
            <v>HDC11SPBROWN   CONSUMER SECURITY DOOR CL</v>
          </cell>
          <cell r="C2911" t="str">
            <v>CPT BHW</v>
          </cell>
          <cell r="D2911" t="str">
            <v>800063</v>
          </cell>
          <cell r="E2911" t="str">
            <v>RD-TL</v>
          </cell>
          <cell r="F2911">
            <v>0</v>
          </cell>
          <cell r="G2911">
            <v>0.71300757054370267</v>
          </cell>
          <cell r="H2911">
            <v>14.260151410874052</v>
          </cell>
          <cell r="I2911">
            <v>14.260151410874052</v>
          </cell>
          <cell r="J2911">
            <v>14.97</v>
          </cell>
          <cell r="K2911">
            <v>15.54</v>
          </cell>
          <cell r="L2911" t="str">
            <v>No</v>
          </cell>
        </row>
        <row r="2912">
          <cell r="A2912" t="str">
            <v>HDC11SPIVORY</v>
          </cell>
          <cell r="B2912" t="str">
            <v>HDC11SPIVORY   CONSUMER SECURITY DOOR CL</v>
          </cell>
          <cell r="C2912" t="str">
            <v>CPT BHW</v>
          </cell>
          <cell r="D2912" t="str">
            <v>800063</v>
          </cell>
          <cell r="E2912" t="str">
            <v>RD-TL</v>
          </cell>
          <cell r="F2912">
            <v>0</v>
          </cell>
          <cell r="G2912">
            <v>0.71300757054370267</v>
          </cell>
          <cell r="H2912">
            <v>14.260151410874052</v>
          </cell>
          <cell r="I2912">
            <v>14.260151410874052</v>
          </cell>
          <cell r="J2912">
            <v>14.97</v>
          </cell>
          <cell r="K2912">
            <v>15.54</v>
          </cell>
          <cell r="L2912" t="str">
            <v>No</v>
          </cell>
        </row>
        <row r="2913">
          <cell r="A2913" t="str">
            <v>HDC11SPWHITE</v>
          </cell>
          <cell r="B2913" t="str">
            <v>HDC11SPWHITE   CONSUMER SECURITY DOOR CL</v>
          </cell>
          <cell r="C2913" t="str">
            <v>CPT BHW</v>
          </cell>
          <cell r="D2913" t="str">
            <v>800063</v>
          </cell>
          <cell r="E2913" t="str">
            <v>RD-TL</v>
          </cell>
          <cell r="F2913">
            <v>0</v>
          </cell>
          <cell r="G2913">
            <v>0.71300757054370267</v>
          </cell>
          <cell r="H2913">
            <v>14.260151410874052</v>
          </cell>
          <cell r="I2913">
            <v>14.260151410874052</v>
          </cell>
          <cell r="J2913">
            <v>14.97</v>
          </cell>
          <cell r="K2913">
            <v>15.54</v>
          </cell>
          <cell r="L2913" t="str">
            <v>No</v>
          </cell>
        </row>
        <row r="2914">
          <cell r="A2914" t="str">
            <v>HDC12SABROWN</v>
          </cell>
          <cell r="B2914" t="str">
            <v>HDC12SABROWN   CONSUMER ENTRANCE DOOR CL</v>
          </cell>
          <cell r="C2914" t="str">
            <v>CPT BHW</v>
          </cell>
          <cell r="D2914" t="str">
            <v>800063</v>
          </cell>
          <cell r="E2914" t="str">
            <v>RD-TL</v>
          </cell>
          <cell r="F2914">
            <v>0</v>
          </cell>
          <cell r="G2914">
            <v>0.86028905712319337</v>
          </cell>
          <cell r="H2914">
            <v>17.205781142463866</v>
          </cell>
          <cell r="I2914">
            <v>17.205781142463866</v>
          </cell>
          <cell r="J2914">
            <v>18.07</v>
          </cell>
          <cell r="K2914">
            <v>18.75</v>
          </cell>
          <cell r="L2914" t="str">
            <v>No</v>
          </cell>
        </row>
        <row r="2915">
          <cell r="A2915" t="str">
            <v>HDC12SAIVORY</v>
          </cell>
          <cell r="B2915" t="str">
            <v>HDC12SAIVORY   CONSUMER ENTRANCE DOOR CL</v>
          </cell>
          <cell r="C2915" t="str">
            <v>CPT BHW</v>
          </cell>
          <cell r="D2915" t="str">
            <v>800063</v>
          </cell>
          <cell r="E2915" t="str">
            <v>RD-TL</v>
          </cell>
          <cell r="F2915">
            <v>0</v>
          </cell>
          <cell r="G2915">
            <v>0.86028905712319337</v>
          </cell>
          <cell r="H2915">
            <v>17.205781142463866</v>
          </cell>
          <cell r="I2915">
            <v>17.205781142463866</v>
          </cell>
          <cell r="J2915">
            <v>18.07</v>
          </cell>
          <cell r="K2915">
            <v>18.75</v>
          </cell>
          <cell r="L2915" t="str">
            <v>No</v>
          </cell>
        </row>
        <row r="2916">
          <cell r="A2916" t="str">
            <v>HDC12SAWHITE</v>
          </cell>
          <cell r="B2916" t="str">
            <v>HDC12SAWHITE   CONSUMER ENTRANCE DOOR CL</v>
          </cell>
          <cell r="C2916" t="str">
            <v>CPT BHW</v>
          </cell>
          <cell r="D2916" t="str">
            <v>800063</v>
          </cell>
          <cell r="E2916" t="str">
            <v>RD-TL</v>
          </cell>
          <cell r="F2916">
            <v>0</v>
          </cell>
          <cell r="G2916">
            <v>0.90364762560220235</v>
          </cell>
          <cell r="H2916">
            <v>18.072952512044047</v>
          </cell>
          <cell r="I2916">
            <v>18.072952512044047</v>
          </cell>
          <cell r="J2916">
            <v>18.98</v>
          </cell>
          <cell r="K2916">
            <v>19.7</v>
          </cell>
          <cell r="L2916" t="str">
            <v>No</v>
          </cell>
        </row>
        <row r="2917">
          <cell r="A2917" t="str">
            <v>HFD882BCB</v>
          </cell>
          <cell r="B2917" t="str">
            <v>CONSUMER FIRE RATED DOOR CLOSER BROWN</v>
          </cell>
          <cell r="C2917" t="str">
            <v>CPT BHW</v>
          </cell>
          <cell r="D2917" t="str">
            <v>800063</v>
          </cell>
          <cell r="E2917" t="str">
            <v>RD-TL</v>
          </cell>
          <cell r="F2917">
            <v>0</v>
          </cell>
          <cell r="G2917">
            <v>0.83482450103234696</v>
          </cell>
          <cell r="H2917">
            <v>16.696490020646937</v>
          </cell>
          <cell r="I2917">
            <v>16.696490020646937</v>
          </cell>
          <cell r="J2917">
            <v>17.53</v>
          </cell>
          <cell r="K2917">
            <v>18.2</v>
          </cell>
          <cell r="L2917" t="str">
            <v>No</v>
          </cell>
        </row>
        <row r="2918">
          <cell r="A2918" t="str">
            <v>HFD882BCSILVER</v>
          </cell>
          <cell r="B2918" t="str">
            <v>HFD882BCSILVER CONSUMER FIRE RATED DOOR</v>
          </cell>
          <cell r="C2918" t="str">
            <v>CPT BHW</v>
          </cell>
          <cell r="D2918" t="str">
            <v>800063</v>
          </cell>
          <cell r="E2918" t="str">
            <v>RD-TL</v>
          </cell>
          <cell r="F2918">
            <v>0</v>
          </cell>
          <cell r="G2918">
            <v>0.83482450103234696</v>
          </cell>
          <cell r="H2918">
            <v>16.696490020646937</v>
          </cell>
          <cell r="I2918">
            <v>16.696490020646937</v>
          </cell>
          <cell r="J2918">
            <v>17.53</v>
          </cell>
          <cell r="K2918">
            <v>18.2</v>
          </cell>
          <cell r="L2918" t="str">
            <v>No</v>
          </cell>
        </row>
        <row r="2919">
          <cell r="A2919" t="str">
            <v>HFD882BCW</v>
          </cell>
          <cell r="B2919" t="str">
            <v>CONSUMER FIRE RATED DOOR CLOSER WHITE</v>
          </cell>
          <cell r="C2919" t="str">
            <v>CPT BHW</v>
          </cell>
          <cell r="D2919" t="str">
            <v>800063</v>
          </cell>
          <cell r="E2919" t="str">
            <v>RD-TL</v>
          </cell>
          <cell r="F2919">
            <v>0</v>
          </cell>
          <cell r="G2919">
            <v>0.75911906400550588</v>
          </cell>
          <cell r="H2919">
            <v>15.182381280110116</v>
          </cell>
          <cell r="I2919">
            <v>15.182381280110116</v>
          </cell>
          <cell r="J2919">
            <v>15.94</v>
          </cell>
          <cell r="K2919">
            <v>16.55</v>
          </cell>
          <cell r="L2919" t="str">
            <v>No</v>
          </cell>
        </row>
        <row r="2920">
          <cell r="A2920" t="str">
            <v>HPHD43B</v>
          </cell>
          <cell r="B2920" t="str">
            <v>HOMELITE 43cc E40POST HOLE DIGGER</v>
          </cell>
          <cell r="C2920" t="str">
            <v>OPE Homelite</v>
          </cell>
          <cell r="D2920" t="str">
            <v>800100</v>
          </cell>
          <cell r="E2920" t="str">
            <v>HL-TL</v>
          </cell>
          <cell r="F2920">
            <v>0</v>
          </cell>
          <cell r="G2920">
            <v>6.0908465244322088</v>
          </cell>
          <cell r="H2920">
            <v>121.81693048864418</v>
          </cell>
          <cell r="I2920">
            <v>121.81693048864418</v>
          </cell>
          <cell r="J2920">
            <v>127.91</v>
          </cell>
          <cell r="K2920">
            <v>132.75</v>
          </cell>
          <cell r="L2920" t="str">
            <v>No</v>
          </cell>
        </row>
        <row r="2921">
          <cell r="A2921" t="str">
            <v>HVC-1210P-G</v>
          </cell>
          <cell r="B2921" t="str">
            <v>Homelite 10L Workshop Vacuum Poly</v>
          </cell>
          <cell r="C2921" t="str">
            <v>CPT Ryobi</v>
          </cell>
          <cell r="D2921" t="str">
            <v>800001</v>
          </cell>
          <cell r="E2921" t="str">
            <v>RY-TL</v>
          </cell>
          <cell r="F2921">
            <v>0</v>
          </cell>
          <cell r="G2921">
            <v>0</v>
          </cell>
          <cell r="H2921">
            <v>24.501032346868548</v>
          </cell>
          <cell r="I2921">
            <v>24.501032346868548</v>
          </cell>
          <cell r="J2921">
            <v>24.5</v>
          </cell>
          <cell r="K2921">
            <v>25.43</v>
          </cell>
          <cell r="L2921" t="str">
            <v>No</v>
          </cell>
        </row>
        <row r="2922">
          <cell r="A2922" t="str">
            <v>LT2011CTS</v>
          </cell>
          <cell r="B2922" t="str">
            <v>LONG THROW CYLINDER AND TURN SILVER</v>
          </cell>
          <cell r="C2922" t="str">
            <v>CPT BHW</v>
          </cell>
          <cell r="D2922" t="str">
            <v>800062</v>
          </cell>
          <cell r="E2922" t="str">
            <v>RD-TL</v>
          </cell>
          <cell r="F2922">
            <v>0.67584308327598075</v>
          </cell>
          <cell r="G2922">
            <v>0.67584308327598075</v>
          </cell>
          <cell r="H2922">
            <v>13.516861665519615</v>
          </cell>
          <cell r="I2922">
            <v>13.516861665519615</v>
          </cell>
          <cell r="J2922">
            <v>14.87</v>
          </cell>
          <cell r="K2922">
            <v>15.43</v>
          </cell>
          <cell r="L2922" t="str">
            <v>No</v>
          </cell>
        </row>
        <row r="2923">
          <cell r="A2923" t="str">
            <v>LT2011DCS</v>
          </cell>
          <cell r="B2923" t="str">
            <v>LONG THROW DOUBLE CYLINDER SILVER</v>
          </cell>
          <cell r="C2923" t="str">
            <v>CPT BHW</v>
          </cell>
          <cell r="D2923" t="str">
            <v>800062</v>
          </cell>
          <cell r="E2923" t="str">
            <v>RD-TL</v>
          </cell>
          <cell r="F2923">
            <v>0.67584308327598075</v>
          </cell>
          <cell r="G2923">
            <v>0.67584308327598075</v>
          </cell>
          <cell r="H2923">
            <v>13.516861665519615</v>
          </cell>
          <cell r="I2923">
            <v>13.516861665519615</v>
          </cell>
          <cell r="J2923">
            <v>14.87</v>
          </cell>
          <cell r="K2923">
            <v>15.43</v>
          </cell>
          <cell r="L2923" t="str">
            <v>No</v>
          </cell>
        </row>
        <row r="2924">
          <cell r="A2924" t="str">
            <v>PH25600SD</v>
          </cell>
          <cell r="B2924" t="str">
            <v>Handle Comm Pull Square D 600mm</v>
          </cell>
          <cell r="C2924" t="str">
            <v>CPT BHW</v>
          </cell>
          <cell r="D2924" t="str">
            <v>800091</v>
          </cell>
          <cell r="E2924" t="str">
            <v>RD-TL</v>
          </cell>
          <cell r="F2924">
            <v>1.4143152099105298</v>
          </cell>
          <cell r="G2924">
            <v>1.4143152099105301</v>
          </cell>
          <cell r="H2924">
            <v>28.286304198210598</v>
          </cell>
          <cell r="I2924">
            <v>28.286304198210598</v>
          </cell>
          <cell r="J2924">
            <v>31.11</v>
          </cell>
          <cell r="K2924">
            <v>32.29</v>
          </cell>
          <cell r="L2924" t="str">
            <v>No</v>
          </cell>
        </row>
        <row r="2925">
          <cell r="A2925" t="str">
            <v>PH300CS</v>
          </cell>
          <cell r="B2925" t="str">
            <v>Ryobi Pull Handle CS 300mm With Offset</v>
          </cell>
          <cell r="C2925" t="str">
            <v>CPT BHW</v>
          </cell>
          <cell r="D2925" t="str">
            <v>800091</v>
          </cell>
          <cell r="E2925" t="str">
            <v>RD-TL</v>
          </cell>
          <cell r="F2925">
            <v>1.1961459050240879</v>
          </cell>
          <cell r="G2925">
            <v>1.1961459050240879</v>
          </cell>
          <cell r="H2925">
            <v>23.922918100481759</v>
          </cell>
          <cell r="I2925">
            <v>23.922918100481759</v>
          </cell>
          <cell r="J2925">
            <v>26.32</v>
          </cell>
          <cell r="K2925">
            <v>27.31</v>
          </cell>
          <cell r="L2925" t="str">
            <v>No</v>
          </cell>
        </row>
        <row r="2926">
          <cell r="A2926" t="str">
            <v>PH32300D</v>
          </cell>
          <cell r="B2926" t="str">
            <v>Handle Comm Pull Straight D 300mm</v>
          </cell>
          <cell r="C2926" t="str">
            <v>CPT BHW</v>
          </cell>
          <cell r="D2926" t="str">
            <v>800091</v>
          </cell>
          <cell r="E2926" t="str">
            <v>RD-TL</v>
          </cell>
          <cell r="F2926">
            <v>0.82312456985547144</v>
          </cell>
          <cell r="G2926">
            <v>0.82312456985547144</v>
          </cell>
          <cell r="H2926">
            <v>16.462491397109428</v>
          </cell>
          <cell r="I2926">
            <v>16.462491397109428</v>
          </cell>
          <cell r="J2926">
            <v>18.11</v>
          </cell>
          <cell r="K2926">
            <v>18.79</v>
          </cell>
          <cell r="L2926" t="str">
            <v>No</v>
          </cell>
        </row>
        <row r="2927">
          <cell r="A2927" t="str">
            <v>PH32450D</v>
          </cell>
          <cell r="B2927" t="str">
            <v>Handle Comm Pull Straight D 450mm</v>
          </cell>
          <cell r="C2927" t="str">
            <v>CPT BHW</v>
          </cell>
          <cell r="D2927" t="str">
            <v>800091</v>
          </cell>
          <cell r="E2927" t="str">
            <v>RD-TL</v>
          </cell>
          <cell r="F2927">
            <v>1.0068823124569855</v>
          </cell>
          <cell r="G2927">
            <v>1.0068823124569855</v>
          </cell>
          <cell r="H2927">
            <v>20.13764624913971</v>
          </cell>
          <cell r="I2927">
            <v>20.13764624913971</v>
          </cell>
          <cell r="J2927">
            <v>22.15</v>
          </cell>
          <cell r="K2927">
            <v>22.99</v>
          </cell>
          <cell r="L2927" t="str">
            <v>No</v>
          </cell>
        </row>
        <row r="2928">
          <cell r="A2928" t="str">
            <v>PH32600D</v>
          </cell>
          <cell r="B2928" t="str">
            <v>Handle Comm Pull Straight D 600mm</v>
          </cell>
          <cell r="C2928" t="str">
            <v>CPT BHW</v>
          </cell>
          <cell r="D2928" t="str">
            <v>800091</v>
          </cell>
          <cell r="E2928" t="str">
            <v>RD-TL</v>
          </cell>
          <cell r="F2928">
            <v>1.2257398485891258</v>
          </cell>
          <cell r="G2928">
            <v>1.225739848589126</v>
          </cell>
          <cell r="H2928">
            <v>24.514796971782516</v>
          </cell>
          <cell r="I2928">
            <v>24.514796971782516</v>
          </cell>
          <cell r="J2928">
            <v>26.97</v>
          </cell>
          <cell r="K2928">
            <v>27.99</v>
          </cell>
          <cell r="L2928" t="str">
            <v>No</v>
          </cell>
        </row>
        <row r="2929">
          <cell r="A2929" t="str">
            <v>PH450CC</v>
          </cell>
          <cell r="B2929" t="str">
            <v>Pull Handle CC 450mm With Offset</v>
          </cell>
          <cell r="C2929" t="str">
            <v>CPT BHW</v>
          </cell>
          <cell r="D2929" t="str">
            <v>800091</v>
          </cell>
          <cell r="E2929" t="str">
            <v>RD-TL</v>
          </cell>
          <cell r="F2929">
            <v>1.3048864418444599</v>
          </cell>
          <cell r="G2929">
            <v>1.3048864418444599</v>
          </cell>
          <cell r="H2929">
            <v>26.097728836889196</v>
          </cell>
          <cell r="I2929">
            <v>26.097728836889196</v>
          </cell>
          <cell r="J2929">
            <v>28.71</v>
          </cell>
          <cell r="K2929">
            <v>29.79</v>
          </cell>
          <cell r="L2929" t="str">
            <v>No</v>
          </cell>
        </row>
        <row r="2930">
          <cell r="A2930" t="str">
            <v>PH450CS</v>
          </cell>
          <cell r="B2930" t="str">
            <v>Pull Handle CS 450mm With Offset</v>
          </cell>
          <cell r="C2930" t="str">
            <v>CPT BHW</v>
          </cell>
          <cell r="D2930" t="str">
            <v>800091</v>
          </cell>
          <cell r="E2930" t="str">
            <v>RD-TL</v>
          </cell>
          <cell r="F2930">
            <v>1.406744666207846</v>
          </cell>
          <cell r="G2930">
            <v>1.406744666207846</v>
          </cell>
          <cell r="H2930">
            <v>28.134893324156916</v>
          </cell>
          <cell r="I2930">
            <v>28.134893324156916</v>
          </cell>
          <cell r="J2930">
            <v>30.95</v>
          </cell>
          <cell r="K2930">
            <v>32.119999999999997</v>
          </cell>
          <cell r="L2930" t="str">
            <v>No</v>
          </cell>
        </row>
        <row r="2931">
          <cell r="A2931" t="str">
            <v>PH500H</v>
          </cell>
          <cell r="B2931" t="str">
            <v>Pull Handle H Length 600mm C/C 500mm</v>
          </cell>
          <cell r="C2931" t="str">
            <v>CPT BHW</v>
          </cell>
          <cell r="D2931" t="str">
            <v>800091</v>
          </cell>
          <cell r="E2931" t="str">
            <v>RD-TL</v>
          </cell>
          <cell r="F2931">
            <v>1.5147969717825189</v>
          </cell>
          <cell r="G2931">
            <v>1.5147969717825189</v>
          </cell>
          <cell r="H2931">
            <v>30.295939435650379</v>
          </cell>
          <cell r="I2931">
            <v>30.295939435650379</v>
          </cell>
          <cell r="J2931">
            <v>33.33</v>
          </cell>
          <cell r="K2931">
            <v>34.590000000000003</v>
          </cell>
          <cell r="L2931" t="str">
            <v>No</v>
          </cell>
        </row>
        <row r="2932">
          <cell r="A2932" t="str">
            <v>PH600CC</v>
          </cell>
          <cell r="B2932" t="str">
            <v>Pull Handle CC 600mm With Offset</v>
          </cell>
          <cell r="C2932" t="str">
            <v>CPT BHW</v>
          </cell>
          <cell r="D2932" t="str">
            <v>800091</v>
          </cell>
          <cell r="E2932" t="str">
            <v>RD-TL</v>
          </cell>
          <cell r="F2932">
            <v>1.4363386097728839</v>
          </cell>
          <cell r="G2932">
            <v>1.4363386097728839</v>
          </cell>
          <cell r="H2932">
            <v>28.726772195457674</v>
          </cell>
          <cell r="I2932">
            <v>28.726772195457674</v>
          </cell>
          <cell r="J2932">
            <v>31.6</v>
          </cell>
          <cell r="K2932">
            <v>32.799999999999997</v>
          </cell>
          <cell r="L2932" t="str">
            <v>No</v>
          </cell>
        </row>
        <row r="2933">
          <cell r="A2933" t="str">
            <v>PH600CS</v>
          </cell>
          <cell r="B2933" t="str">
            <v>Pull Handle CS 600mm With Offset</v>
          </cell>
          <cell r="C2933" t="str">
            <v>CPT BHW</v>
          </cell>
          <cell r="D2933" t="str">
            <v>800091</v>
          </cell>
          <cell r="E2933" t="str">
            <v>RD-TL</v>
          </cell>
          <cell r="F2933">
            <v>1.6317962835512732</v>
          </cell>
          <cell r="G2933">
            <v>1.6317962835512732</v>
          </cell>
          <cell r="H2933">
            <v>32.635925671025461</v>
          </cell>
          <cell r="I2933">
            <v>32.635925671025461</v>
          </cell>
          <cell r="J2933">
            <v>35.9</v>
          </cell>
          <cell r="K2933">
            <v>37.26</v>
          </cell>
          <cell r="L2933" t="str">
            <v>No</v>
          </cell>
        </row>
        <row r="2934">
          <cell r="A2934" t="str">
            <v>PH600SO</v>
          </cell>
          <cell r="B2934" t="str">
            <v>Pull Handle SO 600mm With Offset</v>
          </cell>
          <cell r="C2934" t="str">
            <v>CPT BHW</v>
          </cell>
          <cell r="D2934" t="str">
            <v>800091</v>
          </cell>
          <cell r="E2934" t="str">
            <v>RD-TL</v>
          </cell>
          <cell r="F2934">
            <v>1.7618719889883001</v>
          </cell>
          <cell r="G2934">
            <v>1.7618719889883001</v>
          </cell>
          <cell r="H2934">
            <v>35.237439779766</v>
          </cell>
          <cell r="I2934">
            <v>35.237439779766</v>
          </cell>
          <cell r="J2934">
            <v>38.76</v>
          </cell>
          <cell r="K2934">
            <v>40.229999999999997</v>
          </cell>
          <cell r="L2934" t="str">
            <v>No</v>
          </cell>
        </row>
        <row r="2935">
          <cell r="A2935" t="str">
            <v>PH60FB</v>
          </cell>
          <cell r="B2935" t="str">
            <v>Single sided handle fixing bolt 60mm</v>
          </cell>
          <cell r="C2935" t="str">
            <v>CPT BHW</v>
          </cell>
          <cell r="D2935" t="str">
            <v>800091</v>
          </cell>
          <cell r="E2935" t="str">
            <v>RD-AC</v>
          </cell>
          <cell r="F2935">
            <v>0.10461114934618032</v>
          </cell>
          <cell r="G2935">
            <v>0.10461114934618032</v>
          </cell>
          <cell r="H2935">
            <v>2.0922229869236064</v>
          </cell>
          <cell r="I2935">
            <v>2.0922229869236064</v>
          </cell>
          <cell r="J2935">
            <v>2.2999999999999998</v>
          </cell>
          <cell r="K2935">
            <v>2.39</v>
          </cell>
          <cell r="L2935" t="str">
            <v>No</v>
          </cell>
        </row>
        <row r="2936">
          <cell r="A2936" t="str">
            <v>PHS32M830-SS</v>
          </cell>
          <cell r="B2936" t="str">
            <v>Single sided handle fixing bolt 30mm</v>
          </cell>
          <cell r="C2936" t="str">
            <v>CPT BHW</v>
          </cell>
          <cell r="D2936" t="str">
            <v>800091</v>
          </cell>
          <cell r="E2936" t="str">
            <v>RD-TL</v>
          </cell>
          <cell r="F2936">
            <v>0.10461114934618032</v>
          </cell>
          <cell r="G2936">
            <v>0.10461114934618032</v>
          </cell>
          <cell r="H2936">
            <v>2.0922229869236064</v>
          </cell>
          <cell r="I2936">
            <v>2.0922229869236064</v>
          </cell>
          <cell r="J2936">
            <v>2.2999999999999998</v>
          </cell>
          <cell r="K2936">
            <v>2.39</v>
          </cell>
          <cell r="L2936" t="str">
            <v>No</v>
          </cell>
        </row>
        <row r="2937">
          <cell r="A2937" t="str">
            <v>PWF-BAG10L</v>
          </cell>
          <cell r="B2937" t="str">
            <v>Powerfit Dust Bag 10L (3pack)</v>
          </cell>
          <cell r="C2937" t="str">
            <v>CPT Accessories</v>
          </cell>
          <cell r="D2937" t="str">
            <v>800001</v>
          </cell>
          <cell r="E2937" t="str">
            <v>PW-PT</v>
          </cell>
          <cell r="F2937">
            <v>0</v>
          </cell>
          <cell r="G2937">
            <v>0.11218169304886441</v>
          </cell>
          <cell r="H2937">
            <v>2.2436338609772881</v>
          </cell>
          <cell r="I2937">
            <v>2.2436338609772881</v>
          </cell>
          <cell r="J2937">
            <v>2.36</v>
          </cell>
          <cell r="K2937">
            <v>2.56</v>
          </cell>
          <cell r="L2937" t="str">
            <v>No</v>
          </cell>
        </row>
        <row r="2938">
          <cell r="A2938" t="str">
            <v>PWF-BAG20L</v>
          </cell>
          <cell r="B2938" t="str">
            <v>PowerFit Dust Bag 20L (3pack)</v>
          </cell>
          <cell r="C2938" t="str">
            <v>CPT Accessories</v>
          </cell>
          <cell r="D2938" t="str">
            <v>800001</v>
          </cell>
          <cell r="E2938" t="str">
            <v>PW-PT</v>
          </cell>
          <cell r="F2938">
            <v>0</v>
          </cell>
          <cell r="G2938">
            <v>0.16311080523055749</v>
          </cell>
          <cell r="H2938">
            <v>3.2622161046111495</v>
          </cell>
          <cell r="I2938">
            <v>3.2622161046111495</v>
          </cell>
          <cell r="J2938">
            <v>3.43</v>
          </cell>
          <cell r="K2938">
            <v>3.72</v>
          </cell>
          <cell r="L2938" t="str">
            <v>No</v>
          </cell>
        </row>
        <row r="2939">
          <cell r="A2939" t="str">
            <v>PWF-BAG30L</v>
          </cell>
          <cell r="B2939" t="str">
            <v>PowerFit Dust Bag 30L (3pack)</v>
          </cell>
          <cell r="C2939" t="str">
            <v>CPT Accessories</v>
          </cell>
          <cell r="D2939" t="str">
            <v>800001</v>
          </cell>
          <cell r="E2939" t="str">
            <v>PW-PT</v>
          </cell>
          <cell r="F2939">
            <v>0</v>
          </cell>
          <cell r="G2939">
            <v>0.22023399862353751</v>
          </cell>
          <cell r="H2939">
            <v>4.4046799724707499</v>
          </cell>
          <cell r="I2939">
            <v>4.4046799724707499</v>
          </cell>
          <cell r="J2939">
            <v>4.62</v>
          </cell>
          <cell r="K2939">
            <v>5.03</v>
          </cell>
          <cell r="L2939" t="str">
            <v>No</v>
          </cell>
        </row>
        <row r="2940">
          <cell r="A2940" t="str">
            <v>PWF-BAG60L</v>
          </cell>
          <cell r="B2940" t="str">
            <v>PowerFit Dust Bag 60L (3pack)</v>
          </cell>
          <cell r="C2940" t="str">
            <v>CPT Accessories</v>
          </cell>
          <cell r="D2940" t="str">
            <v>800001</v>
          </cell>
          <cell r="E2940" t="str">
            <v>PW-PT</v>
          </cell>
          <cell r="F2940">
            <v>0</v>
          </cell>
          <cell r="G2940">
            <v>0.32828630419821059</v>
          </cell>
          <cell r="H2940">
            <v>6.5657260839642113</v>
          </cell>
          <cell r="I2940">
            <v>6.5657260839642113</v>
          </cell>
          <cell r="J2940">
            <v>6.89</v>
          </cell>
          <cell r="K2940">
            <v>7.5</v>
          </cell>
          <cell r="L2940" t="str">
            <v>No</v>
          </cell>
        </row>
        <row r="2941">
          <cell r="A2941" t="str">
            <v>PWF-CF</v>
          </cell>
          <cell r="B2941" t="str">
            <v>PowerFit Cloth Pre-filter</v>
          </cell>
          <cell r="C2941" t="str">
            <v>CPT Accessories</v>
          </cell>
          <cell r="D2941" t="str">
            <v>800001</v>
          </cell>
          <cell r="E2941" t="str">
            <v>PW-PT</v>
          </cell>
          <cell r="F2941">
            <v>7.2264280798348249E-2</v>
          </cell>
          <cell r="G2941">
            <v>7.2264280798348249E-2</v>
          </cell>
          <cell r="H2941">
            <v>1.4452856159669649</v>
          </cell>
          <cell r="I2941">
            <v>1.4452856159669649</v>
          </cell>
          <cell r="J2941">
            <v>1.59</v>
          </cell>
          <cell r="K2941">
            <v>1.65</v>
          </cell>
          <cell r="L2941" t="str">
            <v>No</v>
          </cell>
        </row>
        <row r="2942">
          <cell r="A2942" t="str">
            <v>PWF-FF</v>
          </cell>
          <cell r="B2942" t="str">
            <v>PowerFit Heavy Duty Foam Filter</v>
          </cell>
          <cell r="C2942" t="str">
            <v>CPT Accessories</v>
          </cell>
          <cell r="D2942" t="str">
            <v>800001</v>
          </cell>
          <cell r="E2942" t="str">
            <v>PW-PT</v>
          </cell>
          <cell r="F2942">
            <v>0</v>
          </cell>
          <cell r="G2942">
            <v>0.15072264280798348</v>
          </cell>
          <cell r="H2942">
            <v>3.0144528561596693</v>
          </cell>
          <cell r="I2942">
            <v>3.0144528561596693</v>
          </cell>
          <cell r="J2942">
            <v>3.17</v>
          </cell>
          <cell r="K2942">
            <v>3.44</v>
          </cell>
          <cell r="L2942" t="str">
            <v>No</v>
          </cell>
        </row>
        <row r="2943">
          <cell r="A2943" t="str">
            <v>PWF-FVC20-30</v>
          </cell>
          <cell r="B2943" t="str">
            <v>PowerFit Cartridge Filter</v>
          </cell>
          <cell r="C2943" t="str">
            <v>CPT Accessories</v>
          </cell>
          <cell r="D2943" t="str">
            <v>800001</v>
          </cell>
          <cell r="E2943" t="str">
            <v>PW-PT</v>
          </cell>
          <cell r="F2943">
            <v>0</v>
          </cell>
          <cell r="G2943">
            <v>0.37026841018582246</v>
          </cell>
          <cell r="H2943">
            <v>7.4053682037164483</v>
          </cell>
          <cell r="I2943">
            <v>7.4053682037164483</v>
          </cell>
          <cell r="J2943">
            <v>7.78</v>
          </cell>
          <cell r="K2943">
            <v>8.4499999999999993</v>
          </cell>
          <cell r="L2943" t="str">
            <v>No</v>
          </cell>
        </row>
        <row r="2944">
          <cell r="A2944" t="str">
            <v>PWF-PTDA-004</v>
          </cell>
          <cell r="B2944" t="str">
            <v>PowerFit Dust Extractor Adaptor</v>
          </cell>
          <cell r="C2944" t="str">
            <v>CPT Accessories</v>
          </cell>
          <cell r="D2944" t="str">
            <v>800001</v>
          </cell>
          <cell r="E2944" t="str">
            <v>PW-PT</v>
          </cell>
          <cell r="F2944">
            <v>5.3682037164487266E-2</v>
          </cell>
          <cell r="G2944">
            <v>5.3682037164487266E-2</v>
          </cell>
          <cell r="H2944">
            <v>1.0736407432897452</v>
          </cell>
          <cell r="I2944">
            <v>1.0736407432897452</v>
          </cell>
          <cell r="J2944">
            <v>1.18</v>
          </cell>
          <cell r="K2944">
            <v>1.23</v>
          </cell>
          <cell r="L2944" t="str">
            <v>No</v>
          </cell>
        </row>
        <row r="2945">
          <cell r="A2945" t="str">
            <v>PWF-WF</v>
          </cell>
          <cell r="B2945" t="str">
            <v>PowerFit Washable Cartridge Filters</v>
          </cell>
          <cell r="C2945" t="str">
            <v>CPT Accessories</v>
          </cell>
          <cell r="D2945" t="str">
            <v>800001</v>
          </cell>
          <cell r="E2945" t="str">
            <v>PW-PT</v>
          </cell>
          <cell r="F2945">
            <v>0</v>
          </cell>
          <cell r="G2945">
            <v>0.39160357880247765</v>
          </cell>
          <cell r="H2945">
            <v>7.832071576049553</v>
          </cell>
          <cell r="I2945">
            <v>7.832071576049553</v>
          </cell>
          <cell r="J2945">
            <v>8.2200000000000006</v>
          </cell>
          <cell r="K2945">
            <v>8.94</v>
          </cell>
          <cell r="L2945" t="str">
            <v>No</v>
          </cell>
        </row>
        <row r="2946">
          <cell r="A2946" t="str">
            <v>RB001PE-BL</v>
          </cell>
          <cell r="B2946" t="str">
            <v>RB001PE-BL FLUSH BOLT BLACK ALUMIN</v>
          </cell>
          <cell r="C2946" t="str">
            <v>CPT BHW</v>
          </cell>
          <cell r="D2946" t="str">
            <v>800063</v>
          </cell>
          <cell r="E2946" t="str">
            <v>RD-TL</v>
          </cell>
          <cell r="F2946">
            <v>0.15141087405368203</v>
          </cell>
          <cell r="G2946">
            <v>0.15141087405368203</v>
          </cell>
          <cell r="H2946">
            <v>3.0282174810736406</v>
          </cell>
          <cell r="I2946">
            <v>3.0282174810736406</v>
          </cell>
          <cell r="J2946">
            <v>3.33</v>
          </cell>
          <cell r="K2946">
            <v>3.46</v>
          </cell>
          <cell r="L2946" t="str">
            <v>No</v>
          </cell>
        </row>
        <row r="2947">
          <cell r="A2947" t="str">
            <v>RB001PE-S</v>
          </cell>
          <cell r="B2947" t="str">
            <v>RB-001PE-S FLUSH BOLT SATIN</v>
          </cell>
          <cell r="C2947" t="str">
            <v>CPT BHW</v>
          </cell>
          <cell r="D2947" t="str">
            <v>800063</v>
          </cell>
          <cell r="E2947" t="str">
            <v>RD-TL</v>
          </cell>
          <cell r="F2947">
            <v>0.15141087405368203</v>
          </cell>
          <cell r="G2947">
            <v>0.15141087405368203</v>
          </cell>
          <cell r="H2947">
            <v>3.0282174810736406</v>
          </cell>
          <cell r="I2947">
            <v>3.0282174810736406</v>
          </cell>
          <cell r="J2947">
            <v>3.33</v>
          </cell>
          <cell r="K2947">
            <v>3.46</v>
          </cell>
          <cell r="L2947" t="str">
            <v>No</v>
          </cell>
        </row>
        <row r="2948">
          <cell r="A2948" t="str">
            <v>RCS1350-G</v>
          </cell>
          <cell r="B2948" t="str">
            <v>Ryobi Circular Saw 1350W</v>
          </cell>
          <cell r="C2948" t="str">
            <v>CPT Ryobi</v>
          </cell>
          <cell r="D2948" t="str">
            <v>800001</v>
          </cell>
          <cell r="E2948" t="str">
            <v>RY-TL</v>
          </cell>
          <cell r="F2948">
            <v>0</v>
          </cell>
          <cell r="G2948">
            <v>2.6423295454545452</v>
          </cell>
          <cell r="H2948">
            <v>31.45216792842395</v>
          </cell>
          <cell r="I2948">
            <v>31.45216792842395</v>
          </cell>
          <cell r="J2948">
            <v>34.090000000000003</v>
          </cell>
          <cell r="K2948">
            <v>33.869999999999997</v>
          </cell>
          <cell r="L2948" t="str">
            <v>No</v>
          </cell>
        </row>
        <row r="2949">
          <cell r="A2949" t="str">
            <v>RPHD52</v>
          </cell>
          <cell r="B2949" t="str">
            <v>Ryobi 52cc Post Hole Digger</v>
          </cell>
          <cell r="C2949" t="str">
            <v>OPE Ryobi</v>
          </cell>
          <cell r="D2949" t="str">
            <v>800100</v>
          </cell>
          <cell r="E2949" t="str">
            <v>RG-TL</v>
          </cell>
          <cell r="F2949">
            <v>7.7081899518238117</v>
          </cell>
          <cell r="G2949">
            <v>11.626250000000001</v>
          </cell>
          <cell r="H2949">
            <v>154.16379903647623</v>
          </cell>
          <cell r="I2949">
            <v>154.16379903647623</v>
          </cell>
          <cell r="J2949">
            <v>173.5</v>
          </cell>
          <cell r="K2949">
            <v>165.4</v>
          </cell>
          <cell r="L2949" t="str">
            <v>No</v>
          </cell>
        </row>
        <row r="2950">
          <cell r="A2950" t="str">
            <v>RVC-1220I-G</v>
          </cell>
          <cell r="B2950" t="str">
            <v>Ryobi 20L Workshop Vacuum Inox</v>
          </cell>
          <cell r="C2950" t="str">
            <v>CPT Ryobi</v>
          </cell>
          <cell r="D2950" t="str">
            <v>800001</v>
          </cell>
          <cell r="E2950" t="str">
            <v>RY-TL</v>
          </cell>
          <cell r="F2950">
            <v>0</v>
          </cell>
          <cell r="G2950">
            <v>0</v>
          </cell>
          <cell r="H2950">
            <v>43.771507226428078</v>
          </cell>
          <cell r="I2950">
            <v>43.771507226428078</v>
          </cell>
          <cell r="J2950">
            <v>43.77</v>
          </cell>
          <cell r="K2950">
            <v>45.43</v>
          </cell>
          <cell r="L2950" t="str">
            <v>No</v>
          </cell>
        </row>
        <row r="2951">
          <cell r="A2951" t="str">
            <v>RVC-1430PPT-G</v>
          </cell>
          <cell r="B2951" t="str">
            <v>Ryobi 30L Workshop Vacuum Poly</v>
          </cell>
          <cell r="C2951" t="str">
            <v>CPT Ryobi</v>
          </cell>
          <cell r="D2951" t="str">
            <v>800001</v>
          </cell>
          <cell r="E2951" t="str">
            <v>RY-TL</v>
          </cell>
          <cell r="F2951">
            <v>0</v>
          </cell>
          <cell r="G2951">
            <v>3.406744666207846</v>
          </cell>
          <cell r="H2951">
            <v>68.13489332415692</v>
          </cell>
          <cell r="I2951">
            <v>68.13489332415692</v>
          </cell>
          <cell r="J2951">
            <v>71.540000000000006</v>
          </cell>
          <cell r="K2951">
            <v>78.13</v>
          </cell>
          <cell r="L2951" t="str">
            <v>No</v>
          </cell>
        </row>
        <row r="2952">
          <cell r="A2952" t="str">
            <v>RVC-1530IPT-G</v>
          </cell>
          <cell r="B2952" t="str">
            <v>Ryobi 30L Workshop Vacuum Inox</v>
          </cell>
          <cell r="C2952" t="str">
            <v>CPT Ryobi</v>
          </cell>
          <cell r="D2952" t="str">
            <v>800001</v>
          </cell>
          <cell r="E2952" t="str">
            <v>RY-TL</v>
          </cell>
          <cell r="F2952">
            <v>0</v>
          </cell>
          <cell r="G2952">
            <v>4.4927735719201651</v>
          </cell>
          <cell r="H2952">
            <v>89.855471438403299</v>
          </cell>
          <cell r="I2952">
            <v>89.855471438403299</v>
          </cell>
          <cell r="J2952">
            <v>94.35</v>
          </cell>
          <cell r="K2952">
            <v>103.04</v>
          </cell>
          <cell r="L2952" t="str">
            <v>No</v>
          </cell>
        </row>
        <row r="2953">
          <cell r="A2953" t="str">
            <v>SSHH100A-FPR</v>
          </cell>
          <cell r="B2953" t="str">
            <v>100*72*2.5mm Fast Fix Hinge #3 (PKT2)</v>
          </cell>
          <cell r="C2953" t="str">
            <v>CPT BHW</v>
          </cell>
          <cell r="D2953" t="str">
            <v>800091</v>
          </cell>
          <cell r="E2953" t="str">
            <v>RD-TL</v>
          </cell>
          <cell r="F2953">
            <v>0.1871988988300069</v>
          </cell>
          <cell r="G2953">
            <v>0.1871988988300069</v>
          </cell>
          <cell r="H2953">
            <v>3.7439779766001378</v>
          </cell>
          <cell r="I2953">
            <v>3.7439779766001378</v>
          </cell>
          <cell r="J2953">
            <v>4.12</v>
          </cell>
          <cell r="K2953">
            <v>4.2699999999999996</v>
          </cell>
          <cell r="L2953" t="str">
            <v>No</v>
          </cell>
        </row>
        <row r="2954">
          <cell r="A2954" t="str">
            <v>SSHH100T-FPR</v>
          </cell>
          <cell r="B2954" t="str">
            <v>100*72*2.5mm Fast Fix Hinge #9 (PKT2)</v>
          </cell>
          <cell r="C2954" t="str">
            <v>CPT BHW</v>
          </cell>
          <cell r="D2954" t="str">
            <v>800091</v>
          </cell>
          <cell r="E2954" t="str">
            <v>RD-TL</v>
          </cell>
          <cell r="F2954">
            <v>0.19339298004129385</v>
          </cell>
          <cell r="G2954">
            <v>0.19339298004129388</v>
          </cell>
          <cell r="H2954">
            <v>3.8678596008258772</v>
          </cell>
          <cell r="I2954">
            <v>3.8678596008258772</v>
          </cell>
          <cell r="J2954">
            <v>4.25</v>
          </cell>
          <cell r="K2954">
            <v>4.42</v>
          </cell>
          <cell r="L2954" t="str">
            <v>No</v>
          </cell>
        </row>
        <row r="2955">
          <cell r="A2955" t="str">
            <v>ST2001CTS</v>
          </cell>
          <cell r="B2955" t="str">
            <v>SHORT THROW CYLINDER &amp; TURN SILVER</v>
          </cell>
          <cell r="C2955" t="str">
            <v>CPT BHW</v>
          </cell>
          <cell r="D2955" t="str">
            <v>800062</v>
          </cell>
          <cell r="E2955" t="str">
            <v>RD-TL</v>
          </cell>
          <cell r="F2955">
            <v>0.67584308327598075</v>
          </cell>
          <cell r="G2955">
            <v>0.67584308327598075</v>
          </cell>
          <cell r="H2955">
            <v>13.516861665519615</v>
          </cell>
          <cell r="I2955">
            <v>13.516861665519615</v>
          </cell>
          <cell r="J2955">
            <v>14.87</v>
          </cell>
          <cell r="K2955">
            <v>15.43</v>
          </cell>
          <cell r="L2955" t="str">
            <v>No</v>
          </cell>
        </row>
        <row r="2956">
          <cell r="A2956" t="str">
            <v>ST2001DCS</v>
          </cell>
          <cell r="B2956" t="str">
            <v>SHORT THROW DOUBLE CYLINDER SILVER</v>
          </cell>
          <cell r="C2956" t="str">
            <v>CPT BHW</v>
          </cell>
          <cell r="D2956" t="str">
            <v>800062</v>
          </cell>
          <cell r="E2956" t="str">
            <v>RD-TL</v>
          </cell>
          <cell r="F2956">
            <v>0.67584308327598075</v>
          </cell>
          <cell r="G2956">
            <v>0.67584308327598075</v>
          </cell>
          <cell r="H2956">
            <v>13.516861665519615</v>
          </cell>
          <cell r="I2956">
            <v>13.516861665519615</v>
          </cell>
          <cell r="J2956">
            <v>14.87</v>
          </cell>
          <cell r="K2956">
            <v>15.43</v>
          </cell>
          <cell r="L2956" t="str">
            <v>No</v>
          </cell>
        </row>
        <row r="2957">
          <cell r="A2957" t="str">
            <v>ST2021CTS</v>
          </cell>
          <cell r="B2957" t="str">
            <v>HOOK SHORT THROW CYLINDER &amp; TURN SILVER</v>
          </cell>
          <cell r="C2957" t="str">
            <v>CPT BHW</v>
          </cell>
          <cell r="D2957" t="str">
            <v>800062</v>
          </cell>
          <cell r="E2957" t="str">
            <v>RD-TL</v>
          </cell>
          <cell r="F2957">
            <v>0.89263592567102545</v>
          </cell>
          <cell r="G2957">
            <v>0.89263592567102545</v>
          </cell>
          <cell r="H2957">
            <v>17.852718513420509</v>
          </cell>
          <cell r="I2957">
            <v>17.852718513420509</v>
          </cell>
          <cell r="J2957">
            <v>19.64</v>
          </cell>
          <cell r="K2957">
            <v>20.38</v>
          </cell>
          <cell r="L2957" t="str">
            <v>No</v>
          </cell>
        </row>
        <row r="2958">
          <cell r="A2958" t="str">
            <v>ST2021DCS</v>
          </cell>
          <cell r="B2958" t="str">
            <v>HOOK SHORT THROW DOUBLE CYLINDER SILVER</v>
          </cell>
          <cell r="C2958" t="str">
            <v>CPT BHW</v>
          </cell>
          <cell r="D2958" t="str">
            <v>800062</v>
          </cell>
          <cell r="E2958" t="str">
            <v>RD-TL</v>
          </cell>
          <cell r="F2958">
            <v>0.89263592567102545</v>
          </cell>
          <cell r="G2958">
            <v>0.89263592567102545</v>
          </cell>
          <cell r="H2958">
            <v>17.852718513420509</v>
          </cell>
          <cell r="I2958">
            <v>17.852718513420509</v>
          </cell>
          <cell r="J2958">
            <v>19.64</v>
          </cell>
          <cell r="K2958">
            <v>20.38</v>
          </cell>
          <cell r="L2958" t="str">
            <v>No</v>
          </cell>
        </row>
        <row r="2959">
          <cell r="A2959" t="str">
            <v>VC15</v>
          </cell>
          <cell r="B2959" t="str">
            <v>Homelite 15L Wet / Dry Vacuum</v>
          </cell>
          <cell r="C2959" t="str">
            <v>CPT Ryobi</v>
          </cell>
          <cell r="D2959" t="str">
            <v>800001</v>
          </cell>
          <cell r="E2959" t="str">
            <v>RY-TL</v>
          </cell>
          <cell r="F2959">
            <v>0</v>
          </cell>
          <cell r="G2959">
            <v>0</v>
          </cell>
          <cell r="H2959">
            <v>34.06744666207846</v>
          </cell>
          <cell r="I2959">
            <v>34.06744666207846</v>
          </cell>
          <cell r="J2959">
            <v>34.07</v>
          </cell>
          <cell r="K2959">
            <v>35.36</v>
          </cell>
          <cell r="L2959" t="str">
            <v>No</v>
          </cell>
        </row>
        <row r="2960">
          <cell r="A2960" t="str">
            <v>VC20HDRG</v>
          </cell>
          <cell r="B2960" t="str">
            <v>1250W 20L Steel Wet &amp; Dry Vacuum</v>
          </cell>
          <cell r="C2960" t="str">
            <v>CPT Ryobi</v>
          </cell>
          <cell r="D2960" t="str">
            <v>800001</v>
          </cell>
          <cell r="E2960" t="str">
            <v>RY-TL</v>
          </cell>
          <cell r="F2960">
            <v>0</v>
          </cell>
          <cell r="G2960">
            <v>2.2918100481761869</v>
          </cell>
          <cell r="H2960">
            <v>45.836200963523737</v>
          </cell>
          <cell r="I2960">
            <v>45.836200963523737</v>
          </cell>
          <cell r="J2960">
            <v>48.13</v>
          </cell>
          <cell r="K2960">
            <v>49.95</v>
          </cell>
          <cell r="L2960" t="str">
            <v>No</v>
          </cell>
        </row>
        <row r="2961">
          <cell r="A2961" t="str">
            <v>VC60HDARG</v>
          </cell>
          <cell r="B2961" t="str">
            <v>VACUUM CLEANER HEAVY DUTY 60L AUTO SWITC</v>
          </cell>
          <cell r="C2961" t="str">
            <v>CPT Ryobi</v>
          </cell>
          <cell r="D2961" t="str">
            <v>800001</v>
          </cell>
          <cell r="E2961" t="str">
            <v>RY-TL</v>
          </cell>
          <cell r="F2961">
            <v>0</v>
          </cell>
          <cell r="G2961">
            <v>7.5843083275980732</v>
          </cell>
          <cell r="H2961">
            <v>151.68616655196146</v>
          </cell>
          <cell r="I2961">
            <v>151.68616655196146</v>
          </cell>
          <cell r="J2961">
            <v>159.27000000000001</v>
          </cell>
          <cell r="K2961">
            <v>165.3</v>
          </cell>
          <cell r="L2961" t="str">
            <v>No</v>
          </cell>
        </row>
        <row r="2962">
          <cell r="A2962" t="str">
            <v>VX40</v>
          </cell>
          <cell r="B2962" t="str">
            <v>Wet Dry Canister 20L</v>
          </cell>
          <cell r="C2962" t="str">
            <v>Floorcare</v>
          </cell>
          <cell r="D2962" t="str">
            <v>800001</v>
          </cell>
          <cell r="E2962" t="str">
            <v>VX-MA</v>
          </cell>
          <cell r="F2962">
            <v>0</v>
          </cell>
          <cell r="G2962">
            <v>2.3984858912594635</v>
          </cell>
          <cell r="H2962">
            <v>47.969717825189264</v>
          </cell>
          <cell r="I2962">
            <v>47.969717825189264</v>
          </cell>
          <cell r="J2962">
            <v>50.37</v>
          </cell>
          <cell r="K2962">
            <v>57.4</v>
          </cell>
          <cell r="L2962" t="str">
            <v>No</v>
          </cell>
        </row>
        <row r="2963">
          <cell r="A2963" t="str">
            <v>VX40B</v>
          </cell>
          <cell r="B2963" t="str">
            <v>5pk Bags to suit VX40</v>
          </cell>
          <cell r="C2963" t="str">
            <v>Floorcare</v>
          </cell>
          <cell r="D2963" t="str">
            <v>800001</v>
          </cell>
          <cell r="E2963" t="str">
            <v>VX-AC</v>
          </cell>
          <cell r="F2963">
            <v>0</v>
          </cell>
          <cell r="G2963">
            <v>0.25120440467997246</v>
          </cell>
          <cell r="H2963">
            <v>5.024088093599449</v>
          </cell>
          <cell r="I2963">
            <v>5.024088093599449</v>
          </cell>
          <cell r="J2963">
            <v>5.28</v>
          </cell>
          <cell r="K2963">
            <v>5.48</v>
          </cell>
          <cell r="L2963" t="str">
            <v>No</v>
          </cell>
        </row>
        <row r="2964">
          <cell r="A2964" t="str">
            <v>VX40FD</v>
          </cell>
          <cell r="B2964" t="str">
            <v>Vax Dry Filter pack 1pc suits VX40 VX49</v>
          </cell>
          <cell r="C2964" t="str">
            <v>Floorcare</v>
          </cell>
          <cell r="D2964" t="str">
            <v>800001</v>
          </cell>
          <cell r="E2964" t="str">
            <v>VX-AC</v>
          </cell>
          <cell r="F2964">
            <v>0.50034411562284919</v>
          </cell>
          <cell r="G2964">
            <v>0.50034411562284919</v>
          </cell>
          <cell r="H2964">
            <v>10.006882312456984</v>
          </cell>
          <cell r="I2964">
            <v>10.006882312456984</v>
          </cell>
          <cell r="J2964">
            <v>11.01</v>
          </cell>
          <cell r="K2964">
            <v>11.42</v>
          </cell>
          <cell r="L2964" t="str">
            <v>No</v>
          </cell>
        </row>
        <row r="2965">
          <cell r="A2965" t="str">
            <v>VX40FW</v>
          </cell>
          <cell r="B2965" t="str">
            <v>Vax Wet Filter pack 2pc suits VX40 VX49</v>
          </cell>
          <cell r="C2965" t="str">
            <v>Floorcare</v>
          </cell>
          <cell r="D2965" t="str">
            <v>800001</v>
          </cell>
          <cell r="E2965" t="str">
            <v>VX-AC</v>
          </cell>
          <cell r="F2965">
            <v>0.17205781142463869</v>
          </cell>
          <cell r="G2965">
            <v>0.17205781142463869</v>
          </cell>
          <cell r="H2965">
            <v>3.4411562284927735</v>
          </cell>
          <cell r="I2965">
            <v>3.4411562284927735</v>
          </cell>
          <cell r="J2965">
            <v>3.79</v>
          </cell>
          <cell r="K2965">
            <v>3.93</v>
          </cell>
          <cell r="L2965" t="str">
            <v>No</v>
          </cell>
        </row>
        <row r="2966">
          <cell r="A2966" t="str">
            <v>VX49</v>
          </cell>
          <cell r="B2966" t="str">
            <v>VAX 20L Wet &amp; Dry Canister Blue</v>
          </cell>
          <cell r="C2966" t="str">
            <v>Floorcare</v>
          </cell>
          <cell r="D2966" t="str">
            <v>800001</v>
          </cell>
          <cell r="E2966" t="str">
            <v>VX-MA</v>
          </cell>
          <cell r="F2966">
            <v>0</v>
          </cell>
          <cell r="G2966">
            <v>2.3984858912594635</v>
          </cell>
          <cell r="H2966">
            <v>47.969717825189264</v>
          </cell>
          <cell r="I2966">
            <v>47.969717825189264</v>
          </cell>
          <cell r="J2966">
            <v>50.37</v>
          </cell>
          <cell r="K2966">
            <v>57.4</v>
          </cell>
          <cell r="L2966" t="str">
            <v>No</v>
          </cell>
        </row>
      </sheetData>
      <sheetData sheetId="8"/>
      <sheetData sheetId="9">
        <row r="2">
          <cell r="A2" t="str">
            <v>AG-AC</v>
          </cell>
          <cell r="B2" t="str">
            <v>CPT Accessories</v>
          </cell>
        </row>
        <row r="3">
          <cell r="A3" t="str">
            <v>AG-HT</v>
          </cell>
          <cell r="B3" t="str">
            <v>CPT Hand Tools</v>
          </cell>
        </row>
        <row r="4">
          <cell r="A4" t="str">
            <v>AG-TL</v>
          </cell>
          <cell r="B4" t="str">
            <v>CPT AEG</v>
          </cell>
        </row>
        <row r="5">
          <cell r="A5" t="str">
            <v>AP-AC</v>
          </cell>
          <cell r="B5" t="str">
            <v>OPE Accessories</v>
          </cell>
        </row>
        <row r="6">
          <cell r="A6" t="str">
            <v>AP-TL</v>
          </cell>
          <cell r="B6" t="str">
            <v>OPE AEG</v>
          </cell>
        </row>
        <row r="7">
          <cell r="A7" t="str">
            <v>DD-AC</v>
          </cell>
          <cell r="B7" t="str">
            <v>Floorcare</v>
          </cell>
        </row>
        <row r="8">
          <cell r="A8" t="str">
            <v>DD-MA</v>
          </cell>
          <cell r="B8" t="str">
            <v>Floorcare</v>
          </cell>
        </row>
        <row r="9">
          <cell r="A9" t="str">
            <v>EM-TL</v>
          </cell>
          <cell r="B9" t="str">
            <v>CPT Hand Tools</v>
          </cell>
        </row>
        <row r="10">
          <cell r="A10" t="str">
            <v>GM-TL</v>
          </cell>
          <cell r="B10" t="str">
            <v>OPE Powertools</v>
          </cell>
        </row>
        <row r="11">
          <cell r="A11" t="str">
            <v>HL-AC</v>
          </cell>
          <cell r="B11" t="str">
            <v>OPE Accessories</v>
          </cell>
        </row>
        <row r="12">
          <cell r="A12" t="str">
            <v>HL-TL</v>
          </cell>
          <cell r="B12" t="str">
            <v>OPE Homelite</v>
          </cell>
        </row>
        <row r="13">
          <cell r="A13" t="str">
            <v>HT-TL</v>
          </cell>
          <cell r="B13" t="str">
            <v>CPT Hand Tools</v>
          </cell>
        </row>
        <row r="14">
          <cell r="A14" t="str">
            <v>HV-AC</v>
          </cell>
          <cell r="B14" t="str">
            <v>Floorcare</v>
          </cell>
        </row>
        <row r="15">
          <cell r="A15" t="str">
            <v>HV-MA</v>
          </cell>
          <cell r="B15" t="str">
            <v>Floorcare</v>
          </cell>
        </row>
        <row r="16">
          <cell r="A16" t="str">
            <v>KA-AC</v>
          </cell>
          <cell r="B16" t="str">
            <v>CPT Accessories</v>
          </cell>
        </row>
        <row r="17">
          <cell r="A17" t="str">
            <v>ML-AC</v>
          </cell>
          <cell r="B17" t="str">
            <v>Milwaukee Acc</v>
          </cell>
        </row>
        <row r="18">
          <cell r="A18" t="str">
            <v>ML-TL</v>
          </cell>
          <cell r="B18" t="str">
            <v>Milwaukee Tools</v>
          </cell>
        </row>
        <row r="19">
          <cell r="A19" t="str">
            <v>OM-TL</v>
          </cell>
          <cell r="B19" t="str">
            <v>OEM Pro Tools</v>
          </cell>
        </row>
        <row r="20">
          <cell r="A20" t="str">
            <v>OR-AC</v>
          </cell>
          <cell r="B20" t="str">
            <v>Floorcare</v>
          </cell>
        </row>
        <row r="21">
          <cell r="A21" t="str">
            <v>OR-MA</v>
          </cell>
          <cell r="B21" t="str">
            <v>Floorcare</v>
          </cell>
        </row>
        <row r="22">
          <cell r="A22" t="str">
            <v>PH-TL</v>
          </cell>
          <cell r="B22" t="str">
            <v>Milwaukee Handtools</v>
          </cell>
        </row>
        <row r="23">
          <cell r="A23" t="str">
            <v>PW-PG</v>
          </cell>
          <cell r="B23" t="str">
            <v>OPE Accessories</v>
          </cell>
        </row>
        <row r="24">
          <cell r="A24" t="str">
            <v>PW-PT</v>
          </cell>
          <cell r="B24" t="str">
            <v>CPT Accessories</v>
          </cell>
        </row>
        <row r="25">
          <cell r="A25" t="str">
            <v>RD-AC</v>
          </cell>
          <cell r="B25" t="str">
            <v>CPT BHW</v>
          </cell>
        </row>
        <row r="26">
          <cell r="A26" t="str">
            <v>RD-TL</v>
          </cell>
          <cell r="B26" t="str">
            <v>CPT BHW</v>
          </cell>
        </row>
        <row r="27">
          <cell r="A27" t="str">
            <v>RG-AC</v>
          </cell>
          <cell r="B27" t="str">
            <v>OPE Accessories</v>
          </cell>
        </row>
        <row r="28">
          <cell r="A28" t="str">
            <v>RG-TL</v>
          </cell>
          <cell r="B28" t="str">
            <v>OPE Ryobi</v>
          </cell>
        </row>
        <row r="29">
          <cell r="A29" t="str">
            <v>RY-AC</v>
          </cell>
          <cell r="B29" t="str">
            <v>CPT Accessories</v>
          </cell>
        </row>
        <row r="30">
          <cell r="A30" t="str">
            <v>RY-HT</v>
          </cell>
          <cell r="B30" t="str">
            <v>CPT Hand Tools</v>
          </cell>
        </row>
        <row r="31">
          <cell r="A31" t="str">
            <v>RY-TL</v>
          </cell>
          <cell r="B31" t="str">
            <v>CPT Ryobi</v>
          </cell>
        </row>
        <row r="32">
          <cell r="A32" t="str">
            <v>SK-AC</v>
          </cell>
          <cell r="B32" t="str">
            <v>Other Obsolete</v>
          </cell>
        </row>
        <row r="33">
          <cell r="A33" t="str">
            <v>SK-TL</v>
          </cell>
          <cell r="B33" t="str">
            <v>Other Obsolete</v>
          </cell>
        </row>
        <row r="34">
          <cell r="A34" t="str">
            <v>SL-TL</v>
          </cell>
          <cell r="B34" t="str">
            <v>CPT Lighting</v>
          </cell>
        </row>
        <row r="35">
          <cell r="A35" t="str">
            <v>ST-TL</v>
          </cell>
          <cell r="B35" t="str">
            <v>Milwaukee Handtools</v>
          </cell>
        </row>
        <row r="36">
          <cell r="A36" t="str">
            <v>VX-AC</v>
          </cell>
          <cell r="B36" t="str">
            <v>Floorcare</v>
          </cell>
        </row>
        <row r="37">
          <cell r="A37" t="str">
            <v>VX-MA</v>
          </cell>
          <cell r="B37" t="str">
            <v>Floorcare</v>
          </cell>
        </row>
      </sheetData>
      <sheetData sheetId="10">
        <row r="2">
          <cell r="A2" t="str">
            <v>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FYE"/>
      <sheetName val="Summary"/>
      <sheetName val="Access Data_AUS"/>
      <sheetName val="Access Data_NZ"/>
      <sheetName val="Summary0921_vs16FYE"/>
      <sheetName val="2016FYE"/>
      <sheetName val="pivot"/>
      <sheetName val="BU_lookup"/>
      <sheetName val="Sub Cats"/>
      <sheetName val="Reference"/>
    </sheetNames>
    <sheetDataSet>
      <sheetData sheetId="0"/>
      <sheetData sheetId="1"/>
      <sheetData sheetId="2"/>
      <sheetData sheetId="3"/>
      <sheetData sheetId="4"/>
      <sheetData sheetId="5"/>
      <sheetData sheetId="6"/>
      <sheetData sheetId="7"/>
      <sheetData sheetId="8">
        <row r="2">
          <cell r="A2" t="str">
            <v>AG-AC</v>
          </cell>
          <cell r="B2" t="str">
            <v>Power Tools</v>
          </cell>
        </row>
        <row r="3">
          <cell r="A3" t="str">
            <v>AG-HT</v>
          </cell>
          <cell r="B3" t="str">
            <v>Power Tools</v>
          </cell>
        </row>
        <row r="4">
          <cell r="A4" t="str">
            <v>AG-TL</v>
          </cell>
          <cell r="B4" t="str">
            <v>Power Tools</v>
          </cell>
        </row>
        <row r="5">
          <cell r="A5" t="str">
            <v>AP-AC</v>
          </cell>
          <cell r="B5" t="str">
            <v>Outdoor</v>
          </cell>
        </row>
        <row r="6">
          <cell r="A6" t="str">
            <v>AP-TL</v>
          </cell>
          <cell r="B6" t="str">
            <v>Outdoor</v>
          </cell>
        </row>
        <row r="7">
          <cell r="A7" t="str">
            <v>DD-AC</v>
          </cell>
          <cell r="B7" t="str">
            <v>Floor Care</v>
          </cell>
        </row>
        <row r="8">
          <cell r="A8" t="str">
            <v>DD-MA</v>
          </cell>
          <cell r="B8" t="str">
            <v>Floor Care</v>
          </cell>
        </row>
        <row r="9">
          <cell r="A9" t="str">
            <v>EM-TL</v>
          </cell>
          <cell r="B9" t="str">
            <v>Power Tools</v>
          </cell>
        </row>
        <row r="10">
          <cell r="A10" t="str">
            <v>HL-AC</v>
          </cell>
          <cell r="B10" t="str">
            <v>Outdoor</v>
          </cell>
        </row>
        <row r="11">
          <cell r="A11" t="str">
            <v>HL-TL</v>
          </cell>
          <cell r="B11" t="str">
            <v>Outdoor</v>
          </cell>
        </row>
        <row r="12">
          <cell r="A12" t="str">
            <v>HT-TL</v>
          </cell>
          <cell r="B12" t="str">
            <v>Outdoor</v>
          </cell>
        </row>
        <row r="13">
          <cell r="A13" t="str">
            <v>HV-AC</v>
          </cell>
          <cell r="B13" t="str">
            <v>Floor Care</v>
          </cell>
        </row>
        <row r="14">
          <cell r="A14" t="str">
            <v>HV-MA</v>
          </cell>
          <cell r="B14" t="str">
            <v>Floor Care</v>
          </cell>
        </row>
        <row r="15">
          <cell r="A15" t="str">
            <v>KA-AC</v>
          </cell>
          <cell r="B15" t="str">
            <v>Power Tools</v>
          </cell>
        </row>
        <row r="16">
          <cell r="A16" t="str">
            <v>ML-AC</v>
          </cell>
          <cell r="B16" t="str">
            <v>Milwaukee</v>
          </cell>
        </row>
        <row r="17">
          <cell r="A17" t="str">
            <v>ML-TL</v>
          </cell>
          <cell r="B17" t="str">
            <v>Milwaukee</v>
          </cell>
        </row>
        <row r="18">
          <cell r="A18" t="str">
            <v>OR-MA</v>
          </cell>
          <cell r="B18" t="str">
            <v>Floor Care</v>
          </cell>
        </row>
        <row r="19">
          <cell r="A19" t="str">
            <v>PH-TL</v>
          </cell>
          <cell r="B19" t="str">
            <v>Milwaukee</v>
          </cell>
        </row>
        <row r="20">
          <cell r="A20" t="str">
            <v>PW-PG</v>
          </cell>
          <cell r="B20" t="str">
            <v>Outdoor</v>
          </cell>
        </row>
        <row r="21">
          <cell r="A21" t="str">
            <v>PW-PT</v>
          </cell>
          <cell r="B21" t="str">
            <v>Power Tools</v>
          </cell>
        </row>
        <row r="22">
          <cell r="A22" t="str">
            <v>RD-TL</v>
          </cell>
          <cell r="B22" t="str">
            <v>Power Tools</v>
          </cell>
        </row>
        <row r="23">
          <cell r="A23" t="str">
            <v>RG-AC</v>
          </cell>
          <cell r="B23" t="str">
            <v>Outdoor</v>
          </cell>
        </row>
        <row r="24">
          <cell r="A24" t="str">
            <v>RG-TL</v>
          </cell>
          <cell r="B24" t="str">
            <v>Outdoor</v>
          </cell>
        </row>
        <row r="25">
          <cell r="A25" t="str">
            <v>RY-AC</v>
          </cell>
          <cell r="B25" t="str">
            <v>Power Tools</v>
          </cell>
        </row>
        <row r="26">
          <cell r="A26" t="str">
            <v>RY-HT</v>
          </cell>
          <cell r="B26" t="str">
            <v>Power Tools</v>
          </cell>
        </row>
        <row r="27">
          <cell r="A27" t="str">
            <v>RY-TL</v>
          </cell>
          <cell r="B27" t="str">
            <v>Power Tools</v>
          </cell>
        </row>
        <row r="28">
          <cell r="A28" t="str">
            <v>SL-TL</v>
          </cell>
          <cell r="B28" t="str">
            <v>Power Tools</v>
          </cell>
        </row>
        <row r="29">
          <cell r="A29" t="str">
            <v>VX-AC</v>
          </cell>
          <cell r="B29" t="str">
            <v>Floor Care</v>
          </cell>
        </row>
        <row r="30">
          <cell r="A30" t="str">
            <v>VX-MA</v>
          </cell>
          <cell r="B30" t="str">
            <v>Floor Care</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ce Contract"/>
      <sheetName val="Reece Range"/>
      <sheetName val="MilwaukeePrices"/>
    </sheetNames>
    <sheetDataSet>
      <sheetData sheetId="0"/>
      <sheetData sheetId="1"/>
      <sheetData sheetId="2">
        <row r="1">
          <cell r="A1">
            <v>10150</v>
          </cell>
          <cell r="B1" t="str">
            <v>HDE6RQ</v>
          </cell>
          <cell r="C1">
            <v>166.75</v>
          </cell>
          <cell r="D1">
            <v>298.99919999999997</v>
          </cell>
        </row>
        <row r="2">
          <cell r="A2">
            <v>20250</v>
          </cell>
          <cell r="B2" t="str">
            <v>HDE10RQX</v>
          </cell>
          <cell r="C2">
            <v>202.08</v>
          </cell>
          <cell r="D2">
            <v>348.9984</v>
          </cell>
        </row>
        <row r="3">
          <cell r="A3">
            <v>30250</v>
          </cell>
          <cell r="B3" t="str">
            <v>HDE13RQX</v>
          </cell>
          <cell r="C3">
            <v>91.56</v>
          </cell>
          <cell r="D3">
            <v>298.99919999999997</v>
          </cell>
        </row>
        <row r="4">
          <cell r="A4">
            <v>37550</v>
          </cell>
          <cell r="B4" t="str">
            <v>ADE10RQ</v>
          </cell>
          <cell r="C4">
            <v>202.61</v>
          </cell>
          <cell r="D4">
            <v>319.00219999999996</v>
          </cell>
        </row>
        <row r="5">
          <cell r="A5" t="str">
            <v>0612-22</v>
          </cell>
          <cell r="B5" t="str">
            <v>0612-22 Sample cordless driver drill</v>
          </cell>
          <cell r="C5">
            <v>981.16</v>
          </cell>
          <cell r="D5">
            <v>829.17</v>
          </cell>
        </row>
        <row r="6">
          <cell r="A6">
            <v>71920</v>
          </cell>
          <cell r="B6" t="str">
            <v>V28SX-SK</v>
          </cell>
          <cell r="C6">
            <v>83.5</v>
          </cell>
          <cell r="D6">
            <v>275.00389999999999</v>
          </cell>
        </row>
        <row r="7">
          <cell r="A7">
            <v>71937</v>
          </cell>
          <cell r="B7" t="str">
            <v>V28SX-LI 29MM SAWZALL 28 VOLT</v>
          </cell>
          <cell r="C7">
            <v>306.02</v>
          </cell>
          <cell r="D7">
            <v>699.00109999999995</v>
          </cell>
        </row>
        <row r="8">
          <cell r="A8">
            <v>72120</v>
          </cell>
          <cell r="B8" t="str">
            <v>V28AD-SK</v>
          </cell>
          <cell r="C8">
            <v>118.17</v>
          </cell>
          <cell r="D8">
            <v>390.00039999999996</v>
          </cell>
        </row>
        <row r="9">
          <cell r="A9">
            <v>72420</v>
          </cell>
          <cell r="B9" t="str">
            <v>V28PD-SK</v>
          </cell>
          <cell r="C9">
            <v>75.260000000000005</v>
          </cell>
          <cell r="D9">
            <v>269.99900000000002</v>
          </cell>
        </row>
        <row r="10">
          <cell r="A10">
            <v>72437</v>
          </cell>
          <cell r="B10" t="str">
            <v>V28PD-LI</v>
          </cell>
          <cell r="C10">
            <v>260.68</v>
          </cell>
          <cell r="D10">
            <v>649.99789999999996</v>
          </cell>
        </row>
        <row r="11">
          <cell r="A11">
            <v>72920</v>
          </cell>
          <cell r="B11" t="str">
            <v>V28BS-SK</v>
          </cell>
          <cell r="C11">
            <v>153.11000000000001</v>
          </cell>
          <cell r="D11">
            <v>199.00079999999997</v>
          </cell>
        </row>
        <row r="12">
          <cell r="A12">
            <v>72921</v>
          </cell>
          <cell r="B12" t="str">
            <v>V28BS-LI   USA 125mm Portable Bandsaw,</v>
          </cell>
          <cell r="C12">
            <v>539.37</v>
          </cell>
          <cell r="D12">
            <v>765.0027</v>
          </cell>
        </row>
        <row r="13">
          <cell r="A13">
            <v>72937</v>
          </cell>
          <cell r="B13" t="str">
            <v>V28BS-LI</v>
          </cell>
          <cell r="C13">
            <v>454.6</v>
          </cell>
          <cell r="D13">
            <v>749.00029999999992</v>
          </cell>
        </row>
        <row r="14">
          <cell r="A14">
            <v>73020</v>
          </cell>
          <cell r="B14" t="str">
            <v>V28 CIRCULAR SAW SKIN</v>
          </cell>
          <cell r="C14">
            <v>72.040000000000006</v>
          </cell>
          <cell r="D14">
            <v>275.00389999999999</v>
          </cell>
        </row>
        <row r="15">
          <cell r="A15">
            <v>73037</v>
          </cell>
          <cell r="B15" t="str">
            <v>V28CS-LI</v>
          </cell>
          <cell r="C15">
            <v>289.64</v>
          </cell>
          <cell r="D15">
            <v>549.00350000000003</v>
          </cell>
        </row>
        <row r="16">
          <cell r="A16">
            <v>75620</v>
          </cell>
          <cell r="B16" t="str">
            <v>V28H-SK</v>
          </cell>
          <cell r="C16">
            <v>271.27</v>
          </cell>
          <cell r="D16">
            <v>450.00109999999995</v>
          </cell>
        </row>
        <row r="17">
          <cell r="A17">
            <v>75637</v>
          </cell>
          <cell r="B17" t="str">
            <v>V28H-LI</v>
          </cell>
          <cell r="C17">
            <v>604.08000000000004</v>
          </cell>
          <cell r="D17">
            <v>859.99620000000004</v>
          </cell>
        </row>
        <row r="18">
          <cell r="A18">
            <v>77920</v>
          </cell>
          <cell r="B18" t="str">
            <v>V28 IMPACT WRENCH SKIN</v>
          </cell>
          <cell r="C18">
            <v>252.24</v>
          </cell>
          <cell r="D18">
            <v>400.00189999999998</v>
          </cell>
        </row>
        <row r="19">
          <cell r="A19">
            <v>77937</v>
          </cell>
          <cell r="B19" t="str">
            <v>V28IW-LI</v>
          </cell>
          <cell r="C19">
            <v>262.88</v>
          </cell>
          <cell r="D19">
            <v>798.9994999999999</v>
          </cell>
        </row>
        <row r="20">
          <cell r="A20">
            <v>82837</v>
          </cell>
          <cell r="B20" t="str">
            <v>COM-V28PPG-LI</v>
          </cell>
          <cell r="C20">
            <v>835.53</v>
          </cell>
          <cell r="D20">
            <v>1149.9982</v>
          </cell>
        </row>
        <row r="21">
          <cell r="A21" t="str">
            <v>0881-9</v>
          </cell>
          <cell r="B21" t="str">
            <v xml:space="preserve"> V18 1/4 in. Hex Mid-Size Impact Driver</v>
          </cell>
          <cell r="C21">
            <v>55.13</v>
          </cell>
          <cell r="D21">
            <v>223.35300000000001</v>
          </cell>
        </row>
        <row r="22">
          <cell r="A22">
            <v>8971</v>
          </cell>
          <cell r="B22" t="str">
            <v>V18 KIT</v>
          </cell>
          <cell r="C22">
            <v>687.5</v>
          </cell>
          <cell r="D22">
            <v>1990.34</v>
          </cell>
        </row>
        <row r="23">
          <cell r="A23">
            <v>92829</v>
          </cell>
          <cell r="B23" t="str">
            <v>COM-V28PPB-USA</v>
          </cell>
          <cell r="C23">
            <v>612.94000000000005</v>
          </cell>
          <cell r="D23">
            <v>746.17</v>
          </cell>
        </row>
        <row r="24">
          <cell r="A24">
            <v>92837</v>
          </cell>
          <cell r="B24" t="str">
            <v>COM-V28PPB-LI</v>
          </cell>
          <cell r="C24">
            <v>431.2</v>
          </cell>
          <cell r="D24">
            <v>1099.9989999999998</v>
          </cell>
        </row>
        <row r="25">
          <cell r="A25">
            <v>110750</v>
          </cell>
          <cell r="B25" t="str">
            <v>HDE13RQD</v>
          </cell>
          <cell r="C25">
            <v>98.27</v>
          </cell>
          <cell r="D25">
            <v>288.99770000000001</v>
          </cell>
        </row>
        <row r="26">
          <cell r="A26" t="str">
            <v>2202-20</v>
          </cell>
          <cell r="B26" t="str">
            <v>Milw Voltage Stick Audible alert &amp; light</v>
          </cell>
          <cell r="C26">
            <v>9.91</v>
          </cell>
          <cell r="D26">
            <v>24.999600000000001</v>
          </cell>
        </row>
        <row r="27">
          <cell r="A27" t="str">
            <v>2202-20P</v>
          </cell>
          <cell r="B27" t="str">
            <v>Milw T&amp;M Volt Stick 2for1 Pk</v>
          </cell>
          <cell r="C27">
            <v>19.579999999999998</v>
          </cell>
          <cell r="D27">
            <v>24.999600000000001</v>
          </cell>
        </row>
        <row r="28">
          <cell r="A28" t="str">
            <v>2202-40</v>
          </cell>
          <cell r="B28" t="str">
            <v>T&amp;M Voltage Stick Audible Alert &amp; Light</v>
          </cell>
          <cell r="C28">
            <v>10.37</v>
          </cell>
          <cell r="D28">
            <v>24.999600000000001</v>
          </cell>
        </row>
        <row r="29">
          <cell r="A29" t="str">
            <v>2205-40</v>
          </cell>
          <cell r="B29" t="str">
            <v>T&amp;M Fork Meter - Electrical</v>
          </cell>
          <cell r="C29">
            <v>59.1</v>
          </cell>
          <cell r="D29">
            <v>145.00099999999998</v>
          </cell>
        </row>
        <row r="30">
          <cell r="A30" t="str">
            <v>2206-40</v>
          </cell>
          <cell r="B30" t="str">
            <v>T&amp;M Fork Meter - HVAC</v>
          </cell>
          <cell r="C30">
            <v>71.06</v>
          </cell>
          <cell r="D30">
            <v>145.00099999999998</v>
          </cell>
        </row>
        <row r="31">
          <cell r="A31" t="str">
            <v>2216-40</v>
          </cell>
          <cell r="B31" t="str">
            <v>T&amp;M Multimeter Standard display</v>
          </cell>
          <cell r="C31">
            <v>62.87</v>
          </cell>
          <cell r="D31">
            <v>120.0014</v>
          </cell>
        </row>
        <row r="32">
          <cell r="A32" t="str">
            <v>2217-20</v>
          </cell>
          <cell r="B32" t="str">
            <v>T&amp;M Multimeter Inverted display</v>
          </cell>
          <cell r="C32">
            <v>72.349999999999994</v>
          </cell>
          <cell r="D32">
            <v>178.99779999999998</v>
          </cell>
        </row>
        <row r="33">
          <cell r="A33" t="str">
            <v>2217-40</v>
          </cell>
          <cell r="B33" t="str">
            <v>Milw Digital Multimeter</v>
          </cell>
          <cell r="C33">
            <v>70.63</v>
          </cell>
          <cell r="D33">
            <v>204.81909999999999</v>
          </cell>
        </row>
        <row r="34">
          <cell r="A34" t="str">
            <v>2235-40</v>
          </cell>
          <cell r="B34" t="str">
            <v>T&amp;M Clamp Meter - Elec. (STD display)</v>
          </cell>
          <cell r="C34">
            <v>46.57</v>
          </cell>
          <cell r="D34">
            <v>109.9999</v>
          </cell>
        </row>
        <row r="35">
          <cell r="A35" t="str">
            <v>2236-40</v>
          </cell>
          <cell r="B35" t="str">
            <v>T&amp;M Clamp Meter HVAC</v>
          </cell>
          <cell r="C35">
            <v>92.4</v>
          </cell>
          <cell r="D35">
            <v>195.00019999999998</v>
          </cell>
        </row>
        <row r="36">
          <cell r="A36" t="str">
            <v>2237-40</v>
          </cell>
          <cell r="B36" t="str">
            <v>T&amp;M Clamp Meter Electrical</v>
          </cell>
          <cell r="C36">
            <v>96.37</v>
          </cell>
          <cell r="D36">
            <v>120.0014</v>
          </cell>
        </row>
        <row r="37">
          <cell r="A37" t="str">
            <v>2266-40</v>
          </cell>
          <cell r="B37" t="str">
            <v>Alkaline IR Temp Gun</v>
          </cell>
          <cell r="C37">
            <v>37.26</v>
          </cell>
          <cell r="D37">
            <v>99.002399999999994</v>
          </cell>
        </row>
        <row r="38">
          <cell r="A38">
            <v>40044</v>
          </cell>
          <cell r="B38" t="str">
            <v>DCM2-350C</v>
          </cell>
          <cell r="C38">
            <v>1005.17</v>
          </cell>
          <cell r="D38">
            <v>1759.9983999999999</v>
          </cell>
        </row>
        <row r="39">
          <cell r="A39">
            <v>40054</v>
          </cell>
          <cell r="B39" t="str">
            <v>DCM2-180C</v>
          </cell>
          <cell r="C39">
            <v>853.8</v>
          </cell>
          <cell r="D39">
            <v>1898.9984999999997</v>
          </cell>
        </row>
        <row r="40">
          <cell r="A40">
            <v>40964</v>
          </cell>
          <cell r="B40" t="str">
            <v>DCM2-250C</v>
          </cell>
          <cell r="C40">
            <v>671.44</v>
          </cell>
          <cell r="D40">
            <v>1898.9984999999997</v>
          </cell>
        </row>
        <row r="41">
          <cell r="A41">
            <v>410039712</v>
          </cell>
          <cell r="B41" t="str">
            <v>MILW V28 BATTERY (BULK)</v>
          </cell>
          <cell r="C41">
            <v>76.2</v>
          </cell>
          <cell r="D41">
            <v>165.17</v>
          </cell>
        </row>
        <row r="42">
          <cell r="A42">
            <v>411550</v>
          </cell>
          <cell r="B42" t="str">
            <v>DR-SB</v>
          </cell>
          <cell r="C42">
            <v>784.51</v>
          </cell>
          <cell r="D42">
            <v>1099.0029999999999</v>
          </cell>
        </row>
        <row r="43">
          <cell r="A43">
            <v>412050</v>
          </cell>
          <cell r="B43" t="str">
            <v>DR-LB</v>
          </cell>
          <cell r="C43">
            <v>875.75</v>
          </cell>
          <cell r="D43">
            <v>1199.0013999999999</v>
          </cell>
        </row>
        <row r="44">
          <cell r="A44">
            <v>412550</v>
          </cell>
          <cell r="B44" t="str">
            <v>DRT-SB</v>
          </cell>
          <cell r="C44">
            <v>1058.29</v>
          </cell>
          <cell r="D44">
            <v>1425.0020999999999</v>
          </cell>
        </row>
        <row r="45">
          <cell r="A45">
            <v>420250</v>
          </cell>
          <cell r="B45" t="str">
            <v>MDSREMAGNETICBASE</v>
          </cell>
          <cell r="C45">
            <v>1331.79</v>
          </cell>
          <cell r="D45">
            <v>1900.0027999999998</v>
          </cell>
        </row>
        <row r="46">
          <cell r="A46">
            <v>420350</v>
          </cell>
          <cell r="B46" t="str">
            <v>MDSRE-LATMAGNETICBASE</v>
          </cell>
          <cell r="C46">
            <v>1508.83</v>
          </cell>
          <cell r="D46">
            <v>2099.9995999999996</v>
          </cell>
        </row>
        <row r="47">
          <cell r="A47">
            <v>426250</v>
          </cell>
          <cell r="B47" t="str">
            <v>MDM350MOTOR</v>
          </cell>
          <cell r="C47">
            <v>789.04</v>
          </cell>
          <cell r="D47">
            <v>1099.9989999999998</v>
          </cell>
        </row>
        <row r="48">
          <cell r="A48">
            <v>427050</v>
          </cell>
          <cell r="B48" t="str">
            <v>MagneticDrillStandMD38Compact</v>
          </cell>
          <cell r="C48">
            <v>928.11</v>
          </cell>
          <cell r="D48">
            <v>1649.9984999999999</v>
          </cell>
        </row>
        <row r="49">
          <cell r="A49">
            <v>48081093</v>
          </cell>
          <cell r="B49" t="str">
            <v>C18PCG 600ml Alum. Conversion Kit</v>
          </cell>
          <cell r="C49">
            <v>16.579999999999998</v>
          </cell>
          <cell r="D49">
            <v>29.996199999999998</v>
          </cell>
        </row>
        <row r="50">
          <cell r="A50">
            <v>48081094</v>
          </cell>
          <cell r="B50" t="str">
            <v>C18PCG 600ml Clear Conversion Kit</v>
          </cell>
          <cell r="C50">
            <v>34.840000000000003</v>
          </cell>
          <cell r="D50">
            <v>54.995800000000003</v>
          </cell>
        </row>
        <row r="51">
          <cell r="A51">
            <v>48112830</v>
          </cell>
          <cell r="B51" t="str">
            <v>V28B  BATTERY 3.0AH</v>
          </cell>
          <cell r="C51">
            <v>68.28</v>
          </cell>
          <cell r="D51">
            <v>180.00209999999998</v>
          </cell>
        </row>
        <row r="52">
          <cell r="A52">
            <v>48592812</v>
          </cell>
          <cell r="B52" t="str">
            <v>V1828C-BULK</v>
          </cell>
          <cell r="C52">
            <v>30.87</v>
          </cell>
          <cell r="D52">
            <v>195.00019999999998</v>
          </cell>
        </row>
        <row r="53">
          <cell r="A53">
            <v>49240185</v>
          </cell>
          <cell r="B53" t="str">
            <v>V28L-SK</v>
          </cell>
          <cell r="C53">
            <v>59.4</v>
          </cell>
          <cell r="D53">
            <v>64.997299999999996</v>
          </cell>
        </row>
        <row r="54">
          <cell r="A54">
            <v>4932309227</v>
          </cell>
          <cell r="B54" t="str">
            <v>DDH32RP</v>
          </cell>
          <cell r="C54">
            <v>1205.9100000000001</v>
          </cell>
          <cell r="D54">
            <v>2871.7999999999997</v>
          </cell>
        </row>
        <row r="55">
          <cell r="A55">
            <v>4932373529</v>
          </cell>
          <cell r="B55" t="str">
            <v>MILW BATTERY BXS12 12V 2.0AH NI-CD PBS30</v>
          </cell>
          <cell r="C55">
            <v>27.34</v>
          </cell>
          <cell r="D55">
            <v>128.65</v>
          </cell>
        </row>
        <row r="56">
          <cell r="A56">
            <v>4932373530</v>
          </cell>
          <cell r="B56" t="str">
            <v>MILW BATTERY BXL12 12V 2.4AH NI-CD PBS30</v>
          </cell>
          <cell r="C56">
            <v>32.979999999999997</v>
          </cell>
          <cell r="D56">
            <v>145.25</v>
          </cell>
        </row>
        <row r="57">
          <cell r="A57">
            <v>4932373531</v>
          </cell>
          <cell r="B57" t="str">
            <v>MILW BATTERY BF12 12V 1.4AH FLAT PBS3000</v>
          </cell>
          <cell r="C57">
            <v>29.4</v>
          </cell>
          <cell r="D57">
            <v>103.75</v>
          </cell>
        </row>
        <row r="58">
          <cell r="A58">
            <v>4932373540</v>
          </cell>
          <cell r="B58" t="str">
            <v>MILW BATTERY BXS14.4 14.4V 2.0AH NI-CD P</v>
          </cell>
          <cell r="C58">
            <v>31.71</v>
          </cell>
          <cell r="D58">
            <v>132.79999999999998</v>
          </cell>
        </row>
        <row r="59">
          <cell r="A59">
            <v>4932373541</v>
          </cell>
          <cell r="B59" t="str">
            <v>MILW BATTERY BXL14.4 14.4V 2.4AH NI-CD P</v>
          </cell>
          <cell r="C59">
            <v>38.880000000000003</v>
          </cell>
          <cell r="D59">
            <v>161.85</v>
          </cell>
        </row>
        <row r="60">
          <cell r="A60">
            <v>4932373560</v>
          </cell>
          <cell r="B60" t="str">
            <v>MILW BATTERY BXL24 24V 2.4AH PBS3000</v>
          </cell>
          <cell r="C60">
            <v>80.77</v>
          </cell>
          <cell r="D60">
            <v>269.75</v>
          </cell>
        </row>
        <row r="61">
          <cell r="A61">
            <v>4932386874</v>
          </cell>
          <cell r="B61" t="str">
            <v>MILW BATTERY BXL18 18V 2.4 Ah NI-CD PBS3</v>
          </cell>
          <cell r="C61">
            <v>41.49</v>
          </cell>
          <cell r="D61">
            <v>190.89999999999998</v>
          </cell>
        </row>
        <row r="62">
          <cell r="A62">
            <v>4932386875</v>
          </cell>
          <cell r="B62" t="str">
            <v>MILW BATTERY BXS18 18V 2.0 Ah Ni-CD PBS3</v>
          </cell>
          <cell r="C62">
            <v>41.97</v>
          </cell>
          <cell r="D62">
            <v>161.85</v>
          </cell>
        </row>
        <row r="63">
          <cell r="A63">
            <v>4932386926</v>
          </cell>
          <cell r="B63" t="str">
            <v>CHARGER MILW RCA7224MB   700g</v>
          </cell>
          <cell r="C63">
            <v>21.31</v>
          </cell>
          <cell r="D63">
            <v>98.77</v>
          </cell>
        </row>
        <row r="64">
          <cell r="A64">
            <v>4932399037</v>
          </cell>
          <cell r="B64" t="str">
            <v>CHARGER-TURBO MILW TCA7224MB</v>
          </cell>
          <cell r="C64">
            <v>54.4</v>
          </cell>
          <cell r="D64">
            <v>190.07</v>
          </cell>
        </row>
        <row r="65">
          <cell r="A65">
            <v>4932399512</v>
          </cell>
          <cell r="B65" t="str">
            <v>V18B LITHIUM BATTERY 3.0AH</v>
          </cell>
          <cell r="C65">
            <v>52.75</v>
          </cell>
          <cell r="D65">
            <v>151.47499999999999</v>
          </cell>
        </row>
        <row r="66">
          <cell r="A66">
            <v>4932399671</v>
          </cell>
          <cell r="B66" t="str">
            <v>V 18/28 Tri Mode CHARGER</v>
          </cell>
          <cell r="C66">
            <v>81.19</v>
          </cell>
          <cell r="D66">
            <v>161.85</v>
          </cell>
        </row>
        <row r="67">
          <cell r="A67">
            <v>4933334890</v>
          </cell>
          <cell r="B67" t="str">
            <v>AG23-230</v>
          </cell>
          <cell r="C67">
            <v>197.25</v>
          </cell>
          <cell r="D67">
            <v>228.99699999999999</v>
          </cell>
        </row>
        <row r="68">
          <cell r="A68">
            <v>4933357990</v>
          </cell>
          <cell r="B68" t="str">
            <v>FSPE110QX</v>
          </cell>
          <cell r="C68">
            <v>130.6</v>
          </cell>
          <cell r="D68">
            <v>240.00280000000004</v>
          </cell>
        </row>
        <row r="69">
          <cell r="A69">
            <v>4933362920</v>
          </cell>
          <cell r="B69" t="str">
            <v>WCE30M** W/CHASER (BWOODS)</v>
          </cell>
          <cell r="C69">
            <v>513.32000000000005</v>
          </cell>
          <cell r="D69">
            <v>944.99650000000008</v>
          </cell>
        </row>
        <row r="70">
          <cell r="A70">
            <v>4933368470</v>
          </cell>
          <cell r="B70" t="str">
            <v>AG8/100 A/GRINDER 3KG</v>
          </cell>
          <cell r="C70">
            <v>89.64</v>
          </cell>
          <cell r="D70">
            <v>103.00299999999999</v>
          </cell>
        </row>
        <row r="71">
          <cell r="A71">
            <v>4933368520</v>
          </cell>
          <cell r="B71" t="str">
            <v>N2Q</v>
          </cell>
          <cell r="C71">
            <v>341.15</v>
          </cell>
          <cell r="D71">
            <v>564.99760000000003</v>
          </cell>
        </row>
        <row r="72">
          <cell r="A72">
            <v>4933368530</v>
          </cell>
          <cell r="B72" t="str">
            <v>PLATE SHEARS S2,5Q IN2</v>
          </cell>
          <cell r="C72">
            <v>355.7</v>
          </cell>
          <cell r="D72">
            <v>394.25</v>
          </cell>
        </row>
        <row r="73">
          <cell r="A73">
            <v>4933372995</v>
          </cell>
          <cell r="B73" t="str">
            <v>T-TEC201</v>
          </cell>
          <cell r="C73">
            <v>137.75</v>
          </cell>
          <cell r="D73">
            <v>209.9983</v>
          </cell>
        </row>
        <row r="74">
          <cell r="A74">
            <v>4933374847</v>
          </cell>
          <cell r="B74" t="str">
            <v>PFH25QE ROT.HAMMER 24MM</v>
          </cell>
          <cell r="C74">
            <v>184.62</v>
          </cell>
          <cell r="D74">
            <v>446.53999999999996</v>
          </cell>
        </row>
        <row r="75">
          <cell r="A75">
            <v>4933375680</v>
          </cell>
          <cell r="B75" t="str">
            <v>KANGO950K</v>
          </cell>
          <cell r="C75">
            <v>405.73</v>
          </cell>
          <cell r="D75">
            <v>902.00249999999994</v>
          </cell>
        </row>
        <row r="76">
          <cell r="A76">
            <v>4933375690</v>
          </cell>
          <cell r="B76" t="str">
            <v>KANGO900K</v>
          </cell>
          <cell r="C76">
            <v>362.99</v>
          </cell>
          <cell r="D76">
            <v>854.99959999999999</v>
          </cell>
        </row>
        <row r="77">
          <cell r="A77">
            <v>4933375792</v>
          </cell>
          <cell r="B77" t="str">
            <v>KANGO950S</v>
          </cell>
          <cell r="C77">
            <v>396.25</v>
          </cell>
          <cell r="D77">
            <v>902.00249999999994</v>
          </cell>
        </row>
        <row r="78">
          <cell r="A78" t="str">
            <v>4933375792CSS</v>
          </cell>
          <cell r="B78" t="str">
            <v>950S MIL/KANG SDS.HAMMER + 3 FOC ITEMS</v>
          </cell>
          <cell r="C78">
            <v>635.45000000000005</v>
          </cell>
          <cell r="D78">
            <v>998.99629999999991</v>
          </cell>
        </row>
        <row r="79">
          <cell r="A79">
            <v>4933375796</v>
          </cell>
          <cell r="B79" t="str">
            <v>KANGO900S</v>
          </cell>
          <cell r="C79">
            <v>601.41</v>
          </cell>
          <cell r="D79">
            <v>958.99860000000012</v>
          </cell>
        </row>
        <row r="80">
          <cell r="A80">
            <v>4933378800</v>
          </cell>
          <cell r="B80" t="str">
            <v>ROS150E</v>
          </cell>
          <cell r="C80">
            <v>129.80000000000001</v>
          </cell>
          <cell r="D80">
            <v>209.00229999999999</v>
          </cell>
        </row>
        <row r="81">
          <cell r="A81">
            <v>4933378875</v>
          </cell>
          <cell r="B81" t="str">
            <v>PJ710</v>
          </cell>
          <cell r="C81">
            <v>316.3</v>
          </cell>
          <cell r="D81">
            <v>419.00059999999996</v>
          </cell>
        </row>
        <row r="82">
          <cell r="A82">
            <v>4933378925</v>
          </cell>
          <cell r="B82" t="str">
            <v>OFSE1000</v>
          </cell>
          <cell r="C82">
            <v>315.92</v>
          </cell>
          <cell r="D82">
            <v>369.00139999999999</v>
          </cell>
        </row>
        <row r="83">
          <cell r="A83">
            <v>4933378960</v>
          </cell>
          <cell r="B83" t="str">
            <v>AG16-180QC</v>
          </cell>
          <cell r="C83">
            <v>207.7</v>
          </cell>
          <cell r="D83">
            <v>338.99689999999998</v>
          </cell>
        </row>
        <row r="84">
          <cell r="A84">
            <v>4933378975</v>
          </cell>
          <cell r="B84" t="str">
            <v>AG16-125XC</v>
          </cell>
          <cell r="C84">
            <v>145.53</v>
          </cell>
          <cell r="D84">
            <v>259.00150000000002</v>
          </cell>
        </row>
        <row r="85">
          <cell r="A85">
            <v>4933379421</v>
          </cell>
          <cell r="B85" t="str">
            <v>PLH32XE* NOW PLH32QEX</v>
          </cell>
          <cell r="C85">
            <v>356.91</v>
          </cell>
          <cell r="D85">
            <v>524.99989999999991</v>
          </cell>
        </row>
        <row r="86">
          <cell r="A86">
            <v>4933380006</v>
          </cell>
          <cell r="B86" t="str">
            <v>PD2E20R/S</v>
          </cell>
          <cell r="C86">
            <v>103.77</v>
          </cell>
          <cell r="D86">
            <v>184.99869999999999</v>
          </cell>
        </row>
        <row r="87">
          <cell r="A87">
            <v>4933380482</v>
          </cell>
          <cell r="B87" t="str">
            <v>B2E16RLD</v>
          </cell>
          <cell r="C87">
            <v>302.39</v>
          </cell>
          <cell r="D87">
            <v>448.99680000000001</v>
          </cell>
        </row>
        <row r="88">
          <cell r="A88">
            <v>4933380507</v>
          </cell>
          <cell r="B88" t="str">
            <v>SB2-35D</v>
          </cell>
          <cell r="C88">
            <v>289.2</v>
          </cell>
          <cell r="D88">
            <v>518.99899999999991</v>
          </cell>
        </row>
        <row r="89">
          <cell r="A89">
            <v>4933380519</v>
          </cell>
          <cell r="B89" t="str">
            <v>B4-32 Milwaukee Drill</v>
          </cell>
          <cell r="C89">
            <v>410.69</v>
          </cell>
          <cell r="D89">
            <v>950.00139999999988</v>
          </cell>
        </row>
        <row r="90">
          <cell r="A90">
            <v>4933380625</v>
          </cell>
          <cell r="B90" t="str">
            <v>Magnetic Drill Stand MDE 42</v>
          </cell>
          <cell r="C90">
            <v>1101.51</v>
          </cell>
          <cell r="D90">
            <v>1749.9968999999999</v>
          </cell>
        </row>
        <row r="91">
          <cell r="A91">
            <v>4933380784</v>
          </cell>
          <cell r="B91" t="str">
            <v>PD2E22RS</v>
          </cell>
          <cell r="C91">
            <v>207.38</v>
          </cell>
          <cell r="D91">
            <v>278.99619999999999</v>
          </cell>
        </row>
        <row r="92">
          <cell r="A92">
            <v>4933380850</v>
          </cell>
          <cell r="B92" t="str">
            <v>MAGNETICDRILLSTANDMD4-85</v>
          </cell>
          <cell r="C92">
            <v>1516.55</v>
          </cell>
          <cell r="D92">
            <v>3249.9977999999996</v>
          </cell>
        </row>
        <row r="93">
          <cell r="A93">
            <v>4933381241</v>
          </cell>
          <cell r="B93" t="str">
            <v>PJX 14,4-CD</v>
          </cell>
          <cell r="C93">
            <v>228.23</v>
          </cell>
          <cell r="D93">
            <v>408.9991</v>
          </cell>
        </row>
        <row r="94">
          <cell r="A94">
            <v>4933381248</v>
          </cell>
          <cell r="B94" t="str">
            <v>PJX 14,4-SK</v>
          </cell>
          <cell r="C94">
            <v>152.24</v>
          </cell>
          <cell r="D94">
            <v>319.00220000000002</v>
          </cell>
        </row>
        <row r="95">
          <cell r="A95">
            <v>4933382385</v>
          </cell>
          <cell r="B95" t="str">
            <v>PPH26XE</v>
          </cell>
          <cell r="C95">
            <v>201.13</v>
          </cell>
          <cell r="D95">
            <v>468.99979999999999</v>
          </cell>
        </row>
        <row r="96">
          <cell r="A96">
            <v>4933382400</v>
          </cell>
          <cell r="B96" t="str">
            <v>PPH30X2E</v>
          </cell>
          <cell r="C96">
            <v>308.91000000000003</v>
          </cell>
          <cell r="D96">
            <v>498.99600000000004</v>
          </cell>
        </row>
        <row r="97">
          <cell r="A97">
            <v>4933382532</v>
          </cell>
          <cell r="B97" t="str">
            <v>ABS6PUCR* OFFER AEG SE2.4</v>
          </cell>
          <cell r="C97">
            <v>106.71</v>
          </cell>
          <cell r="D97">
            <v>273.89999999999998</v>
          </cell>
        </row>
        <row r="98">
          <cell r="A98">
            <v>4933382700</v>
          </cell>
          <cell r="B98" t="str">
            <v>PSG14.4-SK</v>
          </cell>
          <cell r="C98">
            <v>226.49</v>
          </cell>
          <cell r="D98">
            <v>259.9975</v>
          </cell>
        </row>
        <row r="99">
          <cell r="A99">
            <v>4933382711</v>
          </cell>
          <cell r="B99" t="str">
            <v>PN14,4-SK</v>
          </cell>
          <cell r="C99">
            <v>485.51</v>
          </cell>
          <cell r="D99">
            <v>580.00399999999991</v>
          </cell>
        </row>
        <row r="100">
          <cell r="A100">
            <v>4933382721</v>
          </cell>
          <cell r="B100" t="str">
            <v>PPS14.4-SK</v>
          </cell>
          <cell r="C100">
            <v>413.74</v>
          </cell>
          <cell r="D100">
            <v>493.0034</v>
          </cell>
        </row>
        <row r="101">
          <cell r="A101">
            <v>4933382766</v>
          </cell>
          <cell r="B101" t="str">
            <v>PSM14,4-SK</v>
          </cell>
          <cell r="C101">
            <v>617.13</v>
          </cell>
          <cell r="D101">
            <v>774.99590000000012</v>
          </cell>
        </row>
        <row r="102">
          <cell r="A102">
            <v>4933383000</v>
          </cell>
          <cell r="B102" t="str">
            <v>AG13-125X</v>
          </cell>
          <cell r="C102">
            <v>100.39</v>
          </cell>
          <cell r="D102">
            <v>219.99979999999999</v>
          </cell>
        </row>
        <row r="103">
          <cell r="A103">
            <v>4933383010</v>
          </cell>
          <cell r="B103" t="str">
            <v>WCE30-0</v>
          </cell>
          <cell r="C103">
            <v>249.81</v>
          </cell>
          <cell r="D103">
            <v>688.00359999999989</v>
          </cell>
        </row>
        <row r="104">
          <cell r="A104">
            <v>4933383350</v>
          </cell>
          <cell r="B104" t="str">
            <v>WCS45 150MM WALL CHASER 1900 WATT</v>
          </cell>
          <cell r="C104">
            <v>376.96</v>
          </cell>
          <cell r="D104">
            <v>896.99760000000003</v>
          </cell>
        </row>
        <row r="105">
          <cell r="A105">
            <v>4933383925</v>
          </cell>
          <cell r="B105" t="str">
            <v>AP12QE Sander Polisher</v>
          </cell>
          <cell r="C105">
            <v>122.63</v>
          </cell>
          <cell r="D105">
            <v>236.99820000000003</v>
          </cell>
        </row>
        <row r="106">
          <cell r="A106">
            <v>4933383940</v>
          </cell>
          <cell r="B106" t="str">
            <v>AS12QE</v>
          </cell>
          <cell r="C106">
            <v>105.59</v>
          </cell>
          <cell r="D106">
            <v>236.99820000000003</v>
          </cell>
        </row>
        <row r="107">
          <cell r="A107">
            <v>4933385070</v>
          </cell>
          <cell r="B107" t="str">
            <v>AG9/125QXE A/GRINDER 3.1KG</v>
          </cell>
          <cell r="C107">
            <v>114.25</v>
          </cell>
          <cell r="D107">
            <v>199.00079999999997</v>
          </cell>
        </row>
        <row r="108">
          <cell r="A108">
            <v>4933385100</v>
          </cell>
          <cell r="B108" t="str">
            <v>DG30QE</v>
          </cell>
          <cell r="C108">
            <v>95.82</v>
          </cell>
          <cell r="D108">
            <v>199.00079999999997</v>
          </cell>
        </row>
        <row r="109">
          <cell r="A109">
            <v>4933385120</v>
          </cell>
          <cell r="B109" t="str">
            <v>DGL30QE</v>
          </cell>
          <cell r="C109">
            <v>162.4</v>
          </cell>
          <cell r="D109">
            <v>280.00050000000005</v>
          </cell>
        </row>
        <row r="110">
          <cell r="A110">
            <v>4933385125</v>
          </cell>
          <cell r="B110" t="str">
            <v>WCE65/0</v>
          </cell>
          <cell r="C110">
            <v>478.49</v>
          </cell>
          <cell r="D110">
            <v>1099.999</v>
          </cell>
        </row>
        <row r="111">
          <cell r="A111">
            <v>4933385850</v>
          </cell>
          <cell r="B111" t="str">
            <v>AG23-180</v>
          </cell>
          <cell r="C111">
            <v>234.77</v>
          </cell>
          <cell r="D111">
            <v>228.99699999999999</v>
          </cell>
        </row>
        <row r="112">
          <cell r="A112">
            <v>4933385995</v>
          </cell>
          <cell r="B112" t="str">
            <v>ASE1400</v>
          </cell>
          <cell r="C112">
            <v>484.13</v>
          </cell>
          <cell r="D112">
            <v>728.99729999999988</v>
          </cell>
        </row>
        <row r="113">
          <cell r="A113">
            <v>4933386357</v>
          </cell>
          <cell r="B113" t="str">
            <v>PES12T-CD</v>
          </cell>
          <cell r="C113">
            <v>129.4</v>
          </cell>
          <cell r="D113">
            <v>249</v>
          </cell>
        </row>
        <row r="114">
          <cell r="A114">
            <v>4933386380</v>
          </cell>
          <cell r="B114" t="str">
            <v>PES9.6TBBRC C/LESS TOOL</v>
          </cell>
          <cell r="C114">
            <v>157.16</v>
          </cell>
          <cell r="D114">
            <v>215.00320000000002</v>
          </cell>
        </row>
        <row r="115">
          <cell r="A115">
            <v>4933386394</v>
          </cell>
          <cell r="B115" t="str">
            <v>PAD12-CD</v>
          </cell>
          <cell r="C115">
            <v>165.19</v>
          </cell>
          <cell r="D115">
            <v>329.00369999999998</v>
          </cell>
        </row>
        <row r="116">
          <cell r="A116">
            <v>4933386475</v>
          </cell>
          <cell r="B116" t="str">
            <v>H24XBBRCU ROT.HAMMER 24V 10Kg</v>
          </cell>
          <cell r="C116">
            <v>535.14</v>
          </cell>
          <cell r="D116">
            <v>788.99800000000005</v>
          </cell>
        </row>
        <row r="117">
          <cell r="A117">
            <v>4933386481</v>
          </cell>
          <cell r="B117" t="str">
            <v>H24BBRCU ROT.HAMMER 24V 10Kg</v>
          </cell>
          <cell r="C117">
            <v>524.96</v>
          </cell>
          <cell r="D117">
            <v>769.00330000000008</v>
          </cell>
        </row>
        <row r="118">
          <cell r="A118">
            <v>4933386610</v>
          </cell>
          <cell r="B118" t="str">
            <v>P12TX IMP DRILL 12V 6Kg</v>
          </cell>
          <cell r="C118">
            <v>213.46</v>
          </cell>
          <cell r="D118">
            <v>319.00220000000002</v>
          </cell>
        </row>
        <row r="119">
          <cell r="A119">
            <v>4933386630</v>
          </cell>
          <cell r="B119" t="str">
            <v>S14.4TXNIMH C/LESS DRILL 6Kg</v>
          </cell>
          <cell r="C119">
            <v>291.64999999999998</v>
          </cell>
          <cell r="D119">
            <v>429.00210000000004</v>
          </cell>
        </row>
        <row r="120">
          <cell r="A120">
            <v>4933386655</v>
          </cell>
          <cell r="B120" t="str">
            <v>S18TXNIMH C/LESS DRILL 7Kg</v>
          </cell>
          <cell r="C120">
            <v>328.8</v>
          </cell>
          <cell r="D120">
            <v>498.99600000000004</v>
          </cell>
        </row>
        <row r="121">
          <cell r="A121">
            <v>4933389200</v>
          </cell>
          <cell r="B121" t="str">
            <v>P14.4TX* NOW P14.4TXC</v>
          </cell>
          <cell r="C121">
            <v>234.07</v>
          </cell>
          <cell r="D121">
            <v>358.99989999999997</v>
          </cell>
        </row>
        <row r="122">
          <cell r="A122">
            <v>4933389205</v>
          </cell>
          <cell r="B122" t="str">
            <v>P18TX* USE P18TXC</v>
          </cell>
          <cell r="C122">
            <v>261.92</v>
          </cell>
          <cell r="D122">
            <v>408.9991</v>
          </cell>
        </row>
        <row r="123">
          <cell r="A123">
            <v>4933389210</v>
          </cell>
          <cell r="B123" t="str">
            <v>S12TX C/LESS DRILL 6Kg</v>
          </cell>
          <cell r="C123">
            <v>204.25</v>
          </cell>
          <cell r="D123">
            <v>278.99619999999999</v>
          </cell>
        </row>
        <row r="124">
          <cell r="A124">
            <v>4933389215</v>
          </cell>
          <cell r="B124" t="str">
            <v>S14.4TX * NOW S14.4TXC</v>
          </cell>
          <cell r="C124">
            <v>217.19</v>
          </cell>
          <cell r="D124">
            <v>319.00220000000002</v>
          </cell>
        </row>
        <row r="125">
          <cell r="A125">
            <v>4933389220</v>
          </cell>
          <cell r="B125" t="str">
            <v>S18TX* USE S18TXC</v>
          </cell>
          <cell r="C125">
            <v>234.07</v>
          </cell>
          <cell r="D125">
            <v>358.99989999999997</v>
          </cell>
        </row>
        <row r="126">
          <cell r="A126">
            <v>4933389355</v>
          </cell>
          <cell r="B126" t="str">
            <v>PAS14.4-CD</v>
          </cell>
          <cell r="C126">
            <v>214.47</v>
          </cell>
          <cell r="D126">
            <v>369.00139999999999</v>
          </cell>
        </row>
        <row r="127">
          <cell r="A127">
            <v>4933389365</v>
          </cell>
          <cell r="B127" t="str">
            <v>PPS14.4-CD</v>
          </cell>
          <cell r="C127">
            <v>431.57</v>
          </cell>
          <cell r="D127">
            <v>649.00189999999998</v>
          </cell>
        </row>
        <row r="128">
          <cell r="A128">
            <v>4933389400</v>
          </cell>
          <cell r="B128" t="str">
            <v>H18BBRCU ROT.HAMMER 18V 9Kg</v>
          </cell>
          <cell r="C128">
            <v>420.54</v>
          </cell>
          <cell r="D128">
            <v>618.99739999999997</v>
          </cell>
        </row>
        <row r="129">
          <cell r="A129">
            <v>4933389504</v>
          </cell>
          <cell r="B129" t="str">
            <v>PMS18BBRCA METAL SAW C/LESS</v>
          </cell>
          <cell r="C129">
            <v>442.87</v>
          </cell>
          <cell r="D129">
            <v>599.00270000000012</v>
          </cell>
        </row>
        <row r="130">
          <cell r="A130">
            <v>4933389580</v>
          </cell>
          <cell r="B130" t="str">
            <v>PIW14.4HEX IMP.WRENCH C/LESS</v>
          </cell>
          <cell r="C130">
            <v>290.62</v>
          </cell>
          <cell r="D130">
            <v>398.99759999999998</v>
          </cell>
        </row>
        <row r="131">
          <cell r="A131">
            <v>4933389885</v>
          </cell>
          <cell r="B131" t="str">
            <v>H24XNIMH ROT.HAMMER 24V 10Kg</v>
          </cell>
          <cell r="C131">
            <v>616.29</v>
          </cell>
          <cell r="D131">
            <v>829.00399999999991</v>
          </cell>
        </row>
        <row r="132">
          <cell r="A132">
            <v>4933389890</v>
          </cell>
          <cell r="B132" t="str">
            <v>PIW14.4HEX-CD</v>
          </cell>
          <cell r="C132">
            <v>214.5</v>
          </cell>
          <cell r="D132">
            <v>398.99759999999998</v>
          </cell>
        </row>
        <row r="133">
          <cell r="A133">
            <v>4933389895</v>
          </cell>
          <cell r="B133" t="str">
            <v>14.4SD-CD</v>
          </cell>
          <cell r="C133">
            <v>213.16</v>
          </cell>
          <cell r="D133">
            <v>398.99759999999998</v>
          </cell>
        </row>
        <row r="134">
          <cell r="A134">
            <v>4933390200</v>
          </cell>
          <cell r="B134" t="str">
            <v>PD2E24RS</v>
          </cell>
          <cell r="C134">
            <v>128.80000000000001</v>
          </cell>
          <cell r="D134">
            <v>313.00130000000001</v>
          </cell>
        </row>
        <row r="135">
          <cell r="A135">
            <v>4933390661</v>
          </cell>
          <cell r="B135" t="str">
            <v>LOKTORS18TXC-MH</v>
          </cell>
          <cell r="C135">
            <v>331.63</v>
          </cell>
          <cell r="D135">
            <v>498.99600000000004</v>
          </cell>
        </row>
        <row r="136">
          <cell r="A136">
            <v>4933390663</v>
          </cell>
          <cell r="B136" t="str">
            <v>LOKTORS18TXC-CD</v>
          </cell>
          <cell r="C136">
            <v>271.81</v>
          </cell>
          <cell r="D136">
            <v>358.99989999999997</v>
          </cell>
        </row>
        <row r="137">
          <cell r="A137">
            <v>4933390668</v>
          </cell>
          <cell r="B137" t="str">
            <v>LOKTORP18TXC-CD</v>
          </cell>
          <cell r="C137">
            <v>299.39999999999998</v>
          </cell>
          <cell r="D137">
            <v>408.9991</v>
          </cell>
        </row>
        <row r="138">
          <cell r="A138">
            <v>4933390713</v>
          </cell>
          <cell r="B138" t="str">
            <v>V28HX-SK</v>
          </cell>
          <cell r="C138">
            <v>354.45</v>
          </cell>
          <cell r="D138">
            <v>610.00020000000006</v>
          </cell>
        </row>
        <row r="139">
          <cell r="A139">
            <v>4933390768</v>
          </cell>
          <cell r="B139" t="str">
            <v>LOKTORS14.4TXC-CD</v>
          </cell>
          <cell r="C139">
            <v>208.99</v>
          </cell>
          <cell r="D139">
            <v>319.00220000000002</v>
          </cell>
        </row>
        <row r="140">
          <cell r="A140">
            <v>4933390808</v>
          </cell>
          <cell r="B140" t="str">
            <v>LOKTORP14.4TXC-CD</v>
          </cell>
          <cell r="C140">
            <v>279.31</v>
          </cell>
          <cell r="D140">
            <v>358.99989999999997</v>
          </cell>
        </row>
        <row r="141">
          <cell r="A141">
            <v>4933391075</v>
          </cell>
          <cell r="B141" t="str">
            <v>AG8/115QX GRINDER 115MM 3KG</v>
          </cell>
          <cell r="C141">
            <v>96.6</v>
          </cell>
          <cell r="D141">
            <v>240.7</v>
          </cell>
        </row>
        <row r="142">
          <cell r="A142">
            <v>4933391080</v>
          </cell>
          <cell r="B142" t="str">
            <v>AG12-125X</v>
          </cell>
          <cell r="C142">
            <v>117.8</v>
          </cell>
          <cell r="D142">
            <v>215.00320000000002</v>
          </cell>
        </row>
        <row r="143">
          <cell r="A143" t="str">
            <v>4933391080-PKGMAR7</v>
          </cell>
          <cell r="B143" t="str">
            <v>AG12-125X WITH BNS DIA WHEEL 125MM</v>
          </cell>
          <cell r="C143">
            <v>129.24</v>
          </cell>
          <cell r="D143">
            <v>165.17</v>
          </cell>
        </row>
        <row r="144">
          <cell r="A144">
            <v>4933391120</v>
          </cell>
          <cell r="B144" t="str">
            <v>AG15-125XC</v>
          </cell>
          <cell r="C144">
            <v>144.44999999999999</v>
          </cell>
          <cell r="D144">
            <v>259.00150000000002</v>
          </cell>
        </row>
        <row r="145">
          <cell r="A145">
            <v>4933391695</v>
          </cell>
          <cell r="B145" t="str">
            <v>POS13</v>
          </cell>
          <cell r="C145">
            <v>140.63999999999999</v>
          </cell>
          <cell r="D145">
            <v>188.99930000000001</v>
          </cell>
        </row>
        <row r="146">
          <cell r="A146">
            <v>4933391700</v>
          </cell>
          <cell r="B146" t="str">
            <v>PDS13</v>
          </cell>
          <cell r="C146">
            <v>162.66999999999999</v>
          </cell>
          <cell r="D146">
            <v>199.00079999999997</v>
          </cell>
        </row>
        <row r="147">
          <cell r="A147">
            <v>4933391705</v>
          </cell>
          <cell r="B147" t="str">
            <v>PRS125E</v>
          </cell>
          <cell r="C147">
            <v>175.95</v>
          </cell>
          <cell r="D147">
            <v>199.00079999999997</v>
          </cell>
        </row>
        <row r="148">
          <cell r="A148">
            <v>4933392626</v>
          </cell>
          <cell r="B148" t="str">
            <v>PLH26QE</v>
          </cell>
          <cell r="C148">
            <v>212.89</v>
          </cell>
          <cell r="D148">
            <v>502.00060000000002</v>
          </cell>
        </row>
        <row r="149">
          <cell r="A149">
            <v>4933392960</v>
          </cell>
          <cell r="B149" t="str">
            <v>PCE3Q</v>
          </cell>
          <cell r="C149">
            <v>330.21</v>
          </cell>
          <cell r="D149">
            <v>458.99830000000003</v>
          </cell>
        </row>
        <row r="150">
          <cell r="A150">
            <v>4933396205</v>
          </cell>
          <cell r="B150" t="str">
            <v>PFH25QE</v>
          </cell>
          <cell r="C150">
            <v>134.76</v>
          </cell>
          <cell r="D150">
            <v>346.00210000000004</v>
          </cell>
        </row>
        <row r="151">
          <cell r="A151">
            <v>4933398200</v>
          </cell>
          <cell r="B151" t="str">
            <v>KANGO545S</v>
          </cell>
          <cell r="C151">
            <v>336.24</v>
          </cell>
          <cell r="D151">
            <v>664</v>
          </cell>
        </row>
        <row r="152">
          <cell r="A152">
            <v>4933398220</v>
          </cell>
          <cell r="B152" t="str">
            <v>KANGO500S</v>
          </cell>
          <cell r="C152">
            <v>555.02</v>
          </cell>
          <cell r="D152">
            <v>746.17000000000007</v>
          </cell>
        </row>
        <row r="153">
          <cell r="A153">
            <v>4933400077</v>
          </cell>
          <cell r="B153" t="str">
            <v>PLH32QEX</v>
          </cell>
          <cell r="C153">
            <v>259.58999999999997</v>
          </cell>
          <cell r="D153">
            <v>379.00290000000001</v>
          </cell>
        </row>
        <row r="154">
          <cell r="A154">
            <v>4933400277</v>
          </cell>
          <cell r="B154" t="str">
            <v>V28H-SK</v>
          </cell>
          <cell r="C154">
            <v>195.68</v>
          </cell>
          <cell r="D154">
            <v>449.86</v>
          </cell>
        </row>
        <row r="155">
          <cell r="A155">
            <v>4933400400</v>
          </cell>
          <cell r="B155" t="str">
            <v>V18H-LI</v>
          </cell>
          <cell r="C155">
            <v>611.66</v>
          </cell>
          <cell r="D155">
            <v>798.99950000000001</v>
          </cell>
        </row>
        <row r="156">
          <cell r="A156">
            <v>4933400407</v>
          </cell>
          <cell r="B156" t="str">
            <v>V18H-SK</v>
          </cell>
          <cell r="C156">
            <v>337.84</v>
          </cell>
          <cell r="D156">
            <v>498.99600000000004</v>
          </cell>
        </row>
        <row r="157">
          <cell r="A157">
            <v>4933401162</v>
          </cell>
          <cell r="B157" t="str">
            <v>PCG14.4/300-CD</v>
          </cell>
          <cell r="C157">
            <v>220.64</v>
          </cell>
          <cell r="D157">
            <v>479.99729999999994</v>
          </cell>
        </row>
        <row r="158">
          <cell r="A158">
            <v>4933401165</v>
          </cell>
          <cell r="B158" t="str">
            <v>PCG14.4/600-CD</v>
          </cell>
          <cell r="C158">
            <v>237.39</v>
          </cell>
          <cell r="D158">
            <v>479.99729999999994</v>
          </cell>
        </row>
        <row r="159">
          <cell r="A159" t="str">
            <v>4933401165-PKGMAR0</v>
          </cell>
          <cell r="B159" t="str">
            <v>PCG14.4/600, BNS WITH BAT PK 14.4V 1.4AH</v>
          </cell>
          <cell r="C159">
            <v>375.21</v>
          </cell>
          <cell r="D159">
            <v>480.57</v>
          </cell>
        </row>
        <row r="160">
          <cell r="A160" t="str">
            <v>4933401165-PKGMAR7</v>
          </cell>
          <cell r="B160" t="str">
            <v>PCG14.4/600, PKG MAR 07</v>
          </cell>
          <cell r="C160">
            <v>420.23</v>
          </cell>
          <cell r="D160">
            <v>480.57</v>
          </cell>
        </row>
        <row r="161">
          <cell r="A161">
            <v>4933401180</v>
          </cell>
          <cell r="B161" t="str">
            <v>LOKTORS12TXC-CD</v>
          </cell>
          <cell r="C161">
            <v>205.02</v>
          </cell>
          <cell r="D161">
            <v>278.99619999999999</v>
          </cell>
        </row>
        <row r="162">
          <cell r="A162">
            <v>4933401352</v>
          </cell>
          <cell r="B162" t="str">
            <v>V18DD-LI</v>
          </cell>
          <cell r="C162">
            <v>406.98</v>
          </cell>
          <cell r="D162">
            <v>545.00289999999995</v>
          </cell>
        </row>
        <row r="163">
          <cell r="A163">
            <v>4933401361</v>
          </cell>
          <cell r="B163" t="str">
            <v>V18PD-LI</v>
          </cell>
          <cell r="C163">
            <v>410.53</v>
          </cell>
          <cell r="D163">
            <v>595.00210000000004</v>
          </cell>
        </row>
        <row r="164">
          <cell r="A164">
            <v>4933401395</v>
          </cell>
          <cell r="B164" t="str">
            <v>V18DD-SK</v>
          </cell>
          <cell r="C164">
            <v>140.21</v>
          </cell>
          <cell r="D164">
            <v>224.99639999999999</v>
          </cell>
        </row>
        <row r="165">
          <cell r="A165">
            <v>4933401398</v>
          </cell>
          <cell r="B165" t="str">
            <v>V18PD-SK</v>
          </cell>
          <cell r="C165">
            <v>143.74</v>
          </cell>
          <cell r="D165">
            <v>249</v>
          </cell>
        </row>
        <row r="166">
          <cell r="A166">
            <v>4933401400</v>
          </cell>
          <cell r="B166" t="str">
            <v>V18IW-LI</v>
          </cell>
          <cell r="C166">
            <v>500.04</v>
          </cell>
          <cell r="D166">
            <v>719.00409999999988</v>
          </cell>
        </row>
        <row r="167">
          <cell r="A167">
            <v>4933401408</v>
          </cell>
          <cell r="B167" t="str">
            <v>V18IW-SK</v>
          </cell>
          <cell r="C167">
            <v>233.21</v>
          </cell>
          <cell r="D167">
            <v>358.99989999999997</v>
          </cell>
        </row>
        <row r="168">
          <cell r="A168">
            <v>4933401412</v>
          </cell>
          <cell r="B168" t="str">
            <v>V18SX-LI</v>
          </cell>
          <cell r="C168">
            <v>444.01</v>
          </cell>
          <cell r="D168">
            <v>649.00189999999998</v>
          </cell>
        </row>
        <row r="169">
          <cell r="A169">
            <v>4933401419</v>
          </cell>
          <cell r="B169" t="str">
            <v>V18SX-SK</v>
          </cell>
          <cell r="C169">
            <v>175.26</v>
          </cell>
          <cell r="D169">
            <v>348.99840000000006</v>
          </cell>
        </row>
        <row r="170">
          <cell r="A170">
            <v>4933401423</v>
          </cell>
          <cell r="B170" t="str">
            <v>V18CS-LI</v>
          </cell>
          <cell r="C170">
            <v>407.62</v>
          </cell>
          <cell r="D170">
            <v>649.00189999999998</v>
          </cell>
        </row>
        <row r="171">
          <cell r="A171">
            <v>4933401430</v>
          </cell>
          <cell r="B171" t="str">
            <v>V18CS-SK</v>
          </cell>
          <cell r="C171">
            <v>136.35</v>
          </cell>
          <cell r="D171">
            <v>348.99840000000006</v>
          </cell>
        </row>
        <row r="172">
          <cell r="A172">
            <v>4933401453</v>
          </cell>
          <cell r="B172" t="str">
            <v>PDD14.4X-CD</v>
          </cell>
          <cell r="C172">
            <v>276.45</v>
          </cell>
          <cell r="D172">
            <v>354.99930000000001</v>
          </cell>
        </row>
        <row r="173">
          <cell r="A173">
            <v>4933401460</v>
          </cell>
          <cell r="B173" t="str">
            <v>PDD12X-CD</v>
          </cell>
          <cell r="C173">
            <v>219.06</v>
          </cell>
          <cell r="D173">
            <v>319.00220000000002</v>
          </cell>
        </row>
        <row r="174">
          <cell r="A174">
            <v>4933401466</v>
          </cell>
          <cell r="B174" t="str">
            <v>PDD14.4X-MH</v>
          </cell>
          <cell r="C174">
            <v>317.44</v>
          </cell>
          <cell r="D174">
            <v>385.00380000000001</v>
          </cell>
        </row>
        <row r="175">
          <cell r="A175">
            <v>4933401468</v>
          </cell>
          <cell r="B175" t="str">
            <v>PDD12X-MH</v>
          </cell>
          <cell r="C175">
            <v>268.08</v>
          </cell>
          <cell r="D175">
            <v>338.99689999999998</v>
          </cell>
        </row>
        <row r="176">
          <cell r="A176">
            <v>4933401489</v>
          </cell>
          <cell r="B176" t="str">
            <v>COM-V18PPB-LI</v>
          </cell>
          <cell r="C176">
            <v>763.63</v>
          </cell>
          <cell r="D176">
            <v>989.9991</v>
          </cell>
        </row>
        <row r="177">
          <cell r="A177">
            <v>4933401668</v>
          </cell>
          <cell r="B177" t="str">
            <v>V28AG-SK 115MM ANGLE GRINDER 28 VOLT</v>
          </cell>
          <cell r="C177">
            <v>128.66999999999999</v>
          </cell>
          <cell r="D177">
            <v>249</v>
          </cell>
        </row>
        <row r="178">
          <cell r="A178">
            <v>4933401704</v>
          </cell>
          <cell r="B178" t="str">
            <v>COM-V28PD-V28AG</v>
          </cell>
          <cell r="C178">
            <v>447.91</v>
          </cell>
          <cell r="D178">
            <v>898.99790000000007</v>
          </cell>
        </row>
        <row r="179">
          <cell r="A179">
            <v>4933403206</v>
          </cell>
          <cell r="B179" t="str">
            <v>AG9-125QXE</v>
          </cell>
          <cell r="C179">
            <v>83.52</v>
          </cell>
          <cell r="D179">
            <v>128.0026</v>
          </cell>
        </row>
        <row r="180">
          <cell r="A180">
            <v>4933403222</v>
          </cell>
          <cell r="B180" t="str">
            <v>AG8-115QX</v>
          </cell>
          <cell r="C180">
            <v>93.68</v>
          </cell>
          <cell r="D180">
            <v>145.00099999999998</v>
          </cell>
        </row>
        <row r="181">
          <cell r="A181">
            <v>4933403245</v>
          </cell>
          <cell r="B181" t="str">
            <v>AG8-100</v>
          </cell>
          <cell r="C181">
            <v>93.67</v>
          </cell>
          <cell r="D181">
            <v>93.997500000000002</v>
          </cell>
        </row>
        <row r="182">
          <cell r="A182">
            <v>4933407275</v>
          </cell>
          <cell r="B182" t="str">
            <v>AG16-125XC</v>
          </cell>
          <cell r="C182">
            <v>93.26</v>
          </cell>
          <cell r="D182">
            <v>222.99610000000001</v>
          </cell>
        </row>
        <row r="183">
          <cell r="A183">
            <v>4933407310</v>
          </cell>
          <cell r="B183" t="str">
            <v>AG13-125X</v>
          </cell>
          <cell r="C183">
            <v>82.31</v>
          </cell>
          <cell r="D183">
            <v>188.99930000000001</v>
          </cell>
        </row>
        <row r="184">
          <cell r="A184">
            <v>4933407350</v>
          </cell>
          <cell r="B184" t="str">
            <v>AG16-180QC</v>
          </cell>
          <cell r="C184">
            <v>143.80000000000001</v>
          </cell>
          <cell r="D184">
            <v>265.00239999999997</v>
          </cell>
        </row>
        <row r="185">
          <cell r="A185">
            <v>4933407495</v>
          </cell>
          <cell r="B185" t="str">
            <v>AG12-125X</v>
          </cell>
          <cell r="C185">
            <v>96.45</v>
          </cell>
          <cell r="D185">
            <v>170.00059999999999</v>
          </cell>
        </row>
        <row r="186">
          <cell r="A186">
            <v>4933407500</v>
          </cell>
          <cell r="B186" t="str">
            <v>AG15-125XC</v>
          </cell>
          <cell r="C186">
            <v>114.56</v>
          </cell>
          <cell r="D186">
            <v>222.99610000000001</v>
          </cell>
        </row>
        <row r="187">
          <cell r="A187">
            <v>4933631020</v>
          </cell>
          <cell r="B187" t="str">
            <v>PCS18 BRCA KIT</v>
          </cell>
          <cell r="C187">
            <v>1.1200000000000001</v>
          </cell>
          <cell r="D187">
            <v>468.99979999999999</v>
          </cell>
        </row>
        <row r="188">
          <cell r="A188">
            <v>4933753000</v>
          </cell>
          <cell r="B188" t="str">
            <v>PSH18X-CD</v>
          </cell>
          <cell r="C188">
            <v>328.8</v>
          </cell>
          <cell r="D188">
            <v>564.99760000000003</v>
          </cell>
        </row>
        <row r="189">
          <cell r="A189">
            <v>4933753005</v>
          </cell>
          <cell r="B189" t="str">
            <v>PIW18-CD</v>
          </cell>
          <cell r="C189">
            <v>429.01</v>
          </cell>
          <cell r="D189">
            <v>599.00270000000012</v>
          </cell>
        </row>
        <row r="190">
          <cell r="A190">
            <v>4933753010</v>
          </cell>
          <cell r="B190" t="str">
            <v>300ml Caulking Gun</v>
          </cell>
          <cell r="C190">
            <v>304.64</v>
          </cell>
          <cell r="D190">
            <v>518.99899999999991</v>
          </cell>
        </row>
        <row r="191">
          <cell r="A191">
            <v>4933753015</v>
          </cell>
          <cell r="B191" t="str">
            <v>PSX18-CD</v>
          </cell>
          <cell r="C191">
            <v>449</v>
          </cell>
          <cell r="D191">
            <v>564.99760000000003</v>
          </cell>
        </row>
        <row r="192">
          <cell r="A192">
            <v>4933753045</v>
          </cell>
          <cell r="B192" t="str">
            <v>PCG12/600 JUMBO GUN 12VOLT 4Kg</v>
          </cell>
          <cell r="C192">
            <v>330.83</v>
          </cell>
          <cell r="D192">
            <v>518.99899999999991</v>
          </cell>
        </row>
        <row r="193">
          <cell r="A193">
            <v>4939573911</v>
          </cell>
          <cell r="B193" t="str">
            <v>MILW.JACKET(L)</v>
          </cell>
          <cell r="C193">
            <v>37</v>
          </cell>
          <cell r="D193">
            <v>60.000700000000009</v>
          </cell>
        </row>
        <row r="194">
          <cell r="A194">
            <v>4939573922</v>
          </cell>
          <cell r="B194" t="str">
            <v>MILW.JACKET(XL)</v>
          </cell>
          <cell r="C194">
            <v>37</v>
          </cell>
          <cell r="D194">
            <v>60.000700000000009</v>
          </cell>
        </row>
        <row r="195">
          <cell r="A195">
            <v>519650</v>
          </cell>
          <cell r="B195" t="str">
            <v>DG14-50Q</v>
          </cell>
          <cell r="C195">
            <v>280.61</v>
          </cell>
          <cell r="D195">
            <v>439.00359999999995</v>
          </cell>
        </row>
        <row r="196">
          <cell r="A196">
            <v>522350</v>
          </cell>
          <cell r="B196" t="str">
            <v>SG6-125QX</v>
          </cell>
          <cell r="C196">
            <v>203.78</v>
          </cell>
          <cell r="D196">
            <v>514.99840000000006</v>
          </cell>
        </row>
        <row r="197">
          <cell r="A197">
            <v>531551</v>
          </cell>
          <cell r="B197" t="str">
            <v>PHE40SQ</v>
          </cell>
          <cell r="C197">
            <v>606.88</v>
          </cell>
          <cell r="D197">
            <v>844.99810000000002</v>
          </cell>
        </row>
        <row r="198">
          <cell r="A198">
            <v>5933000001</v>
          </cell>
          <cell r="B198" t="str">
            <v>COM-V28PPB-V28AG</v>
          </cell>
          <cell r="C198">
            <v>903.3</v>
          </cell>
          <cell r="D198">
            <v>1319.0028</v>
          </cell>
        </row>
        <row r="199">
          <cell r="A199">
            <v>5933000002</v>
          </cell>
          <cell r="B199" t="str">
            <v>V28AG-LI1</v>
          </cell>
          <cell r="C199">
            <v>440.52</v>
          </cell>
          <cell r="D199">
            <v>595.00210000000004</v>
          </cell>
        </row>
        <row r="200">
          <cell r="A200">
            <v>60656</v>
          </cell>
          <cell r="B200" t="str">
            <v>NZTOOL</v>
          </cell>
          <cell r="C200">
            <v>186.18</v>
          </cell>
          <cell r="D200">
            <v>338.0009</v>
          </cell>
        </row>
        <row r="201">
          <cell r="A201">
            <v>608020</v>
          </cell>
          <cell r="B201" t="str">
            <v>NZTOOL</v>
          </cell>
          <cell r="C201">
            <v>189.17</v>
          </cell>
          <cell r="D201">
            <v>344.99779999999998</v>
          </cell>
        </row>
        <row r="202">
          <cell r="A202">
            <v>6151</v>
          </cell>
          <cell r="B202" t="str">
            <v>** 6151 A/GRINDER 115MM 110V**</v>
          </cell>
          <cell r="C202">
            <v>148.46</v>
          </cell>
          <cell r="D202">
            <v>267.0027</v>
          </cell>
        </row>
        <row r="203">
          <cell r="A203">
            <v>615120</v>
          </cell>
          <cell r="B203" t="str">
            <v>NZTOOL</v>
          </cell>
          <cell r="C203">
            <v>121.32</v>
          </cell>
          <cell r="D203">
            <v>222.0001</v>
          </cell>
        </row>
        <row r="204">
          <cell r="A204">
            <v>623251</v>
          </cell>
          <cell r="B204" t="str">
            <v>HBS120E</v>
          </cell>
          <cell r="C204">
            <v>411.66</v>
          </cell>
          <cell r="D204">
            <v>628.99890000000005</v>
          </cell>
        </row>
        <row r="205">
          <cell r="A205">
            <v>631020</v>
          </cell>
          <cell r="B205" t="str">
            <v>PCS18-SK</v>
          </cell>
          <cell r="C205">
            <v>324.2</v>
          </cell>
          <cell r="D205">
            <v>300.00350000000003</v>
          </cell>
        </row>
        <row r="206">
          <cell r="A206">
            <v>632020</v>
          </cell>
          <cell r="B206" t="str">
            <v>PMS18BRCU METAL SAW C/LESS</v>
          </cell>
          <cell r="C206">
            <v>401.33</v>
          </cell>
          <cell r="D206">
            <v>518.99899999999991</v>
          </cell>
        </row>
        <row r="207">
          <cell r="A207">
            <v>638051</v>
          </cell>
          <cell r="B207" t="str">
            <v>SCS65Q</v>
          </cell>
          <cell r="C207">
            <v>290.68</v>
          </cell>
          <cell r="D207">
            <v>348.99840000000006</v>
          </cell>
        </row>
        <row r="208">
          <cell r="A208">
            <v>649450</v>
          </cell>
          <cell r="B208" t="str">
            <v>MS3C* NO LONGER AVAILABLE</v>
          </cell>
          <cell r="C208">
            <v>429.09</v>
          </cell>
          <cell r="D208">
            <v>539.00199999999995</v>
          </cell>
        </row>
        <row r="209">
          <cell r="A209">
            <v>652151</v>
          </cell>
          <cell r="B209" t="str">
            <v>SSPE1000QX</v>
          </cell>
          <cell r="C209">
            <v>272.27999999999997</v>
          </cell>
          <cell r="D209">
            <v>408.9991</v>
          </cell>
        </row>
        <row r="210">
          <cell r="A210">
            <v>652451</v>
          </cell>
          <cell r="B210" t="str">
            <v>SSH800QX</v>
          </cell>
          <cell r="C210">
            <v>246.96</v>
          </cell>
          <cell r="D210">
            <v>449.03000000000003</v>
          </cell>
        </row>
        <row r="211">
          <cell r="A211">
            <v>652851</v>
          </cell>
          <cell r="B211" t="str">
            <v>SSE1000QX</v>
          </cell>
          <cell r="C211">
            <v>201.17</v>
          </cell>
          <cell r="D211">
            <v>284.00110000000001</v>
          </cell>
        </row>
        <row r="212">
          <cell r="A212">
            <v>658050</v>
          </cell>
          <cell r="B212" t="str">
            <v>TQSE1200Q SCREWDRIVER 2.3Kg</v>
          </cell>
          <cell r="C212">
            <v>382.29</v>
          </cell>
          <cell r="D212">
            <v>495.00369999999998</v>
          </cell>
        </row>
        <row r="213">
          <cell r="A213">
            <v>670750</v>
          </cell>
          <cell r="B213" t="str">
            <v>DRYWALL*KIT DWSE4000MQ</v>
          </cell>
          <cell r="C213">
            <v>197.41</v>
          </cell>
          <cell r="D213">
            <v>298.99920000000003</v>
          </cell>
        </row>
        <row r="214">
          <cell r="A214">
            <v>670851</v>
          </cell>
          <cell r="B214" t="str">
            <v>DECKING KIT SE2500LMQ</v>
          </cell>
          <cell r="C214">
            <v>215.68</v>
          </cell>
          <cell r="D214">
            <v>398.99759999999998</v>
          </cell>
        </row>
        <row r="215">
          <cell r="A215">
            <v>674350</v>
          </cell>
          <cell r="B215" t="str">
            <v>DWSE4000Q</v>
          </cell>
          <cell r="C215">
            <v>81.89</v>
          </cell>
          <cell r="D215">
            <v>275.00389999999999</v>
          </cell>
        </row>
        <row r="216">
          <cell r="A216">
            <v>679050</v>
          </cell>
          <cell r="B216" t="str">
            <v>TKSE2500Q</v>
          </cell>
          <cell r="C216">
            <v>89.34</v>
          </cell>
          <cell r="D216">
            <v>275.00389999999999</v>
          </cell>
        </row>
        <row r="217">
          <cell r="A217">
            <v>685050</v>
          </cell>
          <cell r="B217" t="str">
            <v>SMC1.2QE* NO LONGER AVAILABLE</v>
          </cell>
          <cell r="C217">
            <v>248.13</v>
          </cell>
          <cell r="D217">
            <v>398.99759999999998</v>
          </cell>
        </row>
        <row r="218">
          <cell r="A218" t="str">
            <v>75637-PKGMAR7</v>
          </cell>
          <cell r="B218" t="str">
            <v>V28H CLESS R.HAMMER BNS SDS PLUS 5PC SET</v>
          </cell>
          <cell r="C218">
            <v>689.89</v>
          </cell>
          <cell r="D218">
            <v>713.8</v>
          </cell>
        </row>
        <row r="219">
          <cell r="A219">
            <v>8900631020</v>
          </cell>
          <cell r="B219" t="str">
            <v>PCS18***KIT***</v>
          </cell>
          <cell r="C219">
            <v>258.45999999999998</v>
          </cell>
          <cell r="D219">
            <v>479.00130000000007</v>
          </cell>
        </row>
        <row r="220">
          <cell r="A220">
            <v>8971000900</v>
          </cell>
          <cell r="B220" t="str">
            <v>HDE13RQD-PK</v>
          </cell>
          <cell r="C220">
            <v>385.66</v>
          </cell>
          <cell r="D220">
            <v>610.00020000000006</v>
          </cell>
        </row>
        <row r="221">
          <cell r="A221">
            <v>8971072437</v>
          </cell>
          <cell r="B221" t="str">
            <v>COM-V28PPD-LI</v>
          </cell>
          <cell r="C221">
            <v>739.91</v>
          </cell>
          <cell r="D221">
            <v>998.99629999999991</v>
          </cell>
        </row>
        <row r="222">
          <cell r="A222">
            <v>8971075637</v>
          </cell>
          <cell r="B222" t="str">
            <v>V28H-LI-PK</v>
          </cell>
          <cell r="C222">
            <v>689.89</v>
          </cell>
          <cell r="D222">
            <v>713.8</v>
          </cell>
        </row>
        <row r="223">
          <cell r="A223">
            <v>8971172437</v>
          </cell>
          <cell r="B223" t="str">
            <v>V28PD-V28L-PK</v>
          </cell>
          <cell r="C223">
            <v>554.29</v>
          </cell>
          <cell r="D223">
            <v>699.00109999999995</v>
          </cell>
        </row>
        <row r="224">
          <cell r="A224">
            <v>8971375680</v>
          </cell>
          <cell r="B224" t="str">
            <v>KANGO950K-PK</v>
          </cell>
          <cell r="C224">
            <v>951.3</v>
          </cell>
          <cell r="D224">
            <v>1149.9982</v>
          </cell>
        </row>
        <row r="225">
          <cell r="A225">
            <v>8971375690</v>
          </cell>
          <cell r="B225" t="str">
            <v>KANGO900K-PK</v>
          </cell>
          <cell r="C225">
            <v>753.39</v>
          </cell>
          <cell r="D225">
            <v>995.00399999999991</v>
          </cell>
        </row>
        <row r="226">
          <cell r="A226">
            <v>8971375792</v>
          </cell>
          <cell r="B226" t="str">
            <v>KANGO950S-PK</v>
          </cell>
          <cell r="C226">
            <v>753.35</v>
          </cell>
          <cell r="D226">
            <v>1325.0037</v>
          </cell>
        </row>
        <row r="227">
          <cell r="A227">
            <v>8971375796</v>
          </cell>
          <cell r="B227" t="str">
            <v>KANGO900S-PK</v>
          </cell>
          <cell r="C227">
            <v>728.45</v>
          </cell>
          <cell r="D227">
            <v>958.99860000000012</v>
          </cell>
        </row>
        <row r="228">
          <cell r="A228">
            <v>8971378945</v>
          </cell>
          <cell r="B228" t="str">
            <v>AP12QE-PK</v>
          </cell>
          <cell r="C228">
            <v>167.3</v>
          </cell>
          <cell r="D228">
            <v>334.99630000000002</v>
          </cell>
        </row>
        <row r="229">
          <cell r="A229">
            <v>8971379421</v>
          </cell>
          <cell r="B229" t="str">
            <v>PLH32XE***KIT****</v>
          </cell>
          <cell r="C229">
            <v>370.04</v>
          </cell>
          <cell r="D229">
            <v>545.00289999999995</v>
          </cell>
        </row>
        <row r="230">
          <cell r="A230">
            <v>8971382400</v>
          </cell>
          <cell r="B230" t="str">
            <v>PPH30X2E-PK</v>
          </cell>
          <cell r="C230">
            <v>276.98</v>
          </cell>
          <cell r="D230">
            <v>439.00359999999995</v>
          </cell>
        </row>
        <row r="231">
          <cell r="A231">
            <v>8971385125</v>
          </cell>
          <cell r="B231" t="str">
            <v>WCE65-PK</v>
          </cell>
          <cell r="C231">
            <v>728</v>
          </cell>
          <cell r="D231">
            <v>1400.0025000000001</v>
          </cell>
        </row>
        <row r="232">
          <cell r="A232">
            <v>8971391080</v>
          </cell>
          <cell r="B232" t="str">
            <v>AG12-125X-PKGMAR07</v>
          </cell>
          <cell r="C232">
            <v>218.9</v>
          </cell>
          <cell r="D232">
            <v>829.17000000000007</v>
          </cell>
        </row>
        <row r="233">
          <cell r="A233">
            <v>8971396205</v>
          </cell>
          <cell r="B233" t="str">
            <v>PFH25QE-PK</v>
          </cell>
          <cell r="C233">
            <v>211.4</v>
          </cell>
          <cell r="D233">
            <v>288.99770000000001</v>
          </cell>
        </row>
        <row r="234">
          <cell r="A234">
            <v>8971400077</v>
          </cell>
          <cell r="B234" t="str">
            <v>PLH32QEX-PK</v>
          </cell>
          <cell r="C234">
            <v>363.43</v>
          </cell>
          <cell r="D234">
            <v>545.00289999999995</v>
          </cell>
        </row>
        <row r="235">
          <cell r="A235">
            <v>8971401165</v>
          </cell>
          <cell r="B235" t="str">
            <v>PCG14.4/600, PKG MAR 07</v>
          </cell>
          <cell r="C235">
            <v>375.21</v>
          </cell>
          <cell r="D235">
            <v>589.99720000000002</v>
          </cell>
        </row>
        <row r="236">
          <cell r="A236">
            <v>8971606030</v>
          </cell>
          <cell r="B236" t="str">
            <v>COM-WCE30/0-ASE1400</v>
          </cell>
          <cell r="C236">
            <v>922.45</v>
          </cell>
          <cell r="D236">
            <v>1394.9976000000001</v>
          </cell>
        </row>
        <row r="237">
          <cell r="A237">
            <v>8971606045</v>
          </cell>
          <cell r="B237" t="str">
            <v>COM-WCS45-ASE1400</v>
          </cell>
          <cell r="C237">
            <v>1365.51</v>
          </cell>
          <cell r="D237">
            <v>1894.9979000000003</v>
          </cell>
        </row>
        <row r="238">
          <cell r="A238">
            <v>8971606065</v>
          </cell>
          <cell r="B238" t="str">
            <v>COM-WCE65/0-ASE1400</v>
          </cell>
          <cell r="C238">
            <v>1138.23</v>
          </cell>
          <cell r="D238">
            <v>1749.9968999999999</v>
          </cell>
        </row>
        <row r="239">
          <cell r="A239">
            <v>8971606066</v>
          </cell>
          <cell r="B239" t="str">
            <v>COM-WCE65/B-ASE1400</v>
          </cell>
          <cell r="C239">
            <v>1243.0999999999999</v>
          </cell>
          <cell r="D239">
            <v>2050.0004000000004</v>
          </cell>
        </row>
        <row r="240">
          <cell r="A240">
            <v>8971606140</v>
          </cell>
          <cell r="B240" t="str">
            <v>COM-WCE30M/B-ASE1400</v>
          </cell>
          <cell r="C240">
            <v>1013.36</v>
          </cell>
          <cell r="D240">
            <v>1790.0029000000002</v>
          </cell>
        </row>
        <row r="241">
          <cell r="A241">
            <v>8971679050</v>
          </cell>
          <cell r="B241" t="str">
            <v>TKSE2500Q-PK</v>
          </cell>
          <cell r="C241">
            <v>242.76</v>
          </cell>
          <cell r="D241">
            <v>325.00309999999996</v>
          </cell>
        </row>
        <row r="242">
          <cell r="A242">
            <v>8971753005</v>
          </cell>
          <cell r="B242" t="str">
            <v>PIW18-CD-PK</v>
          </cell>
          <cell r="C242">
            <v>449</v>
          </cell>
          <cell r="D242">
            <v>690.00390000000004</v>
          </cell>
        </row>
        <row r="243">
          <cell r="A243">
            <v>897175637</v>
          </cell>
          <cell r="B243" t="str">
            <v>V28H CLESS R.HAMMER BNS SDS PLUS 5PC</v>
          </cell>
          <cell r="C243">
            <v>627.16999999999996</v>
          </cell>
          <cell r="D243">
            <v>939.99990000000003</v>
          </cell>
        </row>
        <row r="244">
          <cell r="A244">
            <v>907250</v>
          </cell>
          <cell r="B244" t="str">
            <v>IPWE400RQ</v>
          </cell>
          <cell r="C244">
            <v>85.33</v>
          </cell>
          <cell r="D244">
            <v>425.00149999999996</v>
          </cell>
        </row>
        <row r="245">
          <cell r="A245">
            <v>907650</v>
          </cell>
          <cell r="B245" t="str">
            <v>IPWE520RQ Impact Wrench</v>
          </cell>
          <cell r="C245">
            <v>81.849999999999994</v>
          </cell>
          <cell r="D245">
            <v>473.99640000000005</v>
          </cell>
        </row>
        <row r="246">
          <cell r="A246">
            <v>907820</v>
          </cell>
          <cell r="B246" t="str">
            <v>3/4" Impact Wrench 18 Volt Skin USA</v>
          </cell>
          <cell r="C246">
            <v>253.85</v>
          </cell>
          <cell r="D246">
            <v>599.99869999999999</v>
          </cell>
        </row>
        <row r="247">
          <cell r="A247" t="str">
            <v>AG11-100</v>
          </cell>
          <cell r="B247" t="str">
            <v>2AG11-100 Milw 1100w 100mm Angle Grinder</v>
          </cell>
          <cell r="C247">
            <v>48.77</v>
          </cell>
          <cell r="D247">
            <v>99.002400000000009</v>
          </cell>
        </row>
        <row r="248">
          <cell r="A248" t="str">
            <v>AG11-125</v>
          </cell>
          <cell r="B248" t="str">
            <v>AG11-125 Milw 1100w 125mm Angle Grinder</v>
          </cell>
          <cell r="C248">
            <v>48.43</v>
          </cell>
          <cell r="D248">
            <v>136.99979999999999</v>
          </cell>
        </row>
        <row r="249">
          <cell r="A249" t="str">
            <v>AG11-125XD-SET</v>
          </cell>
          <cell r="B249" t="str">
            <v>1100W,125MM ANGLE GRINDER,DIAMOND DISCS,</v>
          </cell>
          <cell r="C249">
            <v>66.14</v>
          </cell>
          <cell r="D249">
            <v>149.00160000000002</v>
          </cell>
        </row>
        <row r="250">
          <cell r="A250" t="str">
            <v>AG12-125X</v>
          </cell>
          <cell r="B250" t="str">
            <v>AG12-125X</v>
          </cell>
          <cell r="C250">
            <v>57.02</v>
          </cell>
          <cell r="D250">
            <v>180.00209999999998</v>
          </cell>
        </row>
        <row r="251">
          <cell r="A251" t="str">
            <v>AG12-125X1</v>
          </cell>
          <cell r="B251" t="str">
            <v>1200W COMPACT 5.0" SMALL ANGLE GRINDER W</v>
          </cell>
          <cell r="C251">
            <v>54.37</v>
          </cell>
          <cell r="D251">
            <v>180.00209999999998</v>
          </cell>
        </row>
        <row r="252">
          <cell r="A252" t="str">
            <v>AG15-125</v>
          </cell>
          <cell r="B252" t="str">
            <v>125mm Slide Angle Grinder 1500W</v>
          </cell>
          <cell r="C252">
            <v>50.17</v>
          </cell>
          <cell r="D252">
            <v>208.78650000000002</v>
          </cell>
        </row>
        <row r="253">
          <cell r="A253" t="str">
            <v>AG16-180C</v>
          </cell>
          <cell r="B253" t="str">
            <v xml:space="preserve"> Angle Grinder 1520w, 180mm (7")</v>
          </cell>
          <cell r="C253">
            <v>124.03</v>
          </cell>
          <cell r="D253">
            <v>265.00239999999997</v>
          </cell>
        </row>
        <row r="254">
          <cell r="A254" t="str">
            <v>AG22-230</v>
          </cell>
          <cell r="B254" t="str">
            <v>230mm (9inch) 2200W Angle Grinder Paddle</v>
          </cell>
          <cell r="C254">
            <v>69.5</v>
          </cell>
          <cell r="D254">
            <v>168.99630000000002</v>
          </cell>
        </row>
        <row r="255">
          <cell r="A255" t="str">
            <v>AG7-100</v>
          </cell>
          <cell r="B255" t="str">
            <v>AG7-100 Milw 750w 100mm Angle Grinder</v>
          </cell>
          <cell r="C255">
            <v>41.72</v>
          </cell>
          <cell r="D255">
            <v>64.997299999999996</v>
          </cell>
        </row>
        <row r="256">
          <cell r="A256" t="str">
            <v>AG7-125</v>
          </cell>
          <cell r="B256" t="str">
            <v>AG7-125  Milw 750w 125mm Angle Grinder</v>
          </cell>
          <cell r="C256">
            <v>41.54</v>
          </cell>
          <cell r="D256">
            <v>78.999400000000009</v>
          </cell>
        </row>
        <row r="257">
          <cell r="A257" t="str">
            <v>AG750-100</v>
          </cell>
          <cell r="B257" t="str">
            <v>MILW 750W, 100MM ANGLE GRINDER</v>
          </cell>
          <cell r="C257">
            <v>24.35</v>
          </cell>
          <cell r="D257">
            <v>74.998800000000003</v>
          </cell>
        </row>
        <row r="258">
          <cell r="A258" t="str">
            <v>AG750-125</v>
          </cell>
          <cell r="B258" t="str">
            <v>Milw 125mm (5") Angle Grinder 750W</v>
          </cell>
          <cell r="C258">
            <v>28.9</v>
          </cell>
          <cell r="D258">
            <v>80.999700000000004</v>
          </cell>
        </row>
        <row r="259">
          <cell r="A259" t="str">
            <v>AG9-125XE</v>
          </cell>
          <cell r="B259" t="str">
            <v>Milw grinder 850w, 125mm (5")</v>
          </cell>
          <cell r="C259">
            <v>83.7</v>
          </cell>
          <cell r="D259">
            <v>128.0026</v>
          </cell>
        </row>
        <row r="260">
          <cell r="A260" t="str">
            <v>AGV12-125XPD</v>
          </cell>
          <cell r="B260" t="str">
            <v>125mm (5inch) 1200W Angle Grinder Paddle</v>
          </cell>
          <cell r="C260">
            <v>61.8</v>
          </cell>
          <cell r="D260">
            <v>199.00079999999997</v>
          </cell>
        </row>
        <row r="261">
          <cell r="A261" t="str">
            <v>AGV15-125XE</v>
          </cell>
          <cell r="B261" t="str">
            <v>125mm, 1550W Angle Grinder, V-speed</v>
          </cell>
          <cell r="C261">
            <v>63.88</v>
          </cell>
          <cell r="D261">
            <v>208.78650000000002</v>
          </cell>
        </row>
        <row r="262">
          <cell r="A262" t="str">
            <v>AGV22-230</v>
          </cell>
          <cell r="B262" t="str">
            <v>230mm (9inch) 2200W Angle Grinder Paddle</v>
          </cell>
          <cell r="C262">
            <v>69.5</v>
          </cell>
          <cell r="D262">
            <v>159</v>
          </cell>
        </row>
        <row r="263">
          <cell r="A263" t="str">
            <v>AP12E</v>
          </cell>
          <cell r="B263" t="str">
            <v>Polisher/Sander 1200w, 150mm</v>
          </cell>
          <cell r="C263">
            <v>113.23</v>
          </cell>
          <cell r="D263">
            <v>236.99820000000003</v>
          </cell>
        </row>
        <row r="264">
          <cell r="A264" t="str">
            <v>AS12E</v>
          </cell>
          <cell r="B264" t="str">
            <v>Disc Sander 1200w, 180mm (7")</v>
          </cell>
          <cell r="C264">
            <v>98.65</v>
          </cell>
          <cell r="D264">
            <v>236.99820000000003</v>
          </cell>
        </row>
        <row r="265">
          <cell r="A265" t="str">
            <v>AS250ECP</v>
          </cell>
          <cell r="B265" t="str">
            <v>Milw Extractor Clear Press 25L</v>
          </cell>
          <cell r="C265">
            <v>116.88</v>
          </cell>
          <cell r="D265">
            <v>275.00389999999999</v>
          </cell>
        </row>
        <row r="266">
          <cell r="A266" t="str">
            <v>AS300ELCP</v>
          </cell>
          <cell r="B266" t="str">
            <v>Milw L-Class Extractor Clear Press 30L</v>
          </cell>
          <cell r="C266">
            <v>241.53</v>
          </cell>
          <cell r="D266">
            <v>479.99729999999994</v>
          </cell>
        </row>
        <row r="267">
          <cell r="A267" t="str">
            <v>C12-28DCR-0</v>
          </cell>
          <cell r="B267" t="str">
            <v>Milw 12-28 Volt Worksite Radio</v>
          </cell>
          <cell r="C267">
            <v>79.48</v>
          </cell>
          <cell r="D267">
            <v>188.99930000000001</v>
          </cell>
        </row>
        <row r="268">
          <cell r="A268" t="str">
            <v>C1218PP2A-24B</v>
          </cell>
          <cell r="B268" t="str">
            <v>2Pce-Kit(M18-DD,ID)(M12-PD,HZ)Batt,Chrgr</v>
          </cell>
          <cell r="C268">
            <v>324.67</v>
          </cell>
          <cell r="D268">
            <v>498.99600000000004</v>
          </cell>
        </row>
        <row r="269">
          <cell r="A269" t="str">
            <v>C1218PP3A-33B</v>
          </cell>
          <cell r="B269" t="str">
            <v>Milw 3Pce Kit(M18 CPD,AG)(C12ID)3Bat,Chr</v>
          </cell>
          <cell r="C269">
            <v>270.42</v>
          </cell>
          <cell r="D269">
            <v>545.00289999999995</v>
          </cell>
        </row>
        <row r="270">
          <cell r="A270" t="str">
            <v>C1218PP3B-33B</v>
          </cell>
          <cell r="B270" t="str">
            <v>Mil 3Pce Kit(M18 CPD,ID)(C12JSR)4Bat,Chr</v>
          </cell>
          <cell r="C270">
            <v>287.70999999999998</v>
          </cell>
          <cell r="D270">
            <v>498.99600000000004</v>
          </cell>
        </row>
        <row r="271">
          <cell r="A271" t="str">
            <v>C1218PP4A-23B</v>
          </cell>
          <cell r="B271" t="str">
            <v>Milw 4Pce Kit(M18DD,ID)(C12ID,D)3Bat,Chr</v>
          </cell>
          <cell r="C271">
            <v>246.58</v>
          </cell>
          <cell r="D271">
            <v>498.99600000000004</v>
          </cell>
        </row>
        <row r="272">
          <cell r="A272" t="str">
            <v>C12B1.5AH</v>
          </cell>
          <cell r="B272" t="str">
            <v>Accessory 12V Battery ( packaged)</v>
          </cell>
          <cell r="C272">
            <v>14.47</v>
          </cell>
          <cell r="D272">
            <v>55.004099999999994</v>
          </cell>
        </row>
        <row r="273">
          <cell r="A273" t="str">
            <v>C12BX</v>
          </cell>
          <cell r="B273" t="str">
            <v>Milw M12 3.0Ah Extra Capacity Battery</v>
          </cell>
          <cell r="C273">
            <v>26.52</v>
          </cell>
          <cell r="D273">
            <v>74.998800000000003</v>
          </cell>
        </row>
        <row r="274">
          <cell r="A274" t="str">
            <v>C12C</v>
          </cell>
          <cell r="B274" t="str">
            <v>Accessory 12V Charger (box pack)</v>
          </cell>
          <cell r="C274">
            <v>14.08</v>
          </cell>
          <cell r="D274">
            <v>85.000299999999996</v>
          </cell>
        </row>
        <row r="275">
          <cell r="A275" t="str">
            <v>C12CME-21C</v>
          </cell>
          <cell r="B275" t="str">
            <v>M12 Clamp Meter Kit (Electrical)</v>
          </cell>
          <cell r="C275">
            <v>158.58000000000001</v>
          </cell>
          <cell r="D275">
            <v>165.00400000000002</v>
          </cell>
        </row>
        <row r="276">
          <cell r="A276" t="str">
            <v>C12CMH-21C</v>
          </cell>
          <cell r="B276" t="str">
            <v>M12 Clamp Meter Kit (HVAC)</v>
          </cell>
          <cell r="C276">
            <v>138.44999999999999</v>
          </cell>
          <cell r="D276">
            <v>165.00400000000002</v>
          </cell>
        </row>
        <row r="277">
          <cell r="A277" t="str">
            <v>C12D-0</v>
          </cell>
          <cell r="B277" t="str">
            <v>C12 Compact Driver Skin</v>
          </cell>
          <cell r="C277">
            <v>25.02</v>
          </cell>
          <cell r="D277">
            <v>80.003699999999995</v>
          </cell>
        </row>
        <row r="278">
          <cell r="A278" t="str">
            <v>C12D-LI</v>
          </cell>
          <cell r="B278" t="str">
            <v>12V Li-ion Sub-Compact Driver</v>
          </cell>
          <cell r="C278">
            <v>61.93</v>
          </cell>
          <cell r="D278">
            <v>159.00309999999999</v>
          </cell>
        </row>
        <row r="279">
          <cell r="A279" t="str">
            <v>C12DD-0</v>
          </cell>
          <cell r="B279" t="str">
            <v>M12 Compact Driver Drill Skin</v>
          </cell>
          <cell r="C279">
            <v>42.05</v>
          </cell>
          <cell r="D279">
            <v>99.002400000000009</v>
          </cell>
        </row>
        <row r="280">
          <cell r="A280" t="str">
            <v>C12DD-22</v>
          </cell>
          <cell r="B280" t="str">
            <v>M12 Compact Driver Drill Kit</v>
          </cell>
          <cell r="C280">
            <v>0.01</v>
          </cell>
          <cell r="D280">
            <v>241.32250000000002</v>
          </cell>
        </row>
        <row r="281">
          <cell r="A281" t="str">
            <v>C12DD-22C</v>
          </cell>
          <cell r="B281" t="str">
            <v>M12 Compact Driver Drill Kit</v>
          </cell>
          <cell r="C281">
            <v>90.01</v>
          </cell>
          <cell r="D281">
            <v>165.17</v>
          </cell>
        </row>
        <row r="282">
          <cell r="A282" t="str">
            <v>C12HJ-0L</v>
          </cell>
          <cell r="B282" t="str">
            <v>Heated Jacket Skin Largem</v>
          </cell>
          <cell r="C282">
            <v>55.27</v>
          </cell>
          <cell r="D282">
            <v>109.00390000000002</v>
          </cell>
        </row>
        <row r="283">
          <cell r="A283" t="str">
            <v>C12HJ-0M</v>
          </cell>
          <cell r="B283" t="str">
            <v>Heated Jacket Skin Medium</v>
          </cell>
          <cell r="C283">
            <v>53.97</v>
          </cell>
          <cell r="D283">
            <v>109.00390000000002</v>
          </cell>
        </row>
        <row r="284">
          <cell r="A284" t="str">
            <v>C12HJ-0XL</v>
          </cell>
          <cell r="B284" t="str">
            <v>Heated Jacket Skin Xtra Large</v>
          </cell>
          <cell r="C284">
            <v>55.92</v>
          </cell>
          <cell r="D284">
            <v>109.00390000000002</v>
          </cell>
        </row>
        <row r="285">
          <cell r="A285" t="str">
            <v>C12HJ-0XXL</v>
          </cell>
          <cell r="B285" t="str">
            <v>Heated Jacket Skin Double Xtra Large</v>
          </cell>
          <cell r="C285">
            <v>56.57</v>
          </cell>
          <cell r="D285">
            <v>109.00390000000002</v>
          </cell>
        </row>
        <row r="286">
          <cell r="A286" t="str">
            <v>C12HJ-21L</v>
          </cell>
          <cell r="B286" t="str">
            <v>Heated Jacket Kit Large</v>
          </cell>
          <cell r="C286">
            <v>81.010000000000005</v>
          </cell>
          <cell r="D286">
            <v>149.00160000000002</v>
          </cell>
        </row>
        <row r="287">
          <cell r="A287" t="str">
            <v>C12HJ-21M</v>
          </cell>
          <cell r="B287" t="str">
            <v>Heated Jacket Kit Medium</v>
          </cell>
          <cell r="C287">
            <v>79.59</v>
          </cell>
          <cell r="D287">
            <v>149.00160000000002</v>
          </cell>
        </row>
        <row r="288">
          <cell r="A288" t="str">
            <v>C12HJ-21XL</v>
          </cell>
          <cell r="B288" t="str">
            <v>Heated Jacket Kit Xtra Large</v>
          </cell>
          <cell r="C288">
            <v>81.78</v>
          </cell>
          <cell r="D288">
            <v>149.00160000000002</v>
          </cell>
        </row>
        <row r="289">
          <cell r="A289" t="str">
            <v>C12HJ-21XXL</v>
          </cell>
          <cell r="B289" t="str">
            <v>Heated Jacket Kit Double Xtra Large</v>
          </cell>
          <cell r="C289">
            <v>82.44</v>
          </cell>
          <cell r="D289">
            <v>149.00160000000002</v>
          </cell>
        </row>
        <row r="290">
          <cell r="A290" t="str">
            <v>C12HZ-0</v>
          </cell>
          <cell r="B290" t="str">
            <v>12V Hackzall console</v>
          </cell>
          <cell r="C290">
            <v>32.56</v>
          </cell>
          <cell r="D290">
            <v>99.002400000000009</v>
          </cell>
        </row>
        <row r="291">
          <cell r="A291" t="str">
            <v>C12HZ-22C</v>
          </cell>
          <cell r="B291" t="str">
            <v>M12 Compact Hackzall kit</v>
          </cell>
          <cell r="C291">
            <v>70.81</v>
          </cell>
          <cell r="D291">
            <v>188.99930000000001</v>
          </cell>
        </row>
        <row r="292">
          <cell r="A292" t="str">
            <v>C12IC-0</v>
          </cell>
          <cell r="B292" t="str">
            <v>M12 IC camera - Tool only - Wrty Only</v>
          </cell>
          <cell r="C292">
            <v>102.89</v>
          </cell>
          <cell r="D292">
            <v>224.99639999999999</v>
          </cell>
        </row>
        <row r="293">
          <cell r="A293" t="str">
            <v>C12IC-21C</v>
          </cell>
          <cell r="B293" t="str">
            <v>M12 12V DIGITAL INSPECTION CAMERA</v>
          </cell>
          <cell r="C293">
            <v>133.47</v>
          </cell>
          <cell r="D293">
            <v>280.00050000000005</v>
          </cell>
        </row>
        <row r="294">
          <cell r="A294" t="str">
            <v>C12ICAVA-21C</v>
          </cell>
          <cell r="B294" t="str">
            <v>Milw M-Spector II Analogue Camera</v>
          </cell>
          <cell r="C294">
            <v>204.82</v>
          </cell>
          <cell r="D294">
            <v>228.99699999999999</v>
          </cell>
        </row>
        <row r="295">
          <cell r="A295" t="str">
            <v>C12ICAVD-21C</v>
          </cell>
          <cell r="B295" t="str">
            <v>Milw M-Spector II Digital Camera</v>
          </cell>
          <cell r="C295">
            <v>198.53</v>
          </cell>
          <cell r="D295">
            <v>228.99699999999999</v>
          </cell>
        </row>
        <row r="296">
          <cell r="A296" t="str">
            <v>C12ID-0</v>
          </cell>
          <cell r="B296" t="str">
            <v>M12 Compact Impact Driver Skin</v>
          </cell>
          <cell r="C296">
            <v>32.28</v>
          </cell>
          <cell r="D296">
            <v>99.002400000000009</v>
          </cell>
        </row>
        <row r="297">
          <cell r="A297" t="str">
            <v>C12ID-22C</v>
          </cell>
          <cell r="B297" t="str">
            <v>12V Micro Impact Driver w/ 1.5ah Li-ion</v>
          </cell>
          <cell r="C297">
            <v>69.430000000000007</v>
          </cell>
          <cell r="D297">
            <v>188.99930000000001</v>
          </cell>
        </row>
        <row r="298">
          <cell r="A298" t="str">
            <v>C12IW-0</v>
          </cell>
          <cell r="B298" t="str">
            <v>M12 Compact Impact Wrench Skin</v>
          </cell>
          <cell r="C298">
            <v>36.75</v>
          </cell>
          <cell r="D298">
            <v>99.002400000000009</v>
          </cell>
        </row>
        <row r="299">
          <cell r="A299" t="str">
            <v>C12IW-22C</v>
          </cell>
          <cell r="B299" t="str">
            <v>M12 Compact Impact Wrench Kit</v>
          </cell>
          <cell r="C299">
            <v>87.26</v>
          </cell>
          <cell r="D299">
            <v>188.99930000000001</v>
          </cell>
        </row>
        <row r="300">
          <cell r="A300" t="str">
            <v>C12IWR-0</v>
          </cell>
          <cell r="B300" t="str">
            <v>M12 3/8" Impact Wrench Skin</v>
          </cell>
          <cell r="C300">
            <v>31.22</v>
          </cell>
          <cell r="D300">
            <v>99.002400000000009</v>
          </cell>
        </row>
        <row r="301">
          <cell r="A301" t="str">
            <v>C12IWR-22C</v>
          </cell>
          <cell r="B301" t="str">
            <v>M12 3/8" Impact Wrench Kit</v>
          </cell>
          <cell r="C301">
            <v>68.61</v>
          </cell>
          <cell r="D301">
            <v>188.99930000000001</v>
          </cell>
        </row>
        <row r="302">
          <cell r="A302" t="str">
            <v>C12JSR-0</v>
          </cell>
          <cell r="B302" t="str">
            <v>Milw M12 Job Site Radio</v>
          </cell>
          <cell r="C302">
            <v>46.03</v>
          </cell>
          <cell r="D302">
            <v>72.002499999999998</v>
          </cell>
        </row>
        <row r="303">
          <cell r="A303" t="str">
            <v>C12LTGH-0</v>
          </cell>
          <cell r="B303" t="str">
            <v>M12 Laser Temp Gun with H/VacTD Display</v>
          </cell>
          <cell r="C303">
            <v>80.37</v>
          </cell>
          <cell r="D303">
            <v>99.002400000000009</v>
          </cell>
        </row>
        <row r="304">
          <cell r="A304" t="str">
            <v>C12LTGH-21C</v>
          </cell>
          <cell r="B304" t="str">
            <v>M12 IR Temp Gun BMC 1 batt   HVACisplay</v>
          </cell>
          <cell r="C304">
            <v>138.01</v>
          </cell>
          <cell r="D304">
            <v>168.99630000000002</v>
          </cell>
        </row>
        <row r="305">
          <cell r="A305" t="str">
            <v>C12MT-0</v>
          </cell>
          <cell r="B305" t="str">
            <v>M12 Multi-Tool Skin</v>
          </cell>
          <cell r="C305">
            <v>37.18</v>
          </cell>
          <cell r="D305">
            <v>118.9971</v>
          </cell>
        </row>
        <row r="306">
          <cell r="A306" t="str">
            <v>C12MT-22B</v>
          </cell>
          <cell r="B306" t="str">
            <v>M12 Multi-Tool Kit</v>
          </cell>
          <cell r="C306">
            <v>78.44</v>
          </cell>
          <cell r="D306">
            <v>224.99639999999999</v>
          </cell>
        </row>
        <row r="307">
          <cell r="A307" t="str">
            <v>C12PC-0</v>
          </cell>
          <cell r="B307" t="str">
            <v>M12  Pipe cutter Skin</v>
          </cell>
          <cell r="C307">
            <v>43.46</v>
          </cell>
          <cell r="D307">
            <v>99.002400000000009</v>
          </cell>
        </row>
        <row r="308">
          <cell r="A308" t="str">
            <v>C12PC-21C</v>
          </cell>
          <cell r="B308" t="str">
            <v>M12 Pipe Cutter kit</v>
          </cell>
          <cell r="C308">
            <v>72.97</v>
          </cell>
          <cell r="D308">
            <v>188.99930000000001</v>
          </cell>
        </row>
        <row r="309">
          <cell r="A309" t="str">
            <v>C12PD-0</v>
          </cell>
          <cell r="B309" t="str">
            <v>M12 Hammer Drill Skin</v>
          </cell>
          <cell r="C309">
            <v>41.22</v>
          </cell>
          <cell r="D309">
            <v>118.9971</v>
          </cell>
        </row>
        <row r="310">
          <cell r="A310" t="str">
            <v>C12PD-22C</v>
          </cell>
          <cell r="B310" t="str">
            <v>M12 Hammer Drill Kit</v>
          </cell>
          <cell r="C310">
            <v>78.69</v>
          </cell>
          <cell r="D310">
            <v>224.99639999999999</v>
          </cell>
        </row>
        <row r="311">
          <cell r="A311" t="str">
            <v>C12PD-32C</v>
          </cell>
          <cell r="B311" t="str">
            <v>Milw Compact Ham Drill 12V(2Batt,Chrgr)</v>
          </cell>
          <cell r="C311">
            <v>98.46</v>
          </cell>
          <cell r="D311">
            <v>249</v>
          </cell>
        </row>
        <row r="312">
          <cell r="A312" t="str">
            <v>C12PN-0</v>
          </cell>
          <cell r="B312" t="str">
            <v>Milw M12 Palm Nailer 12V- skin</v>
          </cell>
          <cell r="C312">
            <v>46.49</v>
          </cell>
          <cell r="D312">
            <v>118.9971</v>
          </cell>
        </row>
        <row r="313">
          <cell r="A313" t="str">
            <v>C12PP-0</v>
          </cell>
          <cell r="B313" t="str">
            <v>M12 Milwaukee Power Port</v>
          </cell>
          <cell r="C313">
            <v>12.09</v>
          </cell>
          <cell r="D313">
            <v>29.0002</v>
          </cell>
        </row>
        <row r="314">
          <cell r="A314" t="str">
            <v>C12PP2A-22C</v>
          </cell>
          <cell r="B314" t="str">
            <v>M12 2 Pcs Combo C12D, C12IC</v>
          </cell>
          <cell r="C314">
            <v>198.72</v>
          </cell>
          <cell r="D314">
            <v>180.00209999999998</v>
          </cell>
        </row>
        <row r="315">
          <cell r="A315" t="str">
            <v>C12PP2I-22B</v>
          </cell>
          <cell r="B315" t="str">
            <v>Milw M12-2PC PowerPack (C12DD+JSR)</v>
          </cell>
          <cell r="C315">
            <v>118.43</v>
          </cell>
          <cell r="D315">
            <v>198.99250000000001</v>
          </cell>
        </row>
        <row r="316">
          <cell r="A316" t="str">
            <v>C12PP2IR-22B</v>
          </cell>
          <cell r="B316" t="str">
            <v>C12PP2I-22B+C12PC-0 (REECE RED MIST)</v>
          </cell>
          <cell r="C316">
            <v>161.88999999999999</v>
          </cell>
          <cell r="D316">
            <v>278.99619999999999</v>
          </cell>
        </row>
        <row r="317">
          <cell r="A317" t="str">
            <v>C12PP3B-22B</v>
          </cell>
          <cell r="B317" t="str">
            <v>M12 3pcs Kit c/w C12DD,C12ID,C12T</v>
          </cell>
          <cell r="C317">
            <v>119.93</v>
          </cell>
          <cell r="D317">
            <v>298.99920000000003</v>
          </cell>
        </row>
        <row r="318">
          <cell r="A318" t="str">
            <v>C12PP3D-22B</v>
          </cell>
          <cell r="B318" t="str">
            <v>C12MT-0,C12PD-22C,C12RAD-0, 48553490</v>
          </cell>
          <cell r="C318">
            <v>176.77</v>
          </cell>
          <cell r="D318">
            <v>361.99619999999999</v>
          </cell>
        </row>
        <row r="319">
          <cell r="A319" t="str">
            <v>C12PP4A-22B</v>
          </cell>
          <cell r="B319" t="str">
            <v>M12 4pcs Comb C12D, C12PC, C12HZ, C12T</v>
          </cell>
          <cell r="C319">
            <v>189.71</v>
          </cell>
          <cell r="D319">
            <v>479.20050000000003</v>
          </cell>
        </row>
        <row r="320">
          <cell r="A320" t="str">
            <v>C12PP4B-22B</v>
          </cell>
          <cell r="B320" t="str">
            <v>M12 4pcs Comb C12ID, C12PC, C12HZ, C12T</v>
          </cell>
          <cell r="C320">
            <v>172.31</v>
          </cell>
          <cell r="D320">
            <v>361.99619999999999</v>
          </cell>
        </row>
        <row r="321">
          <cell r="A321" t="str">
            <v>C12PP4C-22B</v>
          </cell>
          <cell r="B321" t="str">
            <v>MILW M12 4 PIECE KIT (DD, ID, HZ, T)</v>
          </cell>
          <cell r="C321">
            <v>154.22</v>
          </cell>
          <cell r="D321">
            <v>361.99619999999999</v>
          </cell>
        </row>
        <row r="322">
          <cell r="A322" t="str">
            <v>C12PP5R-22B</v>
          </cell>
          <cell r="B322" t="str">
            <v>C12PP4B-22B+C12PD-0</v>
          </cell>
          <cell r="C322">
            <v>213.53</v>
          </cell>
          <cell r="D322">
            <v>535.00139999999999</v>
          </cell>
        </row>
        <row r="323">
          <cell r="A323" t="str">
            <v>C12PVC-0</v>
          </cell>
          <cell r="B323" t="str">
            <v>M12 PVC cutter - Baretool</v>
          </cell>
          <cell r="C323">
            <v>50.63</v>
          </cell>
          <cell r="D323">
            <v>119.19630000000001</v>
          </cell>
        </row>
        <row r="324">
          <cell r="A324" t="str">
            <v>C12PVC-21C</v>
          </cell>
          <cell r="B324" t="str">
            <v>M12 PVC cutter c/w 1 x batt 1 c BMC</v>
          </cell>
          <cell r="C324">
            <v>84.6</v>
          </cell>
          <cell r="D324">
            <v>224.99639999999999</v>
          </cell>
        </row>
        <row r="325">
          <cell r="A325" t="str">
            <v>C12RAD-0</v>
          </cell>
          <cell r="B325" t="str">
            <v>M12 10mm Right Angle Drill "Skin"</v>
          </cell>
          <cell r="C325">
            <v>36.090000000000003</v>
          </cell>
          <cell r="D325">
            <v>99.002400000000009</v>
          </cell>
        </row>
        <row r="326">
          <cell r="A326" t="str">
            <v>C12RAD-22B</v>
          </cell>
          <cell r="B326" t="str">
            <v>M12 10mm Right Angle Drill</v>
          </cell>
          <cell r="C326">
            <v>74.12</v>
          </cell>
          <cell r="D326">
            <v>188.99930000000001</v>
          </cell>
        </row>
        <row r="327">
          <cell r="A327" t="str">
            <v>C12RT-0</v>
          </cell>
          <cell r="B327" t="str">
            <v>M12 Rotary tool Skin</v>
          </cell>
          <cell r="C327">
            <v>25.24</v>
          </cell>
          <cell r="D327">
            <v>89.000900000000001</v>
          </cell>
        </row>
        <row r="328">
          <cell r="A328" t="str">
            <v>C12T-LED</v>
          </cell>
          <cell r="B328" t="str">
            <v>M12 LED Work light - Console only</v>
          </cell>
          <cell r="C328">
            <v>17.3</v>
          </cell>
          <cell r="D328">
            <v>35.001100000000001</v>
          </cell>
        </row>
        <row r="329">
          <cell r="A329" t="str">
            <v>C12TGH-21C</v>
          </cell>
          <cell r="B329" t="str">
            <v>M12 IR Temp Gun BMC 1 batt   HVACisplay</v>
          </cell>
          <cell r="C329">
            <v>188.5</v>
          </cell>
          <cell r="D329">
            <v>298.99920000000003</v>
          </cell>
        </row>
        <row r="330">
          <cell r="A330" t="str">
            <v>C12TLED-0</v>
          </cell>
          <cell r="B330" t="str">
            <v>M12 LED Work light - Console only</v>
          </cell>
          <cell r="C330">
            <v>18.63</v>
          </cell>
          <cell r="D330">
            <v>35.001100000000001</v>
          </cell>
        </row>
        <row r="331">
          <cell r="A331" t="str">
            <v>C12WS-0</v>
          </cell>
          <cell r="B331" t="str">
            <v>M12 Wall/Sub Scanner - tool only</v>
          </cell>
          <cell r="C331">
            <v>51.73</v>
          </cell>
          <cell r="D331">
            <v>145.00099999999998</v>
          </cell>
        </row>
        <row r="332">
          <cell r="A332" t="str">
            <v>C12WS-21C</v>
          </cell>
          <cell r="B332" t="str">
            <v>M12 Wall/Sub Scanner,1.5Ah Bat,Chrgr,BMC</v>
          </cell>
          <cell r="C332">
            <v>84.83</v>
          </cell>
          <cell r="D332">
            <v>224.99639999999999</v>
          </cell>
        </row>
        <row r="333">
          <cell r="A333" t="str">
            <v>C18B1.5AH</v>
          </cell>
          <cell r="B333" t="str">
            <v>Accessory 18V Battery 1.5 Ah</v>
          </cell>
          <cell r="C333">
            <v>30.4</v>
          </cell>
          <cell r="D333">
            <v>95.997800000000012</v>
          </cell>
        </row>
        <row r="334">
          <cell r="A334" t="str">
            <v>C18B3.0AH</v>
          </cell>
          <cell r="B334" t="str">
            <v>Accessory 18V Battery 3.0 Ah</v>
          </cell>
          <cell r="C334">
            <v>47.1</v>
          </cell>
          <cell r="D334">
            <v>145.00099999999998</v>
          </cell>
        </row>
        <row r="335">
          <cell r="A335" t="str">
            <v>C18C</v>
          </cell>
          <cell r="B335" t="str">
            <v>Accessory 18V Charger (box pack)</v>
          </cell>
          <cell r="C335">
            <v>18.21</v>
          </cell>
          <cell r="D335">
            <v>155.0025</v>
          </cell>
        </row>
        <row r="336">
          <cell r="A336" t="str">
            <v>C18C-BULK</v>
          </cell>
          <cell r="B336" t="str">
            <v>18 volt Charger</v>
          </cell>
          <cell r="C336">
            <v>31.36</v>
          </cell>
          <cell r="D336">
            <v>129.48000000000002</v>
          </cell>
        </row>
        <row r="337">
          <cell r="A337" t="str">
            <v>C18DD-LI</v>
          </cell>
          <cell r="B337" t="str">
            <v>13mm Drive Compact Drill 18 Volt</v>
          </cell>
          <cell r="C337">
            <v>108.55</v>
          </cell>
          <cell r="D337">
            <v>249</v>
          </cell>
        </row>
        <row r="338">
          <cell r="A338" t="str">
            <v>C18HZ-0</v>
          </cell>
          <cell r="B338" t="str">
            <v>Milw M18 HackZall Recip Saw "Skin"</v>
          </cell>
          <cell r="C338">
            <v>56.27</v>
          </cell>
          <cell r="D338">
            <v>157.99880000000002</v>
          </cell>
        </row>
        <row r="339">
          <cell r="A339" t="str">
            <v>C18HZ-32B</v>
          </cell>
          <cell r="B339" t="str">
            <v>Milw M18 HackZall Recip Saw</v>
          </cell>
          <cell r="C339">
            <v>176.29</v>
          </cell>
          <cell r="D339">
            <v>383.00349999999997</v>
          </cell>
        </row>
        <row r="340">
          <cell r="A340" t="str">
            <v>C18ID-0</v>
          </cell>
          <cell r="B340" t="str">
            <v>M18 Compact Impact Driver Skin</v>
          </cell>
          <cell r="C340">
            <v>46.32</v>
          </cell>
          <cell r="D340">
            <v>199.00079999999997</v>
          </cell>
        </row>
        <row r="341">
          <cell r="A341" t="str">
            <v>C18ID-22C</v>
          </cell>
          <cell r="B341" t="str">
            <v>Magnum Li-ion impact driver (1.5ah batt)</v>
          </cell>
          <cell r="C341">
            <v>127.78</v>
          </cell>
          <cell r="D341">
            <v>259.9975</v>
          </cell>
        </row>
        <row r="342">
          <cell r="A342" t="str">
            <v>C18ID-32C</v>
          </cell>
          <cell r="B342" t="str">
            <v>Magnum Li-ion impact driver (3.0ah batt)</v>
          </cell>
          <cell r="C342">
            <v>138.69</v>
          </cell>
          <cell r="D342">
            <v>379.99889999999999</v>
          </cell>
        </row>
        <row r="343">
          <cell r="A343" t="str">
            <v>C18ID-42C</v>
          </cell>
          <cell r="B343" t="str">
            <v>M18 Compact  Impact Driver kit hybrid</v>
          </cell>
          <cell r="C343">
            <v>207.66</v>
          </cell>
          <cell r="D343">
            <v>475.00069999999994</v>
          </cell>
        </row>
        <row r="344">
          <cell r="A344" t="str">
            <v>C18IW-0</v>
          </cell>
          <cell r="B344" t="str">
            <v>M18 Compact 1/2" Impact Wrnch - skin</v>
          </cell>
          <cell r="C344">
            <v>46.84</v>
          </cell>
          <cell r="D344">
            <v>199.00079999999997</v>
          </cell>
        </row>
        <row r="345">
          <cell r="A345" t="str">
            <v>C18IW-32C</v>
          </cell>
          <cell r="B345" t="str">
            <v>M18 Compact 1/2" Impact Wrnch - kit</v>
          </cell>
          <cell r="C345">
            <v>139.03</v>
          </cell>
          <cell r="D345">
            <v>464.99920000000003</v>
          </cell>
        </row>
        <row r="346">
          <cell r="A346" t="str">
            <v>C18IWR-0</v>
          </cell>
          <cell r="B346" t="str">
            <v>M18 Compact 3/8" Impact Wrnch F/R - skin</v>
          </cell>
          <cell r="C346">
            <v>46.93</v>
          </cell>
          <cell r="D346">
            <v>199.00079999999997</v>
          </cell>
        </row>
        <row r="347">
          <cell r="A347" t="str">
            <v>C18IWR-32C</v>
          </cell>
          <cell r="B347" t="str">
            <v>M18 Compact 3/8" Impact Wrnch F/R - kit</v>
          </cell>
          <cell r="C347">
            <v>138.09</v>
          </cell>
          <cell r="D347">
            <v>464.99920000000003</v>
          </cell>
        </row>
        <row r="348">
          <cell r="A348" t="str">
            <v>C18PCG-0</v>
          </cell>
          <cell r="B348" t="str">
            <v>M18 Milw 310ml Caulking Gun - skin</v>
          </cell>
          <cell r="C348">
            <v>56.48</v>
          </cell>
          <cell r="D348">
            <v>214.99489999999997</v>
          </cell>
        </row>
        <row r="349">
          <cell r="A349" t="str">
            <v>C18PCG300-21C</v>
          </cell>
          <cell r="B349" t="str">
            <v>M18 Cordless Caulk Gun w/310ml Cartrigde</v>
          </cell>
          <cell r="C349">
            <v>120</v>
          </cell>
          <cell r="D349">
            <v>433.26</v>
          </cell>
        </row>
        <row r="350">
          <cell r="A350" t="str">
            <v>C18PCG310-21B</v>
          </cell>
          <cell r="B350" t="str">
            <v>M18 Milw 310ml Caulking Gun - kit</v>
          </cell>
          <cell r="C350">
            <v>94.72</v>
          </cell>
          <cell r="D350">
            <v>348.99840000000006</v>
          </cell>
        </row>
        <row r="351">
          <cell r="A351" t="str">
            <v>C18PCG600A-21B</v>
          </cell>
          <cell r="B351" t="str">
            <v>M18 Milw 600ml Caulking Gun - kit</v>
          </cell>
          <cell r="C351">
            <v>100.25</v>
          </cell>
          <cell r="D351">
            <v>348.99840000000006</v>
          </cell>
        </row>
        <row r="352">
          <cell r="A352" t="str">
            <v>C18PCG600A-21C</v>
          </cell>
          <cell r="B352" t="str">
            <v>M18 Cordless Caulk Gun w/600ml Aluminium</v>
          </cell>
          <cell r="C352">
            <v>120</v>
          </cell>
          <cell r="D352">
            <v>433.26</v>
          </cell>
        </row>
        <row r="353">
          <cell r="A353" t="str">
            <v>C18PD-0</v>
          </cell>
          <cell r="B353" t="str">
            <v>Milw.13mm Hammer Drill-tool only</v>
          </cell>
          <cell r="C353">
            <v>57.16</v>
          </cell>
          <cell r="D353">
            <v>184.99869999999999</v>
          </cell>
        </row>
        <row r="354">
          <cell r="A354" t="str">
            <v>C18PD-22C</v>
          </cell>
          <cell r="B354" t="str">
            <v>Milw.13mm Hmr Drill-(2x1.5Ah,Chgr,Case)</v>
          </cell>
          <cell r="C354">
            <v>122.52</v>
          </cell>
          <cell r="D354">
            <v>278.99619999999999</v>
          </cell>
        </row>
        <row r="355">
          <cell r="A355" t="str">
            <v>C18PD-32C</v>
          </cell>
          <cell r="B355" t="str">
            <v>Milw.13mm Hmr Drill-(2x3.0Ah,Chgr,Case)</v>
          </cell>
          <cell r="C355">
            <v>147.9</v>
          </cell>
          <cell r="D355">
            <v>361.99619999999999</v>
          </cell>
        </row>
        <row r="356">
          <cell r="A356" t="str">
            <v>C18PP2A-22C</v>
          </cell>
          <cell r="B356" t="str">
            <v>M18  2-SPEED DRILL;1x18v 1/4"HEX IMPACT</v>
          </cell>
          <cell r="C356">
            <v>207.78</v>
          </cell>
          <cell r="D356">
            <v>298.99920000000003</v>
          </cell>
        </row>
        <row r="357">
          <cell r="A357" t="str">
            <v>C18PP2A-33B</v>
          </cell>
          <cell r="B357" t="str">
            <v>M18 Cmpct 2Pce Kit(CPD,ID)3Bat,Chrgr,Bag</v>
          </cell>
          <cell r="C357">
            <v>230.4</v>
          </cell>
          <cell r="D357">
            <v>419.9966</v>
          </cell>
        </row>
        <row r="358">
          <cell r="A358" t="str">
            <v>C18PP2AR-22C</v>
          </cell>
          <cell r="B358" t="str">
            <v>M18 Cmpt Kit (DD,ID) Bonus HX (2)1.5Ah</v>
          </cell>
          <cell r="C358">
            <v>292.25</v>
          </cell>
          <cell r="D358">
            <v>458.99830000000003</v>
          </cell>
        </row>
        <row r="359">
          <cell r="A359" t="str">
            <v>C18PP2B-303B</v>
          </cell>
          <cell r="B359" t="str">
            <v>M18 2Pce Kit(PD,ID)3Bat,12/18VChrgr,Bag</v>
          </cell>
          <cell r="C359">
            <v>198.46</v>
          </cell>
          <cell r="D359">
            <v>495.00369999999998</v>
          </cell>
        </row>
        <row r="360">
          <cell r="A360" t="str">
            <v>C18PP2B-32B</v>
          </cell>
          <cell r="B360" t="str">
            <v>M18 C18PD,C18ID 2 x 3.0ah batts carry</v>
          </cell>
          <cell r="C360">
            <v>199.71</v>
          </cell>
          <cell r="D360">
            <v>439.99959999999999</v>
          </cell>
        </row>
        <row r="361">
          <cell r="A361" t="str">
            <v>C18PP2C-303B</v>
          </cell>
          <cell r="B361" t="str">
            <v>M18 2Pce Kit(PD,AG)3Bat,12/18VChrgr,Bag</v>
          </cell>
          <cell r="C361">
            <v>212.78</v>
          </cell>
          <cell r="D361">
            <v>495.00369999999998</v>
          </cell>
        </row>
        <row r="362">
          <cell r="A362" t="str">
            <v>C18PP2C-32B</v>
          </cell>
          <cell r="B362" t="str">
            <v>M18 Cmpt 2Pc Kit(CPD,AG)2Bats,Chrgr,Bag</v>
          </cell>
          <cell r="C362">
            <v>212.78</v>
          </cell>
          <cell r="D362">
            <v>425.00149999999996</v>
          </cell>
        </row>
        <row r="363">
          <cell r="A363" t="str">
            <v>C18PP2D-22B</v>
          </cell>
          <cell r="B363" t="str">
            <v>M18 2 PC Kit(18PD-ID,12ID-MT,4Bat,2Chr)</v>
          </cell>
          <cell r="C363">
            <v>380.75</v>
          </cell>
          <cell r="D363">
            <v>740.00310000000013</v>
          </cell>
        </row>
        <row r="364">
          <cell r="A364" t="str">
            <v>C18PP2D-303B</v>
          </cell>
          <cell r="B364" t="str">
            <v>M18 2Pce Kit(PD,IW)3Bat,12/18VChrgr,Bag</v>
          </cell>
          <cell r="C364">
            <v>198.46</v>
          </cell>
          <cell r="D364">
            <v>495.00369999999998</v>
          </cell>
        </row>
        <row r="365">
          <cell r="A365" t="str">
            <v>C18PP3A-32B</v>
          </cell>
          <cell r="B365" t="str">
            <v>M18 Kit C18PD,C18ID,C18HZ  2x  3ah bat</v>
          </cell>
          <cell r="C365">
            <v>275.38</v>
          </cell>
          <cell r="D365">
            <v>549.99950000000001</v>
          </cell>
        </row>
        <row r="366">
          <cell r="A366" t="str">
            <v>C18PP6A-33B</v>
          </cell>
          <cell r="B366" t="str">
            <v>M18 Cmpt 6Pc Kit(CPD,ID,AG,HZ,CS,WL)3Bat</v>
          </cell>
          <cell r="C366">
            <v>435.62</v>
          </cell>
          <cell r="D366">
            <v>776.99619999999993</v>
          </cell>
        </row>
        <row r="367">
          <cell r="A367" t="str">
            <v>C18RAD-0</v>
          </cell>
          <cell r="B367" t="str">
            <v>M18 Right Angle Drill - Console Only</v>
          </cell>
          <cell r="C367">
            <v>43.05</v>
          </cell>
          <cell r="D367">
            <v>199.00079999999997</v>
          </cell>
        </row>
        <row r="368">
          <cell r="A368" t="str">
            <v>C18T-LED</v>
          </cell>
          <cell r="B368" t="str">
            <v>M18 LED Work light - Console only</v>
          </cell>
          <cell r="C368">
            <v>23.74</v>
          </cell>
          <cell r="D368">
            <v>58.996400000000001</v>
          </cell>
        </row>
        <row r="369">
          <cell r="A369" t="str">
            <v>C18UT2-22C</v>
          </cell>
          <cell r="B369" t="str">
            <v>M18 2 Piece Kit (UT) wt Right Angle Atta</v>
          </cell>
          <cell r="C369">
            <v>181.31</v>
          </cell>
          <cell r="D369">
            <v>309.99670000000003</v>
          </cell>
        </row>
        <row r="370">
          <cell r="A370" t="str">
            <v>C18WL</v>
          </cell>
          <cell r="B370" t="str">
            <v>C18WL 18V Lamp (clamshell pack)</v>
          </cell>
          <cell r="C370">
            <v>14.09</v>
          </cell>
          <cell r="D370">
            <v>35.001100000000001</v>
          </cell>
        </row>
        <row r="371">
          <cell r="A371" t="str">
            <v>C18WLLED-0</v>
          </cell>
          <cell r="B371" t="str">
            <v>Milw M18 LED Work Light - skin</v>
          </cell>
          <cell r="C371">
            <v>22.47</v>
          </cell>
          <cell r="D371">
            <v>49.999200000000002</v>
          </cell>
        </row>
        <row r="372">
          <cell r="A372" t="str">
            <v>CHS355</v>
          </cell>
          <cell r="B372" t="str">
            <v>Milw 355mm Metal Chop Saw</v>
          </cell>
          <cell r="C372">
            <v>92.3</v>
          </cell>
          <cell r="D372">
            <v>240.00280000000004</v>
          </cell>
        </row>
        <row r="373">
          <cell r="A373" t="str">
            <v>COM-V18PPB-V18ID</v>
          </cell>
          <cell r="B373" t="str">
            <v>V18 5 PCS PACK - PD, SX, CS, ID, L</v>
          </cell>
          <cell r="C373">
            <v>1107.06</v>
          </cell>
          <cell r="D373">
            <v>1199.0013999999999</v>
          </cell>
        </row>
        <row r="374">
          <cell r="A374" t="str">
            <v>COM-V18PPG-LI</v>
          </cell>
          <cell r="B374" t="str">
            <v>COM-V18PPG-LI</v>
          </cell>
          <cell r="C374">
            <v>786.42</v>
          </cell>
          <cell r="D374">
            <v>1049.9997999999998</v>
          </cell>
        </row>
        <row r="375">
          <cell r="A375" t="str">
            <v>CS60</v>
          </cell>
          <cell r="B375" t="str">
            <v>Milw 184mm Circular Saw 1600W</v>
          </cell>
          <cell r="C375">
            <v>97.27</v>
          </cell>
          <cell r="D375">
            <v>149.99760000000001</v>
          </cell>
        </row>
        <row r="376">
          <cell r="A376" t="str">
            <v>DD2-160EX</v>
          </cell>
          <cell r="B376" t="str">
            <v>DD2-160EX sample Diamond core drill</v>
          </cell>
          <cell r="C376">
            <v>981.16</v>
          </cell>
          <cell r="D376">
            <v>829.17000000000007</v>
          </cell>
        </row>
        <row r="377">
          <cell r="A377" t="str">
            <v>DG30E</v>
          </cell>
          <cell r="B377" t="str">
            <v>Die Grinder 6mm, 500w</v>
          </cell>
          <cell r="C377">
            <v>90.18</v>
          </cell>
          <cell r="D377">
            <v>199.00079999999997</v>
          </cell>
        </row>
        <row r="378">
          <cell r="A378" t="str">
            <v>DGL30E</v>
          </cell>
          <cell r="B378" t="str">
            <v>Die Grinder Long Nose 6mm, 600w</v>
          </cell>
          <cell r="C378">
            <v>147.71</v>
          </cell>
          <cell r="D378">
            <v>280.00050000000005</v>
          </cell>
        </row>
        <row r="379">
          <cell r="A379" t="str">
            <v>FSPE110X</v>
          </cell>
          <cell r="B379" t="str">
            <v>Jigsaw (Body Grip) 710w</v>
          </cell>
          <cell r="C379">
            <v>124.21</v>
          </cell>
          <cell r="D379">
            <v>240.00280000000004</v>
          </cell>
        </row>
        <row r="380">
          <cell r="A380" t="str">
            <v>HD18AG-0</v>
          </cell>
          <cell r="B380" t="str">
            <v>M18  Angle Grinder Skin</v>
          </cell>
          <cell r="C380">
            <v>63.84</v>
          </cell>
          <cell r="D380">
            <v>157.99880000000002</v>
          </cell>
        </row>
        <row r="381">
          <cell r="A381" t="str">
            <v>HD18AG-32C</v>
          </cell>
          <cell r="B381" t="str">
            <v>M18  Angle Grinder Kit</v>
          </cell>
          <cell r="C381">
            <v>159.88</v>
          </cell>
          <cell r="D381">
            <v>394.99699999999996</v>
          </cell>
        </row>
        <row r="382">
          <cell r="A382" t="str">
            <v>HD18BS-0</v>
          </cell>
          <cell r="B382" t="str">
            <v>M18 Heavy Duty Band Saw Skin</v>
          </cell>
          <cell r="C382">
            <v>112.72</v>
          </cell>
          <cell r="D382">
            <v>199.00079999999997</v>
          </cell>
        </row>
        <row r="383">
          <cell r="A383" t="str">
            <v>HD18BS-32C</v>
          </cell>
          <cell r="B383" t="str">
            <v>M18 Heavy Duty Band Saw</v>
          </cell>
          <cell r="C383">
            <v>208.6</v>
          </cell>
          <cell r="D383">
            <v>384.99550000000005</v>
          </cell>
        </row>
        <row r="384">
          <cell r="A384" t="str">
            <v>HD18CS-0</v>
          </cell>
          <cell r="B384" t="str">
            <v>M18 Heavy Duty Circular Saw skin</v>
          </cell>
          <cell r="C384">
            <v>66.66</v>
          </cell>
          <cell r="D384">
            <v>199.00079999999997</v>
          </cell>
        </row>
        <row r="385">
          <cell r="A385" t="str">
            <v>HD18CS-32B</v>
          </cell>
          <cell r="B385" t="str">
            <v>Magnum Li-ion circular saw</v>
          </cell>
          <cell r="C385">
            <v>184.51</v>
          </cell>
          <cell r="D385">
            <v>498.99600000000004</v>
          </cell>
        </row>
        <row r="386">
          <cell r="A386" t="str">
            <v>HD18DD-0</v>
          </cell>
          <cell r="B386" t="str">
            <v>M18 Heavy Duty Driver Drill Skin</v>
          </cell>
          <cell r="C386">
            <v>69.319999999999993</v>
          </cell>
          <cell r="D386">
            <v>179.99379999999999</v>
          </cell>
        </row>
        <row r="387">
          <cell r="A387" t="str">
            <v>HD18DD-32C</v>
          </cell>
          <cell r="B387" t="str">
            <v>18V Heavy Duty DD XC</v>
          </cell>
          <cell r="C387">
            <v>162.81</v>
          </cell>
          <cell r="D387">
            <v>379.00290000000001</v>
          </cell>
        </row>
        <row r="388">
          <cell r="A388" t="str">
            <v>HD18H-0</v>
          </cell>
          <cell r="B388" t="str">
            <v>M18 SDS Rotary Hammer 3 mode - Console</v>
          </cell>
          <cell r="C388">
            <v>123.1</v>
          </cell>
          <cell r="D388">
            <v>249</v>
          </cell>
        </row>
        <row r="389">
          <cell r="A389" t="str">
            <v>HD18H-0R</v>
          </cell>
          <cell r="B389" t="str">
            <v>M18 SDS Rotary Hammer (Reece Promo)</v>
          </cell>
          <cell r="C389">
            <v>117.29</v>
          </cell>
          <cell r="D389">
            <v>199.00079999999997</v>
          </cell>
        </row>
        <row r="390">
          <cell r="A390" t="str">
            <v>HD18H-32C</v>
          </cell>
          <cell r="B390" t="str">
            <v>M18 SDS rotary Hammer 2 batts BMC 3 mode</v>
          </cell>
          <cell r="C390">
            <v>216.61</v>
          </cell>
          <cell r="D390">
            <v>439.99959999999999</v>
          </cell>
        </row>
        <row r="391">
          <cell r="A391" t="str">
            <v>HD18HID-0</v>
          </cell>
          <cell r="B391" t="str">
            <v>M18 7/16 Hex High Torq Impct Wrnch-skin</v>
          </cell>
          <cell r="C391">
            <v>80.290000000000006</v>
          </cell>
          <cell r="D391">
            <v>298.99920000000003</v>
          </cell>
        </row>
        <row r="392">
          <cell r="A392" t="str">
            <v>HD18HID-32B</v>
          </cell>
          <cell r="B392" t="str">
            <v>M18 7/16 Hex High Torq Impct Wrnch-kit</v>
          </cell>
          <cell r="C392">
            <v>162.51</v>
          </cell>
          <cell r="D392">
            <v>564.99760000000003</v>
          </cell>
        </row>
        <row r="393">
          <cell r="A393" t="str">
            <v>HD18HIW-0</v>
          </cell>
          <cell r="B393" t="str">
            <v>M18 HD High Torque Impact Wrench Skin</v>
          </cell>
          <cell r="C393">
            <v>79.930000000000007</v>
          </cell>
          <cell r="D393">
            <v>298.99920000000003</v>
          </cell>
        </row>
        <row r="394">
          <cell r="A394" t="str">
            <v>HD18HIW-32C</v>
          </cell>
          <cell r="B394" t="str">
            <v>M18 HD High Torque Impact Wrench Kit</v>
          </cell>
          <cell r="C394">
            <v>218.1</v>
          </cell>
          <cell r="D394">
            <v>564.99760000000003</v>
          </cell>
        </row>
        <row r="395">
          <cell r="A395" t="str">
            <v>HD18HIWR-0</v>
          </cell>
          <cell r="B395" t="str">
            <v>M18 High Torq Impact Wrnch F/Ring-skin</v>
          </cell>
          <cell r="C395">
            <v>77.7</v>
          </cell>
          <cell r="D395">
            <v>298.99920000000003</v>
          </cell>
        </row>
        <row r="396">
          <cell r="A396" t="str">
            <v>HD18HIWR-0Q</v>
          </cell>
          <cell r="B396" t="str">
            <v>M18 3/4 High Torq.Wrnch F/Ring - skin</v>
          </cell>
          <cell r="C396">
            <v>77.7</v>
          </cell>
          <cell r="D396">
            <v>298.99920000000003</v>
          </cell>
        </row>
        <row r="397">
          <cell r="A397" t="str">
            <v>HD18HIWR-32C</v>
          </cell>
          <cell r="B397" t="str">
            <v>M18 High Torq Impact Wrnch F/Ring-kit</v>
          </cell>
          <cell r="C397">
            <v>170.34</v>
          </cell>
          <cell r="D397">
            <v>564.99760000000003</v>
          </cell>
        </row>
        <row r="398">
          <cell r="A398" t="str">
            <v>HD18HIWR-32CQ</v>
          </cell>
          <cell r="B398" t="str">
            <v>M18 3/4 High Torq.Wrnch F/Ring - kit</v>
          </cell>
          <cell r="C398">
            <v>170.34</v>
          </cell>
          <cell r="D398">
            <v>564.99760000000003</v>
          </cell>
        </row>
        <row r="399">
          <cell r="A399" t="str">
            <v>HD18HX-0</v>
          </cell>
          <cell r="B399" t="str">
            <v>M18 Rotary Hammer Fixtec 3 mode - Consol</v>
          </cell>
          <cell r="C399">
            <v>138.1</v>
          </cell>
          <cell r="D399">
            <v>259.00150000000002</v>
          </cell>
        </row>
        <row r="400">
          <cell r="A400" t="str">
            <v>HD18HX-32C</v>
          </cell>
          <cell r="B400" t="str">
            <v>M18 SDS rotary Hammer 2 batts BMC 3 mode</v>
          </cell>
          <cell r="C400">
            <v>236.33</v>
          </cell>
          <cell r="D400">
            <v>651.20140000000004</v>
          </cell>
        </row>
        <row r="401">
          <cell r="A401" t="str">
            <v>HD18JS-0</v>
          </cell>
          <cell r="B401" t="str">
            <v>M18 Heavy Duty Jigsaw Skin</v>
          </cell>
          <cell r="C401">
            <v>75.040000000000006</v>
          </cell>
          <cell r="D401">
            <v>199.00079999999997</v>
          </cell>
        </row>
        <row r="402">
          <cell r="A402" t="str">
            <v>HD18JS-32C</v>
          </cell>
          <cell r="B402" t="str">
            <v>M18 Heavy Duty Jigsaw Kit</v>
          </cell>
          <cell r="C402">
            <v>324.55</v>
          </cell>
          <cell r="D402">
            <v>587.7894</v>
          </cell>
        </row>
        <row r="403">
          <cell r="A403" t="str">
            <v>HD18JSB-0</v>
          </cell>
          <cell r="B403" t="str">
            <v>18V Jigsaw XC console</v>
          </cell>
          <cell r="C403">
            <v>113.47</v>
          </cell>
          <cell r="D403">
            <v>199</v>
          </cell>
        </row>
        <row r="404">
          <cell r="A404" t="str">
            <v>HD18JSB-32C</v>
          </cell>
          <cell r="B404" t="str">
            <v>DO NOT USE - M18 Heavy Duty</v>
          </cell>
          <cell r="C404">
            <v>324.55</v>
          </cell>
          <cell r="D404">
            <v>587.7894</v>
          </cell>
        </row>
        <row r="405">
          <cell r="A405" t="str">
            <v>HD18MS-0</v>
          </cell>
          <cell r="B405" t="str">
            <v>M18 Metal Cutting Saw - Console Only</v>
          </cell>
          <cell r="C405">
            <v>88.78</v>
          </cell>
          <cell r="D405">
            <v>215.00320000000002</v>
          </cell>
        </row>
        <row r="406">
          <cell r="A406" t="str">
            <v>HD18MS-32B</v>
          </cell>
          <cell r="B406" t="str">
            <v>M18 MetalSaw - 2x3.0AH Batt, Chrgr, Bag</v>
          </cell>
          <cell r="C406">
            <v>165.31</v>
          </cell>
          <cell r="D406">
            <v>489.99880000000002</v>
          </cell>
        </row>
        <row r="407">
          <cell r="A407" t="str">
            <v>HD18PD-0</v>
          </cell>
          <cell r="B407" t="str">
            <v>M18 Heavy Duty Hammer Drill Driver Skin</v>
          </cell>
          <cell r="C407">
            <v>70.2</v>
          </cell>
          <cell r="D407">
            <v>199.00079999999997</v>
          </cell>
        </row>
        <row r="408">
          <cell r="A408" t="str">
            <v>HD18PD-32C</v>
          </cell>
          <cell r="B408" t="str">
            <v>Magnum Li-ion Hammer drill driver</v>
          </cell>
          <cell r="C408">
            <v>164.63</v>
          </cell>
          <cell r="D408">
            <v>398.99759999999998</v>
          </cell>
        </row>
        <row r="409">
          <cell r="A409" t="str">
            <v>HD18PP2A-32C</v>
          </cell>
          <cell r="B409" t="str">
            <v>M18 2  Pcs Combo kit with HD18PD &amp; C18ID</v>
          </cell>
          <cell r="C409">
            <v>242.37</v>
          </cell>
          <cell r="D409">
            <v>639.99640000000011</v>
          </cell>
        </row>
        <row r="410">
          <cell r="A410" t="str">
            <v>HD18PP2A-33B</v>
          </cell>
          <cell r="B410" t="str">
            <v>M18 HDty 2Pce Kit(HPD,ID)3Bat,Chrgr,Bag</v>
          </cell>
          <cell r="C410">
            <v>246.88</v>
          </cell>
          <cell r="D410">
            <v>539.99800000000005</v>
          </cell>
        </row>
        <row r="411">
          <cell r="A411" t="str">
            <v>HD18PP2B-32B</v>
          </cell>
          <cell r="B411" t="str">
            <v>M18 HD2Pce Kit (H, HPD)2Batts,Chrgr,Bag</v>
          </cell>
          <cell r="C411">
            <v>292.14</v>
          </cell>
          <cell r="D411">
            <v>639.99640000000011</v>
          </cell>
        </row>
        <row r="412">
          <cell r="A412" t="str">
            <v>HD18PP2B-33B</v>
          </cell>
          <cell r="B412" t="str">
            <v>M18 HDty 2Pce Kit(HPD,H)3Bats,Chrgr,Bag</v>
          </cell>
          <cell r="C412">
            <v>330.32</v>
          </cell>
          <cell r="D412">
            <v>539.99800000000005</v>
          </cell>
        </row>
        <row r="413">
          <cell r="A413" t="str">
            <v>HD18PP2C-33B</v>
          </cell>
          <cell r="B413" t="str">
            <v>M18 HDty 2Pce Kit(HPD,AG)3Bats,Chrgr,Bag</v>
          </cell>
          <cell r="C413">
            <v>263.32</v>
          </cell>
          <cell r="D413">
            <v>539.99800000000005</v>
          </cell>
        </row>
        <row r="414">
          <cell r="A414" t="str">
            <v>HD18PP2D-32B</v>
          </cell>
          <cell r="B414" t="str">
            <v>M18 HD 2Pce Kit(HPD,CS)2Bats,Chrgr,Bag</v>
          </cell>
          <cell r="C414">
            <v>240.58</v>
          </cell>
          <cell r="D414">
            <v>539.99800000000005</v>
          </cell>
        </row>
        <row r="415">
          <cell r="A415" t="str">
            <v>HD18PP2D-33B</v>
          </cell>
          <cell r="B415" t="str">
            <v>M18 HDty 2Pce Kit(HPD,CS)3Bats,Chrgr,Bag</v>
          </cell>
          <cell r="C415">
            <v>268.85000000000002</v>
          </cell>
          <cell r="D415">
            <v>539.99800000000005</v>
          </cell>
        </row>
        <row r="416">
          <cell r="A416" t="str">
            <v>HD18PP2E-33B</v>
          </cell>
          <cell r="B416" t="str">
            <v>M18 HDty 2Pce Kit(CPD,IW)3Bat,Chrgr,Bag</v>
          </cell>
          <cell r="C416">
            <v>245.71</v>
          </cell>
          <cell r="D416">
            <v>599.00270000000012</v>
          </cell>
        </row>
        <row r="417">
          <cell r="A417" t="str">
            <v>HD18PP2G-32B</v>
          </cell>
          <cell r="B417" t="str">
            <v>M18, 2pce kit HD18PD&amp;HD18AG, 2X3.0Ah,Bag</v>
          </cell>
          <cell r="C417">
            <v>256.41000000000003</v>
          </cell>
          <cell r="D417">
            <v>689.99559999999997</v>
          </cell>
        </row>
        <row r="418">
          <cell r="A418" t="str">
            <v>HD18PP3A-32B</v>
          </cell>
          <cell r="B418" t="str">
            <v>M18 HD 3Pce Kit(HPD,ID,AG)2Bats,Chgr,Bag</v>
          </cell>
          <cell r="C418">
            <v>280.77</v>
          </cell>
          <cell r="D418">
            <v>674.99750000000006</v>
          </cell>
        </row>
        <row r="419">
          <cell r="A419" t="str">
            <v>HD18PP3A-33B</v>
          </cell>
          <cell r="B419" t="str">
            <v>M18 HD18PD,C18ID, HD18AG 3 batts</v>
          </cell>
          <cell r="C419">
            <v>360.59</v>
          </cell>
          <cell r="D419">
            <v>698.99279999999999</v>
          </cell>
        </row>
        <row r="420">
          <cell r="A420" t="str">
            <v>HD18PP3B-312B</v>
          </cell>
          <cell r="B420" t="str">
            <v>Milw.3P.Kit(FDD,ID,AG)2x1.5A,2x3.0A.Chrg</v>
          </cell>
          <cell r="C420">
            <v>342.32</v>
          </cell>
          <cell r="D420">
            <v>639.99640000000011</v>
          </cell>
        </row>
        <row r="421">
          <cell r="A421" t="str">
            <v>HD18PP3B-32B</v>
          </cell>
          <cell r="B421" t="str">
            <v>M18 3PC KIT (PD,ID,HZ) 2x3.0Ah Bats,Bag</v>
          </cell>
          <cell r="C421">
            <v>318.48</v>
          </cell>
          <cell r="D421">
            <v>749.00029999999992</v>
          </cell>
        </row>
        <row r="422">
          <cell r="A422" t="str">
            <v>HD18PP3B-32BR</v>
          </cell>
          <cell r="B422" t="str">
            <v>M18.HD 3PceKit(HPD,ID,HX)2XBatt,Chgr,Bag</v>
          </cell>
          <cell r="C422">
            <v>421.94</v>
          </cell>
          <cell r="D422">
            <v>759.99779999999998</v>
          </cell>
        </row>
        <row r="423">
          <cell r="A423" t="str">
            <v>HD18PP3B-33B</v>
          </cell>
          <cell r="B423" t="str">
            <v>M18 HD 3Pce Kit(HPD,ID,AG)3Bats,Chgr,Bag</v>
          </cell>
          <cell r="C423">
            <v>310.87</v>
          </cell>
          <cell r="D423">
            <v>639.99640000000011</v>
          </cell>
        </row>
        <row r="424">
          <cell r="A424" t="str">
            <v>HD18PP3C-32B</v>
          </cell>
          <cell r="B424" t="str">
            <v>M18 HD 3Pce Kit(HPD,CS,HZ)2Bats,Chgr,Bag</v>
          </cell>
          <cell r="C424">
            <v>310.45999999999998</v>
          </cell>
          <cell r="D424">
            <v>754.99289999999996</v>
          </cell>
        </row>
        <row r="425">
          <cell r="A425" t="str">
            <v>HD18PP3C-33B</v>
          </cell>
          <cell r="B425" t="str">
            <v>M18 HD 3Pce Kit(HPD,CS,HZ)3Bats,Chgr,Bag</v>
          </cell>
          <cell r="C425">
            <v>322.69</v>
          </cell>
          <cell r="D425">
            <v>639.99640000000011</v>
          </cell>
        </row>
        <row r="426">
          <cell r="A426" t="str">
            <v>HD18PP3D-32B</v>
          </cell>
          <cell r="B426" t="str">
            <v>M18 HD 3 Piece Kit (H,ID,PD) 2Batts, Bag</v>
          </cell>
          <cell r="C426">
            <v>332.34</v>
          </cell>
          <cell r="D426">
            <v>769.00330000000008</v>
          </cell>
        </row>
        <row r="427">
          <cell r="A427" t="str">
            <v>HD18PP3D-33B</v>
          </cell>
          <cell r="B427" t="str">
            <v>M18 3Pce Kit(HPD,ID,H)3Bats,Chgr,Bag</v>
          </cell>
          <cell r="C427">
            <v>369.98</v>
          </cell>
          <cell r="D427">
            <v>589.00120000000004</v>
          </cell>
        </row>
        <row r="428">
          <cell r="A428" t="str">
            <v>HD18PP3R-32B</v>
          </cell>
          <cell r="B428" t="str">
            <v>M18 3 pce kit, PD,HX,ID - REECE ONLY</v>
          </cell>
          <cell r="C428">
            <v>416</v>
          </cell>
          <cell r="D428">
            <v>878.97</v>
          </cell>
        </row>
        <row r="429">
          <cell r="A429" t="str">
            <v>HD18PP3T-32B</v>
          </cell>
          <cell r="B429" t="str">
            <v>M18 3PC KIT c/w (PD,ID,AG) 2Batts,Bag</v>
          </cell>
          <cell r="C429">
            <v>281.77999999999997</v>
          </cell>
          <cell r="D429">
            <v>739.99479999999994</v>
          </cell>
        </row>
        <row r="430">
          <cell r="A430" t="str">
            <v>HD18PP4A-32B</v>
          </cell>
          <cell r="B430" t="str">
            <v>M18-PD,SX,CS,C1BWL</v>
          </cell>
          <cell r="C430">
            <v>341.03</v>
          </cell>
          <cell r="D430">
            <v>859.00020000000006</v>
          </cell>
        </row>
        <row r="431">
          <cell r="A431" t="str">
            <v>HD18PP4B-32B</v>
          </cell>
          <cell r="B431" t="str">
            <v>M18- PD, C18ID,SX,C18WL</v>
          </cell>
          <cell r="C431">
            <v>315.63</v>
          </cell>
          <cell r="D431">
            <v>859.00020000000006</v>
          </cell>
        </row>
        <row r="432">
          <cell r="A432" t="str">
            <v>HD18PP4C-32B</v>
          </cell>
          <cell r="B432" t="str">
            <v>M18 4pc kit c/w PD,ID,AG,WL - 2Batts&amp;Bag</v>
          </cell>
          <cell r="C432">
            <v>333.64</v>
          </cell>
          <cell r="D432">
            <v>1018.9993000000001</v>
          </cell>
        </row>
        <row r="433">
          <cell r="A433" t="str">
            <v>HD18PP4D-33B</v>
          </cell>
          <cell r="B433" t="str">
            <v>M18 HD 4 Piece Kit(H,ID,PD,AG)3Batts,Bag</v>
          </cell>
          <cell r="C433">
            <v>432.71</v>
          </cell>
          <cell r="D433">
            <v>969.00009999999997</v>
          </cell>
        </row>
        <row r="434">
          <cell r="A434" t="str">
            <v>HD18PP4S-32B</v>
          </cell>
          <cell r="B434" t="str">
            <v>M18 HD 4Pce(PD,ID,AG,HIW) bonus 3rd batt</v>
          </cell>
          <cell r="C434">
            <v>390.65</v>
          </cell>
          <cell r="D434">
            <v>898.99790000000007</v>
          </cell>
        </row>
        <row r="435">
          <cell r="A435" t="str">
            <v>HD18PP5A-33B</v>
          </cell>
          <cell r="B435" t="str">
            <v>M18 HD 5Pce Kit(HPD,ID,H,SX,WL)3Bat,Chgr</v>
          </cell>
          <cell r="C435">
            <v>463.56</v>
          </cell>
          <cell r="D435">
            <v>998.00030000000004</v>
          </cell>
        </row>
        <row r="436">
          <cell r="A436" t="str">
            <v>HD18PP5R-32B</v>
          </cell>
          <cell r="B436" t="str">
            <v>M18- PD, C18ID,SX,C18WL - REECE ONLY</v>
          </cell>
          <cell r="C436">
            <v>475</v>
          </cell>
          <cell r="D436">
            <v>1079.9960000000001</v>
          </cell>
        </row>
        <row r="437">
          <cell r="A437" t="str">
            <v>HD18PP6A-32B</v>
          </cell>
          <cell r="B437" t="str">
            <v>M18- PD, C18ID, SX, JS, C18WL, CS</v>
          </cell>
          <cell r="C437">
            <v>470.58</v>
          </cell>
          <cell r="D437">
            <v>1199.9974</v>
          </cell>
        </row>
        <row r="438">
          <cell r="A438" t="str">
            <v>HD18PP6A-32C</v>
          </cell>
          <cell r="B438" t="str">
            <v>18V: HD, R, C, L XC (4)</v>
          </cell>
          <cell r="C438">
            <v>150</v>
          </cell>
          <cell r="D438">
            <v>0</v>
          </cell>
        </row>
        <row r="439">
          <cell r="A439" t="str">
            <v>HD18PP6B-32B</v>
          </cell>
          <cell r="B439" t="str">
            <v>M18- PD, C18ID,SX,CS,AG,C18WL</v>
          </cell>
          <cell r="C439">
            <v>444.32</v>
          </cell>
          <cell r="D439">
            <v>1199.9974</v>
          </cell>
        </row>
        <row r="440">
          <cell r="A440" t="str">
            <v>HD18PP6B-32C</v>
          </cell>
          <cell r="B440" t="str">
            <v>18V: PD, SX, ID, CS, AG, L (6)</v>
          </cell>
          <cell r="C440">
            <v>150</v>
          </cell>
          <cell r="D440">
            <v>0</v>
          </cell>
        </row>
        <row r="441">
          <cell r="A441" t="str">
            <v>HD18PP6B-33B</v>
          </cell>
          <cell r="B441" t="str">
            <v>M18 HD 6Pc Kit(PD,ID,AG,SX,CS,WL)3Batts</v>
          </cell>
          <cell r="C441">
            <v>480.15</v>
          </cell>
          <cell r="D441">
            <v>1099.999</v>
          </cell>
        </row>
        <row r="442">
          <cell r="A442" t="str">
            <v>HD18PP7A-32B</v>
          </cell>
          <cell r="B442" t="str">
            <v>M18 7pc Combo kit - PD,ID,SX,CS,WL,JS,AG</v>
          </cell>
          <cell r="C442">
            <v>573.63</v>
          </cell>
          <cell r="D442">
            <v>1450.0017</v>
          </cell>
        </row>
        <row r="443">
          <cell r="A443" t="str">
            <v>HD18PP7B-32B</v>
          </cell>
          <cell r="B443" t="str">
            <v>HD18PD+CS+JS+SX+BS,C18ID+C18WL</v>
          </cell>
          <cell r="C443">
            <v>611.14</v>
          </cell>
          <cell r="D443">
            <v>1299.78</v>
          </cell>
        </row>
        <row r="444">
          <cell r="A444" t="str">
            <v>HD18PP7H-32B</v>
          </cell>
          <cell r="B444" t="str">
            <v>M18 7Pce - PD, JS, SX, WL, ID, CS,  H</v>
          </cell>
          <cell r="C444">
            <v>599.24</v>
          </cell>
          <cell r="D444">
            <v>1450.0017</v>
          </cell>
        </row>
        <row r="445">
          <cell r="A445" t="str">
            <v>HD18PP7R-32B</v>
          </cell>
          <cell r="B445" t="str">
            <v>M18 7 pce kit, PD,AG,SX,WL,HX,ID,CS</v>
          </cell>
          <cell r="C445">
            <v>620.6</v>
          </cell>
          <cell r="D445">
            <v>1398.9982</v>
          </cell>
        </row>
        <row r="446">
          <cell r="A446" t="str">
            <v>HD18PP7R-33B</v>
          </cell>
          <cell r="B446" t="str">
            <v>M18 7Rpc Kit (bonus DCR&amp;PCG)</v>
          </cell>
          <cell r="C446">
            <v>701.6</v>
          </cell>
          <cell r="D446">
            <v>1294.9992</v>
          </cell>
        </row>
        <row r="447">
          <cell r="A447" t="str">
            <v>HD18PP7T-32B</v>
          </cell>
          <cell r="B447" t="str">
            <v>Milw M18 Heavy Duty 7 Piece Kit, 3.0Ah B</v>
          </cell>
          <cell r="C447">
            <v>565.64</v>
          </cell>
          <cell r="D447">
            <v>1298.9997999999998</v>
          </cell>
        </row>
        <row r="448">
          <cell r="A448" t="str">
            <v>HD18PP7T-33B</v>
          </cell>
          <cell r="B448" t="str">
            <v>M18 HD 7Pc Kit(PD,ID,AG,SX,CS,WL,H)3Bat</v>
          </cell>
          <cell r="C448">
            <v>600.54999999999995</v>
          </cell>
          <cell r="D448">
            <v>1300.0040999999999</v>
          </cell>
        </row>
        <row r="449">
          <cell r="A449" t="str">
            <v>HD18SG-0</v>
          </cell>
          <cell r="B449" t="str">
            <v>M18 Heavy Duty Straight Grinder - Skin</v>
          </cell>
          <cell r="C449">
            <v>142.75</v>
          </cell>
          <cell r="D449">
            <v>215.00320000000002</v>
          </cell>
        </row>
        <row r="450">
          <cell r="A450" t="str">
            <v>HD18SX-0</v>
          </cell>
          <cell r="B450" t="str">
            <v>HD18SX-0 M18 18 volt sawzall SKIN</v>
          </cell>
          <cell r="C450">
            <v>79.489999999999995</v>
          </cell>
          <cell r="D450">
            <v>199.00079999999997</v>
          </cell>
        </row>
        <row r="451">
          <cell r="A451" t="str">
            <v>HD18SX-32B</v>
          </cell>
          <cell r="B451" t="str">
            <v>Mil.18V.Sawzll Kit(2x3Ah Bat, 12-18VChr)</v>
          </cell>
          <cell r="C451">
            <v>183.02</v>
          </cell>
          <cell r="D451">
            <v>495.00369999999998</v>
          </cell>
        </row>
        <row r="452">
          <cell r="A452" t="str">
            <v>HD18SX-32C</v>
          </cell>
          <cell r="B452" t="str">
            <v>Magnum Li-ion Sawzall</v>
          </cell>
          <cell r="C452">
            <v>197.61</v>
          </cell>
          <cell r="D452">
            <v>498.99600000000004</v>
          </cell>
        </row>
        <row r="453">
          <cell r="A453" t="str">
            <v>HD18VC-0</v>
          </cell>
          <cell r="B453" t="str">
            <v>18V VACUUM WORKSHOP WET &amp; DRY (0880-20)</v>
          </cell>
          <cell r="C453">
            <v>66.959999999999994</v>
          </cell>
          <cell r="D453">
            <v>145.00099999999998</v>
          </cell>
        </row>
        <row r="454">
          <cell r="A454" t="str">
            <v>HD28AG-0</v>
          </cell>
          <cell r="B454" t="str">
            <v>M28 115mm Angle Grinder, 28V, tool only</v>
          </cell>
          <cell r="C454">
            <v>106.34</v>
          </cell>
          <cell r="D454">
            <v>249.99600000000001</v>
          </cell>
        </row>
        <row r="455">
          <cell r="A455" t="str">
            <v>HD28AG-31B</v>
          </cell>
          <cell r="B455" t="str">
            <v>M28, Angle Grinder, 1 batt, bag</v>
          </cell>
          <cell r="C455">
            <v>204.84</v>
          </cell>
          <cell r="D455">
            <v>498.99600000000004</v>
          </cell>
        </row>
        <row r="456">
          <cell r="A456" t="str">
            <v>HD28BS-32B</v>
          </cell>
          <cell r="B456" t="str">
            <v>M28, bandsaw, 2 batt, bag</v>
          </cell>
          <cell r="C456">
            <v>210.02</v>
          </cell>
          <cell r="D456">
            <v>599.00270000000012</v>
          </cell>
        </row>
        <row r="457">
          <cell r="A457" t="str">
            <v>HD28CS-0</v>
          </cell>
          <cell r="B457" t="str">
            <v>M28 CIRCULAR SAW SKIN</v>
          </cell>
          <cell r="C457">
            <v>67.13</v>
          </cell>
          <cell r="D457">
            <v>249.99600000000001</v>
          </cell>
        </row>
        <row r="458">
          <cell r="A458" t="str">
            <v>HD28CS-32C</v>
          </cell>
          <cell r="B458" t="str">
            <v>M28 CIRCULAR SAW KIT</v>
          </cell>
          <cell r="C458">
            <v>187.44</v>
          </cell>
          <cell r="D458">
            <v>498.99600000000004</v>
          </cell>
        </row>
        <row r="459">
          <cell r="A459" t="str">
            <v>HD28H-0</v>
          </cell>
          <cell r="B459" t="str">
            <v>M28 SDS-plus Rotary Hammer (skin)</v>
          </cell>
          <cell r="C459">
            <v>176.91</v>
          </cell>
          <cell r="D459">
            <v>450.00109999999995</v>
          </cell>
        </row>
        <row r="460">
          <cell r="A460" t="str">
            <v>HD28H-32B</v>
          </cell>
          <cell r="B460" t="str">
            <v>M28- V28H+2 x M28BX batteries in bag</v>
          </cell>
          <cell r="C460">
            <v>275.41000000000003</v>
          </cell>
          <cell r="D460">
            <v>780.00080000000003</v>
          </cell>
        </row>
        <row r="461">
          <cell r="A461" t="str">
            <v>HD28HX-0</v>
          </cell>
          <cell r="B461" t="str">
            <v>M28 Rotary Hammer FIXTEC (skin)</v>
          </cell>
          <cell r="C461">
            <v>219.76</v>
          </cell>
          <cell r="D461">
            <v>450.00109999999995</v>
          </cell>
        </row>
        <row r="462">
          <cell r="A462" t="str">
            <v>HD28IW-0</v>
          </cell>
          <cell r="B462" t="str">
            <v xml:space="preserve"> M28 IMPACT WRENCH SKIN</v>
          </cell>
          <cell r="C462">
            <v>67.900000000000006</v>
          </cell>
          <cell r="D462">
            <v>340.00119999999998</v>
          </cell>
        </row>
        <row r="463">
          <cell r="A463" t="str">
            <v>HD28IW-32C</v>
          </cell>
          <cell r="B463" t="str">
            <v>M28 IMPACT WRENCH KIT</v>
          </cell>
          <cell r="C463">
            <v>186.94</v>
          </cell>
          <cell r="D463">
            <v>649.99789999999996</v>
          </cell>
        </row>
        <row r="464">
          <cell r="A464" t="str">
            <v>HD28JSB-0</v>
          </cell>
          <cell r="B464" t="str">
            <v>Milw M28 Jigsaw 28V - skin</v>
          </cell>
          <cell r="C464">
            <v>163.65</v>
          </cell>
          <cell r="D464">
            <v>249.99600000000001</v>
          </cell>
        </row>
        <row r="465">
          <cell r="A465" t="str">
            <v>HD28MS-0</v>
          </cell>
          <cell r="B465" t="str">
            <v>Milw. M28 174mm Metal Cutting Saw</v>
          </cell>
          <cell r="C465">
            <v>74</v>
          </cell>
          <cell r="D465">
            <v>275.00389999999999</v>
          </cell>
        </row>
        <row r="466">
          <cell r="A466" t="str">
            <v>HD28PD-0</v>
          </cell>
          <cell r="B466" t="str">
            <v>M28 HAMMER DRILL SKIN</v>
          </cell>
          <cell r="C466">
            <v>77.34</v>
          </cell>
          <cell r="D466">
            <v>249.99600000000001</v>
          </cell>
        </row>
        <row r="467">
          <cell r="A467" t="str">
            <v>HD28PD-32C</v>
          </cell>
          <cell r="B467" t="str">
            <v>M28 HAMMER DRILL KIT</v>
          </cell>
          <cell r="C467">
            <v>194.2</v>
          </cell>
          <cell r="D467">
            <v>529.00049999999999</v>
          </cell>
        </row>
        <row r="468">
          <cell r="A468" t="str">
            <v>HD28PP2A-32B</v>
          </cell>
          <cell r="B468" t="str">
            <v>M28, Hammer Drill &amp; Angle Grinder 2 x M2</v>
          </cell>
          <cell r="C468">
            <v>282.18</v>
          </cell>
          <cell r="D468">
            <v>699.00109999999995</v>
          </cell>
        </row>
        <row r="469">
          <cell r="A469" t="str">
            <v>HD28PP3A-32B</v>
          </cell>
          <cell r="B469" t="str">
            <v>M28 HD 3Pce (HDPD,H,WL), 2Batts, Bag</v>
          </cell>
          <cell r="C469">
            <v>372.86</v>
          </cell>
          <cell r="D469">
            <v>998.99629999999991</v>
          </cell>
        </row>
        <row r="470">
          <cell r="A470" t="str">
            <v>HD28PP4A-32B</v>
          </cell>
          <cell r="B470" t="str">
            <v>M28 HD 4Pce (HDPD,SX,CS,WL), 2Batts, Bag</v>
          </cell>
          <cell r="C470">
            <v>351.48</v>
          </cell>
          <cell r="D470">
            <v>1099.999</v>
          </cell>
        </row>
        <row r="471">
          <cell r="A471" t="str">
            <v>HD28PP5A-32B</v>
          </cell>
          <cell r="B471" t="str">
            <v>M28 HD 5Pce(HDPD,CS,SX,WL,AG),2Batts,Bag</v>
          </cell>
          <cell r="C471">
            <v>457.82</v>
          </cell>
          <cell r="D471">
            <v>1099.999</v>
          </cell>
        </row>
        <row r="472">
          <cell r="A472" t="str">
            <v>HD28SG-0</v>
          </cell>
          <cell r="B472" t="str">
            <v>Milw M28 Straight Grinder (6mm)- skin</v>
          </cell>
          <cell r="C472">
            <v>134.47</v>
          </cell>
          <cell r="D472">
            <v>249.99600000000001</v>
          </cell>
        </row>
        <row r="473">
          <cell r="A473" t="str">
            <v>HD28SX-0</v>
          </cell>
          <cell r="B473" t="str">
            <v>M28 SAWZALL RECIP SAW SKIN</v>
          </cell>
          <cell r="C473">
            <v>75.040000000000006</v>
          </cell>
          <cell r="D473">
            <v>249.99600000000001</v>
          </cell>
        </row>
        <row r="474">
          <cell r="A474" t="str">
            <v>HD28SX-32C</v>
          </cell>
          <cell r="B474" t="str">
            <v>M28 SAWZALL RECIP SAW KIT</v>
          </cell>
          <cell r="C474">
            <v>193.57</v>
          </cell>
          <cell r="D474">
            <v>498.99600000000004</v>
          </cell>
        </row>
        <row r="475">
          <cell r="A475" t="str">
            <v>HDE13RQD</v>
          </cell>
          <cell r="B475" t="str">
            <v>HDE13RQD 13MM DRILL 825 WATT</v>
          </cell>
          <cell r="C475">
            <v>78.569999999999993</v>
          </cell>
          <cell r="D475">
            <v>273.99959999999999</v>
          </cell>
        </row>
        <row r="476">
          <cell r="A476" t="str">
            <v>HDE13RQX</v>
          </cell>
          <cell r="B476" t="str">
            <v>HDE13RQX 13mm Drill with Spindle Lock</v>
          </cell>
          <cell r="C476">
            <v>73.2</v>
          </cell>
          <cell r="D476">
            <v>213.00290000000001</v>
          </cell>
        </row>
        <row r="477">
          <cell r="A477" t="str">
            <v>HP18PP4A-32B</v>
          </cell>
          <cell r="B477" t="str">
            <v>M18  4 Pcs Combo HD18PD, HD18SX, HD18CS,</v>
          </cell>
          <cell r="C477">
            <v>859.5</v>
          </cell>
          <cell r="D477">
            <v>933.5175999999999</v>
          </cell>
        </row>
        <row r="478">
          <cell r="A478" t="str">
            <v>HP18PP4B-32B</v>
          </cell>
          <cell r="B478" t="str">
            <v>M18  4 Pcs Combo HD18PD, C18ID,  HD18SX,</v>
          </cell>
          <cell r="C478">
            <v>859.5</v>
          </cell>
          <cell r="D478">
            <v>503.86810000000003</v>
          </cell>
        </row>
        <row r="479">
          <cell r="A479" t="str">
            <v>IPWE400RQ</v>
          </cell>
          <cell r="B479" t="str">
            <v>IPWE400RQ 1/2" Drive Impact Wrench</v>
          </cell>
          <cell r="C479">
            <v>79.709999999999994</v>
          </cell>
          <cell r="D479">
            <v>379.99889999999999</v>
          </cell>
        </row>
        <row r="480">
          <cell r="A480" t="str">
            <v>JSPE135TQX</v>
          </cell>
          <cell r="B480" t="str">
            <v>JSPE135TQX  Sample D' Handle Jigsaw</v>
          </cell>
          <cell r="C480">
            <v>981.16</v>
          </cell>
          <cell r="D480">
            <v>829.17000000000007</v>
          </cell>
        </row>
        <row r="481">
          <cell r="A481" t="str">
            <v>JSPE135TQX/K</v>
          </cell>
          <cell r="B481" t="str">
            <v>JSPE135TQX/K 750w Pendulum Top Handle</v>
          </cell>
          <cell r="C481">
            <v>189.96</v>
          </cell>
          <cell r="D481">
            <v>283.79360000000003</v>
          </cell>
        </row>
        <row r="482">
          <cell r="A482" t="str">
            <v>JSPE135TX</v>
          </cell>
          <cell r="B482" t="str">
            <v>Milw 750w Pendulum Jigsaw Top Handle</v>
          </cell>
          <cell r="C482">
            <v>135.54</v>
          </cell>
          <cell r="D482">
            <v>240.00280000000004</v>
          </cell>
        </row>
        <row r="483">
          <cell r="A483" t="str">
            <v>K540S</v>
          </cell>
          <cell r="B483" t="str">
            <v>5kg SDS-Max Rotary Hammer (2-Mode)</v>
          </cell>
          <cell r="C483">
            <v>201.18</v>
          </cell>
          <cell r="D483">
            <v>529.00049999999999</v>
          </cell>
        </row>
        <row r="484">
          <cell r="A484" t="str">
            <v>LM60</v>
          </cell>
          <cell r="B484" t="str">
            <v>Milw Laser Measurement 60m</v>
          </cell>
          <cell r="C484">
            <v>98.85</v>
          </cell>
          <cell r="D484">
            <v>170.00059999999999</v>
          </cell>
        </row>
        <row r="485">
          <cell r="A485" t="str">
            <v>M12-18C</v>
          </cell>
          <cell r="B485" t="str">
            <v>Milw 12V/18V Dual Charger- Box Pkg</v>
          </cell>
          <cell r="C485">
            <v>20.18</v>
          </cell>
          <cell r="D485">
            <v>145.00099999999998</v>
          </cell>
        </row>
        <row r="486">
          <cell r="A486" t="str">
            <v>M12B</v>
          </cell>
          <cell r="B486" t="str">
            <v>Milw M12 1.5AH Battery</v>
          </cell>
          <cell r="C486">
            <v>11.28</v>
          </cell>
          <cell r="D486">
            <v>55.004099999999994</v>
          </cell>
        </row>
        <row r="487">
          <cell r="A487" t="str">
            <v>M12B2</v>
          </cell>
          <cell r="B487" t="str">
            <v>M12 2.0Ah Redlithium Battery Pack (Carto</v>
          </cell>
          <cell r="C487">
            <v>11.96</v>
          </cell>
          <cell r="D487">
            <v>64.997299999999996</v>
          </cell>
        </row>
        <row r="488">
          <cell r="A488" t="str">
            <v>M12B4</v>
          </cell>
          <cell r="B488" t="str">
            <v>M12 4.0Ah Redlithium Battery Pack (Carto</v>
          </cell>
          <cell r="C488">
            <v>22</v>
          </cell>
          <cell r="D488">
            <v>85.000299999999996</v>
          </cell>
        </row>
        <row r="489">
          <cell r="A489" t="str">
            <v>M12BS-0</v>
          </cell>
          <cell r="B489" t="str">
            <v>M12 Bandsaw Skin</v>
          </cell>
          <cell r="C489">
            <v>67.42</v>
          </cell>
          <cell r="D489">
            <v>149.00160000000002</v>
          </cell>
        </row>
        <row r="490">
          <cell r="A490" t="str">
            <v>M12BS-31B</v>
          </cell>
          <cell r="B490" t="str">
            <v>M12 Bandsaw Kit (1x 3.0Ah Battery)</v>
          </cell>
          <cell r="C490">
            <v>110.49</v>
          </cell>
          <cell r="D490">
            <v>259.00150000000002</v>
          </cell>
        </row>
        <row r="491">
          <cell r="A491" t="str">
            <v>M12BX</v>
          </cell>
          <cell r="B491" t="str">
            <v>Milw M12 3.0AH Battery</v>
          </cell>
          <cell r="C491">
            <v>22</v>
          </cell>
          <cell r="D491">
            <v>74.998800000000003</v>
          </cell>
        </row>
        <row r="492">
          <cell r="A492" t="str">
            <v>M12CC-0</v>
          </cell>
          <cell r="B492" t="str">
            <v>M12 Cable Cutter Skin</v>
          </cell>
          <cell r="C492">
            <v>122.02</v>
          </cell>
          <cell r="D492">
            <v>298.99920000000003</v>
          </cell>
        </row>
        <row r="493">
          <cell r="A493" t="str">
            <v>M12CC-31B</v>
          </cell>
          <cell r="B493" t="str">
            <v>M12 Cable Cutter Kit (1x 3.0Ah Battery)</v>
          </cell>
          <cell r="C493">
            <v>166.45</v>
          </cell>
          <cell r="D493">
            <v>348.99840000000006</v>
          </cell>
        </row>
        <row r="494">
          <cell r="A494" t="str">
            <v>M12CID-0</v>
          </cell>
          <cell r="B494" t="str">
            <v>M12 1/4 Brushless Impact Driver Skin</v>
          </cell>
          <cell r="C494">
            <v>50.18</v>
          </cell>
          <cell r="D494">
            <v>139.0001</v>
          </cell>
        </row>
        <row r="495">
          <cell r="A495" t="str">
            <v>M12CID-202C</v>
          </cell>
          <cell r="B495" t="str">
            <v>M12 1/4"Brushless Impact Driver Kit</v>
          </cell>
          <cell r="C495">
            <v>104.99</v>
          </cell>
          <cell r="D495">
            <v>228.99699999999999</v>
          </cell>
        </row>
        <row r="496">
          <cell r="A496" t="str">
            <v>M12CID-22C</v>
          </cell>
          <cell r="B496" t="str">
            <v>M12 1/4 Brushless Impact Driver Kit</v>
          </cell>
          <cell r="C496">
            <v>88.01</v>
          </cell>
          <cell r="D496">
            <v>193.24889999999999</v>
          </cell>
        </row>
        <row r="497">
          <cell r="A497" t="str">
            <v>M12CIW-0</v>
          </cell>
          <cell r="B497" t="str">
            <v>M12 3/8 Brushless Impact Wrench Skin</v>
          </cell>
          <cell r="C497">
            <v>49.99</v>
          </cell>
          <cell r="D497">
            <v>125.2719</v>
          </cell>
        </row>
        <row r="498">
          <cell r="A498" t="str">
            <v>M12CIW-22C</v>
          </cell>
          <cell r="B498" t="str">
            <v>M12 3/8 Brushless Impact Wrench Kit</v>
          </cell>
          <cell r="C498">
            <v>86.94</v>
          </cell>
          <cell r="D498">
            <v>193.24889999999999</v>
          </cell>
        </row>
        <row r="499">
          <cell r="A499" t="str">
            <v>M12CIW38-0</v>
          </cell>
          <cell r="B499" t="str">
            <v>M12 3/8 Brushless Impact Wrench Skin</v>
          </cell>
          <cell r="C499">
            <v>60.51</v>
          </cell>
          <cell r="D499">
            <v>139.0001</v>
          </cell>
        </row>
        <row r="500">
          <cell r="A500" t="str">
            <v>M12CIW38-202C</v>
          </cell>
          <cell r="B500" t="str">
            <v>M12 3/8 Brushless Impact Wrench Kit</v>
          </cell>
          <cell r="C500">
            <v>103.61</v>
          </cell>
          <cell r="D500">
            <v>228.99699999999999</v>
          </cell>
        </row>
        <row r="501">
          <cell r="A501" t="str">
            <v>M12CP/ECHJ</v>
          </cell>
          <cell r="B501" t="str">
            <v>M12 Heated Jacket 12V DC CigPlug Adaptor</v>
          </cell>
          <cell r="C501">
            <v>9.56</v>
          </cell>
          <cell r="D501">
            <v>18.998699999999999</v>
          </cell>
        </row>
        <row r="502">
          <cell r="A502" t="str">
            <v>M12CPD-0</v>
          </cell>
          <cell r="B502" t="str">
            <v>M12 Brushless Hammer Drill/Driver Skin</v>
          </cell>
          <cell r="C502">
            <v>80.14</v>
          </cell>
          <cell r="D502">
            <v>139.0001</v>
          </cell>
        </row>
        <row r="503">
          <cell r="A503" t="str">
            <v>M12CPD-202C</v>
          </cell>
          <cell r="B503" t="str">
            <v>M12 Brushless Hammer Drill/Driver Kit</v>
          </cell>
          <cell r="C503">
            <v>112.22</v>
          </cell>
          <cell r="D503">
            <v>228.99699999999999</v>
          </cell>
        </row>
        <row r="504">
          <cell r="A504" t="str">
            <v>M12CPD-32C</v>
          </cell>
          <cell r="B504" t="str">
            <v>M12 Brushless Hammer Drill/Driver Kit</v>
          </cell>
          <cell r="C504">
            <v>124.99</v>
          </cell>
          <cell r="D504">
            <v>241.8039</v>
          </cell>
        </row>
        <row r="505">
          <cell r="A505" t="str">
            <v>M12DE-0</v>
          </cell>
          <cell r="B505" t="str">
            <v>M12 Dust Collection (Drilling) Skin</v>
          </cell>
          <cell r="C505">
            <v>60.71</v>
          </cell>
          <cell r="D505">
            <v>126.24299999999999</v>
          </cell>
        </row>
        <row r="506">
          <cell r="A506" t="str">
            <v>M12H-0</v>
          </cell>
          <cell r="B506" t="str">
            <v>M12 SDS Rotary Hammer Skin</v>
          </cell>
          <cell r="C506">
            <v>86.52</v>
          </cell>
          <cell r="D506">
            <v>209.00229999999999</v>
          </cell>
        </row>
        <row r="507">
          <cell r="A507" t="str">
            <v>M12H-32C</v>
          </cell>
          <cell r="B507" t="str">
            <v>M12 SDS Rotary Hammer Kit (2x 3.0Ah)</v>
          </cell>
          <cell r="C507">
            <v>145.84</v>
          </cell>
          <cell r="D507">
            <v>309.00069999999999</v>
          </cell>
        </row>
        <row r="508">
          <cell r="A508" t="str">
            <v>M12HJBLACK-0L</v>
          </cell>
          <cell r="B508" t="str">
            <v>M12 Heated Jacket Skin Black Large</v>
          </cell>
          <cell r="C508">
            <v>61.56</v>
          </cell>
          <cell r="D508">
            <v>128.99859999999998</v>
          </cell>
        </row>
        <row r="509">
          <cell r="A509" t="str">
            <v>M12HJBLACK-0M</v>
          </cell>
          <cell r="B509" t="str">
            <v>M12 Heated Jacket Skin Black Med</v>
          </cell>
          <cell r="C509">
            <v>60.61</v>
          </cell>
          <cell r="D509">
            <v>128.99859999999998</v>
          </cell>
        </row>
        <row r="510">
          <cell r="A510" t="str">
            <v>M12HJBLACK-0S</v>
          </cell>
          <cell r="B510" t="str">
            <v>M12 Heated Jacket Skin Black Sml</v>
          </cell>
          <cell r="C510">
            <v>60.61</v>
          </cell>
          <cell r="D510">
            <v>128.99859999999998</v>
          </cell>
        </row>
        <row r="511">
          <cell r="A511" t="str">
            <v>M12HJBLACK-0XL</v>
          </cell>
          <cell r="B511" t="str">
            <v>M12 Heated Jacket Skin Black X-Large</v>
          </cell>
          <cell r="C511">
            <v>62.15</v>
          </cell>
          <cell r="D511">
            <v>128.99859999999998</v>
          </cell>
        </row>
        <row r="512">
          <cell r="A512" t="str">
            <v>M12HJBLACK-0XXL</v>
          </cell>
          <cell r="B512" t="str">
            <v>M12 Heated Jacket Skin Black XX-Large</v>
          </cell>
          <cell r="C512">
            <v>62.74</v>
          </cell>
          <cell r="D512">
            <v>128.99859999999998</v>
          </cell>
        </row>
        <row r="513">
          <cell r="A513" t="str">
            <v>M12HJBLACK-21L</v>
          </cell>
          <cell r="B513" t="str">
            <v>M12 Heated Jacket Kit Black Large</v>
          </cell>
          <cell r="C513">
            <v>86.92</v>
          </cell>
          <cell r="D513">
            <v>188.99930000000001</v>
          </cell>
        </row>
        <row r="514">
          <cell r="A514" t="str">
            <v>M12HJBLACK-21M</v>
          </cell>
          <cell r="B514" t="str">
            <v>M12 Heated Jacket Kit Black Medium</v>
          </cell>
          <cell r="C514">
            <v>85.97</v>
          </cell>
          <cell r="D514">
            <v>188.99930000000001</v>
          </cell>
        </row>
        <row r="515">
          <cell r="A515" t="str">
            <v>M12HJBLACK-21S</v>
          </cell>
          <cell r="B515" t="str">
            <v>M12 Heated Jacket Kit Black Sml</v>
          </cell>
          <cell r="C515">
            <v>85.97</v>
          </cell>
          <cell r="D515">
            <v>188.99930000000001</v>
          </cell>
        </row>
        <row r="516">
          <cell r="A516" t="str">
            <v>M12HJBLACK-21XL</v>
          </cell>
          <cell r="B516" t="str">
            <v>M12 Heated Jacket Kit Black X-Large</v>
          </cell>
          <cell r="C516">
            <v>87.51</v>
          </cell>
          <cell r="D516">
            <v>188.99930000000001</v>
          </cell>
        </row>
        <row r="517">
          <cell r="A517" t="str">
            <v>M12HJBLACK-21XXL</v>
          </cell>
          <cell r="B517" t="str">
            <v>M12 Heated Jacket Kit Black XX-Large</v>
          </cell>
          <cell r="C517">
            <v>88.1</v>
          </cell>
          <cell r="D517">
            <v>188.99930000000001</v>
          </cell>
        </row>
        <row r="518">
          <cell r="A518" t="str">
            <v>M12HJBLACK2-0L</v>
          </cell>
          <cell r="B518" t="str">
            <v>M12 Heated Jacket Skin Black v2 Large</v>
          </cell>
          <cell r="C518">
            <v>79.180000000000007</v>
          </cell>
          <cell r="D518">
            <v>128.99859999999998</v>
          </cell>
        </row>
        <row r="519">
          <cell r="A519" t="str">
            <v>M12HJBLACK2-0M</v>
          </cell>
          <cell r="B519" t="str">
            <v>M12 Heated Jacket Skin Black v2 Medium</v>
          </cell>
          <cell r="C519">
            <v>78.5</v>
          </cell>
          <cell r="D519">
            <v>128.99859999999998</v>
          </cell>
        </row>
        <row r="520">
          <cell r="A520" t="str">
            <v>M12HJBLACK2-0S</v>
          </cell>
          <cell r="B520" t="str">
            <v>M12 Heated Jacket Skin Black v2 Small</v>
          </cell>
          <cell r="C520">
            <v>78.5</v>
          </cell>
          <cell r="D520">
            <v>128.99859999999998</v>
          </cell>
        </row>
        <row r="521">
          <cell r="A521" t="str">
            <v>M12HJBLACK2-0XL</v>
          </cell>
          <cell r="B521" t="str">
            <v>M12 Heated Jacket Skin Black v2 XLarge</v>
          </cell>
          <cell r="C521">
            <v>79.86</v>
          </cell>
          <cell r="D521">
            <v>128.99859999999998</v>
          </cell>
        </row>
        <row r="522">
          <cell r="A522" t="str">
            <v>M12HJBLACK2-0XXL</v>
          </cell>
          <cell r="B522" t="str">
            <v>M12 Heated Jacket Skin Black v2 XXLarge</v>
          </cell>
          <cell r="C522">
            <v>80.5</v>
          </cell>
          <cell r="D522">
            <v>128.99859999999998</v>
          </cell>
        </row>
        <row r="523">
          <cell r="A523" t="str">
            <v>M12HJBLACK2-0XXXL</v>
          </cell>
          <cell r="B523" t="str">
            <v>M12 Heated Jacket Skin Black v2 XXXLarge</v>
          </cell>
          <cell r="C523">
            <v>81.22</v>
          </cell>
          <cell r="D523">
            <v>128.99859999999998</v>
          </cell>
        </row>
        <row r="524">
          <cell r="A524" t="str">
            <v>M12HJBLACK2-21L</v>
          </cell>
          <cell r="B524" t="str">
            <v>M12 Heated Jacket Kit Black v2 Large</v>
          </cell>
          <cell r="C524">
            <v>106.69</v>
          </cell>
          <cell r="D524">
            <v>188.99930000000001</v>
          </cell>
        </row>
        <row r="525">
          <cell r="A525" t="str">
            <v>M12HJBLACK2-21M</v>
          </cell>
          <cell r="B525" t="str">
            <v>M12 Heated Jacket Kit Black v2 Medium</v>
          </cell>
          <cell r="C525">
            <v>106.01</v>
          </cell>
          <cell r="D525">
            <v>188.99930000000001</v>
          </cell>
        </row>
        <row r="526">
          <cell r="A526" t="str">
            <v>M12HJBLACK2-21S</v>
          </cell>
          <cell r="B526" t="str">
            <v>M12 Heated Jacket Kit Black v2 Small</v>
          </cell>
          <cell r="C526">
            <v>106.01</v>
          </cell>
          <cell r="D526">
            <v>188.99930000000001</v>
          </cell>
        </row>
        <row r="527">
          <cell r="A527" t="str">
            <v>M12HJBLACK2-21XL</v>
          </cell>
          <cell r="B527" t="str">
            <v>M12 Heated Jacket Kit Black v2 XLarge</v>
          </cell>
          <cell r="C527">
            <v>107.37</v>
          </cell>
          <cell r="D527">
            <v>188.99930000000001</v>
          </cell>
        </row>
        <row r="528">
          <cell r="A528" t="str">
            <v>M12HJBLACK2-21XXL</v>
          </cell>
          <cell r="B528" t="str">
            <v>M12 Heated Jacket Kit Black v2 XXLarge</v>
          </cell>
          <cell r="C528">
            <v>108.05</v>
          </cell>
          <cell r="D528">
            <v>188.99930000000001</v>
          </cell>
        </row>
        <row r="529">
          <cell r="A529" t="str">
            <v>M12HJBLACK2-21XXXL</v>
          </cell>
          <cell r="B529" t="str">
            <v>M12 Heated Jacket Kit Black v2 XXXLarge</v>
          </cell>
          <cell r="C529">
            <v>108.73</v>
          </cell>
          <cell r="D529">
            <v>188.99930000000001</v>
          </cell>
        </row>
        <row r="530">
          <cell r="A530" t="str">
            <v>M12HJCAMO-0L</v>
          </cell>
          <cell r="B530" t="str">
            <v>M12 Heated Jacket Skin Camo Large</v>
          </cell>
          <cell r="C530">
            <v>71.849999999999994</v>
          </cell>
          <cell r="D530">
            <v>157.99880000000002</v>
          </cell>
        </row>
        <row r="531">
          <cell r="A531" t="str">
            <v>M12HJCAMO-0XL</v>
          </cell>
          <cell r="B531" t="str">
            <v>M12 Heated Jacket Skin Camo X-Large</v>
          </cell>
          <cell r="C531">
            <v>72.44</v>
          </cell>
          <cell r="D531">
            <v>157.99880000000002</v>
          </cell>
        </row>
        <row r="532">
          <cell r="A532" t="str">
            <v>M12HJCAMO-21L</v>
          </cell>
          <cell r="B532" t="str">
            <v>M12 Heated Jacket Kit Camo Large</v>
          </cell>
          <cell r="C532">
            <v>97.21</v>
          </cell>
          <cell r="D532">
            <v>219.00380000000001</v>
          </cell>
        </row>
        <row r="533">
          <cell r="A533" t="str">
            <v>M12HJCAMO-21XL</v>
          </cell>
          <cell r="B533" t="str">
            <v>M12 Heated Jacket Kit Camo X-Large</v>
          </cell>
          <cell r="C533">
            <v>97.8</v>
          </cell>
          <cell r="D533">
            <v>219.00380000000001</v>
          </cell>
        </row>
        <row r="534">
          <cell r="A534" t="str">
            <v>M12HJCAMO2-0L</v>
          </cell>
          <cell r="B534" t="str">
            <v>M12 Heated Jacket Skin Camo v2 Large</v>
          </cell>
          <cell r="C534">
            <v>94.24</v>
          </cell>
          <cell r="D534">
            <v>157.99880000000002</v>
          </cell>
        </row>
        <row r="535">
          <cell r="A535" t="str">
            <v>M12HJCAMO2-0M</v>
          </cell>
          <cell r="B535" t="str">
            <v>M12 Heated Jacket Skin Camo v2 Mediuim</v>
          </cell>
          <cell r="C535">
            <v>93.56</v>
          </cell>
          <cell r="D535">
            <v>157.99880000000002</v>
          </cell>
        </row>
        <row r="536">
          <cell r="A536" t="str">
            <v>M12HJCAMO2-0S</v>
          </cell>
          <cell r="B536" t="str">
            <v>M12 Heated Jacket Skin Camo v2 Small</v>
          </cell>
          <cell r="C536">
            <v>93.56</v>
          </cell>
          <cell r="D536">
            <v>157.99880000000002</v>
          </cell>
        </row>
        <row r="537">
          <cell r="A537" t="str">
            <v>M12HJCAMO2-0XL</v>
          </cell>
          <cell r="B537" t="str">
            <v>M12 Heated Jacket Skin Camo v2 Xlarge</v>
          </cell>
          <cell r="C537">
            <v>94.92</v>
          </cell>
          <cell r="D537">
            <v>157.99880000000002</v>
          </cell>
        </row>
        <row r="538">
          <cell r="A538" t="str">
            <v>M12HJCAMO2-0XXL</v>
          </cell>
          <cell r="B538" t="str">
            <v>M12 Heated Jacket Skin Camo v2 XXLarge</v>
          </cell>
          <cell r="C538">
            <v>95.6</v>
          </cell>
          <cell r="D538">
            <v>157.99880000000002</v>
          </cell>
        </row>
        <row r="539">
          <cell r="A539" t="str">
            <v>M12HJCAMO2-0XXXL</v>
          </cell>
          <cell r="B539" t="str">
            <v>M12 Heated Jacket Skin Camo v2 XXXLarge</v>
          </cell>
          <cell r="C539">
            <v>95.6</v>
          </cell>
          <cell r="D539">
            <v>157.99880000000002</v>
          </cell>
        </row>
        <row r="540">
          <cell r="A540" t="str">
            <v>M12HJCAMO2-21L</v>
          </cell>
          <cell r="B540" t="str">
            <v>M12 Heated Jacket Kit Camo v2 Large</v>
          </cell>
          <cell r="C540">
            <v>121.75</v>
          </cell>
          <cell r="D540">
            <v>219.00380000000001</v>
          </cell>
        </row>
        <row r="541">
          <cell r="A541" t="str">
            <v>M12HJCAMO2-21M</v>
          </cell>
          <cell r="B541" t="str">
            <v>M12 Heated Jacket Kit Camo v2 Medium</v>
          </cell>
          <cell r="C541">
            <v>121.07</v>
          </cell>
          <cell r="D541">
            <v>219.00380000000001</v>
          </cell>
        </row>
        <row r="542">
          <cell r="A542" t="str">
            <v>M12HJCAMO2-21S</v>
          </cell>
          <cell r="B542" t="str">
            <v>M12 Heated Jacket Kit Camo v2 Small</v>
          </cell>
          <cell r="C542">
            <v>121.07</v>
          </cell>
          <cell r="D542">
            <v>219.00380000000001</v>
          </cell>
        </row>
        <row r="543">
          <cell r="A543" t="str">
            <v>M12HJCAMO2-21XL</v>
          </cell>
          <cell r="B543" t="str">
            <v>M12 Heated Jacket Kit Camo v2 XLarge</v>
          </cell>
          <cell r="C543">
            <v>122.43</v>
          </cell>
          <cell r="D543">
            <v>219.00380000000001</v>
          </cell>
        </row>
        <row r="544">
          <cell r="A544" t="str">
            <v>M12HJCAMO2-21XXL</v>
          </cell>
          <cell r="B544" t="str">
            <v>M12 Heated Jacket Kit Camo v2 XXLarge</v>
          </cell>
          <cell r="C544">
            <v>123.11</v>
          </cell>
          <cell r="D544">
            <v>219.00380000000001</v>
          </cell>
        </row>
        <row r="545">
          <cell r="A545" t="str">
            <v>M12HJCAMO2-21XXXL</v>
          </cell>
          <cell r="B545" t="str">
            <v>M12 Heated Jacket Kit Camo v2 XXXLarge</v>
          </cell>
          <cell r="C545">
            <v>123.11</v>
          </cell>
          <cell r="D545">
            <v>219.00380000000001</v>
          </cell>
        </row>
        <row r="546">
          <cell r="A546" t="str">
            <v>M12HJHIVISO-0L</v>
          </cell>
          <cell r="B546" t="str">
            <v>M12 Heated Jacket Skin HighVis-O Large</v>
          </cell>
          <cell r="C546">
            <v>85.45</v>
          </cell>
          <cell r="D546">
            <v>149.99760000000001</v>
          </cell>
        </row>
        <row r="547">
          <cell r="A547" t="str">
            <v>M12HJHIVISO-0M</v>
          </cell>
          <cell r="B547" t="str">
            <v>M12 Heated Jacket Skin HighVis-O Medium</v>
          </cell>
          <cell r="C547">
            <v>85.45</v>
          </cell>
          <cell r="D547">
            <v>149.99760000000001</v>
          </cell>
        </row>
        <row r="548">
          <cell r="A548" t="str">
            <v>M12HJHIVISO-0S</v>
          </cell>
          <cell r="B548" t="str">
            <v>M12 Heated Jacket Skin HighVis-O Small</v>
          </cell>
          <cell r="C548">
            <v>85.45</v>
          </cell>
          <cell r="D548">
            <v>149.99760000000001</v>
          </cell>
        </row>
        <row r="549">
          <cell r="A549" t="str">
            <v>M12HJHIVISO-0XL</v>
          </cell>
          <cell r="B549" t="str">
            <v>M12 Heated Jacket Skin HighVis-O XLarge</v>
          </cell>
          <cell r="C549">
            <v>86.13</v>
          </cell>
          <cell r="D549">
            <v>149.99760000000001</v>
          </cell>
        </row>
        <row r="550">
          <cell r="A550" t="str">
            <v>M12HJHIVISO-0XXL</v>
          </cell>
          <cell r="B550" t="str">
            <v>M12 Heated Jacket Skin HighVis-O XXLarge</v>
          </cell>
          <cell r="C550">
            <v>86.81</v>
          </cell>
          <cell r="D550">
            <v>149.99760000000001</v>
          </cell>
        </row>
        <row r="551">
          <cell r="A551" t="str">
            <v>M12HJHIVISO-0XXXL</v>
          </cell>
          <cell r="B551" t="str">
            <v>M12 Heated Jacket Skin HighVis-O XXXLarg</v>
          </cell>
          <cell r="C551">
            <v>87.49</v>
          </cell>
          <cell r="D551">
            <v>149.99760000000001</v>
          </cell>
        </row>
        <row r="552">
          <cell r="A552" t="str">
            <v>M12HJHIVISO-0XXXXL</v>
          </cell>
          <cell r="B552" t="str">
            <v>M12 Heated Jacket Skin HighVis-O XXXXLar</v>
          </cell>
          <cell r="C552">
            <v>88.17</v>
          </cell>
          <cell r="D552">
            <v>149.99760000000001</v>
          </cell>
        </row>
        <row r="553">
          <cell r="A553" t="str">
            <v>M12HJHIVISO-21L</v>
          </cell>
          <cell r="B553" t="str">
            <v>M12 Heated Jacket Kit HighVis-O Large</v>
          </cell>
          <cell r="C553">
            <v>112.96</v>
          </cell>
          <cell r="D553">
            <v>203.99740000000003</v>
          </cell>
        </row>
        <row r="554">
          <cell r="A554" t="str">
            <v>M12HJHIVISO-21M</v>
          </cell>
          <cell r="B554" t="str">
            <v>M12 Heated Jacket Kit HighVis-O Medium</v>
          </cell>
          <cell r="C554">
            <v>112.96</v>
          </cell>
          <cell r="D554">
            <v>203.99740000000003</v>
          </cell>
        </row>
        <row r="555">
          <cell r="A555" t="str">
            <v>M12HJHIVISO-21S</v>
          </cell>
          <cell r="B555" t="str">
            <v>M12 Heated Jacket Kit HighVis-O Small</v>
          </cell>
          <cell r="C555">
            <v>112.96</v>
          </cell>
          <cell r="D555">
            <v>203.99740000000003</v>
          </cell>
        </row>
        <row r="556">
          <cell r="A556" t="str">
            <v>M12HJHIVISO-21XL</v>
          </cell>
          <cell r="B556" t="str">
            <v>M12 Heated Jacket Kit HighVis-O XLarge</v>
          </cell>
          <cell r="C556">
            <v>113.64</v>
          </cell>
          <cell r="D556">
            <v>203.99740000000003</v>
          </cell>
        </row>
        <row r="557">
          <cell r="A557" t="str">
            <v>M12HJHIVISO-21XXL</v>
          </cell>
          <cell r="B557" t="str">
            <v>M12 Heated Jacket Kit HighVis-O XXLarge</v>
          </cell>
          <cell r="C557">
            <v>114.32</v>
          </cell>
          <cell r="D557">
            <v>203.99740000000003</v>
          </cell>
        </row>
        <row r="558">
          <cell r="A558" t="str">
            <v>M12HJHIVISO-21XXXL</v>
          </cell>
          <cell r="B558" t="str">
            <v>M12 Heated Jacket Kit HighVis-O XXXLarge</v>
          </cell>
          <cell r="C558">
            <v>115</v>
          </cell>
          <cell r="D558">
            <v>203.99740000000003</v>
          </cell>
        </row>
        <row r="559">
          <cell r="A559" t="str">
            <v>M12HJHIVISO-21XXXX</v>
          </cell>
          <cell r="B559" t="str">
            <v>M12 Heated Jacket Kit HighVis-O XXXXLarg</v>
          </cell>
          <cell r="C559">
            <v>115.68</v>
          </cell>
          <cell r="D559">
            <v>203.99740000000003</v>
          </cell>
        </row>
        <row r="560">
          <cell r="A560" t="str">
            <v>M12HJHIVISY-0L</v>
          </cell>
          <cell r="B560" t="str">
            <v>M12 Heated Jacket Skin HighVis-Y Large</v>
          </cell>
          <cell r="C560">
            <v>85.45</v>
          </cell>
          <cell r="D560">
            <v>149.99760000000001</v>
          </cell>
        </row>
        <row r="561">
          <cell r="A561" t="str">
            <v>M12HJHIVISY-0M</v>
          </cell>
          <cell r="B561" t="str">
            <v>M12 Heated Jacket Skin HighVis-Y Medium</v>
          </cell>
          <cell r="C561">
            <v>85.45</v>
          </cell>
          <cell r="D561">
            <v>149.99760000000001</v>
          </cell>
        </row>
        <row r="562">
          <cell r="A562" t="str">
            <v>M12HJHIVISY-0S</v>
          </cell>
          <cell r="B562" t="str">
            <v>M12 Heated Jacket Skin HighVis-Y Small</v>
          </cell>
          <cell r="C562">
            <v>85.45</v>
          </cell>
          <cell r="D562">
            <v>149.99760000000001</v>
          </cell>
        </row>
        <row r="563">
          <cell r="A563" t="str">
            <v>M12HJHIVISY-0XL</v>
          </cell>
          <cell r="B563" t="str">
            <v>M12 Heated Jacket Skin HighVis-Y XLarge</v>
          </cell>
          <cell r="C563">
            <v>86.13</v>
          </cell>
          <cell r="D563">
            <v>149.99760000000001</v>
          </cell>
        </row>
        <row r="564">
          <cell r="A564" t="str">
            <v>M12HJHIVISY-0XXL</v>
          </cell>
          <cell r="B564" t="str">
            <v>M12 Heated Jacket Skin HighVis-Y XXLarge</v>
          </cell>
          <cell r="C564">
            <v>86.81</v>
          </cell>
          <cell r="D564">
            <v>149.99760000000001</v>
          </cell>
        </row>
        <row r="565">
          <cell r="A565" t="str">
            <v>M12HJHIVISY-0XXXL</v>
          </cell>
          <cell r="B565" t="str">
            <v>M12 Heated Jacket Skin HighVis-Y XXXLarg</v>
          </cell>
          <cell r="C565">
            <v>87.49</v>
          </cell>
          <cell r="D565">
            <v>149.99760000000001</v>
          </cell>
        </row>
        <row r="566">
          <cell r="A566" t="str">
            <v>M12HJHIVISY-0XXXXL</v>
          </cell>
          <cell r="B566" t="str">
            <v>M12 Heated Jacket Skin HighVis-Y XXXXLar</v>
          </cell>
          <cell r="C566">
            <v>88.17</v>
          </cell>
          <cell r="D566">
            <v>149.99760000000001</v>
          </cell>
        </row>
        <row r="567">
          <cell r="A567" t="str">
            <v>M12HJHIVISY-21L</v>
          </cell>
          <cell r="B567" t="str">
            <v>M12 Heated Jacket Kit HighVis-Y Large</v>
          </cell>
          <cell r="C567">
            <v>112.96</v>
          </cell>
          <cell r="D567">
            <v>203.99740000000003</v>
          </cell>
        </row>
        <row r="568">
          <cell r="A568" t="str">
            <v>M12HJHIVISY-21M</v>
          </cell>
          <cell r="B568" t="str">
            <v>M12 Heated Jacket Kit HighVis-Y Medium</v>
          </cell>
          <cell r="C568">
            <v>112.96</v>
          </cell>
          <cell r="D568">
            <v>203.99740000000003</v>
          </cell>
        </row>
        <row r="569">
          <cell r="A569" t="str">
            <v>M12HJHIVISY-21S</v>
          </cell>
          <cell r="B569" t="str">
            <v>M12 Heated Jacket Kit HighVis-Y Small</v>
          </cell>
          <cell r="C569">
            <v>112.96</v>
          </cell>
          <cell r="D569">
            <v>203.99740000000003</v>
          </cell>
        </row>
        <row r="570">
          <cell r="A570" t="str">
            <v>M12HJHIVISY-21XL</v>
          </cell>
          <cell r="B570" t="str">
            <v>M12 Heated Jacket Kit HighVis-Y XLarge</v>
          </cell>
          <cell r="C570">
            <v>113.64</v>
          </cell>
          <cell r="D570">
            <v>203.99740000000003</v>
          </cell>
        </row>
        <row r="571">
          <cell r="A571" t="str">
            <v>M12HJHIVISY-21XXL</v>
          </cell>
          <cell r="B571" t="str">
            <v>M12 Heated Jacket Kit HighVis-Y XXLarge</v>
          </cell>
          <cell r="C571">
            <v>114.32</v>
          </cell>
          <cell r="D571">
            <v>203.99740000000003</v>
          </cell>
        </row>
        <row r="572">
          <cell r="A572" t="str">
            <v>M12HJHIVISY-21XXXL</v>
          </cell>
          <cell r="B572" t="str">
            <v>M12 Heated Jacket Kit HighVis-Y XXXLarge</v>
          </cell>
          <cell r="C572">
            <v>115</v>
          </cell>
          <cell r="D572">
            <v>203.99740000000003</v>
          </cell>
        </row>
        <row r="573">
          <cell r="A573" t="str">
            <v>M12HJHIVISY-21XXXX</v>
          </cell>
          <cell r="B573" t="str">
            <v>M12 Heated Jacket Kit HighVis-Y XXXXLarg</v>
          </cell>
          <cell r="C573">
            <v>115.68</v>
          </cell>
          <cell r="D573">
            <v>203.99740000000003</v>
          </cell>
        </row>
        <row r="574">
          <cell r="A574" t="str">
            <v>M12HJRED2-0L</v>
          </cell>
          <cell r="B574" t="str">
            <v>M12 Heated Jacket Skin Red v2 Large</v>
          </cell>
          <cell r="C574">
            <v>79.180000000000007</v>
          </cell>
          <cell r="D574">
            <v>128.99859999999998</v>
          </cell>
        </row>
        <row r="575">
          <cell r="A575" t="str">
            <v>M12HJRED2-0M</v>
          </cell>
          <cell r="B575" t="str">
            <v>M12 Heated Jacket Skin Red v2 Medium</v>
          </cell>
          <cell r="C575">
            <v>78.5</v>
          </cell>
          <cell r="D575">
            <v>128.99859999999998</v>
          </cell>
        </row>
        <row r="576">
          <cell r="A576" t="str">
            <v>M12HJRED2-0S</v>
          </cell>
          <cell r="B576" t="str">
            <v>M12 Heated Jacket Skin Red v2 Small</v>
          </cell>
          <cell r="C576">
            <v>78.5</v>
          </cell>
          <cell r="D576">
            <v>128.99859999999998</v>
          </cell>
        </row>
        <row r="577">
          <cell r="A577" t="str">
            <v>M12HJRED2-0XXL</v>
          </cell>
          <cell r="B577" t="str">
            <v>M12 Heated Jacket Skin Red v2 XXLarge</v>
          </cell>
          <cell r="C577">
            <v>80.540000000000006</v>
          </cell>
          <cell r="D577">
            <v>128.99859999999998</v>
          </cell>
        </row>
        <row r="578">
          <cell r="A578" t="str">
            <v>M12HJRED2-0XXXL</v>
          </cell>
          <cell r="B578" t="str">
            <v>M12 Heated Jacket Skin Red v2 XXXLarge</v>
          </cell>
          <cell r="C578">
            <v>81.22</v>
          </cell>
          <cell r="D578">
            <v>128.99859999999998</v>
          </cell>
        </row>
        <row r="579">
          <cell r="A579" t="str">
            <v>M12HJRED2-21L</v>
          </cell>
          <cell r="B579" t="str">
            <v>M12 Heated Jacket Kit Red v2 Large</v>
          </cell>
          <cell r="C579">
            <v>106.69</v>
          </cell>
          <cell r="D579">
            <v>188.99930000000001</v>
          </cell>
        </row>
        <row r="580">
          <cell r="A580" t="str">
            <v>M12HJRED2-21M</v>
          </cell>
          <cell r="B580" t="str">
            <v>M12 Heated Jacket Kit Red v2 Medium</v>
          </cell>
          <cell r="C580">
            <v>106.01</v>
          </cell>
          <cell r="D580">
            <v>188.99930000000001</v>
          </cell>
        </row>
        <row r="581">
          <cell r="A581" t="str">
            <v>M12HJRED2-21S</v>
          </cell>
          <cell r="B581" t="str">
            <v>M12 Heated Jacket Kit Red v2 Small</v>
          </cell>
          <cell r="C581">
            <v>106.01</v>
          </cell>
          <cell r="D581">
            <v>188.99930000000001</v>
          </cell>
        </row>
        <row r="582">
          <cell r="A582" t="str">
            <v>M12HJRED2-21XL</v>
          </cell>
          <cell r="B582" t="str">
            <v>M12 Heated Jacket Kit Red v2 XLarge</v>
          </cell>
          <cell r="C582">
            <v>107.37</v>
          </cell>
          <cell r="D582">
            <v>188.99930000000001</v>
          </cell>
        </row>
        <row r="583">
          <cell r="A583" t="str">
            <v>M12HJRED2-21XXL</v>
          </cell>
          <cell r="B583" t="str">
            <v>M12 Heated Jacket Kit Red v2 XXLarge</v>
          </cell>
          <cell r="C583">
            <v>108.05</v>
          </cell>
          <cell r="D583">
            <v>188.99930000000001</v>
          </cell>
        </row>
        <row r="584">
          <cell r="A584" t="str">
            <v>M12HJRED2-21XXXL</v>
          </cell>
          <cell r="B584" t="str">
            <v>M12 Heated Jacket Kit Red v2 XXXLarge</v>
          </cell>
          <cell r="C584">
            <v>108.73</v>
          </cell>
          <cell r="D584">
            <v>188.99930000000001</v>
          </cell>
        </row>
        <row r="585">
          <cell r="A585" t="str">
            <v>M12IC-0L</v>
          </cell>
          <cell r="B585" t="str">
            <v>Milw MSPECTOR 360 IC (5m) - skin</v>
          </cell>
          <cell r="C585">
            <v>74.540000000000006</v>
          </cell>
          <cell r="D585">
            <v>149.99760000000001</v>
          </cell>
        </row>
        <row r="586">
          <cell r="A586" t="str">
            <v>M12IR-0</v>
          </cell>
          <cell r="B586" t="str">
            <v>M12 3/8" Impact Ratchet Skin</v>
          </cell>
          <cell r="C586">
            <v>37.78</v>
          </cell>
          <cell r="D586">
            <v>127.52119999999998</v>
          </cell>
        </row>
        <row r="587">
          <cell r="A587" t="str">
            <v>M12IR-21B</v>
          </cell>
          <cell r="B587" t="str">
            <v>M12 3/8" Impact Ratchet Kit</v>
          </cell>
          <cell r="C587">
            <v>64.650000000000006</v>
          </cell>
          <cell r="D587">
            <v>225.61060000000001</v>
          </cell>
        </row>
        <row r="588">
          <cell r="A588" t="str">
            <v>M12JS-0</v>
          </cell>
          <cell r="B588" t="str">
            <v>M12 Cordless Jigsaw Skin</v>
          </cell>
          <cell r="C588">
            <v>55.65</v>
          </cell>
          <cell r="D588">
            <v>128.99859999999998</v>
          </cell>
        </row>
        <row r="589">
          <cell r="A589" t="str">
            <v>M12PC-21B</v>
          </cell>
          <cell r="B589" t="str">
            <v>M12 Pipe Cutter kit (1x 1.5Ah Battery)</v>
          </cell>
          <cell r="C589">
            <v>75.959999999999994</v>
          </cell>
          <cell r="D589">
            <v>188.99930000000001</v>
          </cell>
        </row>
        <row r="590">
          <cell r="A590" t="str">
            <v>M12PP-SOLAR</v>
          </cell>
          <cell r="B590" t="str">
            <v>L&amp;H Solar Installation Kit</v>
          </cell>
          <cell r="C590">
            <v>293.49</v>
          </cell>
          <cell r="D590">
            <v>498.99600000000004</v>
          </cell>
        </row>
        <row r="591">
          <cell r="A591" t="str">
            <v>M12PP2A-22B</v>
          </cell>
          <cell r="B591" t="str">
            <v>M12 2pc Power Pack (PD,ID) 2x1.5Ah</v>
          </cell>
          <cell r="C591">
            <v>147.24</v>
          </cell>
          <cell r="D591">
            <v>269.00299999999999</v>
          </cell>
        </row>
        <row r="592">
          <cell r="A592" t="str">
            <v>M12PP4C-22B</v>
          </cell>
          <cell r="B592" t="str">
            <v>M12 4pc Power Pack(PD,ID,HZ,T-LED) 2x1.5</v>
          </cell>
          <cell r="C592">
            <v>183.27</v>
          </cell>
          <cell r="D592">
            <v>348.99840000000006</v>
          </cell>
        </row>
        <row r="593">
          <cell r="A593" t="str">
            <v>M12PP4M-23B</v>
          </cell>
          <cell r="B593" t="str">
            <v>M12 4pc PowerPack(IWR,IR,JSR,T-LED)3x1.5</v>
          </cell>
          <cell r="C593">
            <v>200.92</v>
          </cell>
          <cell r="D593">
            <v>379.00290000000001</v>
          </cell>
        </row>
        <row r="594">
          <cell r="A594" t="str">
            <v>M12PP6C-03B</v>
          </cell>
          <cell r="B594" t="str">
            <v>M12 6pc Carpenter Kit PD,ID,HZ,MT,JS,RAD</v>
          </cell>
          <cell r="C594">
            <v>313.11</v>
          </cell>
          <cell r="D594">
            <v>674.99750000000006</v>
          </cell>
        </row>
        <row r="595">
          <cell r="A595" t="str">
            <v>M12PP8M-04B</v>
          </cell>
          <cell r="B595" t="str">
            <v>M12 8pc Kit (PD,ID,HZ,MT,TLED,RT,JSR,PP)</v>
          </cell>
          <cell r="C595">
            <v>349.14</v>
          </cell>
          <cell r="D595">
            <v>724.99669999999992</v>
          </cell>
        </row>
        <row r="596">
          <cell r="A596" t="str">
            <v>M12RCTRUCK</v>
          </cell>
          <cell r="B596" t="str">
            <v>M12-RC-TRUCK (Bat/Chrgr not included)</v>
          </cell>
          <cell r="C596">
            <v>56.96</v>
          </cell>
          <cell r="D596">
            <v>128.99859999999998</v>
          </cell>
        </row>
        <row r="597">
          <cell r="A597" t="str">
            <v>M12SP-151B</v>
          </cell>
          <cell r="B597" t="str">
            <v>M12 Starter Pack. (1x1.5Ah, 1xC12C)</v>
          </cell>
          <cell r="C597">
            <v>22.47</v>
          </cell>
          <cell r="D597">
            <v>99.002400000000009</v>
          </cell>
        </row>
        <row r="598">
          <cell r="A598" t="str">
            <v>M12TI-21C</v>
          </cell>
          <cell r="B598" t="str">
            <v>Milw M12 Thermal Imager - Kit</v>
          </cell>
          <cell r="C598">
            <v>1576.09</v>
          </cell>
          <cell r="D598">
            <v>3400.0037000000002</v>
          </cell>
        </row>
        <row r="599">
          <cell r="A599" t="str">
            <v>M1418C6</v>
          </cell>
          <cell r="B599" t="str">
            <v>Milw. 18V - 6 Bay Charger Pack</v>
          </cell>
          <cell r="C599">
            <v>49.9</v>
          </cell>
          <cell r="D599">
            <v>184.99869999999999</v>
          </cell>
        </row>
        <row r="600">
          <cell r="A600" t="str">
            <v>M18B</v>
          </cell>
          <cell r="B600" t="str">
            <v>Milw M18 1.5AH Battery</v>
          </cell>
          <cell r="C600">
            <v>24.95</v>
          </cell>
          <cell r="D600">
            <v>74.998800000000003</v>
          </cell>
        </row>
        <row r="601">
          <cell r="A601" t="str">
            <v>M18B2</v>
          </cell>
          <cell r="B601" t="str">
            <v>Milw.M18 2.0Ah RED LITHIUM Batt(Carton)</v>
          </cell>
          <cell r="C601">
            <v>25.36</v>
          </cell>
          <cell r="D601">
            <v>97.998099999999994</v>
          </cell>
        </row>
        <row r="602">
          <cell r="A602" t="str">
            <v>M18B4</v>
          </cell>
          <cell r="B602" t="str">
            <v>.Milw.M18 4.0Ah RED LITHIUM Batt(Carton)</v>
          </cell>
          <cell r="C602">
            <v>38.99</v>
          </cell>
          <cell r="D602">
            <v>149.00160000000002</v>
          </cell>
        </row>
        <row r="603">
          <cell r="A603" t="str">
            <v>M18BX</v>
          </cell>
          <cell r="B603" t="str">
            <v>Milw M18 3.0AH Battery</v>
          </cell>
          <cell r="C603">
            <v>38.18</v>
          </cell>
          <cell r="D603">
            <v>114.99650000000001</v>
          </cell>
        </row>
        <row r="604">
          <cell r="A604" t="str">
            <v>M18BX2</v>
          </cell>
          <cell r="B604" t="str">
            <v>M18 2 x C18B3.0AH Batteries</v>
          </cell>
          <cell r="C604">
            <v>95.03</v>
          </cell>
          <cell r="D604">
            <v>289.99369999999999</v>
          </cell>
        </row>
        <row r="605">
          <cell r="A605" t="str">
            <v>M18CDD-0</v>
          </cell>
          <cell r="B605" t="str">
            <v>M18 Brshless Cpact Drill Driver - skin</v>
          </cell>
          <cell r="C605">
            <v>61.14</v>
          </cell>
          <cell r="D605">
            <v>224.99639999999999</v>
          </cell>
        </row>
        <row r="606">
          <cell r="A606" t="str">
            <v>M18CDD-202C</v>
          </cell>
          <cell r="B606" t="str">
            <v>M18 Brshless C.Drill Driver-2.0Ah Kit</v>
          </cell>
          <cell r="C606">
            <v>148.91999999999999</v>
          </cell>
          <cell r="D606">
            <v>278.99619999999999</v>
          </cell>
        </row>
        <row r="607">
          <cell r="A607" t="str">
            <v>M18CDD-22C</v>
          </cell>
          <cell r="B607" t="str">
            <v>M18 Brshless C.Drill Driver-1.5Ah Kit</v>
          </cell>
          <cell r="C607">
            <v>146.75</v>
          </cell>
          <cell r="D607">
            <v>298.99920000000003</v>
          </cell>
        </row>
        <row r="608">
          <cell r="A608" t="str">
            <v>M18CID-0</v>
          </cell>
          <cell r="B608" t="str">
            <v>M18 Brshless Cpact Impact Driver - skin</v>
          </cell>
          <cell r="C608">
            <v>59.61</v>
          </cell>
          <cell r="D608">
            <v>180.00209999999998</v>
          </cell>
        </row>
        <row r="609">
          <cell r="A609" t="str">
            <v>M18CID-202C</v>
          </cell>
          <cell r="B609" t="str">
            <v>M18 Brshless Impact Driver-2.0Ah Kit</v>
          </cell>
          <cell r="C609">
            <v>131.02000000000001</v>
          </cell>
          <cell r="D609">
            <v>298.99920000000003</v>
          </cell>
        </row>
        <row r="610">
          <cell r="A610" t="str">
            <v>M18CID-22C</v>
          </cell>
          <cell r="B610" t="str">
            <v>M18 Brshless Impact Driver-1.5Ah Kit</v>
          </cell>
          <cell r="C610">
            <v>128.9</v>
          </cell>
          <cell r="D610">
            <v>298.99920000000003</v>
          </cell>
        </row>
        <row r="611">
          <cell r="A611" t="str">
            <v>M18CID-32C</v>
          </cell>
          <cell r="B611" t="str">
            <v>M18 Brshless Impact Driver-3.0Ah Kit</v>
          </cell>
          <cell r="C611">
            <v>153.77000000000001</v>
          </cell>
          <cell r="D611">
            <v>398.99759999999998</v>
          </cell>
        </row>
        <row r="612">
          <cell r="A612" t="str">
            <v>M18CID-402C</v>
          </cell>
          <cell r="B612" t="str">
            <v>M18 Brshless Impact Driver-4.0Ah Kit</v>
          </cell>
          <cell r="C612">
            <v>156.16</v>
          </cell>
          <cell r="D612">
            <v>398.99759999999998</v>
          </cell>
        </row>
        <row r="613">
          <cell r="A613" t="str">
            <v>M18CIW12-0</v>
          </cell>
          <cell r="B613" t="str">
            <v>M18 FUEL Impact Wrnch 1/2" - skin</v>
          </cell>
          <cell r="C613">
            <v>54.83</v>
          </cell>
          <cell r="D613">
            <v>199.00079999999997</v>
          </cell>
        </row>
        <row r="614">
          <cell r="A614" t="str">
            <v>M18CIW12-402C</v>
          </cell>
          <cell r="B614" t="str">
            <v>M18 FUEL Impact Wrnch 1/2" - kit</v>
          </cell>
          <cell r="C614">
            <v>158.59</v>
          </cell>
          <cell r="D614">
            <v>429.99810000000008</v>
          </cell>
        </row>
        <row r="615">
          <cell r="A615" t="str">
            <v>M18CPD-0</v>
          </cell>
          <cell r="B615" t="str">
            <v>M18 Brshless Ham.Drill Driver - skin</v>
          </cell>
          <cell r="C615">
            <v>82.82</v>
          </cell>
          <cell r="D615">
            <v>199.00079999999997</v>
          </cell>
        </row>
        <row r="616">
          <cell r="A616" t="str">
            <v>M18CPD-202C</v>
          </cell>
          <cell r="B616" t="str">
            <v>M18 Brshless Ham.Drill Driver-2.0Ah Kit</v>
          </cell>
          <cell r="C616">
            <v>155.4</v>
          </cell>
          <cell r="D616">
            <v>298.99920000000003</v>
          </cell>
        </row>
        <row r="617">
          <cell r="A617" t="str">
            <v>M18CPD-22C</v>
          </cell>
          <cell r="B617" t="str">
            <v>M18 Brshless Ham.Drill Driver-1.5Ah Kit</v>
          </cell>
          <cell r="C617">
            <v>153.15</v>
          </cell>
          <cell r="D617">
            <v>325.00309999999996</v>
          </cell>
        </row>
        <row r="618">
          <cell r="A618" t="str">
            <v>M18CPD-32C</v>
          </cell>
          <cell r="B618" t="str">
            <v>M18 Brshless Ham.Drill Driver-3.0Ah Kit</v>
          </cell>
          <cell r="C618">
            <v>177.86</v>
          </cell>
          <cell r="D618">
            <v>429.99810000000008</v>
          </cell>
        </row>
        <row r="619">
          <cell r="A619" t="str">
            <v>M18CPD-402C</v>
          </cell>
          <cell r="B619" t="str">
            <v>M18 Brshless Ham.Drill Driver-4.0Ah Kit</v>
          </cell>
          <cell r="C619">
            <v>180.38</v>
          </cell>
          <cell r="D619">
            <v>429.99810000000008</v>
          </cell>
        </row>
        <row r="620">
          <cell r="A620" t="str">
            <v>M18PP2A-32C</v>
          </cell>
          <cell r="B620" t="str">
            <v>M18 FUEL 2Pce Kit(PD,ID)2Bat,Chrgr,Bag</v>
          </cell>
          <cell r="C620">
            <v>254.01</v>
          </cell>
          <cell r="D620">
            <v>529.00049999999999</v>
          </cell>
        </row>
        <row r="621">
          <cell r="A621" t="str">
            <v>M18PP2A-402C</v>
          </cell>
          <cell r="B621" t="str">
            <v>M18 FUEL 2Pce Kit(PD,ID)2Bat,Chrgr,Bag</v>
          </cell>
          <cell r="C621">
            <v>215.58</v>
          </cell>
          <cell r="D621">
            <v>560.00100000000009</v>
          </cell>
        </row>
        <row r="622">
          <cell r="A622" t="str">
            <v>M18PP2B-402C</v>
          </cell>
          <cell r="B622" t="str">
            <v>M18 FUEL 2Pc Kit (FPD,FIW)2Bat,Chrgr,Bag</v>
          </cell>
          <cell r="C622">
            <v>215.26</v>
          </cell>
          <cell r="D622">
            <v>560.00100000000009</v>
          </cell>
        </row>
        <row r="623">
          <cell r="A623" t="str">
            <v>M18PP2BA-302B</v>
          </cell>
          <cell r="B623" t="str">
            <v>Milw.JSS.Elec.App.Kit(FPD,ID,HndTools)</v>
          </cell>
          <cell r="C623">
            <v>269.66000000000003</v>
          </cell>
          <cell r="D623">
            <v>439.00359999999995</v>
          </cell>
        </row>
        <row r="624">
          <cell r="A624" t="str">
            <v>M18PP2C-402B</v>
          </cell>
          <cell r="B624" t="str">
            <v>M18 2Pce Kit (FPD,AG)2Bat,Chrgr,Bag</v>
          </cell>
          <cell r="C624">
            <v>263.32</v>
          </cell>
          <cell r="D624">
            <v>560.00100000000009</v>
          </cell>
        </row>
        <row r="625">
          <cell r="A625" t="str">
            <v>M18PP3A-402B</v>
          </cell>
          <cell r="B625" t="str">
            <v>M18 3Pce Kit (FPD,FID,HIW)2Bat,Chrgr,Bag</v>
          </cell>
          <cell r="C625">
            <v>343.61</v>
          </cell>
          <cell r="D625">
            <v>749.99629999999991</v>
          </cell>
        </row>
        <row r="626">
          <cell r="A626" t="str">
            <v>M18PP3B-402B</v>
          </cell>
          <cell r="B626" t="str">
            <v>M18 3Pce Kit (FPD,FID,AG)2Bat,Chrgr,Bag</v>
          </cell>
          <cell r="C626">
            <v>310.87</v>
          </cell>
          <cell r="D626">
            <v>680.00239999999997</v>
          </cell>
        </row>
        <row r="627">
          <cell r="A627" t="str">
            <v>M18PP6B-402B</v>
          </cell>
          <cell r="B627" t="str">
            <v>M18 6Pce(FPD,FID,AG,CS,SX,WL)2Bat,Chr,Bg</v>
          </cell>
          <cell r="C627">
            <v>480.15</v>
          </cell>
          <cell r="D627">
            <v>1099.999</v>
          </cell>
        </row>
        <row r="628">
          <cell r="A628" t="str">
            <v>M18PP7R-402B</v>
          </cell>
          <cell r="B628" t="str">
            <v>M18 7Pce(FPD,FID,HX,AG,CS,SX,WL)2Bat,Chr</v>
          </cell>
          <cell r="C628">
            <v>600.76</v>
          </cell>
          <cell r="D628">
            <v>1350.0033000000001</v>
          </cell>
        </row>
        <row r="629">
          <cell r="A629" t="str">
            <v>M18USBPSHJ</v>
          </cell>
          <cell r="B629" t="str">
            <v>M18 Power Source &amp; Heated Jacket Adaptor</v>
          </cell>
          <cell r="C629">
            <v>14.58</v>
          </cell>
          <cell r="D629">
            <v>29.0002</v>
          </cell>
        </row>
        <row r="630">
          <cell r="A630" t="str">
            <v>M28BS-0</v>
          </cell>
          <cell r="B630" t="str">
            <v>Milw M28 Bandsaw - skin only</v>
          </cell>
          <cell r="C630">
            <v>128.30000000000001</v>
          </cell>
          <cell r="D630">
            <v>294.99860000000001</v>
          </cell>
        </row>
        <row r="631">
          <cell r="A631" t="str">
            <v>M28BX</v>
          </cell>
          <cell r="B631" t="str">
            <v>M28 BATTERY (CLAMSHELL PACK)</v>
          </cell>
          <cell r="C631">
            <v>53.48</v>
          </cell>
          <cell r="D631">
            <v>159.99910000000003</v>
          </cell>
        </row>
        <row r="632">
          <cell r="A632" t="str">
            <v>M28C</v>
          </cell>
          <cell r="B632" t="str">
            <v>M28 CHARGER (CLAMSHELL PACK)</v>
          </cell>
          <cell r="C632">
            <v>19.190000000000001</v>
          </cell>
          <cell r="D632">
            <v>159.99910000000003</v>
          </cell>
        </row>
        <row r="633">
          <cell r="A633" t="str">
            <v>M28LED-0</v>
          </cell>
          <cell r="B633" t="str">
            <v>Milw M28 LED flashlight</v>
          </cell>
          <cell r="C633">
            <v>18.579999999999998</v>
          </cell>
          <cell r="D633">
            <v>65.005599999999987</v>
          </cell>
        </row>
        <row r="634">
          <cell r="A634" t="str">
            <v>M28WLLED-0</v>
          </cell>
          <cell r="B634" t="str">
            <v>Milw M28 LED Work Light - skin</v>
          </cell>
          <cell r="C634">
            <v>20.11</v>
          </cell>
          <cell r="D634">
            <v>49.999200000000002</v>
          </cell>
        </row>
        <row r="635">
          <cell r="A635" t="str">
            <v>MCS65</v>
          </cell>
          <cell r="B635" t="str">
            <v>MCS65 sample cold metal cutting circular</v>
          </cell>
          <cell r="C635">
            <v>981.16</v>
          </cell>
          <cell r="D635">
            <v>829.17000000000007</v>
          </cell>
        </row>
        <row r="636">
          <cell r="A636" t="str">
            <v>MISSMILWAUKEE-07</v>
          </cell>
          <cell r="B636" t="str">
            <v>MISS MILWAUKEE STANDEE CARD 07</v>
          </cell>
          <cell r="C636">
            <v>43.95</v>
          </cell>
          <cell r="D636">
            <v>51.46</v>
          </cell>
        </row>
        <row r="637">
          <cell r="A637" t="str">
            <v>MS216SB</v>
          </cell>
          <cell r="B637" t="str">
            <v>Milw 216mm Single Bevel Mitre Saw</v>
          </cell>
          <cell r="C637">
            <v>207.54</v>
          </cell>
          <cell r="D637">
            <v>549.00350000000003</v>
          </cell>
        </row>
        <row r="638">
          <cell r="A638" t="str">
            <v>MS305DB</v>
          </cell>
          <cell r="B638" t="str">
            <v>Milw 12" Sliding Compound Mitre Saw</v>
          </cell>
          <cell r="C638">
            <v>420.9</v>
          </cell>
          <cell r="D638">
            <v>811.99729999999988</v>
          </cell>
        </row>
        <row r="639">
          <cell r="A639" t="str">
            <v>MSL3000</v>
          </cell>
          <cell r="B639" t="str">
            <v>Milw Mitre Saw Stand</v>
          </cell>
          <cell r="C639">
            <v>85.68</v>
          </cell>
          <cell r="D639">
            <v>236.00219999999999</v>
          </cell>
        </row>
        <row r="640">
          <cell r="A640" t="str">
            <v>MV18BX</v>
          </cell>
          <cell r="B640" t="str">
            <v>Milw V18 Red Lithium 3.0Ah Batt -ClamPkg</v>
          </cell>
          <cell r="C640">
            <v>47.09</v>
          </cell>
          <cell r="D640">
            <v>144.99269999999999</v>
          </cell>
        </row>
        <row r="641">
          <cell r="A641" t="str">
            <v>PD2E22R</v>
          </cell>
          <cell r="B641" t="str">
            <v>850W 1/2" Percussion Drill (2-Speed)</v>
          </cell>
          <cell r="C641">
            <v>77.260000000000005</v>
          </cell>
          <cell r="D641">
            <v>169.95080000000002</v>
          </cell>
        </row>
        <row r="642">
          <cell r="A642" t="str">
            <v>PDD12X</v>
          </cell>
          <cell r="B642" t="str">
            <v>12 Volt Cordless Drill</v>
          </cell>
          <cell r="C642">
            <v>203.3</v>
          </cell>
          <cell r="D642">
            <v>463.14</v>
          </cell>
        </row>
        <row r="643">
          <cell r="A643" t="str">
            <v>PDD14.4X</v>
          </cell>
          <cell r="B643" t="str">
            <v>14.4 Volt Cordless Drill</v>
          </cell>
          <cell r="C643">
            <v>244.55</v>
          </cell>
          <cell r="D643">
            <v>589.29999999999995</v>
          </cell>
        </row>
        <row r="644">
          <cell r="A644" t="str">
            <v>PFH26</v>
          </cell>
          <cell r="B644" t="str">
            <v>Milw PFH26 725w 2kg SDS Plus Rotary Hamm</v>
          </cell>
          <cell r="C644">
            <v>96.66</v>
          </cell>
          <cell r="D644">
            <v>145.00099999999998</v>
          </cell>
        </row>
        <row r="645">
          <cell r="A645" t="str">
            <v>PH26</v>
          </cell>
          <cell r="B645" t="str">
            <v>Milw PH26 725w 2kg SDS Plus Rotary Hamme</v>
          </cell>
          <cell r="C645">
            <v>86.72</v>
          </cell>
          <cell r="D645">
            <v>228.00099999999998</v>
          </cell>
        </row>
        <row r="646">
          <cell r="A646" t="str">
            <v>PH26-SDSKIT</v>
          </cell>
          <cell r="B646" t="str">
            <v>PH26 + MILW370013K SDS set</v>
          </cell>
          <cell r="C646">
            <v>155.44999999999999</v>
          </cell>
          <cell r="D646">
            <v>272.99530000000004</v>
          </cell>
        </row>
        <row r="647">
          <cell r="A647" t="str">
            <v>PH26R</v>
          </cell>
          <cell r="B647" t="str">
            <v>PH26 + MILW370013K SDS set REECE Exclusi</v>
          </cell>
          <cell r="C647">
            <v>155.44999999999999</v>
          </cell>
          <cell r="D647">
            <v>226.59</v>
          </cell>
        </row>
        <row r="648">
          <cell r="A648" t="str">
            <v>PH26X</v>
          </cell>
          <cell r="B648" t="str">
            <v>Milw PH26X 725w 2kg SDS Plus Rotary Hamm</v>
          </cell>
          <cell r="C648">
            <v>90.52</v>
          </cell>
          <cell r="D648">
            <v>255.99690000000001</v>
          </cell>
        </row>
        <row r="649">
          <cell r="A649" t="str">
            <v>PH28</v>
          </cell>
          <cell r="B649" t="str">
            <v>Milw PH28 820w 3kg SDS Plus Rotary Hamme</v>
          </cell>
          <cell r="C649">
            <v>169.27</v>
          </cell>
          <cell r="D649">
            <v>356.00360000000001</v>
          </cell>
        </row>
        <row r="650">
          <cell r="A650" t="str">
            <v>PH30POWERX</v>
          </cell>
          <cell r="B650" t="str">
            <v>PH30 SDS plus 3 mode Rotary Hammer 1030W</v>
          </cell>
          <cell r="C650">
            <v>194.42</v>
          </cell>
          <cell r="D650">
            <v>410.99940000000004</v>
          </cell>
        </row>
        <row r="651">
          <cell r="A651" t="str">
            <v>PLH20</v>
          </cell>
          <cell r="B651" t="str">
            <v>2.0kg 2 mode SDS plus Rotary Hammer 620W</v>
          </cell>
          <cell r="C651">
            <v>111.54</v>
          </cell>
          <cell r="D651">
            <v>213.00290000000001</v>
          </cell>
        </row>
        <row r="652">
          <cell r="A652" t="str">
            <v>PLH32XE</v>
          </cell>
          <cell r="B652" t="str">
            <v>Rotary Hammer SDS-Plus. 32mm 3-Mode,900W</v>
          </cell>
          <cell r="C652">
            <v>234.23</v>
          </cell>
          <cell r="D652">
            <v>379.00290000000001</v>
          </cell>
        </row>
        <row r="653">
          <cell r="A653" t="str">
            <v>ROS125E</v>
          </cell>
          <cell r="B653" t="str">
            <v>125mm (5") Random Orbital Sander 300Watt</v>
          </cell>
          <cell r="C653">
            <v>43.84</v>
          </cell>
          <cell r="D653">
            <v>124.998</v>
          </cell>
        </row>
        <row r="654">
          <cell r="A654" t="str">
            <v>SCS65Q</v>
          </cell>
          <cell r="B654" t="str">
            <v>SCS65Q</v>
          </cell>
          <cell r="C654">
            <v>290.68</v>
          </cell>
          <cell r="D654">
            <v>348.99840000000006</v>
          </cell>
        </row>
        <row r="655">
          <cell r="A655" t="str">
            <v>SSPE1300QX</v>
          </cell>
          <cell r="B655" t="str">
            <v>SSPE1300QX 1300w 360 Degree Pivot Handle</v>
          </cell>
          <cell r="C655">
            <v>172.62</v>
          </cell>
          <cell r="D655">
            <v>346.00210000000004</v>
          </cell>
        </row>
        <row r="656">
          <cell r="A656" t="str">
            <v>TKSE2500Q</v>
          </cell>
          <cell r="B656" t="str">
            <v>TKSE2500Q Tek Screwdriver</v>
          </cell>
          <cell r="C656">
            <v>70.13</v>
          </cell>
          <cell r="D656">
            <v>209.00229999999999</v>
          </cell>
        </row>
        <row r="657">
          <cell r="A657" t="str">
            <v>V28VC-0</v>
          </cell>
          <cell r="B657" t="str">
            <v>Milw 28V Vacuum Cleaner (0780-20)</v>
          </cell>
          <cell r="C657">
            <v>55.17</v>
          </cell>
          <cell r="D657">
            <v>145.00099999999998</v>
          </cell>
        </row>
        <row r="658">
          <cell r="A658" t="str">
            <v>WCE30COMBO-25L</v>
          </cell>
          <cell r="B658" t="str">
            <v>Milw. 125mm Wall Chaser 25L Vac Combo</v>
          </cell>
          <cell r="C658">
            <v>388.69</v>
          </cell>
          <cell r="D658">
            <v>925.0018</v>
          </cell>
        </row>
        <row r="659">
          <cell r="A659" t="str">
            <v>WCE30COMBO-30L</v>
          </cell>
          <cell r="B659" t="str">
            <v>Milw. 125mm Wall 30L Chaser Vac Combo</v>
          </cell>
          <cell r="C659">
            <v>513.34</v>
          </cell>
          <cell r="D659">
            <v>1149.9982</v>
          </cell>
        </row>
        <row r="660">
          <cell r="A660" t="str">
            <v>WCE65COMBO-30L</v>
          </cell>
          <cell r="B660" t="str">
            <v>Milw. 230mm Wall 30L Chaser Vac Combo</v>
          </cell>
          <cell r="C660">
            <v>802.58</v>
          </cell>
          <cell r="D660">
            <v>1450.0017</v>
          </cell>
        </row>
        <row r="661">
          <cell r="A661" t="str">
            <v>WCS45COMBO-30L</v>
          </cell>
          <cell r="B661" t="str">
            <v>Milw. 150mm Wall 30L Chaser Vac Combo</v>
          </cell>
          <cell r="C661">
            <v>685.51</v>
          </cell>
          <cell r="D661">
            <v>1280.0011000000002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957"/>
  <sheetViews>
    <sheetView showGridLines="0" tabSelected="1" zoomScale="70" zoomScaleNormal="70" workbookViewId="0">
      <selection activeCell="E33" sqref="E33"/>
    </sheetView>
  </sheetViews>
  <sheetFormatPr defaultRowHeight="15"/>
  <cols>
    <col min="1" max="1" width="36" style="1" customWidth="1"/>
    <col min="2" max="2" width="125.5703125" style="1" customWidth="1"/>
    <col min="3" max="4" width="9.5703125" style="1" customWidth="1"/>
    <col min="5" max="5" width="25.42578125" style="1" bestFit="1" customWidth="1"/>
    <col min="6" max="6" width="25.5703125" style="1" customWidth="1"/>
    <col min="7" max="7" width="18.7109375" style="1" customWidth="1"/>
    <col min="8" max="8" width="23.7109375" style="1" customWidth="1"/>
    <col min="9" max="9" width="13.7109375" style="1" customWidth="1"/>
    <col min="10" max="10" width="11.7109375" style="1" customWidth="1"/>
    <col min="11" max="11" width="11.5703125" style="1" customWidth="1"/>
    <col min="12" max="13" width="12.5703125" style="1" customWidth="1"/>
    <col min="14" max="14" width="9.28515625" style="1" customWidth="1"/>
    <col min="15" max="15" width="20.42578125" style="1" customWidth="1"/>
    <col min="16" max="16" width="11.7109375" style="1" customWidth="1"/>
    <col min="17" max="17" width="10.5703125" style="1" customWidth="1"/>
    <col min="18" max="16371" width="9.28515625" style="1" customWidth="1"/>
    <col min="16372" max="16372" width="9.28515625" style="1"/>
    <col min="16373" max="16373" width="18.5703125" style="1" customWidth="1"/>
    <col min="16374" max="16374" width="9.42578125" style="1" bestFit="1" customWidth="1"/>
    <col min="16375" max="16375" width="29.42578125" style="1" bestFit="1" customWidth="1"/>
    <col min="16376" max="16376" width="25" style="1" bestFit="1" customWidth="1"/>
    <col min="16377" max="16378" width="22.5703125" style="1" customWidth="1"/>
    <col min="16379" max="16380" width="9.28515625" style="1"/>
    <col min="16381" max="16381" width="27.42578125" style="1" bestFit="1" customWidth="1"/>
    <col min="16382" max="16384" width="20.5703125" style="1" customWidth="1"/>
  </cols>
  <sheetData>
    <row r="1" spans="1:8 16373:16383" ht="20.100000000000001" customHeight="1">
      <c r="A1" s="198"/>
      <c r="B1" s="199"/>
      <c r="C1" s="199"/>
      <c r="D1" s="200"/>
      <c r="E1" s="34" t="s">
        <v>0</v>
      </c>
      <c r="F1" s="35" t="s">
        <v>14</v>
      </c>
      <c r="G1" s="36" t="s">
        <v>1</v>
      </c>
      <c r="H1" s="37">
        <f>SUM(H49:H61)</f>
        <v>0</v>
      </c>
      <c r="XES1" s="190"/>
      <c r="XET1" s="190"/>
      <c r="XEU1" s="190"/>
      <c r="XEV1" s="190"/>
      <c r="XEW1" s="190"/>
      <c r="XEX1" s="190"/>
      <c r="XEY1" s="190"/>
      <c r="XEZ1" s="190"/>
      <c r="XFA1" s="190"/>
      <c r="XFB1" s="190"/>
      <c r="XFC1" s="190"/>
    </row>
    <row r="2" spans="1:8 16373:16383" ht="20.100000000000001" customHeight="1">
      <c r="A2" s="201"/>
      <c r="B2" s="202"/>
      <c r="C2" s="202"/>
      <c r="D2" s="203"/>
      <c r="E2" s="34" t="s">
        <v>2</v>
      </c>
      <c r="F2" s="38">
        <f>SUMIFS(G29:G100071,A29:A100071,"*-0*",E29:E100071,"&gt;50")</f>
        <v>0</v>
      </c>
      <c r="G2" s="39" t="s">
        <v>3</v>
      </c>
      <c r="H2" s="37">
        <f>SUM(H929:H1951)</f>
        <v>0</v>
      </c>
      <c r="XES2" s="190"/>
      <c r="XET2" s="190"/>
      <c r="XEU2" s="190"/>
      <c r="XEV2" s="190"/>
      <c r="XEW2" s="190"/>
      <c r="XEX2" s="190"/>
      <c r="XEY2" s="190"/>
      <c r="XEZ2" s="190"/>
      <c r="XFA2" s="190"/>
      <c r="XFB2" s="190"/>
      <c r="XFC2" s="190"/>
    </row>
    <row r="3" spans="1:8 16373:16383" ht="20.100000000000001" customHeight="1">
      <c r="A3" s="201"/>
      <c r="B3" s="202"/>
      <c r="C3" s="202"/>
      <c r="D3" s="203"/>
      <c r="E3" s="40" t="s">
        <v>4</v>
      </c>
      <c r="F3" s="35"/>
      <c r="G3" s="39" t="s">
        <v>5</v>
      </c>
      <c r="H3" s="41">
        <f>SUM(H472:H925)</f>
        <v>0</v>
      </c>
      <c r="XES3" s="190"/>
      <c r="XET3" s="190"/>
      <c r="XEU3" s="190"/>
      <c r="XEV3" s="190"/>
      <c r="XEW3" s="190"/>
      <c r="XEX3" s="190"/>
      <c r="XEY3" s="190"/>
      <c r="XEZ3" s="190"/>
      <c r="XFA3" s="190"/>
      <c r="XFB3" s="190"/>
      <c r="XFC3" s="190"/>
    </row>
    <row r="4" spans="1:8 16373:16383" ht="20.100000000000001" customHeight="1">
      <c r="A4" s="204"/>
      <c r="B4" s="205"/>
      <c r="C4" s="205"/>
      <c r="D4" s="206"/>
      <c r="E4" s="42" t="s">
        <v>6</v>
      </c>
      <c r="F4" s="43"/>
      <c r="G4" s="39" t="s">
        <v>7</v>
      </c>
      <c r="H4" s="41">
        <f>SUM(H64:H156,H40)</f>
        <v>0</v>
      </c>
      <c r="XES4" s="190"/>
      <c r="XET4" s="190"/>
      <c r="XEU4" s="190"/>
      <c r="XEV4" s="190"/>
      <c r="XEW4" s="190"/>
      <c r="XEX4" s="190"/>
      <c r="XEY4" s="190"/>
      <c r="XEZ4" s="190"/>
      <c r="XFA4" s="190"/>
      <c r="XFB4" s="190"/>
      <c r="XFC4" s="190"/>
    </row>
    <row r="5" spans="1:8 16373:16383" ht="21.75" customHeight="1">
      <c r="A5" s="44" t="s">
        <v>8</v>
      </c>
      <c r="B5" s="207"/>
      <c r="C5" s="207"/>
      <c r="D5" s="209"/>
      <c r="E5" s="210"/>
      <c r="F5" s="210"/>
      <c r="G5" s="36" t="s">
        <v>9</v>
      </c>
      <c r="H5" s="41">
        <f>SUM(H186:H435,H41:H47)</f>
        <v>0</v>
      </c>
      <c r="XES5" s="190"/>
      <c r="XET5" s="190"/>
      <c r="XEU5" s="190"/>
      <c r="XEV5" s="190"/>
      <c r="XEW5" s="190"/>
      <c r="XEX5" s="190"/>
      <c r="XEY5" s="190"/>
      <c r="XEZ5" s="190"/>
      <c r="XFA5" s="190"/>
      <c r="XFB5" s="190"/>
      <c r="XFC5" s="190"/>
    </row>
    <row r="6" spans="1:8 16373:16383" ht="18.75" customHeight="1">
      <c r="A6" s="44" t="s">
        <v>10</v>
      </c>
      <c r="B6" s="207"/>
      <c r="C6" s="207"/>
      <c r="D6" s="208"/>
      <c r="E6" s="208"/>
      <c r="F6" s="208"/>
      <c r="G6" s="45" t="s">
        <v>11</v>
      </c>
      <c r="H6" s="41">
        <f>SUM(H440:H461)</f>
        <v>0</v>
      </c>
      <c r="XES6" s="190"/>
      <c r="XET6" s="190"/>
      <c r="XEU6" s="190"/>
      <c r="XEV6" s="190"/>
      <c r="XEW6" s="190"/>
      <c r="XEX6" s="190"/>
      <c r="XEY6" s="190"/>
      <c r="XEZ6" s="190"/>
      <c r="XFA6" s="190"/>
      <c r="XFB6" s="190"/>
      <c r="XFC6" s="190"/>
    </row>
    <row r="7" spans="1:8 16373:16383" ht="19.5" customHeight="1">
      <c r="A7" s="46" t="s">
        <v>12</v>
      </c>
      <c r="B7" s="207"/>
      <c r="C7" s="207"/>
      <c r="D7" s="208"/>
      <c r="E7" s="208"/>
      <c r="F7" s="208"/>
      <c r="G7" s="47" t="s">
        <v>13</v>
      </c>
      <c r="H7" s="37">
        <f>SUM(H463:H469,H437:H438,H164:H176)</f>
        <v>0</v>
      </c>
      <c r="XES7" s="190"/>
      <c r="XET7" s="190"/>
      <c r="XEU7" s="190"/>
      <c r="XEV7" s="190"/>
      <c r="XEW7" s="190"/>
      <c r="XEX7" s="190"/>
      <c r="XEY7" s="190"/>
      <c r="XEZ7" s="190"/>
      <c r="XFA7" s="190"/>
      <c r="XFB7" s="190"/>
      <c r="XFC7" s="2" t="s">
        <v>14</v>
      </c>
    </row>
    <row r="8" spans="1:8 16373:16383" ht="18.75" customHeight="1">
      <c r="A8" s="46" t="s">
        <v>15</v>
      </c>
      <c r="B8" s="207"/>
      <c r="C8" s="207"/>
      <c r="D8" s="208"/>
      <c r="E8" s="208"/>
      <c r="F8" s="208"/>
      <c r="G8" s="48" t="s">
        <v>16</v>
      </c>
      <c r="H8" s="49">
        <f>SUM(H1:H7)</f>
        <v>0</v>
      </c>
      <c r="XES8" s="190"/>
      <c r="XET8" s="190"/>
      <c r="XEU8" s="190"/>
      <c r="XEV8" s="190"/>
      <c r="XEW8" s="190"/>
      <c r="XEX8" s="190"/>
      <c r="XEY8" s="190"/>
      <c r="XEZ8" s="190"/>
      <c r="XFA8" s="190"/>
      <c r="XFB8" s="190"/>
      <c r="XFC8" s="2" t="s">
        <v>17</v>
      </c>
    </row>
    <row r="9" spans="1:8 16373:16383" ht="20.100000000000001" customHeight="1">
      <c r="A9" s="50" t="s">
        <v>18</v>
      </c>
      <c r="B9" s="50"/>
      <c r="C9" s="50"/>
      <c r="D9" s="51"/>
      <c r="E9" s="52"/>
      <c r="F9" s="51"/>
      <c r="G9" s="53"/>
      <c r="H9" s="54"/>
      <c r="XES9" s="190"/>
      <c r="XET9" s="190"/>
      <c r="XEU9" s="190"/>
      <c r="XEV9" s="190"/>
      <c r="XEW9" s="190"/>
      <c r="XEX9" s="190"/>
      <c r="XEY9" s="190"/>
      <c r="XEZ9" s="190"/>
      <c r="XFA9" s="190"/>
      <c r="XFB9" s="190"/>
      <c r="XFC9" s="190"/>
    </row>
    <row r="10" spans="1:8 16373:16383" ht="20.100000000000001" customHeight="1">
      <c r="A10" s="55"/>
      <c r="B10" s="56" t="s">
        <v>3</v>
      </c>
      <c r="C10" s="57"/>
      <c r="D10" s="58">
        <f>IF(AND($F$4&lt;=0),(0%),IF(AND($F$4&lt;=3),(5%),IF(AND($F$4&gt;=4),(10%))))</f>
        <v>0</v>
      </c>
      <c r="E10" s="59">
        <f>D10*H2</f>
        <v>0</v>
      </c>
      <c r="F10" s="29"/>
      <c r="G10" s="29"/>
      <c r="H10" s="30"/>
      <c r="XES10" s="190"/>
      <c r="XET10" s="190"/>
      <c r="XEU10" s="190"/>
      <c r="XEV10" s="190"/>
      <c r="XEW10" s="190"/>
      <c r="XEX10" s="190"/>
      <c r="XEY10" s="190"/>
      <c r="XEZ10" s="190"/>
      <c r="XFA10" s="190"/>
      <c r="XFB10" s="190"/>
      <c r="XFC10" s="190"/>
    </row>
    <row r="11" spans="1:8 16373:16383" ht="20.100000000000001" customHeight="1">
      <c r="A11" s="60"/>
      <c r="B11" s="61" t="s">
        <v>5</v>
      </c>
      <c r="C11" s="62"/>
      <c r="D11" s="63">
        <f>IF(AND($F$4&lt;=0),(0%),IF(AND($F$4&lt;=3),(5%),IF(AND($F$4&gt;=4),(10%))))</f>
        <v>0</v>
      </c>
      <c r="E11" s="64">
        <f>D11*H3</f>
        <v>0</v>
      </c>
      <c r="F11" s="211" t="s">
        <v>19</v>
      </c>
      <c r="G11" s="212"/>
      <c r="H11" s="65">
        <f>SUM(XFC16:XFC24)</f>
        <v>0</v>
      </c>
      <c r="XES11" s="190"/>
      <c r="XET11" s="190"/>
      <c r="XEU11" s="190"/>
      <c r="XEV11" s="190"/>
      <c r="XEW11" s="190"/>
      <c r="XEX11" s="190"/>
      <c r="XEY11" s="190"/>
      <c r="XEZ11" s="190"/>
      <c r="XFA11" s="190"/>
      <c r="XFB11" s="190"/>
      <c r="XFC11" s="190"/>
    </row>
    <row r="12" spans="1:8 16373:16383" ht="20.100000000000001" customHeight="1">
      <c r="A12" s="60"/>
      <c r="B12" s="61" t="s">
        <v>7</v>
      </c>
      <c r="C12" s="62"/>
      <c r="D12" s="63">
        <f>IF(F3="YES",8%,IF(AND(H8&lt;=999),(0%),IF(AND(H8&gt;=1000),(6%))))</f>
        <v>0</v>
      </c>
      <c r="E12" s="64">
        <f>D12*H4</f>
        <v>0</v>
      </c>
      <c r="F12" s="31"/>
      <c r="G12" s="31"/>
      <c r="H12" s="32"/>
      <c r="XES12" s="190"/>
      <c r="XET12" s="190"/>
      <c r="XEU12" s="190"/>
      <c r="XEV12" s="190"/>
      <c r="XEW12" s="190"/>
      <c r="XEX12" s="190"/>
      <c r="XEY12" s="190"/>
      <c r="XEZ12" s="190"/>
      <c r="XFA12" s="190"/>
      <c r="XFB12" s="190"/>
      <c r="XFC12" s="190"/>
    </row>
    <row r="13" spans="1:8 16373:16383" ht="20.100000000000001" customHeight="1">
      <c r="A13" s="60"/>
      <c r="B13" s="61" t="s">
        <v>9</v>
      </c>
      <c r="C13" s="62"/>
      <c r="D13" s="63">
        <f>IF(AND(H8&lt;=999),(0%),IF(AND(H8&gt;=1000),(6%)))</f>
        <v>0</v>
      </c>
      <c r="E13" s="64">
        <f>(SUM(H208:H454))*D13</f>
        <v>0</v>
      </c>
      <c r="F13" s="211" t="s">
        <v>20</v>
      </c>
      <c r="G13" s="212"/>
      <c r="H13" s="65">
        <f>SUM(E10:E14)</f>
        <v>0</v>
      </c>
      <c r="XES13" s="190"/>
      <c r="XET13" s="190"/>
      <c r="XEU13" s="190"/>
      <c r="XEV13" s="190"/>
      <c r="XEW13" s="190"/>
      <c r="XEX13" s="190"/>
      <c r="XEY13" s="190"/>
      <c r="XEZ13" s="190"/>
      <c r="XFA13" s="190"/>
      <c r="XFB13" s="190"/>
      <c r="XFC13" s="190"/>
    </row>
    <row r="14" spans="1:8 16373:16383" ht="20.100000000000001" customHeight="1">
      <c r="A14" s="60"/>
      <c r="B14" s="62"/>
      <c r="C14" s="62"/>
      <c r="D14" s="63"/>
      <c r="E14" s="64"/>
      <c r="F14" s="66"/>
      <c r="G14" s="33"/>
      <c r="H14" s="67"/>
      <c r="XES14" s="190"/>
      <c r="XET14" s="190"/>
      <c r="XEU14" s="190"/>
      <c r="XEV14" s="190"/>
      <c r="XEW14" s="190"/>
      <c r="XEX14" s="190"/>
      <c r="XEY14" s="190"/>
      <c r="XEZ14" s="190"/>
      <c r="XFA14" s="190"/>
      <c r="XFB14" s="190"/>
      <c r="XFC14" s="190"/>
    </row>
    <row r="15" spans="1:8 16373:16383" ht="20.100000000000001" customHeight="1">
      <c r="A15" s="68"/>
      <c r="B15" s="69"/>
      <c r="C15" s="69"/>
      <c r="D15" s="70" t="s">
        <v>21</v>
      </c>
      <c r="E15" s="181" t="str">
        <f>IF(ISERR(H15/H8),"",(H15/H8))</f>
        <v/>
      </c>
      <c r="F15" s="71"/>
      <c r="G15" s="72" t="s">
        <v>22</v>
      </c>
      <c r="H15" s="73">
        <f>SUM(H13,H11)</f>
        <v>0</v>
      </c>
      <c r="XES15" s="190"/>
      <c r="XET15" s="190"/>
      <c r="XEU15" s="190"/>
      <c r="XEV15" s="190"/>
      <c r="XEW15" s="190"/>
      <c r="XEX15" s="190"/>
      <c r="XEY15" s="190"/>
      <c r="XEZ15" s="190"/>
      <c r="XFA15" s="190"/>
      <c r="XFB15" s="190"/>
      <c r="XFC15" s="190"/>
    </row>
    <row r="16" spans="1:8 16373:16383" ht="20.100000000000001" customHeight="1">
      <c r="A16" s="74"/>
      <c r="B16" s="75"/>
      <c r="C16" s="75"/>
      <c r="D16" s="76"/>
      <c r="E16" s="77"/>
      <c r="F16" s="78"/>
      <c r="G16" s="79"/>
      <c r="H16" s="80"/>
      <c r="XES16" s="3"/>
      <c r="XET16" s="3"/>
      <c r="XEU16" s="4" t="str">
        <f>XFA21</f>
        <v>M12B4</v>
      </c>
      <c r="XEV16" s="5" t="str">
        <f>XFA22</f>
        <v>M18B5</v>
      </c>
      <c r="XEW16" s="4" t="str">
        <f>XFA23</f>
        <v>M18HB6</v>
      </c>
      <c r="XEX16" s="4" t="str">
        <f>XFA24</f>
        <v>M18HB12</v>
      </c>
      <c r="XEY16" s="190"/>
      <c r="XEZ16" s="190"/>
      <c r="XFA16" s="13" t="str">
        <f>A18</f>
        <v>M18ONEPP2A2-502C</v>
      </c>
      <c r="XFB16" s="6">
        <f>VLOOKUP(XFA16,$A$63:$E$1951,5,FALSE)</f>
        <v>635</v>
      </c>
      <c r="XFC16" s="7">
        <f>G18*XFB16</f>
        <v>0</v>
      </c>
    </row>
    <row r="17" spans="1:17 16373:16383" ht="20.100000000000001" customHeight="1">
      <c r="A17" s="81" t="s">
        <v>23</v>
      </c>
      <c r="B17" s="82"/>
      <c r="C17" s="82"/>
      <c r="D17" s="82"/>
      <c r="E17" s="82"/>
      <c r="F17" s="82"/>
      <c r="G17" s="82"/>
      <c r="H17" s="82"/>
      <c r="I17" s="190"/>
      <c r="J17" s="190"/>
      <c r="K17" s="190"/>
      <c r="L17" s="190"/>
      <c r="M17" s="190"/>
      <c r="N17" s="190"/>
      <c r="O17" s="190"/>
      <c r="P17" s="190"/>
      <c r="Q17" s="190"/>
      <c r="XES17" s="3">
        <v>0</v>
      </c>
      <c r="XET17" s="3">
        <v>0</v>
      </c>
      <c r="XEU17" s="4">
        <v>0</v>
      </c>
      <c r="XEV17" s="5">
        <v>0</v>
      </c>
      <c r="XEW17" s="4">
        <v>0</v>
      </c>
      <c r="XEX17" s="4">
        <v>0</v>
      </c>
      <c r="XEY17" s="190"/>
      <c r="XEZ17" s="190"/>
      <c r="XFA17" s="13" t="str">
        <f>A19</f>
        <v>M18BMT-0</v>
      </c>
      <c r="XFB17" s="6">
        <f>VLOOKUP(XFA17,$A$63:$E$1951,5,FALSE)</f>
        <v>244</v>
      </c>
      <c r="XFC17" s="7">
        <f>G19*XFB17</f>
        <v>0</v>
      </c>
    </row>
    <row r="18" spans="1:17 16373:16383" ht="20.100000000000001" customHeight="1">
      <c r="A18" s="83" t="s">
        <v>24</v>
      </c>
      <c r="B18" s="213" t="s">
        <v>25</v>
      </c>
      <c r="C18" s="213"/>
      <c r="D18" s="213"/>
      <c r="E18" s="213"/>
      <c r="F18" s="213"/>
      <c r="G18" s="84">
        <f>IF(TRUNC(SUM($H$8))/1000&lt;=500,VLOOKUP(TRUNC(SUM($H$8)/1000),$XET$34:$XEU$48,2))</f>
        <v>0</v>
      </c>
      <c r="H18" s="85">
        <v>0</v>
      </c>
      <c r="I18" s="190"/>
      <c r="J18" s="190"/>
      <c r="K18" s="8"/>
      <c r="L18" s="9"/>
      <c r="M18" s="8"/>
      <c r="N18" s="190"/>
      <c r="O18" s="10"/>
      <c r="P18" s="11"/>
      <c r="Q18" s="191"/>
      <c r="XES18" s="3">
        <v>50</v>
      </c>
      <c r="XET18" s="3">
        <v>1</v>
      </c>
      <c r="XEU18" s="4">
        <v>3</v>
      </c>
      <c r="XEV18" s="5">
        <v>2</v>
      </c>
      <c r="XEW18" s="4">
        <v>0</v>
      </c>
      <c r="XEX18" s="4">
        <v>0</v>
      </c>
      <c r="XEY18" s="190"/>
      <c r="XEZ18" s="190"/>
      <c r="XFA18" s="13">
        <f>A20</f>
        <v>48228321</v>
      </c>
      <c r="XFB18" s="6">
        <f>VLOOKUP(XFA18,$A$63:$E$1951,5,FALSE)</f>
        <v>87.6</v>
      </c>
      <c r="XFC18" s="7">
        <f>G20*XFB18</f>
        <v>0</v>
      </c>
    </row>
    <row r="19" spans="1:17 16373:16383" ht="20.100000000000001" customHeight="1">
      <c r="A19" s="83" t="s">
        <v>26</v>
      </c>
      <c r="B19" s="213" t="s">
        <v>27</v>
      </c>
      <c r="C19" s="213"/>
      <c r="D19" s="213"/>
      <c r="E19" s="213"/>
      <c r="F19" s="213"/>
      <c r="G19" s="84">
        <f>IF(TRUNC(SUM($H$8))/1000&lt;=500,VLOOKUP(TRUNC(SUM($H$8)/1000),$XET$34:$XEV$48,3))</f>
        <v>0</v>
      </c>
      <c r="H19" s="85">
        <v>0</v>
      </c>
      <c r="I19" s="190"/>
      <c r="J19" s="190"/>
      <c r="K19" s="8"/>
      <c r="L19" s="9"/>
      <c r="M19" s="8"/>
      <c r="N19" s="190"/>
      <c r="O19" s="12"/>
      <c r="P19" s="11"/>
      <c r="Q19" s="191"/>
      <c r="XES19" s="3">
        <v>100</v>
      </c>
      <c r="XET19" s="3">
        <v>2</v>
      </c>
      <c r="XEU19" s="3">
        <v>4</v>
      </c>
      <c r="XEV19" s="3">
        <v>1</v>
      </c>
      <c r="XEW19" s="3">
        <v>2</v>
      </c>
      <c r="XEX19" s="3">
        <v>1</v>
      </c>
      <c r="XEY19" s="190"/>
      <c r="XEZ19" s="190"/>
      <c r="XFA19" s="13">
        <f>A21</f>
        <v>4932464240</v>
      </c>
      <c r="XFB19" s="6">
        <v>14</v>
      </c>
      <c r="XFC19" s="7">
        <f>G21*XFB19</f>
        <v>0</v>
      </c>
    </row>
    <row r="20" spans="1:17 16373:16383" ht="20.100000000000001" customHeight="1">
      <c r="A20" s="83">
        <v>48228321</v>
      </c>
      <c r="B20" s="213" t="s">
        <v>28</v>
      </c>
      <c r="C20" s="213"/>
      <c r="D20" s="213"/>
      <c r="E20" s="213"/>
      <c r="F20" s="213"/>
      <c r="G20" s="84">
        <f>IF(TRUNC(SUM($H$8))/1000&lt;=500,VLOOKUP(TRUNC(SUM($H$8)/1000),$XET$34:$XEW$48,4))</f>
        <v>0</v>
      </c>
      <c r="H20" s="85">
        <v>0</v>
      </c>
      <c r="I20" s="190"/>
      <c r="J20" s="190"/>
      <c r="K20" s="14"/>
      <c r="L20" s="14"/>
      <c r="M20" s="14"/>
      <c r="N20" s="190"/>
      <c r="O20" s="15"/>
      <c r="P20" s="16"/>
      <c r="Q20" s="191"/>
      <c r="XES20" s="3">
        <v>150</v>
      </c>
      <c r="XET20" s="3">
        <v>3</v>
      </c>
      <c r="XEU20" s="3">
        <v>4</v>
      </c>
      <c r="XEV20" s="3">
        <v>1</v>
      </c>
      <c r="XEW20" s="3">
        <v>3</v>
      </c>
      <c r="XEX20" s="3">
        <v>3</v>
      </c>
      <c r="XEY20" s="190"/>
      <c r="XEZ20" s="190"/>
      <c r="XFA20" s="13"/>
      <c r="XFB20" s="17"/>
      <c r="XFC20" s="7"/>
    </row>
    <row r="21" spans="1:17 16373:16383" ht="20.100000000000001" customHeight="1">
      <c r="A21" s="83">
        <v>4932464240</v>
      </c>
      <c r="B21" s="213" t="s">
        <v>29</v>
      </c>
      <c r="C21" s="213"/>
      <c r="D21" s="213"/>
      <c r="E21" s="213"/>
      <c r="F21" s="213"/>
      <c r="G21" s="84">
        <f>IF(TRUNC(SUM($H$8))/1000&lt;=500,VLOOKUP(TRUNC(SUM($H$8)/1000),$XET$34:$XEX$48,5))</f>
        <v>0</v>
      </c>
      <c r="H21" s="85">
        <v>0</v>
      </c>
      <c r="I21" s="190"/>
      <c r="J21" s="190"/>
      <c r="K21" s="14"/>
      <c r="L21" s="14"/>
      <c r="M21" s="14"/>
      <c r="N21" s="190"/>
      <c r="O21" s="10"/>
      <c r="P21" s="16"/>
      <c r="Q21" s="191"/>
      <c r="XES21" s="3">
        <v>200</v>
      </c>
      <c r="XET21" s="3">
        <v>4</v>
      </c>
      <c r="XEU21" s="3">
        <v>4</v>
      </c>
      <c r="XEV21" s="3">
        <v>4</v>
      </c>
      <c r="XEW21" s="3">
        <v>4</v>
      </c>
      <c r="XEX21" s="3">
        <v>3</v>
      </c>
      <c r="XEY21" s="190"/>
      <c r="XEZ21" s="190"/>
      <c r="XFA21" s="13" t="str">
        <f>A23</f>
        <v>M12B4</v>
      </c>
      <c r="XFB21" s="6">
        <f>VLOOKUP(XFA21,$A$63:$E$1951,5,FALSE)</f>
        <v>99</v>
      </c>
      <c r="XFC21" s="7">
        <f>G23*XFB21</f>
        <v>0</v>
      </c>
    </row>
    <row r="22" spans="1:17 16373:16383" ht="20.100000000000001" customHeight="1">
      <c r="A22" s="81" t="s">
        <v>30</v>
      </c>
      <c r="B22" s="86"/>
      <c r="C22" s="86"/>
      <c r="D22" s="86"/>
      <c r="E22" s="86"/>
      <c r="F22" s="86"/>
      <c r="G22" s="87"/>
      <c r="H22" s="88"/>
      <c r="I22" s="190"/>
      <c r="J22" s="190"/>
      <c r="K22" s="14"/>
      <c r="L22" s="14"/>
      <c r="M22" s="14"/>
      <c r="N22" s="190"/>
      <c r="O22" s="10"/>
      <c r="P22" s="16"/>
      <c r="Q22" s="191"/>
      <c r="XES22" s="3">
        <v>250</v>
      </c>
      <c r="XET22" s="3">
        <v>5</v>
      </c>
      <c r="XEU22" s="3">
        <v>4</v>
      </c>
      <c r="XEV22" s="3">
        <v>6</v>
      </c>
      <c r="XEW22" s="3">
        <v>4</v>
      </c>
      <c r="XEX22" s="3">
        <v>4</v>
      </c>
      <c r="XEY22" s="190"/>
      <c r="XEZ22" s="190"/>
      <c r="XFA22" s="13" t="str">
        <f>A24</f>
        <v>M18B5</v>
      </c>
      <c r="XFB22" s="6">
        <f>VLOOKUP(XFA22,$A$63:$E$1951,5,FALSE)</f>
        <v>144</v>
      </c>
      <c r="XFC22" s="7">
        <f>G24*XFB22</f>
        <v>0</v>
      </c>
    </row>
    <row r="23" spans="1:17 16373:16383" ht="20.100000000000001" customHeight="1">
      <c r="A23" s="83" t="s">
        <v>31</v>
      </c>
      <c r="B23" s="213" t="s">
        <v>32</v>
      </c>
      <c r="C23" s="213"/>
      <c r="D23" s="213"/>
      <c r="E23" s="213"/>
      <c r="F23" s="213"/>
      <c r="G23" s="84">
        <f>IF(TRUNC(SUM($F$2))/50&lt;=20,VLOOKUP(TRUNC(SUM($F$2)/50),$XET$17:$XEU$27,2))</f>
        <v>0</v>
      </c>
      <c r="H23" s="85">
        <v>0</v>
      </c>
      <c r="I23" s="190"/>
      <c r="J23" s="190"/>
      <c r="K23" s="14"/>
      <c r="L23" s="14"/>
      <c r="M23" s="14"/>
      <c r="N23" s="190"/>
      <c r="O23" s="10"/>
      <c r="P23" s="11"/>
      <c r="Q23" s="191"/>
      <c r="XES23" s="3">
        <v>300</v>
      </c>
      <c r="XET23" s="3">
        <v>6</v>
      </c>
      <c r="XEU23" s="3">
        <v>5</v>
      </c>
      <c r="XEV23" s="3">
        <v>5</v>
      </c>
      <c r="XEW23" s="3">
        <v>7</v>
      </c>
      <c r="XEX23" s="3">
        <v>5</v>
      </c>
      <c r="XEY23" s="190"/>
      <c r="XEZ23" s="190"/>
      <c r="XFA23" s="13" t="str">
        <f>A25</f>
        <v>M18HB6</v>
      </c>
      <c r="XFB23" s="6">
        <f>VLOOKUP(XFA23,$A$63:$E$1951,5,FALSE)</f>
        <v>162</v>
      </c>
      <c r="XFC23" s="7">
        <f>G25*XFB23</f>
        <v>0</v>
      </c>
    </row>
    <row r="24" spans="1:17 16373:16383" ht="20.100000000000001" customHeight="1">
      <c r="A24" s="83" t="s">
        <v>33</v>
      </c>
      <c r="B24" s="213" t="s">
        <v>34</v>
      </c>
      <c r="C24" s="213"/>
      <c r="D24" s="213"/>
      <c r="E24" s="213"/>
      <c r="F24" s="213"/>
      <c r="G24" s="84">
        <f>IF(TRUNC(SUM($F$2))/50&lt;=20,VLOOKUP(TRUNC(SUM($F$2)/50),$XET$17:$XEV$27,3))</f>
        <v>0</v>
      </c>
      <c r="H24" s="85">
        <v>0</v>
      </c>
      <c r="I24" s="190"/>
      <c r="J24" s="190"/>
      <c r="K24" s="14"/>
      <c r="L24" s="14"/>
      <c r="M24" s="14"/>
      <c r="N24" s="190"/>
      <c r="O24" s="18"/>
      <c r="P24" s="11"/>
      <c r="Q24" s="191"/>
      <c r="XES24" s="19">
        <v>350</v>
      </c>
      <c r="XET24" s="3">
        <v>7</v>
      </c>
      <c r="XEU24" s="3">
        <v>8</v>
      </c>
      <c r="XEV24" s="3">
        <v>6</v>
      </c>
      <c r="XEW24" s="3">
        <v>6</v>
      </c>
      <c r="XEX24" s="3">
        <v>6</v>
      </c>
      <c r="XEY24" s="190"/>
      <c r="XEZ24" s="190"/>
      <c r="XFA24" s="13" t="str">
        <f>A26</f>
        <v>M18HB12</v>
      </c>
      <c r="XFB24" s="6">
        <f>VLOOKUP(XFA24,$A$63:$E$1951,5,FALSE)</f>
        <v>226</v>
      </c>
      <c r="XFC24" s="7">
        <f>G26*XFB24</f>
        <v>0</v>
      </c>
    </row>
    <row r="25" spans="1:17 16373:16383" ht="20.100000000000001" customHeight="1">
      <c r="A25" s="83" t="s">
        <v>35</v>
      </c>
      <c r="B25" s="213" t="s">
        <v>36</v>
      </c>
      <c r="C25" s="213"/>
      <c r="D25" s="213"/>
      <c r="E25" s="213"/>
      <c r="F25" s="213"/>
      <c r="G25" s="84">
        <f>IF(TRUNC(SUM($F$2))/50&lt;=20,VLOOKUP(TRUNC(SUM($F$2)/50),$XET$17:$XEW$27,4))</f>
        <v>0</v>
      </c>
      <c r="H25" s="85">
        <v>0</v>
      </c>
      <c r="I25" s="190"/>
      <c r="J25" s="190"/>
      <c r="K25" s="14"/>
      <c r="L25" s="14"/>
      <c r="M25" s="14"/>
      <c r="N25" s="190"/>
      <c r="O25" s="18"/>
      <c r="P25" s="11"/>
      <c r="Q25" s="191"/>
      <c r="XES25" s="19">
        <v>400</v>
      </c>
      <c r="XET25" s="3">
        <v>8</v>
      </c>
      <c r="XEU25" s="3">
        <v>9</v>
      </c>
      <c r="XEV25" s="3">
        <v>7</v>
      </c>
      <c r="XEW25" s="3">
        <v>7</v>
      </c>
      <c r="XEX25" s="3">
        <v>7</v>
      </c>
      <c r="XEY25" s="190"/>
      <c r="XEZ25" s="190"/>
      <c r="XFA25" s="190"/>
      <c r="XFB25" s="190"/>
      <c r="XFC25" s="190"/>
    </row>
    <row r="26" spans="1:17 16373:16383" ht="20.100000000000001" customHeight="1">
      <c r="A26" s="83" t="s">
        <v>37</v>
      </c>
      <c r="B26" s="213" t="s">
        <v>38</v>
      </c>
      <c r="C26" s="213"/>
      <c r="D26" s="213"/>
      <c r="E26" s="213"/>
      <c r="F26" s="213"/>
      <c r="G26" s="84">
        <f>IF(TRUNC(SUM($F$2))/50&lt;=20,VLOOKUP(TRUNC(SUM($F$2)/50),$XET$17:$XEX$27,5))</f>
        <v>0</v>
      </c>
      <c r="H26" s="85">
        <v>0</v>
      </c>
      <c r="I26" s="190"/>
      <c r="J26" s="190"/>
      <c r="K26" s="14"/>
      <c r="L26" s="14"/>
      <c r="M26" s="14"/>
      <c r="N26" s="190"/>
      <c r="O26" s="10"/>
      <c r="P26" s="11"/>
      <c r="Q26" s="191"/>
      <c r="XES26" s="19">
        <v>450</v>
      </c>
      <c r="XET26" s="3">
        <v>9</v>
      </c>
      <c r="XEU26" s="3">
        <v>9</v>
      </c>
      <c r="XEV26" s="3">
        <v>8</v>
      </c>
      <c r="XEW26" s="3">
        <v>8</v>
      </c>
      <c r="XEX26" s="3">
        <v>8</v>
      </c>
      <c r="XEY26" s="190"/>
      <c r="XEZ26" s="190"/>
      <c r="XFA26" s="190"/>
      <c r="XFB26" s="190"/>
      <c r="XFC26" s="190"/>
    </row>
    <row r="27" spans="1:17 16373:16383" ht="30">
      <c r="A27" s="48" t="s">
        <v>39</v>
      </c>
      <c r="B27" s="48" t="s">
        <v>40</v>
      </c>
      <c r="C27" s="89" t="s">
        <v>41</v>
      </c>
      <c r="D27" s="90" t="s">
        <v>42</v>
      </c>
      <c r="E27" s="91" t="s">
        <v>43</v>
      </c>
      <c r="F27" s="89" t="s">
        <v>44</v>
      </c>
      <c r="G27" s="89" t="s">
        <v>45</v>
      </c>
      <c r="H27" s="92" t="s">
        <v>46</v>
      </c>
      <c r="I27" s="190"/>
      <c r="J27" s="190"/>
      <c r="K27" s="14"/>
      <c r="L27" s="14"/>
      <c r="M27" s="14"/>
      <c r="N27" s="190"/>
      <c r="O27" s="190"/>
      <c r="P27" s="190"/>
      <c r="Q27" s="190"/>
      <c r="XES27" s="19">
        <v>500</v>
      </c>
      <c r="XET27" s="3">
        <v>10</v>
      </c>
      <c r="XEU27" s="3">
        <v>10</v>
      </c>
      <c r="XEV27" s="3">
        <v>9</v>
      </c>
      <c r="XEW27" s="3">
        <v>9</v>
      </c>
      <c r="XEX27" s="3">
        <v>9</v>
      </c>
      <c r="XEY27" s="190"/>
      <c r="XEZ27" s="190"/>
      <c r="XFA27" s="190"/>
      <c r="XFB27" s="190"/>
      <c r="XFC27" s="190"/>
    </row>
    <row r="28" spans="1:17 16373:16383" s="20" customFormat="1" ht="19.149999999999999" customHeight="1">
      <c r="A28" s="93" t="s">
        <v>47</v>
      </c>
      <c r="B28" s="94"/>
      <c r="C28" s="94"/>
      <c r="D28" s="95"/>
      <c r="E28" s="96"/>
      <c r="F28" s="96"/>
      <c r="G28" s="96"/>
      <c r="H28" s="96"/>
      <c r="XES28" s="23"/>
      <c r="XET28" s="23"/>
      <c r="XEU28" s="23"/>
      <c r="XEV28" s="23"/>
      <c r="XEW28" s="23"/>
      <c r="XEX28" s="23"/>
    </row>
    <row r="29" spans="1:17 16373:16383" s="20" customFormat="1" ht="19.149999999999999" customHeight="1">
      <c r="A29" s="97" t="s">
        <v>48</v>
      </c>
      <c r="B29" s="98"/>
      <c r="C29" s="98"/>
      <c r="D29" s="99"/>
      <c r="E29" s="100"/>
      <c r="F29" s="100"/>
      <c r="G29" s="87"/>
      <c r="H29" s="88">
        <f t="shared" ref="H29" si="0">G29*F29</f>
        <v>0</v>
      </c>
      <c r="K29" s="21"/>
      <c r="L29" s="21"/>
      <c r="M29" s="21"/>
      <c r="XES29" s="190"/>
      <c r="XET29" s="190"/>
      <c r="XEU29" s="190"/>
      <c r="XEV29" s="190"/>
      <c r="XEW29" s="190"/>
      <c r="XEX29" s="190"/>
    </row>
    <row r="30" spans="1:17 16373:16383" s="20" customFormat="1" ht="19.149999999999999" customHeight="1">
      <c r="A30" s="101" t="s">
        <v>404</v>
      </c>
      <c r="B30" s="102" t="s">
        <v>2344</v>
      </c>
      <c r="C30" s="103"/>
      <c r="D30" s="104"/>
      <c r="E30" s="105">
        <v>781</v>
      </c>
      <c r="F30" s="105"/>
      <c r="G30" s="106"/>
      <c r="H30" s="85">
        <f>G30*E30</f>
        <v>0</v>
      </c>
      <c r="K30" s="21"/>
      <c r="L30" s="21"/>
      <c r="M30" s="21"/>
      <c r="XES30" s="23"/>
      <c r="XET30" s="23"/>
      <c r="XEU30" s="23"/>
      <c r="XEV30" s="23"/>
      <c r="XEW30" s="23"/>
      <c r="XEX30" s="23"/>
    </row>
    <row r="31" spans="1:17 16373:16383" s="20" customFormat="1" ht="19.149999999999999" customHeight="1">
      <c r="A31" s="101" t="s">
        <v>54</v>
      </c>
      <c r="B31" s="109" t="s">
        <v>2342</v>
      </c>
      <c r="C31" s="103"/>
      <c r="D31" s="104"/>
      <c r="E31" s="105">
        <v>599</v>
      </c>
      <c r="F31" s="105"/>
      <c r="G31" s="106"/>
      <c r="H31" s="85">
        <f t="shared" ref="H31:H61" si="1">G31*E31</f>
        <v>0</v>
      </c>
      <c r="XES31" s="190"/>
      <c r="XET31" s="190"/>
      <c r="XEU31" s="190"/>
      <c r="XEV31" s="190"/>
      <c r="XEW31" s="190"/>
      <c r="XEX31" s="190"/>
    </row>
    <row r="32" spans="1:17 16373:16383" s="20" customFormat="1" ht="19.149999999999999" customHeight="1">
      <c r="A32" s="101" t="s">
        <v>67</v>
      </c>
      <c r="B32" s="135" t="s">
        <v>2343</v>
      </c>
      <c r="C32" s="103"/>
      <c r="D32" s="104"/>
      <c r="E32" s="105">
        <v>2090</v>
      </c>
      <c r="F32" s="105"/>
      <c r="G32" s="106"/>
      <c r="H32" s="85">
        <f>G32*E32</f>
        <v>0</v>
      </c>
      <c r="K32" s="21"/>
      <c r="L32" s="21"/>
      <c r="M32" s="21"/>
    </row>
    <row r="33" spans="1:13 16373:16378" s="20" customFormat="1" ht="19.149999999999999" customHeight="1">
      <c r="A33" s="101" t="s">
        <v>779</v>
      </c>
      <c r="B33" s="107" t="s">
        <v>2368</v>
      </c>
      <c r="C33" s="103"/>
      <c r="D33" s="104"/>
      <c r="E33" s="105">
        <v>362</v>
      </c>
      <c r="F33" s="105"/>
      <c r="G33" s="106"/>
      <c r="H33" s="85">
        <f>G33*E33</f>
        <v>0</v>
      </c>
      <c r="K33" s="21"/>
      <c r="L33" s="21"/>
      <c r="M33" s="21"/>
      <c r="XES33" s="3"/>
      <c r="XET33" s="3"/>
      <c r="XEU33" s="4" t="str">
        <f>XFA16</f>
        <v>M18ONEPP2A2-502C</v>
      </c>
      <c r="XEV33" s="5" t="str">
        <f>XFA17</f>
        <v>M18BMT-0</v>
      </c>
      <c r="XEW33" s="4">
        <f>XFA18</f>
        <v>48228321</v>
      </c>
      <c r="XEX33" s="4">
        <f>XFA19</f>
        <v>4932464240</v>
      </c>
    </row>
    <row r="34" spans="1:13 16373:16378" s="20" customFormat="1" ht="19.149999999999999" customHeight="1">
      <c r="A34" s="101" t="s">
        <v>2341</v>
      </c>
      <c r="B34" s="102" t="s">
        <v>2367</v>
      </c>
      <c r="C34" s="103"/>
      <c r="D34" s="104"/>
      <c r="E34" s="105">
        <v>1108</v>
      </c>
      <c r="F34" s="105"/>
      <c r="G34" s="106"/>
      <c r="H34" s="85">
        <f t="shared" si="1"/>
        <v>0</v>
      </c>
      <c r="XES34" s="3">
        <v>0</v>
      </c>
      <c r="XET34" s="3">
        <v>0</v>
      </c>
      <c r="XEU34" s="4">
        <v>0</v>
      </c>
      <c r="XEV34" s="5">
        <v>0</v>
      </c>
      <c r="XEW34" s="4">
        <v>0</v>
      </c>
      <c r="XEX34" s="4">
        <v>0</v>
      </c>
    </row>
    <row r="35" spans="1:13 16373:16378" s="20" customFormat="1" ht="19.149999999999999" customHeight="1">
      <c r="A35" s="101">
        <v>48221524</v>
      </c>
      <c r="B35" s="102" t="s">
        <v>2363</v>
      </c>
      <c r="C35" s="103"/>
      <c r="D35" s="104"/>
      <c r="E35" s="105">
        <v>21.5</v>
      </c>
      <c r="F35" s="105"/>
      <c r="G35" s="106"/>
      <c r="H35" s="85">
        <f t="shared" si="1"/>
        <v>0</v>
      </c>
      <c r="XES35" s="3">
        <v>10000</v>
      </c>
      <c r="XET35" s="22">
        <f t="shared" ref="XET35" si="2">XES35/1000</f>
        <v>10</v>
      </c>
      <c r="XEU35" s="3">
        <v>0</v>
      </c>
      <c r="XEV35" s="3">
        <v>1</v>
      </c>
      <c r="XEW35" s="3">
        <v>0</v>
      </c>
      <c r="XEX35" s="3">
        <v>0</v>
      </c>
    </row>
    <row r="36" spans="1:13 16373:16378" s="20" customFormat="1" ht="19.149999999999999" customHeight="1">
      <c r="A36" s="101" t="s">
        <v>2365</v>
      </c>
      <c r="B36" s="102" t="s">
        <v>2366</v>
      </c>
      <c r="C36" s="103"/>
      <c r="D36" s="104"/>
      <c r="E36" s="105">
        <v>899</v>
      </c>
      <c r="F36" s="105"/>
      <c r="G36" s="106"/>
      <c r="H36" s="85">
        <f t="shared" si="1"/>
        <v>0</v>
      </c>
      <c r="XES36" s="3">
        <v>30000</v>
      </c>
      <c r="XET36" s="22">
        <f t="shared" ref="XET36:XET45" si="3">XES36/1000</f>
        <v>30</v>
      </c>
      <c r="XEU36" s="3">
        <v>1</v>
      </c>
      <c r="XEV36" s="3">
        <v>1</v>
      </c>
      <c r="XEW36" s="3">
        <v>2</v>
      </c>
      <c r="XEX36" s="3">
        <v>12</v>
      </c>
    </row>
    <row r="37" spans="1:13 16373:16378" s="20" customFormat="1" ht="19.149999999999999" customHeight="1">
      <c r="A37" s="101"/>
      <c r="B37" s="102"/>
      <c r="C37" s="103"/>
      <c r="D37" s="104"/>
      <c r="E37" s="105"/>
      <c r="F37" s="105"/>
      <c r="G37" s="106"/>
      <c r="H37" s="85">
        <f t="shared" si="1"/>
        <v>0</v>
      </c>
      <c r="XES37" s="3">
        <v>50000</v>
      </c>
      <c r="XET37" s="22">
        <f t="shared" si="3"/>
        <v>50</v>
      </c>
      <c r="XEU37" s="3">
        <v>2</v>
      </c>
      <c r="XEV37" s="3">
        <v>5</v>
      </c>
      <c r="XEW37" s="3">
        <v>2</v>
      </c>
      <c r="XEX37" s="3">
        <v>24</v>
      </c>
    </row>
    <row r="38" spans="1:13 16373:16378" s="20" customFormat="1" ht="19.149999999999999" customHeight="1">
      <c r="A38" s="101"/>
      <c r="B38" s="102"/>
      <c r="C38" s="103"/>
      <c r="D38" s="104"/>
      <c r="E38" s="105"/>
      <c r="F38" s="105"/>
      <c r="G38" s="106"/>
      <c r="H38" s="85">
        <f t="shared" si="1"/>
        <v>0</v>
      </c>
      <c r="XES38" s="3">
        <v>100000</v>
      </c>
      <c r="XET38" s="22">
        <f t="shared" si="3"/>
        <v>100</v>
      </c>
      <c r="XEU38" s="3">
        <v>8</v>
      </c>
      <c r="XEV38" s="3">
        <v>18</v>
      </c>
      <c r="XEW38" s="3">
        <v>3</v>
      </c>
      <c r="XEX38" s="3">
        <v>24</v>
      </c>
    </row>
    <row r="39" spans="1:13 16373:16378" s="20" customFormat="1" ht="19.149999999999999" customHeight="1">
      <c r="A39" s="97" t="s">
        <v>49</v>
      </c>
      <c r="B39" s="98"/>
      <c r="C39" s="98"/>
      <c r="D39" s="99"/>
      <c r="E39" s="108"/>
      <c r="F39" s="108"/>
      <c r="G39" s="87"/>
      <c r="H39" s="88">
        <f t="shared" ref="H39" si="4">G39*F39</f>
        <v>0</v>
      </c>
      <c r="XES39" s="3">
        <v>150000</v>
      </c>
      <c r="XET39" s="22">
        <f t="shared" si="3"/>
        <v>150</v>
      </c>
      <c r="XEU39" s="3">
        <v>18</v>
      </c>
      <c r="XEV39" s="3">
        <v>23</v>
      </c>
      <c r="XEW39" s="3">
        <v>4</v>
      </c>
      <c r="XEX39" s="3">
        <v>48</v>
      </c>
    </row>
    <row r="40" spans="1:13 16373:16378" s="20" customFormat="1" ht="19.149999999999999" customHeight="1">
      <c r="A40" s="118" t="s">
        <v>50</v>
      </c>
      <c r="B40" s="109" t="s">
        <v>51</v>
      </c>
      <c r="C40" s="103" t="s">
        <v>52</v>
      </c>
      <c r="D40" s="104" t="s">
        <v>53</v>
      </c>
      <c r="E40" s="110">
        <v>362</v>
      </c>
      <c r="F40" s="110">
        <v>439</v>
      </c>
      <c r="G40" s="111"/>
      <c r="H40" s="85">
        <f t="shared" ref="H40" si="5">G40*E40</f>
        <v>0</v>
      </c>
      <c r="XES40" s="3">
        <v>200000</v>
      </c>
      <c r="XET40" s="22">
        <f t="shared" si="3"/>
        <v>200</v>
      </c>
      <c r="XEU40" s="3">
        <v>26</v>
      </c>
      <c r="XEV40" s="3">
        <v>27</v>
      </c>
      <c r="XEW40" s="3">
        <v>4</v>
      </c>
      <c r="XEX40" s="3">
        <v>48</v>
      </c>
    </row>
    <row r="41" spans="1:13 16373:16378" s="20" customFormat="1" ht="19.149999999999999" customHeight="1">
      <c r="A41" s="123" t="s">
        <v>54</v>
      </c>
      <c r="B41" s="109" t="s">
        <v>55</v>
      </c>
      <c r="C41" s="103" t="s">
        <v>52</v>
      </c>
      <c r="D41" s="104" t="s">
        <v>56</v>
      </c>
      <c r="E41" s="110">
        <v>599</v>
      </c>
      <c r="F41" s="110">
        <v>729</v>
      </c>
      <c r="G41" s="106"/>
      <c r="H41" s="85">
        <f t="shared" si="1"/>
        <v>0</v>
      </c>
      <c r="XES41" s="3">
        <v>250000</v>
      </c>
      <c r="XET41" s="22">
        <f t="shared" si="3"/>
        <v>250</v>
      </c>
      <c r="XEU41" s="3">
        <v>34</v>
      </c>
      <c r="XEV41" s="3">
        <v>27</v>
      </c>
      <c r="XEW41" s="3">
        <v>7</v>
      </c>
      <c r="XEX41" s="3">
        <v>96</v>
      </c>
    </row>
    <row r="42" spans="1:13 16373:16378" s="20" customFormat="1" ht="19.149999999999999" customHeight="1">
      <c r="A42" s="123" t="s">
        <v>57</v>
      </c>
      <c r="B42" s="109" t="s">
        <v>58</v>
      </c>
      <c r="C42" s="103" t="s">
        <v>52</v>
      </c>
      <c r="D42" s="104" t="s">
        <v>56</v>
      </c>
      <c r="E42" s="110">
        <v>644</v>
      </c>
      <c r="F42" s="110">
        <v>779</v>
      </c>
      <c r="G42" s="106"/>
      <c r="H42" s="85">
        <f t="shared" si="1"/>
        <v>0</v>
      </c>
      <c r="XES42" s="3">
        <v>300000</v>
      </c>
      <c r="XET42" s="22">
        <f t="shared" si="3"/>
        <v>300</v>
      </c>
      <c r="XEU42" s="3">
        <v>43</v>
      </c>
      <c r="XEV42" s="3">
        <v>28</v>
      </c>
      <c r="XEW42" s="3">
        <v>7</v>
      </c>
      <c r="XEX42" s="3">
        <v>96</v>
      </c>
    </row>
    <row r="43" spans="1:13 16373:16378" s="20" customFormat="1" ht="19.149999999999999" customHeight="1">
      <c r="A43" s="118" t="s">
        <v>59</v>
      </c>
      <c r="B43" s="135" t="s">
        <v>60</v>
      </c>
      <c r="C43" s="103" t="s">
        <v>52</v>
      </c>
      <c r="D43" s="104" t="s">
        <v>56</v>
      </c>
      <c r="E43" s="110">
        <v>862</v>
      </c>
      <c r="F43" s="110">
        <v>1049</v>
      </c>
      <c r="G43" s="106"/>
      <c r="H43" s="85">
        <f t="shared" si="1"/>
        <v>0</v>
      </c>
      <c r="XES43" s="3">
        <v>350000</v>
      </c>
      <c r="XET43" s="22">
        <f t="shared" si="3"/>
        <v>350</v>
      </c>
      <c r="XEU43" s="3">
        <v>52</v>
      </c>
      <c r="XEV43" s="3">
        <v>28</v>
      </c>
      <c r="XEW43" s="3">
        <v>12</v>
      </c>
      <c r="XEX43" s="3">
        <v>96</v>
      </c>
    </row>
    <row r="44" spans="1:13 16373:16378" s="20" customFormat="1" ht="19.149999999999999" customHeight="1">
      <c r="A44" s="118" t="s">
        <v>61</v>
      </c>
      <c r="B44" s="135" t="s">
        <v>62</v>
      </c>
      <c r="C44" s="103" t="s">
        <v>52</v>
      </c>
      <c r="D44" s="104" t="s">
        <v>56</v>
      </c>
      <c r="E44" s="110">
        <v>908</v>
      </c>
      <c r="F44" s="110">
        <v>1099</v>
      </c>
      <c r="G44" s="106"/>
      <c r="H44" s="85">
        <f t="shared" si="1"/>
        <v>0</v>
      </c>
      <c r="XES44" s="3">
        <v>400000</v>
      </c>
      <c r="XET44" s="22">
        <f t="shared" si="3"/>
        <v>400</v>
      </c>
      <c r="XEU44" s="3">
        <v>61</v>
      </c>
      <c r="XEV44" s="3">
        <v>29</v>
      </c>
      <c r="XEW44" s="3">
        <v>12</v>
      </c>
      <c r="XEX44" s="3">
        <v>96</v>
      </c>
    </row>
    <row r="45" spans="1:13 16373:16378" s="20" customFormat="1" ht="19.149999999999999" customHeight="1">
      <c r="A45" s="118" t="s">
        <v>63</v>
      </c>
      <c r="B45" s="135" t="s">
        <v>64</v>
      </c>
      <c r="C45" s="103" t="s">
        <v>52</v>
      </c>
      <c r="D45" s="104" t="s">
        <v>52</v>
      </c>
      <c r="E45" s="110">
        <v>1090</v>
      </c>
      <c r="F45" s="110">
        <v>1319</v>
      </c>
      <c r="G45" s="106"/>
      <c r="H45" s="85">
        <f t="shared" si="1"/>
        <v>0</v>
      </c>
      <c r="XES45" s="3">
        <v>450000</v>
      </c>
      <c r="XET45" s="3">
        <f t="shared" si="3"/>
        <v>450</v>
      </c>
      <c r="XEU45" s="3">
        <v>70</v>
      </c>
      <c r="XEV45" s="3">
        <v>30</v>
      </c>
      <c r="XEW45" s="3">
        <v>12</v>
      </c>
      <c r="XEX45" s="3">
        <v>96</v>
      </c>
    </row>
    <row r="46" spans="1:13 16373:16378" s="20" customFormat="1" ht="19.149999999999999" customHeight="1">
      <c r="A46" s="118" t="s">
        <v>65</v>
      </c>
      <c r="B46" s="135" t="s">
        <v>66</v>
      </c>
      <c r="C46" s="103" t="s">
        <v>52</v>
      </c>
      <c r="D46" s="104" t="s">
        <v>52</v>
      </c>
      <c r="E46" s="110">
        <v>1480</v>
      </c>
      <c r="F46" s="110">
        <v>1799</v>
      </c>
      <c r="G46" s="106"/>
      <c r="H46" s="85">
        <f t="shared" si="1"/>
        <v>0</v>
      </c>
      <c r="XES46" s="3">
        <v>500000</v>
      </c>
      <c r="XET46" s="22">
        <f t="shared" ref="XET46" si="6">XES46/1000</f>
        <v>500</v>
      </c>
      <c r="XEU46" s="3">
        <v>78</v>
      </c>
      <c r="XEV46" s="3">
        <v>31</v>
      </c>
      <c r="XEW46" s="3">
        <v>12</v>
      </c>
      <c r="XEX46" s="3">
        <v>144</v>
      </c>
    </row>
    <row r="47" spans="1:13 16373:16378" s="20" customFormat="1" ht="19.149999999999999" customHeight="1">
      <c r="A47" s="118" t="s">
        <v>67</v>
      </c>
      <c r="B47" s="135" t="s">
        <v>68</v>
      </c>
      <c r="C47" s="103" t="s">
        <v>52</v>
      </c>
      <c r="D47" s="104" t="s">
        <v>52</v>
      </c>
      <c r="E47" s="110">
        <v>2090</v>
      </c>
      <c r="F47" s="110">
        <v>2529</v>
      </c>
      <c r="G47" s="106"/>
      <c r="H47" s="85">
        <f t="shared" si="1"/>
        <v>0</v>
      </c>
      <c r="XES47" s="3"/>
      <c r="XET47" s="22"/>
      <c r="XEU47" s="3"/>
      <c r="XEV47" s="3"/>
      <c r="XEW47" s="3"/>
      <c r="XEX47" s="3"/>
    </row>
    <row r="48" spans="1:13 16373:16378" s="20" customFormat="1" ht="19.149999999999999" customHeight="1">
      <c r="A48" s="97" t="s">
        <v>69</v>
      </c>
      <c r="B48" s="98"/>
      <c r="C48" s="98"/>
      <c r="D48" s="99"/>
      <c r="E48" s="108"/>
      <c r="F48" s="108"/>
      <c r="G48" s="87"/>
      <c r="H48" s="88">
        <f t="shared" ref="H48" si="7">G48*F48</f>
        <v>0</v>
      </c>
      <c r="XES48" s="3"/>
      <c r="XET48" s="22"/>
      <c r="XEU48" s="3"/>
      <c r="XEV48" s="3"/>
      <c r="XEW48" s="3"/>
      <c r="XEX48" s="3"/>
    </row>
    <row r="49" spans="1:11 16373:16378" s="20" customFormat="1" ht="19.149999999999999" customHeight="1">
      <c r="A49" s="101" t="s">
        <v>724</v>
      </c>
      <c r="B49" s="109" t="s">
        <v>2345</v>
      </c>
      <c r="C49" s="103"/>
      <c r="D49" s="104"/>
      <c r="E49" s="110">
        <v>205</v>
      </c>
      <c r="F49" s="110"/>
      <c r="G49" s="106"/>
      <c r="H49" s="85">
        <f t="shared" si="1"/>
        <v>0</v>
      </c>
      <c r="XES49" s="3"/>
      <c r="XET49" s="22"/>
      <c r="XEU49" s="3"/>
      <c r="XEV49" s="3"/>
      <c r="XEW49" s="3"/>
      <c r="XEX49" s="3"/>
    </row>
    <row r="50" spans="1:11 16373:16378" s="20" customFormat="1" ht="19.149999999999999" customHeight="1">
      <c r="A50" s="101" t="s">
        <v>2346</v>
      </c>
      <c r="B50" s="109" t="s">
        <v>2364</v>
      </c>
      <c r="C50" s="103"/>
      <c r="D50" s="104"/>
      <c r="E50" s="110">
        <v>1644</v>
      </c>
      <c r="F50" s="110"/>
      <c r="G50" s="106"/>
      <c r="H50" s="85">
        <f t="shared" si="1"/>
        <v>0</v>
      </c>
      <c r="XES50" s="3"/>
      <c r="XET50" s="22"/>
      <c r="XEU50" s="3"/>
      <c r="XEV50" s="3"/>
      <c r="XEW50" s="3"/>
      <c r="XEX50" s="3"/>
    </row>
    <row r="51" spans="1:11 16373:16378" s="20" customFormat="1" ht="19.149999999999999" customHeight="1">
      <c r="A51" s="101" t="s">
        <v>2347</v>
      </c>
      <c r="B51" s="109" t="s">
        <v>2362</v>
      </c>
      <c r="C51" s="103"/>
      <c r="D51" s="104"/>
      <c r="E51" s="110">
        <v>816</v>
      </c>
      <c r="F51" s="110"/>
      <c r="G51" s="106"/>
      <c r="H51" s="85">
        <f t="shared" si="1"/>
        <v>0</v>
      </c>
      <c r="XES51" s="3"/>
      <c r="XET51" s="22"/>
      <c r="XEU51" s="3"/>
      <c r="XEV51" s="3"/>
      <c r="XEW51" s="3"/>
      <c r="XEX51" s="3"/>
    </row>
    <row r="52" spans="1:11 16373:16378" s="20" customFormat="1" ht="19.149999999999999" customHeight="1">
      <c r="A52" s="101" t="s">
        <v>2348</v>
      </c>
      <c r="B52" s="109" t="s">
        <v>2349</v>
      </c>
      <c r="C52" s="103"/>
      <c r="D52" s="104"/>
      <c r="E52" s="110">
        <v>94</v>
      </c>
      <c r="F52" s="110"/>
      <c r="G52" s="106"/>
      <c r="H52" s="85">
        <f t="shared" si="1"/>
        <v>0</v>
      </c>
      <c r="XES52" s="3"/>
      <c r="XET52" s="22"/>
      <c r="XEU52" s="3"/>
      <c r="XEV52" s="3"/>
      <c r="XEW52" s="3"/>
      <c r="XEX52" s="3"/>
    </row>
    <row r="53" spans="1:11 16373:16378" s="20" customFormat="1" ht="19.149999999999999" customHeight="1">
      <c r="A53" s="101" t="s">
        <v>2350</v>
      </c>
      <c r="B53" s="109" t="s">
        <v>2353</v>
      </c>
      <c r="C53" s="103"/>
      <c r="D53" s="104"/>
      <c r="E53" s="110">
        <v>180</v>
      </c>
      <c r="F53" s="110"/>
      <c r="G53" s="106"/>
      <c r="H53" s="85">
        <f t="shared" si="1"/>
        <v>0</v>
      </c>
      <c r="XES53" s="3"/>
      <c r="XET53" s="22"/>
      <c r="XEU53" s="3"/>
      <c r="XEV53" s="3"/>
      <c r="XEW53" s="3"/>
      <c r="XEX53" s="3"/>
    </row>
    <row r="54" spans="1:11 16373:16378" s="20" customFormat="1" ht="19.149999999999999" customHeight="1">
      <c r="A54" s="101" t="s">
        <v>2351</v>
      </c>
      <c r="B54" s="109" t="s">
        <v>2352</v>
      </c>
      <c r="C54" s="103"/>
      <c r="D54" s="104"/>
      <c r="E54" s="110">
        <v>299</v>
      </c>
      <c r="F54" s="110"/>
      <c r="G54" s="106"/>
      <c r="H54" s="85">
        <f t="shared" si="1"/>
        <v>0</v>
      </c>
      <c r="XES54" s="3"/>
      <c r="XET54" s="22"/>
      <c r="XEU54" s="3"/>
      <c r="XEV54" s="3"/>
      <c r="XEW54" s="3"/>
      <c r="XEX54" s="3"/>
    </row>
    <row r="55" spans="1:11 16373:16378" s="20" customFormat="1" ht="19.149999999999999" customHeight="1">
      <c r="A55" s="101" t="s">
        <v>2354</v>
      </c>
      <c r="B55" s="109" t="s">
        <v>2355</v>
      </c>
      <c r="C55" s="103"/>
      <c r="D55" s="104"/>
      <c r="E55" s="110">
        <v>255</v>
      </c>
      <c r="F55" s="110"/>
      <c r="G55" s="106"/>
      <c r="H55" s="85">
        <f t="shared" si="1"/>
        <v>0</v>
      </c>
      <c r="XES55" s="3"/>
      <c r="XET55" s="22"/>
      <c r="XEU55" s="3"/>
      <c r="XEV55" s="3"/>
      <c r="XEW55" s="3"/>
      <c r="XEX55" s="3"/>
    </row>
    <row r="56" spans="1:11 16373:16378" s="20" customFormat="1" ht="19.149999999999999" customHeight="1">
      <c r="A56" s="101" t="s">
        <v>2356</v>
      </c>
      <c r="B56" s="109" t="s">
        <v>2361</v>
      </c>
      <c r="C56" s="103"/>
      <c r="D56" s="104"/>
      <c r="E56" s="110">
        <v>110</v>
      </c>
      <c r="F56" s="110"/>
      <c r="G56" s="106"/>
      <c r="H56" s="85">
        <f t="shared" si="1"/>
        <v>0</v>
      </c>
      <c r="XES56" s="3"/>
      <c r="XET56" s="22"/>
      <c r="XEU56" s="3"/>
      <c r="XEV56" s="3"/>
      <c r="XEW56" s="3"/>
      <c r="XEX56" s="3"/>
    </row>
    <row r="57" spans="1:11 16373:16378" s="20" customFormat="1" ht="19.149999999999999" customHeight="1">
      <c r="A57" s="101" t="s">
        <v>2357</v>
      </c>
      <c r="B57" s="109" t="s">
        <v>2358</v>
      </c>
      <c r="C57" s="103"/>
      <c r="D57" s="104"/>
      <c r="E57" s="110">
        <v>36.299999999999997</v>
      </c>
      <c r="F57" s="110"/>
      <c r="G57" s="106"/>
      <c r="H57" s="85">
        <f t="shared" si="1"/>
        <v>0</v>
      </c>
      <c r="XES57" s="3"/>
      <c r="XET57" s="22"/>
      <c r="XEU57" s="3"/>
      <c r="XEV57" s="3"/>
      <c r="XEW57" s="3"/>
      <c r="XEX57" s="3"/>
    </row>
    <row r="58" spans="1:11 16373:16378" s="20" customFormat="1" ht="19.149999999999999" customHeight="1">
      <c r="A58" s="101" t="s">
        <v>2359</v>
      </c>
      <c r="B58" s="109" t="s">
        <v>2360</v>
      </c>
      <c r="C58" s="103"/>
      <c r="D58" s="104"/>
      <c r="E58" s="110">
        <v>20.3</v>
      </c>
      <c r="F58" s="110"/>
      <c r="G58" s="106"/>
      <c r="H58" s="85">
        <f t="shared" si="1"/>
        <v>0</v>
      </c>
      <c r="XES58" s="3"/>
      <c r="XET58" s="22"/>
      <c r="XEU58" s="3"/>
      <c r="XEV58" s="3"/>
      <c r="XEW58" s="3"/>
      <c r="XEX58" s="3"/>
    </row>
    <row r="59" spans="1:11 16373:16378" s="20" customFormat="1" ht="19.149999999999999" customHeight="1">
      <c r="A59" s="101"/>
      <c r="B59" s="109"/>
      <c r="C59" s="103"/>
      <c r="D59" s="104"/>
      <c r="E59" s="110"/>
      <c r="F59" s="110"/>
      <c r="G59" s="106"/>
      <c r="H59" s="85">
        <f t="shared" si="1"/>
        <v>0</v>
      </c>
      <c r="XES59" s="3"/>
      <c r="XET59" s="22"/>
      <c r="XEU59" s="3"/>
      <c r="XEV59" s="3"/>
      <c r="XEW59" s="3"/>
      <c r="XEX59" s="3"/>
    </row>
    <row r="60" spans="1:11 16373:16378" s="20" customFormat="1" ht="19.149999999999999" customHeight="1">
      <c r="A60" s="101"/>
      <c r="B60" s="112"/>
      <c r="C60" s="112"/>
      <c r="D60" s="104"/>
      <c r="E60" s="105"/>
      <c r="F60" s="105"/>
      <c r="G60" s="106"/>
      <c r="H60" s="85">
        <f t="shared" si="1"/>
        <v>0</v>
      </c>
      <c r="XES60" s="3"/>
      <c r="XET60" s="22"/>
      <c r="XEU60" s="3"/>
      <c r="XEV60" s="3"/>
      <c r="XEW60" s="3"/>
      <c r="XEX60" s="3"/>
    </row>
    <row r="61" spans="1:11 16373:16378" s="20" customFormat="1" ht="19.149999999999999" customHeight="1">
      <c r="A61" s="101"/>
      <c r="B61" s="112"/>
      <c r="C61" s="112"/>
      <c r="D61" s="104"/>
      <c r="E61" s="105"/>
      <c r="F61" s="105"/>
      <c r="G61" s="106"/>
      <c r="H61" s="85">
        <f t="shared" si="1"/>
        <v>0</v>
      </c>
      <c r="XES61" s="3"/>
      <c r="XET61" s="3"/>
      <c r="XEU61" s="3"/>
      <c r="XEV61" s="3"/>
      <c r="XEW61" s="3"/>
      <c r="XEX61" s="3"/>
    </row>
    <row r="62" spans="1:11 16373:16378" s="20" customFormat="1" ht="19.149999999999999" customHeight="1">
      <c r="A62" s="113" t="s">
        <v>70</v>
      </c>
      <c r="B62" s="94"/>
      <c r="C62" s="94"/>
      <c r="D62" s="95"/>
      <c r="E62" s="96"/>
      <c r="F62" s="96"/>
      <c r="G62" s="96"/>
      <c r="H62" s="96"/>
      <c r="XES62" s="23"/>
      <c r="XET62" s="23"/>
      <c r="XEU62" s="23"/>
      <c r="XEV62" s="23"/>
      <c r="XEW62" s="23"/>
      <c r="XEX62" s="23"/>
    </row>
    <row r="63" spans="1:11 16373:16378" s="20" customFormat="1" ht="19.149999999999999" customHeight="1">
      <c r="A63" s="114" t="s">
        <v>71</v>
      </c>
      <c r="B63" s="115"/>
      <c r="C63" s="115"/>
      <c r="D63" s="116"/>
      <c r="E63" s="117"/>
      <c r="F63" s="117"/>
      <c r="G63" s="117"/>
      <c r="H63" s="117"/>
      <c r="XES63" s="23"/>
      <c r="XET63" s="23"/>
      <c r="XEU63" s="23"/>
      <c r="XEV63" s="23"/>
      <c r="XEW63" s="23"/>
      <c r="XEX63" s="23"/>
    </row>
    <row r="64" spans="1:11 16373:16378" s="20" customFormat="1" ht="19.149999999999999" customHeight="1">
      <c r="A64" s="118" t="s">
        <v>72</v>
      </c>
      <c r="B64" s="109" t="s">
        <v>73</v>
      </c>
      <c r="C64" s="119">
        <v>1</v>
      </c>
      <c r="D64" s="104" t="s">
        <v>74</v>
      </c>
      <c r="E64" s="110">
        <v>117</v>
      </c>
      <c r="F64" s="110">
        <v>149</v>
      </c>
      <c r="G64" s="111"/>
      <c r="H64" s="85">
        <f t="shared" ref="H64:H134" si="8">G64*E64</f>
        <v>0</v>
      </c>
      <c r="J64" s="24"/>
      <c r="K64" s="25"/>
      <c r="XES64" s="23"/>
      <c r="XET64" s="23"/>
      <c r="XEU64" s="23"/>
      <c r="XEV64" s="23"/>
      <c r="XEW64" s="23"/>
      <c r="XEX64" s="23"/>
    </row>
    <row r="65" spans="1:11 16373:16378" s="20" customFormat="1" ht="19.149999999999999" customHeight="1">
      <c r="A65" s="118" t="s">
        <v>75</v>
      </c>
      <c r="B65" s="109" t="s">
        <v>76</v>
      </c>
      <c r="C65" s="119">
        <v>1</v>
      </c>
      <c r="D65" s="104" t="s">
        <v>77</v>
      </c>
      <c r="E65" s="110">
        <v>135</v>
      </c>
      <c r="F65" s="110">
        <v>169</v>
      </c>
      <c r="G65" s="111"/>
      <c r="H65" s="85">
        <f t="shared" si="8"/>
        <v>0</v>
      </c>
      <c r="J65" s="24"/>
      <c r="K65" s="25"/>
      <c r="XES65" s="23"/>
      <c r="XET65" s="23"/>
      <c r="XEU65" s="23"/>
      <c r="XEV65" s="23"/>
      <c r="XEW65" s="23"/>
      <c r="XEX65" s="23"/>
    </row>
    <row r="66" spans="1:11 16373:16378" s="20" customFormat="1" ht="19.149999999999999" customHeight="1">
      <c r="A66" s="118" t="s">
        <v>78</v>
      </c>
      <c r="B66" s="109" t="s">
        <v>79</v>
      </c>
      <c r="C66" s="119">
        <v>1</v>
      </c>
      <c r="D66" s="104" t="s">
        <v>77</v>
      </c>
      <c r="E66" s="110">
        <v>181</v>
      </c>
      <c r="F66" s="110">
        <v>219</v>
      </c>
      <c r="G66" s="111"/>
      <c r="H66" s="85">
        <f t="shared" si="8"/>
        <v>0</v>
      </c>
      <c r="J66" s="24"/>
      <c r="K66" s="25"/>
      <c r="XES66" s="23"/>
      <c r="XET66" s="23"/>
      <c r="XEU66" s="23"/>
      <c r="XEV66" s="23"/>
      <c r="XEW66" s="23"/>
      <c r="XEX66" s="23"/>
    </row>
    <row r="67" spans="1:11 16373:16378" s="20" customFormat="1" ht="19.149999999999999" customHeight="1">
      <c r="A67" s="118" t="s">
        <v>80</v>
      </c>
      <c r="B67" s="109" t="s">
        <v>81</v>
      </c>
      <c r="C67" s="119">
        <v>1</v>
      </c>
      <c r="D67" s="104" t="s">
        <v>74</v>
      </c>
      <c r="E67" s="110">
        <v>181</v>
      </c>
      <c r="F67" s="110">
        <v>219</v>
      </c>
      <c r="G67" s="111"/>
      <c r="H67" s="85">
        <f t="shared" si="8"/>
        <v>0</v>
      </c>
      <c r="J67" s="24"/>
      <c r="K67" s="25"/>
      <c r="XES67" s="23"/>
      <c r="XET67" s="23"/>
      <c r="XEU67" s="23"/>
      <c r="XEV67" s="23"/>
      <c r="XEW67" s="23"/>
      <c r="XEX67" s="23"/>
    </row>
    <row r="68" spans="1:11 16373:16378" s="20" customFormat="1" ht="19.149999999999999" customHeight="1">
      <c r="A68" s="118" t="s">
        <v>82</v>
      </c>
      <c r="B68" s="109" t="s">
        <v>83</v>
      </c>
      <c r="C68" s="119">
        <v>1</v>
      </c>
      <c r="D68" s="104" t="s">
        <v>84</v>
      </c>
      <c r="E68" s="110">
        <v>135</v>
      </c>
      <c r="F68" s="110">
        <v>169</v>
      </c>
      <c r="G68" s="111"/>
      <c r="H68" s="85">
        <f t="shared" si="8"/>
        <v>0</v>
      </c>
      <c r="J68" s="24"/>
      <c r="K68" s="25"/>
      <c r="XES68" s="23"/>
      <c r="XET68" s="23"/>
      <c r="XEU68" s="23"/>
      <c r="XEV68" s="23"/>
      <c r="XEW68" s="23"/>
      <c r="XEX68" s="23"/>
    </row>
    <row r="69" spans="1:11 16373:16378" s="20" customFormat="1" ht="19.149999999999999" customHeight="1">
      <c r="A69" s="118" t="s">
        <v>85</v>
      </c>
      <c r="B69" s="109" t="s">
        <v>86</v>
      </c>
      <c r="C69" s="119">
        <v>1</v>
      </c>
      <c r="D69" s="104" t="s">
        <v>87</v>
      </c>
      <c r="E69" s="110">
        <v>135</v>
      </c>
      <c r="F69" s="110">
        <v>169</v>
      </c>
      <c r="G69" s="111"/>
      <c r="H69" s="85">
        <f t="shared" si="8"/>
        <v>0</v>
      </c>
      <c r="J69" s="24"/>
      <c r="K69" s="25"/>
      <c r="XES69" s="23"/>
      <c r="XET69" s="23"/>
      <c r="XEU69" s="23"/>
      <c r="XEV69" s="23"/>
      <c r="XEW69" s="23"/>
      <c r="XEX69" s="23"/>
    </row>
    <row r="70" spans="1:11 16373:16378" s="20" customFormat="1" ht="19.149999999999999" customHeight="1">
      <c r="A70" s="118" t="s">
        <v>88</v>
      </c>
      <c r="B70" s="109" t="s">
        <v>89</v>
      </c>
      <c r="C70" s="119">
        <v>1</v>
      </c>
      <c r="D70" s="104" t="s">
        <v>77</v>
      </c>
      <c r="E70" s="110">
        <v>153</v>
      </c>
      <c r="F70" s="110">
        <v>189</v>
      </c>
      <c r="G70" s="111"/>
      <c r="H70" s="85">
        <f>G70*E70</f>
        <v>0</v>
      </c>
      <c r="J70" s="24"/>
      <c r="K70" s="25"/>
    </row>
    <row r="71" spans="1:11 16373:16378" s="20" customFormat="1" ht="19.149999999999999" customHeight="1">
      <c r="A71" s="118" t="s">
        <v>90</v>
      </c>
      <c r="B71" s="109" t="s">
        <v>91</v>
      </c>
      <c r="C71" s="119">
        <v>1</v>
      </c>
      <c r="D71" s="104" t="s">
        <v>77</v>
      </c>
      <c r="E71" s="110">
        <v>162</v>
      </c>
      <c r="F71" s="110">
        <v>199</v>
      </c>
      <c r="G71" s="111"/>
      <c r="H71" s="85">
        <f t="shared" si="8"/>
        <v>0</v>
      </c>
      <c r="J71" s="24"/>
      <c r="K71" s="25"/>
      <c r="XES71" s="23"/>
      <c r="XET71" s="23"/>
      <c r="XEU71" s="23"/>
      <c r="XEV71" s="23"/>
      <c r="XEW71" s="23"/>
      <c r="XEX71" s="23"/>
    </row>
    <row r="72" spans="1:11 16373:16378" s="20" customFormat="1" ht="19.149999999999999" customHeight="1">
      <c r="A72" s="118" t="s">
        <v>92</v>
      </c>
      <c r="B72" s="120" t="s">
        <v>93</v>
      </c>
      <c r="C72" s="119">
        <v>1</v>
      </c>
      <c r="D72" s="104" t="s">
        <v>52</v>
      </c>
      <c r="E72" s="110">
        <v>271</v>
      </c>
      <c r="F72" s="110">
        <v>329</v>
      </c>
      <c r="G72" s="111"/>
      <c r="H72" s="85">
        <f t="shared" ref="H72:H77" si="9">G72*E72</f>
        <v>0</v>
      </c>
      <c r="J72" s="24"/>
      <c r="K72" s="25"/>
    </row>
    <row r="73" spans="1:11 16373:16378" s="20" customFormat="1" ht="19.149999999999999" customHeight="1">
      <c r="A73" s="118">
        <v>48532571</v>
      </c>
      <c r="B73" s="121" t="s">
        <v>94</v>
      </c>
      <c r="C73" s="119">
        <v>1</v>
      </c>
      <c r="D73" s="122">
        <v>1</v>
      </c>
      <c r="E73" s="110">
        <v>44</v>
      </c>
      <c r="F73" s="110">
        <v>59</v>
      </c>
      <c r="G73" s="111"/>
      <c r="H73" s="85">
        <f t="shared" si="9"/>
        <v>0</v>
      </c>
      <c r="J73" s="24"/>
      <c r="K73" s="25"/>
    </row>
    <row r="74" spans="1:11 16373:16378" s="20" customFormat="1" ht="19.149999999999999" customHeight="1">
      <c r="A74" s="118">
        <v>48532572</v>
      </c>
      <c r="B74" s="121" t="s">
        <v>95</v>
      </c>
      <c r="C74" s="119">
        <v>1</v>
      </c>
      <c r="D74" s="122">
        <v>1</v>
      </c>
      <c r="E74" s="110">
        <v>62</v>
      </c>
      <c r="F74" s="110">
        <v>79</v>
      </c>
      <c r="G74" s="111"/>
      <c r="H74" s="85">
        <f t="shared" si="9"/>
        <v>0</v>
      </c>
      <c r="J74" s="24"/>
      <c r="K74" s="25"/>
    </row>
    <row r="75" spans="1:11 16373:16378" s="20" customFormat="1" ht="19.149999999999999" customHeight="1">
      <c r="A75" s="118">
        <v>48532573</v>
      </c>
      <c r="B75" s="121" t="s">
        <v>96</v>
      </c>
      <c r="C75" s="119">
        <v>1</v>
      </c>
      <c r="D75" s="122">
        <v>1</v>
      </c>
      <c r="E75" s="110">
        <v>49</v>
      </c>
      <c r="F75" s="110">
        <v>69</v>
      </c>
      <c r="G75" s="111"/>
      <c r="H75" s="85">
        <f t="shared" si="9"/>
        <v>0</v>
      </c>
      <c r="J75" s="24"/>
      <c r="K75" s="25"/>
    </row>
    <row r="76" spans="1:11 16373:16378" s="20" customFormat="1" ht="19.149999999999999" customHeight="1">
      <c r="A76" s="118">
        <v>48532574</v>
      </c>
      <c r="B76" s="121" t="s">
        <v>97</v>
      </c>
      <c r="C76" s="119">
        <v>1</v>
      </c>
      <c r="D76" s="122">
        <v>1</v>
      </c>
      <c r="E76" s="110">
        <v>49</v>
      </c>
      <c r="F76" s="110">
        <v>69</v>
      </c>
      <c r="G76" s="111"/>
      <c r="H76" s="85">
        <f t="shared" si="9"/>
        <v>0</v>
      </c>
      <c r="J76" s="24"/>
      <c r="K76" s="25"/>
    </row>
    <row r="77" spans="1:11 16373:16378" s="20" customFormat="1" ht="19.149999999999999" customHeight="1">
      <c r="A77" s="123" t="s">
        <v>98</v>
      </c>
      <c r="B77" s="109" t="s">
        <v>99</v>
      </c>
      <c r="C77" s="119">
        <v>1</v>
      </c>
      <c r="D77" s="104" t="s">
        <v>100</v>
      </c>
      <c r="E77" s="110">
        <v>117</v>
      </c>
      <c r="F77" s="110">
        <v>149</v>
      </c>
      <c r="G77" s="111"/>
      <c r="H77" s="85">
        <f t="shared" si="9"/>
        <v>0</v>
      </c>
      <c r="J77" s="24"/>
      <c r="K77" s="25"/>
    </row>
    <row r="78" spans="1:11 16373:16378" s="20" customFormat="1" ht="19.149999999999999" customHeight="1">
      <c r="A78" s="118" t="s">
        <v>101</v>
      </c>
      <c r="B78" s="109" t="s">
        <v>102</v>
      </c>
      <c r="C78" s="119">
        <v>1</v>
      </c>
      <c r="D78" s="104" t="s">
        <v>77</v>
      </c>
      <c r="E78" s="110">
        <v>162</v>
      </c>
      <c r="F78" s="110">
        <v>199</v>
      </c>
      <c r="G78" s="111"/>
      <c r="H78" s="85">
        <f t="shared" si="8"/>
        <v>0</v>
      </c>
      <c r="J78" s="24"/>
      <c r="K78" s="25"/>
      <c r="XES78" s="23"/>
      <c r="XET78" s="23"/>
      <c r="XEU78" s="23"/>
      <c r="XEV78" s="23"/>
      <c r="XEW78" s="23"/>
      <c r="XEX78" s="23"/>
    </row>
    <row r="79" spans="1:11 16373:16378" s="20" customFormat="1" ht="19.149999999999999" customHeight="1">
      <c r="A79" s="118" t="s">
        <v>103</v>
      </c>
      <c r="B79" s="109" t="s">
        <v>104</v>
      </c>
      <c r="C79" s="119">
        <v>1</v>
      </c>
      <c r="D79" s="104" t="s">
        <v>77</v>
      </c>
      <c r="E79" s="110">
        <v>181</v>
      </c>
      <c r="F79" s="110">
        <v>219</v>
      </c>
      <c r="G79" s="111"/>
      <c r="H79" s="85">
        <f>G79*E79</f>
        <v>0</v>
      </c>
      <c r="J79" s="24"/>
      <c r="K79" s="25"/>
    </row>
    <row r="80" spans="1:11 16373:16378" s="20" customFormat="1" ht="19.149999999999999" customHeight="1">
      <c r="A80" s="118" t="s">
        <v>105</v>
      </c>
      <c r="B80" s="109" t="s">
        <v>106</v>
      </c>
      <c r="C80" s="119">
        <v>1</v>
      </c>
      <c r="D80" s="104" t="s">
        <v>77</v>
      </c>
      <c r="E80" s="110">
        <v>181</v>
      </c>
      <c r="F80" s="110">
        <v>219</v>
      </c>
      <c r="G80" s="111"/>
      <c r="H80" s="85">
        <f t="shared" si="8"/>
        <v>0</v>
      </c>
      <c r="J80" s="24"/>
      <c r="K80" s="25"/>
    </row>
    <row r="81" spans="1:11 16373:16378" s="20" customFormat="1" ht="19.149999999999999" customHeight="1">
      <c r="A81" s="118" t="s">
        <v>107</v>
      </c>
      <c r="B81" s="109" t="s">
        <v>108</v>
      </c>
      <c r="C81" s="119">
        <v>1</v>
      </c>
      <c r="D81" s="104" t="s">
        <v>100</v>
      </c>
      <c r="E81" s="110">
        <v>299</v>
      </c>
      <c r="F81" s="110">
        <v>369</v>
      </c>
      <c r="G81" s="111"/>
      <c r="H81" s="85">
        <f>G81*E81</f>
        <v>0</v>
      </c>
      <c r="J81" s="24"/>
      <c r="K81" s="25"/>
    </row>
    <row r="82" spans="1:11 16373:16378" s="20" customFormat="1" ht="19.149999999999999" customHeight="1">
      <c r="A82" s="118">
        <v>48540100</v>
      </c>
      <c r="B82" s="109" t="s">
        <v>109</v>
      </c>
      <c r="C82" s="119">
        <v>1</v>
      </c>
      <c r="D82" s="122">
        <v>1</v>
      </c>
      <c r="E82" s="110">
        <v>26</v>
      </c>
      <c r="F82" s="110">
        <v>39</v>
      </c>
      <c r="G82" s="111"/>
      <c r="H82" s="85">
        <f>G82*E82</f>
        <v>0</v>
      </c>
      <c r="J82" s="24"/>
      <c r="K82" s="25"/>
    </row>
    <row r="83" spans="1:11 16373:16378" s="20" customFormat="1" ht="19.149999999999999" customHeight="1">
      <c r="A83" s="118">
        <v>48950100</v>
      </c>
      <c r="B83" s="109" t="s">
        <v>110</v>
      </c>
      <c r="C83" s="119">
        <v>1</v>
      </c>
      <c r="D83" s="122">
        <v>1</v>
      </c>
      <c r="E83" s="110">
        <v>90</v>
      </c>
      <c r="F83" s="110">
        <v>109</v>
      </c>
      <c r="G83" s="111"/>
      <c r="H83" s="85">
        <f t="shared" ref="H83" si="10">G83*E83</f>
        <v>0</v>
      </c>
      <c r="J83" s="24"/>
      <c r="K83" s="25"/>
    </row>
    <row r="84" spans="1:11 16373:16378" s="20" customFormat="1" ht="19.149999999999999" customHeight="1">
      <c r="A84" s="118" t="s">
        <v>111</v>
      </c>
      <c r="B84" s="109" t="s">
        <v>112</v>
      </c>
      <c r="C84" s="119">
        <v>1</v>
      </c>
      <c r="D84" s="104" t="s">
        <v>77</v>
      </c>
      <c r="E84" s="110">
        <v>181</v>
      </c>
      <c r="F84" s="110">
        <v>219</v>
      </c>
      <c r="G84" s="111"/>
      <c r="H84" s="85">
        <f t="shared" si="8"/>
        <v>0</v>
      </c>
      <c r="J84" s="24"/>
      <c r="K84" s="25"/>
    </row>
    <row r="85" spans="1:11 16373:16378" s="20" customFormat="1" ht="19.149999999999999" customHeight="1">
      <c r="A85" s="118" t="s">
        <v>113</v>
      </c>
      <c r="B85" s="109" t="s">
        <v>114</v>
      </c>
      <c r="C85" s="119">
        <v>1</v>
      </c>
      <c r="D85" s="104" t="s">
        <v>115</v>
      </c>
      <c r="E85" s="110">
        <v>181</v>
      </c>
      <c r="F85" s="110">
        <v>219</v>
      </c>
      <c r="G85" s="111"/>
      <c r="H85" s="85">
        <f>G85*E85</f>
        <v>0</v>
      </c>
      <c r="J85" s="24"/>
      <c r="K85" s="25"/>
      <c r="XES85" s="26"/>
      <c r="XET85" s="26"/>
      <c r="XEU85" s="26"/>
      <c r="XEV85" s="26"/>
      <c r="XEW85" s="26"/>
      <c r="XEX85" s="26"/>
    </row>
    <row r="86" spans="1:11 16373:16378" s="20" customFormat="1" ht="19.149999999999999" customHeight="1">
      <c r="A86" s="118" t="s">
        <v>116</v>
      </c>
      <c r="B86" s="109" t="s">
        <v>117</v>
      </c>
      <c r="C86" s="119">
        <v>1</v>
      </c>
      <c r="D86" s="104" t="s">
        <v>118</v>
      </c>
      <c r="E86" s="110">
        <v>226</v>
      </c>
      <c r="F86" s="110">
        <v>279</v>
      </c>
      <c r="G86" s="111"/>
      <c r="H86" s="85">
        <f t="shared" ref="H86" si="11">G86*E86</f>
        <v>0</v>
      </c>
      <c r="J86" s="24"/>
      <c r="K86" s="25"/>
    </row>
    <row r="87" spans="1:11 16373:16378" s="20" customFormat="1" ht="19.149999999999999" customHeight="1">
      <c r="A87" s="118" t="s">
        <v>119</v>
      </c>
      <c r="B87" s="109" t="s">
        <v>120</v>
      </c>
      <c r="C87" s="119">
        <v>1</v>
      </c>
      <c r="D87" s="104" t="s">
        <v>121</v>
      </c>
      <c r="E87" s="110">
        <v>171</v>
      </c>
      <c r="F87" s="110">
        <v>209</v>
      </c>
      <c r="G87" s="111"/>
      <c r="H87" s="85">
        <f t="shared" ref="H87" si="12">G87*E87</f>
        <v>0</v>
      </c>
      <c r="J87" s="24"/>
      <c r="K87" s="25"/>
    </row>
    <row r="88" spans="1:11 16373:16378" s="20" customFormat="1" ht="19.149999999999999" customHeight="1">
      <c r="A88" s="118" t="s">
        <v>122</v>
      </c>
      <c r="B88" s="109" t="s">
        <v>123</v>
      </c>
      <c r="C88" s="119">
        <v>1</v>
      </c>
      <c r="D88" s="104" t="s">
        <v>118</v>
      </c>
      <c r="E88" s="110">
        <v>635</v>
      </c>
      <c r="F88" s="110">
        <v>769</v>
      </c>
      <c r="G88" s="111"/>
      <c r="H88" s="85">
        <f>G88*E88</f>
        <v>0</v>
      </c>
      <c r="J88" s="24"/>
      <c r="K88" s="25"/>
    </row>
    <row r="89" spans="1:11 16373:16378" s="20" customFormat="1" ht="19.149999999999999" customHeight="1">
      <c r="A89" s="118" t="s">
        <v>124</v>
      </c>
      <c r="B89" s="109" t="s">
        <v>125</v>
      </c>
      <c r="C89" s="119">
        <v>1</v>
      </c>
      <c r="D89" s="104" t="s">
        <v>118</v>
      </c>
      <c r="E89" s="110">
        <v>235</v>
      </c>
      <c r="F89" s="110">
        <v>289</v>
      </c>
      <c r="G89" s="111"/>
      <c r="H89" s="85">
        <f>G89*E89</f>
        <v>0</v>
      </c>
      <c r="J89" s="24"/>
      <c r="K89" s="25"/>
    </row>
    <row r="90" spans="1:11 16373:16378" s="20" customFormat="1" ht="19.149999999999999" customHeight="1">
      <c r="A90" s="118" t="s">
        <v>126</v>
      </c>
      <c r="B90" s="109" t="s">
        <v>127</v>
      </c>
      <c r="C90" s="119">
        <v>1</v>
      </c>
      <c r="D90" s="104" t="s">
        <v>77</v>
      </c>
      <c r="E90" s="110">
        <v>208</v>
      </c>
      <c r="F90" s="110">
        <v>259</v>
      </c>
      <c r="G90" s="111"/>
      <c r="H90" s="85">
        <f>G90*E90</f>
        <v>0</v>
      </c>
      <c r="J90" s="24"/>
      <c r="K90" s="25"/>
    </row>
    <row r="91" spans="1:11 16373:16378" s="20" customFormat="1" ht="19.149999999999999" customHeight="1">
      <c r="A91" s="118" t="s">
        <v>128</v>
      </c>
      <c r="B91" s="109" t="s">
        <v>129</v>
      </c>
      <c r="C91" s="119">
        <v>1</v>
      </c>
      <c r="D91" s="104" t="s">
        <v>121</v>
      </c>
      <c r="E91" s="110">
        <v>299</v>
      </c>
      <c r="F91" s="110">
        <v>369</v>
      </c>
      <c r="G91" s="111"/>
      <c r="H91" s="85">
        <f>G91*E91</f>
        <v>0</v>
      </c>
      <c r="J91" s="24"/>
      <c r="K91" s="25"/>
    </row>
    <row r="92" spans="1:11 16373:16378" s="20" customFormat="1" ht="19.149999999999999" customHeight="1">
      <c r="A92" s="118" t="s">
        <v>130</v>
      </c>
      <c r="B92" s="109" t="s">
        <v>131</v>
      </c>
      <c r="C92" s="119">
        <v>1</v>
      </c>
      <c r="D92" s="104" t="s">
        <v>100</v>
      </c>
      <c r="E92" s="110">
        <v>226</v>
      </c>
      <c r="F92" s="110">
        <v>279</v>
      </c>
      <c r="G92" s="111"/>
      <c r="H92" s="85">
        <f>G92*E92</f>
        <v>0</v>
      </c>
      <c r="J92" s="24"/>
      <c r="K92" s="25"/>
    </row>
    <row r="93" spans="1:11 16373:16378" s="20" customFormat="1" ht="19.149999999999999" customHeight="1">
      <c r="A93" s="118" t="s">
        <v>132</v>
      </c>
      <c r="B93" s="109" t="s">
        <v>133</v>
      </c>
      <c r="C93" s="119">
        <v>1</v>
      </c>
      <c r="D93" s="104" t="s">
        <v>52</v>
      </c>
      <c r="E93" s="110">
        <v>453</v>
      </c>
      <c r="F93" s="110">
        <v>549</v>
      </c>
      <c r="G93" s="111"/>
      <c r="H93" s="85">
        <f t="shared" ref="H93" si="13">G93*E93</f>
        <v>0</v>
      </c>
      <c r="J93" s="24"/>
      <c r="K93" s="25"/>
    </row>
    <row r="94" spans="1:11 16373:16378" s="20" customFormat="1" ht="19.149999999999999" customHeight="1">
      <c r="A94" s="118" t="s">
        <v>134</v>
      </c>
      <c r="B94" s="109" t="s">
        <v>135</v>
      </c>
      <c r="C94" s="119">
        <v>1</v>
      </c>
      <c r="D94" s="104" t="s">
        <v>53</v>
      </c>
      <c r="E94" s="110">
        <v>235</v>
      </c>
      <c r="F94" s="110">
        <v>289</v>
      </c>
      <c r="G94" s="111"/>
      <c r="H94" s="85">
        <f t="shared" ref="H94" si="14">G94*E94</f>
        <v>0</v>
      </c>
      <c r="J94" s="24"/>
      <c r="K94" s="25"/>
    </row>
    <row r="95" spans="1:11 16373:16378" s="20" customFormat="1" ht="19.149999999999999" customHeight="1">
      <c r="A95" s="118" t="s">
        <v>136</v>
      </c>
      <c r="B95" s="109" t="s">
        <v>137</v>
      </c>
      <c r="C95" s="119">
        <v>1</v>
      </c>
      <c r="D95" s="104" t="s">
        <v>77</v>
      </c>
      <c r="E95" s="110">
        <v>226</v>
      </c>
      <c r="F95" s="110">
        <v>279</v>
      </c>
      <c r="G95" s="111"/>
      <c r="H95" s="85">
        <f t="shared" ref="H95:H98" si="15">G95*E95</f>
        <v>0</v>
      </c>
      <c r="J95" s="24"/>
      <c r="K95" s="25"/>
    </row>
    <row r="96" spans="1:11 16373:16378" s="20" customFormat="1" ht="19.149999999999999" customHeight="1">
      <c r="A96" s="118">
        <v>49943000</v>
      </c>
      <c r="B96" s="121" t="s">
        <v>138</v>
      </c>
      <c r="C96" s="119">
        <v>1</v>
      </c>
      <c r="D96" s="122">
        <v>96</v>
      </c>
      <c r="E96" s="110">
        <v>12</v>
      </c>
      <c r="F96" s="110">
        <v>19</v>
      </c>
      <c r="G96" s="111"/>
      <c r="H96" s="85">
        <f t="shared" si="15"/>
        <v>0</v>
      </c>
      <c r="J96" s="24"/>
      <c r="K96" s="25"/>
    </row>
    <row r="97" spans="1:11" s="20" customFormat="1" ht="19.149999999999999" customHeight="1">
      <c r="A97" s="118">
        <v>49943005</v>
      </c>
      <c r="B97" s="121" t="s">
        <v>139</v>
      </c>
      <c r="C97" s="119">
        <v>1</v>
      </c>
      <c r="D97" s="122">
        <v>160</v>
      </c>
      <c r="E97" s="110">
        <v>11</v>
      </c>
      <c r="F97" s="110">
        <v>19</v>
      </c>
      <c r="G97" s="111"/>
      <c r="H97" s="85">
        <f t="shared" si="15"/>
        <v>0</v>
      </c>
      <c r="J97" s="24"/>
      <c r="K97" s="25"/>
    </row>
    <row r="98" spans="1:11" s="20" customFormat="1" ht="19.149999999999999" customHeight="1">
      <c r="A98" s="123">
        <v>49943010</v>
      </c>
      <c r="B98" s="121" t="s">
        <v>140</v>
      </c>
      <c r="C98" s="119">
        <v>1</v>
      </c>
      <c r="D98" s="122">
        <v>160</v>
      </c>
      <c r="E98" s="110">
        <v>9</v>
      </c>
      <c r="F98" s="110">
        <v>19</v>
      </c>
      <c r="G98" s="111"/>
      <c r="H98" s="85">
        <f t="shared" si="15"/>
        <v>0</v>
      </c>
      <c r="J98" s="24"/>
      <c r="K98" s="25"/>
    </row>
    <row r="99" spans="1:11" s="20" customFormat="1" ht="19.149999999999999" customHeight="1">
      <c r="A99" s="118" t="s">
        <v>141</v>
      </c>
      <c r="B99" s="120" t="s">
        <v>142</v>
      </c>
      <c r="C99" s="119">
        <v>1</v>
      </c>
      <c r="D99" s="104" t="s">
        <v>87</v>
      </c>
      <c r="E99" s="110">
        <v>226</v>
      </c>
      <c r="F99" s="110">
        <v>279</v>
      </c>
      <c r="G99" s="111"/>
      <c r="H99" s="85">
        <f t="shared" si="8"/>
        <v>0</v>
      </c>
      <c r="J99" s="24"/>
      <c r="K99" s="25"/>
    </row>
    <row r="100" spans="1:11" s="20" customFormat="1" ht="19.149999999999999" customHeight="1">
      <c r="A100" s="118" t="s">
        <v>143</v>
      </c>
      <c r="B100" s="124" t="s">
        <v>144</v>
      </c>
      <c r="C100" s="119">
        <v>1</v>
      </c>
      <c r="D100" s="104" t="s">
        <v>84</v>
      </c>
      <c r="E100" s="110">
        <v>226</v>
      </c>
      <c r="F100" s="110">
        <v>279</v>
      </c>
      <c r="G100" s="111"/>
      <c r="H100" s="85">
        <f t="shared" si="8"/>
        <v>0</v>
      </c>
      <c r="J100" s="24"/>
      <c r="K100" s="25"/>
    </row>
    <row r="101" spans="1:11" s="20" customFormat="1" ht="19.149999999999999" customHeight="1">
      <c r="A101" s="118" t="s">
        <v>145</v>
      </c>
      <c r="B101" s="109" t="s">
        <v>146</v>
      </c>
      <c r="C101" s="119">
        <v>1</v>
      </c>
      <c r="D101" s="104" t="s">
        <v>77</v>
      </c>
      <c r="E101" s="110">
        <v>226</v>
      </c>
      <c r="F101" s="110">
        <v>279</v>
      </c>
      <c r="G101" s="111"/>
      <c r="H101" s="85">
        <f t="shared" si="8"/>
        <v>0</v>
      </c>
      <c r="J101" s="24"/>
      <c r="K101" s="25"/>
    </row>
    <row r="102" spans="1:11" s="20" customFormat="1" ht="19.149999999999999" customHeight="1">
      <c r="A102" s="118" t="s">
        <v>147</v>
      </c>
      <c r="B102" s="109" t="s">
        <v>148</v>
      </c>
      <c r="C102" s="119">
        <v>1</v>
      </c>
      <c r="D102" s="104" t="s">
        <v>149</v>
      </c>
      <c r="E102" s="110">
        <v>244</v>
      </c>
      <c r="F102" s="110">
        <v>299</v>
      </c>
      <c r="G102" s="111"/>
      <c r="H102" s="85">
        <f t="shared" ref="H102" si="16">G102*E102</f>
        <v>0</v>
      </c>
      <c r="J102" s="24"/>
      <c r="K102" s="25"/>
    </row>
    <row r="103" spans="1:11" s="20" customFormat="1" ht="19.149999999999999" customHeight="1">
      <c r="A103" s="118" t="s">
        <v>150</v>
      </c>
      <c r="B103" s="109" t="s">
        <v>151</v>
      </c>
      <c r="C103" s="119">
        <v>1</v>
      </c>
      <c r="D103" s="104" t="s">
        <v>149</v>
      </c>
      <c r="E103" s="110">
        <v>244</v>
      </c>
      <c r="F103" s="110">
        <v>299</v>
      </c>
      <c r="G103" s="111"/>
      <c r="H103" s="85">
        <f>G103*E103</f>
        <v>0</v>
      </c>
      <c r="J103" s="24"/>
      <c r="K103" s="25"/>
    </row>
    <row r="104" spans="1:11" s="20" customFormat="1" ht="19.149999999999999" customHeight="1">
      <c r="A104" s="118" t="s">
        <v>152</v>
      </c>
      <c r="B104" s="109" t="s">
        <v>153</v>
      </c>
      <c r="C104" s="119">
        <v>1</v>
      </c>
      <c r="D104" s="104" t="s">
        <v>115</v>
      </c>
      <c r="E104" s="110">
        <v>271</v>
      </c>
      <c r="F104" s="110">
        <v>329</v>
      </c>
      <c r="G104" s="111"/>
      <c r="H104" s="85">
        <f t="shared" si="8"/>
        <v>0</v>
      </c>
      <c r="J104" s="24"/>
      <c r="K104" s="25"/>
    </row>
    <row r="105" spans="1:11" s="20" customFormat="1" ht="19.149999999999999" customHeight="1">
      <c r="A105" s="118" t="s">
        <v>154</v>
      </c>
      <c r="B105" s="109" t="s">
        <v>155</v>
      </c>
      <c r="C105" s="119">
        <v>1</v>
      </c>
      <c r="D105" s="104" t="s">
        <v>115</v>
      </c>
      <c r="E105" s="110">
        <v>244</v>
      </c>
      <c r="F105" s="110">
        <v>299</v>
      </c>
      <c r="G105" s="111"/>
      <c r="H105" s="85">
        <f>G105*E105</f>
        <v>0</v>
      </c>
      <c r="J105" s="24"/>
      <c r="K105" s="25"/>
    </row>
    <row r="106" spans="1:11" s="20" customFormat="1" ht="19.149999999999999" customHeight="1">
      <c r="A106" s="118" t="s">
        <v>156</v>
      </c>
      <c r="B106" s="109" t="s">
        <v>157</v>
      </c>
      <c r="C106" s="119">
        <v>1</v>
      </c>
      <c r="D106" s="104" t="s">
        <v>115</v>
      </c>
      <c r="E106" s="110">
        <v>244</v>
      </c>
      <c r="F106" s="110">
        <v>299</v>
      </c>
      <c r="G106" s="111"/>
      <c r="H106" s="85">
        <f t="shared" ref="H106" si="17">G106*E106</f>
        <v>0</v>
      </c>
      <c r="J106" s="24"/>
      <c r="K106" s="25"/>
    </row>
    <row r="107" spans="1:11" s="20" customFormat="1" ht="19.149999999999999" customHeight="1">
      <c r="A107" s="123" t="s">
        <v>158</v>
      </c>
      <c r="B107" s="109" t="s">
        <v>159</v>
      </c>
      <c r="C107" s="119">
        <v>1</v>
      </c>
      <c r="D107" s="104" t="s">
        <v>115</v>
      </c>
      <c r="E107" s="110">
        <v>244</v>
      </c>
      <c r="F107" s="110">
        <v>299</v>
      </c>
      <c r="G107" s="111"/>
      <c r="H107" s="85">
        <f t="shared" si="8"/>
        <v>0</v>
      </c>
      <c r="J107" s="24"/>
      <c r="K107" s="25"/>
    </row>
    <row r="108" spans="1:11" s="20" customFormat="1" ht="19.149999999999999" customHeight="1">
      <c r="A108" s="118" t="s">
        <v>160</v>
      </c>
      <c r="B108" s="109" t="s">
        <v>161</v>
      </c>
      <c r="C108" s="119">
        <v>1</v>
      </c>
      <c r="D108" s="104" t="s">
        <v>77</v>
      </c>
      <c r="E108" s="110">
        <v>226</v>
      </c>
      <c r="F108" s="110">
        <v>279</v>
      </c>
      <c r="G108" s="111"/>
      <c r="H108" s="85">
        <f>G108*E108</f>
        <v>0</v>
      </c>
      <c r="J108" s="24"/>
      <c r="K108" s="25"/>
    </row>
    <row r="109" spans="1:11" s="20" customFormat="1" ht="19.149999999999999" customHeight="1">
      <c r="A109" s="118" t="s">
        <v>162</v>
      </c>
      <c r="B109" s="109" t="s">
        <v>163</v>
      </c>
      <c r="C109" s="119">
        <v>1</v>
      </c>
      <c r="D109" s="104" t="s">
        <v>77</v>
      </c>
      <c r="E109" s="110">
        <v>235</v>
      </c>
      <c r="F109" s="110">
        <v>289</v>
      </c>
      <c r="G109" s="111"/>
      <c r="H109" s="85">
        <f>G109*E109</f>
        <v>0</v>
      </c>
      <c r="J109" s="24"/>
      <c r="K109" s="25"/>
    </row>
    <row r="110" spans="1:11" s="20" customFormat="1" ht="19.149999999999999" customHeight="1">
      <c r="A110" s="118" t="s">
        <v>164</v>
      </c>
      <c r="B110" s="125" t="s">
        <v>165</v>
      </c>
      <c r="C110" s="119">
        <v>1</v>
      </c>
      <c r="D110" s="122">
        <v>8</v>
      </c>
      <c r="E110" s="110">
        <v>217</v>
      </c>
      <c r="F110" s="110">
        <v>269</v>
      </c>
      <c r="G110" s="111"/>
      <c r="H110" s="85">
        <f t="shared" si="8"/>
        <v>0</v>
      </c>
      <c r="J110" s="24"/>
      <c r="K110" s="25"/>
    </row>
    <row r="111" spans="1:11" s="20" customFormat="1" ht="19.149999999999999" customHeight="1">
      <c r="A111" s="118" t="s">
        <v>166</v>
      </c>
      <c r="B111" s="125" t="s">
        <v>167</v>
      </c>
      <c r="C111" s="119">
        <v>1</v>
      </c>
      <c r="D111" s="122">
        <v>8</v>
      </c>
      <c r="E111" s="110">
        <v>217</v>
      </c>
      <c r="F111" s="110">
        <v>269</v>
      </c>
      <c r="G111" s="111"/>
      <c r="H111" s="85">
        <f t="shared" si="8"/>
        <v>0</v>
      </c>
      <c r="J111" s="24"/>
      <c r="K111" s="25"/>
    </row>
    <row r="112" spans="1:11" s="20" customFormat="1" ht="19.149999999999999" customHeight="1">
      <c r="A112" s="118" t="s">
        <v>168</v>
      </c>
      <c r="B112" s="109" t="s">
        <v>169</v>
      </c>
      <c r="C112" s="119">
        <v>1</v>
      </c>
      <c r="D112" s="104" t="s">
        <v>118</v>
      </c>
      <c r="E112" s="110">
        <v>217</v>
      </c>
      <c r="F112" s="110">
        <v>269</v>
      </c>
      <c r="G112" s="111"/>
      <c r="H112" s="85">
        <f>G112*E112</f>
        <v>0</v>
      </c>
      <c r="J112" s="24"/>
      <c r="K112" s="25"/>
    </row>
    <row r="113" spans="1:11" s="20" customFormat="1" ht="19.149999999999999" customHeight="1">
      <c r="A113" s="118" t="s">
        <v>170</v>
      </c>
      <c r="B113" s="109" t="s">
        <v>171</v>
      </c>
      <c r="C113" s="119">
        <v>1</v>
      </c>
      <c r="D113" s="104" t="s">
        <v>121</v>
      </c>
      <c r="E113" s="110">
        <v>108</v>
      </c>
      <c r="F113" s="110">
        <v>139</v>
      </c>
      <c r="G113" s="111"/>
      <c r="H113" s="85">
        <f>G113*E113</f>
        <v>0</v>
      </c>
      <c r="J113" s="24"/>
      <c r="K113" s="25"/>
    </row>
    <row r="114" spans="1:11" s="20" customFormat="1" ht="19.149999999999999" customHeight="1">
      <c r="A114" s="118" t="s">
        <v>172</v>
      </c>
      <c r="B114" s="109" t="s">
        <v>173</v>
      </c>
      <c r="C114" s="119">
        <v>1</v>
      </c>
      <c r="D114" s="104" t="s">
        <v>87</v>
      </c>
      <c r="E114" s="110">
        <v>181</v>
      </c>
      <c r="F114" s="110">
        <v>219</v>
      </c>
      <c r="G114" s="111"/>
      <c r="H114" s="85">
        <f t="shared" si="8"/>
        <v>0</v>
      </c>
      <c r="J114" s="24"/>
      <c r="K114" s="25"/>
    </row>
    <row r="115" spans="1:11" s="20" customFormat="1" ht="19.149999999999999" customHeight="1">
      <c r="A115" s="118" t="s">
        <v>174</v>
      </c>
      <c r="B115" s="109" t="s">
        <v>175</v>
      </c>
      <c r="C115" s="119">
        <v>1</v>
      </c>
      <c r="D115" s="104" t="s">
        <v>115</v>
      </c>
      <c r="E115" s="110">
        <v>181</v>
      </c>
      <c r="F115" s="110">
        <v>219</v>
      </c>
      <c r="G115" s="111"/>
      <c r="H115" s="85">
        <f t="shared" si="8"/>
        <v>0</v>
      </c>
      <c r="J115" s="24"/>
      <c r="K115" s="25"/>
    </row>
    <row r="116" spans="1:11" s="20" customFormat="1" ht="19.149999999999999" customHeight="1">
      <c r="A116" s="118" t="s">
        <v>176</v>
      </c>
      <c r="B116" s="109" t="s">
        <v>177</v>
      </c>
      <c r="C116" s="119">
        <v>1</v>
      </c>
      <c r="D116" s="104" t="s">
        <v>118</v>
      </c>
      <c r="E116" s="110">
        <v>226</v>
      </c>
      <c r="F116" s="110">
        <v>279</v>
      </c>
      <c r="G116" s="111"/>
      <c r="H116" s="85">
        <f t="shared" si="8"/>
        <v>0</v>
      </c>
      <c r="J116" s="24"/>
      <c r="K116" s="25"/>
    </row>
    <row r="117" spans="1:11" s="20" customFormat="1" ht="19.149999999999999" customHeight="1">
      <c r="A117" s="118" t="s">
        <v>178</v>
      </c>
      <c r="B117" s="109" t="s">
        <v>179</v>
      </c>
      <c r="C117" s="119">
        <v>1</v>
      </c>
      <c r="D117" s="104" t="s">
        <v>115</v>
      </c>
      <c r="E117" s="110">
        <v>90</v>
      </c>
      <c r="F117" s="110">
        <v>109</v>
      </c>
      <c r="G117" s="111"/>
      <c r="H117" s="85">
        <f t="shared" si="8"/>
        <v>0</v>
      </c>
      <c r="J117" s="24"/>
      <c r="K117" s="25"/>
    </row>
    <row r="118" spans="1:11" s="20" customFormat="1" ht="19.149999999999999" customHeight="1">
      <c r="A118" s="118" t="s">
        <v>180</v>
      </c>
      <c r="B118" s="109" t="s">
        <v>181</v>
      </c>
      <c r="C118" s="119">
        <v>1</v>
      </c>
      <c r="D118" s="104" t="s">
        <v>115</v>
      </c>
      <c r="E118" s="110">
        <v>117</v>
      </c>
      <c r="F118" s="110">
        <v>149</v>
      </c>
      <c r="G118" s="111"/>
      <c r="H118" s="85">
        <f>G118*E118</f>
        <v>0</v>
      </c>
      <c r="J118" s="24"/>
      <c r="K118" s="25"/>
    </row>
    <row r="119" spans="1:11" s="20" customFormat="1" ht="19.149999999999999" customHeight="1">
      <c r="A119" s="118" t="s">
        <v>182</v>
      </c>
      <c r="B119" s="109" t="s">
        <v>183</v>
      </c>
      <c r="C119" s="119">
        <v>1</v>
      </c>
      <c r="D119" s="104" t="s">
        <v>87</v>
      </c>
      <c r="E119" s="110">
        <v>126</v>
      </c>
      <c r="F119" s="110">
        <v>159</v>
      </c>
      <c r="G119" s="111"/>
      <c r="H119" s="85">
        <f>G119*E119</f>
        <v>0</v>
      </c>
      <c r="J119" s="24"/>
      <c r="K119" s="25"/>
    </row>
    <row r="120" spans="1:11" s="20" customFormat="1" ht="19.149999999999999" customHeight="1">
      <c r="A120" s="118" t="s">
        <v>184</v>
      </c>
      <c r="B120" s="109" t="s">
        <v>185</v>
      </c>
      <c r="C120" s="119">
        <v>1</v>
      </c>
      <c r="D120" s="104" t="s">
        <v>53</v>
      </c>
      <c r="E120" s="110">
        <v>817</v>
      </c>
      <c r="F120" s="110">
        <v>989</v>
      </c>
      <c r="G120" s="111"/>
      <c r="H120" s="85">
        <f t="shared" si="8"/>
        <v>0</v>
      </c>
      <c r="J120" s="24"/>
      <c r="K120" s="25"/>
    </row>
    <row r="121" spans="1:11" s="20" customFormat="1" ht="19.149999999999999" customHeight="1">
      <c r="A121" s="118" t="s">
        <v>186</v>
      </c>
      <c r="B121" s="109" t="s">
        <v>187</v>
      </c>
      <c r="C121" s="119">
        <v>1</v>
      </c>
      <c r="D121" s="104" t="s">
        <v>53</v>
      </c>
      <c r="E121" s="110">
        <v>817</v>
      </c>
      <c r="F121" s="110">
        <v>989</v>
      </c>
      <c r="G121" s="111"/>
      <c r="H121" s="85">
        <f t="shared" si="8"/>
        <v>0</v>
      </c>
      <c r="J121" s="24"/>
      <c r="K121" s="25"/>
    </row>
    <row r="122" spans="1:11" s="20" customFormat="1" ht="19.149999999999999" customHeight="1">
      <c r="A122" s="118" t="s">
        <v>188</v>
      </c>
      <c r="B122" s="109" t="s">
        <v>189</v>
      </c>
      <c r="C122" s="119">
        <v>1</v>
      </c>
      <c r="D122" s="104" t="s">
        <v>118</v>
      </c>
      <c r="E122" s="110">
        <v>217</v>
      </c>
      <c r="F122" s="110">
        <v>269</v>
      </c>
      <c r="G122" s="111"/>
      <c r="H122" s="85">
        <f t="shared" si="8"/>
        <v>0</v>
      </c>
      <c r="J122" s="24"/>
      <c r="K122" s="25"/>
    </row>
    <row r="123" spans="1:11" s="20" customFormat="1" ht="19.149999999999999" customHeight="1">
      <c r="A123" s="118" t="s">
        <v>190</v>
      </c>
      <c r="B123" s="109" t="s">
        <v>191</v>
      </c>
      <c r="C123" s="119">
        <v>1</v>
      </c>
      <c r="D123" s="104" t="s">
        <v>52</v>
      </c>
      <c r="E123" s="110">
        <v>226</v>
      </c>
      <c r="F123" s="110">
        <v>279</v>
      </c>
      <c r="G123" s="111"/>
      <c r="H123" s="85">
        <f t="shared" si="8"/>
        <v>0</v>
      </c>
      <c r="J123" s="24"/>
      <c r="K123" s="25"/>
    </row>
    <row r="124" spans="1:11" s="20" customFormat="1" ht="19.149999999999999" customHeight="1">
      <c r="A124" s="118" t="s">
        <v>192</v>
      </c>
      <c r="B124" s="109" t="s">
        <v>193</v>
      </c>
      <c r="C124" s="119">
        <v>1</v>
      </c>
      <c r="D124" s="104" t="s">
        <v>194</v>
      </c>
      <c r="E124" s="110">
        <v>153</v>
      </c>
      <c r="F124" s="110">
        <v>189</v>
      </c>
      <c r="G124" s="111"/>
      <c r="H124" s="85">
        <f>G124*E124</f>
        <v>0</v>
      </c>
      <c r="J124" s="24"/>
      <c r="K124" s="25"/>
    </row>
    <row r="125" spans="1:11" s="20" customFormat="1" ht="19.149999999999999" customHeight="1">
      <c r="A125" s="118" t="s">
        <v>195</v>
      </c>
      <c r="B125" s="109" t="s">
        <v>196</v>
      </c>
      <c r="C125" s="119">
        <v>1</v>
      </c>
      <c r="D125" s="104" t="s">
        <v>115</v>
      </c>
      <c r="E125" s="110">
        <v>99</v>
      </c>
      <c r="F125" s="110">
        <v>119</v>
      </c>
      <c r="G125" s="111"/>
      <c r="H125" s="85">
        <f>G125*E125</f>
        <v>0</v>
      </c>
      <c r="J125" s="24"/>
      <c r="K125" s="25"/>
    </row>
    <row r="126" spans="1:11" s="20" customFormat="1" ht="19.149999999999999" customHeight="1">
      <c r="A126" s="118" t="s">
        <v>197</v>
      </c>
      <c r="B126" s="109" t="s">
        <v>198</v>
      </c>
      <c r="C126" s="119">
        <v>1</v>
      </c>
      <c r="D126" s="104" t="s">
        <v>199</v>
      </c>
      <c r="E126" s="110">
        <v>135</v>
      </c>
      <c r="F126" s="110">
        <v>169</v>
      </c>
      <c r="G126" s="111"/>
      <c r="H126" s="85">
        <f t="shared" si="8"/>
        <v>0</v>
      </c>
      <c r="J126" s="24"/>
      <c r="K126" s="25"/>
    </row>
    <row r="127" spans="1:11" s="20" customFormat="1" ht="19.149999999999999" customHeight="1">
      <c r="A127" s="118" t="s">
        <v>200</v>
      </c>
      <c r="B127" s="109" t="s">
        <v>201</v>
      </c>
      <c r="C127" s="119">
        <v>1</v>
      </c>
      <c r="D127" s="104" t="s">
        <v>115</v>
      </c>
      <c r="E127" s="110">
        <v>62</v>
      </c>
      <c r="F127" s="110">
        <v>79</v>
      </c>
      <c r="G127" s="111"/>
      <c r="H127" s="85">
        <f>G127*E127</f>
        <v>0</v>
      </c>
      <c r="J127" s="24"/>
      <c r="K127" s="25"/>
    </row>
    <row r="128" spans="1:11" s="20" customFormat="1" ht="19.149999999999999" customHeight="1">
      <c r="A128" s="118" t="s">
        <v>202</v>
      </c>
      <c r="B128" s="109" t="s">
        <v>203</v>
      </c>
      <c r="C128" s="119">
        <v>1</v>
      </c>
      <c r="D128" s="104" t="s">
        <v>52</v>
      </c>
      <c r="E128" s="110">
        <v>226</v>
      </c>
      <c r="F128" s="110">
        <v>279</v>
      </c>
      <c r="G128" s="111"/>
      <c r="H128" s="85">
        <f t="shared" ref="H128" si="18">G128*E128</f>
        <v>0</v>
      </c>
      <c r="J128" s="24"/>
      <c r="K128" s="25"/>
    </row>
    <row r="129" spans="1:11" s="20" customFormat="1" ht="19.149999999999999" customHeight="1">
      <c r="A129" s="114" t="s">
        <v>204</v>
      </c>
      <c r="B129" s="115"/>
      <c r="C129" s="126"/>
      <c r="D129" s="116"/>
      <c r="E129" s="117"/>
      <c r="F129" s="117"/>
      <c r="G129" s="117"/>
      <c r="H129" s="117"/>
      <c r="J129" s="24"/>
      <c r="K129" s="25"/>
    </row>
    <row r="130" spans="1:11" s="20" customFormat="1" ht="19.149999999999999" customHeight="1">
      <c r="A130" s="118" t="s">
        <v>205</v>
      </c>
      <c r="B130" s="109" t="s">
        <v>206</v>
      </c>
      <c r="C130" s="103" t="s">
        <v>52</v>
      </c>
      <c r="D130" s="104" t="s">
        <v>74</v>
      </c>
      <c r="E130" s="110">
        <v>426</v>
      </c>
      <c r="F130" s="110">
        <v>519</v>
      </c>
      <c r="G130" s="111"/>
      <c r="H130" s="85">
        <f t="shared" ref="H130" si="19">G130*E130</f>
        <v>0</v>
      </c>
      <c r="J130" s="24"/>
      <c r="K130" s="25"/>
    </row>
    <row r="131" spans="1:11" s="20" customFormat="1" ht="19.149999999999999" customHeight="1">
      <c r="A131" s="118" t="s">
        <v>207</v>
      </c>
      <c r="B131" s="109" t="s">
        <v>208</v>
      </c>
      <c r="C131" s="103" t="s">
        <v>52</v>
      </c>
      <c r="D131" s="104" t="s">
        <v>74</v>
      </c>
      <c r="E131" s="110">
        <v>317</v>
      </c>
      <c r="F131" s="110">
        <v>389</v>
      </c>
      <c r="G131" s="111"/>
      <c r="H131" s="85">
        <f t="shared" si="8"/>
        <v>0</v>
      </c>
      <c r="J131" s="24"/>
      <c r="K131" s="25"/>
    </row>
    <row r="132" spans="1:11" s="20" customFormat="1" ht="19.149999999999999" customHeight="1">
      <c r="A132" s="118" t="s">
        <v>209</v>
      </c>
      <c r="B132" s="109" t="s">
        <v>210</v>
      </c>
      <c r="C132" s="103" t="s">
        <v>52</v>
      </c>
      <c r="D132" s="104" t="s">
        <v>53</v>
      </c>
      <c r="E132" s="110">
        <v>344</v>
      </c>
      <c r="F132" s="110">
        <v>419</v>
      </c>
      <c r="G132" s="111"/>
      <c r="H132" s="85">
        <f t="shared" si="8"/>
        <v>0</v>
      </c>
      <c r="J132" s="24"/>
      <c r="K132" s="25"/>
    </row>
    <row r="133" spans="1:11" s="20" customFormat="1" ht="19.149999999999999" customHeight="1">
      <c r="A133" s="118" t="s">
        <v>211</v>
      </c>
      <c r="B133" s="109" t="s">
        <v>212</v>
      </c>
      <c r="C133" s="103" t="s">
        <v>52</v>
      </c>
      <c r="D133" s="104" t="s">
        <v>53</v>
      </c>
      <c r="E133" s="110">
        <v>480</v>
      </c>
      <c r="F133" s="110">
        <v>589</v>
      </c>
      <c r="G133" s="111"/>
      <c r="H133" s="85">
        <f t="shared" si="8"/>
        <v>0</v>
      </c>
      <c r="J133" s="24"/>
      <c r="K133" s="25"/>
    </row>
    <row r="134" spans="1:11" s="20" customFormat="1" ht="19.149999999999999" customHeight="1">
      <c r="A134" s="118" t="s">
        <v>213</v>
      </c>
      <c r="B134" s="109" t="s">
        <v>214</v>
      </c>
      <c r="C134" s="103" t="s">
        <v>52</v>
      </c>
      <c r="D134" s="104" t="s">
        <v>56</v>
      </c>
      <c r="E134" s="110">
        <v>362</v>
      </c>
      <c r="F134" s="110">
        <v>439</v>
      </c>
      <c r="G134" s="111"/>
      <c r="H134" s="85">
        <f t="shared" si="8"/>
        <v>0</v>
      </c>
      <c r="J134" s="24"/>
      <c r="K134" s="25"/>
    </row>
    <row r="135" spans="1:11" s="20" customFormat="1" ht="19.149999999999999" customHeight="1">
      <c r="A135" s="118" t="s">
        <v>215</v>
      </c>
      <c r="B135" s="109" t="s">
        <v>216</v>
      </c>
      <c r="C135" s="103" t="s">
        <v>52</v>
      </c>
      <c r="D135" s="104" t="s">
        <v>53</v>
      </c>
      <c r="E135" s="110">
        <v>362</v>
      </c>
      <c r="F135" s="110">
        <v>439</v>
      </c>
      <c r="G135" s="111"/>
      <c r="H135" s="85">
        <f t="shared" ref="H135:H137" si="20">G135*E135</f>
        <v>0</v>
      </c>
      <c r="J135" s="24"/>
      <c r="K135" s="25"/>
    </row>
    <row r="136" spans="1:11" s="20" customFormat="1" ht="19.149999999999999" customHeight="1">
      <c r="A136" s="118" t="s">
        <v>217</v>
      </c>
      <c r="B136" s="109" t="s">
        <v>218</v>
      </c>
      <c r="C136" s="103" t="s">
        <v>52</v>
      </c>
      <c r="D136" s="104" t="s">
        <v>74</v>
      </c>
      <c r="E136" s="110">
        <v>335</v>
      </c>
      <c r="F136" s="110">
        <v>409</v>
      </c>
      <c r="G136" s="111"/>
      <c r="H136" s="85">
        <f>G136*E136</f>
        <v>0</v>
      </c>
      <c r="J136" s="24"/>
      <c r="K136" s="25"/>
    </row>
    <row r="137" spans="1:11" s="20" customFormat="1" ht="19.149999999999999" customHeight="1">
      <c r="A137" s="118" t="s">
        <v>219</v>
      </c>
      <c r="B137" s="109" t="s">
        <v>220</v>
      </c>
      <c r="C137" s="103" t="s">
        <v>52</v>
      </c>
      <c r="D137" s="104" t="s">
        <v>74</v>
      </c>
      <c r="E137" s="110">
        <v>381</v>
      </c>
      <c r="F137" s="110">
        <v>469</v>
      </c>
      <c r="G137" s="111"/>
      <c r="H137" s="85">
        <f t="shared" si="20"/>
        <v>0</v>
      </c>
      <c r="J137" s="24"/>
      <c r="K137" s="25"/>
    </row>
    <row r="138" spans="1:11" s="20" customFormat="1" ht="19.149999999999999" customHeight="1">
      <c r="A138" s="118" t="s">
        <v>221</v>
      </c>
      <c r="B138" s="109" t="s">
        <v>222</v>
      </c>
      <c r="C138" s="103" t="s">
        <v>52</v>
      </c>
      <c r="D138" s="104" t="s">
        <v>74</v>
      </c>
      <c r="E138" s="110">
        <v>381</v>
      </c>
      <c r="F138" s="110">
        <v>469</v>
      </c>
      <c r="G138" s="111"/>
      <c r="H138" s="85">
        <f t="shared" ref="H138:H141" si="21">G138*E138</f>
        <v>0</v>
      </c>
      <c r="J138" s="24"/>
      <c r="K138" s="25"/>
    </row>
    <row r="139" spans="1:11" s="20" customFormat="1" ht="19.149999999999999" customHeight="1">
      <c r="A139" s="118" t="s">
        <v>223</v>
      </c>
      <c r="B139" s="109" t="s">
        <v>224</v>
      </c>
      <c r="C139" s="103" t="s">
        <v>52</v>
      </c>
      <c r="D139" s="104" t="s">
        <v>53</v>
      </c>
      <c r="E139" s="110">
        <v>362</v>
      </c>
      <c r="F139" s="110">
        <v>439</v>
      </c>
      <c r="G139" s="111"/>
      <c r="H139" s="85">
        <f t="shared" si="21"/>
        <v>0</v>
      </c>
      <c r="J139" s="24"/>
      <c r="K139" s="25"/>
    </row>
    <row r="140" spans="1:11" s="20" customFormat="1" ht="19.149999999999999" customHeight="1">
      <c r="A140" s="118" t="s">
        <v>225</v>
      </c>
      <c r="B140" s="109" t="s">
        <v>226</v>
      </c>
      <c r="C140" s="103" t="s">
        <v>52</v>
      </c>
      <c r="D140" s="104" t="s">
        <v>118</v>
      </c>
      <c r="E140" s="110">
        <v>271</v>
      </c>
      <c r="F140" s="110">
        <v>329</v>
      </c>
      <c r="G140" s="111"/>
      <c r="H140" s="85">
        <f t="shared" ref="H140" si="22">G140*E140</f>
        <v>0</v>
      </c>
      <c r="J140" s="24"/>
      <c r="K140" s="25"/>
    </row>
    <row r="141" spans="1:11" s="20" customFormat="1" ht="19.149999999999999" customHeight="1">
      <c r="A141" s="118" t="s">
        <v>227</v>
      </c>
      <c r="B141" s="109" t="s">
        <v>228</v>
      </c>
      <c r="C141" s="103" t="s">
        <v>52</v>
      </c>
      <c r="D141" s="104" t="s">
        <v>53</v>
      </c>
      <c r="E141" s="110">
        <v>326</v>
      </c>
      <c r="F141" s="110">
        <v>399</v>
      </c>
      <c r="G141" s="111"/>
      <c r="H141" s="85">
        <f t="shared" si="21"/>
        <v>0</v>
      </c>
      <c r="J141" s="24"/>
      <c r="K141" s="25"/>
    </row>
    <row r="142" spans="1:11" s="20" customFormat="1" ht="19.149999999999999" customHeight="1">
      <c r="A142" s="114" t="s">
        <v>229</v>
      </c>
      <c r="B142" s="115"/>
      <c r="C142" s="126"/>
      <c r="D142" s="127"/>
      <c r="E142" s="117"/>
      <c r="F142" s="117"/>
      <c r="G142" s="117"/>
      <c r="H142" s="117"/>
      <c r="J142" s="24"/>
      <c r="K142" s="25"/>
    </row>
    <row r="143" spans="1:11" s="20" customFormat="1" ht="19.149999999999999" customHeight="1">
      <c r="A143" s="123" t="s">
        <v>50</v>
      </c>
      <c r="B143" s="109" t="s">
        <v>230</v>
      </c>
      <c r="C143" s="103" t="s">
        <v>52</v>
      </c>
      <c r="D143" s="104" t="s">
        <v>53</v>
      </c>
      <c r="E143" s="110">
        <v>362</v>
      </c>
      <c r="F143" s="110">
        <v>439</v>
      </c>
      <c r="G143" s="111"/>
      <c r="H143" s="85">
        <f t="shared" ref="H143" si="23">G143*E143</f>
        <v>0</v>
      </c>
      <c r="J143" s="24"/>
      <c r="K143" s="25"/>
    </row>
    <row r="144" spans="1:11" s="20" customFormat="1" ht="19.149999999999999" customHeight="1">
      <c r="A144" s="114" t="s">
        <v>231</v>
      </c>
      <c r="B144" s="115"/>
      <c r="C144" s="126"/>
      <c r="D144" s="127"/>
      <c r="E144" s="117"/>
      <c r="F144" s="117"/>
      <c r="G144" s="117"/>
      <c r="H144" s="117"/>
      <c r="J144" s="24"/>
      <c r="K144" s="25"/>
    </row>
    <row r="145" spans="1:11" s="20" customFormat="1" ht="19.149999999999999" customHeight="1">
      <c r="A145" s="118" t="s">
        <v>232</v>
      </c>
      <c r="B145" s="109" t="s">
        <v>233</v>
      </c>
      <c r="C145" s="119">
        <v>1</v>
      </c>
      <c r="D145" s="104" t="s">
        <v>115</v>
      </c>
      <c r="E145" s="110">
        <v>108</v>
      </c>
      <c r="F145" s="110">
        <v>139</v>
      </c>
      <c r="G145" s="111"/>
      <c r="H145" s="85">
        <f t="shared" ref="H145:H152" si="24">G145*E145</f>
        <v>0</v>
      </c>
      <c r="J145" s="24"/>
      <c r="K145" s="25"/>
    </row>
    <row r="146" spans="1:11" s="20" customFormat="1" ht="19.149999999999999" customHeight="1">
      <c r="A146" s="118" t="s">
        <v>234</v>
      </c>
      <c r="B146" s="109" t="s">
        <v>235</v>
      </c>
      <c r="C146" s="119">
        <v>1</v>
      </c>
      <c r="D146" s="104" t="s">
        <v>236</v>
      </c>
      <c r="E146" s="110">
        <v>62</v>
      </c>
      <c r="F146" s="110">
        <v>79</v>
      </c>
      <c r="G146" s="111"/>
      <c r="H146" s="85">
        <f t="shared" ref="H146" si="25">G146*E146</f>
        <v>0</v>
      </c>
      <c r="J146" s="24"/>
      <c r="K146" s="25"/>
    </row>
    <row r="147" spans="1:11" s="20" customFormat="1" ht="19.149999999999999" customHeight="1">
      <c r="A147" s="118" t="s">
        <v>237</v>
      </c>
      <c r="B147" s="109" t="s">
        <v>238</v>
      </c>
      <c r="C147" s="119">
        <v>1</v>
      </c>
      <c r="D147" s="104" t="s">
        <v>236</v>
      </c>
      <c r="E147" s="110">
        <v>81</v>
      </c>
      <c r="F147" s="110">
        <v>99</v>
      </c>
      <c r="G147" s="111"/>
      <c r="H147" s="85">
        <f t="shared" si="24"/>
        <v>0</v>
      </c>
      <c r="J147" s="24"/>
      <c r="K147" s="25"/>
    </row>
    <row r="148" spans="1:11" s="20" customFormat="1" ht="19.149999999999999" customHeight="1">
      <c r="A148" s="118" t="s">
        <v>31</v>
      </c>
      <c r="B148" s="109" t="s">
        <v>32</v>
      </c>
      <c r="C148" s="119">
        <v>1</v>
      </c>
      <c r="D148" s="104" t="s">
        <v>115</v>
      </c>
      <c r="E148" s="110">
        <v>99</v>
      </c>
      <c r="F148" s="110">
        <v>119</v>
      </c>
      <c r="G148" s="111"/>
      <c r="H148" s="85">
        <f t="shared" si="24"/>
        <v>0</v>
      </c>
      <c r="J148" s="24"/>
      <c r="K148" s="25"/>
    </row>
    <row r="149" spans="1:11" s="20" customFormat="1" ht="19.149999999999999" customHeight="1">
      <c r="A149" s="118" t="s">
        <v>239</v>
      </c>
      <c r="B149" s="109" t="s">
        <v>240</v>
      </c>
      <c r="C149" s="119">
        <v>1</v>
      </c>
      <c r="D149" s="104" t="s">
        <v>241</v>
      </c>
      <c r="E149" s="110">
        <v>108</v>
      </c>
      <c r="F149" s="110">
        <v>139</v>
      </c>
      <c r="G149" s="111"/>
      <c r="H149" s="85">
        <f t="shared" si="24"/>
        <v>0</v>
      </c>
      <c r="J149" s="24"/>
      <c r="K149" s="25"/>
    </row>
    <row r="150" spans="1:11" s="20" customFormat="1" ht="19.149999999999999" customHeight="1">
      <c r="A150" s="118" t="s">
        <v>242</v>
      </c>
      <c r="B150" s="109" t="s">
        <v>243</v>
      </c>
      <c r="C150" s="119">
        <v>1</v>
      </c>
      <c r="D150" s="104" t="s">
        <v>77</v>
      </c>
      <c r="E150" s="110">
        <v>149</v>
      </c>
      <c r="F150" s="110">
        <v>189</v>
      </c>
      <c r="G150" s="111"/>
      <c r="H150" s="85">
        <f t="shared" si="24"/>
        <v>0</v>
      </c>
      <c r="J150" s="24"/>
      <c r="K150" s="25"/>
    </row>
    <row r="151" spans="1:11" s="20" customFormat="1" ht="19.149999999999999" customHeight="1">
      <c r="A151" s="118" t="s">
        <v>244</v>
      </c>
      <c r="B151" s="109" t="s">
        <v>245</v>
      </c>
      <c r="C151" s="119">
        <v>1</v>
      </c>
      <c r="D151" s="104" t="s">
        <v>77</v>
      </c>
      <c r="E151" s="110">
        <v>144</v>
      </c>
      <c r="F151" s="110">
        <v>179</v>
      </c>
      <c r="G151" s="111"/>
      <c r="H151" s="85">
        <f>G151*E151</f>
        <v>0</v>
      </c>
      <c r="J151" s="24"/>
      <c r="K151" s="25"/>
    </row>
    <row r="152" spans="1:11" s="20" customFormat="1" ht="19.149999999999999" customHeight="1">
      <c r="A152" s="118" t="s">
        <v>246</v>
      </c>
      <c r="B152" s="109" t="s">
        <v>247</v>
      </c>
      <c r="C152" s="119">
        <v>1</v>
      </c>
      <c r="D152" s="104" t="s">
        <v>248</v>
      </c>
      <c r="E152" s="110">
        <v>90</v>
      </c>
      <c r="F152" s="110">
        <v>109</v>
      </c>
      <c r="G152" s="111"/>
      <c r="H152" s="85">
        <f t="shared" si="24"/>
        <v>0</v>
      </c>
      <c r="J152" s="24"/>
      <c r="K152" s="25"/>
    </row>
    <row r="153" spans="1:11" s="20" customFormat="1" ht="19.149999999999999" customHeight="1">
      <c r="A153" s="114" t="s">
        <v>249</v>
      </c>
      <c r="B153" s="115"/>
      <c r="C153" s="126"/>
      <c r="D153" s="127"/>
      <c r="E153" s="117"/>
      <c r="F153" s="117"/>
      <c r="G153" s="117"/>
      <c r="H153" s="117"/>
      <c r="J153" s="24"/>
      <c r="K153" s="25"/>
    </row>
    <row r="154" spans="1:11" s="20" customFormat="1" ht="19.149999999999999" customHeight="1">
      <c r="A154" s="28" t="s">
        <v>250</v>
      </c>
      <c r="B154" s="109" t="s">
        <v>251</v>
      </c>
      <c r="C154" s="103" t="s">
        <v>52</v>
      </c>
      <c r="D154" s="104" t="s">
        <v>77</v>
      </c>
      <c r="E154" s="110">
        <v>109</v>
      </c>
      <c r="F154" s="110">
        <v>139</v>
      </c>
      <c r="G154" s="111"/>
      <c r="H154" s="85">
        <f t="shared" ref="H154:H156" si="26">G154*E154</f>
        <v>0</v>
      </c>
      <c r="J154" s="24"/>
      <c r="K154" s="25"/>
    </row>
    <row r="155" spans="1:11" s="20" customFormat="1" ht="19.149999999999999" customHeight="1">
      <c r="A155" s="28" t="s">
        <v>252</v>
      </c>
      <c r="B155" s="109" t="s">
        <v>253</v>
      </c>
      <c r="C155" s="103" t="s">
        <v>52</v>
      </c>
      <c r="D155" s="104" t="s">
        <v>77</v>
      </c>
      <c r="E155" s="110">
        <v>109</v>
      </c>
      <c r="F155" s="110">
        <v>139</v>
      </c>
      <c r="G155" s="111"/>
      <c r="H155" s="85">
        <f t="shared" si="26"/>
        <v>0</v>
      </c>
      <c r="J155" s="24"/>
      <c r="K155" s="25"/>
    </row>
    <row r="156" spans="1:11" s="20" customFormat="1" ht="19.149999999999999" customHeight="1">
      <c r="A156" s="28" t="s">
        <v>254</v>
      </c>
      <c r="B156" s="109" t="s">
        <v>255</v>
      </c>
      <c r="C156" s="103" t="s">
        <v>52</v>
      </c>
      <c r="D156" s="104" t="s">
        <v>77</v>
      </c>
      <c r="E156" s="110">
        <v>109</v>
      </c>
      <c r="F156" s="110">
        <v>139</v>
      </c>
      <c r="G156" s="111"/>
      <c r="H156" s="85">
        <f t="shared" si="26"/>
        <v>0</v>
      </c>
      <c r="J156" s="24"/>
      <c r="K156" s="25"/>
    </row>
    <row r="157" spans="1:11" ht="18.75">
      <c r="A157" s="128" t="s">
        <v>256</v>
      </c>
      <c r="B157" s="129"/>
      <c r="C157" s="126"/>
      <c r="D157" s="126"/>
      <c r="E157" s="110"/>
      <c r="F157" s="130"/>
      <c r="G157" s="110"/>
      <c r="H157" s="130"/>
      <c r="I157" s="20"/>
      <c r="J157" s="190"/>
      <c r="K157" s="190"/>
    </row>
    <row r="158" spans="1:11" ht="18.75">
      <c r="A158" s="131">
        <v>49242351</v>
      </c>
      <c r="B158" s="109" t="s">
        <v>257</v>
      </c>
      <c r="C158" s="119">
        <v>1</v>
      </c>
      <c r="D158" s="119">
        <v>10</v>
      </c>
      <c r="E158" s="110">
        <v>24</v>
      </c>
      <c r="F158" s="132">
        <v>49.95</v>
      </c>
      <c r="G158" s="111"/>
      <c r="H158" s="85">
        <f>G158*E158</f>
        <v>0</v>
      </c>
      <c r="I158" s="20"/>
      <c r="J158" s="190"/>
      <c r="K158" s="190"/>
    </row>
    <row r="159" spans="1:11" ht="18.75">
      <c r="A159" s="131" t="s">
        <v>258</v>
      </c>
      <c r="B159" s="109" t="s">
        <v>259</v>
      </c>
      <c r="C159" s="119">
        <v>1</v>
      </c>
      <c r="D159" s="104" t="s">
        <v>260</v>
      </c>
      <c r="E159" s="110">
        <v>41.5</v>
      </c>
      <c r="F159" s="132">
        <v>59</v>
      </c>
      <c r="G159" s="111"/>
      <c r="H159" s="85">
        <f>G159*E159</f>
        <v>0</v>
      </c>
      <c r="I159" s="20"/>
      <c r="J159" s="190"/>
      <c r="K159" s="190"/>
    </row>
    <row r="160" spans="1:11" ht="18.75">
      <c r="A160" s="131" t="s">
        <v>261</v>
      </c>
      <c r="B160" s="133" t="s">
        <v>262</v>
      </c>
      <c r="C160" s="119">
        <v>1</v>
      </c>
      <c r="D160" s="104" t="s">
        <v>194</v>
      </c>
      <c r="E160" s="110">
        <v>19.100000000000001</v>
      </c>
      <c r="F160" s="132">
        <v>29</v>
      </c>
      <c r="G160" s="111"/>
      <c r="H160" s="85">
        <f>G160*E160</f>
        <v>0</v>
      </c>
      <c r="I160" s="20"/>
      <c r="J160" s="190"/>
      <c r="K160" s="190"/>
    </row>
    <row r="161" spans="1:11" ht="18.75">
      <c r="A161" s="128" t="s">
        <v>263</v>
      </c>
      <c r="B161" s="129"/>
      <c r="C161" s="126"/>
      <c r="D161" s="126"/>
      <c r="E161" s="110"/>
      <c r="F161" s="130"/>
      <c r="G161" s="110"/>
      <c r="H161" s="130"/>
      <c r="I161" s="20"/>
      <c r="J161" s="190"/>
      <c r="K161" s="190"/>
    </row>
    <row r="162" spans="1:11" ht="18.75">
      <c r="A162" s="131" t="s">
        <v>264</v>
      </c>
      <c r="B162" s="133" t="s">
        <v>265</v>
      </c>
      <c r="C162" s="119">
        <v>1</v>
      </c>
      <c r="D162" s="104" t="s">
        <v>260</v>
      </c>
      <c r="E162" s="110">
        <v>41.5</v>
      </c>
      <c r="F162" s="132">
        <v>59</v>
      </c>
      <c r="G162" s="111"/>
      <c r="H162" s="85">
        <f>G162*E162</f>
        <v>0</v>
      </c>
      <c r="I162" s="20"/>
      <c r="J162" s="190"/>
      <c r="K162" s="190"/>
    </row>
    <row r="163" spans="1:11" s="20" customFormat="1" ht="19.149999999999999" customHeight="1">
      <c r="A163" s="114" t="s">
        <v>266</v>
      </c>
      <c r="B163" s="115"/>
      <c r="C163" s="126"/>
      <c r="D163" s="127"/>
      <c r="E163" s="117"/>
      <c r="F163" s="117"/>
      <c r="G163" s="117"/>
      <c r="H163" s="117"/>
      <c r="J163" s="24"/>
      <c r="K163" s="25"/>
    </row>
    <row r="164" spans="1:11" s="20" customFormat="1" ht="19.149999999999999" customHeight="1">
      <c r="A164" s="118" t="s">
        <v>267</v>
      </c>
      <c r="B164" s="109" t="s">
        <v>268</v>
      </c>
      <c r="C164" s="103" t="s">
        <v>52</v>
      </c>
      <c r="D164" s="104" t="s">
        <v>236</v>
      </c>
      <c r="E164" s="110">
        <v>44</v>
      </c>
      <c r="F164" s="110">
        <v>59</v>
      </c>
      <c r="G164" s="111"/>
      <c r="H164" s="85">
        <f t="shared" ref="H164:H175" si="27">G164*E164</f>
        <v>0</v>
      </c>
      <c r="J164" s="24"/>
      <c r="K164" s="25"/>
    </row>
    <row r="165" spans="1:11" s="20" customFormat="1" ht="19.149999999999999" customHeight="1">
      <c r="A165" s="118" t="s">
        <v>269</v>
      </c>
      <c r="B165" s="109" t="s">
        <v>270</v>
      </c>
      <c r="C165" s="103" t="s">
        <v>74</v>
      </c>
      <c r="D165" s="104" t="s">
        <v>236</v>
      </c>
      <c r="E165" s="110">
        <v>53</v>
      </c>
      <c r="F165" s="110">
        <v>69</v>
      </c>
      <c r="G165" s="111"/>
      <c r="H165" s="85">
        <f>G165*E165</f>
        <v>0</v>
      </c>
      <c r="J165" s="24"/>
      <c r="K165" s="25"/>
    </row>
    <row r="166" spans="1:11" s="20" customFormat="1" ht="19.149999999999999" customHeight="1">
      <c r="A166" s="118" t="s">
        <v>271</v>
      </c>
      <c r="B166" s="109" t="s">
        <v>272</v>
      </c>
      <c r="C166" s="103" t="s">
        <v>74</v>
      </c>
      <c r="D166" s="104" t="s">
        <v>236</v>
      </c>
      <c r="E166" s="110">
        <v>26</v>
      </c>
      <c r="F166" s="110">
        <v>39</v>
      </c>
      <c r="G166" s="111"/>
      <c r="H166" s="85">
        <f t="shared" si="27"/>
        <v>0</v>
      </c>
      <c r="J166" s="24"/>
      <c r="K166" s="25"/>
    </row>
    <row r="167" spans="1:11" s="20" customFormat="1" ht="19.149999999999999" customHeight="1">
      <c r="A167" s="118" t="s">
        <v>273</v>
      </c>
      <c r="B167" s="109" t="s">
        <v>274</v>
      </c>
      <c r="C167" s="103" t="s">
        <v>118</v>
      </c>
      <c r="D167" s="104" t="s">
        <v>241</v>
      </c>
      <c r="E167" s="110">
        <v>90</v>
      </c>
      <c r="F167" s="110">
        <v>109</v>
      </c>
      <c r="G167" s="111"/>
      <c r="H167" s="85">
        <f t="shared" si="27"/>
        <v>0</v>
      </c>
      <c r="J167" s="24"/>
      <c r="K167" s="25"/>
    </row>
    <row r="168" spans="1:11" s="20" customFormat="1" ht="19.149999999999999" customHeight="1">
      <c r="A168" s="118" t="s">
        <v>275</v>
      </c>
      <c r="B168" s="109" t="s">
        <v>276</v>
      </c>
      <c r="C168" s="103" t="s">
        <v>52</v>
      </c>
      <c r="D168" s="104" t="s">
        <v>241</v>
      </c>
      <c r="E168" s="110">
        <v>90</v>
      </c>
      <c r="F168" s="110">
        <v>109</v>
      </c>
      <c r="G168" s="111"/>
      <c r="H168" s="85">
        <f t="shared" si="27"/>
        <v>0</v>
      </c>
      <c r="J168" s="24"/>
      <c r="K168" s="25"/>
    </row>
    <row r="169" spans="1:11" s="20" customFormat="1" ht="19.149999999999999" customHeight="1">
      <c r="A169" s="118" t="s">
        <v>277</v>
      </c>
      <c r="B169" s="109" t="s">
        <v>278</v>
      </c>
      <c r="C169" s="103" t="s">
        <v>118</v>
      </c>
      <c r="D169" s="104" t="s">
        <v>241</v>
      </c>
      <c r="E169" s="110">
        <v>90</v>
      </c>
      <c r="F169" s="110">
        <v>109</v>
      </c>
      <c r="G169" s="111"/>
      <c r="H169" s="85">
        <f t="shared" si="27"/>
        <v>0</v>
      </c>
      <c r="J169" s="24"/>
      <c r="K169" s="25"/>
    </row>
    <row r="170" spans="1:11" s="20" customFormat="1" ht="19.149999999999999" customHeight="1">
      <c r="A170" s="118" t="s">
        <v>279</v>
      </c>
      <c r="B170" s="109" t="s">
        <v>280</v>
      </c>
      <c r="C170" s="103" t="s">
        <v>118</v>
      </c>
      <c r="D170" s="104" t="s">
        <v>241</v>
      </c>
      <c r="E170" s="110">
        <v>113</v>
      </c>
      <c r="F170" s="110">
        <v>139</v>
      </c>
      <c r="G170" s="111"/>
      <c r="H170" s="85">
        <f t="shared" si="27"/>
        <v>0</v>
      </c>
      <c r="J170" s="24"/>
      <c r="K170" s="25"/>
    </row>
    <row r="171" spans="1:11" s="20" customFormat="1" ht="19.149999999999999" customHeight="1">
      <c r="A171" s="123" t="s">
        <v>281</v>
      </c>
      <c r="B171" s="109" t="s">
        <v>282</v>
      </c>
      <c r="C171" s="103" t="s">
        <v>52</v>
      </c>
      <c r="D171" s="104" t="s">
        <v>241</v>
      </c>
      <c r="E171" s="110">
        <v>90</v>
      </c>
      <c r="F171" s="110">
        <v>109</v>
      </c>
      <c r="G171" s="111"/>
      <c r="H171" s="85">
        <f t="shared" si="27"/>
        <v>0</v>
      </c>
      <c r="J171" s="24"/>
      <c r="K171" s="25"/>
    </row>
    <row r="172" spans="1:11" s="20" customFormat="1" ht="19.149999999999999" customHeight="1">
      <c r="A172" s="118" t="s">
        <v>283</v>
      </c>
      <c r="B172" s="109" t="s">
        <v>284</v>
      </c>
      <c r="C172" s="103" t="s">
        <v>52</v>
      </c>
      <c r="D172" s="104" t="s">
        <v>285</v>
      </c>
      <c r="E172" s="110">
        <v>81</v>
      </c>
      <c r="F172" s="110">
        <v>99</v>
      </c>
      <c r="G172" s="111"/>
      <c r="H172" s="85">
        <f t="shared" si="27"/>
        <v>0</v>
      </c>
      <c r="J172" s="24"/>
      <c r="K172" s="25"/>
    </row>
    <row r="173" spans="1:11" s="20" customFormat="1" ht="19.149999999999999" customHeight="1">
      <c r="A173" s="118" t="s">
        <v>286</v>
      </c>
      <c r="B173" s="109" t="s">
        <v>287</v>
      </c>
      <c r="C173" s="103" t="s">
        <v>52</v>
      </c>
      <c r="D173" s="104" t="s">
        <v>241</v>
      </c>
      <c r="E173" s="110">
        <v>90</v>
      </c>
      <c r="F173" s="110">
        <v>109</v>
      </c>
      <c r="G173" s="111"/>
      <c r="H173" s="85">
        <f t="shared" si="27"/>
        <v>0</v>
      </c>
      <c r="J173" s="24"/>
      <c r="K173" s="25"/>
    </row>
    <row r="174" spans="1:11" s="20" customFormat="1" ht="19.149999999999999" customHeight="1">
      <c r="A174" s="118" t="s">
        <v>288</v>
      </c>
      <c r="B174" s="109" t="s">
        <v>289</v>
      </c>
      <c r="C174" s="103" t="s">
        <v>52</v>
      </c>
      <c r="D174" s="104" t="s">
        <v>290</v>
      </c>
      <c r="E174" s="110">
        <v>26</v>
      </c>
      <c r="F174" s="110">
        <v>39</v>
      </c>
      <c r="G174" s="111"/>
      <c r="H174" s="85">
        <f t="shared" si="27"/>
        <v>0</v>
      </c>
      <c r="J174" s="24"/>
      <c r="K174" s="25"/>
    </row>
    <row r="175" spans="1:11" s="20" customFormat="1" ht="19.149999999999999" customHeight="1">
      <c r="A175" s="118" t="s">
        <v>291</v>
      </c>
      <c r="B175" s="109" t="s">
        <v>292</v>
      </c>
      <c r="C175" s="103">
        <v>1</v>
      </c>
      <c r="D175" s="104">
        <v>96</v>
      </c>
      <c r="E175" s="110">
        <v>30</v>
      </c>
      <c r="F175" s="110">
        <v>39</v>
      </c>
      <c r="G175" s="111"/>
      <c r="H175" s="85">
        <f t="shared" si="27"/>
        <v>0</v>
      </c>
      <c r="J175" s="24"/>
      <c r="K175" s="25"/>
    </row>
    <row r="176" spans="1:11" s="20" customFormat="1" ht="19.149999999999999" customHeight="1">
      <c r="A176" s="118" t="s">
        <v>293</v>
      </c>
      <c r="B176" s="109" t="s">
        <v>294</v>
      </c>
      <c r="C176" s="103" t="s">
        <v>52</v>
      </c>
      <c r="D176" s="104" t="s">
        <v>74</v>
      </c>
      <c r="E176" s="110">
        <v>44</v>
      </c>
      <c r="F176" s="110">
        <v>59</v>
      </c>
      <c r="G176" s="111"/>
      <c r="H176" s="85">
        <f t="shared" ref="H176" si="28">G176*E176</f>
        <v>0</v>
      </c>
      <c r="J176" s="24"/>
      <c r="K176" s="25"/>
    </row>
    <row r="177" spans="1:11" s="20" customFormat="1" ht="19.149999999999999" customHeight="1">
      <c r="A177" s="114" t="s">
        <v>295</v>
      </c>
      <c r="B177" s="115"/>
      <c r="C177" s="126"/>
      <c r="D177" s="127"/>
      <c r="E177" s="117"/>
      <c r="F177" s="117"/>
      <c r="G177" s="117"/>
      <c r="H177" s="117"/>
      <c r="J177" s="24"/>
      <c r="K177" s="25"/>
    </row>
    <row r="178" spans="1:11" s="20" customFormat="1" ht="19.149999999999999" customHeight="1">
      <c r="A178" s="118" t="s">
        <v>296</v>
      </c>
      <c r="B178" s="109" t="s">
        <v>297</v>
      </c>
      <c r="C178" s="119">
        <v>1</v>
      </c>
      <c r="D178" s="104" t="s">
        <v>52</v>
      </c>
      <c r="E178" s="110">
        <v>1650</v>
      </c>
      <c r="F178" s="110">
        <v>1999</v>
      </c>
      <c r="G178" s="111"/>
      <c r="H178" s="85">
        <f t="shared" ref="H178:H185" si="29">G178*E178</f>
        <v>0</v>
      </c>
      <c r="J178" s="24"/>
      <c r="K178" s="25"/>
    </row>
    <row r="179" spans="1:11" s="20" customFormat="1" ht="19.149999999999999" customHeight="1">
      <c r="A179" s="118" t="s">
        <v>298</v>
      </c>
      <c r="B179" s="120" t="s">
        <v>299</v>
      </c>
      <c r="C179" s="119">
        <v>1</v>
      </c>
      <c r="D179" s="122">
        <v>1</v>
      </c>
      <c r="E179" s="110">
        <v>208</v>
      </c>
      <c r="F179" s="110">
        <v>259</v>
      </c>
      <c r="G179" s="111"/>
      <c r="H179" s="85">
        <f t="shared" si="29"/>
        <v>0</v>
      </c>
      <c r="J179" s="24"/>
      <c r="K179" s="25"/>
    </row>
    <row r="180" spans="1:11" s="20" customFormat="1" ht="19.149999999999999" customHeight="1">
      <c r="A180" s="118" t="s">
        <v>300</v>
      </c>
      <c r="B180" s="120" t="s">
        <v>301</v>
      </c>
      <c r="C180" s="119">
        <v>1</v>
      </c>
      <c r="D180" s="122">
        <v>1</v>
      </c>
      <c r="E180" s="110">
        <v>208</v>
      </c>
      <c r="F180" s="110">
        <v>259</v>
      </c>
      <c r="G180" s="111"/>
      <c r="H180" s="85">
        <f t="shared" si="29"/>
        <v>0</v>
      </c>
      <c r="J180" s="24"/>
      <c r="K180" s="25"/>
    </row>
    <row r="181" spans="1:11" s="20" customFormat="1" ht="19.149999999999999" customHeight="1">
      <c r="A181" s="118" t="s">
        <v>302</v>
      </c>
      <c r="B181" s="120" t="s">
        <v>303</v>
      </c>
      <c r="C181" s="119">
        <v>1</v>
      </c>
      <c r="D181" s="122">
        <v>1</v>
      </c>
      <c r="E181" s="110">
        <v>226</v>
      </c>
      <c r="F181" s="110">
        <v>279</v>
      </c>
      <c r="G181" s="111"/>
      <c r="H181" s="85">
        <f t="shared" si="29"/>
        <v>0</v>
      </c>
      <c r="J181" s="24"/>
      <c r="K181" s="25"/>
    </row>
    <row r="182" spans="1:11" s="20" customFormat="1" ht="19.149999999999999" customHeight="1">
      <c r="A182" s="118" t="s">
        <v>304</v>
      </c>
      <c r="B182" s="120" t="s">
        <v>305</v>
      </c>
      <c r="C182" s="119">
        <v>1</v>
      </c>
      <c r="D182" s="122">
        <v>1</v>
      </c>
      <c r="E182" s="110">
        <v>226</v>
      </c>
      <c r="F182" s="110">
        <v>279</v>
      </c>
      <c r="G182" s="111"/>
      <c r="H182" s="85">
        <f t="shared" si="29"/>
        <v>0</v>
      </c>
      <c r="J182" s="24"/>
      <c r="K182" s="25"/>
    </row>
    <row r="183" spans="1:11" s="20" customFormat="1" ht="19.149999999999999" customHeight="1">
      <c r="A183" s="118" t="s">
        <v>306</v>
      </c>
      <c r="B183" s="120" t="s">
        <v>307</v>
      </c>
      <c r="C183" s="103" t="s">
        <v>53</v>
      </c>
      <c r="D183" s="104" t="s">
        <v>100</v>
      </c>
      <c r="E183" s="110">
        <v>77</v>
      </c>
      <c r="F183" s="110">
        <v>99</v>
      </c>
      <c r="G183" s="111"/>
      <c r="H183" s="85">
        <f t="shared" si="29"/>
        <v>0</v>
      </c>
      <c r="J183" s="24"/>
      <c r="K183" s="25"/>
    </row>
    <row r="184" spans="1:11" s="20" customFormat="1" ht="19.149999999999999" customHeight="1">
      <c r="A184" s="118" t="s">
        <v>308</v>
      </c>
      <c r="B184" s="120" t="s">
        <v>309</v>
      </c>
      <c r="C184" s="119">
        <v>1</v>
      </c>
      <c r="D184" s="122">
        <v>1</v>
      </c>
      <c r="E184" s="110">
        <v>1750</v>
      </c>
      <c r="F184" s="110">
        <v>2119</v>
      </c>
      <c r="G184" s="111"/>
      <c r="H184" s="85">
        <f t="shared" si="29"/>
        <v>0</v>
      </c>
      <c r="J184" s="24"/>
      <c r="K184" s="25"/>
    </row>
    <row r="185" spans="1:11" s="20" customFormat="1" ht="19.149999999999999" customHeight="1">
      <c r="A185" s="118" t="s">
        <v>310</v>
      </c>
      <c r="B185" s="120" t="s">
        <v>311</v>
      </c>
      <c r="C185" s="119">
        <v>1</v>
      </c>
      <c r="D185" s="122">
        <v>1</v>
      </c>
      <c r="E185" s="110">
        <v>2622</v>
      </c>
      <c r="F185" s="110">
        <v>3179</v>
      </c>
      <c r="G185" s="111"/>
      <c r="H185" s="85">
        <f t="shared" si="29"/>
        <v>0</v>
      </c>
      <c r="J185" s="24"/>
      <c r="K185" s="25"/>
    </row>
    <row r="186" spans="1:11" s="20" customFormat="1" ht="19.149999999999999" customHeight="1">
      <c r="A186" s="118" t="s">
        <v>312</v>
      </c>
      <c r="B186" s="109" t="s">
        <v>313</v>
      </c>
      <c r="C186" s="119">
        <v>1</v>
      </c>
      <c r="D186" s="122">
        <v>1</v>
      </c>
      <c r="E186" s="110">
        <v>2062</v>
      </c>
      <c r="F186" s="110">
        <v>2499</v>
      </c>
      <c r="G186" s="111"/>
      <c r="H186" s="85">
        <f t="shared" ref="H186:H233" si="30">G186*E186</f>
        <v>0</v>
      </c>
      <c r="J186" s="24"/>
      <c r="K186" s="25"/>
    </row>
    <row r="187" spans="1:11" s="20" customFormat="1" ht="19.149999999999999" customHeight="1">
      <c r="A187" s="118" t="s">
        <v>314</v>
      </c>
      <c r="B187" s="120" t="s">
        <v>315</v>
      </c>
      <c r="C187" s="119">
        <v>1</v>
      </c>
      <c r="D187" s="122">
        <v>1</v>
      </c>
      <c r="E187" s="110">
        <v>208</v>
      </c>
      <c r="F187" s="110">
        <v>259</v>
      </c>
      <c r="G187" s="111"/>
      <c r="H187" s="85">
        <f t="shared" si="30"/>
        <v>0</v>
      </c>
      <c r="J187" s="24"/>
      <c r="K187" s="25"/>
    </row>
    <row r="188" spans="1:11" s="20" customFormat="1" ht="19.149999999999999" customHeight="1">
      <c r="A188" s="118" t="s">
        <v>316</v>
      </c>
      <c r="B188" s="120" t="s">
        <v>317</v>
      </c>
      <c r="C188" s="119">
        <v>1</v>
      </c>
      <c r="D188" s="122">
        <v>1</v>
      </c>
      <c r="E188" s="110">
        <v>208</v>
      </c>
      <c r="F188" s="110">
        <v>259</v>
      </c>
      <c r="G188" s="111"/>
      <c r="H188" s="85">
        <f t="shared" si="30"/>
        <v>0</v>
      </c>
      <c r="J188" s="24"/>
      <c r="K188" s="25"/>
    </row>
    <row r="189" spans="1:11" s="20" customFormat="1" ht="19.149999999999999" customHeight="1">
      <c r="A189" s="118" t="s">
        <v>318</v>
      </c>
      <c r="B189" s="120" t="s">
        <v>319</v>
      </c>
      <c r="C189" s="119">
        <v>1</v>
      </c>
      <c r="D189" s="122">
        <v>1</v>
      </c>
      <c r="E189" s="110">
        <v>226</v>
      </c>
      <c r="F189" s="110">
        <v>279</v>
      </c>
      <c r="G189" s="111"/>
      <c r="H189" s="85">
        <f t="shared" si="30"/>
        <v>0</v>
      </c>
      <c r="J189" s="24"/>
      <c r="K189" s="25"/>
    </row>
    <row r="190" spans="1:11" s="20" customFormat="1" ht="19.149999999999999" customHeight="1">
      <c r="A190" s="118" t="s">
        <v>320</v>
      </c>
      <c r="B190" s="120" t="s">
        <v>321</v>
      </c>
      <c r="C190" s="119">
        <v>1</v>
      </c>
      <c r="D190" s="122">
        <v>1</v>
      </c>
      <c r="E190" s="110">
        <v>226</v>
      </c>
      <c r="F190" s="110">
        <v>279</v>
      </c>
      <c r="G190" s="111"/>
      <c r="H190" s="85">
        <f t="shared" si="30"/>
        <v>0</v>
      </c>
      <c r="J190" s="24"/>
      <c r="K190" s="25"/>
    </row>
    <row r="191" spans="1:11" s="20" customFormat="1" ht="19.149999999999999" customHeight="1">
      <c r="A191" s="118" t="s">
        <v>322</v>
      </c>
      <c r="B191" s="120" t="s">
        <v>323</v>
      </c>
      <c r="C191" s="119">
        <v>1</v>
      </c>
      <c r="D191" s="122">
        <v>1</v>
      </c>
      <c r="E191" s="110">
        <v>299</v>
      </c>
      <c r="F191" s="110">
        <v>369</v>
      </c>
      <c r="G191" s="111"/>
      <c r="H191" s="85">
        <f t="shared" si="30"/>
        <v>0</v>
      </c>
      <c r="J191" s="24"/>
      <c r="K191" s="25"/>
    </row>
    <row r="192" spans="1:11" s="20" customFormat="1" ht="19.149999999999999" customHeight="1">
      <c r="A192" s="118" t="s">
        <v>324</v>
      </c>
      <c r="B192" s="120" t="s">
        <v>325</v>
      </c>
      <c r="C192" s="119">
        <v>1</v>
      </c>
      <c r="D192" s="122">
        <v>1</v>
      </c>
      <c r="E192" s="110">
        <v>335</v>
      </c>
      <c r="F192" s="110">
        <v>409</v>
      </c>
      <c r="G192" s="111"/>
      <c r="H192" s="85">
        <f t="shared" si="30"/>
        <v>0</v>
      </c>
      <c r="J192" s="24"/>
      <c r="K192" s="25"/>
    </row>
    <row r="193" spans="1:11" s="20" customFormat="1" ht="19.149999999999999" customHeight="1">
      <c r="A193" s="118" t="s">
        <v>326</v>
      </c>
      <c r="B193" s="120" t="s">
        <v>327</v>
      </c>
      <c r="C193" s="119">
        <v>1</v>
      </c>
      <c r="D193" s="122">
        <v>1</v>
      </c>
      <c r="E193" s="110">
        <v>717</v>
      </c>
      <c r="F193" s="110">
        <v>869</v>
      </c>
      <c r="G193" s="111"/>
      <c r="H193" s="85">
        <f t="shared" si="30"/>
        <v>0</v>
      </c>
      <c r="J193" s="24"/>
      <c r="K193" s="25"/>
    </row>
    <row r="194" spans="1:11" s="20" customFormat="1" ht="19.149999999999999" customHeight="1">
      <c r="A194" s="118" t="s">
        <v>328</v>
      </c>
      <c r="B194" s="120" t="s">
        <v>329</v>
      </c>
      <c r="C194" s="119">
        <v>1</v>
      </c>
      <c r="D194" s="122">
        <v>1</v>
      </c>
      <c r="E194" s="110">
        <v>717</v>
      </c>
      <c r="F194" s="110">
        <v>869</v>
      </c>
      <c r="G194" s="111"/>
      <c r="H194" s="85">
        <f t="shared" si="30"/>
        <v>0</v>
      </c>
      <c r="J194" s="24"/>
      <c r="K194" s="25"/>
    </row>
    <row r="195" spans="1:11" s="20" customFormat="1" ht="19.149999999999999" customHeight="1">
      <c r="A195" s="118" t="s">
        <v>330</v>
      </c>
      <c r="B195" s="120" t="s">
        <v>331</v>
      </c>
      <c r="C195" s="119">
        <v>1</v>
      </c>
      <c r="D195" s="122">
        <v>1</v>
      </c>
      <c r="E195" s="110">
        <v>944</v>
      </c>
      <c r="F195" s="110">
        <v>1149</v>
      </c>
      <c r="G195" s="111"/>
      <c r="H195" s="85">
        <f t="shared" si="30"/>
        <v>0</v>
      </c>
      <c r="J195" s="24"/>
      <c r="K195" s="25"/>
    </row>
    <row r="196" spans="1:11" s="20" customFormat="1" ht="19.149999999999999" customHeight="1">
      <c r="A196" s="118" t="s">
        <v>332</v>
      </c>
      <c r="B196" s="109" t="s">
        <v>333</v>
      </c>
      <c r="C196" s="119">
        <v>1</v>
      </c>
      <c r="D196" s="122">
        <v>1</v>
      </c>
      <c r="E196" s="110">
        <v>531</v>
      </c>
      <c r="F196" s="110">
        <v>649</v>
      </c>
      <c r="G196" s="111"/>
      <c r="H196" s="85">
        <f t="shared" si="30"/>
        <v>0</v>
      </c>
      <c r="J196" s="24"/>
      <c r="K196" s="25"/>
    </row>
    <row r="197" spans="1:11" s="20" customFormat="1" ht="19.149999999999999" customHeight="1">
      <c r="A197" s="118" t="s">
        <v>334</v>
      </c>
      <c r="B197" s="120" t="s">
        <v>335</v>
      </c>
      <c r="C197" s="103" t="s">
        <v>53</v>
      </c>
      <c r="D197" s="104" t="s">
        <v>100</v>
      </c>
      <c r="E197" s="110">
        <v>81</v>
      </c>
      <c r="F197" s="110">
        <v>99</v>
      </c>
      <c r="G197" s="111"/>
      <c r="H197" s="85">
        <f t="shared" si="30"/>
        <v>0</v>
      </c>
      <c r="J197" s="24"/>
      <c r="K197" s="25"/>
    </row>
    <row r="198" spans="1:11" s="20" customFormat="1" ht="19.149999999999999" customHeight="1">
      <c r="A198" s="118" t="s">
        <v>336</v>
      </c>
      <c r="B198" s="120" t="s">
        <v>337</v>
      </c>
      <c r="C198" s="119">
        <v>1</v>
      </c>
      <c r="D198" s="104" t="s">
        <v>53</v>
      </c>
      <c r="E198" s="110">
        <v>37</v>
      </c>
      <c r="F198" s="110">
        <v>49</v>
      </c>
      <c r="G198" s="111"/>
      <c r="H198" s="85">
        <f t="shared" si="30"/>
        <v>0</v>
      </c>
      <c r="J198" s="24"/>
      <c r="K198" s="25"/>
    </row>
    <row r="199" spans="1:11" s="20" customFormat="1" ht="19.149999999999999" customHeight="1">
      <c r="A199" s="118" t="s">
        <v>338</v>
      </c>
      <c r="B199" s="120" t="s">
        <v>339</v>
      </c>
      <c r="C199" s="119">
        <v>1</v>
      </c>
      <c r="D199" s="104" t="s">
        <v>100</v>
      </c>
      <c r="E199" s="110">
        <v>62</v>
      </c>
      <c r="F199" s="110">
        <v>79</v>
      </c>
      <c r="G199" s="111"/>
      <c r="H199" s="85">
        <f t="shared" si="30"/>
        <v>0</v>
      </c>
      <c r="J199" s="24"/>
      <c r="K199" s="25"/>
    </row>
    <row r="200" spans="1:11" s="20" customFormat="1" ht="19.149999999999999" customHeight="1">
      <c r="A200" s="118" t="s">
        <v>340</v>
      </c>
      <c r="B200" s="120" t="s">
        <v>341</v>
      </c>
      <c r="C200" s="119">
        <v>1</v>
      </c>
      <c r="D200" s="104" t="s">
        <v>100</v>
      </c>
      <c r="E200" s="110">
        <v>67</v>
      </c>
      <c r="F200" s="110">
        <v>89</v>
      </c>
      <c r="G200" s="111"/>
      <c r="H200" s="85">
        <f t="shared" si="30"/>
        <v>0</v>
      </c>
      <c r="J200" s="24"/>
      <c r="K200" s="25"/>
    </row>
    <row r="201" spans="1:11" s="20" customFormat="1" ht="19.149999999999999" customHeight="1">
      <c r="A201" s="118" t="s">
        <v>342</v>
      </c>
      <c r="B201" s="109" t="s">
        <v>343</v>
      </c>
      <c r="C201" s="119">
        <v>1</v>
      </c>
      <c r="D201" s="122">
        <v>1</v>
      </c>
      <c r="E201" s="110">
        <v>2199</v>
      </c>
      <c r="F201" s="110">
        <v>2669</v>
      </c>
      <c r="G201" s="111"/>
      <c r="H201" s="85">
        <f t="shared" si="30"/>
        <v>0</v>
      </c>
      <c r="J201" s="24"/>
      <c r="K201" s="25"/>
    </row>
    <row r="202" spans="1:11" s="20" customFormat="1" ht="19.149999999999999" customHeight="1">
      <c r="A202" s="118" t="s">
        <v>344</v>
      </c>
      <c r="B202" s="109" t="s">
        <v>345</v>
      </c>
      <c r="C202" s="119">
        <v>1</v>
      </c>
      <c r="D202" s="122">
        <v>1</v>
      </c>
      <c r="E202" s="110">
        <v>3738</v>
      </c>
      <c r="F202" s="110">
        <v>4529</v>
      </c>
      <c r="G202" s="111"/>
      <c r="H202" s="85">
        <f t="shared" si="30"/>
        <v>0</v>
      </c>
      <c r="J202" s="24"/>
      <c r="K202" s="25"/>
    </row>
    <row r="203" spans="1:11" s="20" customFormat="1" ht="19.149999999999999" customHeight="1">
      <c r="A203" s="118" t="s">
        <v>346</v>
      </c>
      <c r="B203" s="109" t="s">
        <v>347</v>
      </c>
      <c r="C203" s="119">
        <v>1</v>
      </c>
      <c r="D203" s="104" t="s">
        <v>56</v>
      </c>
      <c r="E203" s="110">
        <v>2062</v>
      </c>
      <c r="F203" s="110">
        <v>2499</v>
      </c>
      <c r="G203" s="111"/>
      <c r="H203" s="85">
        <f t="shared" si="30"/>
        <v>0</v>
      </c>
      <c r="J203" s="24"/>
      <c r="K203" s="25"/>
    </row>
    <row r="204" spans="1:11" s="20" customFormat="1" ht="19.149999999999999" customHeight="1">
      <c r="A204" s="134">
        <v>49162772</v>
      </c>
      <c r="B204" s="120" t="s">
        <v>348</v>
      </c>
      <c r="C204" s="119">
        <v>1</v>
      </c>
      <c r="D204" s="122">
        <v>1</v>
      </c>
      <c r="E204" s="110">
        <v>317</v>
      </c>
      <c r="F204" s="110">
        <v>389</v>
      </c>
      <c r="G204" s="111"/>
      <c r="H204" s="85">
        <f t="shared" si="30"/>
        <v>0</v>
      </c>
      <c r="J204" s="24"/>
      <c r="K204" s="25"/>
    </row>
    <row r="205" spans="1:11" s="20" customFormat="1" ht="19.149999999999999" customHeight="1">
      <c r="A205" s="118">
        <v>48440411</v>
      </c>
      <c r="B205" s="120" t="s">
        <v>349</v>
      </c>
      <c r="C205" s="119">
        <v>1</v>
      </c>
      <c r="D205" s="122">
        <v>1</v>
      </c>
      <c r="E205" s="110">
        <v>135</v>
      </c>
      <c r="F205" s="110">
        <v>169</v>
      </c>
      <c r="G205" s="111"/>
      <c r="H205" s="85">
        <f t="shared" si="30"/>
        <v>0</v>
      </c>
      <c r="J205" s="24"/>
      <c r="K205" s="25"/>
    </row>
    <row r="206" spans="1:11" s="20" customFormat="1" ht="19.149999999999999" customHeight="1">
      <c r="A206" s="134">
        <v>49162773</v>
      </c>
      <c r="B206" s="120" t="s">
        <v>350</v>
      </c>
      <c r="C206" s="119">
        <v>1</v>
      </c>
      <c r="D206" s="122">
        <v>1</v>
      </c>
      <c r="E206" s="110">
        <v>317</v>
      </c>
      <c r="F206" s="110">
        <v>389</v>
      </c>
      <c r="G206" s="111"/>
      <c r="H206" s="85">
        <f t="shared" si="30"/>
        <v>0</v>
      </c>
      <c r="J206" s="24"/>
      <c r="K206" s="25"/>
    </row>
    <row r="207" spans="1:11" s="20" customFormat="1" ht="19.149999999999999" customHeight="1">
      <c r="A207" s="134">
        <v>48440412</v>
      </c>
      <c r="B207" s="120" t="s">
        <v>351</v>
      </c>
      <c r="C207" s="119">
        <v>1</v>
      </c>
      <c r="D207" s="122">
        <v>1</v>
      </c>
      <c r="E207" s="110">
        <v>135</v>
      </c>
      <c r="F207" s="110">
        <v>169</v>
      </c>
      <c r="G207" s="111"/>
      <c r="H207" s="85">
        <f t="shared" si="30"/>
        <v>0</v>
      </c>
      <c r="J207" s="24"/>
      <c r="K207" s="25"/>
    </row>
    <row r="208" spans="1:11" s="20" customFormat="1" ht="19.149999999999999" customHeight="1">
      <c r="A208" s="134">
        <v>49162778</v>
      </c>
      <c r="B208" s="120" t="s">
        <v>352</v>
      </c>
      <c r="C208" s="119">
        <v>1</v>
      </c>
      <c r="D208" s="122">
        <v>1</v>
      </c>
      <c r="E208" s="110">
        <v>317</v>
      </c>
      <c r="F208" s="110">
        <v>389</v>
      </c>
      <c r="G208" s="111"/>
      <c r="H208" s="85">
        <f t="shared" si="30"/>
        <v>0</v>
      </c>
      <c r="J208" s="24"/>
      <c r="K208" s="25"/>
    </row>
    <row r="209" spans="1:11" s="20" customFormat="1" ht="19.149999999999999" customHeight="1">
      <c r="A209" s="134">
        <v>48442778</v>
      </c>
      <c r="B209" s="120" t="s">
        <v>353</v>
      </c>
      <c r="C209" s="119">
        <v>1</v>
      </c>
      <c r="D209" s="122">
        <v>1</v>
      </c>
      <c r="E209" s="110">
        <v>135</v>
      </c>
      <c r="F209" s="110">
        <v>169</v>
      </c>
      <c r="G209" s="111"/>
      <c r="H209" s="85">
        <f t="shared" si="30"/>
        <v>0</v>
      </c>
      <c r="J209" s="24"/>
      <c r="K209" s="25"/>
    </row>
    <row r="210" spans="1:11" s="20" customFormat="1" ht="19.149999999999999" customHeight="1">
      <c r="A210" s="118" t="s">
        <v>354</v>
      </c>
      <c r="B210" s="109" t="s">
        <v>355</v>
      </c>
      <c r="C210" s="119">
        <v>1</v>
      </c>
      <c r="D210" s="104" t="s">
        <v>52</v>
      </c>
      <c r="E210" s="110">
        <v>1817</v>
      </c>
      <c r="F210" s="110">
        <v>2199</v>
      </c>
      <c r="G210" s="111"/>
      <c r="H210" s="85">
        <f t="shared" si="30"/>
        <v>0</v>
      </c>
      <c r="J210" s="24"/>
      <c r="K210" s="25"/>
    </row>
    <row r="211" spans="1:11" s="20" customFormat="1" ht="19.149999999999999" customHeight="1">
      <c r="A211" s="118" t="s">
        <v>356</v>
      </c>
      <c r="B211" s="109" t="s">
        <v>357</v>
      </c>
      <c r="C211" s="119">
        <v>1</v>
      </c>
      <c r="D211" s="104" t="s">
        <v>52</v>
      </c>
      <c r="E211" s="110">
        <v>2971</v>
      </c>
      <c r="F211" s="110">
        <v>3599</v>
      </c>
      <c r="G211" s="111"/>
      <c r="H211" s="85">
        <f t="shared" si="30"/>
        <v>0</v>
      </c>
      <c r="J211" s="24"/>
      <c r="K211" s="25"/>
    </row>
    <row r="212" spans="1:11" s="20" customFormat="1" ht="19.149999999999999" customHeight="1">
      <c r="A212" s="123" t="s">
        <v>358</v>
      </c>
      <c r="B212" s="109" t="s">
        <v>359</v>
      </c>
      <c r="C212" s="119">
        <v>1</v>
      </c>
      <c r="D212" s="104" t="s">
        <v>52</v>
      </c>
      <c r="E212" s="110">
        <v>3817</v>
      </c>
      <c r="F212" s="110">
        <v>4599</v>
      </c>
      <c r="G212" s="111"/>
      <c r="H212" s="85">
        <f t="shared" si="30"/>
        <v>0</v>
      </c>
      <c r="J212" s="24"/>
      <c r="K212" s="25"/>
    </row>
    <row r="213" spans="1:11" s="20" customFormat="1" ht="19.149999999999999" customHeight="1">
      <c r="A213" s="118" t="s">
        <v>360</v>
      </c>
      <c r="B213" s="109" t="s">
        <v>361</v>
      </c>
      <c r="C213" s="119">
        <v>1</v>
      </c>
      <c r="D213" s="104" t="s">
        <v>52</v>
      </c>
      <c r="E213" s="110">
        <v>2472</v>
      </c>
      <c r="F213" s="110">
        <v>2999</v>
      </c>
      <c r="G213" s="111"/>
      <c r="H213" s="85">
        <f t="shared" si="30"/>
        <v>0</v>
      </c>
      <c r="J213" s="24"/>
      <c r="K213" s="25"/>
    </row>
    <row r="214" spans="1:11" s="20" customFormat="1" ht="19.149999999999999" customHeight="1">
      <c r="A214" s="118" t="s">
        <v>362</v>
      </c>
      <c r="B214" s="109" t="s">
        <v>363</v>
      </c>
      <c r="C214" s="119">
        <v>1</v>
      </c>
      <c r="D214" s="104" t="s">
        <v>56</v>
      </c>
      <c r="E214" s="110">
        <v>1726</v>
      </c>
      <c r="F214" s="110">
        <v>2089</v>
      </c>
      <c r="G214" s="111"/>
      <c r="H214" s="85">
        <f t="shared" si="30"/>
        <v>0</v>
      </c>
      <c r="J214" s="24"/>
      <c r="K214" s="25"/>
    </row>
    <row r="215" spans="1:11" s="20" customFormat="1" ht="19.149999999999999" customHeight="1">
      <c r="A215" s="134">
        <v>4932430913</v>
      </c>
      <c r="B215" s="120" t="s">
        <v>364</v>
      </c>
      <c r="C215" s="119">
        <v>1</v>
      </c>
      <c r="D215" s="122">
        <v>1</v>
      </c>
      <c r="E215" s="110">
        <v>35</v>
      </c>
      <c r="F215" s="110">
        <v>49</v>
      </c>
      <c r="G215" s="111"/>
      <c r="H215" s="85">
        <f t="shared" si="30"/>
        <v>0</v>
      </c>
      <c r="J215" s="24"/>
      <c r="K215" s="25"/>
    </row>
    <row r="216" spans="1:11" s="20" customFormat="1" ht="19.149999999999999" customHeight="1">
      <c r="A216" s="134">
        <v>4932430841</v>
      </c>
      <c r="B216" s="120" t="s">
        <v>365</v>
      </c>
      <c r="C216" s="119">
        <v>1</v>
      </c>
      <c r="D216" s="122">
        <v>1</v>
      </c>
      <c r="E216" s="110">
        <v>44</v>
      </c>
      <c r="F216" s="110">
        <v>59</v>
      </c>
      <c r="G216" s="111"/>
      <c r="H216" s="85">
        <f t="shared" si="30"/>
        <v>0</v>
      </c>
      <c r="J216" s="24"/>
      <c r="K216" s="25"/>
    </row>
    <row r="217" spans="1:11" s="20" customFormat="1" ht="19.149999999999999" customHeight="1">
      <c r="A217" s="134">
        <v>4932430914</v>
      </c>
      <c r="B217" s="120" t="s">
        <v>366</v>
      </c>
      <c r="C217" s="119">
        <v>1</v>
      </c>
      <c r="D217" s="122">
        <v>1</v>
      </c>
      <c r="E217" s="110">
        <v>35</v>
      </c>
      <c r="F217" s="110">
        <v>49</v>
      </c>
      <c r="G217" s="111"/>
      <c r="H217" s="85">
        <f t="shared" si="30"/>
        <v>0</v>
      </c>
      <c r="J217" s="24"/>
      <c r="K217" s="25"/>
    </row>
    <row r="218" spans="1:11" s="20" customFormat="1" ht="19.149999999999999" customHeight="1">
      <c r="A218" s="134">
        <v>4932430842</v>
      </c>
      <c r="B218" s="120" t="s">
        <v>367</v>
      </c>
      <c r="C218" s="119">
        <v>1</v>
      </c>
      <c r="D218" s="122">
        <v>1</v>
      </c>
      <c r="E218" s="110">
        <v>44</v>
      </c>
      <c r="F218" s="110">
        <v>59</v>
      </c>
      <c r="G218" s="111"/>
      <c r="H218" s="85">
        <f t="shared" si="30"/>
        <v>0</v>
      </c>
      <c r="J218" s="24"/>
      <c r="K218" s="25"/>
    </row>
    <row r="219" spans="1:11" s="20" customFormat="1" ht="19.149999999999999" customHeight="1">
      <c r="A219" s="134">
        <v>4932430915</v>
      </c>
      <c r="B219" s="120" t="s">
        <v>368</v>
      </c>
      <c r="C219" s="119">
        <v>1</v>
      </c>
      <c r="D219" s="122">
        <v>1</v>
      </c>
      <c r="E219" s="110">
        <v>44</v>
      </c>
      <c r="F219" s="110">
        <v>59</v>
      </c>
      <c r="G219" s="111"/>
      <c r="H219" s="85">
        <f t="shared" si="30"/>
        <v>0</v>
      </c>
      <c r="J219" s="24"/>
      <c r="K219" s="25"/>
    </row>
    <row r="220" spans="1:11" s="20" customFormat="1" ht="19.149999999999999" customHeight="1">
      <c r="A220" s="134">
        <v>4932430843</v>
      </c>
      <c r="B220" s="120" t="s">
        <v>369</v>
      </c>
      <c r="C220" s="119">
        <v>1</v>
      </c>
      <c r="D220" s="122">
        <v>1</v>
      </c>
      <c r="E220" s="110">
        <v>35</v>
      </c>
      <c r="F220" s="110">
        <v>49</v>
      </c>
      <c r="G220" s="111"/>
      <c r="H220" s="85">
        <f t="shared" si="30"/>
        <v>0</v>
      </c>
      <c r="J220" s="24"/>
      <c r="K220" s="25"/>
    </row>
    <row r="221" spans="1:11" s="20" customFormat="1" ht="19.149999999999999" customHeight="1">
      <c r="A221" s="134">
        <v>4932430916</v>
      </c>
      <c r="B221" s="120" t="s">
        <v>370</v>
      </c>
      <c r="C221" s="119">
        <v>1</v>
      </c>
      <c r="D221" s="122">
        <v>1</v>
      </c>
      <c r="E221" s="110">
        <v>35</v>
      </c>
      <c r="F221" s="110">
        <v>49</v>
      </c>
      <c r="G221" s="111"/>
      <c r="H221" s="85">
        <f t="shared" si="30"/>
        <v>0</v>
      </c>
      <c r="J221" s="24"/>
      <c r="K221" s="25"/>
    </row>
    <row r="222" spans="1:11" s="20" customFormat="1" ht="19.149999999999999" customHeight="1">
      <c r="A222" s="134">
        <v>4932430844</v>
      </c>
      <c r="B222" s="120" t="s">
        <v>371</v>
      </c>
      <c r="C222" s="119">
        <v>1</v>
      </c>
      <c r="D222" s="122">
        <v>1</v>
      </c>
      <c r="E222" s="110">
        <v>44</v>
      </c>
      <c r="F222" s="110">
        <v>59</v>
      </c>
      <c r="G222" s="111"/>
      <c r="H222" s="85">
        <f t="shared" si="30"/>
        <v>0</v>
      </c>
      <c r="J222" s="24"/>
      <c r="K222" s="25"/>
    </row>
    <row r="223" spans="1:11" s="20" customFormat="1" ht="19.149999999999999" customHeight="1">
      <c r="A223" s="134">
        <v>4932430918</v>
      </c>
      <c r="B223" s="120" t="s">
        <v>372</v>
      </c>
      <c r="C223" s="119">
        <v>1</v>
      </c>
      <c r="D223" s="122">
        <v>1</v>
      </c>
      <c r="E223" s="110">
        <v>35</v>
      </c>
      <c r="F223" s="110">
        <v>49</v>
      </c>
      <c r="G223" s="111"/>
      <c r="H223" s="85">
        <f t="shared" si="30"/>
        <v>0</v>
      </c>
      <c r="J223" s="24"/>
      <c r="K223" s="25"/>
    </row>
    <row r="224" spans="1:11" s="20" customFormat="1" ht="19.149999999999999" customHeight="1">
      <c r="A224" s="134">
        <v>4932430846</v>
      </c>
      <c r="B224" s="120" t="s">
        <v>373</v>
      </c>
      <c r="C224" s="119">
        <v>1</v>
      </c>
      <c r="D224" s="122">
        <v>1</v>
      </c>
      <c r="E224" s="110">
        <v>44</v>
      </c>
      <c r="F224" s="110">
        <v>59</v>
      </c>
      <c r="G224" s="111"/>
      <c r="H224" s="85">
        <f t="shared" si="30"/>
        <v>0</v>
      </c>
      <c r="J224" s="24"/>
      <c r="K224" s="25"/>
    </row>
    <row r="225" spans="1:11" s="20" customFormat="1" ht="19.149999999999999" customHeight="1">
      <c r="A225" s="134">
        <v>4932430919</v>
      </c>
      <c r="B225" s="120" t="s">
        <v>374</v>
      </c>
      <c r="C225" s="119">
        <v>1</v>
      </c>
      <c r="D225" s="122">
        <v>1</v>
      </c>
      <c r="E225" s="110">
        <v>44</v>
      </c>
      <c r="F225" s="110">
        <v>59</v>
      </c>
      <c r="G225" s="111"/>
      <c r="H225" s="85">
        <f t="shared" si="30"/>
        <v>0</v>
      </c>
      <c r="J225" s="24"/>
      <c r="K225" s="25"/>
    </row>
    <row r="226" spans="1:11" s="20" customFormat="1" ht="19.149999999999999" customHeight="1">
      <c r="A226" s="134">
        <v>4932430847</v>
      </c>
      <c r="B226" s="120" t="s">
        <v>375</v>
      </c>
      <c r="C226" s="119">
        <v>1</v>
      </c>
      <c r="D226" s="122">
        <v>1</v>
      </c>
      <c r="E226" s="110">
        <v>53</v>
      </c>
      <c r="F226" s="110">
        <v>69</v>
      </c>
      <c r="G226" s="111"/>
      <c r="H226" s="85">
        <f t="shared" si="30"/>
        <v>0</v>
      </c>
      <c r="J226" s="24"/>
      <c r="K226" s="25"/>
    </row>
    <row r="227" spans="1:11" s="20" customFormat="1" ht="19.149999999999999" customHeight="1">
      <c r="A227" s="134">
        <v>4932430920</v>
      </c>
      <c r="B227" s="120" t="s">
        <v>376</v>
      </c>
      <c r="C227" s="119">
        <v>1</v>
      </c>
      <c r="D227" s="122">
        <v>1</v>
      </c>
      <c r="E227" s="110">
        <v>44</v>
      </c>
      <c r="F227" s="110">
        <v>59</v>
      </c>
      <c r="G227" s="111"/>
      <c r="H227" s="85">
        <f t="shared" si="30"/>
        <v>0</v>
      </c>
      <c r="J227" s="24"/>
      <c r="K227" s="25"/>
    </row>
    <row r="228" spans="1:11" s="20" customFormat="1" ht="19.149999999999999" customHeight="1">
      <c r="A228" s="134">
        <v>4932430848</v>
      </c>
      <c r="B228" s="120" t="s">
        <v>377</v>
      </c>
      <c r="C228" s="119">
        <v>1</v>
      </c>
      <c r="D228" s="122">
        <v>1</v>
      </c>
      <c r="E228" s="110">
        <v>71</v>
      </c>
      <c r="F228" s="110">
        <v>89</v>
      </c>
      <c r="G228" s="111"/>
      <c r="H228" s="85">
        <f t="shared" si="30"/>
        <v>0</v>
      </c>
      <c r="J228" s="24"/>
      <c r="K228" s="25"/>
    </row>
    <row r="229" spans="1:11" s="20" customFormat="1" ht="19.149999999999999" customHeight="1">
      <c r="A229" s="134">
        <v>4932430921</v>
      </c>
      <c r="B229" s="120" t="s">
        <v>378</v>
      </c>
      <c r="C229" s="119">
        <v>1</v>
      </c>
      <c r="D229" s="122">
        <v>1</v>
      </c>
      <c r="E229" s="110">
        <v>62</v>
      </c>
      <c r="F229" s="110">
        <v>79</v>
      </c>
      <c r="G229" s="111"/>
      <c r="H229" s="85">
        <f t="shared" si="30"/>
        <v>0</v>
      </c>
      <c r="J229" s="24"/>
      <c r="K229" s="25"/>
    </row>
    <row r="230" spans="1:11" s="20" customFormat="1" ht="19.149999999999999" customHeight="1">
      <c r="A230" s="134">
        <v>4932430849</v>
      </c>
      <c r="B230" s="120" t="s">
        <v>379</v>
      </c>
      <c r="C230" s="119">
        <v>1</v>
      </c>
      <c r="D230" s="122">
        <v>1</v>
      </c>
      <c r="E230" s="110">
        <v>71</v>
      </c>
      <c r="F230" s="110">
        <v>89</v>
      </c>
      <c r="G230" s="111"/>
      <c r="H230" s="85">
        <f t="shared" si="30"/>
        <v>0</v>
      </c>
      <c r="J230" s="24"/>
      <c r="K230" s="25"/>
    </row>
    <row r="231" spans="1:11" s="20" customFormat="1" ht="19.149999999999999" customHeight="1">
      <c r="A231" s="134">
        <v>49162681</v>
      </c>
      <c r="B231" s="120" t="s">
        <v>380</v>
      </c>
      <c r="C231" s="119">
        <v>1</v>
      </c>
      <c r="D231" s="122">
        <v>1</v>
      </c>
      <c r="E231" s="110">
        <v>35</v>
      </c>
      <c r="F231" s="110">
        <v>49</v>
      </c>
      <c r="G231" s="111"/>
      <c r="H231" s="85">
        <f t="shared" si="30"/>
        <v>0</v>
      </c>
      <c r="J231" s="24"/>
      <c r="K231" s="25"/>
    </row>
    <row r="232" spans="1:11" s="20" customFormat="1" ht="19.149999999999999" customHeight="1">
      <c r="A232" s="134">
        <v>49162680</v>
      </c>
      <c r="B232" s="120" t="s">
        <v>381</v>
      </c>
      <c r="C232" s="119">
        <v>1</v>
      </c>
      <c r="D232" s="122">
        <v>1</v>
      </c>
      <c r="E232" s="110">
        <v>35</v>
      </c>
      <c r="F232" s="110">
        <v>49</v>
      </c>
      <c r="G232" s="111"/>
      <c r="H232" s="85">
        <f t="shared" si="30"/>
        <v>0</v>
      </c>
      <c r="J232" s="24"/>
      <c r="K232" s="25"/>
    </row>
    <row r="233" spans="1:11" s="20" customFormat="1" ht="19.149999999999999" customHeight="1">
      <c r="A233" s="134" t="s">
        <v>382</v>
      </c>
      <c r="B233" s="109" t="s">
        <v>383</v>
      </c>
      <c r="C233" s="119">
        <v>1</v>
      </c>
      <c r="D233" s="104" t="s">
        <v>52</v>
      </c>
      <c r="E233" s="110">
        <v>4544</v>
      </c>
      <c r="F233" s="110">
        <v>5499</v>
      </c>
      <c r="G233" s="111"/>
      <c r="H233" s="85">
        <f t="shared" si="30"/>
        <v>0</v>
      </c>
      <c r="J233" s="24"/>
      <c r="K233" s="25"/>
    </row>
    <row r="234" spans="1:11" s="20" customFormat="1" ht="19.149999999999999" customHeight="1">
      <c r="A234" s="114" t="s">
        <v>384</v>
      </c>
      <c r="B234" s="115"/>
      <c r="C234" s="126"/>
      <c r="D234" s="127"/>
      <c r="E234" s="117"/>
      <c r="F234" s="117"/>
      <c r="G234" s="117"/>
      <c r="H234" s="117"/>
      <c r="J234" s="24"/>
      <c r="K234" s="25"/>
    </row>
    <row r="235" spans="1:11" s="20" customFormat="1" ht="19.149999999999999" customHeight="1">
      <c r="A235" s="118" t="s">
        <v>24</v>
      </c>
      <c r="B235" s="135" t="s">
        <v>385</v>
      </c>
      <c r="C235" s="103" t="s">
        <v>52</v>
      </c>
      <c r="D235" s="104" t="s">
        <v>56</v>
      </c>
      <c r="E235" s="110">
        <v>635</v>
      </c>
      <c r="F235" s="110">
        <v>769</v>
      </c>
      <c r="G235" s="111"/>
      <c r="H235" s="85">
        <f>G235*E235</f>
        <v>0</v>
      </c>
      <c r="J235" s="24"/>
      <c r="K235" s="25"/>
    </row>
    <row r="236" spans="1:11" s="20" customFormat="1" ht="19.149999999999999" customHeight="1">
      <c r="A236" s="118" t="s">
        <v>386</v>
      </c>
      <c r="B236" s="135" t="s">
        <v>387</v>
      </c>
      <c r="C236" s="103" t="s">
        <v>52</v>
      </c>
      <c r="D236" s="104" t="s">
        <v>56</v>
      </c>
      <c r="E236" s="110">
        <v>680</v>
      </c>
      <c r="F236" s="110">
        <v>829</v>
      </c>
      <c r="G236" s="111"/>
      <c r="H236" s="85">
        <f>G236*E236</f>
        <v>0</v>
      </c>
      <c r="J236" s="24"/>
      <c r="K236" s="25"/>
    </row>
    <row r="237" spans="1:11" s="20" customFormat="1" ht="19.149999999999999" customHeight="1">
      <c r="A237" s="136" t="s">
        <v>388</v>
      </c>
      <c r="B237" s="109" t="s">
        <v>389</v>
      </c>
      <c r="C237" s="103" t="s">
        <v>52</v>
      </c>
      <c r="D237" s="104" t="s">
        <v>100</v>
      </c>
      <c r="E237" s="110">
        <v>344</v>
      </c>
      <c r="F237" s="110">
        <v>419</v>
      </c>
      <c r="G237" s="111"/>
      <c r="H237" s="85">
        <f t="shared" ref="H237:H254" si="31">G237*E237</f>
        <v>0</v>
      </c>
      <c r="J237" s="24"/>
      <c r="K237" s="25"/>
    </row>
    <row r="238" spans="1:11" s="20" customFormat="1" ht="19.149999999999999" customHeight="1">
      <c r="A238" s="136" t="s">
        <v>390</v>
      </c>
      <c r="B238" s="109" t="s">
        <v>391</v>
      </c>
      <c r="C238" s="103" t="s">
        <v>52</v>
      </c>
      <c r="D238" s="104" t="s">
        <v>77</v>
      </c>
      <c r="E238" s="110">
        <v>317</v>
      </c>
      <c r="F238" s="110">
        <v>389</v>
      </c>
      <c r="G238" s="111"/>
      <c r="H238" s="85">
        <f t="shared" si="31"/>
        <v>0</v>
      </c>
      <c r="J238" s="24"/>
      <c r="K238" s="25"/>
    </row>
    <row r="239" spans="1:11" s="20" customFormat="1" ht="19.149999999999999" customHeight="1">
      <c r="A239" s="118" t="s">
        <v>392</v>
      </c>
      <c r="B239" s="109" t="s">
        <v>393</v>
      </c>
      <c r="C239" s="103" t="s">
        <v>52</v>
      </c>
      <c r="D239" s="104" t="s">
        <v>77</v>
      </c>
      <c r="E239" s="110">
        <v>326</v>
      </c>
      <c r="F239" s="110">
        <v>399</v>
      </c>
      <c r="G239" s="111"/>
      <c r="H239" s="85">
        <f t="shared" si="31"/>
        <v>0</v>
      </c>
      <c r="J239" s="24"/>
      <c r="K239" s="25"/>
    </row>
    <row r="240" spans="1:11" s="20" customFormat="1" ht="18.75" customHeight="1">
      <c r="A240" s="118" t="s">
        <v>394</v>
      </c>
      <c r="B240" s="109" t="s">
        <v>395</v>
      </c>
      <c r="C240" s="103" t="s">
        <v>52</v>
      </c>
      <c r="D240" s="104" t="s">
        <v>77</v>
      </c>
      <c r="E240" s="110">
        <v>326</v>
      </c>
      <c r="F240" s="110">
        <v>399</v>
      </c>
      <c r="G240" s="111"/>
      <c r="H240" s="85">
        <f t="shared" si="31"/>
        <v>0</v>
      </c>
      <c r="J240" s="24"/>
      <c r="K240" s="25"/>
    </row>
    <row r="241" spans="1:11" s="20" customFormat="1" ht="19.149999999999999" customHeight="1">
      <c r="A241" s="118" t="s">
        <v>396</v>
      </c>
      <c r="B241" s="109" t="s">
        <v>397</v>
      </c>
      <c r="C241" s="103" t="s">
        <v>52</v>
      </c>
      <c r="D241" s="104" t="s">
        <v>118</v>
      </c>
      <c r="E241" s="110">
        <v>490</v>
      </c>
      <c r="F241" s="110">
        <v>599</v>
      </c>
      <c r="G241" s="111"/>
      <c r="H241" s="85">
        <f t="shared" si="31"/>
        <v>0</v>
      </c>
      <c r="J241" s="24"/>
      <c r="K241" s="25"/>
    </row>
    <row r="242" spans="1:11" s="20" customFormat="1" ht="19.149999999999999" customHeight="1">
      <c r="A242" s="118" t="s">
        <v>398</v>
      </c>
      <c r="B242" s="109" t="s">
        <v>399</v>
      </c>
      <c r="C242" s="103" t="s">
        <v>52</v>
      </c>
      <c r="D242" s="104" t="s">
        <v>118</v>
      </c>
      <c r="E242" s="110">
        <v>490</v>
      </c>
      <c r="F242" s="110">
        <v>599</v>
      </c>
      <c r="G242" s="111"/>
      <c r="H242" s="85">
        <f t="shared" si="31"/>
        <v>0</v>
      </c>
      <c r="J242" s="24"/>
      <c r="K242" s="25"/>
    </row>
    <row r="243" spans="1:11" s="20" customFormat="1" ht="19.149999999999999" customHeight="1">
      <c r="A243" s="118" t="s">
        <v>400</v>
      </c>
      <c r="B243" s="135" t="s">
        <v>401</v>
      </c>
      <c r="C243" s="103" t="s">
        <v>52</v>
      </c>
      <c r="D243" s="104" t="s">
        <v>74</v>
      </c>
      <c r="E243" s="110">
        <v>507</v>
      </c>
      <c r="F243" s="110">
        <v>619</v>
      </c>
      <c r="G243" s="111"/>
      <c r="H243" s="85">
        <f t="shared" si="31"/>
        <v>0</v>
      </c>
      <c r="J243" s="24"/>
      <c r="K243" s="25"/>
    </row>
    <row r="244" spans="1:11" s="20" customFormat="1" ht="19.149999999999999" customHeight="1">
      <c r="A244" s="118" t="s">
        <v>402</v>
      </c>
      <c r="B244" s="109" t="s">
        <v>403</v>
      </c>
      <c r="C244" s="103" t="s">
        <v>52</v>
      </c>
      <c r="D244" s="104" t="s">
        <v>118</v>
      </c>
      <c r="E244" s="110">
        <v>508</v>
      </c>
      <c r="F244" s="110">
        <v>619</v>
      </c>
      <c r="G244" s="111"/>
      <c r="H244" s="85">
        <f t="shared" si="31"/>
        <v>0</v>
      </c>
      <c r="J244" s="24"/>
      <c r="K244" s="25"/>
    </row>
    <row r="245" spans="1:11" s="20" customFormat="1" ht="19.149999999999999" customHeight="1">
      <c r="A245" s="118" t="s">
        <v>404</v>
      </c>
      <c r="B245" s="109" t="s">
        <v>405</v>
      </c>
      <c r="C245" s="103" t="s">
        <v>52</v>
      </c>
      <c r="D245" s="104" t="s">
        <v>56</v>
      </c>
      <c r="E245" s="110">
        <v>781</v>
      </c>
      <c r="F245" s="110">
        <v>949</v>
      </c>
      <c r="G245" s="111"/>
      <c r="H245" s="85">
        <f t="shared" si="31"/>
        <v>0</v>
      </c>
      <c r="J245" s="24"/>
      <c r="K245" s="25"/>
    </row>
    <row r="246" spans="1:11" s="20" customFormat="1" ht="19.149999999999999" customHeight="1">
      <c r="A246" s="118" t="s">
        <v>406</v>
      </c>
      <c r="B246" s="109" t="s">
        <v>407</v>
      </c>
      <c r="C246" s="103" t="s">
        <v>52</v>
      </c>
      <c r="D246" s="104" t="s">
        <v>56</v>
      </c>
      <c r="E246" s="110">
        <v>817</v>
      </c>
      <c r="F246" s="110">
        <v>989</v>
      </c>
      <c r="G246" s="111"/>
      <c r="H246" s="85">
        <f t="shared" si="31"/>
        <v>0</v>
      </c>
      <c r="J246" s="24"/>
      <c r="K246" s="25"/>
    </row>
    <row r="247" spans="1:11" s="20" customFormat="1" ht="19.149999999999999" customHeight="1">
      <c r="A247" s="118" t="s">
        <v>408</v>
      </c>
      <c r="B247" s="135" t="s">
        <v>409</v>
      </c>
      <c r="C247" s="103" t="s">
        <v>52</v>
      </c>
      <c r="D247" s="104" t="s">
        <v>52</v>
      </c>
      <c r="E247" s="110">
        <v>1135</v>
      </c>
      <c r="F247" s="110">
        <v>1379</v>
      </c>
      <c r="G247" s="111"/>
      <c r="H247" s="85">
        <f t="shared" si="31"/>
        <v>0</v>
      </c>
      <c r="J247" s="24"/>
      <c r="K247" s="25"/>
    </row>
    <row r="248" spans="1:11" s="20" customFormat="1" ht="19.149999999999999" customHeight="1">
      <c r="A248" s="123" t="s">
        <v>410</v>
      </c>
      <c r="B248" s="109" t="s">
        <v>411</v>
      </c>
      <c r="C248" s="103" t="s">
        <v>52</v>
      </c>
      <c r="D248" s="104" t="s">
        <v>74</v>
      </c>
      <c r="E248" s="110">
        <v>480</v>
      </c>
      <c r="F248" s="110">
        <v>589</v>
      </c>
      <c r="G248" s="111"/>
      <c r="H248" s="85">
        <f t="shared" si="31"/>
        <v>0</v>
      </c>
      <c r="J248" s="24"/>
      <c r="K248" s="25"/>
    </row>
    <row r="249" spans="1:11" s="20" customFormat="1" ht="19.149999999999999" customHeight="1">
      <c r="A249" s="118" t="s">
        <v>412</v>
      </c>
      <c r="B249" s="109" t="s">
        <v>413</v>
      </c>
      <c r="C249" s="103" t="s">
        <v>52</v>
      </c>
      <c r="D249" s="104" t="s">
        <v>118</v>
      </c>
      <c r="E249" s="110">
        <v>390</v>
      </c>
      <c r="F249" s="110">
        <v>479</v>
      </c>
      <c r="G249" s="111"/>
      <c r="H249" s="85">
        <f t="shared" si="31"/>
        <v>0</v>
      </c>
      <c r="J249" s="24"/>
      <c r="K249" s="25"/>
    </row>
    <row r="250" spans="1:11" s="20" customFormat="1" ht="19.149999999999999" customHeight="1">
      <c r="A250" s="118" t="s">
        <v>414</v>
      </c>
      <c r="B250" s="109" t="s">
        <v>415</v>
      </c>
      <c r="C250" s="103" t="s">
        <v>52</v>
      </c>
      <c r="D250" s="104" t="s">
        <v>56</v>
      </c>
      <c r="E250" s="110">
        <v>517</v>
      </c>
      <c r="F250" s="110">
        <v>629</v>
      </c>
      <c r="G250" s="111"/>
      <c r="H250" s="85">
        <f t="shared" si="31"/>
        <v>0</v>
      </c>
      <c r="J250" s="24"/>
      <c r="K250" s="25"/>
    </row>
    <row r="251" spans="1:11" s="20" customFormat="1" ht="19.149999999999999" customHeight="1">
      <c r="A251" s="118" t="s">
        <v>416</v>
      </c>
      <c r="B251" s="109" t="s">
        <v>417</v>
      </c>
      <c r="C251" s="103" t="s">
        <v>52</v>
      </c>
      <c r="D251" s="104" t="s">
        <v>52</v>
      </c>
      <c r="E251" s="110">
        <v>726</v>
      </c>
      <c r="F251" s="110">
        <v>879</v>
      </c>
      <c r="G251" s="111"/>
      <c r="H251" s="85">
        <f t="shared" si="31"/>
        <v>0</v>
      </c>
      <c r="J251" s="24"/>
      <c r="K251" s="25"/>
    </row>
    <row r="252" spans="1:11" s="20" customFormat="1" ht="19.149999999999999" customHeight="1">
      <c r="A252" s="118" t="s">
        <v>418</v>
      </c>
      <c r="B252" s="109" t="s">
        <v>419</v>
      </c>
      <c r="C252" s="103" t="s">
        <v>52</v>
      </c>
      <c r="D252" s="104" t="s">
        <v>52</v>
      </c>
      <c r="E252" s="110">
        <v>544</v>
      </c>
      <c r="F252" s="110">
        <v>659</v>
      </c>
      <c r="G252" s="111"/>
      <c r="H252" s="85">
        <f t="shared" si="31"/>
        <v>0</v>
      </c>
      <c r="J252" s="24"/>
      <c r="K252" s="25"/>
    </row>
    <row r="253" spans="1:11" s="20" customFormat="1" ht="19.149999999999999" customHeight="1">
      <c r="A253" s="118" t="s">
        <v>420</v>
      </c>
      <c r="B253" s="135" t="s">
        <v>421</v>
      </c>
      <c r="C253" s="103" t="s">
        <v>100</v>
      </c>
      <c r="D253" s="104" t="s">
        <v>422</v>
      </c>
      <c r="E253" s="110">
        <v>26</v>
      </c>
      <c r="F253" s="110">
        <v>33</v>
      </c>
      <c r="G253" s="111"/>
      <c r="H253" s="85">
        <f t="shared" si="31"/>
        <v>0</v>
      </c>
      <c r="J253" s="24"/>
      <c r="K253" s="25"/>
    </row>
    <row r="254" spans="1:11" s="20" customFormat="1" ht="19.149999999999999" customHeight="1">
      <c r="A254" s="118" t="s">
        <v>423</v>
      </c>
      <c r="B254" s="135" t="s">
        <v>424</v>
      </c>
      <c r="C254" s="103" t="s">
        <v>100</v>
      </c>
      <c r="D254" s="104" t="s">
        <v>241</v>
      </c>
      <c r="E254" s="110">
        <v>103</v>
      </c>
      <c r="F254" s="110">
        <v>129</v>
      </c>
      <c r="G254" s="111"/>
      <c r="H254" s="85">
        <f t="shared" si="31"/>
        <v>0</v>
      </c>
      <c r="J254" s="24"/>
      <c r="K254" s="25"/>
    </row>
    <row r="255" spans="1:11" s="20" customFormat="1" ht="19.149999999999999" customHeight="1">
      <c r="A255" s="114" t="s">
        <v>425</v>
      </c>
      <c r="B255" s="115" t="s">
        <v>426</v>
      </c>
      <c r="C255" s="126"/>
      <c r="D255" s="127"/>
      <c r="E255" s="117"/>
      <c r="F255" s="117"/>
      <c r="G255" s="117"/>
      <c r="H255" s="117"/>
      <c r="J255" s="24"/>
      <c r="K255" s="25"/>
    </row>
    <row r="256" spans="1:11" s="20" customFormat="1" ht="19.149999999999999" customHeight="1">
      <c r="A256" s="118" t="s">
        <v>427</v>
      </c>
      <c r="B256" s="109" t="s">
        <v>428</v>
      </c>
      <c r="C256" s="103" t="s">
        <v>52</v>
      </c>
      <c r="D256" s="104" t="s">
        <v>118</v>
      </c>
      <c r="E256" s="110">
        <v>344</v>
      </c>
      <c r="F256" s="110">
        <v>419</v>
      </c>
      <c r="G256" s="111"/>
      <c r="H256" s="85">
        <f t="shared" ref="H256:H339" si="32">G256*E256</f>
        <v>0</v>
      </c>
      <c r="J256" s="24"/>
      <c r="K256" s="25"/>
    </row>
    <row r="257" spans="1:11" s="20" customFormat="1" ht="19.149999999999999" customHeight="1">
      <c r="A257" s="118" t="s">
        <v>429</v>
      </c>
      <c r="B257" s="109" t="s">
        <v>430</v>
      </c>
      <c r="C257" s="103" t="s">
        <v>52</v>
      </c>
      <c r="D257" s="104" t="s">
        <v>84</v>
      </c>
      <c r="E257" s="110">
        <v>271</v>
      </c>
      <c r="F257" s="110">
        <v>329</v>
      </c>
      <c r="G257" s="111"/>
      <c r="H257" s="85">
        <f t="shared" si="32"/>
        <v>0</v>
      </c>
      <c r="J257" s="24"/>
      <c r="K257" s="25"/>
    </row>
    <row r="258" spans="1:11" s="20" customFormat="1" ht="19.149999999999999" customHeight="1">
      <c r="A258" s="118" t="s">
        <v>431</v>
      </c>
      <c r="B258" s="109" t="s">
        <v>432</v>
      </c>
      <c r="C258" s="103" t="s">
        <v>52</v>
      </c>
      <c r="D258" s="104" t="s">
        <v>118</v>
      </c>
      <c r="E258" s="110">
        <v>208</v>
      </c>
      <c r="F258" s="110">
        <v>259</v>
      </c>
      <c r="G258" s="111"/>
      <c r="H258" s="85">
        <f t="shared" si="32"/>
        <v>0</v>
      </c>
      <c r="J258" s="24"/>
      <c r="K258" s="25"/>
    </row>
    <row r="259" spans="1:11" s="20" customFormat="1" ht="15.75" customHeight="1">
      <c r="A259" s="118" t="s">
        <v>433</v>
      </c>
      <c r="B259" s="109" t="s">
        <v>434</v>
      </c>
      <c r="C259" s="103" t="s">
        <v>52</v>
      </c>
      <c r="D259" s="104" t="s">
        <v>74</v>
      </c>
      <c r="E259" s="110">
        <v>271</v>
      </c>
      <c r="F259" s="110">
        <v>329</v>
      </c>
      <c r="G259" s="111"/>
      <c r="H259" s="85">
        <f t="shared" si="32"/>
        <v>0</v>
      </c>
      <c r="J259" s="24"/>
      <c r="K259" s="25"/>
    </row>
    <row r="260" spans="1:11" s="20" customFormat="1" ht="19.149999999999999" customHeight="1">
      <c r="A260" s="118" t="s">
        <v>435</v>
      </c>
      <c r="B260" s="109" t="s">
        <v>436</v>
      </c>
      <c r="C260" s="103" t="s">
        <v>52</v>
      </c>
      <c r="D260" s="104" t="s">
        <v>118</v>
      </c>
      <c r="E260" s="110">
        <v>135</v>
      </c>
      <c r="F260" s="110">
        <v>169</v>
      </c>
      <c r="G260" s="111"/>
      <c r="H260" s="85">
        <f t="shared" si="32"/>
        <v>0</v>
      </c>
      <c r="J260" s="24"/>
      <c r="K260" s="25"/>
    </row>
    <row r="261" spans="1:11" s="20" customFormat="1" ht="19.149999999999999" customHeight="1">
      <c r="A261" s="118" t="s">
        <v>437</v>
      </c>
      <c r="B261" s="109" t="s">
        <v>438</v>
      </c>
      <c r="C261" s="103" t="s">
        <v>52</v>
      </c>
      <c r="D261" s="104" t="s">
        <v>121</v>
      </c>
      <c r="E261" s="110">
        <v>181</v>
      </c>
      <c r="F261" s="110">
        <v>219</v>
      </c>
      <c r="G261" s="111"/>
      <c r="H261" s="85">
        <f t="shared" si="32"/>
        <v>0</v>
      </c>
      <c r="J261" s="24"/>
      <c r="K261" s="25"/>
    </row>
    <row r="262" spans="1:11" s="20" customFormat="1" ht="19.149999999999999" customHeight="1">
      <c r="A262" s="118" t="s">
        <v>439</v>
      </c>
      <c r="B262" s="109" t="s">
        <v>440</v>
      </c>
      <c r="C262" s="103" t="s">
        <v>52</v>
      </c>
      <c r="D262" s="104" t="s">
        <v>118</v>
      </c>
      <c r="E262" s="110">
        <v>126</v>
      </c>
      <c r="F262" s="110">
        <v>159</v>
      </c>
      <c r="G262" s="111"/>
      <c r="H262" s="85">
        <f t="shared" si="32"/>
        <v>0</v>
      </c>
      <c r="J262" s="24"/>
      <c r="K262" s="25"/>
    </row>
    <row r="263" spans="1:11" s="20" customFormat="1" ht="19.149999999999999" customHeight="1">
      <c r="A263" s="118" t="s">
        <v>441</v>
      </c>
      <c r="B263" s="109" t="s">
        <v>442</v>
      </c>
      <c r="C263" s="103" t="s">
        <v>52</v>
      </c>
      <c r="D263" s="104" t="s">
        <v>56</v>
      </c>
      <c r="E263" s="110">
        <v>408</v>
      </c>
      <c r="F263" s="110">
        <v>499</v>
      </c>
      <c r="G263" s="111"/>
      <c r="H263" s="85">
        <f t="shared" si="32"/>
        <v>0</v>
      </c>
      <c r="J263" s="24"/>
      <c r="K263" s="25"/>
    </row>
    <row r="264" spans="1:11" s="20" customFormat="1" ht="19.149999999999999" customHeight="1">
      <c r="A264" s="118" t="s">
        <v>443</v>
      </c>
      <c r="B264" s="109" t="s">
        <v>444</v>
      </c>
      <c r="C264" s="103" t="s">
        <v>52</v>
      </c>
      <c r="D264" s="104" t="s">
        <v>115</v>
      </c>
      <c r="E264" s="110">
        <v>190</v>
      </c>
      <c r="F264" s="110">
        <v>229</v>
      </c>
      <c r="G264" s="111"/>
      <c r="H264" s="85">
        <f t="shared" si="32"/>
        <v>0</v>
      </c>
      <c r="J264" s="24"/>
      <c r="K264" s="25"/>
    </row>
    <row r="265" spans="1:11" s="20" customFormat="1" ht="19.149999999999999" customHeight="1">
      <c r="A265" s="118" t="s">
        <v>445</v>
      </c>
      <c r="B265" s="109" t="s">
        <v>446</v>
      </c>
      <c r="C265" s="103" t="s">
        <v>52</v>
      </c>
      <c r="D265" s="104" t="s">
        <v>74</v>
      </c>
      <c r="E265" s="110">
        <v>208</v>
      </c>
      <c r="F265" s="110">
        <v>259</v>
      </c>
      <c r="G265" s="111"/>
      <c r="H265" s="85">
        <f t="shared" si="32"/>
        <v>0</v>
      </c>
      <c r="J265" s="24"/>
      <c r="K265" s="25"/>
    </row>
    <row r="266" spans="1:11" s="20" customFormat="1" ht="19.149999999999999" customHeight="1">
      <c r="A266" s="118" t="s">
        <v>447</v>
      </c>
      <c r="B266" s="109" t="s">
        <v>448</v>
      </c>
      <c r="C266" s="103" t="s">
        <v>52</v>
      </c>
      <c r="D266" s="104" t="s">
        <v>449</v>
      </c>
      <c r="E266" s="110">
        <v>181</v>
      </c>
      <c r="F266" s="110">
        <v>219</v>
      </c>
      <c r="G266" s="111"/>
      <c r="H266" s="85">
        <f t="shared" si="32"/>
        <v>0</v>
      </c>
      <c r="J266" s="24"/>
      <c r="K266" s="25"/>
    </row>
    <row r="267" spans="1:11" s="20" customFormat="1" ht="19.149999999999999" customHeight="1">
      <c r="A267" s="118" t="s">
        <v>450</v>
      </c>
      <c r="B267" s="109" t="s">
        <v>451</v>
      </c>
      <c r="C267" s="103" t="s">
        <v>52</v>
      </c>
      <c r="D267" s="104" t="s">
        <v>53</v>
      </c>
      <c r="E267" s="110">
        <v>353</v>
      </c>
      <c r="F267" s="110">
        <v>429</v>
      </c>
      <c r="G267" s="111"/>
      <c r="H267" s="85">
        <f t="shared" ref="H267" si="33">G267*E267</f>
        <v>0</v>
      </c>
      <c r="J267" s="24"/>
      <c r="K267" s="25"/>
    </row>
    <row r="268" spans="1:11" s="20" customFormat="1" ht="19.149999999999999" customHeight="1">
      <c r="A268" s="118" t="s">
        <v>452</v>
      </c>
      <c r="B268" s="109" t="s">
        <v>453</v>
      </c>
      <c r="C268" s="103" t="s">
        <v>52</v>
      </c>
      <c r="D268" s="104" t="s">
        <v>77</v>
      </c>
      <c r="E268" s="110">
        <v>244</v>
      </c>
      <c r="F268" s="110">
        <v>299</v>
      </c>
      <c r="G268" s="111"/>
      <c r="H268" s="85">
        <f t="shared" si="32"/>
        <v>0</v>
      </c>
      <c r="J268" s="24"/>
      <c r="K268" s="25"/>
    </row>
    <row r="269" spans="1:11" s="20" customFormat="1" ht="19.149999999999999" customHeight="1">
      <c r="A269" s="118" t="s">
        <v>454</v>
      </c>
      <c r="B269" s="109" t="s">
        <v>455</v>
      </c>
      <c r="C269" s="119">
        <v>1</v>
      </c>
      <c r="D269" s="104" t="s">
        <v>100</v>
      </c>
      <c r="E269" s="110">
        <v>271</v>
      </c>
      <c r="F269" s="110">
        <v>329</v>
      </c>
      <c r="G269" s="111"/>
      <c r="H269" s="85">
        <f t="shared" si="32"/>
        <v>0</v>
      </c>
      <c r="J269" s="24"/>
      <c r="K269" s="25"/>
    </row>
    <row r="270" spans="1:11" s="20" customFormat="1" ht="19.149999999999999" customHeight="1">
      <c r="A270" s="118" t="s">
        <v>456</v>
      </c>
      <c r="B270" s="135" t="s">
        <v>457</v>
      </c>
      <c r="C270" s="119">
        <v>1</v>
      </c>
      <c r="D270" s="104" t="s">
        <v>53</v>
      </c>
      <c r="E270" s="110">
        <v>571</v>
      </c>
      <c r="F270" s="110">
        <v>699</v>
      </c>
      <c r="G270" s="111"/>
      <c r="H270" s="85">
        <f t="shared" si="32"/>
        <v>0</v>
      </c>
      <c r="J270" s="24"/>
      <c r="K270" s="25"/>
    </row>
    <row r="271" spans="1:11" s="20" customFormat="1" ht="19.149999999999999" customHeight="1">
      <c r="A271" s="134">
        <v>4932471373</v>
      </c>
      <c r="B271" s="135" t="s">
        <v>458</v>
      </c>
      <c r="C271" s="119">
        <v>1</v>
      </c>
      <c r="D271" s="137">
        <v>160</v>
      </c>
      <c r="E271" s="110">
        <v>81</v>
      </c>
      <c r="F271" s="110">
        <v>99</v>
      </c>
      <c r="G271" s="111"/>
      <c r="H271" s="85">
        <f t="shared" si="32"/>
        <v>0</v>
      </c>
      <c r="J271" s="24"/>
      <c r="K271" s="25"/>
    </row>
    <row r="272" spans="1:11" s="20" customFormat="1" ht="19.149999999999999" customHeight="1">
      <c r="A272" s="118" t="s">
        <v>459</v>
      </c>
      <c r="B272" s="135" t="s">
        <v>460</v>
      </c>
      <c r="C272" s="119">
        <v>1</v>
      </c>
      <c r="D272" s="137">
        <v>6</v>
      </c>
      <c r="E272" s="110">
        <v>408</v>
      </c>
      <c r="F272" s="110">
        <v>499</v>
      </c>
      <c r="G272" s="111"/>
      <c r="H272" s="85">
        <f t="shared" si="32"/>
        <v>0</v>
      </c>
      <c r="J272" s="24"/>
      <c r="K272" s="25"/>
    </row>
    <row r="273" spans="1:11" s="20" customFormat="1" ht="19.149999999999999" customHeight="1">
      <c r="A273" s="118" t="s">
        <v>26</v>
      </c>
      <c r="B273" s="109" t="s">
        <v>27</v>
      </c>
      <c r="C273" s="119">
        <v>1</v>
      </c>
      <c r="D273" s="104" t="s">
        <v>121</v>
      </c>
      <c r="E273" s="110">
        <v>244</v>
      </c>
      <c r="F273" s="110">
        <v>299</v>
      </c>
      <c r="G273" s="111"/>
      <c r="H273" s="85">
        <f t="shared" si="32"/>
        <v>0</v>
      </c>
      <c r="J273" s="24"/>
      <c r="K273" s="25"/>
    </row>
    <row r="274" spans="1:11" s="20" customFormat="1" ht="19.149999999999999" customHeight="1">
      <c r="A274" s="118" t="s">
        <v>461</v>
      </c>
      <c r="B274" s="109" t="s">
        <v>462</v>
      </c>
      <c r="C274" s="119">
        <v>1</v>
      </c>
      <c r="D274" s="104" t="s">
        <v>121</v>
      </c>
      <c r="E274" s="110">
        <v>190</v>
      </c>
      <c r="F274" s="110">
        <v>229</v>
      </c>
      <c r="G274" s="111"/>
      <c r="H274" s="85">
        <f>G274*E274</f>
        <v>0</v>
      </c>
      <c r="J274" s="24"/>
      <c r="K274" s="25"/>
    </row>
    <row r="275" spans="1:11" s="20" customFormat="1" ht="19.149999999999999" customHeight="1">
      <c r="A275" s="118" t="s">
        <v>463</v>
      </c>
      <c r="B275" s="109" t="s">
        <v>464</v>
      </c>
      <c r="C275" s="119">
        <v>1</v>
      </c>
      <c r="D275" s="104" t="s">
        <v>118</v>
      </c>
      <c r="E275" s="110">
        <v>253</v>
      </c>
      <c r="F275" s="110">
        <v>309</v>
      </c>
      <c r="G275" s="111"/>
      <c r="H275" s="85">
        <f t="shared" si="32"/>
        <v>0</v>
      </c>
      <c r="J275" s="24"/>
      <c r="K275" s="25"/>
    </row>
    <row r="276" spans="1:11" s="20" customFormat="1" ht="19.149999999999999" customHeight="1">
      <c r="A276" s="118" t="s">
        <v>465</v>
      </c>
      <c r="B276" s="109" t="s">
        <v>466</v>
      </c>
      <c r="C276" s="119">
        <v>1</v>
      </c>
      <c r="D276" s="104" t="s">
        <v>52</v>
      </c>
      <c r="E276" s="110">
        <v>408</v>
      </c>
      <c r="F276" s="110">
        <v>499</v>
      </c>
      <c r="G276" s="111"/>
      <c r="H276" s="85">
        <f t="shared" si="32"/>
        <v>0</v>
      </c>
      <c r="J276" s="24"/>
      <c r="K276" s="25"/>
    </row>
    <row r="277" spans="1:11" s="20" customFormat="1" ht="18.75" customHeight="1">
      <c r="A277" s="118" t="s">
        <v>467</v>
      </c>
      <c r="B277" s="109" t="s">
        <v>468</v>
      </c>
      <c r="C277" s="119">
        <v>1</v>
      </c>
      <c r="D277" s="104" t="s">
        <v>52</v>
      </c>
      <c r="E277" s="110">
        <v>408</v>
      </c>
      <c r="F277" s="110">
        <v>499</v>
      </c>
      <c r="G277" s="111"/>
      <c r="H277" s="85">
        <f t="shared" si="32"/>
        <v>0</v>
      </c>
      <c r="J277" s="24"/>
      <c r="K277" s="25"/>
    </row>
    <row r="278" spans="1:11" s="20" customFormat="1" ht="18.75" customHeight="1">
      <c r="A278" s="118" t="s">
        <v>469</v>
      </c>
      <c r="B278" s="109" t="s">
        <v>470</v>
      </c>
      <c r="C278" s="119">
        <v>1</v>
      </c>
      <c r="D278" s="104" t="s">
        <v>52</v>
      </c>
      <c r="E278" s="110">
        <v>408</v>
      </c>
      <c r="F278" s="110">
        <v>499</v>
      </c>
      <c r="G278" s="111"/>
      <c r="H278" s="85">
        <f t="shared" si="32"/>
        <v>0</v>
      </c>
      <c r="J278" s="24"/>
      <c r="K278" s="25"/>
    </row>
    <row r="279" spans="1:11" s="20" customFormat="1" ht="19.149999999999999" customHeight="1">
      <c r="A279" s="118" t="s">
        <v>471</v>
      </c>
      <c r="B279" s="109" t="s">
        <v>472</v>
      </c>
      <c r="C279" s="119">
        <v>1</v>
      </c>
      <c r="D279" s="104" t="s">
        <v>53</v>
      </c>
      <c r="E279" s="110">
        <v>199</v>
      </c>
      <c r="F279" s="110">
        <v>249</v>
      </c>
      <c r="G279" s="111"/>
      <c r="H279" s="85">
        <f t="shared" si="32"/>
        <v>0</v>
      </c>
      <c r="J279" s="24"/>
      <c r="K279" s="25"/>
    </row>
    <row r="280" spans="1:11" s="20" customFormat="1" ht="19.149999999999999" customHeight="1">
      <c r="A280" s="118" t="s">
        <v>473</v>
      </c>
      <c r="B280" s="109" t="s">
        <v>474</v>
      </c>
      <c r="C280" s="119">
        <v>1</v>
      </c>
      <c r="D280" s="104" t="s">
        <v>53</v>
      </c>
      <c r="E280" s="110">
        <v>199</v>
      </c>
      <c r="F280" s="110">
        <v>249</v>
      </c>
      <c r="G280" s="111"/>
      <c r="H280" s="85">
        <f t="shared" si="32"/>
        <v>0</v>
      </c>
      <c r="J280" s="24"/>
      <c r="K280" s="25"/>
    </row>
    <row r="281" spans="1:11" s="20" customFormat="1" ht="19.149999999999999" customHeight="1">
      <c r="A281" s="118" t="s">
        <v>475</v>
      </c>
      <c r="B281" s="109" t="s">
        <v>476</v>
      </c>
      <c r="C281" s="119">
        <v>1</v>
      </c>
      <c r="D281" s="104" t="s">
        <v>53</v>
      </c>
      <c r="E281" s="110">
        <v>199</v>
      </c>
      <c r="F281" s="110">
        <v>249</v>
      </c>
      <c r="G281" s="111"/>
      <c r="H281" s="85">
        <f t="shared" si="32"/>
        <v>0</v>
      </c>
      <c r="J281" s="24"/>
      <c r="K281" s="25"/>
    </row>
    <row r="282" spans="1:11" s="20" customFormat="1" ht="19.149999999999999" customHeight="1">
      <c r="A282" s="118">
        <v>49162728</v>
      </c>
      <c r="B282" s="133" t="s">
        <v>477</v>
      </c>
      <c r="C282" s="119">
        <v>1</v>
      </c>
      <c r="D282" s="137">
        <v>108</v>
      </c>
      <c r="E282" s="110">
        <v>44</v>
      </c>
      <c r="F282" s="110">
        <v>59</v>
      </c>
      <c r="G282" s="111"/>
      <c r="H282" s="85">
        <f t="shared" si="32"/>
        <v>0</v>
      </c>
      <c r="J282" s="24"/>
      <c r="K282" s="25"/>
    </row>
    <row r="283" spans="1:11" s="20" customFormat="1" ht="19.149999999999999" customHeight="1">
      <c r="A283" s="118" t="s">
        <v>478</v>
      </c>
      <c r="B283" s="109" t="s">
        <v>479</v>
      </c>
      <c r="C283" s="119">
        <v>1</v>
      </c>
      <c r="D283" s="104" t="s">
        <v>115</v>
      </c>
      <c r="E283" s="110">
        <v>190</v>
      </c>
      <c r="F283" s="110">
        <v>229</v>
      </c>
      <c r="G283" s="111"/>
      <c r="H283" s="85">
        <f t="shared" si="32"/>
        <v>0</v>
      </c>
      <c r="J283" s="24"/>
      <c r="K283" s="25"/>
    </row>
    <row r="284" spans="1:11" s="20" customFormat="1" ht="19.149999999999999" customHeight="1">
      <c r="A284" s="118" t="s">
        <v>480</v>
      </c>
      <c r="B284" s="109" t="s">
        <v>481</v>
      </c>
      <c r="C284" s="119">
        <v>1</v>
      </c>
      <c r="D284" s="104" t="s">
        <v>115</v>
      </c>
      <c r="E284" s="110">
        <v>271</v>
      </c>
      <c r="F284" s="110">
        <v>329</v>
      </c>
      <c r="G284" s="111"/>
      <c r="H284" s="85">
        <f t="shared" si="32"/>
        <v>0</v>
      </c>
      <c r="J284" s="24"/>
      <c r="K284" s="25"/>
    </row>
    <row r="285" spans="1:11" s="20" customFormat="1" ht="19.149999999999999" customHeight="1">
      <c r="A285" s="118" t="s">
        <v>482</v>
      </c>
      <c r="B285" s="109" t="s">
        <v>483</v>
      </c>
      <c r="C285" s="119">
        <v>1</v>
      </c>
      <c r="D285" s="104" t="s">
        <v>100</v>
      </c>
      <c r="E285" s="110">
        <v>317</v>
      </c>
      <c r="F285" s="110">
        <v>389</v>
      </c>
      <c r="G285" s="111"/>
      <c r="H285" s="85">
        <f t="shared" si="32"/>
        <v>0</v>
      </c>
      <c r="J285" s="24"/>
      <c r="K285" s="25"/>
    </row>
    <row r="286" spans="1:11" s="20" customFormat="1" ht="19.149999999999999" customHeight="1">
      <c r="A286" s="118" t="s">
        <v>484</v>
      </c>
      <c r="B286" s="109" t="s">
        <v>485</v>
      </c>
      <c r="C286" s="119">
        <v>1</v>
      </c>
      <c r="D286" s="104" t="s">
        <v>77</v>
      </c>
      <c r="E286" s="110">
        <v>181</v>
      </c>
      <c r="F286" s="110">
        <v>219</v>
      </c>
      <c r="G286" s="111"/>
      <c r="H286" s="85">
        <f>G286*E286</f>
        <v>0</v>
      </c>
      <c r="J286" s="24"/>
      <c r="K286" s="25"/>
    </row>
    <row r="287" spans="1:11" s="20" customFormat="1" ht="19.149999999999999" customHeight="1">
      <c r="A287" s="118" t="s">
        <v>486</v>
      </c>
      <c r="B287" s="109" t="s">
        <v>487</v>
      </c>
      <c r="C287" s="119">
        <v>1</v>
      </c>
      <c r="D287" s="104" t="s">
        <v>77</v>
      </c>
      <c r="E287" s="110">
        <v>208</v>
      </c>
      <c r="F287" s="110">
        <v>259</v>
      </c>
      <c r="G287" s="111"/>
      <c r="H287" s="85">
        <f>G287*E287</f>
        <v>0</v>
      </c>
      <c r="J287" s="24"/>
      <c r="K287" s="25"/>
    </row>
    <row r="288" spans="1:11" s="20" customFormat="1" ht="19.149999999999999" customHeight="1">
      <c r="A288" s="118" t="s">
        <v>488</v>
      </c>
      <c r="B288" s="135" t="s">
        <v>489</v>
      </c>
      <c r="C288" s="119">
        <v>1</v>
      </c>
      <c r="D288" s="104" t="s">
        <v>56</v>
      </c>
      <c r="E288" s="110">
        <v>516</v>
      </c>
      <c r="F288" s="110">
        <v>629</v>
      </c>
      <c r="G288" s="111"/>
      <c r="H288" s="85">
        <f>G288*E288</f>
        <v>0</v>
      </c>
      <c r="J288" s="24"/>
      <c r="K288" s="25"/>
    </row>
    <row r="289" spans="1:11" s="20" customFormat="1" ht="19.149999999999999" customHeight="1">
      <c r="A289" s="118">
        <v>49902729</v>
      </c>
      <c r="B289" s="135" t="s">
        <v>490</v>
      </c>
      <c r="C289" s="119">
        <v>1</v>
      </c>
      <c r="D289" s="137">
        <v>16</v>
      </c>
      <c r="E289" s="110">
        <v>31</v>
      </c>
      <c r="F289" s="110">
        <v>39</v>
      </c>
      <c r="G289" s="111"/>
      <c r="H289" s="85">
        <f>G289*E289</f>
        <v>0</v>
      </c>
      <c r="J289" s="24"/>
      <c r="K289" s="25"/>
    </row>
    <row r="290" spans="1:11" s="20" customFormat="1" ht="19.149999999999999" customHeight="1">
      <c r="A290" s="118" t="s">
        <v>491</v>
      </c>
      <c r="B290" s="109" t="s">
        <v>492</v>
      </c>
      <c r="C290" s="119">
        <v>1</v>
      </c>
      <c r="D290" s="104" t="s">
        <v>118</v>
      </c>
      <c r="E290" s="110">
        <v>335</v>
      </c>
      <c r="F290" s="110">
        <v>409</v>
      </c>
      <c r="G290" s="111"/>
      <c r="H290" s="85">
        <f t="shared" si="32"/>
        <v>0</v>
      </c>
      <c r="J290" s="24"/>
      <c r="K290" s="25"/>
    </row>
    <row r="291" spans="1:11" s="20" customFormat="1" ht="19.149999999999999" customHeight="1">
      <c r="A291" s="118" t="s">
        <v>493</v>
      </c>
      <c r="B291" s="109" t="s">
        <v>494</v>
      </c>
      <c r="C291" s="119">
        <v>1</v>
      </c>
      <c r="D291" s="104" t="s">
        <v>100</v>
      </c>
      <c r="E291" s="110">
        <v>244</v>
      </c>
      <c r="F291" s="110">
        <v>299</v>
      </c>
      <c r="G291" s="111"/>
      <c r="H291" s="85">
        <f t="shared" si="32"/>
        <v>0</v>
      </c>
      <c r="J291" s="24"/>
      <c r="K291" s="25"/>
    </row>
    <row r="292" spans="1:11" s="20" customFormat="1" ht="19.149999999999999" customHeight="1">
      <c r="A292" s="118" t="s">
        <v>495</v>
      </c>
      <c r="B292" s="109" t="s">
        <v>496</v>
      </c>
      <c r="C292" s="119">
        <v>1</v>
      </c>
      <c r="D292" s="104" t="s">
        <v>100</v>
      </c>
      <c r="E292" s="110">
        <v>271</v>
      </c>
      <c r="F292" s="110">
        <v>329</v>
      </c>
      <c r="G292" s="111"/>
      <c r="H292" s="85">
        <f t="shared" si="32"/>
        <v>0</v>
      </c>
      <c r="J292" s="24"/>
      <c r="K292" s="25"/>
    </row>
    <row r="293" spans="1:11" s="20" customFormat="1" ht="19.149999999999999" customHeight="1">
      <c r="A293" s="118" t="s">
        <v>497</v>
      </c>
      <c r="B293" s="109" t="s">
        <v>498</v>
      </c>
      <c r="C293" s="119">
        <v>1</v>
      </c>
      <c r="D293" s="104" t="s">
        <v>118</v>
      </c>
      <c r="E293" s="110">
        <v>390</v>
      </c>
      <c r="F293" s="110">
        <v>479</v>
      </c>
      <c r="G293" s="111"/>
      <c r="H293" s="85">
        <f t="shared" si="32"/>
        <v>0</v>
      </c>
      <c r="J293" s="24"/>
      <c r="K293" s="25"/>
    </row>
    <row r="294" spans="1:11" s="20" customFormat="1" ht="19.149999999999999" customHeight="1">
      <c r="A294" s="118" t="s">
        <v>499</v>
      </c>
      <c r="B294" s="109" t="s">
        <v>500</v>
      </c>
      <c r="C294" s="119">
        <v>1</v>
      </c>
      <c r="D294" s="104" t="s">
        <v>53</v>
      </c>
      <c r="E294" s="110">
        <v>480</v>
      </c>
      <c r="F294" s="110">
        <v>589</v>
      </c>
      <c r="G294" s="111"/>
      <c r="H294" s="85">
        <f t="shared" si="32"/>
        <v>0</v>
      </c>
      <c r="J294" s="24"/>
      <c r="K294" s="25"/>
    </row>
    <row r="295" spans="1:11" s="20" customFormat="1" ht="19.149999999999999" customHeight="1">
      <c r="A295" s="118" t="s">
        <v>501</v>
      </c>
      <c r="B295" s="109" t="s">
        <v>502</v>
      </c>
      <c r="C295" s="119">
        <v>1</v>
      </c>
      <c r="D295" s="104" t="s">
        <v>52</v>
      </c>
      <c r="E295" s="110">
        <v>390</v>
      </c>
      <c r="F295" s="110">
        <v>479</v>
      </c>
      <c r="G295" s="111"/>
      <c r="H295" s="85">
        <f t="shared" si="32"/>
        <v>0</v>
      </c>
      <c r="J295" s="24"/>
      <c r="K295" s="25"/>
    </row>
    <row r="296" spans="1:11" s="20" customFormat="1" ht="19.149999999999999" customHeight="1">
      <c r="A296" s="118" t="s">
        <v>503</v>
      </c>
      <c r="B296" s="109" t="s">
        <v>504</v>
      </c>
      <c r="C296" s="119">
        <v>1</v>
      </c>
      <c r="D296" s="104" t="s">
        <v>52</v>
      </c>
      <c r="E296" s="110">
        <v>335</v>
      </c>
      <c r="F296" s="110">
        <v>409</v>
      </c>
      <c r="G296" s="111"/>
      <c r="H296" s="85">
        <f t="shared" si="32"/>
        <v>0</v>
      </c>
      <c r="J296" s="24"/>
      <c r="K296" s="25"/>
    </row>
    <row r="297" spans="1:11" s="20" customFormat="1" ht="19.149999999999999" customHeight="1">
      <c r="A297" s="118">
        <v>49162713</v>
      </c>
      <c r="B297" s="109" t="s">
        <v>505</v>
      </c>
      <c r="C297" s="119">
        <v>1</v>
      </c>
      <c r="D297" s="137">
        <v>1</v>
      </c>
      <c r="E297" s="110">
        <v>35</v>
      </c>
      <c r="F297" s="110">
        <v>49</v>
      </c>
      <c r="G297" s="111"/>
      <c r="H297" s="85">
        <f t="shared" si="32"/>
        <v>0</v>
      </c>
      <c r="J297" s="24"/>
      <c r="K297" s="25"/>
    </row>
    <row r="298" spans="1:11" s="20" customFormat="1" ht="19.149999999999999" customHeight="1">
      <c r="A298" s="118">
        <v>49162712</v>
      </c>
      <c r="B298" s="109" t="s">
        <v>506</v>
      </c>
      <c r="C298" s="119">
        <v>1</v>
      </c>
      <c r="D298" s="137">
        <v>1</v>
      </c>
      <c r="E298" s="110">
        <v>26</v>
      </c>
      <c r="F298" s="110">
        <v>39</v>
      </c>
      <c r="G298" s="111"/>
      <c r="H298" s="85">
        <f t="shared" si="32"/>
        <v>0</v>
      </c>
      <c r="J298" s="24"/>
      <c r="K298" s="25"/>
    </row>
    <row r="299" spans="1:11" s="20" customFormat="1" ht="19.149999999999999" customHeight="1">
      <c r="A299" s="118">
        <v>49162711</v>
      </c>
      <c r="B299" s="109" t="s">
        <v>507</v>
      </c>
      <c r="C299" s="119">
        <v>1</v>
      </c>
      <c r="D299" s="137">
        <v>1</v>
      </c>
      <c r="E299" s="110">
        <v>22</v>
      </c>
      <c r="F299" s="110">
        <v>29</v>
      </c>
      <c r="G299" s="111"/>
      <c r="H299" s="85">
        <f t="shared" si="32"/>
        <v>0</v>
      </c>
      <c r="J299" s="24"/>
      <c r="K299" s="25"/>
    </row>
    <row r="300" spans="1:11" s="20" customFormat="1" ht="19.149999999999999" customHeight="1">
      <c r="A300" s="118" t="s">
        <v>508</v>
      </c>
      <c r="B300" s="109" t="s">
        <v>509</v>
      </c>
      <c r="C300" s="119">
        <v>1</v>
      </c>
      <c r="D300" s="104" t="s">
        <v>56</v>
      </c>
      <c r="E300" s="110">
        <v>631</v>
      </c>
      <c r="F300" s="110">
        <v>769</v>
      </c>
      <c r="G300" s="111"/>
      <c r="H300" s="85">
        <f t="shared" si="32"/>
        <v>0</v>
      </c>
      <c r="J300" s="24"/>
      <c r="K300" s="25"/>
    </row>
    <row r="301" spans="1:11" s="20" customFormat="1" ht="19.149999999999999" customHeight="1">
      <c r="A301" s="118" t="s">
        <v>510</v>
      </c>
      <c r="B301" s="109" t="s">
        <v>511</v>
      </c>
      <c r="C301" s="119">
        <v>1</v>
      </c>
      <c r="D301" s="104" t="s">
        <v>56</v>
      </c>
      <c r="E301" s="110">
        <v>631</v>
      </c>
      <c r="F301" s="110">
        <v>769</v>
      </c>
      <c r="G301" s="111"/>
      <c r="H301" s="85">
        <f t="shared" si="32"/>
        <v>0</v>
      </c>
      <c r="J301" s="24"/>
      <c r="K301" s="25"/>
    </row>
    <row r="302" spans="1:11" s="20" customFormat="1" ht="19.149999999999999" customHeight="1">
      <c r="A302" s="118" t="s">
        <v>512</v>
      </c>
      <c r="B302" s="109" t="s">
        <v>513</v>
      </c>
      <c r="C302" s="119">
        <v>1</v>
      </c>
      <c r="D302" s="104" t="s">
        <v>52</v>
      </c>
      <c r="E302" s="110">
        <v>762</v>
      </c>
      <c r="F302" s="110">
        <v>929</v>
      </c>
      <c r="G302" s="111"/>
      <c r="H302" s="85">
        <f t="shared" si="32"/>
        <v>0</v>
      </c>
      <c r="J302" s="24"/>
      <c r="K302" s="25"/>
    </row>
    <row r="303" spans="1:11" s="20" customFormat="1" ht="19.149999999999999" customHeight="1">
      <c r="A303" s="118" t="s">
        <v>514</v>
      </c>
      <c r="B303" s="135" t="s">
        <v>515</v>
      </c>
      <c r="C303" s="119">
        <v>1</v>
      </c>
      <c r="D303" s="104" t="s">
        <v>53</v>
      </c>
      <c r="E303" s="110">
        <v>408</v>
      </c>
      <c r="F303" s="110">
        <v>499</v>
      </c>
      <c r="G303" s="111"/>
      <c r="H303" s="85">
        <f t="shared" si="32"/>
        <v>0</v>
      </c>
      <c r="J303" s="24"/>
      <c r="K303" s="25"/>
    </row>
    <row r="304" spans="1:11" s="20" customFormat="1" ht="19.149999999999999" customHeight="1">
      <c r="A304" s="118" t="s">
        <v>516</v>
      </c>
      <c r="B304" s="109" t="s">
        <v>517</v>
      </c>
      <c r="C304" s="119">
        <v>1</v>
      </c>
      <c r="D304" s="104" t="s">
        <v>118</v>
      </c>
      <c r="E304" s="110">
        <v>362</v>
      </c>
      <c r="F304" s="110">
        <v>439</v>
      </c>
      <c r="G304" s="111"/>
      <c r="H304" s="85">
        <f t="shared" si="32"/>
        <v>0</v>
      </c>
      <c r="J304" s="24"/>
      <c r="K304" s="25"/>
    </row>
    <row r="305" spans="1:11" s="20" customFormat="1" ht="19.149999999999999" customHeight="1">
      <c r="A305" s="118" t="s">
        <v>518</v>
      </c>
      <c r="B305" s="109" t="s">
        <v>519</v>
      </c>
      <c r="C305" s="119">
        <v>1</v>
      </c>
      <c r="D305" s="104" t="s">
        <v>118</v>
      </c>
      <c r="E305" s="110">
        <v>199</v>
      </c>
      <c r="F305" s="110">
        <v>249</v>
      </c>
      <c r="G305" s="111"/>
      <c r="H305" s="85">
        <f t="shared" si="32"/>
        <v>0</v>
      </c>
      <c r="J305" s="24"/>
      <c r="K305" s="25"/>
    </row>
    <row r="306" spans="1:11" s="20" customFormat="1" ht="19.149999999999999" customHeight="1">
      <c r="A306" s="118" t="s">
        <v>520</v>
      </c>
      <c r="B306" s="109" t="s">
        <v>521</v>
      </c>
      <c r="C306" s="119">
        <v>1</v>
      </c>
      <c r="D306" s="104" t="s">
        <v>52</v>
      </c>
      <c r="E306" s="110">
        <v>399</v>
      </c>
      <c r="F306" s="110">
        <v>489</v>
      </c>
      <c r="G306" s="111"/>
      <c r="H306" s="85">
        <f>G306*E306</f>
        <v>0</v>
      </c>
      <c r="J306" s="24"/>
      <c r="K306" s="25"/>
    </row>
    <row r="307" spans="1:11" s="20" customFormat="1" ht="19.149999999999999" customHeight="1">
      <c r="A307" s="118" t="s">
        <v>522</v>
      </c>
      <c r="B307" s="109" t="s">
        <v>523</v>
      </c>
      <c r="C307" s="119">
        <v>1</v>
      </c>
      <c r="D307" s="104" t="s">
        <v>118</v>
      </c>
      <c r="E307" s="110">
        <v>344</v>
      </c>
      <c r="F307" s="110">
        <v>419</v>
      </c>
      <c r="G307" s="111"/>
      <c r="H307" s="85">
        <f t="shared" si="32"/>
        <v>0</v>
      </c>
      <c r="J307" s="24"/>
      <c r="K307" s="25"/>
    </row>
    <row r="308" spans="1:11" s="20" customFormat="1" ht="19.149999999999999" customHeight="1">
      <c r="A308" s="118" t="s">
        <v>524</v>
      </c>
      <c r="B308" s="109" t="s">
        <v>525</v>
      </c>
      <c r="C308" s="119">
        <v>1</v>
      </c>
      <c r="D308" s="104" t="s">
        <v>118</v>
      </c>
      <c r="E308" s="110">
        <v>317</v>
      </c>
      <c r="F308" s="110">
        <v>389</v>
      </c>
      <c r="G308" s="111"/>
      <c r="H308" s="85">
        <f t="shared" si="32"/>
        <v>0</v>
      </c>
      <c r="J308" s="24"/>
      <c r="K308" s="25"/>
    </row>
    <row r="309" spans="1:11" s="20" customFormat="1" ht="19.149999999999999" customHeight="1">
      <c r="A309" s="118" t="s">
        <v>526</v>
      </c>
      <c r="B309" s="109" t="s">
        <v>527</v>
      </c>
      <c r="C309" s="119">
        <v>1</v>
      </c>
      <c r="D309" s="104" t="s">
        <v>100</v>
      </c>
      <c r="E309" s="110">
        <v>317</v>
      </c>
      <c r="F309" s="110">
        <v>389</v>
      </c>
      <c r="G309" s="111"/>
      <c r="H309" s="85">
        <f t="shared" si="32"/>
        <v>0</v>
      </c>
      <c r="J309" s="24"/>
      <c r="K309" s="25"/>
    </row>
    <row r="310" spans="1:11" s="20" customFormat="1" ht="19.149999999999999" customHeight="1">
      <c r="A310" s="118" t="s">
        <v>528</v>
      </c>
      <c r="B310" s="109" t="s">
        <v>529</v>
      </c>
      <c r="C310" s="119">
        <v>1</v>
      </c>
      <c r="D310" s="104" t="s">
        <v>52</v>
      </c>
      <c r="E310" s="110">
        <v>435</v>
      </c>
      <c r="F310" s="110">
        <v>529</v>
      </c>
      <c r="G310" s="111"/>
      <c r="H310" s="85">
        <f t="shared" si="32"/>
        <v>0</v>
      </c>
      <c r="J310" s="24"/>
      <c r="K310" s="25"/>
    </row>
    <row r="311" spans="1:11" s="20" customFormat="1" ht="19.149999999999999" customHeight="1">
      <c r="A311" s="118" t="s">
        <v>530</v>
      </c>
      <c r="B311" s="135" t="s">
        <v>531</v>
      </c>
      <c r="C311" s="119">
        <v>1</v>
      </c>
      <c r="D311" s="104" t="s">
        <v>53</v>
      </c>
      <c r="E311" s="110">
        <v>362</v>
      </c>
      <c r="F311" s="110">
        <v>439</v>
      </c>
      <c r="G311" s="111"/>
      <c r="H311" s="85">
        <f>G311*E311</f>
        <v>0</v>
      </c>
      <c r="J311" s="24"/>
      <c r="K311" s="25"/>
    </row>
    <row r="312" spans="1:11" s="20" customFormat="1" ht="19.149999999999999" customHeight="1">
      <c r="A312" s="118" t="s">
        <v>532</v>
      </c>
      <c r="B312" s="109" t="s">
        <v>533</v>
      </c>
      <c r="C312" s="119">
        <v>1</v>
      </c>
      <c r="D312" s="104" t="s">
        <v>52</v>
      </c>
      <c r="E312" s="110">
        <v>517</v>
      </c>
      <c r="F312" s="110">
        <v>629</v>
      </c>
      <c r="G312" s="111"/>
      <c r="H312" s="85">
        <f t="shared" si="32"/>
        <v>0</v>
      </c>
      <c r="J312" s="24"/>
      <c r="K312" s="25"/>
    </row>
    <row r="313" spans="1:11" s="20" customFormat="1" ht="19.149999999999999" customHeight="1">
      <c r="A313" s="118">
        <v>49162715</v>
      </c>
      <c r="B313" s="125" t="s">
        <v>534</v>
      </c>
      <c r="C313" s="119">
        <v>1</v>
      </c>
      <c r="D313" s="137">
        <v>1</v>
      </c>
      <c r="E313" s="110">
        <v>35</v>
      </c>
      <c r="F313" s="110">
        <v>49</v>
      </c>
      <c r="G313" s="111"/>
      <c r="H313" s="85">
        <f>G313*E313</f>
        <v>0</v>
      </c>
      <c r="J313" s="24"/>
      <c r="K313" s="25"/>
    </row>
    <row r="314" spans="1:11" s="20" customFormat="1" ht="19.149999999999999" customHeight="1">
      <c r="A314" s="118" t="s">
        <v>535</v>
      </c>
      <c r="B314" s="109" t="s">
        <v>536</v>
      </c>
      <c r="C314" s="119">
        <v>1</v>
      </c>
      <c r="D314" s="104" t="s">
        <v>56</v>
      </c>
      <c r="E314" s="110">
        <v>390</v>
      </c>
      <c r="F314" s="110">
        <v>479</v>
      </c>
      <c r="G314" s="111"/>
      <c r="H314" s="85">
        <f t="shared" si="32"/>
        <v>0</v>
      </c>
      <c r="J314" s="24"/>
      <c r="K314" s="25"/>
    </row>
    <row r="315" spans="1:11" s="20" customFormat="1" ht="19.149999999999999" customHeight="1">
      <c r="A315" s="118" t="s">
        <v>537</v>
      </c>
      <c r="B315" s="109" t="s">
        <v>538</v>
      </c>
      <c r="C315" s="119">
        <v>1</v>
      </c>
      <c r="D315" s="104" t="s">
        <v>52</v>
      </c>
      <c r="E315" s="110">
        <v>544</v>
      </c>
      <c r="F315" s="110">
        <v>659</v>
      </c>
      <c r="G315" s="111"/>
      <c r="H315" s="85">
        <f t="shared" si="32"/>
        <v>0</v>
      </c>
      <c r="J315" s="24"/>
      <c r="K315" s="25"/>
    </row>
    <row r="316" spans="1:11" s="20" customFormat="1" ht="19.149999999999999" customHeight="1">
      <c r="A316" s="118">
        <v>48532672</v>
      </c>
      <c r="B316" s="135" t="s">
        <v>539</v>
      </c>
      <c r="C316" s="119">
        <v>1</v>
      </c>
      <c r="D316" s="137">
        <v>5</v>
      </c>
      <c r="E316" s="110">
        <v>99</v>
      </c>
      <c r="F316" s="110">
        <v>119</v>
      </c>
      <c r="G316" s="111"/>
      <c r="H316" s="85">
        <f t="shared" si="32"/>
        <v>0</v>
      </c>
      <c r="J316" s="24"/>
      <c r="K316" s="25"/>
    </row>
    <row r="317" spans="1:11" s="20" customFormat="1" ht="19.149999999999999" customHeight="1">
      <c r="A317" s="118">
        <v>48532674</v>
      </c>
      <c r="B317" s="135" t="s">
        <v>540</v>
      </c>
      <c r="C317" s="119">
        <v>1</v>
      </c>
      <c r="D317" s="137">
        <v>3</v>
      </c>
      <c r="E317" s="110">
        <v>117</v>
      </c>
      <c r="F317" s="110">
        <v>149</v>
      </c>
      <c r="G317" s="111"/>
      <c r="H317" s="85">
        <f t="shared" si="32"/>
        <v>0</v>
      </c>
      <c r="J317" s="24"/>
      <c r="K317" s="25"/>
    </row>
    <row r="318" spans="1:11" s="20" customFormat="1" ht="19.149999999999999" customHeight="1">
      <c r="A318" s="118" t="s">
        <v>541</v>
      </c>
      <c r="B318" s="109" t="s">
        <v>542</v>
      </c>
      <c r="C318" s="119">
        <v>1</v>
      </c>
      <c r="D318" s="104" t="s">
        <v>100</v>
      </c>
      <c r="E318" s="110">
        <v>299</v>
      </c>
      <c r="F318" s="110">
        <v>369</v>
      </c>
      <c r="G318" s="111"/>
      <c r="H318" s="85">
        <f t="shared" si="32"/>
        <v>0</v>
      </c>
      <c r="J318" s="24"/>
      <c r="K318" s="25"/>
    </row>
    <row r="319" spans="1:11" s="20" customFormat="1" ht="19.149999999999999" customHeight="1">
      <c r="A319" s="118" t="s">
        <v>543</v>
      </c>
      <c r="B319" s="109" t="s">
        <v>544</v>
      </c>
      <c r="C319" s="119">
        <v>1</v>
      </c>
      <c r="D319" s="104" t="s">
        <v>100</v>
      </c>
      <c r="E319" s="110">
        <v>253</v>
      </c>
      <c r="F319" s="110">
        <v>309</v>
      </c>
      <c r="G319" s="111"/>
      <c r="H319" s="85">
        <f t="shared" si="32"/>
        <v>0</v>
      </c>
      <c r="J319" s="24"/>
      <c r="K319" s="25"/>
    </row>
    <row r="320" spans="1:11" s="20" customFormat="1" ht="19.149999999999999" customHeight="1">
      <c r="A320" s="118" t="s">
        <v>545</v>
      </c>
      <c r="B320" s="135" t="s">
        <v>546</v>
      </c>
      <c r="C320" s="119">
        <v>1</v>
      </c>
      <c r="D320" s="104" t="s">
        <v>52</v>
      </c>
      <c r="E320" s="110">
        <v>635</v>
      </c>
      <c r="F320" s="110">
        <v>769</v>
      </c>
      <c r="G320" s="111"/>
      <c r="H320" s="85">
        <f t="shared" si="32"/>
        <v>0</v>
      </c>
      <c r="J320" s="24"/>
      <c r="K320" s="25"/>
    </row>
    <row r="321" spans="1:11 16373:16378" s="20" customFormat="1" ht="19.149999999999999" customHeight="1">
      <c r="A321" s="118" t="s">
        <v>547</v>
      </c>
      <c r="B321" s="135" t="s">
        <v>548</v>
      </c>
      <c r="C321" s="119">
        <v>1</v>
      </c>
      <c r="D321" s="104" t="s">
        <v>115</v>
      </c>
      <c r="E321" s="110">
        <v>117</v>
      </c>
      <c r="F321" s="110">
        <v>149</v>
      </c>
      <c r="G321" s="111"/>
      <c r="H321" s="85">
        <f t="shared" si="32"/>
        <v>0</v>
      </c>
      <c r="J321" s="24"/>
      <c r="K321" s="25"/>
    </row>
    <row r="322" spans="1:11 16373:16378" s="20" customFormat="1" ht="19.149999999999999" customHeight="1">
      <c r="A322" s="118" t="s">
        <v>549</v>
      </c>
      <c r="B322" s="109" t="s">
        <v>550</v>
      </c>
      <c r="C322" s="119">
        <v>1</v>
      </c>
      <c r="D322" s="104" t="s">
        <v>118</v>
      </c>
      <c r="E322" s="110">
        <v>453</v>
      </c>
      <c r="F322" s="110">
        <v>549</v>
      </c>
      <c r="G322" s="111"/>
      <c r="H322" s="85">
        <f t="shared" si="32"/>
        <v>0</v>
      </c>
      <c r="J322" s="24"/>
      <c r="K322" s="25"/>
    </row>
    <row r="323" spans="1:11 16373:16378" s="20" customFormat="1" ht="19.149999999999999" customHeight="1">
      <c r="A323" s="118" t="s">
        <v>551</v>
      </c>
      <c r="B323" s="109" t="s">
        <v>552</v>
      </c>
      <c r="C323" s="119">
        <v>1</v>
      </c>
      <c r="D323" s="104" t="s">
        <v>118</v>
      </c>
      <c r="E323" s="110">
        <v>453</v>
      </c>
      <c r="F323" s="110">
        <v>549</v>
      </c>
      <c r="G323" s="111"/>
      <c r="H323" s="85">
        <f t="shared" si="32"/>
        <v>0</v>
      </c>
      <c r="J323" s="24"/>
      <c r="K323" s="25"/>
    </row>
    <row r="324" spans="1:11 16373:16378" s="27" customFormat="1" ht="19.149999999999999" customHeight="1">
      <c r="A324" s="118" t="s">
        <v>553</v>
      </c>
      <c r="B324" s="109" t="s">
        <v>554</v>
      </c>
      <c r="C324" s="119">
        <v>1</v>
      </c>
      <c r="D324" s="104" t="s">
        <v>52</v>
      </c>
      <c r="E324" s="110">
        <v>908</v>
      </c>
      <c r="F324" s="110">
        <v>1099</v>
      </c>
      <c r="G324" s="138"/>
      <c r="H324" s="85">
        <f t="shared" si="32"/>
        <v>0</v>
      </c>
      <c r="I324" s="20"/>
      <c r="J324" s="24"/>
      <c r="K324" s="25"/>
      <c r="XES324" s="20"/>
      <c r="XET324" s="20"/>
      <c r="XEU324" s="20"/>
      <c r="XEV324" s="20"/>
      <c r="XEW324" s="20"/>
      <c r="XEX324" s="20"/>
    </row>
    <row r="325" spans="1:11 16373:16378" s="27" customFormat="1" ht="19.149999999999999" customHeight="1">
      <c r="A325" s="118" t="s">
        <v>555</v>
      </c>
      <c r="B325" s="109" t="s">
        <v>556</v>
      </c>
      <c r="C325" s="119">
        <v>1</v>
      </c>
      <c r="D325" s="104" t="s">
        <v>100</v>
      </c>
      <c r="E325" s="110">
        <v>226</v>
      </c>
      <c r="F325" s="110">
        <v>279</v>
      </c>
      <c r="G325" s="138"/>
      <c r="H325" s="85">
        <f>G325*E325</f>
        <v>0</v>
      </c>
      <c r="I325" s="20"/>
      <c r="J325" s="24"/>
      <c r="K325" s="25"/>
      <c r="XES325" s="20"/>
      <c r="XET325" s="20"/>
      <c r="XEU325" s="20"/>
      <c r="XEV325" s="20"/>
      <c r="XEW325" s="20"/>
      <c r="XEX325" s="20"/>
    </row>
    <row r="326" spans="1:11 16373:16378" s="27" customFormat="1" ht="18.75" customHeight="1">
      <c r="A326" s="118" t="s">
        <v>557</v>
      </c>
      <c r="B326" s="109" t="s">
        <v>558</v>
      </c>
      <c r="C326" s="119">
        <v>1</v>
      </c>
      <c r="D326" s="104" t="s">
        <v>77</v>
      </c>
      <c r="E326" s="110">
        <v>290</v>
      </c>
      <c r="F326" s="110">
        <v>359</v>
      </c>
      <c r="G326" s="138"/>
      <c r="H326" s="85">
        <f t="shared" si="32"/>
        <v>0</v>
      </c>
      <c r="I326" s="20"/>
      <c r="J326" s="24"/>
      <c r="K326" s="25"/>
    </row>
    <row r="327" spans="1:11 16373:16378" s="27" customFormat="1" ht="19.149999999999999" customHeight="1">
      <c r="A327" s="118" t="s">
        <v>559</v>
      </c>
      <c r="B327" s="109" t="s">
        <v>560</v>
      </c>
      <c r="C327" s="119">
        <v>1</v>
      </c>
      <c r="D327" s="104" t="s">
        <v>77</v>
      </c>
      <c r="E327" s="110">
        <v>299</v>
      </c>
      <c r="F327" s="110">
        <v>369</v>
      </c>
      <c r="G327" s="138"/>
      <c r="H327" s="85">
        <f>G327*E327</f>
        <v>0</v>
      </c>
      <c r="I327" s="20"/>
      <c r="J327" s="24"/>
      <c r="K327" s="25"/>
    </row>
    <row r="328" spans="1:11 16373:16378" s="27" customFormat="1" ht="19.149999999999999" customHeight="1">
      <c r="A328" s="118" t="s">
        <v>561</v>
      </c>
      <c r="B328" s="109" t="s">
        <v>562</v>
      </c>
      <c r="C328" s="119">
        <v>1</v>
      </c>
      <c r="D328" s="104" t="s">
        <v>77</v>
      </c>
      <c r="E328" s="110">
        <v>299</v>
      </c>
      <c r="F328" s="110">
        <v>369</v>
      </c>
      <c r="G328" s="138"/>
      <c r="H328" s="85">
        <f t="shared" si="32"/>
        <v>0</v>
      </c>
      <c r="I328" s="20"/>
      <c r="J328" s="24"/>
      <c r="K328" s="25"/>
    </row>
    <row r="329" spans="1:11 16373:16378" s="27" customFormat="1" ht="19.149999999999999" customHeight="1">
      <c r="A329" s="118" t="s">
        <v>563</v>
      </c>
      <c r="B329" s="109" t="s">
        <v>564</v>
      </c>
      <c r="C329" s="119">
        <v>1</v>
      </c>
      <c r="D329" s="104" t="s">
        <v>100</v>
      </c>
      <c r="E329" s="110">
        <v>317</v>
      </c>
      <c r="F329" s="110">
        <v>389</v>
      </c>
      <c r="G329" s="138"/>
      <c r="H329" s="85">
        <f t="shared" si="32"/>
        <v>0</v>
      </c>
      <c r="I329" s="20"/>
      <c r="J329" s="24"/>
      <c r="K329" s="25"/>
    </row>
    <row r="330" spans="1:11 16373:16378" s="20" customFormat="1" ht="19.149999999999999" customHeight="1">
      <c r="A330" s="118" t="s">
        <v>565</v>
      </c>
      <c r="B330" s="109" t="s">
        <v>566</v>
      </c>
      <c r="C330" s="119">
        <v>1</v>
      </c>
      <c r="D330" s="104" t="s">
        <v>53</v>
      </c>
      <c r="E330" s="110">
        <v>635</v>
      </c>
      <c r="F330" s="110">
        <v>769</v>
      </c>
      <c r="G330" s="111"/>
      <c r="H330" s="85">
        <f t="shared" si="32"/>
        <v>0</v>
      </c>
      <c r="J330" s="24"/>
      <c r="K330" s="25"/>
      <c r="XES330" s="27"/>
      <c r="XET330" s="27"/>
      <c r="XEU330" s="27"/>
      <c r="XEV330" s="27"/>
      <c r="XEW330" s="27"/>
      <c r="XEX330" s="27"/>
    </row>
    <row r="331" spans="1:11 16373:16378" s="20" customFormat="1" ht="19.149999999999999" customHeight="1">
      <c r="A331" s="118" t="s">
        <v>567</v>
      </c>
      <c r="B331" s="109" t="s">
        <v>568</v>
      </c>
      <c r="C331" s="119">
        <v>1</v>
      </c>
      <c r="D331" s="104" t="s">
        <v>118</v>
      </c>
      <c r="E331" s="110">
        <v>362</v>
      </c>
      <c r="F331" s="110">
        <v>439</v>
      </c>
      <c r="G331" s="111"/>
      <c r="H331" s="85">
        <f t="shared" si="32"/>
        <v>0</v>
      </c>
      <c r="J331" s="24"/>
      <c r="K331" s="25"/>
    </row>
    <row r="332" spans="1:11 16373:16378" s="20" customFormat="1" ht="19.149999999999999" customHeight="1">
      <c r="A332" s="118" t="s">
        <v>569</v>
      </c>
      <c r="B332" s="109" t="s">
        <v>570</v>
      </c>
      <c r="C332" s="119">
        <v>1</v>
      </c>
      <c r="D332" s="104">
        <v>2</v>
      </c>
      <c r="E332" s="110">
        <v>634</v>
      </c>
      <c r="F332" s="110">
        <v>769</v>
      </c>
      <c r="G332" s="111"/>
      <c r="H332" s="85">
        <f t="shared" si="32"/>
        <v>0</v>
      </c>
      <c r="J332" s="24"/>
      <c r="K332" s="25"/>
    </row>
    <row r="333" spans="1:11 16373:16378" s="20" customFormat="1" ht="19.149999999999999" customHeight="1">
      <c r="A333" s="118" t="s">
        <v>571</v>
      </c>
      <c r="B333" s="109" t="s">
        <v>572</v>
      </c>
      <c r="C333" s="119">
        <v>1</v>
      </c>
      <c r="D333" s="104" t="s">
        <v>52</v>
      </c>
      <c r="E333" s="110">
        <v>2226</v>
      </c>
      <c r="F333" s="110">
        <v>2699</v>
      </c>
      <c r="G333" s="111"/>
      <c r="H333" s="85">
        <f t="shared" si="32"/>
        <v>0</v>
      </c>
      <c r="J333" s="24"/>
      <c r="K333" s="25"/>
    </row>
    <row r="334" spans="1:11 16373:16378" s="20" customFormat="1" ht="19.149999999999999" customHeight="1">
      <c r="A334" s="118" t="s">
        <v>573</v>
      </c>
      <c r="B334" s="109" t="s">
        <v>574</v>
      </c>
      <c r="C334" s="119">
        <v>1</v>
      </c>
      <c r="D334" s="104" t="s">
        <v>52</v>
      </c>
      <c r="E334" s="110">
        <v>771</v>
      </c>
      <c r="F334" s="110">
        <v>939</v>
      </c>
      <c r="G334" s="111"/>
      <c r="H334" s="85">
        <f t="shared" si="32"/>
        <v>0</v>
      </c>
      <c r="J334" s="24"/>
      <c r="K334" s="25"/>
    </row>
    <row r="335" spans="1:11 16373:16378" s="20" customFormat="1" ht="19.149999999999999" customHeight="1">
      <c r="A335" s="118" t="s">
        <v>575</v>
      </c>
      <c r="B335" s="109" t="s">
        <v>576</v>
      </c>
      <c r="C335" s="119">
        <v>1</v>
      </c>
      <c r="D335" s="104" t="s">
        <v>52</v>
      </c>
      <c r="E335" s="110">
        <v>1090</v>
      </c>
      <c r="F335" s="110">
        <v>1319</v>
      </c>
      <c r="G335" s="111"/>
      <c r="H335" s="85">
        <f t="shared" si="32"/>
        <v>0</v>
      </c>
      <c r="J335" s="24"/>
      <c r="K335" s="25"/>
    </row>
    <row r="336" spans="1:11 16373:16378" s="20" customFormat="1" ht="19.149999999999999" customHeight="1">
      <c r="A336" s="118" t="s">
        <v>577</v>
      </c>
      <c r="B336" s="109" t="s">
        <v>578</v>
      </c>
      <c r="C336" s="119">
        <v>1</v>
      </c>
      <c r="D336" s="104" t="s">
        <v>52</v>
      </c>
      <c r="E336" s="110">
        <v>1226</v>
      </c>
      <c r="F336" s="110">
        <v>1489</v>
      </c>
      <c r="G336" s="111"/>
      <c r="H336" s="85">
        <f t="shared" si="32"/>
        <v>0</v>
      </c>
      <c r="J336" s="24"/>
      <c r="K336" s="25"/>
    </row>
    <row r="337" spans="1:11" s="20" customFormat="1" ht="19.149999999999999" customHeight="1">
      <c r="A337" s="118" t="s">
        <v>579</v>
      </c>
      <c r="B337" s="109" t="s">
        <v>580</v>
      </c>
      <c r="C337" s="119">
        <v>1</v>
      </c>
      <c r="D337" s="104" t="s">
        <v>100</v>
      </c>
      <c r="E337" s="110">
        <v>371</v>
      </c>
      <c r="F337" s="110">
        <v>449</v>
      </c>
      <c r="G337" s="111"/>
      <c r="H337" s="85">
        <f t="shared" si="32"/>
        <v>0</v>
      </c>
      <c r="J337" s="24"/>
      <c r="K337" s="25"/>
    </row>
    <row r="338" spans="1:11" s="20" customFormat="1" ht="19.149999999999999" customHeight="1">
      <c r="A338" s="118" t="s">
        <v>581</v>
      </c>
      <c r="B338" s="109" t="s">
        <v>582</v>
      </c>
      <c r="C338" s="119">
        <v>1</v>
      </c>
      <c r="D338" s="104" t="s">
        <v>100</v>
      </c>
      <c r="E338" s="110">
        <v>371</v>
      </c>
      <c r="F338" s="110">
        <v>449</v>
      </c>
      <c r="G338" s="111"/>
      <c r="H338" s="85">
        <f t="shared" si="32"/>
        <v>0</v>
      </c>
      <c r="J338" s="24"/>
      <c r="K338" s="25"/>
    </row>
    <row r="339" spans="1:11" s="20" customFormat="1" ht="19.149999999999999" customHeight="1">
      <c r="A339" s="118" t="s">
        <v>583</v>
      </c>
      <c r="B339" s="135" t="s">
        <v>584</v>
      </c>
      <c r="C339" s="119">
        <v>1</v>
      </c>
      <c r="D339" s="104" t="s">
        <v>118</v>
      </c>
      <c r="E339" s="110">
        <v>508</v>
      </c>
      <c r="F339" s="110">
        <v>619</v>
      </c>
      <c r="G339" s="111"/>
      <c r="H339" s="85">
        <f t="shared" si="32"/>
        <v>0</v>
      </c>
      <c r="J339" s="24"/>
      <c r="K339" s="25"/>
    </row>
    <row r="340" spans="1:11" s="20" customFormat="1" ht="19.149999999999999" customHeight="1">
      <c r="A340" s="118" t="s">
        <v>585</v>
      </c>
      <c r="B340" s="135" t="s">
        <v>586</v>
      </c>
      <c r="C340" s="119">
        <v>1</v>
      </c>
      <c r="D340" s="104" t="s">
        <v>118</v>
      </c>
      <c r="E340" s="110">
        <v>271</v>
      </c>
      <c r="F340" s="110">
        <v>329</v>
      </c>
      <c r="G340" s="111"/>
      <c r="H340" s="85">
        <f t="shared" ref="H340:H348" si="34">G340*E340</f>
        <v>0</v>
      </c>
      <c r="J340" s="24"/>
      <c r="K340" s="25"/>
    </row>
    <row r="341" spans="1:11" s="20" customFormat="1" ht="19.149999999999999" customHeight="1">
      <c r="A341" s="118" t="s">
        <v>587</v>
      </c>
      <c r="B341" s="135" t="s">
        <v>588</v>
      </c>
      <c r="C341" s="119">
        <v>1</v>
      </c>
      <c r="D341" s="104" t="s">
        <v>52</v>
      </c>
      <c r="E341" s="110">
        <v>208</v>
      </c>
      <c r="F341" s="110">
        <v>259</v>
      </c>
      <c r="G341" s="111"/>
      <c r="H341" s="85">
        <f t="shared" si="34"/>
        <v>0</v>
      </c>
      <c r="J341" s="24"/>
      <c r="K341" s="25"/>
    </row>
    <row r="342" spans="1:11" s="20" customFormat="1" ht="19.149999999999999" customHeight="1">
      <c r="A342" s="134">
        <v>49162723</v>
      </c>
      <c r="B342" s="135" t="s">
        <v>589</v>
      </c>
      <c r="C342" s="119">
        <v>1</v>
      </c>
      <c r="D342" s="137">
        <v>1</v>
      </c>
      <c r="E342" s="110">
        <v>31</v>
      </c>
      <c r="F342" s="110">
        <v>39</v>
      </c>
      <c r="G342" s="111"/>
      <c r="H342" s="85">
        <f t="shared" si="34"/>
        <v>0</v>
      </c>
      <c r="J342" s="24"/>
      <c r="K342" s="25"/>
    </row>
    <row r="343" spans="1:11" s="20" customFormat="1" ht="19.149999999999999" customHeight="1">
      <c r="A343" s="118" t="s">
        <v>590</v>
      </c>
      <c r="B343" s="135" t="s">
        <v>591</v>
      </c>
      <c r="C343" s="119">
        <v>1</v>
      </c>
      <c r="D343" s="104" t="s">
        <v>52</v>
      </c>
      <c r="E343" s="110">
        <v>171</v>
      </c>
      <c r="F343" s="110">
        <v>209</v>
      </c>
      <c r="G343" s="111"/>
      <c r="H343" s="85">
        <f t="shared" si="34"/>
        <v>0</v>
      </c>
      <c r="J343" s="24"/>
      <c r="K343" s="25"/>
    </row>
    <row r="344" spans="1:11" s="20" customFormat="1" ht="19.149999999999999" customHeight="1">
      <c r="A344" s="134">
        <v>49162729</v>
      </c>
      <c r="B344" s="135" t="s">
        <v>592</v>
      </c>
      <c r="C344" s="119">
        <v>1</v>
      </c>
      <c r="D344" s="137">
        <v>1</v>
      </c>
      <c r="E344" s="110">
        <v>23</v>
      </c>
      <c r="F344" s="110">
        <v>29</v>
      </c>
      <c r="G344" s="111"/>
      <c r="H344" s="85">
        <f t="shared" si="34"/>
        <v>0</v>
      </c>
      <c r="J344" s="24"/>
      <c r="K344" s="25"/>
    </row>
    <row r="345" spans="1:11" s="20" customFormat="1" ht="19.149999999999999" customHeight="1">
      <c r="A345" s="118" t="s">
        <v>593</v>
      </c>
      <c r="B345" s="135" t="s">
        <v>594</v>
      </c>
      <c r="C345" s="119">
        <v>1</v>
      </c>
      <c r="D345" s="104" t="s">
        <v>100</v>
      </c>
      <c r="E345" s="110">
        <v>90</v>
      </c>
      <c r="F345" s="110">
        <v>109</v>
      </c>
      <c r="G345" s="111"/>
      <c r="H345" s="85">
        <f t="shared" si="34"/>
        <v>0</v>
      </c>
      <c r="J345" s="24"/>
      <c r="K345" s="25"/>
    </row>
    <row r="346" spans="1:11" s="20" customFormat="1" ht="19.149999999999999" customHeight="1">
      <c r="A346" s="118" t="s">
        <v>595</v>
      </c>
      <c r="B346" s="135" t="s">
        <v>596</v>
      </c>
      <c r="C346" s="119">
        <v>1</v>
      </c>
      <c r="D346" s="104" t="s">
        <v>52</v>
      </c>
      <c r="E346" s="110">
        <v>208</v>
      </c>
      <c r="F346" s="110">
        <v>259</v>
      </c>
      <c r="G346" s="111"/>
      <c r="H346" s="85">
        <f t="shared" si="34"/>
        <v>0</v>
      </c>
      <c r="J346" s="24"/>
      <c r="K346" s="25"/>
    </row>
    <row r="347" spans="1:11" s="20" customFormat="1" ht="19.149999999999999" customHeight="1">
      <c r="A347" s="118" t="s">
        <v>597</v>
      </c>
      <c r="B347" s="135" t="s">
        <v>598</v>
      </c>
      <c r="C347" s="119">
        <v>1</v>
      </c>
      <c r="D347" s="104" t="s">
        <v>52</v>
      </c>
      <c r="E347" s="110">
        <v>171</v>
      </c>
      <c r="F347" s="110">
        <v>209</v>
      </c>
      <c r="G347" s="111"/>
      <c r="H347" s="85">
        <f t="shared" si="34"/>
        <v>0</v>
      </c>
      <c r="J347" s="24"/>
      <c r="K347" s="25"/>
    </row>
    <row r="348" spans="1:11" s="20" customFormat="1" ht="19.149999999999999" customHeight="1">
      <c r="A348" s="118" t="s">
        <v>599</v>
      </c>
      <c r="B348" s="135" t="s">
        <v>600</v>
      </c>
      <c r="C348" s="119">
        <v>1</v>
      </c>
      <c r="D348" s="104" t="s">
        <v>52</v>
      </c>
      <c r="E348" s="110">
        <v>362</v>
      </c>
      <c r="F348" s="110">
        <v>439</v>
      </c>
      <c r="G348" s="111"/>
      <c r="H348" s="85">
        <f t="shared" si="34"/>
        <v>0</v>
      </c>
      <c r="J348" s="24"/>
      <c r="K348" s="25"/>
    </row>
    <row r="349" spans="1:11" s="20" customFormat="1" ht="19.149999999999999" customHeight="1">
      <c r="A349" s="118" t="s">
        <v>601</v>
      </c>
      <c r="B349" s="109" t="s">
        <v>602</v>
      </c>
      <c r="C349" s="119">
        <v>1</v>
      </c>
      <c r="D349" s="104" t="s">
        <v>100</v>
      </c>
      <c r="E349" s="110">
        <v>317</v>
      </c>
      <c r="F349" s="110">
        <v>389</v>
      </c>
      <c r="G349" s="111"/>
      <c r="H349" s="85">
        <f>G349*E349</f>
        <v>0</v>
      </c>
      <c r="J349" s="24"/>
      <c r="K349" s="25"/>
    </row>
    <row r="350" spans="1:11" s="20" customFormat="1" ht="19.149999999999999" customHeight="1">
      <c r="A350" s="118" t="s">
        <v>603</v>
      </c>
      <c r="B350" s="109" t="s">
        <v>604</v>
      </c>
      <c r="C350" s="119">
        <v>1</v>
      </c>
      <c r="D350" s="104" t="s">
        <v>118</v>
      </c>
      <c r="E350" s="110">
        <v>362</v>
      </c>
      <c r="F350" s="110">
        <v>439</v>
      </c>
      <c r="G350" s="111"/>
      <c r="H350" s="85">
        <f t="shared" ref="H350:H387" si="35">G350*E350</f>
        <v>0</v>
      </c>
      <c r="J350" s="24"/>
      <c r="K350" s="25"/>
    </row>
    <row r="351" spans="1:11" s="20" customFormat="1" ht="19.149999999999999" customHeight="1">
      <c r="A351" s="118" t="s">
        <v>605</v>
      </c>
      <c r="B351" s="109" t="s">
        <v>606</v>
      </c>
      <c r="C351" s="119">
        <v>1</v>
      </c>
      <c r="D351" s="104" t="s">
        <v>118</v>
      </c>
      <c r="E351" s="110">
        <v>362</v>
      </c>
      <c r="F351" s="110">
        <v>439</v>
      </c>
      <c r="G351" s="111"/>
      <c r="H351" s="85">
        <f t="shared" si="35"/>
        <v>0</v>
      </c>
      <c r="J351" s="24"/>
      <c r="K351" s="25"/>
    </row>
    <row r="352" spans="1:11" s="20" customFormat="1" ht="19.149999999999999" customHeight="1">
      <c r="A352" s="118" t="s">
        <v>607</v>
      </c>
      <c r="B352" s="109" t="s">
        <v>608</v>
      </c>
      <c r="C352" s="119">
        <v>1</v>
      </c>
      <c r="D352" s="104" t="s">
        <v>52</v>
      </c>
      <c r="E352" s="110">
        <v>1726</v>
      </c>
      <c r="F352" s="110">
        <v>2089</v>
      </c>
      <c r="G352" s="111"/>
      <c r="H352" s="85">
        <f t="shared" si="35"/>
        <v>0</v>
      </c>
      <c r="J352" s="24"/>
      <c r="K352" s="25"/>
    </row>
    <row r="353" spans="1:11" s="20" customFormat="1" ht="19.149999999999999" customHeight="1">
      <c r="A353" s="118" t="s">
        <v>609</v>
      </c>
      <c r="B353" s="109" t="s">
        <v>610</v>
      </c>
      <c r="C353" s="119">
        <v>1</v>
      </c>
      <c r="D353" s="104" t="s">
        <v>77</v>
      </c>
      <c r="E353" s="110">
        <v>353</v>
      </c>
      <c r="F353" s="110">
        <v>429</v>
      </c>
      <c r="G353" s="111"/>
      <c r="H353" s="85">
        <f t="shared" si="35"/>
        <v>0</v>
      </c>
      <c r="J353" s="24"/>
      <c r="K353" s="25"/>
    </row>
    <row r="354" spans="1:11" s="20" customFormat="1" ht="19.149999999999999" customHeight="1">
      <c r="A354" s="118" t="s">
        <v>611</v>
      </c>
      <c r="B354" s="109" t="s">
        <v>612</v>
      </c>
      <c r="C354" s="119">
        <v>1</v>
      </c>
      <c r="D354" s="104" t="s">
        <v>118</v>
      </c>
      <c r="E354" s="110">
        <v>362</v>
      </c>
      <c r="F354" s="110">
        <v>439</v>
      </c>
      <c r="G354" s="111"/>
      <c r="H354" s="85">
        <f t="shared" si="35"/>
        <v>0</v>
      </c>
      <c r="J354" s="24"/>
      <c r="K354" s="25"/>
    </row>
    <row r="355" spans="1:11" s="20" customFormat="1" ht="19.149999999999999" customHeight="1">
      <c r="A355" s="118" t="s">
        <v>613</v>
      </c>
      <c r="B355" s="109" t="s">
        <v>614</v>
      </c>
      <c r="C355" s="119">
        <v>1</v>
      </c>
      <c r="D355" s="104" t="s">
        <v>100</v>
      </c>
      <c r="E355" s="110">
        <v>362</v>
      </c>
      <c r="F355" s="110">
        <v>439</v>
      </c>
      <c r="G355" s="111"/>
      <c r="H355" s="85">
        <f t="shared" si="35"/>
        <v>0</v>
      </c>
      <c r="J355" s="24"/>
      <c r="K355" s="25"/>
    </row>
    <row r="356" spans="1:11" s="20" customFormat="1" ht="19.149999999999999" customHeight="1">
      <c r="A356" s="118" t="s">
        <v>615</v>
      </c>
      <c r="B356" s="133" t="s">
        <v>616</v>
      </c>
      <c r="C356" s="119">
        <v>1</v>
      </c>
      <c r="D356" s="104" t="s">
        <v>52</v>
      </c>
      <c r="E356" s="110">
        <v>3853</v>
      </c>
      <c r="F356" s="110">
        <v>4669</v>
      </c>
      <c r="G356" s="111"/>
      <c r="H356" s="85">
        <f t="shared" si="35"/>
        <v>0</v>
      </c>
      <c r="J356" s="24"/>
      <c r="K356" s="25"/>
    </row>
    <row r="357" spans="1:11" s="20" customFormat="1" ht="19.149999999999999" customHeight="1">
      <c r="A357" s="118">
        <v>47532871</v>
      </c>
      <c r="B357" s="109" t="s">
        <v>617</v>
      </c>
      <c r="C357" s="119">
        <v>1</v>
      </c>
      <c r="D357" s="137">
        <v>2</v>
      </c>
      <c r="E357" s="110">
        <v>135</v>
      </c>
      <c r="F357" s="110">
        <v>169</v>
      </c>
      <c r="G357" s="111"/>
      <c r="H357" s="85">
        <f t="shared" si="35"/>
        <v>0</v>
      </c>
      <c r="J357" s="24"/>
      <c r="K357" s="25"/>
    </row>
    <row r="358" spans="1:11" s="20" customFormat="1" ht="19.149999999999999" customHeight="1">
      <c r="A358" s="118">
        <v>48534830</v>
      </c>
      <c r="B358" s="109" t="s">
        <v>618</v>
      </c>
      <c r="C358" s="119">
        <v>1</v>
      </c>
      <c r="D358" s="137">
        <v>1</v>
      </c>
      <c r="E358" s="110">
        <v>90</v>
      </c>
      <c r="F358" s="110">
        <v>109</v>
      </c>
      <c r="G358" s="111"/>
      <c r="H358" s="85">
        <f t="shared" si="35"/>
        <v>0</v>
      </c>
      <c r="J358" s="24"/>
      <c r="K358" s="25"/>
    </row>
    <row r="359" spans="1:11" s="20" customFormat="1" ht="19.149999999999999" customHeight="1">
      <c r="A359" s="118">
        <v>48534831</v>
      </c>
      <c r="B359" s="109" t="s">
        <v>619</v>
      </c>
      <c r="C359" s="119">
        <v>1</v>
      </c>
      <c r="D359" s="137">
        <v>1</v>
      </c>
      <c r="E359" s="110">
        <v>99</v>
      </c>
      <c r="F359" s="110">
        <v>119</v>
      </c>
      <c r="G359" s="111"/>
      <c r="H359" s="85">
        <f t="shared" si="35"/>
        <v>0</v>
      </c>
      <c r="J359" s="24"/>
      <c r="K359" s="25"/>
    </row>
    <row r="360" spans="1:11" s="20" customFormat="1" ht="19.149999999999999" customHeight="1">
      <c r="A360" s="118">
        <v>48534832</v>
      </c>
      <c r="B360" s="109" t="s">
        <v>620</v>
      </c>
      <c r="C360" s="119">
        <v>1</v>
      </c>
      <c r="D360" s="137">
        <v>1</v>
      </c>
      <c r="E360" s="110">
        <v>99</v>
      </c>
      <c r="F360" s="110">
        <v>119</v>
      </c>
      <c r="G360" s="111"/>
      <c r="H360" s="85">
        <f t="shared" si="35"/>
        <v>0</v>
      </c>
      <c r="J360" s="24"/>
      <c r="K360" s="25"/>
    </row>
    <row r="361" spans="1:11" s="20" customFormat="1" ht="19.149999999999999" customHeight="1">
      <c r="A361" s="118">
        <v>48534833</v>
      </c>
      <c r="B361" s="109" t="s">
        <v>621</v>
      </c>
      <c r="C361" s="119">
        <v>1</v>
      </c>
      <c r="D361" s="137">
        <v>1</v>
      </c>
      <c r="E361" s="110">
        <v>117</v>
      </c>
      <c r="F361" s="110">
        <v>149</v>
      </c>
      <c r="G361" s="111"/>
      <c r="H361" s="85">
        <f t="shared" si="35"/>
        <v>0</v>
      </c>
      <c r="J361" s="24"/>
      <c r="K361" s="25"/>
    </row>
    <row r="362" spans="1:11" s="20" customFormat="1" ht="19.149999999999999" customHeight="1">
      <c r="A362" s="118">
        <v>48534835</v>
      </c>
      <c r="B362" s="109" t="s">
        <v>622</v>
      </c>
      <c r="C362" s="119">
        <v>1</v>
      </c>
      <c r="D362" s="137">
        <v>1</v>
      </c>
      <c r="E362" s="110">
        <v>90</v>
      </c>
      <c r="F362" s="110">
        <v>109</v>
      </c>
      <c r="G362" s="111"/>
      <c r="H362" s="85">
        <f t="shared" si="35"/>
        <v>0</v>
      </c>
      <c r="J362" s="24"/>
      <c r="K362" s="25"/>
    </row>
    <row r="363" spans="1:11" s="20" customFormat="1" ht="19.149999999999999" customHeight="1">
      <c r="A363" s="118">
        <v>48534836</v>
      </c>
      <c r="B363" s="109" t="s">
        <v>623</v>
      </c>
      <c r="C363" s="119">
        <v>1</v>
      </c>
      <c r="D363" s="137">
        <v>1</v>
      </c>
      <c r="E363" s="110">
        <v>99</v>
      </c>
      <c r="F363" s="110">
        <v>119</v>
      </c>
      <c r="G363" s="111"/>
      <c r="H363" s="85">
        <f t="shared" si="35"/>
        <v>0</v>
      </c>
      <c r="J363" s="24"/>
      <c r="K363" s="25"/>
    </row>
    <row r="364" spans="1:11" s="20" customFormat="1" ht="19.149999999999999" customHeight="1">
      <c r="A364" s="118">
        <v>48534837</v>
      </c>
      <c r="B364" s="109" t="s">
        <v>624</v>
      </c>
      <c r="C364" s="119">
        <v>1</v>
      </c>
      <c r="D364" s="137">
        <v>1</v>
      </c>
      <c r="E364" s="110">
        <v>99</v>
      </c>
      <c r="F364" s="110">
        <v>119</v>
      </c>
      <c r="G364" s="111"/>
      <c r="H364" s="85">
        <f t="shared" si="35"/>
        <v>0</v>
      </c>
      <c r="J364" s="24"/>
      <c r="K364" s="25"/>
    </row>
    <row r="365" spans="1:11" s="20" customFormat="1" ht="19.149999999999999" customHeight="1">
      <c r="A365" s="118" t="s">
        <v>625</v>
      </c>
      <c r="B365" s="109" t="s">
        <v>626</v>
      </c>
      <c r="C365" s="119">
        <v>1</v>
      </c>
      <c r="D365" s="104" t="s">
        <v>53</v>
      </c>
      <c r="E365" s="110">
        <v>426</v>
      </c>
      <c r="F365" s="110">
        <v>519</v>
      </c>
      <c r="G365" s="111"/>
      <c r="H365" s="85">
        <f t="shared" si="35"/>
        <v>0</v>
      </c>
      <c r="J365" s="24"/>
      <c r="K365" s="25"/>
    </row>
    <row r="366" spans="1:11" s="20" customFormat="1" ht="19.149999999999999" customHeight="1">
      <c r="A366" s="135" t="s">
        <v>627</v>
      </c>
      <c r="B366" s="109" t="s">
        <v>628</v>
      </c>
      <c r="C366" s="119">
        <v>1</v>
      </c>
      <c r="D366" s="104" t="s">
        <v>100</v>
      </c>
      <c r="E366" s="110">
        <v>315</v>
      </c>
      <c r="F366" s="110">
        <v>389</v>
      </c>
      <c r="G366" s="111"/>
      <c r="H366" s="85">
        <f t="shared" si="35"/>
        <v>0</v>
      </c>
      <c r="J366" s="24"/>
      <c r="K366" s="25"/>
    </row>
    <row r="367" spans="1:11" s="20" customFormat="1" ht="19.149999999999999" customHeight="1">
      <c r="A367" s="118">
        <v>48105601</v>
      </c>
      <c r="B367" s="109" t="s">
        <v>629</v>
      </c>
      <c r="C367" s="119">
        <v>1</v>
      </c>
      <c r="D367" s="137">
        <v>4</v>
      </c>
      <c r="E367" s="110">
        <v>99</v>
      </c>
      <c r="F367" s="110">
        <v>119</v>
      </c>
      <c r="G367" s="111"/>
      <c r="H367" s="85">
        <f t="shared" si="35"/>
        <v>0</v>
      </c>
      <c r="J367" s="24"/>
      <c r="K367" s="25"/>
    </row>
    <row r="368" spans="1:11" s="20" customFormat="1" ht="19.149999999999999" customHeight="1">
      <c r="A368" s="118">
        <v>48105602</v>
      </c>
      <c r="B368" s="109" t="s">
        <v>630</v>
      </c>
      <c r="C368" s="119">
        <v>1</v>
      </c>
      <c r="D368" s="137">
        <v>12</v>
      </c>
      <c r="E368" s="110">
        <v>99</v>
      </c>
      <c r="F368" s="110">
        <v>119</v>
      </c>
      <c r="G368" s="111"/>
      <c r="H368" s="85">
        <f t="shared" si="35"/>
        <v>0</v>
      </c>
      <c r="J368" s="24"/>
      <c r="K368" s="25"/>
    </row>
    <row r="369" spans="1:11" s="20" customFormat="1" ht="19.149999999999999" customHeight="1">
      <c r="A369" s="118" t="s">
        <v>631</v>
      </c>
      <c r="B369" s="109" t="s">
        <v>632</v>
      </c>
      <c r="C369" s="119">
        <v>1</v>
      </c>
      <c r="D369" s="104" t="s">
        <v>52</v>
      </c>
      <c r="E369" s="110">
        <v>826</v>
      </c>
      <c r="F369" s="110">
        <v>999</v>
      </c>
      <c r="G369" s="111"/>
      <c r="H369" s="85">
        <f t="shared" si="35"/>
        <v>0</v>
      </c>
      <c r="J369" s="24"/>
      <c r="K369" s="25"/>
    </row>
    <row r="370" spans="1:11" s="20" customFormat="1" ht="19.149999999999999" customHeight="1">
      <c r="A370" s="118" t="s">
        <v>633</v>
      </c>
      <c r="B370" s="109" t="s">
        <v>634</v>
      </c>
      <c r="C370" s="119">
        <v>1</v>
      </c>
      <c r="D370" s="104" t="s">
        <v>53</v>
      </c>
      <c r="E370" s="110">
        <v>135</v>
      </c>
      <c r="F370" s="110">
        <v>169</v>
      </c>
      <c r="G370" s="111"/>
      <c r="H370" s="85">
        <f>G370*E370</f>
        <v>0</v>
      </c>
      <c r="J370" s="24"/>
      <c r="K370" s="25"/>
    </row>
    <row r="371" spans="1:11" s="20" customFormat="1" ht="19.149999999999999" customHeight="1">
      <c r="A371" s="118" t="s">
        <v>635</v>
      </c>
      <c r="B371" s="109" t="s">
        <v>636</v>
      </c>
      <c r="C371" s="119">
        <v>1</v>
      </c>
      <c r="D371" s="104" t="s">
        <v>118</v>
      </c>
      <c r="E371" s="110">
        <v>490</v>
      </c>
      <c r="F371" s="110">
        <v>599</v>
      </c>
      <c r="G371" s="111"/>
      <c r="H371" s="85">
        <f t="shared" si="35"/>
        <v>0</v>
      </c>
      <c r="J371" s="24"/>
      <c r="K371" s="25"/>
    </row>
    <row r="372" spans="1:11" s="20" customFormat="1" ht="19.149999999999999" customHeight="1">
      <c r="A372" s="118" t="s">
        <v>637</v>
      </c>
      <c r="B372" s="109" t="s">
        <v>638</v>
      </c>
      <c r="C372" s="119">
        <v>1</v>
      </c>
      <c r="D372" s="104" t="s">
        <v>118</v>
      </c>
      <c r="E372" s="110">
        <v>362</v>
      </c>
      <c r="F372" s="110">
        <v>439</v>
      </c>
      <c r="G372" s="111"/>
      <c r="H372" s="85">
        <f t="shared" si="35"/>
        <v>0</v>
      </c>
      <c r="J372" s="24"/>
      <c r="K372" s="25"/>
    </row>
    <row r="373" spans="1:11" s="20" customFormat="1" ht="19.149999999999999" customHeight="1">
      <c r="A373" s="118" t="s">
        <v>639</v>
      </c>
      <c r="B373" s="109" t="s">
        <v>640</v>
      </c>
      <c r="C373" s="119">
        <v>1</v>
      </c>
      <c r="D373" s="104" t="s">
        <v>52</v>
      </c>
      <c r="E373" s="110">
        <v>544</v>
      </c>
      <c r="F373" s="110">
        <v>659</v>
      </c>
      <c r="G373" s="111"/>
      <c r="H373" s="85">
        <f t="shared" si="35"/>
        <v>0</v>
      </c>
      <c r="J373" s="24"/>
      <c r="K373" s="25"/>
    </row>
    <row r="374" spans="1:11" s="20" customFormat="1" ht="19.149999999999999" customHeight="1">
      <c r="A374" s="134">
        <v>48552135</v>
      </c>
      <c r="B374" s="109" t="s">
        <v>641</v>
      </c>
      <c r="C374" s="119">
        <v>1</v>
      </c>
      <c r="D374" s="137">
        <v>12</v>
      </c>
      <c r="E374" s="110">
        <v>81</v>
      </c>
      <c r="F374" s="110">
        <v>99</v>
      </c>
      <c r="G374" s="111"/>
      <c r="H374" s="85">
        <f t="shared" si="35"/>
        <v>0</v>
      </c>
      <c r="J374" s="24"/>
      <c r="K374" s="25"/>
    </row>
    <row r="375" spans="1:11" s="20" customFormat="1" ht="19.149999999999999" customHeight="1">
      <c r="A375" s="118" t="s">
        <v>642</v>
      </c>
      <c r="B375" s="109" t="s">
        <v>643</v>
      </c>
      <c r="C375" s="119">
        <v>1</v>
      </c>
      <c r="D375" s="104" t="s">
        <v>115</v>
      </c>
      <c r="E375" s="110">
        <v>117</v>
      </c>
      <c r="F375" s="110">
        <v>149</v>
      </c>
      <c r="G375" s="111"/>
      <c r="H375" s="85">
        <f t="shared" si="35"/>
        <v>0</v>
      </c>
      <c r="J375" s="24"/>
      <c r="K375" s="25"/>
    </row>
    <row r="376" spans="1:11" s="20" customFormat="1" ht="19.149999999999999" customHeight="1">
      <c r="A376" s="118" t="s">
        <v>644</v>
      </c>
      <c r="B376" s="109" t="s">
        <v>645</v>
      </c>
      <c r="C376" s="119">
        <v>1</v>
      </c>
      <c r="D376" s="104" t="s">
        <v>53</v>
      </c>
      <c r="E376" s="110">
        <v>208</v>
      </c>
      <c r="F376" s="110">
        <v>259</v>
      </c>
      <c r="G376" s="111"/>
      <c r="H376" s="85">
        <f t="shared" si="35"/>
        <v>0</v>
      </c>
      <c r="J376" s="24"/>
      <c r="K376" s="25"/>
    </row>
    <row r="377" spans="1:11" s="20" customFormat="1" ht="19.149999999999999" customHeight="1">
      <c r="A377" s="118" t="s">
        <v>646</v>
      </c>
      <c r="B377" s="109" t="s">
        <v>647</v>
      </c>
      <c r="C377" s="119">
        <v>1</v>
      </c>
      <c r="D377" s="104" t="s">
        <v>53</v>
      </c>
      <c r="E377" s="110">
        <v>181</v>
      </c>
      <c r="F377" s="110">
        <v>219</v>
      </c>
      <c r="G377" s="111"/>
      <c r="H377" s="85">
        <f t="shared" si="35"/>
        <v>0</v>
      </c>
      <c r="J377" s="24"/>
      <c r="K377" s="25"/>
    </row>
    <row r="378" spans="1:11" s="20" customFormat="1" ht="19.149999999999999" customHeight="1">
      <c r="A378" s="118" t="s">
        <v>648</v>
      </c>
      <c r="B378" s="109" t="s">
        <v>649</v>
      </c>
      <c r="C378" s="119">
        <v>1</v>
      </c>
      <c r="D378" s="104" t="s">
        <v>115</v>
      </c>
      <c r="E378" s="110">
        <v>135</v>
      </c>
      <c r="F378" s="110">
        <v>169</v>
      </c>
      <c r="G378" s="111"/>
      <c r="H378" s="85">
        <f>G378*E378</f>
        <v>0</v>
      </c>
      <c r="J378" s="24"/>
      <c r="K378" s="25"/>
    </row>
    <row r="379" spans="1:11" s="20" customFormat="1" ht="19.149999999999999" customHeight="1">
      <c r="A379" s="118" t="s">
        <v>650</v>
      </c>
      <c r="B379" s="109" t="s">
        <v>651</v>
      </c>
      <c r="C379" s="119">
        <v>1</v>
      </c>
      <c r="D379" s="104" t="s">
        <v>121</v>
      </c>
      <c r="E379" s="110">
        <v>208</v>
      </c>
      <c r="F379" s="110">
        <v>259</v>
      </c>
      <c r="G379" s="111"/>
      <c r="H379" s="85">
        <f t="shared" si="35"/>
        <v>0</v>
      </c>
      <c r="J379" s="24"/>
      <c r="K379" s="25"/>
    </row>
    <row r="380" spans="1:11" s="20" customFormat="1" ht="19.149999999999999" customHeight="1">
      <c r="A380" s="118" t="s">
        <v>652</v>
      </c>
      <c r="B380" s="109" t="s">
        <v>653</v>
      </c>
      <c r="C380" s="119">
        <v>1</v>
      </c>
      <c r="D380" s="104">
        <v>1</v>
      </c>
      <c r="E380" s="110">
        <v>453</v>
      </c>
      <c r="F380" s="110">
        <v>549</v>
      </c>
      <c r="G380" s="111"/>
      <c r="H380" s="85">
        <f t="shared" si="35"/>
        <v>0</v>
      </c>
      <c r="J380" s="24"/>
      <c r="K380" s="25"/>
    </row>
    <row r="381" spans="1:11" s="20" customFormat="1" ht="19.149999999999999" customHeight="1">
      <c r="A381" s="118" t="s">
        <v>654</v>
      </c>
      <c r="B381" s="109" t="s">
        <v>655</v>
      </c>
      <c r="C381" s="119">
        <v>1</v>
      </c>
      <c r="D381" s="104" t="s">
        <v>52</v>
      </c>
      <c r="E381" s="110">
        <v>317</v>
      </c>
      <c r="F381" s="110">
        <v>389</v>
      </c>
      <c r="G381" s="111"/>
      <c r="H381" s="85">
        <f t="shared" si="35"/>
        <v>0</v>
      </c>
      <c r="J381" s="24"/>
      <c r="K381" s="25"/>
    </row>
    <row r="382" spans="1:11" s="20" customFormat="1" ht="19.149999999999999" customHeight="1">
      <c r="A382" s="118" t="s">
        <v>656</v>
      </c>
      <c r="B382" s="109" t="s">
        <v>657</v>
      </c>
      <c r="C382" s="119">
        <v>1</v>
      </c>
      <c r="D382" s="104" t="s">
        <v>149</v>
      </c>
      <c r="E382" s="110">
        <v>153</v>
      </c>
      <c r="F382" s="110">
        <v>189</v>
      </c>
      <c r="G382" s="111"/>
      <c r="H382" s="85">
        <f t="shared" si="35"/>
        <v>0</v>
      </c>
      <c r="J382" s="24"/>
      <c r="K382" s="25"/>
    </row>
    <row r="383" spans="1:11" s="20" customFormat="1" ht="19.149999999999999" customHeight="1">
      <c r="A383" s="118" t="s">
        <v>658</v>
      </c>
      <c r="B383" s="109" t="s">
        <v>659</v>
      </c>
      <c r="C383" s="119">
        <v>1</v>
      </c>
      <c r="D383" s="104" t="s">
        <v>56</v>
      </c>
      <c r="E383" s="110">
        <v>490</v>
      </c>
      <c r="F383" s="110">
        <v>599</v>
      </c>
      <c r="G383" s="111"/>
      <c r="H383" s="85">
        <f t="shared" si="35"/>
        <v>0</v>
      </c>
      <c r="J383" s="24"/>
      <c r="K383" s="25"/>
    </row>
    <row r="384" spans="1:11" s="20" customFormat="1" ht="19.149999999999999" customHeight="1">
      <c r="A384" s="118" t="s">
        <v>660</v>
      </c>
      <c r="B384" s="109" t="s">
        <v>661</v>
      </c>
      <c r="C384" s="119">
        <v>1</v>
      </c>
      <c r="D384" s="104" t="s">
        <v>52</v>
      </c>
      <c r="E384" s="110">
        <v>726</v>
      </c>
      <c r="F384" s="110">
        <v>879</v>
      </c>
      <c r="G384" s="111"/>
      <c r="H384" s="85">
        <f t="shared" si="35"/>
        <v>0</v>
      </c>
      <c r="J384" s="24"/>
      <c r="K384" s="25"/>
    </row>
    <row r="385" spans="1:11" s="20" customFormat="1" ht="19.149999999999999" customHeight="1">
      <c r="A385" s="118" t="s">
        <v>662</v>
      </c>
      <c r="B385" s="109" t="s">
        <v>663</v>
      </c>
      <c r="C385" s="119">
        <v>1</v>
      </c>
      <c r="D385" s="104" t="s">
        <v>100</v>
      </c>
      <c r="E385" s="110">
        <v>226</v>
      </c>
      <c r="F385" s="110">
        <v>279</v>
      </c>
      <c r="G385" s="111"/>
      <c r="H385" s="85">
        <f>G385*E385</f>
        <v>0</v>
      </c>
      <c r="J385" s="24"/>
      <c r="K385" s="25"/>
    </row>
    <row r="386" spans="1:11" s="20" customFormat="1" ht="19.149999999999999" customHeight="1">
      <c r="A386" s="118" t="s">
        <v>664</v>
      </c>
      <c r="B386" s="109" t="s">
        <v>665</v>
      </c>
      <c r="C386" s="119">
        <v>1</v>
      </c>
      <c r="D386" s="104" t="s">
        <v>149</v>
      </c>
      <c r="E386" s="110">
        <v>71</v>
      </c>
      <c r="F386" s="110">
        <v>89</v>
      </c>
      <c r="G386" s="111"/>
      <c r="H386" s="85">
        <f>G386*E386</f>
        <v>0</v>
      </c>
      <c r="J386" s="24"/>
      <c r="K386" s="25"/>
    </row>
    <row r="387" spans="1:11" s="20" customFormat="1" ht="19.149999999999999" customHeight="1">
      <c r="A387" s="118" t="s">
        <v>666</v>
      </c>
      <c r="B387" s="109" t="s">
        <v>667</v>
      </c>
      <c r="C387" s="119">
        <v>1</v>
      </c>
      <c r="D387" s="104" t="s">
        <v>118</v>
      </c>
      <c r="E387" s="110">
        <v>326</v>
      </c>
      <c r="F387" s="110">
        <v>399</v>
      </c>
      <c r="G387" s="111"/>
      <c r="H387" s="85">
        <f t="shared" si="35"/>
        <v>0</v>
      </c>
      <c r="J387" s="24"/>
      <c r="K387" s="25"/>
    </row>
    <row r="388" spans="1:11" s="20" customFormat="1" ht="19.149999999999999" customHeight="1">
      <c r="A388" s="118" t="s">
        <v>668</v>
      </c>
      <c r="B388" s="109" t="s">
        <v>669</v>
      </c>
      <c r="C388" s="119">
        <v>1</v>
      </c>
      <c r="D388" s="104" t="s">
        <v>56</v>
      </c>
      <c r="E388" s="110">
        <v>244</v>
      </c>
      <c r="F388" s="110">
        <v>299</v>
      </c>
      <c r="G388" s="111"/>
      <c r="H388" s="85">
        <f>G388*E388</f>
        <v>0</v>
      </c>
      <c r="J388" s="24"/>
      <c r="K388" s="25"/>
    </row>
    <row r="389" spans="1:11" s="20" customFormat="1" ht="19.149999999999999" customHeight="1">
      <c r="A389" s="114" t="s">
        <v>670</v>
      </c>
      <c r="B389" s="115"/>
      <c r="C389" s="126"/>
      <c r="D389" s="127"/>
      <c r="E389" s="117"/>
      <c r="F389" s="117"/>
      <c r="G389" s="117"/>
      <c r="H389" s="117"/>
      <c r="J389" s="24"/>
      <c r="K389" s="25"/>
    </row>
    <row r="390" spans="1:11" s="20" customFormat="1" ht="19.149999999999999" customHeight="1">
      <c r="A390" s="118" t="s">
        <v>671</v>
      </c>
      <c r="B390" s="109" t="s">
        <v>672</v>
      </c>
      <c r="C390" s="119">
        <v>1</v>
      </c>
      <c r="D390" s="104" t="s">
        <v>118</v>
      </c>
      <c r="E390" s="110">
        <v>453</v>
      </c>
      <c r="F390" s="110">
        <v>549</v>
      </c>
      <c r="G390" s="111"/>
      <c r="H390" s="85">
        <f t="shared" ref="H390:H395" si="36">G390*E390</f>
        <v>0</v>
      </c>
      <c r="J390" s="24"/>
      <c r="K390" s="25"/>
    </row>
    <row r="391" spans="1:11" s="20" customFormat="1" ht="19.149999999999999" customHeight="1">
      <c r="A391" s="118" t="s">
        <v>673</v>
      </c>
      <c r="B391" s="109" t="s">
        <v>674</v>
      </c>
      <c r="C391" s="119">
        <v>1</v>
      </c>
      <c r="D391" s="104" t="s">
        <v>56</v>
      </c>
      <c r="E391" s="110">
        <v>435</v>
      </c>
      <c r="F391" s="110">
        <v>529</v>
      </c>
      <c r="G391" s="111"/>
      <c r="H391" s="85">
        <f t="shared" si="36"/>
        <v>0</v>
      </c>
      <c r="J391" s="24"/>
      <c r="K391" s="25"/>
    </row>
    <row r="392" spans="1:11" s="20" customFormat="1" ht="19.149999999999999" customHeight="1">
      <c r="A392" s="118" t="s">
        <v>675</v>
      </c>
      <c r="B392" s="109" t="s">
        <v>676</v>
      </c>
      <c r="C392" s="119">
        <v>1</v>
      </c>
      <c r="D392" s="104" t="s">
        <v>56</v>
      </c>
      <c r="E392" s="110">
        <v>590</v>
      </c>
      <c r="F392" s="110">
        <v>719</v>
      </c>
      <c r="G392" s="111"/>
      <c r="H392" s="85">
        <f t="shared" si="36"/>
        <v>0</v>
      </c>
      <c r="J392" s="24"/>
      <c r="K392" s="25"/>
    </row>
    <row r="393" spans="1:11" s="20" customFormat="1" ht="19.149999999999999" customHeight="1">
      <c r="A393" s="118" t="s">
        <v>677</v>
      </c>
      <c r="B393" s="109" t="s">
        <v>678</v>
      </c>
      <c r="C393" s="119">
        <v>1</v>
      </c>
      <c r="D393" s="104" t="s">
        <v>52</v>
      </c>
      <c r="E393" s="110">
        <v>802</v>
      </c>
      <c r="F393" s="110">
        <v>979</v>
      </c>
      <c r="G393" s="111"/>
      <c r="H393" s="85">
        <f t="shared" si="36"/>
        <v>0</v>
      </c>
      <c r="J393" s="24"/>
      <c r="K393" s="25"/>
    </row>
    <row r="394" spans="1:11" s="20" customFormat="1" ht="19.149999999999999" customHeight="1">
      <c r="A394" s="118" t="s">
        <v>679</v>
      </c>
      <c r="B394" s="109" t="s">
        <v>680</v>
      </c>
      <c r="C394" s="119">
        <v>1</v>
      </c>
      <c r="D394" s="104" t="s">
        <v>56</v>
      </c>
      <c r="E394" s="110">
        <v>662</v>
      </c>
      <c r="F394" s="110">
        <v>809</v>
      </c>
      <c r="G394" s="111"/>
      <c r="H394" s="85">
        <f t="shared" si="36"/>
        <v>0</v>
      </c>
      <c r="J394" s="24"/>
      <c r="K394" s="25"/>
    </row>
    <row r="395" spans="1:11" s="20" customFormat="1" ht="19.149999999999999" customHeight="1">
      <c r="A395" s="118" t="s">
        <v>681</v>
      </c>
      <c r="B395" s="109" t="s">
        <v>682</v>
      </c>
      <c r="C395" s="119">
        <v>1</v>
      </c>
      <c r="D395" s="104" t="s">
        <v>56</v>
      </c>
      <c r="E395" s="110">
        <v>753</v>
      </c>
      <c r="F395" s="110">
        <v>919</v>
      </c>
      <c r="G395" s="111"/>
      <c r="H395" s="85">
        <f t="shared" si="36"/>
        <v>0</v>
      </c>
      <c r="J395" s="24"/>
      <c r="K395" s="25"/>
    </row>
    <row r="396" spans="1:11" s="20" customFormat="1" ht="19.149999999999999" customHeight="1">
      <c r="A396" s="118" t="s">
        <v>683</v>
      </c>
      <c r="B396" s="109" t="s">
        <v>684</v>
      </c>
      <c r="C396" s="119">
        <v>1</v>
      </c>
      <c r="D396" s="104" t="s">
        <v>56</v>
      </c>
      <c r="E396" s="110">
        <v>635</v>
      </c>
      <c r="F396" s="110">
        <v>769</v>
      </c>
      <c r="G396" s="111"/>
      <c r="H396" s="85">
        <f t="shared" ref="H396:H398" si="37">G396*E396</f>
        <v>0</v>
      </c>
      <c r="J396" s="24"/>
      <c r="K396" s="25"/>
    </row>
    <row r="397" spans="1:11" s="20" customFormat="1" ht="19.149999999999999" customHeight="1">
      <c r="A397" s="118" t="s">
        <v>685</v>
      </c>
      <c r="B397" s="135" t="s">
        <v>686</v>
      </c>
      <c r="C397" s="119">
        <v>1</v>
      </c>
      <c r="D397" s="104" t="s">
        <v>52</v>
      </c>
      <c r="E397" s="110">
        <v>826</v>
      </c>
      <c r="F397" s="110">
        <v>999</v>
      </c>
      <c r="G397" s="111"/>
      <c r="H397" s="85">
        <f>G397*E397</f>
        <v>0</v>
      </c>
      <c r="J397" s="24"/>
      <c r="K397" s="25"/>
    </row>
    <row r="398" spans="1:11" s="20" customFormat="1" ht="19.149999999999999" customHeight="1">
      <c r="A398" s="118" t="s">
        <v>687</v>
      </c>
      <c r="B398" s="109" t="s">
        <v>688</v>
      </c>
      <c r="C398" s="119">
        <v>1</v>
      </c>
      <c r="D398" s="104" t="s">
        <v>52</v>
      </c>
      <c r="E398" s="110">
        <v>2726</v>
      </c>
      <c r="F398" s="110">
        <v>3299</v>
      </c>
      <c r="G398" s="111"/>
      <c r="H398" s="85">
        <f t="shared" si="37"/>
        <v>0</v>
      </c>
      <c r="J398" s="24"/>
      <c r="K398" s="25"/>
    </row>
    <row r="399" spans="1:11" s="20" customFormat="1" ht="19.149999999999999" customHeight="1">
      <c r="A399" s="118" t="s">
        <v>689</v>
      </c>
      <c r="B399" s="109" t="s">
        <v>690</v>
      </c>
      <c r="C399" s="119">
        <v>1</v>
      </c>
      <c r="D399" s="104" t="s">
        <v>56</v>
      </c>
      <c r="E399" s="110">
        <v>562</v>
      </c>
      <c r="F399" s="110">
        <v>689</v>
      </c>
      <c r="G399" s="138"/>
      <c r="H399" s="85">
        <f>G399*E399</f>
        <v>0</v>
      </c>
      <c r="J399" s="24"/>
      <c r="K399" s="25"/>
    </row>
    <row r="400" spans="1:11" s="20" customFormat="1" ht="19.149999999999999" customHeight="1">
      <c r="A400" s="118" t="s">
        <v>691</v>
      </c>
      <c r="B400" s="109" t="s">
        <v>692</v>
      </c>
      <c r="C400" s="119">
        <v>1</v>
      </c>
      <c r="D400" s="104" t="s">
        <v>56</v>
      </c>
      <c r="E400" s="110">
        <v>571</v>
      </c>
      <c r="F400" s="110">
        <v>699</v>
      </c>
      <c r="G400" s="111"/>
      <c r="H400" s="85">
        <f t="shared" ref="H400:H405" si="38">G400*E400</f>
        <v>0</v>
      </c>
      <c r="J400" s="24"/>
      <c r="K400" s="25"/>
    </row>
    <row r="401" spans="1:11" s="20" customFormat="1" ht="19.149999999999999" customHeight="1">
      <c r="A401" s="118" t="s">
        <v>693</v>
      </c>
      <c r="B401" s="109" t="s">
        <v>694</v>
      </c>
      <c r="C401" s="119">
        <v>1</v>
      </c>
      <c r="D401" s="104" t="s">
        <v>56</v>
      </c>
      <c r="E401" s="110">
        <v>726</v>
      </c>
      <c r="F401" s="110">
        <v>879</v>
      </c>
      <c r="G401" s="111"/>
      <c r="H401" s="85">
        <f>G401*E401</f>
        <v>0</v>
      </c>
      <c r="J401" s="24"/>
      <c r="K401" s="25"/>
    </row>
    <row r="402" spans="1:11" s="20" customFormat="1" ht="19.149999999999999" customHeight="1">
      <c r="A402" s="118" t="s">
        <v>695</v>
      </c>
      <c r="B402" s="109" t="s">
        <v>696</v>
      </c>
      <c r="C402" s="119">
        <v>1</v>
      </c>
      <c r="D402" s="104" t="s">
        <v>56</v>
      </c>
      <c r="E402" s="110">
        <v>726</v>
      </c>
      <c r="F402" s="110">
        <v>879</v>
      </c>
      <c r="G402" s="111"/>
      <c r="H402" s="85">
        <f>G402*E402</f>
        <v>0</v>
      </c>
      <c r="J402" s="24"/>
      <c r="K402" s="25"/>
    </row>
    <row r="403" spans="1:11" s="20" customFormat="1" ht="19.149999999999999" customHeight="1">
      <c r="A403" s="118" t="s">
        <v>697</v>
      </c>
      <c r="B403" s="109" t="s">
        <v>698</v>
      </c>
      <c r="C403" s="119">
        <v>1</v>
      </c>
      <c r="D403" s="104" t="s">
        <v>52</v>
      </c>
      <c r="E403" s="110">
        <v>1271</v>
      </c>
      <c r="F403" s="110">
        <v>1539</v>
      </c>
      <c r="G403" s="111"/>
      <c r="H403" s="85">
        <f t="shared" si="38"/>
        <v>0</v>
      </c>
      <c r="J403" s="24"/>
      <c r="K403" s="25"/>
    </row>
    <row r="404" spans="1:11" s="20" customFormat="1" ht="19.149999999999999" customHeight="1">
      <c r="A404" s="118" t="s">
        <v>699</v>
      </c>
      <c r="B404" s="109" t="s">
        <v>700</v>
      </c>
      <c r="C404" s="119">
        <v>1</v>
      </c>
      <c r="D404" s="104" t="s">
        <v>56</v>
      </c>
      <c r="E404" s="110">
        <v>644</v>
      </c>
      <c r="F404" s="110">
        <v>779</v>
      </c>
      <c r="G404" s="111"/>
      <c r="H404" s="85">
        <f t="shared" si="38"/>
        <v>0</v>
      </c>
      <c r="J404" s="24"/>
      <c r="K404" s="25"/>
    </row>
    <row r="405" spans="1:11" s="20" customFormat="1" ht="19.149999999999999" customHeight="1">
      <c r="A405" s="118" t="s">
        <v>701</v>
      </c>
      <c r="B405" s="109" t="s">
        <v>702</v>
      </c>
      <c r="C405" s="119">
        <v>1</v>
      </c>
      <c r="D405" s="104" t="s">
        <v>56</v>
      </c>
      <c r="E405" s="110">
        <v>571</v>
      </c>
      <c r="F405" s="110">
        <v>699</v>
      </c>
      <c r="G405" s="111"/>
      <c r="H405" s="85">
        <f t="shared" si="38"/>
        <v>0</v>
      </c>
      <c r="J405" s="24"/>
      <c r="K405" s="25"/>
    </row>
    <row r="406" spans="1:11" s="20" customFormat="1" ht="19.149999999999999" customHeight="1">
      <c r="A406" s="118" t="s">
        <v>703</v>
      </c>
      <c r="B406" s="109" t="s">
        <v>704</v>
      </c>
      <c r="C406" s="119">
        <v>1</v>
      </c>
      <c r="D406" s="104" t="s">
        <v>56</v>
      </c>
      <c r="E406" s="110">
        <v>590</v>
      </c>
      <c r="F406" s="110">
        <v>719</v>
      </c>
      <c r="G406" s="138"/>
      <c r="H406" s="85">
        <f>G406*E406</f>
        <v>0</v>
      </c>
      <c r="J406" s="24"/>
      <c r="K406" s="25"/>
    </row>
    <row r="407" spans="1:11" s="20" customFormat="1" ht="19.149999999999999" customHeight="1">
      <c r="A407" s="118" t="s">
        <v>705</v>
      </c>
      <c r="B407" s="109" t="s">
        <v>706</v>
      </c>
      <c r="C407" s="119">
        <v>1</v>
      </c>
      <c r="D407" s="104" t="s">
        <v>52</v>
      </c>
      <c r="E407" s="110">
        <v>680</v>
      </c>
      <c r="F407" s="110">
        <v>829</v>
      </c>
      <c r="G407" s="111"/>
      <c r="H407" s="85">
        <f>G407*E407</f>
        <v>0</v>
      </c>
      <c r="J407" s="24"/>
      <c r="K407" s="25"/>
    </row>
    <row r="408" spans="1:11" s="20" customFormat="1" ht="19.149999999999999" customHeight="1">
      <c r="A408" s="118" t="s">
        <v>707</v>
      </c>
      <c r="B408" s="109" t="s">
        <v>708</v>
      </c>
      <c r="C408" s="119">
        <v>1</v>
      </c>
      <c r="D408" s="104" t="s">
        <v>56</v>
      </c>
      <c r="E408" s="110">
        <v>626</v>
      </c>
      <c r="F408" s="110">
        <v>759</v>
      </c>
      <c r="G408" s="111"/>
      <c r="H408" s="85">
        <f t="shared" ref="H408" si="39">G408*E408</f>
        <v>0</v>
      </c>
      <c r="J408" s="24"/>
      <c r="K408" s="25"/>
    </row>
    <row r="409" spans="1:11" s="20" customFormat="1" ht="19.149999999999999" customHeight="1">
      <c r="A409" s="114" t="s">
        <v>709</v>
      </c>
      <c r="B409" s="115"/>
      <c r="C409" s="126"/>
      <c r="D409" s="127"/>
      <c r="E409" s="117"/>
      <c r="F409" s="117"/>
      <c r="G409" s="117"/>
      <c r="H409" s="117"/>
      <c r="J409" s="24"/>
      <c r="K409" s="25"/>
    </row>
    <row r="410" spans="1:11" s="20" customFormat="1" ht="19.149999999999999" customHeight="1">
      <c r="A410" s="118" t="s">
        <v>710</v>
      </c>
      <c r="B410" s="109" t="s">
        <v>711</v>
      </c>
      <c r="C410" s="103" t="s">
        <v>52</v>
      </c>
      <c r="D410" s="104" t="s">
        <v>53</v>
      </c>
      <c r="E410" s="110">
        <v>453</v>
      </c>
      <c r="F410" s="110">
        <v>549</v>
      </c>
      <c r="G410" s="111"/>
      <c r="H410" s="85">
        <f>G410*E410</f>
        <v>0</v>
      </c>
      <c r="J410" s="24"/>
      <c r="K410" s="25"/>
    </row>
    <row r="411" spans="1:11" s="20" customFormat="1" ht="19.149999999999999" customHeight="1">
      <c r="A411" s="118" t="s">
        <v>712</v>
      </c>
      <c r="B411" s="109" t="s">
        <v>713</v>
      </c>
      <c r="C411" s="103" t="s">
        <v>52</v>
      </c>
      <c r="D411" s="104" t="s">
        <v>56</v>
      </c>
      <c r="E411" s="110">
        <v>499</v>
      </c>
      <c r="F411" s="110">
        <v>609</v>
      </c>
      <c r="G411" s="111"/>
      <c r="H411" s="85">
        <f>G411*E411</f>
        <v>0</v>
      </c>
      <c r="J411" s="24"/>
      <c r="K411" s="25"/>
    </row>
    <row r="412" spans="1:11" s="20" customFormat="1" ht="19.149999999999999" customHeight="1">
      <c r="A412" s="123" t="s">
        <v>54</v>
      </c>
      <c r="B412" s="109" t="s">
        <v>714</v>
      </c>
      <c r="C412" s="103" t="s">
        <v>52</v>
      </c>
      <c r="D412" s="104" t="s">
        <v>56</v>
      </c>
      <c r="E412" s="110">
        <v>599</v>
      </c>
      <c r="F412" s="110">
        <v>729</v>
      </c>
      <c r="G412" s="111"/>
      <c r="H412" s="85">
        <f t="shared" ref="H412:H446" si="40">G412*E412</f>
        <v>0</v>
      </c>
      <c r="J412" s="24"/>
      <c r="K412" s="25"/>
    </row>
    <row r="413" spans="1:11" s="20" customFormat="1" ht="19.149999999999999" customHeight="1">
      <c r="A413" s="123" t="s">
        <v>57</v>
      </c>
      <c r="B413" s="109" t="s">
        <v>715</v>
      </c>
      <c r="C413" s="103" t="s">
        <v>52</v>
      </c>
      <c r="D413" s="104" t="s">
        <v>56</v>
      </c>
      <c r="E413" s="110">
        <v>644</v>
      </c>
      <c r="F413" s="110">
        <v>779</v>
      </c>
      <c r="G413" s="111"/>
      <c r="H413" s="85">
        <f t="shared" si="40"/>
        <v>0</v>
      </c>
      <c r="J413" s="24"/>
      <c r="K413" s="25"/>
    </row>
    <row r="414" spans="1:11" s="20" customFormat="1" ht="19.149999999999999" customHeight="1">
      <c r="A414" s="118" t="s">
        <v>59</v>
      </c>
      <c r="B414" s="135" t="s">
        <v>716</v>
      </c>
      <c r="C414" s="103" t="s">
        <v>52</v>
      </c>
      <c r="D414" s="104" t="s">
        <v>56</v>
      </c>
      <c r="E414" s="110">
        <v>862</v>
      </c>
      <c r="F414" s="110">
        <v>1049</v>
      </c>
      <c r="G414" s="111"/>
      <c r="H414" s="85">
        <f t="shared" si="40"/>
        <v>0</v>
      </c>
      <c r="J414" s="24"/>
      <c r="K414" s="25"/>
    </row>
    <row r="415" spans="1:11" s="20" customFormat="1" ht="19.149999999999999" customHeight="1">
      <c r="A415" s="118" t="s">
        <v>61</v>
      </c>
      <c r="B415" s="135" t="s">
        <v>717</v>
      </c>
      <c r="C415" s="103" t="s">
        <v>52</v>
      </c>
      <c r="D415" s="104" t="s">
        <v>56</v>
      </c>
      <c r="E415" s="110">
        <v>908</v>
      </c>
      <c r="F415" s="110">
        <v>1099</v>
      </c>
      <c r="G415" s="111"/>
      <c r="H415" s="85">
        <f t="shared" si="40"/>
        <v>0</v>
      </c>
      <c r="J415" s="24"/>
      <c r="K415" s="25"/>
    </row>
    <row r="416" spans="1:11" s="20" customFormat="1" ht="19.149999999999999" customHeight="1">
      <c r="A416" s="118" t="s">
        <v>63</v>
      </c>
      <c r="B416" s="135" t="s">
        <v>718</v>
      </c>
      <c r="C416" s="103" t="s">
        <v>52</v>
      </c>
      <c r="D416" s="104" t="s">
        <v>52</v>
      </c>
      <c r="E416" s="110">
        <v>1090</v>
      </c>
      <c r="F416" s="110">
        <v>1319</v>
      </c>
      <c r="G416" s="111"/>
      <c r="H416" s="85">
        <f t="shared" si="40"/>
        <v>0</v>
      </c>
      <c r="J416" s="24"/>
      <c r="K416" s="25"/>
    </row>
    <row r="417" spans="1:11" s="20" customFormat="1" ht="19.149999999999999" customHeight="1">
      <c r="A417" s="118" t="s">
        <v>65</v>
      </c>
      <c r="B417" s="135" t="s">
        <v>719</v>
      </c>
      <c r="C417" s="103" t="s">
        <v>52</v>
      </c>
      <c r="D417" s="104" t="s">
        <v>52</v>
      </c>
      <c r="E417" s="110">
        <v>1480</v>
      </c>
      <c r="F417" s="110">
        <v>1799</v>
      </c>
      <c r="G417" s="111"/>
      <c r="H417" s="85">
        <f t="shared" si="40"/>
        <v>0</v>
      </c>
      <c r="J417" s="24"/>
      <c r="K417" s="25"/>
    </row>
    <row r="418" spans="1:11" s="20" customFormat="1" ht="19.149999999999999" customHeight="1">
      <c r="A418" s="118" t="s">
        <v>67</v>
      </c>
      <c r="B418" s="135" t="s">
        <v>720</v>
      </c>
      <c r="C418" s="103" t="s">
        <v>52</v>
      </c>
      <c r="D418" s="104" t="s">
        <v>52</v>
      </c>
      <c r="E418" s="110">
        <v>2090</v>
      </c>
      <c r="F418" s="110">
        <v>2529</v>
      </c>
      <c r="G418" s="111"/>
      <c r="H418" s="85">
        <f>G418*E418</f>
        <v>0</v>
      </c>
      <c r="J418" s="24"/>
      <c r="K418" s="25"/>
    </row>
    <row r="419" spans="1:11" s="20" customFormat="1" ht="19.149999999999999" customHeight="1">
      <c r="A419" s="114" t="s">
        <v>721</v>
      </c>
      <c r="B419" s="115"/>
      <c r="C419" s="126"/>
      <c r="D419" s="127"/>
      <c r="E419" s="117"/>
      <c r="F419" s="117"/>
      <c r="G419" s="117"/>
      <c r="H419" s="117"/>
      <c r="J419" s="24"/>
      <c r="K419" s="25"/>
    </row>
    <row r="420" spans="1:11" s="20" customFormat="1" ht="19.149999999999999" customHeight="1">
      <c r="A420" s="118" t="s">
        <v>722</v>
      </c>
      <c r="B420" s="109" t="s">
        <v>723</v>
      </c>
      <c r="C420" s="119">
        <v>1</v>
      </c>
      <c r="D420" s="104" t="s">
        <v>115</v>
      </c>
      <c r="E420" s="110">
        <v>153</v>
      </c>
      <c r="F420" s="110">
        <v>189</v>
      </c>
      <c r="G420" s="111"/>
      <c r="H420" s="85">
        <f t="shared" si="40"/>
        <v>0</v>
      </c>
      <c r="J420" s="24"/>
      <c r="K420" s="25"/>
    </row>
    <row r="421" spans="1:11" s="20" customFormat="1" ht="19.149999999999999" customHeight="1">
      <c r="A421" s="118" t="s">
        <v>724</v>
      </c>
      <c r="B421" s="135" t="s">
        <v>725</v>
      </c>
      <c r="C421" s="119">
        <v>1</v>
      </c>
      <c r="D421" s="104">
        <v>6</v>
      </c>
      <c r="E421" s="110">
        <v>205</v>
      </c>
      <c r="F421" s="110">
        <v>249</v>
      </c>
      <c r="G421" s="111"/>
      <c r="H421" s="85">
        <f t="shared" si="40"/>
        <v>0</v>
      </c>
      <c r="J421" s="24"/>
      <c r="K421" s="25"/>
    </row>
    <row r="422" spans="1:11" s="20" customFormat="1" ht="19.149999999999999" customHeight="1">
      <c r="A422" s="118" t="s">
        <v>726</v>
      </c>
      <c r="B422" s="109" t="s">
        <v>727</v>
      </c>
      <c r="C422" s="119">
        <v>1</v>
      </c>
      <c r="D422" s="104" t="s">
        <v>115</v>
      </c>
      <c r="E422" s="110">
        <v>153</v>
      </c>
      <c r="F422" s="110">
        <v>189</v>
      </c>
      <c r="G422" s="111"/>
      <c r="H422" s="85">
        <f t="shared" si="40"/>
        <v>0</v>
      </c>
      <c r="J422" s="24"/>
      <c r="K422" s="25"/>
    </row>
    <row r="423" spans="1:11" s="20" customFormat="1" ht="19.149999999999999" customHeight="1">
      <c r="A423" s="118" t="s">
        <v>728</v>
      </c>
      <c r="B423" s="135" t="s">
        <v>729</v>
      </c>
      <c r="C423" s="119">
        <v>1</v>
      </c>
      <c r="D423" s="137">
        <v>6</v>
      </c>
      <c r="E423" s="110">
        <v>180</v>
      </c>
      <c r="F423" s="110">
        <v>219</v>
      </c>
      <c r="G423" s="111"/>
      <c r="H423" s="85">
        <f t="shared" si="40"/>
        <v>0</v>
      </c>
      <c r="J423" s="24"/>
      <c r="K423" s="25"/>
    </row>
    <row r="424" spans="1:11" s="20" customFormat="1" ht="19.149999999999999" customHeight="1">
      <c r="A424" s="118" t="s">
        <v>730</v>
      </c>
      <c r="B424" s="109" t="s">
        <v>731</v>
      </c>
      <c r="C424" s="119">
        <v>1</v>
      </c>
      <c r="D424" s="104" t="s">
        <v>118</v>
      </c>
      <c r="E424" s="110">
        <v>244</v>
      </c>
      <c r="F424" s="110">
        <v>299</v>
      </c>
      <c r="G424" s="111"/>
      <c r="H424" s="85">
        <f t="shared" si="40"/>
        <v>0</v>
      </c>
      <c r="J424" s="24"/>
      <c r="K424" s="25"/>
    </row>
    <row r="425" spans="1:11" s="20" customFormat="1" ht="19.149999999999999" customHeight="1">
      <c r="A425" s="118" t="s">
        <v>732</v>
      </c>
      <c r="B425" s="109" t="s">
        <v>733</v>
      </c>
      <c r="C425" s="119">
        <v>1</v>
      </c>
      <c r="D425" s="104" t="s">
        <v>53</v>
      </c>
      <c r="E425" s="110">
        <v>235</v>
      </c>
      <c r="F425" s="110">
        <v>289</v>
      </c>
      <c r="G425" s="111"/>
      <c r="H425" s="85">
        <f t="shared" si="40"/>
        <v>0</v>
      </c>
      <c r="J425" s="24"/>
      <c r="K425" s="25"/>
    </row>
    <row r="426" spans="1:11" s="20" customFormat="1" ht="19.149999999999999" customHeight="1">
      <c r="A426" s="139" t="s">
        <v>734</v>
      </c>
      <c r="B426" s="109" t="s">
        <v>735</v>
      </c>
      <c r="C426" s="119">
        <v>1</v>
      </c>
      <c r="D426" s="104" t="s">
        <v>100</v>
      </c>
      <c r="E426" s="110">
        <v>326</v>
      </c>
      <c r="F426" s="110">
        <v>399</v>
      </c>
      <c r="G426" s="111"/>
      <c r="H426" s="85">
        <f t="shared" si="40"/>
        <v>0</v>
      </c>
      <c r="J426" s="24"/>
      <c r="K426" s="25"/>
    </row>
    <row r="427" spans="1:11" s="20" customFormat="1" ht="19.149999999999999" customHeight="1">
      <c r="A427" s="118" t="s">
        <v>736</v>
      </c>
      <c r="B427" s="109" t="s">
        <v>737</v>
      </c>
      <c r="C427" s="119">
        <v>1</v>
      </c>
      <c r="D427" s="104" t="s">
        <v>118</v>
      </c>
      <c r="E427" s="110">
        <v>253</v>
      </c>
      <c r="F427" s="110">
        <v>309</v>
      </c>
      <c r="G427" s="111"/>
      <c r="H427" s="85">
        <f t="shared" si="40"/>
        <v>0</v>
      </c>
      <c r="J427" s="24"/>
      <c r="K427" s="25"/>
    </row>
    <row r="428" spans="1:11" s="20" customFormat="1" ht="19.149999999999999" customHeight="1">
      <c r="A428" s="114" t="s">
        <v>738</v>
      </c>
      <c r="B428" s="115"/>
      <c r="C428" s="126"/>
      <c r="D428" s="127"/>
      <c r="E428" s="117"/>
      <c r="F428" s="117"/>
      <c r="G428" s="117"/>
      <c r="H428" s="117"/>
      <c r="J428" s="24"/>
      <c r="K428" s="25"/>
    </row>
    <row r="429" spans="1:11" s="20" customFormat="1" ht="19.149999999999999" customHeight="1">
      <c r="A429" s="118" t="s">
        <v>739</v>
      </c>
      <c r="B429" s="109" t="s">
        <v>740</v>
      </c>
      <c r="C429" s="103" t="s">
        <v>52</v>
      </c>
      <c r="D429" s="104" t="s">
        <v>115</v>
      </c>
      <c r="E429" s="110">
        <v>90</v>
      </c>
      <c r="F429" s="110">
        <v>109</v>
      </c>
      <c r="G429" s="111"/>
      <c r="H429" s="85">
        <f>G429*E429</f>
        <v>0</v>
      </c>
      <c r="J429" s="24"/>
      <c r="K429" s="25"/>
    </row>
    <row r="430" spans="1:11" s="20" customFormat="1" ht="19.149999999999999" customHeight="1">
      <c r="A430" s="118" t="s">
        <v>741</v>
      </c>
      <c r="B430" s="109" t="s">
        <v>742</v>
      </c>
      <c r="C430" s="103" t="s">
        <v>52</v>
      </c>
      <c r="D430" s="104" t="s">
        <v>115</v>
      </c>
      <c r="E430" s="110">
        <v>126</v>
      </c>
      <c r="F430" s="110">
        <v>159</v>
      </c>
      <c r="G430" s="111"/>
      <c r="H430" s="85">
        <f>G430*E430</f>
        <v>0</v>
      </c>
      <c r="J430" s="24"/>
      <c r="K430" s="25"/>
    </row>
    <row r="431" spans="1:11" s="20" customFormat="1" ht="19.149999999999999" customHeight="1">
      <c r="A431" s="118" t="s">
        <v>33</v>
      </c>
      <c r="B431" s="109" t="s">
        <v>34</v>
      </c>
      <c r="C431" s="103" t="s">
        <v>52</v>
      </c>
      <c r="D431" s="104" t="s">
        <v>115</v>
      </c>
      <c r="E431" s="110">
        <v>144</v>
      </c>
      <c r="F431" s="110">
        <v>179</v>
      </c>
      <c r="G431" s="111"/>
      <c r="H431" s="85">
        <f>G431*E431</f>
        <v>0</v>
      </c>
      <c r="J431" s="24"/>
      <c r="K431" s="25"/>
    </row>
    <row r="432" spans="1:11" s="20" customFormat="1" ht="19.149999999999999" customHeight="1">
      <c r="A432" s="123" t="s">
        <v>743</v>
      </c>
      <c r="B432" s="109" t="s">
        <v>744</v>
      </c>
      <c r="C432" s="103" t="s">
        <v>52</v>
      </c>
      <c r="D432" s="104" t="s">
        <v>77</v>
      </c>
      <c r="E432" s="110">
        <v>117</v>
      </c>
      <c r="F432" s="110">
        <v>149</v>
      </c>
      <c r="G432" s="111"/>
      <c r="H432" s="85">
        <f t="shared" si="40"/>
        <v>0</v>
      </c>
      <c r="J432" s="24"/>
      <c r="K432" s="25"/>
    </row>
    <row r="433" spans="1:11" s="20" customFormat="1" ht="19.149999999999999" customHeight="1">
      <c r="A433" s="118" t="s">
        <v>35</v>
      </c>
      <c r="B433" s="109" t="s">
        <v>36</v>
      </c>
      <c r="C433" s="103" t="s">
        <v>52</v>
      </c>
      <c r="D433" s="104" t="s">
        <v>77</v>
      </c>
      <c r="E433" s="110">
        <v>162</v>
      </c>
      <c r="F433" s="110">
        <v>199</v>
      </c>
      <c r="G433" s="111"/>
      <c r="H433" s="85">
        <f>G433*E433</f>
        <v>0</v>
      </c>
      <c r="J433" s="24"/>
      <c r="K433" s="25"/>
    </row>
    <row r="434" spans="1:11" s="20" customFormat="1" ht="19.149999999999999" customHeight="1">
      <c r="A434" s="118" t="s">
        <v>745</v>
      </c>
      <c r="B434" s="109" t="s">
        <v>746</v>
      </c>
      <c r="C434" s="103" t="s">
        <v>52</v>
      </c>
      <c r="D434" s="104" t="s">
        <v>77</v>
      </c>
      <c r="E434" s="110">
        <v>181</v>
      </c>
      <c r="F434" s="110">
        <v>219</v>
      </c>
      <c r="G434" s="111"/>
      <c r="H434" s="85">
        <f>G434*E434</f>
        <v>0</v>
      </c>
      <c r="J434" s="24"/>
      <c r="K434" s="25"/>
    </row>
    <row r="435" spans="1:11" s="20" customFormat="1" ht="19.149999999999999" customHeight="1">
      <c r="A435" s="118" t="s">
        <v>37</v>
      </c>
      <c r="B435" s="109" t="s">
        <v>38</v>
      </c>
      <c r="C435" s="103" t="s">
        <v>52</v>
      </c>
      <c r="D435" s="104" t="s">
        <v>121</v>
      </c>
      <c r="E435" s="110">
        <v>226</v>
      </c>
      <c r="F435" s="110">
        <v>279</v>
      </c>
      <c r="G435" s="111"/>
      <c r="H435" s="85">
        <f>G435*E435</f>
        <v>0</v>
      </c>
      <c r="J435" s="24"/>
      <c r="K435" s="25"/>
    </row>
    <row r="436" spans="1:11" s="20" customFormat="1" ht="19.149999999999999" customHeight="1">
      <c r="A436" s="114" t="s">
        <v>747</v>
      </c>
      <c r="B436" s="115"/>
      <c r="C436" s="126"/>
      <c r="D436" s="127"/>
      <c r="E436" s="117"/>
      <c r="F436" s="117"/>
      <c r="G436" s="117"/>
      <c r="H436" s="117"/>
      <c r="J436" s="24"/>
      <c r="K436" s="25"/>
    </row>
    <row r="437" spans="1:11" s="20" customFormat="1" ht="19.149999999999999" customHeight="1">
      <c r="A437" s="118" t="s">
        <v>748</v>
      </c>
      <c r="B437" s="135" t="s">
        <v>749</v>
      </c>
      <c r="C437" s="119">
        <v>1</v>
      </c>
      <c r="D437" s="104" t="s">
        <v>100</v>
      </c>
      <c r="E437" s="110">
        <v>280</v>
      </c>
      <c r="F437" s="110">
        <v>339</v>
      </c>
      <c r="G437" s="111"/>
      <c r="H437" s="85">
        <f t="shared" si="40"/>
        <v>0</v>
      </c>
      <c r="J437" s="24"/>
      <c r="K437" s="25"/>
    </row>
    <row r="438" spans="1:11" s="20" customFormat="1" ht="19.149999999999999" customHeight="1">
      <c r="A438" s="118" t="s">
        <v>750</v>
      </c>
      <c r="B438" s="135" t="s">
        <v>751</v>
      </c>
      <c r="C438" s="119">
        <v>1</v>
      </c>
      <c r="D438" s="104" t="s">
        <v>100</v>
      </c>
      <c r="E438" s="110">
        <v>280</v>
      </c>
      <c r="F438" s="110">
        <v>339</v>
      </c>
      <c r="G438" s="111"/>
      <c r="H438" s="85">
        <f t="shared" si="40"/>
        <v>0</v>
      </c>
      <c r="J438" s="24"/>
      <c r="K438" s="25"/>
    </row>
    <row r="439" spans="1:11" s="20" customFormat="1" ht="19.149999999999999" customHeight="1">
      <c r="A439" s="114" t="s">
        <v>752</v>
      </c>
      <c r="B439" s="115"/>
      <c r="C439" s="126"/>
      <c r="D439" s="127"/>
      <c r="E439" s="117"/>
      <c r="F439" s="117"/>
      <c r="G439" s="117"/>
      <c r="H439" s="117"/>
      <c r="J439" s="24"/>
      <c r="K439" s="25"/>
    </row>
    <row r="440" spans="1:11" s="20" customFormat="1" ht="19.149999999999999" customHeight="1">
      <c r="A440" s="118">
        <v>4933407275</v>
      </c>
      <c r="B440" s="140" t="s">
        <v>753</v>
      </c>
      <c r="C440" s="119">
        <v>1</v>
      </c>
      <c r="D440" s="141">
        <v>4</v>
      </c>
      <c r="E440" s="110">
        <v>371</v>
      </c>
      <c r="F440" s="110">
        <v>449</v>
      </c>
      <c r="G440" s="111"/>
      <c r="H440" s="85">
        <f t="shared" si="40"/>
        <v>0</v>
      </c>
      <c r="J440" s="24"/>
      <c r="K440" s="25"/>
    </row>
    <row r="441" spans="1:11" s="20" customFormat="1" ht="19.149999999999999" customHeight="1">
      <c r="A441" s="118" t="s">
        <v>754</v>
      </c>
      <c r="B441" s="109" t="s">
        <v>755</v>
      </c>
      <c r="C441" s="119">
        <v>1</v>
      </c>
      <c r="D441" s="104" t="s">
        <v>121</v>
      </c>
      <c r="E441" s="110">
        <v>99</v>
      </c>
      <c r="F441" s="110">
        <v>119</v>
      </c>
      <c r="G441" s="111"/>
      <c r="H441" s="85">
        <f t="shared" si="40"/>
        <v>0</v>
      </c>
      <c r="J441" s="24"/>
      <c r="K441" s="25"/>
    </row>
    <row r="442" spans="1:11" s="20" customFormat="1" ht="19.149999999999999" customHeight="1">
      <c r="A442" s="118" t="s">
        <v>756</v>
      </c>
      <c r="B442" s="109" t="s">
        <v>757</v>
      </c>
      <c r="C442" s="119">
        <v>1</v>
      </c>
      <c r="D442" s="104" t="s">
        <v>121</v>
      </c>
      <c r="E442" s="110">
        <v>117</v>
      </c>
      <c r="F442" s="110">
        <v>149</v>
      </c>
      <c r="G442" s="111"/>
      <c r="H442" s="85">
        <f t="shared" si="40"/>
        <v>0</v>
      </c>
      <c r="J442" s="24"/>
      <c r="K442" s="25"/>
    </row>
    <row r="443" spans="1:11" s="20" customFormat="1" ht="19.149999999999999" customHeight="1">
      <c r="A443" s="118" t="s">
        <v>758</v>
      </c>
      <c r="B443" s="109" t="s">
        <v>759</v>
      </c>
      <c r="C443" s="119">
        <v>1</v>
      </c>
      <c r="D443" s="104" t="s">
        <v>118</v>
      </c>
      <c r="E443" s="110">
        <v>299</v>
      </c>
      <c r="F443" s="110">
        <v>369</v>
      </c>
      <c r="G443" s="111"/>
      <c r="H443" s="85">
        <f t="shared" si="40"/>
        <v>0</v>
      </c>
      <c r="J443" s="24"/>
      <c r="K443" s="25"/>
    </row>
    <row r="444" spans="1:11" s="20" customFormat="1" ht="19.149999999999999" customHeight="1">
      <c r="A444" s="118" t="s">
        <v>760</v>
      </c>
      <c r="B444" s="109" t="s">
        <v>761</v>
      </c>
      <c r="C444" s="119">
        <v>1</v>
      </c>
      <c r="D444" s="104" t="s">
        <v>118</v>
      </c>
      <c r="E444" s="110">
        <v>326</v>
      </c>
      <c r="F444" s="110">
        <v>399</v>
      </c>
      <c r="G444" s="111"/>
      <c r="H444" s="85">
        <f t="shared" si="40"/>
        <v>0</v>
      </c>
      <c r="J444" s="24"/>
      <c r="K444" s="25"/>
    </row>
    <row r="445" spans="1:11" s="20" customFormat="1" ht="19.149999999999999" customHeight="1">
      <c r="A445" s="118" t="s">
        <v>762</v>
      </c>
      <c r="B445" s="109" t="s">
        <v>763</v>
      </c>
      <c r="C445" s="119">
        <v>1</v>
      </c>
      <c r="D445" s="104" t="s">
        <v>52</v>
      </c>
      <c r="E445" s="110">
        <v>371</v>
      </c>
      <c r="F445" s="110">
        <v>449</v>
      </c>
      <c r="G445" s="111"/>
      <c r="H445" s="85">
        <f t="shared" ref="H445" si="41">G445*E445</f>
        <v>0</v>
      </c>
      <c r="J445" s="24"/>
      <c r="K445" s="25"/>
    </row>
    <row r="446" spans="1:11" s="20" customFormat="1" ht="19.149999999999999" customHeight="1">
      <c r="A446" s="118" t="s">
        <v>764</v>
      </c>
      <c r="B446" s="109" t="s">
        <v>765</v>
      </c>
      <c r="C446" s="119">
        <v>1</v>
      </c>
      <c r="D446" s="104" t="s">
        <v>56</v>
      </c>
      <c r="E446" s="110">
        <v>253</v>
      </c>
      <c r="F446" s="110">
        <v>309</v>
      </c>
      <c r="G446" s="111"/>
      <c r="H446" s="85">
        <f t="shared" si="40"/>
        <v>0</v>
      </c>
      <c r="J446" s="24"/>
      <c r="K446" s="25"/>
    </row>
    <row r="447" spans="1:11" s="20" customFormat="1" ht="19.149999999999999" customHeight="1">
      <c r="A447" s="114" t="s">
        <v>766</v>
      </c>
      <c r="B447" s="115"/>
      <c r="C447" s="126"/>
      <c r="D447" s="127"/>
      <c r="E447" s="117"/>
      <c r="F447" s="117"/>
      <c r="G447" s="117"/>
      <c r="H447" s="117"/>
      <c r="J447" s="24"/>
      <c r="K447" s="25"/>
    </row>
    <row r="448" spans="1:11" s="20" customFormat="1" ht="19.149999999999999" customHeight="1">
      <c r="A448" s="118" t="s">
        <v>767</v>
      </c>
      <c r="B448" s="140" t="s">
        <v>768</v>
      </c>
      <c r="C448" s="119">
        <v>1</v>
      </c>
      <c r="D448" s="104" t="s">
        <v>52</v>
      </c>
      <c r="E448" s="110">
        <v>908</v>
      </c>
      <c r="F448" s="110">
        <v>1099</v>
      </c>
      <c r="G448" s="111"/>
      <c r="H448" s="85">
        <f t="shared" ref="H448:H449" si="42">G448*E448</f>
        <v>0</v>
      </c>
      <c r="J448" s="24"/>
      <c r="K448" s="25"/>
    </row>
    <row r="449" spans="1:11" s="20" customFormat="1" ht="19.149999999999999" customHeight="1">
      <c r="A449" s="118">
        <v>4933375792</v>
      </c>
      <c r="B449" s="140" t="s">
        <v>769</v>
      </c>
      <c r="C449" s="119">
        <v>1</v>
      </c>
      <c r="D449" s="137">
        <v>4</v>
      </c>
      <c r="E449" s="110">
        <v>1150</v>
      </c>
      <c r="F449" s="110">
        <v>1399</v>
      </c>
      <c r="G449" s="111"/>
      <c r="H449" s="85">
        <f t="shared" si="42"/>
        <v>0</v>
      </c>
      <c r="J449" s="24"/>
      <c r="K449" s="25"/>
    </row>
    <row r="450" spans="1:11" s="20" customFormat="1" ht="19.149999999999999" customHeight="1">
      <c r="A450" s="118" t="s">
        <v>770</v>
      </c>
      <c r="B450" s="109" t="s">
        <v>771</v>
      </c>
      <c r="C450" s="119">
        <v>1</v>
      </c>
      <c r="D450" s="104" t="s">
        <v>53</v>
      </c>
      <c r="E450" s="110">
        <v>253</v>
      </c>
      <c r="F450" s="110">
        <v>309</v>
      </c>
      <c r="G450" s="111"/>
      <c r="H450" s="85">
        <f>G450*E450</f>
        <v>0</v>
      </c>
      <c r="J450" s="24"/>
      <c r="K450" s="25"/>
    </row>
    <row r="451" spans="1:11" s="20" customFormat="1" ht="19.149999999999999" customHeight="1">
      <c r="A451" s="114" t="s">
        <v>772</v>
      </c>
      <c r="B451" s="115"/>
      <c r="C451" s="126"/>
      <c r="D451" s="127"/>
      <c r="E451" s="117"/>
      <c r="F451" s="117"/>
      <c r="G451" s="117"/>
      <c r="H451" s="117"/>
      <c r="J451" s="24"/>
      <c r="K451" s="25"/>
    </row>
    <row r="452" spans="1:11" s="20" customFormat="1" ht="19.149999999999999" customHeight="1">
      <c r="A452" s="118" t="s">
        <v>773</v>
      </c>
      <c r="B452" s="109" t="s">
        <v>774</v>
      </c>
      <c r="C452" s="103" t="s">
        <v>52</v>
      </c>
      <c r="D452" s="104" t="s">
        <v>52</v>
      </c>
      <c r="E452" s="110">
        <v>144</v>
      </c>
      <c r="F452" s="110">
        <v>179</v>
      </c>
      <c r="G452" s="111"/>
      <c r="H452" s="85">
        <f t="shared" ref="H452:H453" si="43">G452*E452</f>
        <v>0</v>
      </c>
      <c r="J452" s="24"/>
      <c r="K452" s="25"/>
    </row>
    <row r="453" spans="1:11" s="20" customFormat="1" ht="19.149999999999999" customHeight="1">
      <c r="A453" s="118" t="s">
        <v>775</v>
      </c>
      <c r="B453" s="109" t="s">
        <v>776</v>
      </c>
      <c r="C453" s="103" t="s">
        <v>52</v>
      </c>
      <c r="D453" s="104" t="s">
        <v>52</v>
      </c>
      <c r="E453" s="110">
        <v>226</v>
      </c>
      <c r="F453" s="110">
        <v>279</v>
      </c>
      <c r="G453" s="111"/>
      <c r="H453" s="85">
        <f t="shared" si="43"/>
        <v>0</v>
      </c>
      <c r="J453" s="24"/>
      <c r="K453" s="25"/>
    </row>
    <row r="454" spans="1:11" s="20" customFormat="1" ht="19.149999999999999" customHeight="1">
      <c r="A454" s="118" t="s">
        <v>777</v>
      </c>
      <c r="B454" s="109" t="s">
        <v>774</v>
      </c>
      <c r="C454" s="103" t="s">
        <v>52</v>
      </c>
      <c r="D454" s="104" t="s">
        <v>52</v>
      </c>
      <c r="E454" s="110">
        <v>226</v>
      </c>
      <c r="F454" s="110">
        <v>279</v>
      </c>
      <c r="G454" s="111"/>
      <c r="H454" s="85">
        <f t="shared" ref="H454" si="44">G454*E454</f>
        <v>0</v>
      </c>
      <c r="J454" s="24"/>
      <c r="K454" s="25"/>
    </row>
    <row r="455" spans="1:11" s="20" customFormat="1" ht="19.149999999999999" customHeight="1">
      <c r="A455" s="114" t="s">
        <v>778</v>
      </c>
      <c r="B455" s="115"/>
      <c r="C455" s="126"/>
      <c r="D455" s="127"/>
      <c r="E455" s="117"/>
      <c r="F455" s="117"/>
      <c r="G455" s="117"/>
      <c r="H455" s="117"/>
      <c r="J455" s="24"/>
      <c r="K455" s="25"/>
    </row>
    <row r="456" spans="1:11" s="20" customFormat="1" ht="19.149999999999999" customHeight="1">
      <c r="A456" s="118" t="s">
        <v>779</v>
      </c>
      <c r="B456" s="109" t="s">
        <v>780</v>
      </c>
      <c r="C456" s="119">
        <v>1</v>
      </c>
      <c r="D456" s="104" t="s">
        <v>52</v>
      </c>
      <c r="E456" s="110">
        <v>362</v>
      </c>
      <c r="F456" s="110">
        <v>439</v>
      </c>
      <c r="G456" s="111"/>
      <c r="H456" s="85">
        <f t="shared" ref="H456" si="45">G456*E456</f>
        <v>0</v>
      </c>
      <c r="J456" s="24"/>
      <c r="K456" s="25"/>
    </row>
    <row r="457" spans="1:11" s="20" customFormat="1" ht="18.75" customHeight="1">
      <c r="A457" s="114" t="s">
        <v>781</v>
      </c>
      <c r="B457" s="115"/>
      <c r="C457" s="126"/>
      <c r="D457" s="127"/>
      <c r="E457" s="117"/>
      <c r="F457" s="117"/>
      <c r="G457" s="117"/>
      <c r="H457" s="117"/>
      <c r="J457" s="24"/>
      <c r="K457" s="25"/>
    </row>
    <row r="458" spans="1:11" s="20" customFormat="1" ht="19.149999999999999" customHeight="1">
      <c r="A458" s="118" t="s">
        <v>782</v>
      </c>
      <c r="B458" s="109" t="s">
        <v>783</v>
      </c>
      <c r="C458" s="119">
        <v>1</v>
      </c>
      <c r="D458" s="104" t="s">
        <v>52</v>
      </c>
      <c r="E458" s="110">
        <v>471</v>
      </c>
      <c r="F458" s="110">
        <v>579</v>
      </c>
      <c r="G458" s="111"/>
      <c r="H458" s="85">
        <f t="shared" ref="H458" si="46">G458*E458</f>
        <v>0</v>
      </c>
      <c r="J458" s="24"/>
      <c r="K458" s="25"/>
    </row>
    <row r="459" spans="1:11" s="20" customFormat="1" ht="19.149999999999999" customHeight="1">
      <c r="A459" s="118" t="s">
        <v>784</v>
      </c>
      <c r="B459" s="109" t="s">
        <v>785</v>
      </c>
      <c r="C459" s="119">
        <v>1</v>
      </c>
      <c r="D459" s="104" t="s">
        <v>52</v>
      </c>
      <c r="E459" s="110">
        <v>853</v>
      </c>
      <c r="F459" s="110">
        <v>1039</v>
      </c>
      <c r="G459" s="111"/>
      <c r="H459" s="85">
        <f t="shared" ref="H459" si="47">G459*E459</f>
        <v>0</v>
      </c>
      <c r="J459" s="24"/>
      <c r="K459" s="25"/>
    </row>
    <row r="460" spans="1:11" s="20" customFormat="1" ht="19.149999999999999" customHeight="1">
      <c r="A460" s="114" t="s">
        <v>786</v>
      </c>
      <c r="B460" s="115"/>
      <c r="C460" s="126"/>
      <c r="D460" s="127"/>
      <c r="E460" s="117"/>
      <c r="F460" s="117"/>
      <c r="G460" s="117"/>
      <c r="H460" s="117"/>
      <c r="J460" s="24"/>
      <c r="K460" s="25"/>
    </row>
    <row r="461" spans="1:11" s="20" customFormat="1" ht="19.149999999999999" customHeight="1">
      <c r="A461" s="118" t="s">
        <v>787</v>
      </c>
      <c r="B461" s="109" t="s">
        <v>788</v>
      </c>
      <c r="C461" s="119">
        <v>1</v>
      </c>
      <c r="D461" s="104" t="s">
        <v>118</v>
      </c>
      <c r="E461" s="110">
        <v>299</v>
      </c>
      <c r="F461" s="110">
        <v>369</v>
      </c>
      <c r="G461" s="111"/>
      <c r="H461" s="85">
        <f t="shared" ref="H461" si="48">G461*E461</f>
        <v>0</v>
      </c>
      <c r="J461" s="24"/>
      <c r="K461" s="25"/>
    </row>
    <row r="462" spans="1:11" s="20" customFormat="1" ht="19.149999999999999" customHeight="1">
      <c r="A462" s="114" t="s">
        <v>789</v>
      </c>
      <c r="B462" s="115"/>
      <c r="C462" s="126"/>
      <c r="D462" s="127"/>
      <c r="E462" s="117"/>
      <c r="F462" s="117"/>
      <c r="G462" s="117"/>
      <c r="H462" s="117"/>
      <c r="J462" s="24"/>
      <c r="K462" s="25"/>
    </row>
    <row r="463" spans="1:11" s="20" customFormat="1" ht="19.149999999999999" customHeight="1">
      <c r="A463" s="118" t="s">
        <v>790</v>
      </c>
      <c r="B463" s="109" t="s">
        <v>791</v>
      </c>
      <c r="C463" s="103" t="s">
        <v>52</v>
      </c>
      <c r="D463" s="104" t="s">
        <v>52</v>
      </c>
      <c r="E463" s="110">
        <v>908</v>
      </c>
      <c r="F463" s="110">
        <v>1099</v>
      </c>
      <c r="G463" s="111"/>
      <c r="H463" s="85">
        <f t="shared" ref="H463:H465" si="49">G463*E463</f>
        <v>0</v>
      </c>
      <c r="J463" s="24"/>
      <c r="K463" s="25"/>
    </row>
    <row r="464" spans="1:11" s="20" customFormat="1" ht="19.149999999999999" customHeight="1">
      <c r="A464" s="118" t="s">
        <v>792</v>
      </c>
      <c r="B464" s="109" t="s">
        <v>793</v>
      </c>
      <c r="C464" s="103" t="s">
        <v>52</v>
      </c>
      <c r="D464" s="104" t="s">
        <v>121</v>
      </c>
      <c r="E464" s="110">
        <v>181</v>
      </c>
      <c r="F464" s="110">
        <v>219</v>
      </c>
      <c r="G464" s="111"/>
      <c r="H464" s="85">
        <f t="shared" si="49"/>
        <v>0</v>
      </c>
      <c r="J464" s="24"/>
      <c r="K464" s="25"/>
    </row>
    <row r="465" spans="1:11" s="20" customFormat="1" ht="19.149999999999999" customHeight="1">
      <c r="A465" s="118" t="s">
        <v>794</v>
      </c>
      <c r="B465" s="109" t="s">
        <v>795</v>
      </c>
      <c r="C465" s="103" t="s">
        <v>52</v>
      </c>
      <c r="D465" s="104" t="s">
        <v>53</v>
      </c>
      <c r="E465" s="110">
        <v>726</v>
      </c>
      <c r="F465" s="110">
        <v>879</v>
      </c>
      <c r="G465" s="111"/>
      <c r="H465" s="85">
        <f t="shared" si="49"/>
        <v>0</v>
      </c>
      <c r="J465" s="24"/>
      <c r="K465" s="25"/>
    </row>
    <row r="466" spans="1:11" s="20" customFormat="1" ht="19.149999999999999" customHeight="1">
      <c r="A466" s="114" t="s">
        <v>796</v>
      </c>
      <c r="B466" s="115"/>
      <c r="C466" s="126"/>
      <c r="D466" s="127"/>
      <c r="E466" s="117"/>
      <c r="F466" s="117"/>
      <c r="G466" s="117"/>
      <c r="H466" s="117"/>
      <c r="J466" s="24"/>
      <c r="K466" s="25"/>
    </row>
    <row r="467" spans="1:11" s="20" customFormat="1" ht="19.149999999999999" customHeight="1">
      <c r="A467" s="118" t="s">
        <v>797</v>
      </c>
      <c r="B467" s="109" t="s">
        <v>798</v>
      </c>
      <c r="C467" s="119">
        <v>1</v>
      </c>
      <c r="D467" s="104" t="s">
        <v>799</v>
      </c>
      <c r="E467" s="110">
        <v>117</v>
      </c>
      <c r="F467" s="110">
        <v>149</v>
      </c>
      <c r="G467" s="111"/>
      <c r="H467" s="85">
        <f t="shared" ref="H467" si="50">G467*E467</f>
        <v>0</v>
      </c>
      <c r="J467" s="24"/>
      <c r="K467" s="25"/>
    </row>
    <row r="468" spans="1:11" s="20" customFormat="1" ht="19.149999999999999" customHeight="1">
      <c r="A468" s="114" t="s">
        <v>800</v>
      </c>
      <c r="B468" s="115"/>
      <c r="C468" s="126"/>
      <c r="D468" s="127"/>
      <c r="E468" s="117"/>
      <c r="F468" s="117"/>
      <c r="G468" s="117"/>
      <c r="H468" s="117"/>
      <c r="J468" s="24"/>
      <c r="K468" s="25"/>
    </row>
    <row r="469" spans="1:11" s="20" customFormat="1" ht="19.149999999999999" customHeight="1">
      <c r="A469" s="118" t="s">
        <v>801</v>
      </c>
      <c r="B469" s="109" t="s">
        <v>802</v>
      </c>
      <c r="C469" s="103">
        <v>10</v>
      </c>
      <c r="D469" s="104" t="s">
        <v>803</v>
      </c>
      <c r="E469" s="110">
        <v>35</v>
      </c>
      <c r="F469" s="110">
        <v>49</v>
      </c>
      <c r="G469" s="111"/>
      <c r="H469" s="85">
        <f t="shared" ref="H469" si="51">G469*E469</f>
        <v>0</v>
      </c>
      <c r="J469" s="24"/>
      <c r="K469" s="25"/>
    </row>
    <row r="470" spans="1:11" s="20" customFormat="1" ht="19.149999999999999" customHeight="1">
      <c r="A470" s="113" t="s">
        <v>804</v>
      </c>
      <c r="B470" s="94"/>
      <c r="C470" s="142"/>
      <c r="D470" s="95"/>
      <c r="E470" s="96"/>
      <c r="F470" s="96"/>
      <c r="G470" s="96"/>
      <c r="H470" s="96"/>
    </row>
    <row r="471" spans="1:11" s="20" customFormat="1" ht="19.149999999999999" customHeight="1">
      <c r="A471" s="143" t="s">
        <v>805</v>
      </c>
      <c r="B471" s="144"/>
      <c r="C471" s="145"/>
      <c r="D471" s="145"/>
      <c r="E471" s="146"/>
      <c r="F471" s="147"/>
      <c r="G471" s="117"/>
      <c r="H471" s="117"/>
    </row>
    <row r="472" spans="1:11" s="20" customFormat="1" ht="19.149999999999999" customHeight="1">
      <c r="A472" s="118">
        <v>48220012</v>
      </c>
      <c r="B472" s="121" t="s">
        <v>806</v>
      </c>
      <c r="C472" s="148">
        <v>1</v>
      </c>
      <c r="D472" s="148">
        <v>24</v>
      </c>
      <c r="E472" s="149">
        <v>18.2</v>
      </c>
      <c r="F472" s="149">
        <v>22.95</v>
      </c>
      <c r="G472" s="111"/>
      <c r="H472" s="85">
        <f>G472*E472</f>
        <v>0</v>
      </c>
    </row>
    <row r="473" spans="1:11" s="20" customFormat="1" ht="19.149999999999999" customHeight="1">
      <c r="A473" s="118">
        <v>48220304</v>
      </c>
      <c r="B473" s="121" t="s">
        <v>807</v>
      </c>
      <c r="C473" s="148">
        <v>1</v>
      </c>
      <c r="D473" s="148">
        <v>24</v>
      </c>
      <c r="E473" s="149">
        <v>12.3</v>
      </c>
      <c r="F473" s="149">
        <v>16.95</v>
      </c>
      <c r="G473" s="111"/>
      <c r="H473" s="85">
        <f t="shared" ref="H473:H476" si="52">G473*E473</f>
        <v>0</v>
      </c>
    </row>
    <row r="474" spans="1:11" s="20" customFormat="1" ht="19.149999999999999" customHeight="1">
      <c r="A474" s="118">
        <v>48220305</v>
      </c>
      <c r="B474" s="121" t="s">
        <v>808</v>
      </c>
      <c r="C474" s="148">
        <v>1</v>
      </c>
      <c r="D474" s="148">
        <v>24</v>
      </c>
      <c r="E474" s="149">
        <v>26.7</v>
      </c>
      <c r="F474" s="149">
        <v>32.950000000000003</v>
      </c>
      <c r="G474" s="111"/>
      <c r="H474" s="85">
        <f t="shared" si="52"/>
        <v>0</v>
      </c>
    </row>
    <row r="475" spans="1:11" s="20" customFormat="1" ht="19.149999999999999" customHeight="1">
      <c r="A475" s="118">
        <v>48224202</v>
      </c>
      <c r="B475" s="121" t="s">
        <v>809</v>
      </c>
      <c r="C475" s="148">
        <v>1</v>
      </c>
      <c r="D475" s="148">
        <v>12</v>
      </c>
      <c r="E475" s="149">
        <v>27.2</v>
      </c>
      <c r="F475" s="149">
        <v>39.950000000000003</v>
      </c>
      <c r="G475" s="111"/>
      <c r="H475" s="85">
        <f t="shared" si="52"/>
        <v>0</v>
      </c>
    </row>
    <row r="476" spans="1:11" s="20" customFormat="1" ht="19.149999999999999" customHeight="1">
      <c r="A476" s="118">
        <v>48224203</v>
      </c>
      <c r="B476" s="121" t="s">
        <v>810</v>
      </c>
      <c r="C476" s="148">
        <v>1</v>
      </c>
      <c r="D476" s="148">
        <v>12</v>
      </c>
      <c r="E476" s="149">
        <v>15.6</v>
      </c>
      <c r="F476" s="149">
        <v>22.95</v>
      </c>
      <c r="G476" s="111"/>
      <c r="H476" s="85">
        <f t="shared" si="52"/>
        <v>0</v>
      </c>
    </row>
    <row r="477" spans="1:11" s="20" customFormat="1" ht="19.149999999999999" customHeight="1">
      <c r="A477" s="143" t="s">
        <v>811</v>
      </c>
      <c r="B477" s="150"/>
      <c r="C477" s="151"/>
      <c r="D477" s="151"/>
      <c r="E477" s="152"/>
      <c r="F477" s="152"/>
      <c r="G477" s="117"/>
      <c r="H477" s="117"/>
    </row>
    <row r="478" spans="1:11" s="20" customFormat="1" ht="19.149999999999999" customHeight="1">
      <c r="A478" s="118">
        <v>48222610</v>
      </c>
      <c r="B478" s="121" t="s">
        <v>812</v>
      </c>
      <c r="C478" s="148">
        <v>1</v>
      </c>
      <c r="D478" s="148" t="s">
        <v>100</v>
      </c>
      <c r="E478" s="149">
        <v>30.9</v>
      </c>
      <c r="F478" s="149">
        <v>39.950000000000003</v>
      </c>
      <c r="G478" s="111"/>
      <c r="H478" s="85">
        <f t="shared" ref="H478" si="53">G478*E478</f>
        <v>0</v>
      </c>
    </row>
    <row r="479" spans="1:11" s="20" customFormat="1" ht="19.149999999999999" customHeight="1">
      <c r="A479" s="118">
        <v>48222606</v>
      </c>
      <c r="B479" s="121" t="s">
        <v>813</v>
      </c>
      <c r="C479" s="148">
        <v>1</v>
      </c>
      <c r="D479" s="148" t="s">
        <v>241</v>
      </c>
      <c r="E479" s="149">
        <v>30.9</v>
      </c>
      <c r="F479" s="149">
        <v>39.950000000000003</v>
      </c>
      <c r="G479" s="111"/>
      <c r="H479" s="85">
        <f t="shared" ref="H479:H487" si="54">G479*E479</f>
        <v>0</v>
      </c>
    </row>
    <row r="480" spans="1:11" s="20" customFormat="1" ht="19.149999999999999" customHeight="1">
      <c r="A480" s="118">
        <v>48222330</v>
      </c>
      <c r="B480" s="121" t="s">
        <v>814</v>
      </c>
      <c r="C480" s="148">
        <v>1</v>
      </c>
      <c r="D480" s="148" t="s">
        <v>815</v>
      </c>
      <c r="E480" s="149">
        <v>19.3</v>
      </c>
      <c r="F480" s="149">
        <v>24.95</v>
      </c>
      <c r="G480" s="111"/>
      <c r="H480" s="85">
        <f t="shared" si="54"/>
        <v>0</v>
      </c>
    </row>
    <row r="481" spans="1:8" s="20" customFormat="1" ht="19.149999999999999" customHeight="1">
      <c r="A481" s="118">
        <v>48222702</v>
      </c>
      <c r="B481" s="121" t="s">
        <v>816</v>
      </c>
      <c r="C481" s="148">
        <v>1</v>
      </c>
      <c r="D481" s="148" t="s">
        <v>241</v>
      </c>
      <c r="E481" s="149">
        <v>14.5</v>
      </c>
      <c r="F481" s="149">
        <v>19.95</v>
      </c>
      <c r="G481" s="111"/>
      <c r="H481" s="85">
        <f t="shared" si="54"/>
        <v>0</v>
      </c>
    </row>
    <row r="482" spans="1:8" s="20" customFormat="1" ht="19.149999999999999" customHeight="1">
      <c r="A482" s="118">
        <v>48222706</v>
      </c>
      <c r="B482" s="121" t="s">
        <v>817</v>
      </c>
      <c r="C482" s="148">
        <v>1</v>
      </c>
      <c r="D482" s="148" t="s">
        <v>199</v>
      </c>
      <c r="E482" s="149">
        <v>23.1</v>
      </c>
      <c r="F482" s="149">
        <v>29.95</v>
      </c>
      <c r="G482" s="111"/>
      <c r="H482" s="85">
        <f t="shared" si="54"/>
        <v>0</v>
      </c>
    </row>
    <row r="483" spans="1:8" s="20" customFormat="1" ht="19.149999999999999" customHeight="1">
      <c r="A483" s="123">
        <v>48222714</v>
      </c>
      <c r="B483" s="121" t="s">
        <v>818</v>
      </c>
      <c r="C483" s="148">
        <v>1</v>
      </c>
      <c r="D483" s="148" t="s">
        <v>115</v>
      </c>
      <c r="E483" s="149">
        <v>38.6</v>
      </c>
      <c r="F483" s="149">
        <v>49.95</v>
      </c>
      <c r="G483" s="111"/>
      <c r="H483" s="85">
        <f t="shared" si="54"/>
        <v>0</v>
      </c>
    </row>
    <row r="484" spans="1:8" s="20" customFormat="1" ht="19.149999999999999" customHeight="1">
      <c r="A484" s="118">
        <v>48222761</v>
      </c>
      <c r="B484" s="121" t="s">
        <v>819</v>
      </c>
      <c r="C484" s="148">
        <v>1</v>
      </c>
      <c r="D484" s="148" t="s">
        <v>815</v>
      </c>
      <c r="E484" s="149">
        <v>14.5</v>
      </c>
      <c r="F484" s="149">
        <v>19.95</v>
      </c>
      <c r="G484" s="111"/>
      <c r="H484" s="85">
        <f t="shared" si="54"/>
        <v>0</v>
      </c>
    </row>
    <row r="485" spans="1:8" s="20" customFormat="1" ht="19.149999999999999" customHeight="1">
      <c r="A485" s="118">
        <v>4932464068</v>
      </c>
      <c r="B485" s="121" t="s">
        <v>820</v>
      </c>
      <c r="C485" s="148">
        <v>1</v>
      </c>
      <c r="D485" s="148" t="s">
        <v>121</v>
      </c>
      <c r="E485" s="149">
        <v>42.5</v>
      </c>
      <c r="F485" s="149">
        <v>54.95</v>
      </c>
      <c r="G485" s="111"/>
      <c r="H485" s="85">
        <f t="shared" si="54"/>
        <v>0</v>
      </c>
    </row>
    <row r="486" spans="1:8" s="20" customFormat="1" ht="19.149999999999999" customHeight="1">
      <c r="A486" s="143" t="s">
        <v>821</v>
      </c>
      <c r="B486" s="150"/>
      <c r="C486" s="151"/>
      <c r="D486" s="151"/>
      <c r="E486" s="152"/>
      <c r="F486" s="152"/>
      <c r="G486" s="117"/>
      <c r="H486" s="117"/>
    </row>
    <row r="487" spans="1:8" s="20" customFormat="1" ht="19.149999999999999" customHeight="1">
      <c r="A487" s="118">
        <v>48226208</v>
      </c>
      <c r="B487" s="121" t="s">
        <v>822</v>
      </c>
      <c r="C487" s="148">
        <v>1</v>
      </c>
      <c r="D487" s="148" t="s">
        <v>241</v>
      </c>
      <c r="E487" s="149">
        <v>20.5</v>
      </c>
      <c r="F487" s="149">
        <v>39.950000000000003</v>
      </c>
      <c r="G487" s="111"/>
      <c r="H487" s="85">
        <f t="shared" si="54"/>
        <v>0</v>
      </c>
    </row>
    <row r="488" spans="1:8" s="20" customFormat="1" ht="19.149999999999999" customHeight="1">
      <c r="A488" s="118">
        <v>48226210</v>
      </c>
      <c r="B488" s="121" t="s">
        <v>823</v>
      </c>
      <c r="C488" s="148">
        <v>1</v>
      </c>
      <c r="D488" s="148" t="s">
        <v>241</v>
      </c>
      <c r="E488" s="149">
        <v>25.5</v>
      </c>
      <c r="F488" s="149">
        <v>34.950000000000003</v>
      </c>
      <c r="G488" s="111"/>
      <c r="H488" s="85">
        <f t="shared" ref="H488:H489" si="55">G488*E488</f>
        <v>0</v>
      </c>
    </row>
    <row r="489" spans="1:8" s="20" customFormat="1" ht="19.149999999999999" customHeight="1">
      <c r="A489" s="118">
        <v>48226212</v>
      </c>
      <c r="B489" s="121" t="s">
        <v>824</v>
      </c>
      <c r="C489" s="148">
        <v>1</v>
      </c>
      <c r="D489" s="148" t="s">
        <v>241</v>
      </c>
      <c r="E489" s="149">
        <v>32</v>
      </c>
      <c r="F489" s="149">
        <v>43.95</v>
      </c>
      <c r="G489" s="111"/>
      <c r="H489" s="85">
        <f t="shared" si="55"/>
        <v>0</v>
      </c>
    </row>
    <row r="490" spans="1:8" s="20" customFormat="1" ht="19.149999999999999" customHeight="1">
      <c r="A490" s="153">
        <v>48226306</v>
      </c>
      <c r="B490" s="121" t="s">
        <v>825</v>
      </c>
      <c r="C490" s="148">
        <v>1</v>
      </c>
      <c r="D490" s="148" t="s">
        <v>241</v>
      </c>
      <c r="E490" s="149">
        <v>16.8</v>
      </c>
      <c r="F490" s="149">
        <v>29.95</v>
      </c>
      <c r="G490" s="111"/>
      <c r="H490" s="85">
        <f t="shared" ref="H490:H493" si="56">G490*E490</f>
        <v>0</v>
      </c>
    </row>
    <row r="491" spans="1:8" s="20" customFormat="1" ht="19.149999999999999" customHeight="1">
      <c r="A491" s="118">
        <v>48226310</v>
      </c>
      <c r="B491" s="121" t="s">
        <v>826</v>
      </c>
      <c r="C491" s="148">
        <v>1</v>
      </c>
      <c r="D491" s="148" t="s">
        <v>241</v>
      </c>
      <c r="E491" s="149">
        <v>21.8</v>
      </c>
      <c r="F491" s="149">
        <v>29.95</v>
      </c>
      <c r="G491" s="111"/>
      <c r="H491" s="85">
        <f t="shared" si="56"/>
        <v>0</v>
      </c>
    </row>
    <row r="492" spans="1:8" s="20" customFormat="1" ht="19.149999999999999" customHeight="1">
      <c r="A492" s="118">
        <v>48226312</v>
      </c>
      <c r="B492" s="121" t="s">
        <v>827</v>
      </c>
      <c r="C492" s="148">
        <v>1</v>
      </c>
      <c r="D492" s="148" t="s">
        <v>241</v>
      </c>
      <c r="E492" s="149">
        <v>25.4</v>
      </c>
      <c r="F492" s="149">
        <v>34.950000000000003</v>
      </c>
      <c r="G492" s="111"/>
      <c r="H492" s="85">
        <f t="shared" si="56"/>
        <v>0</v>
      </c>
    </row>
    <row r="493" spans="1:8" s="20" customFormat="1" ht="19.149999999999999" customHeight="1">
      <c r="A493" s="118">
        <v>48226316</v>
      </c>
      <c r="B493" s="121" t="s">
        <v>828</v>
      </c>
      <c r="C493" s="148">
        <v>1</v>
      </c>
      <c r="D493" s="148" t="s">
        <v>100</v>
      </c>
      <c r="E493" s="149">
        <v>47</v>
      </c>
      <c r="F493" s="149">
        <v>79.95</v>
      </c>
      <c r="G493" s="111"/>
      <c r="H493" s="85">
        <f t="shared" si="56"/>
        <v>0</v>
      </c>
    </row>
    <row r="494" spans="1:8" s="20" customFormat="1" ht="19.149999999999999" customHeight="1">
      <c r="A494" s="118">
        <v>48226320</v>
      </c>
      <c r="B494" s="121" t="s">
        <v>829</v>
      </c>
      <c r="C494" s="148">
        <v>1</v>
      </c>
      <c r="D494" s="148" t="s">
        <v>100</v>
      </c>
      <c r="E494" s="149">
        <v>72</v>
      </c>
      <c r="F494" s="149">
        <v>129.94999999999999</v>
      </c>
      <c r="G494" s="111"/>
      <c r="H494" s="85">
        <f t="shared" ref="H494:H565" si="57">G494*E494</f>
        <v>0</v>
      </c>
    </row>
    <row r="495" spans="1:8" s="20" customFormat="1" ht="19.149999999999999" customHeight="1">
      <c r="A495" s="118">
        <v>48226330</v>
      </c>
      <c r="B495" s="121" t="s">
        <v>830</v>
      </c>
      <c r="C495" s="148">
        <v>1</v>
      </c>
      <c r="D495" s="148" t="s">
        <v>241</v>
      </c>
      <c r="E495" s="149">
        <v>32</v>
      </c>
      <c r="F495" s="149">
        <v>59.95</v>
      </c>
      <c r="G495" s="111"/>
      <c r="H495" s="85">
        <f t="shared" si="57"/>
        <v>0</v>
      </c>
    </row>
    <row r="496" spans="1:8" s="20" customFormat="1" ht="19.149999999999999" customHeight="1">
      <c r="A496" s="143" t="s">
        <v>831</v>
      </c>
      <c r="B496" s="150"/>
      <c r="C496" s="151"/>
      <c r="D496" s="151"/>
      <c r="E496" s="152"/>
      <c r="F496" s="152"/>
      <c r="G496" s="154"/>
      <c r="H496" s="154"/>
    </row>
    <row r="497" spans="1:8" s="20" customFormat="1" ht="19.149999999999999" customHeight="1">
      <c r="A497" s="118">
        <v>48226100</v>
      </c>
      <c r="B497" s="121" t="s">
        <v>832</v>
      </c>
      <c r="C497" s="148">
        <v>1</v>
      </c>
      <c r="D497" s="148" t="s">
        <v>241</v>
      </c>
      <c r="E497" s="149">
        <v>26.5</v>
      </c>
      <c r="F497" s="149">
        <v>34.950000000000003</v>
      </c>
      <c r="G497" s="111"/>
      <c r="H497" s="85">
        <f t="shared" si="57"/>
        <v>0</v>
      </c>
    </row>
    <row r="498" spans="1:8" s="20" customFormat="1" ht="19.149999999999999" customHeight="1">
      <c r="A498" s="118">
        <v>48226101</v>
      </c>
      <c r="B498" s="121" t="s">
        <v>833</v>
      </c>
      <c r="C498" s="148">
        <v>1</v>
      </c>
      <c r="D498" s="148" t="s">
        <v>241</v>
      </c>
      <c r="E498" s="149">
        <v>21.8</v>
      </c>
      <c r="F498" s="149">
        <v>29.95</v>
      </c>
      <c r="G498" s="111"/>
      <c r="H498" s="85">
        <f t="shared" si="57"/>
        <v>0</v>
      </c>
    </row>
    <row r="499" spans="1:8" s="20" customFormat="1" ht="19.149999999999999" customHeight="1">
      <c r="A499" s="118">
        <v>48226102</v>
      </c>
      <c r="B499" s="121" t="s">
        <v>834</v>
      </c>
      <c r="C499" s="148">
        <v>1</v>
      </c>
      <c r="D499" s="148" t="s">
        <v>241</v>
      </c>
      <c r="E499" s="149">
        <v>25.4</v>
      </c>
      <c r="F499" s="149">
        <v>34.950000000000003</v>
      </c>
      <c r="G499" s="111"/>
      <c r="H499" s="85">
        <f t="shared" si="57"/>
        <v>0</v>
      </c>
    </row>
    <row r="500" spans="1:8" s="20" customFormat="1" ht="19.149999999999999" customHeight="1">
      <c r="A500" s="118">
        <v>48226103</v>
      </c>
      <c r="B500" s="121" t="s">
        <v>835</v>
      </c>
      <c r="C500" s="148">
        <v>1</v>
      </c>
      <c r="D500" s="148" t="s">
        <v>241</v>
      </c>
      <c r="E500" s="149">
        <v>29.1</v>
      </c>
      <c r="F500" s="149">
        <v>39.950000000000003</v>
      </c>
      <c r="G500" s="111"/>
      <c r="H500" s="85">
        <f t="shared" si="57"/>
        <v>0</v>
      </c>
    </row>
    <row r="501" spans="1:8" s="20" customFormat="1" ht="19.149999999999999" customHeight="1">
      <c r="A501" s="118">
        <v>48226104</v>
      </c>
      <c r="B501" s="121" t="s">
        <v>836</v>
      </c>
      <c r="C501" s="148">
        <v>1</v>
      </c>
      <c r="D501" s="148" t="s">
        <v>241</v>
      </c>
      <c r="E501" s="149">
        <v>26</v>
      </c>
      <c r="F501" s="149">
        <v>29.95</v>
      </c>
      <c r="G501" s="111"/>
      <c r="H501" s="85">
        <f t="shared" si="57"/>
        <v>0</v>
      </c>
    </row>
    <row r="502" spans="1:8" s="20" customFormat="1" ht="19.149999999999999" customHeight="1">
      <c r="A502" s="118">
        <v>48226106</v>
      </c>
      <c r="B502" s="121" t="s">
        <v>837</v>
      </c>
      <c r="C502" s="148">
        <v>1</v>
      </c>
      <c r="D502" s="148" t="s">
        <v>241</v>
      </c>
      <c r="E502" s="149">
        <v>16</v>
      </c>
      <c r="F502" s="149">
        <v>34.950000000000003</v>
      </c>
      <c r="G502" s="111"/>
      <c r="H502" s="85">
        <f t="shared" si="57"/>
        <v>0</v>
      </c>
    </row>
    <row r="503" spans="1:8" s="20" customFormat="1" ht="19.149999999999999" customHeight="1">
      <c r="A503" s="118">
        <v>48226107</v>
      </c>
      <c r="B503" s="121" t="s">
        <v>838</v>
      </c>
      <c r="C503" s="148">
        <v>1</v>
      </c>
      <c r="D503" s="148" t="s">
        <v>241</v>
      </c>
      <c r="E503" s="149">
        <v>17.5</v>
      </c>
      <c r="F503" s="149">
        <v>36.950000000000003</v>
      </c>
      <c r="G503" s="111"/>
      <c r="H503" s="85">
        <f t="shared" si="57"/>
        <v>0</v>
      </c>
    </row>
    <row r="504" spans="1:8" s="20" customFormat="1" ht="19.149999999999999" customHeight="1">
      <c r="A504" s="118">
        <v>48226108</v>
      </c>
      <c r="B504" s="121" t="s">
        <v>839</v>
      </c>
      <c r="C504" s="148">
        <v>1</v>
      </c>
      <c r="D504" s="148" t="s">
        <v>241</v>
      </c>
      <c r="E504" s="149">
        <v>19</v>
      </c>
      <c r="F504" s="149">
        <v>38.950000000000003</v>
      </c>
      <c r="G504" s="111"/>
      <c r="H504" s="85">
        <f t="shared" si="57"/>
        <v>0</v>
      </c>
    </row>
    <row r="505" spans="1:8" s="20" customFormat="1" ht="19.149999999999999" customHeight="1">
      <c r="A505" s="118">
        <v>48226407</v>
      </c>
      <c r="B505" s="121" t="s">
        <v>840</v>
      </c>
      <c r="C505" s="148">
        <v>1</v>
      </c>
      <c r="D505" s="148" t="s">
        <v>241</v>
      </c>
      <c r="E505" s="149">
        <v>25.4</v>
      </c>
      <c r="F505" s="149">
        <v>34.950000000000003</v>
      </c>
      <c r="G505" s="111"/>
      <c r="H505" s="85">
        <f t="shared" si="57"/>
        <v>0</v>
      </c>
    </row>
    <row r="506" spans="1:8" s="20" customFormat="1" ht="19.149999999999999" customHeight="1">
      <c r="A506" s="118">
        <v>48226410</v>
      </c>
      <c r="B506" s="121" t="s">
        <v>841</v>
      </c>
      <c r="C506" s="148">
        <v>1</v>
      </c>
      <c r="D506" s="148" t="s">
        <v>115</v>
      </c>
      <c r="E506" s="149">
        <v>29.1</v>
      </c>
      <c r="F506" s="149">
        <v>39.950000000000003</v>
      </c>
      <c r="G506" s="111"/>
      <c r="H506" s="85">
        <f t="shared" si="57"/>
        <v>0</v>
      </c>
    </row>
    <row r="507" spans="1:8" s="20" customFormat="1" ht="19.149999999999999" customHeight="1">
      <c r="A507" s="118">
        <v>48226321</v>
      </c>
      <c r="B507" s="121" t="s">
        <v>842</v>
      </c>
      <c r="C507" s="148">
        <v>1</v>
      </c>
      <c r="D507" s="148" t="s">
        <v>241</v>
      </c>
      <c r="E507" s="149">
        <v>28</v>
      </c>
      <c r="F507" s="149">
        <v>49.95</v>
      </c>
      <c r="G507" s="111"/>
      <c r="H507" s="85">
        <f t="shared" si="57"/>
        <v>0</v>
      </c>
    </row>
    <row r="508" spans="1:8" s="20" customFormat="1" ht="19.149999999999999" customHeight="1">
      <c r="A508" s="143" t="s">
        <v>843</v>
      </c>
      <c r="B508" s="150"/>
      <c r="C508" s="151"/>
      <c r="D508" s="151"/>
      <c r="E508" s="152"/>
      <c r="F508" s="152"/>
      <c r="G508" s="154"/>
      <c r="H508" s="154"/>
    </row>
    <row r="509" spans="1:8" s="20" customFormat="1" ht="19.149999999999999" customHeight="1">
      <c r="A509" s="118">
        <v>48225032</v>
      </c>
      <c r="B509" s="121" t="s">
        <v>844</v>
      </c>
      <c r="C509" s="148">
        <v>1</v>
      </c>
      <c r="D509" s="148">
        <v>6</v>
      </c>
      <c r="E509" s="149">
        <v>112</v>
      </c>
      <c r="F509" s="149">
        <v>145.94999999999999</v>
      </c>
      <c r="G509" s="111"/>
      <c r="H509" s="85">
        <f t="shared" si="57"/>
        <v>0</v>
      </c>
    </row>
    <row r="510" spans="1:8" s="20" customFormat="1" ht="19.149999999999999" customHeight="1">
      <c r="A510" s="118">
        <v>48225016</v>
      </c>
      <c r="B510" s="121" t="s">
        <v>845</v>
      </c>
      <c r="C510" s="148">
        <v>1</v>
      </c>
      <c r="D510" s="148">
        <v>6</v>
      </c>
      <c r="E510" s="149">
        <v>88</v>
      </c>
      <c r="F510" s="149">
        <v>118.95</v>
      </c>
      <c r="G510" s="111"/>
      <c r="H510" s="85">
        <f t="shared" si="57"/>
        <v>0</v>
      </c>
    </row>
    <row r="511" spans="1:8" s="20" customFormat="1" ht="19.149999999999999" customHeight="1">
      <c r="A511" s="118">
        <v>48225203</v>
      </c>
      <c r="B511" s="121" t="s">
        <v>846</v>
      </c>
      <c r="C511" s="148">
        <v>1</v>
      </c>
      <c r="D511" s="148">
        <v>10</v>
      </c>
      <c r="E511" s="149">
        <v>45</v>
      </c>
      <c r="F511" s="149">
        <v>58.95</v>
      </c>
      <c r="G511" s="111"/>
      <c r="H511" s="85">
        <f t="shared" si="57"/>
        <v>0</v>
      </c>
    </row>
    <row r="512" spans="1:8" s="20" customFormat="1" ht="19.149999999999999" customHeight="1">
      <c r="A512" s="118">
        <v>48225211</v>
      </c>
      <c r="B512" s="121" t="s">
        <v>847</v>
      </c>
      <c r="C512" s="148">
        <v>1</v>
      </c>
      <c r="D512" s="148">
        <v>6</v>
      </c>
      <c r="E512" s="149">
        <v>90</v>
      </c>
      <c r="F512" s="149">
        <v>119.95</v>
      </c>
      <c r="G512" s="111"/>
      <c r="H512" s="85">
        <f t="shared" si="57"/>
        <v>0</v>
      </c>
    </row>
    <row r="513" spans="1:8" s="20" customFormat="1" ht="19.149999999999999" customHeight="1">
      <c r="A513" s="118">
        <v>48225103</v>
      </c>
      <c r="B513" s="121" t="s">
        <v>848</v>
      </c>
      <c r="C513" s="148">
        <v>1</v>
      </c>
      <c r="D513" s="148" t="s">
        <v>241</v>
      </c>
      <c r="E513" s="149">
        <v>45</v>
      </c>
      <c r="F513" s="149">
        <v>59.95</v>
      </c>
      <c r="G513" s="111"/>
      <c r="H513" s="85">
        <f t="shared" si="57"/>
        <v>0</v>
      </c>
    </row>
    <row r="514" spans="1:8" s="20" customFormat="1" ht="19.149999999999999" customHeight="1">
      <c r="A514" s="118">
        <v>48225330</v>
      </c>
      <c r="B514" s="121" t="s">
        <v>849</v>
      </c>
      <c r="C514" s="148">
        <v>1</v>
      </c>
      <c r="D514" s="148" t="s">
        <v>77</v>
      </c>
      <c r="E514" s="149">
        <v>30</v>
      </c>
      <c r="F514" s="149">
        <v>39.950000000000003</v>
      </c>
      <c r="G514" s="111"/>
      <c r="H514" s="85">
        <f t="shared" si="57"/>
        <v>0</v>
      </c>
    </row>
    <row r="515" spans="1:8" s="20" customFormat="1" ht="19.149999999999999" customHeight="1">
      <c r="A515" s="118">
        <v>48225310</v>
      </c>
      <c r="B515" s="121" t="s">
        <v>850</v>
      </c>
      <c r="C515" s="148">
        <v>1</v>
      </c>
      <c r="D515" s="148" t="s">
        <v>100</v>
      </c>
      <c r="E515" s="149">
        <v>50</v>
      </c>
      <c r="F515" s="149">
        <v>69.95</v>
      </c>
      <c r="G515" s="111"/>
      <c r="H515" s="85">
        <f t="shared" si="57"/>
        <v>0</v>
      </c>
    </row>
    <row r="516" spans="1:8" s="20" customFormat="1" ht="19.149999999999999" customHeight="1">
      <c r="A516" s="118">
        <v>48220208</v>
      </c>
      <c r="B516" s="121" t="s">
        <v>851</v>
      </c>
      <c r="C516" s="148">
        <v>1</v>
      </c>
      <c r="D516" s="148" t="s">
        <v>241</v>
      </c>
      <c r="E516" s="149">
        <v>26.2</v>
      </c>
      <c r="F516" s="149">
        <v>33.950000000000003</v>
      </c>
      <c r="G516" s="111"/>
      <c r="H516" s="85">
        <f t="shared" si="57"/>
        <v>0</v>
      </c>
    </row>
    <row r="517" spans="1:8" s="20" customFormat="1" ht="19.149999999999999" customHeight="1">
      <c r="A517" s="118">
        <v>48220505</v>
      </c>
      <c r="B517" s="121" t="s">
        <v>852</v>
      </c>
      <c r="C517" s="148">
        <v>1</v>
      </c>
      <c r="D517" s="148" t="s">
        <v>241</v>
      </c>
      <c r="E517" s="149">
        <v>18.100000000000001</v>
      </c>
      <c r="F517" s="149">
        <v>24.95</v>
      </c>
      <c r="G517" s="111"/>
      <c r="H517" s="85">
        <f t="shared" si="57"/>
        <v>0</v>
      </c>
    </row>
    <row r="518" spans="1:8" s="20" customFormat="1" ht="19.149999999999999" customHeight="1">
      <c r="A518" s="155">
        <v>48220526</v>
      </c>
      <c r="B518" s="156" t="s">
        <v>853</v>
      </c>
      <c r="C518" s="148">
        <v>1</v>
      </c>
      <c r="D518" s="148" t="s">
        <v>241</v>
      </c>
      <c r="E518" s="149">
        <v>29.1</v>
      </c>
      <c r="F518" s="149">
        <v>39.950000000000003</v>
      </c>
      <c r="G518" s="111"/>
      <c r="H518" s="85">
        <f t="shared" si="57"/>
        <v>0</v>
      </c>
    </row>
    <row r="519" spans="1:8" s="20" customFormat="1" ht="19.149999999999999" customHeight="1">
      <c r="A519" s="155">
        <v>48220510</v>
      </c>
      <c r="B519" s="156" t="s">
        <v>854</v>
      </c>
      <c r="C519" s="148">
        <v>1</v>
      </c>
      <c r="D519" s="148" t="s">
        <v>115</v>
      </c>
      <c r="E519" s="149">
        <v>25.4</v>
      </c>
      <c r="F519" s="149">
        <v>34.950000000000003</v>
      </c>
      <c r="G519" s="111"/>
      <c r="H519" s="85">
        <f t="shared" si="57"/>
        <v>0</v>
      </c>
    </row>
    <row r="520" spans="1:8" s="20" customFormat="1" ht="19.149999999999999" customHeight="1">
      <c r="A520" s="197">
        <v>48220508</v>
      </c>
      <c r="B520" s="156" t="s">
        <v>855</v>
      </c>
      <c r="C520" s="148">
        <v>1</v>
      </c>
      <c r="D520" s="148" t="s">
        <v>241</v>
      </c>
      <c r="E520" s="149">
        <v>21.8</v>
      </c>
      <c r="F520" s="149">
        <v>29.95</v>
      </c>
      <c r="G520" s="111"/>
      <c r="H520" s="85">
        <f t="shared" si="57"/>
        <v>0</v>
      </c>
    </row>
    <row r="521" spans="1:8" s="20" customFormat="1" ht="19.149999999999999" customHeight="1">
      <c r="A521" s="155">
        <v>48226708</v>
      </c>
      <c r="B521" s="156" t="s">
        <v>856</v>
      </c>
      <c r="C521" s="148">
        <v>0</v>
      </c>
      <c r="D521" s="148">
        <v>0</v>
      </c>
      <c r="E521" s="149">
        <v>14.5</v>
      </c>
      <c r="F521" s="149">
        <v>19.95</v>
      </c>
      <c r="G521" s="111"/>
      <c r="H521" s="85">
        <f t="shared" si="57"/>
        <v>0</v>
      </c>
    </row>
    <row r="522" spans="1:8" s="20" customFormat="1" ht="19.149999999999999" customHeight="1">
      <c r="A522" s="118" t="s">
        <v>857</v>
      </c>
      <c r="B522" s="121" t="s">
        <v>858</v>
      </c>
      <c r="C522" s="148">
        <v>1</v>
      </c>
      <c r="D522" s="148" t="s">
        <v>859</v>
      </c>
      <c r="E522" s="149">
        <v>5.0999999999999996</v>
      </c>
      <c r="F522" s="149">
        <v>7.95</v>
      </c>
      <c r="G522" s="111"/>
      <c r="H522" s="85">
        <f t="shared" si="57"/>
        <v>0</v>
      </c>
    </row>
    <row r="523" spans="1:8" s="20" customFormat="1" ht="19.149999999999999" customHeight="1">
      <c r="A523" s="118">
        <v>48229108</v>
      </c>
      <c r="B523" s="121" t="s">
        <v>860</v>
      </c>
      <c r="C523" s="148">
        <v>1</v>
      </c>
      <c r="D523" s="148">
        <v>24</v>
      </c>
      <c r="E523" s="149">
        <v>28</v>
      </c>
      <c r="F523" s="149">
        <v>39.950000000000003</v>
      </c>
      <c r="G523" s="111"/>
      <c r="H523" s="85">
        <f t="shared" si="57"/>
        <v>0</v>
      </c>
    </row>
    <row r="524" spans="1:8" s="20" customFormat="1" ht="19.149999999999999" customHeight="1">
      <c r="A524" s="143" t="s">
        <v>861</v>
      </c>
      <c r="B524" s="150"/>
      <c r="C524" s="151"/>
      <c r="D524" s="151"/>
      <c r="E524" s="152"/>
      <c r="F524" s="152"/>
      <c r="G524" s="154"/>
      <c r="H524" s="154"/>
    </row>
    <row r="525" spans="1:8" s="20" customFormat="1" ht="19.149999999999999" customHeight="1">
      <c r="A525" s="123">
        <v>4933459276</v>
      </c>
      <c r="B525" s="121" t="s">
        <v>862</v>
      </c>
      <c r="C525" s="148">
        <v>1</v>
      </c>
      <c r="D525" s="148" t="s">
        <v>863</v>
      </c>
      <c r="E525" s="149">
        <v>82</v>
      </c>
      <c r="F525" s="149">
        <v>99.95</v>
      </c>
      <c r="G525" s="111"/>
      <c r="H525" s="85">
        <f t="shared" si="57"/>
        <v>0</v>
      </c>
    </row>
    <row r="526" spans="1:8" s="20" customFormat="1" ht="19.149999999999999" customHeight="1">
      <c r="A526" s="118">
        <v>4933459277</v>
      </c>
      <c r="B526" s="121" t="s">
        <v>864</v>
      </c>
      <c r="C526" s="148">
        <v>1</v>
      </c>
      <c r="D526" s="148" t="s">
        <v>815</v>
      </c>
      <c r="E526" s="149">
        <v>135</v>
      </c>
      <c r="F526" s="149">
        <v>159.94999999999999</v>
      </c>
      <c r="G526" s="111"/>
      <c r="H526" s="85">
        <f t="shared" si="57"/>
        <v>0</v>
      </c>
    </row>
    <row r="527" spans="1:8" s="20" customFormat="1" ht="19.149999999999999" customHeight="1">
      <c r="A527" s="118">
        <v>4933459278</v>
      </c>
      <c r="B527" s="121" t="s">
        <v>865</v>
      </c>
      <c r="C527" s="148">
        <v>1</v>
      </c>
      <c r="D527" s="148" t="s">
        <v>815</v>
      </c>
      <c r="E527" s="149">
        <v>172</v>
      </c>
      <c r="F527" s="149">
        <v>219.95</v>
      </c>
      <c r="G527" s="111"/>
      <c r="H527" s="85">
        <f t="shared" si="57"/>
        <v>0</v>
      </c>
    </row>
    <row r="528" spans="1:8" s="20" customFormat="1" ht="19.149999999999999" customHeight="1">
      <c r="A528" s="143" t="s">
        <v>866</v>
      </c>
      <c r="B528" s="150"/>
      <c r="C528" s="151"/>
      <c r="D528" s="151"/>
      <c r="E528" s="152"/>
      <c r="F528" s="152"/>
      <c r="G528" s="154"/>
      <c r="H528" s="154"/>
    </row>
    <row r="529" spans="1:8" s="20" customFormat="1" ht="19.149999999999999" customHeight="1">
      <c r="A529" s="118">
        <v>48223100</v>
      </c>
      <c r="B529" s="121" t="s">
        <v>867</v>
      </c>
      <c r="C529" s="148">
        <v>36</v>
      </c>
      <c r="D529" s="148">
        <v>36</v>
      </c>
      <c r="E529" s="149">
        <v>1.5</v>
      </c>
      <c r="F529" s="149">
        <v>1.95</v>
      </c>
      <c r="G529" s="111"/>
      <c r="H529" s="85">
        <f t="shared" si="57"/>
        <v>0</v>
      </c>
    </row>
    <row r="530" spans="1:8" s="20" customFormat="1" ht="19.149999999999999" customHeight="1">
      <c r="A530" s="118">
        <v>48223102</v>
      </c>
      <c r="B530" s="121" t="s">
        <v>868</v>
      </c>
      <c r="C530" s="148">
        <v>1</v>
      </c>
      <c r="D530" s="148">
        <v>80</v>
      </c>
      <c r="E530" s="149">
        <v>5.0999999999999996</v>
      </c>
      <c r="F530" s="149">
        <v>6.95</v>
      </c>
      <c r="G530" s="111"/>
      <c r="H530" s="85">
        <f t="shared" si="57"/>
        <v>0</v>
      </c>
    </row>
    <row r="531" spans="1:8" s="20" customFormat="1" ht="19.149999999999999" customHeight="1">
      <c r="A531" s="118">
        <v>48223104</v>
      </c>
      <c r="B531" s="121" t="s">
        <v>869</v>
      </c>
      <c r="C531" s="148">
        <v>1</v>
      </c>
      <c r="D531" s="148">
        <v>80</v>
      </c>
      <c r="E531" s="149">
        <v>5.0999999999999996</v>
      </c>
      <c r="F531" s="149">
        <v>6.95</v>
      </c>
      <c r="G531" s="111"/>
      <c r="H531" s="85">
        <f t="shared" si="57"/>
        <v>0</v>
      </c>
    </row>
    <row r="532" spans="1:8" s="20" customFormat="1" ht="19.149999999999999" customHeight="1">
      <c r="A532" s="118">
        <v>48223103</v>
      </c>
      <c r="B532" s="121" t="s">
        <v>870</v>
      </c>
      <c r="C532" s="148">
        <v>1</v>
      </c>
      <c r="D532" s="148">
        <v>80</v>
      </c>
      <c r="E532" s="149">
        <v>2.9</v>
      </c>
      <c r="F532" s="149">
        <v>3.95</v>
      </c>
      <c r="G532" s="111"/>
      <c r="H532" s="85">
        <f t="shared" si="57"/>
        <v>0</v>
      </c>
    </row>
    <row r="533" spans="1:8" s="20" customFormat="1" ht="19.149999999999999" customHeight="1">
      <c r="A533" s="123">
        <v>48223106</v>
      </c>
      <c r="B533" s="121" t="s">
        <v>871</v>
      </c>
      <c r="C533" s="148">
        <v>1</v>
      </c>
      <c r="D533" s="148">
        <v>80</v>
      </c>
      <c r="E533" s="149">
        <v>5.0999999999999996</v>
      </c>
      <c r="F533" s="149">
        <v>6.95</v>
      </c>
      <c r="G533" s="111"/>
      <c r="H533" s="85">
        <f t="shared" si="57"/>
        <v>0</v>
      </c>
    </row>
    <row r="534" spans="1:8" s="20" customFormat="1" ht="19.149999999999999" customHeight="1">
      <c r="A534" s="118">
        <v>48223130</v>
      </c>
      <c r="B534" s="121" t="s">
        <v>872</v>
      </c>
      <c r="C534" s="148">
        <v>36</v>
      </c>
      <c r="D534" s="148">
        <v>36</v>
      </c>
      <c r="E534" s="149">
        <v>2.9</v>
      </c>
      <c r="F534" s="149">
        <v>3.95</v>
      </c>
      <c r="G534" s="111"/>
      <c r="H534" s="85">
        <f t="shared" si="57"/>
        <v>0</v>
      </c>
    </row>
    <row r="535" spans="1:8" s="20" customFormat="1" ht="19.149999999999999" customHeight="1">
      <c r="A535" s="118">
        <v>48223170</v>
      </c>
      <c r="B535" s="121" t="s">
        <v>873</v>
      </c>
      <c r="C535" s="148">
        <v>36</v>
      </c>
      <c r="D535" s="148">
        <v>36</v>
      </c>
      <c r="E535" s="149">
        <v>1.5</v>
      </c>
      <c r="F535" s="149">
        <v>1.95</v>
      </c>
      <c r="G535" s="111"/>
      <c r="H535" s="85">
        <f t="shared" si="57"/>
        <v>0</v>
      </c>
    </row>
    <row r="536" spans="1:8" s="20" customFormat="1" ht="19.149999999999999" customHeight="1">
      <c r="A536" s="118">
        <v>48223180</v>
      </c>
      <c r="B536" s="121" t="s">
        <v>874</v>
      </c>
      <c r="C536" s="148">
        <v>36</v>
      </c>
      <c r="D536" s="148">
        <v>36</v>
      </c>
      <c r="E536" s="149">
        <v>1.5</v>
      </c>
      <c r="F536" s="149">
        <v>1.95</v>
      </c>
      <c r="G536" s="111"/>
      <c r="H536" s="85">
        <f t="shared" si="57"/>
        <v>0</v>
      </c>
    </row>
    <row r="537" spans="1:8" s="20" customFormat="1" ht="19.149999999999999" customHeight="1">
      <c r="A537" s="118">
        <v>48223190</v>
      </c>
      <c r="B537" s="121" t="s">
        <v>875</v>
      </c>
      <c r="C537" s="148">
        <v>36</v>
      </c>
      <c r="D537" s="148">
        <v>36</v>
      </c>
      <c r="E537" s="149">
        <v>1.5</v>
      </c>
      <c r="F537" s="149">
        <v>1.95</v>
      </c>
      <c r="G537" s="111"/>
      <c r="H537" s="85">
        <f t="shared" si="57"/>
        <v>0</v>
      </c>
    </row>
    <row r="538" spans="1:8" s="20" customFormat="1" ht="19.149999999999999" customHeight="1">
      <c r="A538" s="118">
        <v>48223109</v>
      </c>
      <c r="B538" s="121" t="s">
        <v>876</v>
      </c>
      <c r="C538" s="148">
        <v>1</v>
      </c>
      <c r="D538" s="148" t="s">
        <v>803</v>
      </c>
      <c r="E538" s="149">
        <v>10.6</v>
      </c>
      <c r="F538" s="149">
        <v>12.95</v>
      </c>
      <c r="G538" s="111"/>
      <c r="H538" s="85">
        <f t="shared" si="57"/>
        <v>0</v>
      </c>
    </row>
    <row r="539" spans="1:8" s="20" customFormat="1" ht="19.149999999999999" customHeight="1">
      <c r="A539" s="118">
        <v>48223107</v>
      </c>
      <c r="B539" s="121" t="s">
        <v>877</v>
      </c>
      <c r="C539" s="148">
        <v>1</v>
      </c>
      <c r="D539" s="148" t="s">
        <v>803</v>
      </c>
      <c r="E539" s="149">
        <v>12</v>
      </c>
      <c r="F539" s="149">
        <v>14.95</v>
      </c>
      <c r="G539" s="111"/>
      <c r="H539" s="85">
        <f t="shared" si="57"/>
        <v>0</v>
      </c>
    </row>
    <row r="540" spans="1:8" s="20" customFormat="1" ht="19.149999999999999" customHeight="1">
      <c r="A540" s="118">
        <v>48223712</v>
      </c>
      <c r="B540" s="121" t="s">
        <v>878</v>
      </c>
      <c r="C540" s="148">
        <v>10</v>
      </c>
      <c r="D540" s="148">
        <v>10</v>
      </c>
      <c r="E540" s="149">
        <v>7.3</v>
      </c>
      <c r="F540" s="149">
        <v>9.9499999999999993</v>
      </c>
      <c r="G540" s="111"/>
      <c r="H540" s="85">
        <f t="shared" si="57"/>
        <v>0</v>
      </c>
    </row>
    <row r="541" spans="1:8" s="20" customFormat="1" ht="19.149999999999999" customHeight="1">
      <c r="A541" s="118">
        <v>48223722</v>
      </c>
      <c r="B541" s="121" t="s">
        <v>879</v>
      </c>
      <c r="C541" s="148">
        <v>10</v>
      </c>
      <c r="D541" s="148">
        <v>10</v>
      </c>
      <c r="E541" s="149">
        <v>7.3</v>
      </c>
      <c r="F541" s="149">
        <v>9.9499999999999993</v>
      </c>
      <c r="G541" s="111"/>
      <c r="H541" s="85">
        <f t="shared" si="57"/>
        <v>0</v>
      </c>
    </row>
    <row r="542" spans="1:8" s="20" customFormat="1" ht="19.149999999999999" customHeight="1">
      <c r="A542" s="118">
        <v>48223711</v>
      </c>
      <c r="B542" s="121" t="s">
        <v>880</v>
      </c>
      <c r="C542" s="148">
        <v>12</v>
      </c>
      <c r="D542" s="148">
        <v>12</v>
      </c>
      <c r="E542" s="149">
        <v>6.9</v>
      </c>
      <c r="F542" s="149">
        <v>8.9499999999999993</v>
      </c>
      <c r="G542" s="111"/>
      <c r="H542" s="85">
        <f t="shared" si="57"/>
        <v>0</v>
      </c>
    </row>
    <row r="543" spans="1:8" s="20" customFormat="1" ht="19.149999999999999" customHeight="1">
      <c r="A543" s="118">
        <v>48223721</v>
      </c>
      <c r="B543" s="121" t="s">
        <v>881</v>
      </c>
      <c r="C543" s="148">
        <v>12</v>
      </c>
      <c r="D543" s="148">
        <v>12</v>
      </c>
      <c r="E543" s="149">
        <v>6.9</v>
      </c>
      <c r="F543" s="149">
        <v>8.9499999999999993</v>
      </c>
      <c r="G543" s="111"/>
      <c r="H543" s="85">
        <f t="shared" si="57"/>
        <v>0</v>
      </c>
    </row>
    <row r="544" spans="1:8" s="20" customFormat="1" ht="19.149999999999999" customHeight="1">
      <c r="A544" s="118">
        <v>48223201</v>
      </c>
      <c r="B544" s="121" t="s">
        <v>882</v>
      </c>
      <c r="C544" s="148">
        <v>1</v>
      </c>
      <c r="D544" s="148" t="s">
        <v>803</v>
      </c>
      <c r="E544" s="149">
        <v>9.9</v>
      </c>
      <c r="F544" s="149">
        <v>12.95</v>
      </c>
      <c r="G544" s="111"/>
      <c r="H544" s="85">
        <f t="shared" si="57"/>
        <v>0</v>
      </c>
    </row>
    <row r="545" spans="1:8" s="20" customFormat="1" ht="19.149999999999999" customHeight="1">
      <c r="A545" s="118">
        <v>48223206</v>
      </c>
      <c r="B545" s="121" t="s">
        <v>883</v>
      </c>
      <c r="C545" s="148">
        <v>1</v>
      </c>
      <c r="D545" s="148" t="s">
        <v>803</v>
      </c>
      <c r="E545" s="149">
        <v>9.9</v>
      </c>
      <c r="F545" s="149">
        <v>12.95</v>
      </c>
      <c r="G545" s="111"/>
      <c r="H545" s="85">
        <f t="shared" si="57"/>
        <v>0</v>
      </c>
    </row>
    <row r="546" spans="1:8" s="20" customFormat="1" ht="19.149999999999999" customHeight="1">
      <c r="A546" s="118">
        <v>48223154</v>
      </c>
      <c r="B546" s="121" t="s">
        <v>884</v>
      </c>
      <c r="C546" s="148">
        <v>1</v>
      </c>
      <c r="D546" s="148" t="s">
        <v>885</v>
      </c>
      <c r="E546" s="149">
        <v>9.6999999999999993</v>
      </c>
      <c r="F546" s="149">
        <v>11.95</v>
      </c>
      <c r="G546" s="111"/>
      <c r="H546" s="85">
        <f t="shared" si="57"/>
        <v>0</v>
      </c>
    </row>
    <row r="547" spans="1:8" s="20" customFormat="1" ht="19.149999999999999" customHeight="1">
      <c r="A547" s="118">
        <v>48223164</v>
      </c>
      <c r="B547" s="121" t="s">
        <v>886</v>
      </c>
      <c r="C547" s="148">
        <v>1</v>
      </c>
      <c r="D547" s="148" t="s">
        <v>803</v>
      </c>
      <c r="E547" s="149">
        <v>9.6999999999999993</v>
      </c>
      <c r="F547" s="149">
        <v>11.95</v>
      </c>
      <c r="G547" s="111"/>
      <c r="H547" s="85">
        <f t="shared" si="57"/>
        <v>0</v>
      </c>
    </row>
    <row r="548" spans="1:8" s="20" customFormat="1" ht="19.149999999999999" customHeight="1">
      <c r="A548" s="118">
        <v>48223165</v>
      </c>
      <c r="B548" s="121" t="s">
        <v>887</v>
      </c>
      <c r="C548" s="148">
        <v>1</v>
      </c>
      <c r="D548" s="148" t="s">
        <v>803</v>
      </c>
      <c r="E548" s="149">
        <v>9.6999999999999993</v>
      </c>
      <c r="F548" s="149">
        <v>11.95</v>
      </c>
      <c r="G548" s="111"/>
      <c r="H548" s="85">
        <f t="shared" si="57"/>
        <v>0</v>
      </c>
    </row>
    <row r="549" spans="1:8" s="20" customFormat="1" ht="19.149999999999999" customHeight="1">
      <c r="A549" s="118">
        <v>48223250</v>
      </c>
      <c r="B549" s="121" t="s">
        <v>888</v>
      </c>
      <c r="C549" s="148"/>
      <c r="D549" s="148"/>
      <c r="E549" s="186">
        <v>7.2</v>
      </c>
      <c r="F549" s="186">
        <v>9.9499999999999993</v>
      </c>
      <c r="G549" s="111"/>
      <c r="H549" s="85">
        <f t="shared" ref="H549:H556" si="58">G549*E549</f>
        <v>0</v>
      </c>
    </row>
    <row r="550" spans="1:8" s="20" customFormat="1" ht="19.149999999999999" customHeight="1">
      <c r="A550" s="118">
        <v>48223255</v>
      </c>
      <c r="B550" s="121" t="s">
        <v>889</v>
      </c>
      <c r="C550" s="148">
        <v>12</v>
      </c>
      <c r="D550" s="148">
        <v>12</v>
      </c>
      <c r="E550" s="186">
        <v>3.6</v>
      </c>
      <c r="F550" s="186">
        <v>4.95</v>
      </c>
      <c r="G550" s="111"/>
      <c r="H550" s="85">
        <f t="shared" si="58"/>
        <v>0</v>
      </c>
    </row>
    <row r="551" spans="1:8" s="20" customFormat="1" ht="19.149999999999999" customHeight="1">
      <c r="A551" s="118">
        <v>48223256</v>
      </c>
      <c r="B551" s="121" t="s">
        <v>890</v>
      </c>
      <c r="C551" s="148">
        <v>12</v>
      </c>
      <c r="D551" s="148">
        <v>12</v>
      </c>
      <c r="E551" s="186">
        <v>3.6</v>
      </c>
      <c r="F551" s="186">
        <v>4.95</v>
      </c>
      <c r="G551" s="111"/>
      <c r="H551" s="85">
        <f t="shared" si="58"/>
        <v>0</v>
      </c>
    </row>
    <row r="552" spans="1:8" s="20" customFormat="1" ht="19.149999999999999" customHeight="1">
      <c r="A552" s="118">
        <v>48223257</v>
      </c>
      <c r="B552" s="121" t="s">
        <v>891</v>
      </c>
      <c r="C552" s="148">
        <v>12</v>
      </c>
      <c r="D552" s="148">
        <v>12</v>
      </c>
      <c r="E552" s="186">
        <v>3.6</v>
      </c>
      <c r="F552" s="186">
        <v>4.95</v>
      </c>
      <c r="G552" s="111"/>
      <c r="H552" s="85">
        <f t="shared" si="58"/>
        <v>0</v>
      </c>
    </row>
    <row r="553" spans="1:8" s="20" customFormat="1" ht="19.149999999999999" customHeight="1">
      <c r="A553" s="118">
        <v>48223260</v>
      </c>
      <c r="B553" s="121" t="s">
        <v>892</v>
      </c>
      <c r="C553" s="148"/>
      <c r="D553" s="148"/>
      <c r="E553" s="186">
        <v>5.0999999999999996</v>
      </c>
      <c r="F553" s="186">
        <v>6.95</v>
      </c>
      <c r="G553" s="111"/>
      <c r="H553" s="85">
        <f t="shared" si="58"/>
        <v>0</v>
      </c>
    </row>
    <row r="554" spans="1:8" s="20" customFormat="1" ht="19.149999999999999" customHeight="1">
      <c r="A554" s="118">
        <v>48223265</v>
      </c>
      <c r="B554" s="121" t="s">
        <v>893</v>
      </c>
      <c r="C554" s="148">
        <v>12</v>
      </c>
      <c r="D554" s="148">
        <v>12</v>
      </c>
      <c r="E554" s="186">
        <v>5.0999999999999996</v>
      </c>
      <c r="F554" s="186">
        <v>6.95</v>
      </c>
      <c r="G554" s="111"/>
      <c r="H554" s="85">
        <f t="shared" si="58"/>
        <v>0</v>
      </c>
    </row>
    <row r="555" spans="1:8" s="20" customFormat="1" ht="19.149999999999999" customHeight="1">
      <c r="A555" s="118">
        <v>48223266</v>
      </c>
      <c r="B555" s="121" t="s">
        <v>894</v>
      </c>
      <c r="C555" s="148">
        <v>12</v>
      </c>
      <c r="D555" s="148">
        <v>12</v>
      </c>
      <c r="E555" s="186">
        <v>5.0999999999999996</v>
      </c>
      <c r="F555" s="186">
        <v>6.95</v>
      </c>
      <c r="G555" s="111"/>
      <c r="H555" s="85">
        <f t="shared" si="58"/>
        <v>0</v>
      </c>
    </row>
    <row r="556" spans="1:8" s="20" customFormat="1" ht="19.149999999999999" customHeight="1">
      <c r="A556" s="118">
        <v>48223267</v>
      </c>
      <c r="B556" s="121" t="s">
        <v>895</v>
      </c>
      <c r="C556" s="148">
        <v>12</v>
      </c>
      <c r="D556" s="148">
        <v>12</v>
      </c>
      <c r="E556" s="186">
        <v>5.0999999999999996</v>
      </c>
      <c r="F556" s="186">
        <v>6.95</v>
      </c>
      <c r="G556" s="111"/>
      <c r="H556" s="85">
        <f t="shared" si="58"/>
        <v>0</v>
      </c>
    </row>
    <row r="557" spans="1:8" s="20" customFormat="1" ht="19.149999999999999" customHeight="1">
      <c r="A557" s="143" t="s">
        <v>896</v>
      </c>
      <c r="B557" s="150"/>
      <c r="C557" s="151"/>
      <c r="D557" s="151"/>
      <c r="E557" s="152"/>
      <c r="F557" s="152"/>
      <c r="G557" s="154"/>
      <c r="H557" s="154"/>
    </row>
    <row r="558" spans="1:8" s="20" customFormat="1" ht="19.149999999999999" customHeight="1">
      <c r="A558" s="118">
        <v>48221960</v>
      </c>
      <c r="B558" s="121" t="s">
        <v>897</v>
      </c>
      <c r="C558" s="148">
        <v>1</v>
      </c>
      <c r="D558" s="148" t="s">
        <v>241</v>
      </c>
      <c r="E558" s="149">
        <v>5.8</v>
      </c>
      <c r="F558" s="149">
        <v>7.95</v>
      </c>
      <c r="G558" s="111"/>
      <c r="H558" s="85">
        <f t="shared" si="57"/>
        <v>0</v>
      </c>
    </row>
    <row r="559" spans="1:8" s="20" customFormat="1" ht="19.149999999999999" customHeight="1">
      <c r="A559" s="118">
        <v>48221961</v>
      </c>
      <c r="B559" s="121" t="s">
        <v>898</v>
      </c>
      <c r="C559" s="148">
        <v>1</v>
      </c>
      <c r="D559" s="148" t="s">
        <v>241</v>
      </c>
      <c r="E559" s="149">
        <v>8.6999999999999993</v>
      </c>
      <c r="F559" s="149">
        <v>11.95</v>
      </c>
      <c r="G559" s="111"/>
      <c r="H559" s="85">
        <f t="shared" si="57"/>
        <v>0</v>
      </c>
    </row>
    <row r="560" spans="1:8" s="20" customFormat="1" ht="19.149999999999999" customHeight="1">
      <c r="A560" s="118">
        <v>48221962</v>
      </c>
      <c r="B560" s="121" t="s">
        <v>899</v>
      </c>
      <c r="C560" s="148">
        <v>1</v>
      </c>
      <c r="D560" s="148" t="s">
        <v>241</v>
      </c>
      <c r="E560" s="149">
        <v>11.6</v>
      </c>
      <c r="F560" s="149">
        <v>15.95</v>
      </c>
      <c r="G560" s="111"/>
      <c r="H560" s="85">
        <f t="shared" si="57"/>
        <v>0</v>
      </c>
    </row>
    <row r="561" spans="1:8" s="20" customFormat="1" ht="19.149999999999999" customHeight="1">
      <c r="A561" s="153">
        <v>48221500</v>
      </c>
      <c r="B561" s="121" t="s">
        <v>900</v>
      </c>
      <c r="C561" s="148">
        <v>1</v>
      </c>
      <c r="D561" s="148" t="s">
        <v>290</v>
      </c>
      <c r="E561" s="149">
        <v>14.8</v>
      </c>
      <c r="F561" s="149">
        <v>19.95</v>
      </c>
      <c r="G561" s="111"/>
      <c r="H561" s="85">
        <f t="shared" si="57"/>
        <v>0</v>
      </c>
    </row>
    <row r="562" spans="1:8" s="20" customFormat="1" ht="19.149999999999999" customHeight="1">
      <c r="A562" s="153">
        <v>48221501</v>
      </c>
      <c r="B562" s="121" t="s">
        <v>901</v>
      </c>
      <c r="C562" s="148">
        <v>1</v>
      </c>
      <c r="D562" s="148" t="s">
        <v>290</v>
      </c>
      <c r="E562" s="149">
        <v>19</v>
      </c>
      <c r="F562" s="149">
        <v>23.95</v>
      </c>
      <c r="G562" s="111"/>
      <c r="H562" s="85">
        <f t="shared" si="57"/>
        <v>0</v>
      </c>
    </row>
    <row r="563" spans="1:8" s="20" customFormat="1" ht="19.149999999999999" customHeight="1">
      <c r="A563" s="123">
        <v>48221502</v>
      </c>
      <c r="B563" s="121" t="s">
        <v>902</v>
      </c>
      <c r="C563" s="148">
        <v>1</v>
      </c>
      <c r="D563" s="148" t="s">
        <v>290</v>
      </c>
      <c r="E563" s="149">
        <v>21</v>
      </c>
      <c r="F563" s="149">
        <v>25.95</v>
      </c>
      <c r="G563" s="111"/>
      <c r="H563" s="85">
        <f t="shared" si="57"/>
        <v>0</v>
      </c>
    </row>
    <row r="564" spans="1:8" s="20" customFormat="1" ht="19.149999999999999" customHeight="1">
      <c r="A564" s="118">
        <v>48221510</v>
      </c>
      <c r="B564" s="121" t="s">
        <v>903</v>
      </c>
      <c r="C564" s="148">
        <v>1</v>
      </c>
      <c r="D564" s="148" t="s">
        <v>904</v>
      </c>
      <c r="E564" s="149">
        <v>13.1</v>
      </c>
      <c r="F564" s="149">
        <v>17.95</v>
      </c>
      <c r="G564" s="111"/>
      <c r="H564" s="85">
        <f t="shared" si="57"/>
        <v>0</v>
      </c>
    </row>
    <row r="565" spans="1:8" s="20" customFormat="1" ht="19.5" customHeight="1">
      <c r="A565" s="118">
        <v>48221512</v>
      </c>
      <c r="B565" s="121" t="s">
        <v>905</v>
      </c>
      <c r="C565" s="148">
        <v>1</v>
      </c>
      <c r="D565" s="148" t="s">
        <v>904</v>
      </c>
      <c r="E565" s="149">
        <v>14.5</v>
      </c>
      <c r="F565" s="149">
        <v>19.95</v>
      </c>
      <c r="G565" s="111"/>
      <c r="H565" s="85">
        <f t="shared" si="57"/>
        <v>0</v>
      </c>
    </row>
    <row r="566" spans="1:8" s="20" customFormat="1" ht="19.149999999999999" customHeight="1">
      <c r="A566" s="118">
        <v>48221525</v>
      </c>
      <c r="B566" s="121" t="s">
        <v>906</v>
      </c>
      <c r="C566" s="148">
        <v>1</v>
      </c>
      <c r="D566" s="148" t="s">
        <v>290</v>
      </c>
      <c r="E566" s="149">
        <v>29.1</v>
      </c>
      <c r="F566" s="149">
        <v>39.950000000000003</v>
      </c>
      <c r="G566" s="111"/>
      <c r="H566" s="85">
        <f t="shared" ref="H566:H629" si="59">G566*E566</f>
        <v>0</v>
      </c>
    </row>
    <row r="567" spans="1:8" s="20" customFormat="1" ht="19.149999999999999" customHeight="1">
      <c r="A567" s="118">
        <v>48221520</v>
      </c>
      <c r="B567" s="121" t="s">
        <v>907</v>
      </c>
      <c r="C567" s="148">
        <v>1</v>
      </c>
      <c r="D567" s="148" t="s">
        <v>290</v>
      </c>
      <c r="E567" s="149">
        <v>28.3</v>
      </c>
      <c r="F567" s="149">
        <v>38.950000000000003</v>
      </c>
      <c r="G567" s="111"/>
      <c r="H567" s="85">
        <f t="shared" si="59"/>
        <v>0</v>
      </c>
    </row>
    <row r="568" spans="1:8" s="20" customFormat="1" ht="19.149999999999999" customHeight="1">
      <c r="A568" s="118">
        <v>48221540</v>
      </c>
      <c r="B568" s="121" t="s">
        <v>908</v>
      </c>
      <c r="C568" s="148">
        <v>1</v>
      </c>
      <c r="D568" s="148" t="s">
        <v>904</v>
      </c>
      <c r="E568" s="149">
        <v>32</v>
      </c>
      <c r="F568" s="149">
        <v>43.95</v>
      </c>
      <c r="G568" s="111"/>
      <c r="H568" s="85">
        <f t="shared" si="59"/>
        <v>0</v>
      </c>
    </row>
    <row r="569" spans="1:8" s="20" customFormat="1" ht="19.149999999999999" customHeight="1">
      <c r="A569" s="143" t="s">
        <v>909</v>
      </c>
      <c r="B569" s="150"/>
      <c r="C569" s="151"/>
      <c r="D569" s="151"/>
      <c r="E569" s="152"/>
      <c r="F569" s="152"/>
      <c r="G569" s="154"/>
      <c r="H569" s="154"/>
    </row>
    <row r="570" spans="1:8" s="20" customFormat="1" ht="19.149999999999999" customHeight="1">
      <c r="A570" s="153">
        <v>48221925</v>
      </c>
      <c r="B570" s="121" t="s">
        <v>910</v>
      </c>
      <c r="C570" s="148">
        <v>1</v>
      </c>
      <c r="D570" s="148" t="s">
        <v>236</v>
      </c>
      <c r="E570" s="149">
        <v>26</v>
      </c>
      <c r="F570" s="149">
        <v>39.950000000000003</v>
      </c>
      <c r="G570" s="111"/>
      <c r="H570" s="85">
        <f t="shared" si="59"/>
        <v>0</v>
      </c>
    </row>
    <row r="571" spans="1:8" s="20" customFormat="1" ht="19.149999999999999" customHeight="1">
      <c r="A571" s="118">
        <v>48221926</v>
      </c>
      <c r="B571" s="121" t="s">
        <v>911</v>
      </c>
      <c r="C571" s="148">
        <v>1</v>
      </c>
      <c r="D571" s="148" t="s">
        <v>236</v>
      </c>
      <c r="E571" s="149">
        <v>28.7</v>
      </c>
      <c r="F571" s="149">
        <v>34.950000000000003</v>
      </c>
      <c r="G571" s="111"/>
      <c r="H571" s="85">
        <f t="shared" si="59"/>
        <v>0</v>
      </c>
    </row>
    <row r="572" spans="1:8" s="20" customFormat="1" ht="19.149999999999999" customHeight="1">
      <c r="A572" s="118">
        <v>48221928</v>
      </c>
      <c r="B572" s="121" t="s">
        <v>912</v>
      </c>
      <c r="C572" s="148">
        <v>1</v>
      </c>
      <c r="D572" s="148" t="s">
        <v>248</v>
      </c>
      <c r="E572" s="149">
        <v>67</v>
      </c>
      <c r="F572" s="149">
        <v>89.95</v>
      </c>
      <c r="G572" s="111"/>
      <c r="H572" s="85">
        <f t="shared" si="59"/>
        <v>0</v>
      </c>
    </row>
    <row r="573" spans="1:8" s="20" customFormat="1" ht="19.149999999999999" customHeight="1">
      <c r="A573" s="118">
        <v>48221513</v>
      </c>
      <c r="B573" s="121" t="s">
        <v>913</v>
      </c>
      <c r="C573" s="148">
        <v>1</v>
      </c>
      <c r="D573" s="148" t="s">
        <v>904</v>
      </c>
      <c r="E573" s="149">
        <v>12.3</v>
      </c>
      <c r="F573" s="149">
        <v>16.95</v>
      </c>
      <c r="G573" s="111"/>
      <c r="H573" s="85">
        <f t="shared" si="59"/>
        <v>0</v>
      </c>
    </row>
    <row r="574" spans="1:8" s="20" customFormat="1" ht="19.149999999999999" customHeight="1">
      <c r="A574" s="143" t="s">
        <v>914</v>
      </c>
      <c r="B574" s="150"/>
      <c r="C574" s="151"/>
      <c r="D574" s="151"/>
      <c r="E574" s="152"/>
      <c r="F574" s="152"/>
      <c r="G574" s="154"/>
      <c r="H574" s="154"/>
    </row>
    <row r="575" spans="1:8" s="20" customFormat="1" ht="19.149999999999999" customHeight="1">
      <c r="A575" s="153">
        <v>48221921</v>
      </c>
      <c r="B575" s="121" t="s">
        <v>915</v>
      </c>
      <c r="C575" s="148">
        <v>1</v>
      </c>
      <c r="D575" s="148" t="s">
        <v>815</v>
      </c>
      <c r="E575" s="149">
        <v>20</v>
      </c>
      <c r="F575" s="149">
        <v>29.95</v>
      </c>
      <c r="G575" s="111"/>
      <c r="H575" s="85">
        <f t="shared" si="59"/>
        <v>0</v>
      </c>
    </row>
    <row r="576" spans="1:8" s="20" customFormat="1" ht="19.149999999999999" customHeight="1">
      <c r="A576" s="153">
        <v>48221922</v>
      </c>
      <c r="B576" s="121" t="s">
        <v>916</v>
      </c>
      <c r="C576" s="148">
        <v>1</v>
      </c>
      <c r="D576" s="148" t="s">
        <v>241</v>
      </c>
      <c r="E576" s="149">
        <v>20</v>
      </c>
      <c r="F576" s="149">
        <v>29.95</v>
      </c>
      <c r="G576" s="111"/>
      <c r="H576" s="85">
        <f t="shared" si="59"/>
        <v>0</v>
      </c>
    </row>
    <row r="577" spans="1:8" s="20" customFormat="1" ht="19.149999999999999" customHeight="1">
      <c r="A577" s="143" t="s">
        <v>917</v>
      </c>
      <c r="B577" s="150"/>
      <c r="C577" s="151"/>
      <c r="D577" s="151"/>
      <c r="E577" s="152"/>
      <c r="F577" s="152"/>
      <c r="G577" s="154"/>
      <c r="H577" s="154"/>
    </row>
    <row r="578" spans="1:8" s="20" customFormat="1" ht="19.149999999999999" customHeight="1">
      <c r="A578" s="153">
        <v>48229109</v>
      </c>
      <c r="B578" s="121" t="s">
        <v>918</v>
      </c>
      <c r="C578" s="148">
        <v>10</v>
      </c>
      <c r="D578" s="148">
        <v>10</v>
      </c>
      <c r="E578" s="149">
        <v>5.7</v>
      </c>
      <c r="F578" s="149">
        <v>9.9499999999999993</v>
      </c>
      <c r="G578" s="111"/>
      <c r="H578" s="85">
        <f t="shared" si="59"/>
        <v>0</v>
      </c>
    </row>
    <row r="579" spans="1:8" s="20" customFormat="1" ht="19.149999999999999" customHeight="1">
      <c r="A579" s="153">
        <v>48229118</v>
      </c>
      <c r="B579" s="121" t="s">
        <v>919</v>
      </c>
      <c r="C579" s="148">
        <v>10</v>
      </c>
      <c r="D579" s="148">
        <v>10</v>
      </c>
      <c r="E579" s="149">
        <v>7</v>
      </c>
      <c r="F579" s="149">
        <v>11.95</v>
      </c>
      <c r="G579" s="111"/>
      <c r="H579" s="85">
        <f t="shared" si="59"/>
        <v>0</v>
      </c>
    </row>
    <row r="580" spans="1:8" s="20" customFormat="1" ht="19.149999999999999" customHeight="1">
      <c r="A580" s="153">
        <v>48229125</v>
      </c>
      <c r="B580" s="121" t="s">
        <v>920</v>
      </c>
      <c r="C580" s="148">
        <v>10</v>
      </c>
      <c r="D580" s="148">
        <v>10</v>
      </c>
      <c r="E580" s="149">
        <v>9</v>
      </c>
      <c r="F580" s="149">
        <v>15.95</v>
      </c>
      <c r="G580" s="111"/>
      <c r="H580" s="85">
        <f t="shared" si="59"/>
        <v>0</v>
      </c>
    </row>
    <row r="581" spans="1:8" s="20" customFormat="1" ht="19.149999999999999" customHeight="1">
      <c r="A581" s="143" t="s">
        <v>921</v>
      </c>
      <c r="B581" s="157"/>
      <c r="C581" s="151"/>
      <c r="D581" s="151"/>
      <c r="E581" s="152"/>
      <c r="F581" s="152"/>
      <c r="G581" s="154"/>
      <c r="H581" s="154"/>
    </row>
    <row r="582" spans="1:8" s="20" customFormat="1" ht="19.149999999999999" customHeight="1">
      <c r="A582" s="153">
        <v>48221950</v>
      </c>
      <c r="B582" s="121" t="s">
        <v>922</v>
      </c>
      <c r="C582" s="148">
        <v>1</v>
      </c>
      <c r="D582" s="148" t="s">
        <v>87</v>
      </c>
      <c r="E582" s="149">
        <v>23</v>
      </c>
      <c r="F582" s="149">
        <v>34.950000000000003</v>
      </c>
      <c r="G582" s="111"/>
      <c r="H582" s="85">
        <f t="shared" si="59"/>
        <v>0</v>
      </c>
    </row>
    <row r="583" spans="1:8" s="20" customFormat="1" ht="19.149999999999999" customHeight="1">
      <c r="A583" s="118">
        <v>48221900</v>
      </c>
      <c r="B583" s="121" t="s">
        <v>923</v>
      </c>
      <c r="C583" s="148">
        <v>1</v>
      </c>
      <c r="D583" s="148" t="s">
        <v>87</v>
      </c>
      <c r="E583" s="149">
        <v>28</v>
      </c>
      <c r="F583" s="149">
        <v>44.95</v>
      </c>
      <c r="G583" s="111"/>
      <c r="H583" s="85">
        <f t="shared" si="59"/>
        <v>0</v>
      </c>
    </row>
    <row r="584" spans="1:8" s="20" customFormat="1" ht="19.149999999999999" customHeight="1">
      <c r="A584" s="143" t="s">
        <v>924</v>
      </c>
      <c r="B584" s="150"/>
      <c r="C584" s="151"/>
      <c r="D584" s="151"/>
      <c r="E584" s="152"/>
      <c r="F584" s="152"/>
      <c r="G584" s="154"/>
      <c r="H584" s="154"/>
    </row>
    <row r="585" spans="1:8" s="20" customFormat="1" ht="19.149999999999999" customHeight="1">
      <c r="A585" s="118">
        <v>48224530</v>
      </c>
      <c r="B585" s="121" t="s">
        <v>925</v>
      </c>
      <c r="C585" s="158">
        <v>1</v>
      </c>
      <c r="D585" s="158">
        <v>24</v>
      </c>
      <c r="E585" s="149">
        <v>18.899999999999999</v>
      </c>
      <c r="F585" s="149">
        <v>25.95</v>
      </c>
      <c r="G585" s="111"/>
      <c r="H585" s="85">
        <f t="shared" si="59"/>
        <v>0</v>
      </c>
    </row>
    <row r="586" spans="1:8" s="20" customFormat="1" ht="19.149999999999999" customHeight="1">
      <c r="A586" s="118">
        <v>48224510</v>
      </c>
      <c r="B586" s="121" t="s">
        <v>926</v>
      </c>
      <c r="C586" s="158">
        <v>1</v>
      </c>
      <c r="D586" s="158" t="s">
        <v>241</v>
      </c>
      <c r="E586" s="149">
        <v>18.899999999999999</v>
      </c>
      <c r="F586" s="149">
        <v>25.95</v>
      </c>
      <c r="G586" s="111"/>
      <c r="H586" s="85">
        <f t="shared" si="59"/>
        <v>0</v>
      </c>
    </row>
    <row r="587" spans="1:8" s="20" customFormat="1" ht="19.149999999999999" customHeight="1">
      <c r="A587" s="118">
        <v>48224520</v>
      </c>
      <c r="B587" s="121" t="s">
        <v>927</v>
      </c>
      <c r="C587" s="158">
        <v>1</v>
      </c>
      <c r="D587" s="158" t="s">
        <v>241</v>
      </c>
      <c r="E587" s="149">
        <v>18.899999999999999</v>
      </c>
      <c r="F587" s="149">
        <v>25.95</v>
      </c>
      <c r="G587" s="111"/>
      <c r="H587" s="85">
        <f t="shared" si="59"/>
        <v>0</v>
      </c>
    </row>
    <row r="588" spans="1:8" s="20" customFormat="1" ht="19.149999999999999" customHeight="1">
      <c r="A588" s="118">
        <v>48224500</v>
      </c>
      <c r="B588" s="121" t="s">
        <v>928</v>
      </c>
      <c r="C588" s="158">
        <v>1</v>
      </c>
      <c r="D588" s="158" t="s">
        <v>241</v>
      </c>
      <c r="E588" s="149">
        <v>18.899999999999999</v>
      </c>
      <c r="F588" s="149">
        <v>25.95</v>
      </c>
      <c r="G588" s="111"/>
      <c r="H588" s="85">
        <f t="shared" si="59"/>
        <v>0</v>
      </c>
    </row>
    <row r="589" spans="1:8" s="20" customFormat="1" ht="19.149999999999999" customHeight="1">
      <c r="A589" s="118">
        <v>48224512</v>
      </c>
      <c r="B589" s="121" t="s">
        <v>929</v>
      </c>
      <c r="C589" s="158">
        <v>1</v>
      </c>
      <c r="D589" s="158" t="s">
        <v>241</v>
      </c>
      <c r="E589" s="149">
        <v>24</v>
      </c>
      <c r="F589" s="149">
        <v>32.950000000000003</v>
      </c>
      <c r="G589" s="111"/>
      <c r="H589" s="85">
        <f t="shared" si="59"/>
        <v>0</v>
      </c>
    </row>
    <row r="590" spans="1:8" s="20" customFormat="1" ht="19.149999999999999" customHeight="1">
      <c r="A590" s="118">
        <v>48224522</v>
      </c>
      <c r="B590" s="121" t="s">
        <v>930</v>
      </c>
      <c r="C590" s="158">
        <v>1</v>
      </c>
      <c r="D590" s="158" t="s">
        <v>241</v>
      </c>
      <c r="E590" s="149">
        <v>21.8</v>
      </c>
      <c r="F590" s="149">
        <v>29.95</v>
      </c>
      <c r="G590" s="111"/>
      <c r="H590" s="85">
        <f t="shared" si="59"/>
        <v>0</v>
      </c>
    </row>
    <row r="591" spans="1:8" s="20" customFormat="1" ht="19.149999999999999" customHeight="1">
      <c r="A591" s="118">
        <v>48224532</v>
      </c>
      <c r="B591" s="121" t="s">
        <v>931</v>
      </c>
      <c r="C591" s="158">
        <v>1</v>
      </c>
      <c r="D591" s="158" t="s">
        <v>241</v>
      </c>
      <c r="E591" s="149">
        <v>26.2</v>
      </c>
      <c r="F591" s="149">
        <v>33.950000000000003</v>
      </c>
      <c r="G591" s="111"/>
      <c r="H591" s="85">
        <f t="shared" si="59"/>
        <v>0</v>
      </c>
    </row>
    <row r="592" spans="1:8" s="20" customFormat="1" ht="19.149999999999999" customHeight="1">
      <c r="A592" s="118">
        <v>48224537</v>
      </c>
      <c r="B592" s="121" t="s">
        <v>932</v>
      </c>
      <c r="C592" s="158">
        <v>1</v>
      </c>
      <c r="D592" s="158" t="s">
        <v>241</v>
      </c>
      <c r="E592" s="149">
        <v>32.700000000000003</v>
      </c>
      <c r="F592" s="149">
        <v>44.95</v>
      </c>
      <c r="G592" s="111"/>
      <c r="H592" s="85">
        <f t="shared" si="59"/>
        <v>0</v>
      </c>
    </row>
    <row r="593" spans="1:8" s="20" customFormat="1" ht="19.149999999999999" customHeight="1">
      <c r="A593" s="118">
        <v>48224538</v>
      </c>
      <c r="B593" s="121" t="s">
        <v>933</v>
      </c>
      <c r="C593" s="158">
        <v>1</v>
      </c>
      <c r="D593" s="158" t="s">
        <v>241</v>
      </c>
      <c r="E593" s="149">
        <v>32.700000000000003</v>
      </c>
      <c r="F593" s="149">
        <v>49.95</v>
      </c>
      <c r="G593" s="111"/>
      <c r="H593" s="85">
        <f t="shared" si="59"/>
        <v>0</v>
      </c>
    </row>
    <row r="594" spans="1:8" s="20" customFormat="1" ht="19.149999999999999" customHeight="1">
      <c r="A594" s="118">
        <v>48224511</v>
      </c>
      <c r="B594" s="121" t="s">
        <v>934</v>
      </c>
      <c r="C594" s="158">
        <v>1</v>
      </c>
      <c r="D594" s="158" t="s">
        <v>241</v>
      </c>
      <c r="E594" s="149">
        <v>29.1</v>
      </c>
      <c r="F594" s="149">
        <v>39.950000000000003</v>
      </c>
      <c r="G594" s="111"/>
      <c r="H594" s="85">
        <f t="shared" si="59"/>
        <v>0</v>
      </c>
    </row>
    <row r="595" spans="1:8" s="20" customFormat="1" ht="18.75" customHeight="1">
      <c r="A595" s="118">
        <v>48224521</v>
      </c>
      <c r="B595" s="121" t="s">
        <v>935</v>
      </c>
      <c r="C595" s="158">
        <v>1</v>
      </c>
      <c r="D595" s="158" t="s">
        <v>241</v>
      </c>
      <c r="E595" s="149">
        <v>26</v>
      </c>
      <c r="F595" s="149">
        <v>39.950000000000003</v>
      </c>
      <c r="G595" s="111"/>
      <c r="H595" s="85">
        <f t="shared" si="59"/>
        <v>0</v>
      </c>
    </row>
    <row r="596" spans="1:8" s="20" customFormat="1" ht="19.149999999999999" customHeight="1">
      <c r="A596" s="118">
        <v>48224533</v>
      </c>
      <c r="B596" s="121" t="s">
        <v>936</v>
      </c>
      <c r="C596" s="158">
        <v>1</v>
      </c>
      <c r="D596" s="158">
        <v>12</v>
      </c>
      <c r="E596" s="149">
        <v>50.9</v>
      </c>
      <c r="F596" s="149">
        <v>69.95</v>
      </c>
      <c r="G596" s="111"/>
      <c r="H596" s="85">
        <f t="shared" si="59"/>
        <v>0</v>
      </c>
    </row>
    <row r="597" spans="1:8" s="20" customFormat="1" ht="19.149999999999999" customHeight="1">
      <c r="A597" s="118">
        <v>48224523</v>
      </c>
      <c r="B597" s="121" t="s">
        <v>937</v>
      </c>
      <c r="C597" s="158">
        <v>1</v>
      </c>
      <c r="D597" s="158" t="s">
        <v>115</v>
      </c>
      <c r="E597" s="149">
        <v>36.299999999999997</v>
      </c>
      <c r="F597" s="149">
        <v>49.95</v>
      </c>
      <c r="G597" s="111"/>
      <c r="H597" s="85">
        <f t="shared" si="59"/>
        <v>0</v>
      </c>
    </row>
    <row r="598" spans="1:8" s="20" customFormat="1" ht="19.149999999999999" customHeight="1">
      <c r="A598" s="143" t="s">
        <v>938</v>
      </c>
      <c r="B598" s="150"/>
      <c r="C598" s="151"/>
      <c r="D598" s="151"/>
      <c r="E598" s="152"/>
      <c r="F598" s="152"/>
      <c r="G598" s="154"/>
      <c r="H598" s="154"/>
    </row>
    <row r="599" spans="1:8" s="20" customFormat="1" ht="19.149999999999999" customHeight="1">
      <c r="A599" s="118">
        <v>48224043</v>
      </c>
      <c r="B599" s="121" t="s">
        <v>939</v>
      </c>
      <c r="C599" s="148">
        <v>1</v>
      </c>
      <c r="D599" s="148" t="s">
        <v>815</v>
      </c>
      <c r="E599" s="149">
        <v>25.4</v>
      </c>
      <c r="F599" s="149">
        <v>34.950000000000003</v>
      </c>
      <c r="G599" s="111"/>
      <c r="H599" s="85">
        <f t="shared" si="59"/>
        <v>0</v>
      </c>
    </row>
    <row r="600" spans="1:8" s="20" customFormat="1" ht="19.149999999999999" customHeight="1">
      <c r="A600" s="118">
        <v>48224044</v>
      </c>
      <c r="B600" s="121" t="s">
        <v>940</v>
      </c>
      <c r="C600" s="148">
        <v>1</v>
      </c>
      <c r="D600" s="148" t="s">
        <v>815</v>
      </c>
      <c r="E600" s="149">
        <v>25.4</v>
      </c>
      <c r="F600" s="149">
        <v>29.95</v>
      </c>
      <c r="G600" s="111"/>
      <c r="H600" s="85">
        <f t="shared" si="59"/>
        <v>0</v>
      </c>
    </row>
    <row r="601" spans="1:8" s="20" customFormat="1" ht="19.149999999999999" customHeight="1">
      <c r="A601" s="143" t="s">
        <v>941</v>
      </c>
      <c r="B601" s="150"/>
      <c r="C601" s="151"/>
      <c r="D601" s="151"/>
      <c r="E601" s="152"/>
      <c r="F601" s="152"/>
      <c r="G601" s="154"/>
      <c r="H601" s="154"/>
    </row>
    <row r="602" spans="1:8" s="20" customFormat="1" ht="19.149999999999999" customHeight="1">
      <c r="A602" s="153">
        <v>48223507</v>
      </c>
      <c r="B602" s="121" t="s">
        <v>942</v>
      </c>
      <c r="C602" s="158">
        <v>1</v>
      </c>
      <c r="D602" s="158" t="s">
        <v>241</v>
      </c>
      <c r="E602" s="149">
        <v>14</v>
      </c>
      <c r="F602" s="149">
        <v>24.95</v>
      </c>
      <c r="G602" s="111"/>
      <c r="H602" s="85">
        <f t="shared" si="59"/>
        <v>0</v>
      </c>
    </row>
    <row r="603" spans="1:8" s="20" customFormat="1" ht="19.149999999999999" customHeight="1">
      <c r="A603" s="153">
        <v>48223510</v>
      </c>
      <c r="B603" s="121" t="s">
        <v>943</v>
      </c>
      <c r="C603" s="158">
        <v>1</v>
      </c>
      <c r="D603" s="158" t="s">
        <v>241</v>
      </c>
      <c r="E603" s="149">
        <v>16</v>
      </c>
      <c r="F603" s="149">
        <v>29.95</v>
      </c>
      <c r="G603" s="111"/>
      <c r="H603" s="85">
        <f t="shared" si="59"/>
        <v>0</v>
      </c>
    </row>
    <row r="604" spans="1:8" s="20" customFormat="1" ht="19.149999999999999" customHeight="1">
      <c r="A604" s="153">
        <v>48223807</v>
      </c>
      <c r="B604" s="121" t="s">
        <v>944</v>
      </c>
      <c r="C604" s="158">
        <v>1</v>
      </c>
      <c r="D604" s="158" t="s">
        <v>241</v>
      </c>
      <c r="E604" s="149">
        <v>20</v>
      </c>
      <c r="F604" s="149">
        <v>39.950000000000003</v>
      </c>
      <c r="G604" s="111"/>
      <c r="H604" s="85">
        <f t="shared" si="59"/>
        <v>0</v>
      </c>
    </row>
    <row r="605" spans="1:8" s="20" customFormat="1" ht="19.149999999999999" customHeight="1">
      <c r="A605" s="153">
        <v>48223810</v>
      </c>
      <c r="B605" s="121" t="s">
        <v>945</v>
      </c>
      <c r="C605" s="158">
        <v>1</v>
      </c>
      <c r="D605" s="158" t="s">
        <v>241</v>
      </c>
      <c r="E605" s="149">
        <v>21</v>
      </c>
      <c r="F605" s="149">
        <v>34.950000000000003</v>
      </c>
      <c r="G605" s="111"/>
      <c r="H605" s="85">
        <f t="shared" si="59"/>
        <v>0</v>
      </c>
    </row>
    <row r="606" spans="1:8" s="20" customFormat="1" ht="19.149999999999999" customHeight="1">
      <c r="A606" s="153">
        <v>48223422</v>
      </c>
      <c r="B606" s="121" t="s">
        <v>946</v>
      </c>
      <c r="C606" s="158">
        <v>1</v>
      </c>
      <c r="D606" s="158" t="s">
        <v>449</v>
      </c>
      <c r="E606" s="149">
        <v>13</v>
      </c>
      <c r="F606" s="149">
        <v>21.95</v>
      </c>
      <c r="G606" s="111"/>
      <c r="H606" s="85">
        <f t="shared" si="59"/>
        <v>0</v>
      </c>
    </row>
    <row r="607" spans="1:8" s="20" customFormat="1" ht="19.149999999999999" customHeight="1">
      <c r="A607" s="153">
        <v>48223421</v>
      </c>
      <c r="B607" s="121" t="s">
        <v>947</v>
      </c>
      <c r="C607" s="158">
        <v>1</v>
      </c>
      <c r="D607" s="158" t="s">
        <v>241</v>
      </c>
      <c r="E607" s="149">
        <v>14</v>
      </c>
      <c r="F607" s="149">
        <v>24.95</v>
      </c>
      <c r="G607" s="111"/>
      <c r="H607" s="85">
        <f t="shared" si="59"/>
        <v>0</v>
      </c>
    </row>
    <row r="608" spans="1:8" s="20" customFormat="1" ht="19.149999999999999" customHeight="1">
      <c r="A608" s="153">
        <v>48223420</v>
      </c>
      <c r="B608" s="121" t="s">
        <v>948</v>
      </c>
      <c r="C608" s="158">
        <v>1</v>
      </c>
      <c r="D608" s="158" t="s">
        <v>241</v>
      </c>
      <c r="E608" s="149">
        <v>16</v>
      </c>
      <c r="F608" s="149">
        <v>29.95</v>
      </c>
      <c r="G608" s="111"/>
      <c r="H608" s="85">
        <f t="shared" si="59"/>
        <v>0</v>
      </c>
    </row>
    <row r="609" spans="1:8" s="20" customFormat="1" ht="19.149999999999999" customHeight="1">
      <c r="A609" s="153">
        <v>48223405</v>
      </c>
      <c r="B609" s="121" t="s">
        <v>949</v>
      </c>
      <c r="C609" s="158">
        <v>1</v>
      </c>
      <c r="D609" s="158" t="s">
        <v>241</v>
      </c>
      <c r="E609" s="149">
        <v>19</v>
      </c>
      <c r="F609" s="149">
        <v>29.95</v>
      </c>
      <c r="G609" s="111"/>
      <c r="H609" s="85">
        <f t="shared" si="59"/>
        <v>0</v>
      </c>
    </row>
    <row r="610" spans="1:8" s="20" customFormat="1" ht="19.149999999999999" customHeight="1">
      <c r="A610" s="153">
        <v>48223407</v>
      </c>
      <c r="B610" s="121" t="s">
        <v>950</v>
      </c>
      <c r="C610" s="158">
        <v>1</v>
      </c>
      <c r="D610" s="158" t="s">
        <v>241</v>
      </c>
      <c r="E610" s="149">
        <v>19</v>
      </c>
      <c r="F610" s="149">
        <v>29.95</v>
      </c>
      <c r="G610" s="111"/>
      <c r="H610" s="85">
        <f t="shared" si="59"/>
        <v>0</v>
      </c>
    </row>
    <row r="611" spans="1:8" s="20" customFormat="1" ht="19.149999999999999" customHeight="1">
      <c r="A611" s="153">
        <v>48223410</v>
      </c>
      <c r="B611" s="121" t="s">
        <v>951</v>
      </c>
      <c r="C611" s="158">
        <v>1</v>
      </c>
      <c r="D611" s="158" t="s">
        <v>241</v>
      </c>
      <c r="E611" s="149">
        <v>19.899999999999999</v>
      </c>
      <c r="F611" s="149">
        <v>32.950000000000003</v>
      </c>
      <c r="G611" s="111"/>
      <c r="H611" s="85">
        <f t="shared" si="59"/>
        <v>0</v>
      </c>
    </row>
    <row r="612" spans="1:8" s="20" customFormat="1" ht="19.149999999999999" customHeight="1">
      <c r="A612" s="153">
        <v>48223504</v>
      </c>
      <c r="B612" s="121" t="s">
        <v>952</v>
      </c>
      <c r="C612" s="158">
        <v>1</v>
      </c>
      <c r="D612" s="158" t="s">
        <v>241</v>
      </c>
      <c r="E612" s="149">
        <v>14</v>
      </c>
      <c r="F612" s="149">
        <v>24.95</v>
      </c>
      <c r="G612" s="111"/>
      <c r="H612" s="85">
        <f t="shared" si="59"/>
        <v>0</v>
      </c>
    </row>
    <row r="613" spans="1:8" s="20" customFormat="1" ht="19.149999999999999" customHeight="1">
      <c r="A613" s="153">
        <v>48223506</v>
      </c>
      <c r="B613" s="121" t="s">
        <v>953</v>
      </c>
      <c r="C613" s="158">
        <v>1</v>
      </c>
      <c r="D613" s="158" t="s">
        <v>449</v>
      </c>
      <c r="E613" s="149">
        <v>16</v>
      </c>
      <c r="F613" s="149">
        <v>29.95</v>
      </c>
      <c r="G613" s="111"/>
      <c r="H613" s="85">
        <f t="shared" si="59"/>
        <v>0</v>
      </c>
    </row>
    <row r="614" spans="1:8" s="20" customFormat="1" ht="19.149999999999999" customHeight="1">
      <c r="A614" s="153">
        <v>48223509</v>
      </c>
      <c r="B614" s="121" t="s">
        <v>954</v>
      </c>
      <c r="C614" s="158">
        <v>1</v>
      </c>
      <c r="D614" s="158" t="s">
        <v>241</v>
      </c>
      <c r="E614" s="149">
        <v>19.899999999999999</v>
      </c>
      <c r="F614" s="149">
        <v>32.950000000000003</v>
      </c>
      <c r="G614" s="111"/>
      <c r="H614" s="85">
        <f t="shared" si="59"/>
        <v>0</v>
      </c>
    </row>
    <row r="615" spans="1:8" s="20" customFormat="1" ht="19.149999999999999" customHeight="1">
      <c r="A615" s="153">
        <v>48223406</v>
      </c>
      <c r="B615" s="121" t="s">
        <v>955</v>
      </c>
      <c r="C615" s="158">
        <v>1</v>
      </c>
      <c r="D615" s="158" t="s">
        <v>241</v>
      </c>
      <c r="E615" s="149">
        <v>16</v>
      </c>
      <c r="F615" s="149">
        <v>24.95</v>
      </c>
      <c r="G615" s="111"/>
      <c r="H615" s="85">
        <f t="shared" si="59"/>
        <v>0</v>
      </c>
    </row>
    <row r="616" spans="1:8" s="20" customFormat="1" ht="19.149999999999999" customHeight="1">
      <c r="A616" s="153">
        <v>48223409</v>
      </c>
      <c r="B616" s="121" t="s">
        <v>956</v>
      </c>
      <c r="C616" s="158">
        <v>1</v>
      </c>
      <c r="D616" s="158" t="s">
        <v>241</v>
      </c>
      <c r="E616" s="149">
        <v>19</v>
      </c>
      <c r="F616" s="149">
        <v>29.95</v>
      </c>
      <c r="G616" s="111"/>
      <c r="H616" s="85">
        <f t="shared" si="59"/>
        <v>0</v>
      </c>
    </row>
    <row r="617" spans="1:8" s="20" customFormat="1" ht="19.149999999999999" customHeight="1">
      <c r="A617" s="143" t="s">
        <v>957</v>
      </c>
      <c r="B617" s="159"/>
      <c r="C617" s="151"/>
      <c r="D617" s="151"/>
      <c r="E617" s="152"/>
      <c r="F617" s="152"/>
      <c r="G617" s="154"/>
      <c r="H617" s="154"/>
    </row>
    <row r="618" spans="1:8" s="20" customFormat="1" ht="19.149999999999999" customHeight="1">
      <c r="A618" s="118">
        <v>48223532</v>
      </c>
      <c r="B618" s="121" t="s">
        <v>958</v>
      </c>
      <c r="C618" s="158">
        <v>1</v>
      </c>
      <c r="D618" s="158" t="s">
        <v>241</v>
      </c>
      <c r="E618" s="149">
        <v>21.8</v>
      </c>
      <c r="F618" s="149">
        <v>29.95</v>
      </c>
      <c r="G618" s="111"/>
      <c r="H618" s="85">
        <f t="shared" si="59"/>
        <v>0</v>
      </c>
    </row>
    <row r="619" spans="1:8" s="20" customFormat="1" ht="19.149999999999999" customHeight="1">
      <c r="A619" s="118">
        <v>48223531</v>
      </c>
      <c r="B619" s="121" t="s">
        <v>959</v>
      </c>
      <c r="C619" s="158">
        <v>1</v>
      </c>
      <c r="D619" s="158" t="s">
        <v>241</v>
      </c>
      <c r="E619" s="149">
        <v>29.1</v>
      </c>
      <c r="F619" s="149">
        <v>39.950000000000003</v>
      </c>
      <c r="G619" s="111"/>
      <c r="H619" s="85">
        <f t="shared" si="59"/>
        <v>0</v>
      </c>
    </row>
    <row r="620" spans="1:8" s="20" customFormat="1" ht="19.149999999999999" customHeight="1">
      <c r="A620" s="153">
        <v>48223530</v>
      </c>
      <c r="B620" s="121" t="s">
        <v>960</v>
      </c>
      <c r="C620" s="158">
        <v>1</v>
      </c>
      <c r="D620" s="158" t="s">
        <v>241</v>
      </c>
      <c r="E620" s="149">
        <v>48</v>
      </c>
      <c r="F620" s="149">
        <v>74.95</v>
      </c>
      <c r="G620" s="111"/>
      <c r="H620" s="85">
        <f t="shared" si="59"/>
        <v>0</v>
      </c>
    </row>
    <row r="621" spans="1:8" s="20" customFormat="1" ht="19.149999999999999" customHeight="1">
      <c r="A621" s="153">
        <v>48223632</v>
      </c>
      <c r="B621" s="121" t="s">
        <v>961</v>
      </c>
      <c r="C621" s="158">
        <v>1</v>
      </c>
      <c r="D621" s="158" t="s">
        <v>241</v>
      </c>
      <c r="E621" s="149">
        <v>23</v>
      </c>
      <c r="F621" s="149">
        <v>39.950000000000003</v>
      </c>
      <c r="G621" s="111"/>
      <c r="H621" s="85">
        <f t="shared" si="59"/>
        <v>0</v>
      </c>
    </row>
    <row r="622" spans="1:8" s="20" customFormat="1" ht="19.149999999999999" customHeight="1">
      <c r="A622" s="153">
        <v>48223631</v>
      </c>
      <c r="B622" s="121" t="s">
        <v>962</v>
      </c>
      <c r="C622" s="158">
        <v>1</v>
      </c>
      <c r="D622" s="158" t="s">
        <v>241</v>
      </c>
      <c r="E622" s="149">
        <v>34</v>
      </c>
      <c r="F622" s="149">
        <v>59.95</v>
      </c>
      <c r="G622" s="111"/>
      <c r="H622" s="85">
        <f t="shared" si="59"/>
        <v>0</v>
      </c>
    </row>
    <row r="623" spans="1:8" s="20" customFormat="1" ht="19.149999999999999" customHeight="1">
      <c r="A623" s="118">
        <v>48223522</v>
      </c>
      <c r="B623" s="121" t="s">
        <v>963</v>
      </c>
      <c r="C623" s="158">
        <v>1</v>
      </c>
      <c r="D623" s="158" t="s">
        <v>241</v>
      </c>
      <c r="E623" s="149">
        <v>25.4</v>
      </c>
      <c r="F623" s="149">
        <v>34.950000000000003</v>
      </c>
      <c r="G623" s="111"/>
      <c r="H623" s="85">
        <f t="shared" si="59"/>
        <v>0</v>
      </c>
    </row>
    <row r="624" spans="1:8" s="20" customFormat="1" ht="19.149999999999999" customHeight="1">
      <c r="A624" s="118">
        <v>48223521</v>
      </c>
      <c r="B624" s="121" t="s">
        <v>964</v>
      </c>
      <c r="C624" s="158">
        <v>1</v>
      </c>
      <c r="D624" s="158" t="s">
        <v>241</v>
      </c>
      <c r="E624" s="149">
        <v>29.1</v>
      </c>
      <c r="F624" s="149">
        <v>39.950000000000003</v>
      </c>
      <c r="G624" s="111"/>
      <c r="H624" s="85">
        <f t="shared" si="59"/>
        <v>0</v>
      </c>
    </row>
    <row r="625" spans="1:8" s="20" customFormat="1" ht="19.149999999999999" customHeight="1">
      <c r="A625" s="143" t="s">
        <v>965</v>
      </c>
      <c r="B625" s="159"/>
      <c r="C625" s="151"/>
      <c r="D625" s="151"/>
      <c r="E625" s="152"/>
      <c r="F625" s="152"/>
      <c r="G625" s="154"/>
      <c r="H625" s="154"/>
    </row>
    <row r="626" spans="1:8" s="20" customFormat="1" ht="19.149999999999999" customHeight="1">
      <c r="A626" s="153">
        <v>48223533</v>
      </c>
      <c r="B626" s="121" t="s">
        <v>966</v>
      </c>
      <c r="C626" s="158">
        <v>1</v>
      </c>
      <c r="D626" s="158" t="s">
        <v>241</v>
      </c>
      <c r="E626" s="149">
        <v>29.9</v>
      </c>
      <c r="F626" s="149">
        <v>49.95</v>
      </c>
      <c r="G626" s="111"/>
      <c r="H626" s="85">
        <f t="shared" si="59"/>
        <v>0</v>
      </c>
    </row>
    <row r="627" spans="1:8" s="20" customFormat="1" ht="19.149999999999999" customHeight="1">
      <c r="A627" s="153">
        <v>48223529</v>
      </c>
      <c r="B627" s="121" t="s">
        <v>967</v>
      </c>
      <c r="C627" s="158">
        <v>1</v>
      </c>
      <c r="D627" s="158" t="s">
        <v>121</v>
      </c>
      <c r="E627" s="149">
        <v>54</v>
      </c>
      <c r="F627" s="149">
        <v>89.95</v>
      </c>
      <c r="G627" s="111"/>
      <c r="H627" s="85">
        <f t="shared" si="59"/>
        <v>0</v>
      </c>
    </row>
    <row r="628" spans="1:8" s="20" customFormat="1" ht="19.149999999999999" customHeight="1">
      <c r="A628" s="153">
        <v>48223523</v>
      </c>
      <c r="B628" s="121" t="s">
        <v>968</v>
      </c>
      <c r="C628" s="158">
        <v>1</v>
      </c>
      <c r="D628" s="158" t="s">
        <v>241</v>
      </c>
      <c r="E628" s="149">
        <v>29.9</v>
      </c>
      <c r="F628" s="149">
        <v>49.95</v>
      </c>
      <c r="G628" s="111"/>
      <c r="H628" s="85">
        <f t="shared" si="59"/>
        <v>0</v>
      </c>
    </row>
    <row r="629" spans="1:8" s="20" customFormat="1" ht="19.149999999999999" customHeight="1">
      <c r="A629" s="153">
        <v>48223520</v>
      </c>
      <c r="B629" s="121" t="s">
        <v>969</v>
      </c>
      <c r="C629" s="158">
        <v>1</v>
      </c>
      <c r="D629" s="158" t="s">
        <v>121</v>
      </c>
      <c r="E629" s="149">
        <v>49</v>
      </c>
      <c r="F629" s="149">
        <v>74.95</v>
      </c>
      <c r="G629" s="111"/>
      <c r="H629" s="85">
        <f t="shared" si="59"/>
        <v>0</v>
      </c>
    </row>
    <row r="630" spans="1:8" s="20" customFormat="1" ht="19.149999999999999" customHeight="1">
      <c r="A630" s="143" t="s">
        <v>970</v>
      </c>
      <c r="B630" s="159"/>
      <c r="C630" s="151"/>
      <c r="D630" s="151"/>
      <c r="E630" s="152"/>
      <c r="F630" s="152"/>
      <c r="G630" s="154"/>
      <c r="H630" s="154"/>
    </row>
    <row r="631" spans="1:8" s="20" customFormat="1" ht="19.149999999999999" customHeight="1">
      <c r="A631" s="118">
        <v>48223607</v>
      </c>
      <c r="B631" s="121" t="s">
        <v>971</v>
      </c>
      <c r="C631" s="158">
        <v>1</v>
      </c>
      <c r="D631" s="158" t="s">
        <v>241</v>
      </c>
      <c r="E631" s="149">
        <v>18.100000000000001</v>
      </c>
      <c r="F631" s="149">
        <v>24.95</v>
      </c>
      <c r="G631" s="111"/>
      <c r="H631" s="85">
        <f t="shared" ref="H631:H693" si="60">G631*E631</f>
        <v>0</v>
      </c>
    </row>
    <row r="632" spans="1:8" s="20" customFormat="1" ht="19.149999999999999" customHeight="1">
      <c r="A632" s="118">
        <v>48223610</v>
      </c>
      <c r="B632" s="121" t="s">
        <v>972</v>
      </c>
      <c r="C632" s="158">
        <v>1</v>
      </c>
      <c r="D632" s="158" t="s">
        <v>241</v>
      </c>
      <c r="E632" s="149">
        <v>21.8</v>
      </c>
      <c r="F632" s="149">
        <v>29.95</v>
      </c>
      <c r="G632" s="111"/>
      <c r="H632" s="85">
        <f t="shared" si="60"/>
        <v>0</v>
      </c>
    </row>
    <row r="633" spans="1:8" s="20" customFormat="1" ht="19.149999999999999" customHeight="1">
      <c r="A633" s="118">
        <v>48223707</v>
      </c>
      <c r="B633" s="121" t="s">
        <v>973</v>
      </c>
      <c r="C633" s="158">
        <v>1</v>
      </c>
      <c r="D633" s="158" t="s">
        <v>241</v>
      </c>
      <c r="E633" s="149">
        <v>22.4</v>
      </c>
      <c r="F633" s="149">
        <v>28.95</v>
      </c>
      <c r="G633" s="111"/>
      <c r="H633" s="85">
        <f t="shared" si="60"/>
        <v>0</v>
      </c>
    </row>
    <row r="634" spans="1:8" s="20" customFormat="1" ht="19.149999999999999" customHeight="1">
      <c r="A634" s="118">
        <v>48223710</v>
      </c>
      <c r="B634" s="121" t="s">
        <v>974</v>
      </c>
      <c r="C634" s="158">
        <v>1</v>
      </c>
      <c r="D634" s="158" t="s">
        <v>241</v>
      </c>
      <c r="E634" s="149">
        <v>26.2</v>
      </c>
      <c r="F634" s="149">
        <v>33.950000000000003</v>
      </c>
      <c r="G634" s="111"/>
      <c r="H634" s="85">
        <f t="shared" si="60"/>
        <v>0</v>
      </c>
    </row>
    <row r="635" spans="1:8" s="20" customFormat="1" ht="19.149999999999999" customHeight="1">
      <c r="A635" s="143" t="s">
        <v>975</v>
      </c>
      <c r="B635" s="159"/>
      <c r="C635" s="151"/>
      <c r="D635" s="151"/>
      <c r="E635" s="152"/>
      <c r="F635" s="152"/>
      <c r="G635" s="154"/>
      <c r="H635" s="154"/>
    </row>
    <row r="636" spans="1:8" s="20" customFormat="1" ht="19.149999999999999" customHeight="1">
      <c r="A636" s="118">
        <v>48223542</v>
      </c>
      <c r="B636" s="121" t="s">
        <v>976</v>
      </c>
      <c r="C636" s="158">
        <v>1</v>
      </c>
      <c r="D636" s="158" t="s">
        <v>199</v>
      </c>
      <c r="E636" s="149">
        <v>29.1</v>
      </c>
      <c r="F636" s="149">
        <v>39.950000000000003</v>
      </c>
      <c r="G636" s="111"/>
      <c r="H636" s="85">
        <f t="shared" si="60"/>
        <v>0</v>
      </c>
    </row>
    <row r="637" spans="1:8" s="20" customFormat="1" ht="19.149999999999999" customHeight="1">
      <c r="A637" s="118">
        <v>48223540</v>
      </c>
      <c r="B637" s="121" t="s">
        <v>977</v>
      </c>
      <c r="C637" s="158">
        <v>1</v>
      </c>
      <c r="D637" s="158" t="s">
        <v>241</v>
      </c>
      <c r="E637" s="149">
        <v>25.4</v>
      </c>
      <c r="F637" s="149">
        <v>34.950000000000003</v>
      </c>
      <c r="G637" s="111"/>
      <c r="H637" s="85">
        <f t="shared" si="60"/>
        <v>0</v>
      </c>
    </row>
    <row r="638" spans="1:8" s="20" customFormat="1" ht="19.149999999999999" customHeight="1">
      <c r="A638" s="118">
        <v>48223541</v>
      </c>
      <c r="B638" s="121" t="s">
        <v>978</v>
      </c>
      <c r="C638" s="158">
        <v>1</v>
      </c>
      <c r="D638" s="158" t="s">
        <v>979</v>
      </c>
      <c r="E638" s="149">
        <v>25.4</v>
      </c>
      <c r="F638" s="149">
        <v>34.950000000000003</v>
      </c>
      <c r="G638" s="111"/>
      <c r="H638" s="85">
        <f t="shared" si="60"/>
        <v>0</v>
      </c>
    </row>
    <row r="639" spans="1:8" s="20" customFormat="1" ht="19.149999999999999" customHeight="1">
      <c r="A639" s="118">
        <v>48223543</v>
      </c>
      <c r="B639" s="121" t="s">
        <v>980</v>
      </c>
      <c r="C639" s="158">
        <v>1</v>
      </c>
      <c r="D639" s="158" t="s">
        <v>241</v>
      </c>
      <c r="E639" s="149">
        <v>25.4</v>
      </c>
      <c r="F639" s="149">
        <v>34.950000000000003</v>
      </c>
      <c r="G639" s="111"/>
      <c r="H639" s="85">
        <f t="shared" si="60"/>
        <v>0</v>
      </c>
    </row>
    <row r="640" spans="1:8" s="20" customFormat="1" ht="19.149999999999999" customHeight="1">
      <c r="A640" s="143"/>
      <c r="B640" s="159"/>
      <c r="C640" s="151"/>
      <c r="D640" s="151"/>
      <c r="E640" s="152"/>
      <c r="F640" s="152"/>
      <c r="G640" s="154"/>
      <c r="H640" s="154"/>
    </row>
    <row r="641" spans="1:8" s="20" customFormat="1" ht="19.149999999999999" customHeight="1">
      <c r="A641" s="118">
        <v>48223602</v>
      </c>
      <c r="B641" s="121" t="s">
        <v>981</v>
      </c>
      <c r="C641" s="158">
        <v>1</v>
      </c>
      <c r="D641" s="158" t="s">
        <v>115</v>
      </c>
      <c r="E641" s="149">
        <v>36.299999999999997</v>
      </c>
      <c r="F641" s="149">
        <v>49.95</v>
      </c>
      <c r="G641" s="111"/>
      <c r="H641" s="85">
        <f t="shared" si="60"/>
        <v>0</v>
      </c>
    </row>
    <row r="642" spans="1:8" s="20" customFormat="1" ht="19.149999999999999" customHeight="1">
      <c r="A642" s="118">
        <v>48223402</v>
      </c>
      <c r="B642" s="121" t="s">
        <v>982</v>
      </c>
      <c r="C642" s="158">
        <v>1</v>
      </c>
      <c r="D642" s="158" t="s">
        <v>115</v>
      </c>
      <c r="E642" s="149">
        <v>29.2</v>
      </c>
      <c r="F642" s="149">
        <v>49.95</v>
      </c>
      <c r="G642" s="111"/>
      <c r="H642" s="85">
        <f t="shared" si="60"/>
        <v>0</v>
      </c>
    </row>
    <row r="643" spans="1:8" s="20" customFormat="1" ht="19.149999999999999" customHeight="1">
      <c r="A643" s="143" t="s">
        <v>983</v>
      </c>
      <c r="B643" s="160"/>
      <c r="C643" s="151"/>
      <c r="D643" s="151"/>
      <c r="E643" s="152"/>
      <c r="F643" s="152"/>
      <c r="G643" s="154"/>
      <c r="H643" s="154"/>
    </row>
    <row r="644" spans="1:8" s="20" customFormat="1" ht="19.149999999999999" customHeight="1">
      <c r="A644" s="118">
        <v>48228112</v>
      </c>
      <c r="B644" s="121" t="s">
        <v>984</v>
      </c>
      <c r="C644" s="158">
        <v>1</v>
      </c>
      <c r="D644" s="158" t="s">
        <v>74</v>
      </c>
      <c r="E644" s="149">
        <v>58.1</v>
      </c>
      <c r="F644" s="149">
        <v>79.95</v>
      </c>
      <c r="G644" s="111"/>
      <c r="H644" s="85">
        <f t="shared" si="60"/>
        <v>0</v>
      </c>
    </row>
    <row r="645" spans="1:8" s="20" customFormat="1" ht="19.149999999999999" customHeight="1">
      <c r="A645" s="118">
        <v>48228110</v>
      </c>
      <c r="B645" s="121" t="s">
        <v>985</v>
      </c>
      <c r="C645" s="158">
        <v>1</v>
      </c>
      <c r="D645" s="158" t="s">
        <v>53</v>
      </c>
      <c r="E645" s="149">
        <v>101.8</v>
      </c>
      <c r="F645" s="149">
        <v>139.94999999999999</v>
      </c>
      <c r="G645" s="111"/>
      <c r="H645" s="85">
        <f t="shared" si="60"/>
        <v>0</v>
      </c>
    </row>
    <row r="646" spans="1:8" s="20" customFormat="1" ht="19.149999999999999" customHeight="1">
      <c r="A646" s="118">
        <v>48228120</v>
      </c>
      <c r="B646" s="121" t="s">
        <v>986</v>
      </c>
      <c r="C646" s="158">
        <v>1</v>
      </c>
      <c r="D646" s="158" t="s">
        <v>53</v>
      </c>
      <c r="E646" s="149">
        <v>138.1</v>
      </c>
      <c r="F646" s="149">
        <v>189.95</v>
      </c>
      <c r="G646" s="111"/>
      <c r="H646" s="85">
        <f t="shared" si="60"/>
        <v>0</v>
      </c>
    </row>
    <row r="647" spans="1:8" s="20" customFormat="1" ht="19.149999999999999" customHeight="1">
      <c r="A647" s="118">
        <v>48228180</v>
      </c>
      <c r="B647" s="121" t="s">
        <v>987</v>
      </c>
      <c r="C647" s="158">
        <v>1</v>
      </c>
      <c r="D647" s="158" t="s">
        <v>859</v>
      </c>
      <c r="E647" s="149">
        <v>12</v>
      </c>
      <c r="F647" s="149">
        <v>16.95</v>
      </c>
      <c r="G647" s="111"/>
      <c r="H647" s="85">
        <f t="shared" si="60"/>
        <v>0</v>
      </c>
    </row>
    <row r="648" spans="1:8" s="20" customFormat="1" ht="19.149999999999999" customHeight="1">
      <c r="A648" s="118">
        <v>48228193</v>
      </c>
      <c r="B648" s="121" t="s">
        <v>988</v>
      </c>
      <c r="C648" s="158">
        <v>1</v>
      </c>
      <c r="D648" s="158" t="s">
        <v>260</v>
      </c>
      <c r="E648" s="149">
        <v>28</v>
      </c>
      <c r="F648" s="149">
        <v>34.950000000000003</v>
      </c>
      <c r="G648" s="111"/>
      <c r="H648" s="85">
        <f t="shared" si="60"/>
        <v>0</v>
      </c>
    </row>
    <row r="649" spans="1:8" s="20" customFormat="1" ht="19.149999999999999" customHeight="1">
      <c r="A649" s="143" t="s">
        <v>989</v>
      </c>
      <c r="B649" s="160"/>
      <c r="C649" s="151"/>
      <c r="D649" s="151"/>
      <c r="E649" s="152"/>
      <c r="F649" s="152"/>
      <c r="G649" s="154"/>
      <c r="H649" s="154"/>
    </row>
    <row r="650" spans="1:8" s="20" customFormat="1" ht="19.149999999999999" customHeight="1">
      <c r="A650" s="118">
        <v>48228140</v>
      </c>
      <c r="B650" s="121" t="s">
        <v>990</v>
      </c>
      <c r="C650" s="158">
        <v>1</v>
      </c>
      <c r="D650" s="158" t="s">
        <v>115</v>
      </c>
      <c r="E650" s="149">
        <v>36</v>
      </c>
      <c r="F650" s="149">
        <v>69.95</v>
      </c>
      <c r="G650" s="111"/>
      <c r="H650" s="85">
        <f t="shared" si="60"/>
        <v>0</v>
      </c>
    </row>
    <row r="651" spans="1:8" s="20" customFormat="1" ht="19.149999999999999" customHeight="1">
      <c r="A651" s="118">
        <v>48228145</v>
      </c>
      <c r="B651" s="121" t="s">
        <v>991</v>
      </c>
      <c r="C651" s="158">
        <v>1</v>
      </c>
      <c r="D651" s="158" t="s">
        <v>149</v>
      </c>
      <c r="E651" s="149">
        <v>50.9</v>
      </c>
      <c r="F651" s="149">
        <v>79.95</v>
      </c>
      <c r="G651" s="111"/>
      <c r="H651" s="85">
        <f t="shared" si="60"/>
        <v>0</v>
      </c>
    </row>
    <row r="652" spans="1:8" s="20" customFormat="1" ht="19.149999999999999" customHeight="1">
      <c r="A652" s="118">
        <v>48228146</v>
      </c>
      <c r="B652" s="121" t="s">
        <v>992</v>
      </c>
      <c r="C652" s="158">
        <v>1</v>
      </c>
      <c r="D652" s="158" t="s">
        <v>84</v>
      </c>
      <c r="E652" s="149">
        <v>54</v>
      </c>
      <c r="F652" s="149">
        <v>89.95</v>
      </c>
      <c r="G652" s="111"/>
      <c r="H652" s="85">
        <f t="shared" si="60"/>
        <v>0</v>
      </c>
    </row>
    <row r="653" spans="1:8" s="20" customFormat="1" ht="19.149999999999999" customHeight="1">
      <c r="A653" s="118">
        <v>48228149</v>
      </c>
      <c r="B653" s="121" t="s">
        <v>993</v>
      </c>
      <c r="C653" s="158">
        <v>1</v>
      </c>
      <c r="D653" s="158" t="s">
        <v>115</v>
      </c>
      <c r="E653" s="149">
        <v>16</v>
      </c>
      <c r="F653" s="149">
        <v>24.95</v>
      </c>
      <c r="G653" s="111"/>
      <c r="H653" s="85">
        <f t="shared" si="60"/>
        <v>0</v>
      </c>
    </row>
    <row r="654" spans="1:8" s="20" customFormat="1" ht="19.149999999999999" customHeight="1">
      <c r="A654" s="118">
        <v>48228121</v>
      </c>
      <c r="B654" s="121" t="s">
        <v>994</v>
      </c>
      <c r="C654" s="158">
        <v>1</v>
      </c>
      <c r="D654" s="158" t="s">
        <v>115</v>
      </c>
      <c r="E654" s="149">
        <v>72.7</v>
      </c>
      <c r="F654" s="149">
        <v>99.95</v>
      </c>
      <c r="G654" s="111"/>
      <c r="H654" s="85">
        <f t="shared" si="60"/>
        <v>0</v>
      </c>
    </row>
    <row r="655" spans="1:8" s="20" customFormat="1" ht="19.149999999999999" customHeight="1">
      <c r="A655" s="118">
        <v>48228122</v>
      </c>
      <c r="B655" s="121" t="s">
        <v>995</v>
      </c>
      <c r="C655" s="158">
        <v>1</v>
      </c>
      <c r="D655" s="158" t="s">
        <v>115</v>
      </c>
      <c r="E655" s="149">
        <v>43</v>
      </c>
      <c r="F655" s="149">
        <v>88.95</v>
      </c>
      <c r="G655" s="111"/>
      <c r="H655" s="85">
        <f t="shared" si="60"/>
        <v>0</v>
      </c>
    </row>
    <row r="656" spans="1:8" s="20" customFormat="1" ht="19.149999999999999" customHeight="1">
      <c r="A656" s="143" t="s">
        <v>996</v>
      </c>
      <c r="B656" s="160"/>
      <c r="C656" s="151"/>
      <c r="D656" s="151"/>
      <c r="E656" s="152"/>
      <c r="F656" s="152"/>
      <c r="G656" s="154"/>
      <c r="H656" s="154"/>
    </row>
    <row r="657" spans="1:8" s="20" customFormat="1" ht="19.149999999999999" customHeight="1">
      <c r="A657" s="118">
        <v>48228010</v>
      </c>
      <c r="B657" s="121" t="s">
        <v>997</v>
      </c>
      <c r="C657" s="158">
        <v>1</v>
      </c>
      <c r="D657" s="158" t="s">
        <v>52</v>
      </c>
      <c r="E657" s="149">
        <v>90.8</v>
      </c>
      <c r="F657" s="149">
        <v>129.94999999999999</v>
      </c>
      <c r="G657" s="111"/>
      <c r="H657" s="85">
        <f t="shared" si="60"/>
        <v>0</v>
      </c>
    </row>
    <row r="658" spans="1:8" s="20" customFormat="1" ht="19.149999999999999" customHeight="1">
      <c r="A658" s="118">
        <v>48228020</v>
      </c>
      <c r="B658" s="121" t="s">
        <v>998</v>
      </c>
      <c r="C658" s="158">
        <v>1</v>
      </c>
      <c r="D658" s="158" t="s">
        <v>52</v>
      </c>
      <c r="E658" s="149">
        <v>117.2</v>
      </c>
      <c r="F658" s="149">
        <v>169.95</v>
      </c>
      <c r="G658" s="111"/>
      <c r="H658" s="85">
        <f t="shared" si="60"/>
        <v>0</v>
      </c>
    </row>
    <row r="659" spans="1:8" s="20" customFormat="1" ht="19.149999999999999" customHeight="1">
      <c r="A659" s="118">
        <v>48228030</v>
      </c>
      <c r="B659" s="121" t="s">
        <v>999</v>
      </c>
      <c r="C659" s="158">
        <v>1</v>
      </c>
      <c r="D659" s="158" t="s">
        <v>53</v>
      </c>
      <c r="E659" s="149">
        <v>63.5</v>
      </c>
      <c r="F659" s="149">
        <v>89.95</v>
      </c>
      <c r="G659" s="111"/>
      <c r="H659" s="85">
        <f t="shared" si="60"/>
        <v>0</v>
      </c>
    </row>
    <row r="660" spans="1:8" s="20" customFormat="1" ht="19.149999999999999" customHeight="1">
      <c r="A660" s="143" t="s">
        <v>1000</v>
      </c>
      <c r="B660" s="160"/>
      <c r="C660" s="151"/>
      <c r="D660" s="151"/>
      <c r="E660" s="152"/>
      <c r="F660" s="152"/>
      <c r="G660" s="154"/>
      <c r="H660" s="154"/>
    </row>
    <row r="661" spans="1:8" s="20" customFormat="1" ht="19.149999999999999" customHeight="1">
      <c r="A661" s="28" t="s">
        <v>1001</v>
      </c>
      <c r="B661" s="121" t="s">
        <v>1002</v>
      </c>
      <c r="C661" s="158">
        <v>1</v>
      </c>
      <c r="D661" s="158" t="s">
        <v>53</v>
      </c>
      <c r="E661" s="149">
        <v>65</v>
      </c>
      <c r="F661" s="149">
        <v>79.95</v>
      </c>
      <c r="G661" s="111"/>
      <c r="H661" s="85">
        <f t="shared" si="60"/>
        <v>0</v>
      </c>
    </row>
    <row r="662" spans="1:8" s="20" customFormat="1" ht="19.149999999999999" customHeight="1">
      <c r="A662" s="28" t="s">
        <v>1003</v>
      </c>
      <c r="B662" s="121" t="s">
        <v>1004</v>
      </c>
      <c r="C662" s="158">
        <v>1</v>
      </c>
      <c r="D662" s="158" t="s">
        <v>53</v>
      </c>
      <c r="E662" s="149">
        <v>79</v>
      </c>
      <c r="F662" s="149">
        <v>99.95</v>
      </c>
      <c r="G662" s="111"/>
      <c r="H662" s="85">
        <f t="shared" si="60"/>
        <v>0</v>
      </c>
    </row>
    <row r="663" spans="1:8" s="20" customFormat="1" ht="19.149999999999999" customHeight="1">
      <c r="A663" s="118">
        <v>48553490</v>
      </c>
      <c r="B663" s="121" t="s">
        <v>1005</v>
      </c>
      <c r="C663" s="158">
        <v>1</v>
      </c>
      <c r="D663" s="158" t="s">
        <v>115</v>
      </c>
      <c r="E663" s="149">
        <v>40.799999999999997</v>
      </c>
      <c r="F663" s="149">
        <v>49.95</v>
      </c>
      <c r="G663" s="111"/>
      <c r="H663" s="85">
        <f t="shared" si="60"/>
        <v>0</v>
      </c>
    </row>
    <row r="664" spans="1:8" s="20" customFormat="1" ht="19.149999999999999" customHeight="1">
      <c r="A664" s="118">
        <v>48553530</v>
      </c>
      <c r="B664" s="121" t="s">
        <v>1006</v>
      </c>
      <c r="C664" s="158">
        <v>1</v>
      </c>
      <c r="D664" s="158" t="s">
        <v>115</v>
      </c>
      <c r="E664" s="149">
        <v>68.099999999999994</v>
      </c>
      <c r="F664" s="149">
        <v>99.95</v>
      </c>
      <c r="G664" s="111"/>
      <c r="H664" s="85">
        <f t="shared" si="60"/>
        <v>0</v>
      </c>
    </row>
    <row r="665" spans="1:8" s="20" customFormat="1" ht="19.149999999999999" customHeight="1">
      <c r="A665" s="118">
        <v>49170180</v>
      </c>
      <c r="B665" s="121" t="s">
        <v>1007</v>
      </c>
      <c r="C665" s="158">
        <v>1</v>
      </c>
      <c r="D665" s="158" t="s">
        <v>115</v>
      </c>
      <c r="E665" s="149">
        <v>41.3</v>
      </c>
      <c r="F665" s="149">
        <v>69.95</v>
      </c>
      <c r="G665" s="111"/>
      <c r="H665" s="85">
        <f t="shared" si="60"/>
        <v>0</v>
      </c>
    </row>
    <row r="666" spans="1:8" s="20" customFormat="1" ht="19.149999999999999" customHeight="1">
      <c r="A666" s="118">
        <v>233520</v>
      </c>
      <c r="B666" s="121" t="s">
        <v>1008</v>
      </c>
      <c r="C666" s="158">
        <v>1</v>
      </c>
      <c r="D666" s="158" t="s">
        <v>248</v>
      </c>
      <c r="E666" s="149">
        <v>14</v>
      </c>
      <c r="F666" s="149">
        <v>19.95</v>
      </c>
      <c r="G666" s="111"/>
      <c r="H666" s="85">
        <f t="shared" si="60"/>
        <v>0</v>
      </c>
    </row>
    <row r="667" spans="1:8" s="20" customFormat="1" ht="19.149999999999999" customHeight="1">
      <c r="A667" s="118">
        <v>48228175</v>
      </c>
      <c r="B667" s="121" t="s">
        <v>1009</v>
      </c>
      <c r="C667" s="158">
        <v>1</v>
      </c>
      <c r="D667" s="158" t="s">
        <v>149</v>
      </c>
      <c r="E667" s="149">
        <v>40.799999999999997</v>
      </c>
      <c r="F667" s="149">
        <v>49.95</v>
      </c>
      <c r="G667" s="111"/>
      <c r="H667" s="85">
        <f t="shared" si="60"/>
        <v>0</v>
      </c>
    </row>
    <row r="668" spans="1:8" s="20" customFormat="1" ht="19.149999999999999" customHeight="1">
      <c r="A668" s="118">
        <v>48228220</v>
      </c>
      <c r="B668" s="121" t="s">
        <v>1010</v>
      </c>
      <c r="C668" s="158">
        <v>1</v>
      </c>
      <c r="D668" s="158" t="s">
        <v>52</v>
      </c>
      <c r="E668" s="149">
        <v>245.4</v>
      </c>
      <c r="F668" s="149">
        <v>299.95</v>
      </c>
      <c r="G668" s="111"/>
      <c r="H668" s="85">
        <f t="shared" si="60"/>
        <v>0</v>
      </c>
    </row>
    <row r="669" spans="1:8" s="20" customFormat="1" ht="19.149999999999999" customHeight="1">
      <c r="A669" s="118">
        <v>48228221</v>
      </c>
      <c r="B669" s="121" t="s">
        <v>1011</v>
      </c>
      <c r="C669" s="158">
        <v>1</v>
      </c>
      <c r="D669" s="158" t="s">
        <v>52</v>
      </c>
      <c r="E669" s="149">
        <v>212.7</v>
      </c>
      <c r="F669" s="149">
        <v>259.95</v>
      </c>
      <c r="G669" s="111"/>
      <c r="H669" s="85">
        <f t="shared" si="60"/>
        <v>0</v>
      </c>
    </row>
    <row r="670" spans="1:8" s="20" customFormat="1" ht="19.149999999999999" customHeight="1">
      <c r="A670" s="143" t="s">
        <v>1012</v>
      </c>
      <c r="B670" s="150"/>
      <c r="C670" s="151"/>
      <c r="D670" s="151"/>
      <c r="E670" s="152"/>
      <c r="F670" s="152"/>
      <c r="G670" s="154"/>
      <c r="H670" s="154"/>
    </row>
    <row r="671" spans="1:8" s="20" customFormat="1" ht="19.149999999999999" customHeight="1">
      <c r="A671" s="28" t="s">
        <v>1013</v>
      </c>
      <c r="B671" s="121" t="s">
        <v>1014</v>
      </c>
      <c r="C671" s="158">
        <v>1</v>
      </c>
      <c r="D671" s="158" t="s">
        <v>77</v>
      </c>
      <c r="E671" s="149">
        <v>246.5</v>
      </c>
      <c r="F671" s="149">
        <v>339</v>
      </c>
      <c r="G671" s="111"/>
      <c r="H671" s="85">
        <f t="shared" si="60"/>
        <v>0</v>
      </c>
    </row>
    <row r="672" spans="1:8" s="20" customFormat="1" ht="19.149999999999999" customHeight="1">
      <c r="A672" s="28" t="s">
        <v>1015</v>
      </c>
      <c r="B672" s="121" t="s">
        <v>1016</v>
      </c>
      <c r="C672" s="158">
        <v>1</v>
      </c>
      <c r="D672" s="158" t="s">
        <v>77</v>
      </c>
      <c r="E672" s="149">
        <v>82.1</v>
      </c>
      <c r="F672" s="149">
        <v>112.95</v>
      </c>
      <c r="G672" s="111"/>
      <c r="H672" s="85">
        <f t="shared" si="60"/>
        <v>0</v>
      </c>
    </row>
    <row r="673" spans="1:8" s="20" customFormat="1" ht="19.149999999999999" customHeight="1">
      <c r="A673" s="28" t="s">
        <v>1017</v>
      </c>
      <c r="B673" s="121" t="s">
        <v>1018</v>
      </c>
      <c r="C673" s="158">
        <v>1</v>
      </c>
      <c r="D673" s="158" t="s">
        <v>815</v>
      </c>
      <c r="E673" s="149">
        <v>36.299999999999997</v>
      </c>
      <c r="F673" s="149">
        <v>49.95</v>
      </c>
      <c r="G673" s="111"/>
      <c r="H673" s="85">
        <f t="shared" si="60"/>
        <v>0</v>
      </c>
    </row>
    <row r="674" spans="1:8" s="20" customFormat="1" ht="19.149999999999999" customHeight="1">
      <c r="A674" s="28" t="s">
        <v>1019</v>
      </c>
      <c r="B674" s="121" t="s">
        <v>1020</v>
      </c>
      <c r="C674" s="158">
        <v>1</v>
      </c>
      <c r="D674" s="158" t="s">
        <v>52</v>
      </c>
      <c r="E674" s="149">
        <v>36.299999999999997</v>
      </c>
      <c r="F674" s="149">
        <v>49.95</v>
      </c>
      <c r="G674" s="111"/>
      <c r="H674" s="85">
        <f t="shared" si="60"/>
        <v>0</v>
      </c>
    </row>
    <row r="675" spans="1:8" s="20" customFormat="1" ht="19.149999999999999" customHeight="1">
      <c r="A675" s="28" t="s">
        <v>1021</v>
      </c>
      <c r="B675" s="121" t="s">
        <v>1022</v>
      </c>
      <c r="C675" s="158">
        <v>1</v>
      </c>
      <c r="D675" s="158" t="s">
        <v>815</v>
      </c>
      <c r="E675" s="149">
        <v>29.75</v>
      </c>
      <c r="F675" s="149">
        <v>68.95</v>
      </c>
      <c r="G675" s="111"/>
      <c r="H675" s="85">
        <f t="shared" si="60"/>
        <v>0</v>
      </c>
    </row>
    <row r="676" spans="1:8" s="20" customFormat="1" ht="19.149999999999999" customHeight="1">
      <c r="A676" s="28" t="s">
        <v>1023</v>
      </c>
      <c r="B676" s="121" t="s">
        <v>1024</v>
      </c>
      <c r="C676" s="158">
        <v>1</v>
      </c>
      <c r="D676" s="158" t="s">
        <v>77</v>
      </c>
      <c r="E676" s="149">
        <v>29.75</v>
      </c>
      <c r="F676" s="149">
        <v>68.95</v>
      </c>
      <c r="G676" s="111"/>
      <c r="H676" s="85">
        <f t="shared" si="60"/>
        <v>0</v>
      </c>
    </row>
    <row r="677" spans="1:8" s="20" customFormat="1" ht="19.149999999999999" customHeight="1">
      <c r="A677" s="143" t="s">
        <v>1025</v>
      </c>
      <c r="B677" s="150"/>
      <c r="C677" s="151"/>
      <c r="D677" s="151"/>
      <c r="E677" s="152"/>
      <c r="F677" s="152"/>
      <c r="G677" s="154"/>
      <c r="H677" s="154"/>
    </row>
    <row r="678" spans="1:8" s="20" customFormat="1" ht="19.149999999999999" customHeight="1">
      <c r="A678" s="118">
        <v>48229080</v>
      </c>
      <c r="B678" s="121" t="s">
        <v>1026</v>
      </c>
      <c r="C678" s="158">
        <v>1</v>
      </c>
      <c r="D678" s="158" t="s">
        <v>115</v>
      </c>
      <c r="E678" s="149">
        <v>31.4</v>
      </c>
      <c r="F678" s="149">
        <v>39.950000000000003</v>
      </c>
      <c r="G678" s="111"/>
      <c r="H678" s="85">
        <f t="shared" si="60"/>
        <v>0</v>
      </c>
    </row>
    <row r="679" spans="1:8" s="20" customFormat="1" ht="19.149999999999999" customHeight="1">
      <c r="A679" s="143" t="s">
        <v>1027</v>
      </c>
      <c r="B679" s="150"/>
      <c r="C679" s="151"/>
      <c r="D679" s="151"/>
      <c r="E679" s="152"/>
      <c r="F679" s="152"/>
      <c r="G679" s="154"/>
      <c r="H679" s="154"/>
    </row>
    <row r="680" spans="1:8" s="20" customFormat="1" ht="19.149999999999999" customHeight="1">
      <c r="A680" s="118">
        <v>48220212</v>
      </c>
      <c r="B680" s="121" t="s">
        <v>1028</v>
      </c>
      <c r="C680" s="158">
        <v>1</v>
      </c>
      <c r="D680" s="158" t="s">
        <v>449</v>
      </c>
      <c r="E680" s="149">
        <v>32.299999999999997</v>
      </c>
      <c r="F680" s="149">
        <v>39.950000000000003</v>
      </c>
      <c r="G680" s="111"/>
      <c r="H680" s="85">
        <f t="shared" si="60"/>
        <v>0</v>
      </c>
    </row>
    <row r="681" spans="1:8" s="20" customFormat="1" ht="19.149999999999999" customHeight="1">
      <c r="A681" s="118">
        <v>48220222</v>
      </c>
      <c r="B681" s="121" t="s">
        <v>1029</v>
      </c>
      <c r="C681" s="158">
        <v>1</v>
      </c>
      <c r="D681" s="158" t="s">
        <v>260</v>
      </c>
      <c r="E681" s="149">
        <v>12.1</v>
      </c>
      <c r="F681" s="149">
        <v>14.95</v>
      </c>
      <c r="G681" s="111"/>
      <c r="H681" s="85">
        <f t="shared" si="60"/>
        <v>0</v>
      </c>
    </row>
    <row r="682" spans="1:8" s="20" customFormat="1" ht="19.149999999999999" customHeight="1">
      <c r="A682" s="143" t="s">
        <v>1030</v>
      </c>
      <c r="B682" s="150"/>
      <c r="C682" s="151"/>
      <c r="D682" s="151"/>
      <c r="E682" s="152"/>
      <c r="F682" s="152"/>
      <c r="G682" s="154"/>
      <c r="H682" s="154"/>
    </row>
    <row r="683" spans="1:8" s="20" customFormat="1" ht="19.149999999999999" customHeight="1">
      <c r="A683" s="118">
        <v>48220050</v>
      </c>
      <c r="B683" s="121" t="s">
        <v>1031</v>
      </c>
      <c r="C683" s="158">
        <v>1</v>
      </c>
      <c r="D683" s="158" t="s">
        <v>115</v>
      </c>
      <c r="E683" s="149">
        <v>44.5</v>
      </c>
      <c r="F683" s="149">
        <v>54.95</v>
      </c>
      <c r="G683" s="111"/>
      <c r="H683" s="85">
        <f t="shared" si="60"/>
        <v>0</v>
      </c>
    </row>
    <row r="684" spans="1:8" s="20" customFormat="1" ht="19.149999999999999" customHeight="1">
      <c r="A684" s="143" t="s">
        <v>1032</v>
      </c>
      <c r="B684" s="150"/>
      <c r="C684" s="151"/>
      <c r="D684" s="151"/>
      <c r="E684" s="152"/>
      <c r="F684" s="152"/>
      <c r="G684" s="154"/>
      <c r="H684" s="154"/>
    </row>
    <row r="685" spans="1:8" s="20" customFormat="1" ht="19.149999999999999" customHeight="1">
      <c r="A685" s="118">
        <v>48228735</v>
      </c>
      <c r="B685" s="121" t="s">
        <v>1033</v>
      </c>
      <c r="C685" s="158">
        <v>1</v>
      </c>
      <c r="D685" s="158" t="s">
        <v>290</v>
      </c>
      <c r="E685" s="149">
        <v>28.3</v>
      </c>
      <c r="F685" s="149">
        <v>38.950000000000003</v>
      </c>
      <c r="G685" s="111"/>
      <c r="H685" s="85">
        <f t="shared" si="60"/>
        <v>0</v>
      </c>
    </row>
    <row r="686" spans="1:8" s="20" customFormat="1" ht="19.149999999999999" customHeight="1">
      <c r="A686" s="118">
        <v>48229731</v>
      </c>
      <c r="B686" s="121" t="s">
        <v>1034</v>
      </c>
      <c r="C686" s="158">
        <v>1</v>
      </c>
      <c r="D686" s="158" t="s">
        <v>290</v>
      </c>
      <c r="E686" s="149">
        <v>28.3</v>
      </c>
      <c r="F686" s="149">
        <v>38.950000000000003</v>
      </c>
      <c r="G686" s="111"/>
      <c r="H686" s="85">
        <f t="shared" si="60"/>
        <v>0</v>
      </c>
    </row>
    <row r="687" spans="1:8" s="20" customFormat="1" ht="19.149999999999999" customHeight="1">
      <c r="A687" s="118">
        <v>48229732</v>
      </c>
      <c r="B687" s="121" t="s">
        <v>1035</v>
      </c>
      <c r="C687" s="158">
        <v>1</v>
      </c>
      <c r="D687" s="158" t="s">
        <v>290</v>
      </c>
      <c r="E687" s="149">
        <v>28.3</v>
      </c>
      <c r="F687" s="149">
        <v>38.950000000000003</v>
      </c>
      <c r="G687" s="111"/>
      <c r="H687" s="85">
        <f t="shared" si="60"/>
        <v>0</v>
      </c>
    </row>
    <row r="688" spans="1:8" s="20" customFormat="1" ht="19.149999999999999" customHeight="1">
      <c r="A688" s="118">
        <v>48229733</v>
      </c>
      <c r="B688" s="121" t="s">
        <v>1036</v>
      </c>
      <c r="C688" s="158">
        <v>1</v>
      </c>
      <c r="D688" s="158" t="s">
        <v>290</v>
      </c>
      <c r="E688" s="149">
        <v>28.3</v>
      </c>
      <c r="F688" s="149">
        <v>38.950000000000003</v>
      </c>
      <c r="G688" s="111"/>
      <c r="H688" s="85">
        <f t="shared" si="60"/>
        <v>0</v>
      </c>
    </row>
    <row r="689" spans="1:8" s="20" customFormat="1" ht="19.149999999999999" customHeight="1">
      <c r="A689" s="118">
        <v>48229734</v>
      </c>
      <c r="B689" s="121" t="s">
        <v>1037</v>
      </c>
      <c r="C689" s="158">
        <v>1</v>
      </c>
      <c r="D689" s="158" t="s">
        <v>290</v>
      </c>
      <c r="E689" s="149">
        <v>28.3</v>
      </c>
      <c r="F689" s="149">
        <v>38.950000000000003</v>
      </c>
      <c r="G689" s="111"/>
      <c r="H689" s="85">
        <f t="shared" si="60"/>
        <v>0</v>
      </c>
    </row>
    <row r="690" spans="1:8" s="20" customFormat="1" ht="19.149999999999999" customHeight="1">
      <c r="A690" s="118">
        <v>48228715</v>
      </c>
      <c r="B690" s="121" t="s">
        <v>1038</v>
      </c>
      <c r="C690" s="158">
        <v>1</v>
      </c>
      <c r="D690" s="158" t="s">
        <v>290</v>
      </c>
      <c r="E690" s="149">
        <v>18.100000000000001</v>
      </c>
      <c r="F690" s="149">
        <v>24.95</v>
      </c>
      <c r="G690" s="111"/>
      <c r="H690" s="85">
        <f t="shared" si="60"/>
        <v>0</v>
      </c>
    </row>
    <row r="691" spans="1:8" s="20" customFormat="1" ht="19.149999999999999" customHeight="1">
      <c r="A691" s="118">
        <v>48228711</v>
      </c>
      <c r="B691" s="121" t="s">
        <v>1039</v>
      </c>
      <c r="C691" s="158">
        <v>1</v>
      </c>
      <c r="D691" s="158" t="s">
        <v>290</v>
      </c>
      <c r="E691" s="149">
        <v>18.100000000000001</v>
      </c>
      <c r="F691" s="149">
        <v>24.95</v>
      </c>
      <c r="G691" s="111"/>
      <c r="H691" s="85">
        <f t="shared" si="60"/>
        <v>0</v>
      </c>
    </row>
    <row r="692" spans="1:8" s="20" customFormat="1" ht="19.149999999999999" customHeight="1">
      <c r="A692" s="118">
        <v>48228712</v>
      </c>
      <c r="B692" s="121" t="s">
        <v>1040</v>
      </c>
      <c r="C692" s="158">
        <v>1</v>
      </c>
      <c r="D692" s="158" t="s">
        <v>290</v>
      </c>
      <c r="E692" s="149">
        <v>18.100000000000001</v>
      </c>
      <c r="F692" s="149">
        <v>24.95</v>
      </c>
      <c r="G692" s="111"/>
      <c r="H692" s="85">
        <f t="shared" si="60"/>
        <v>0</v>
      </c>
    </row>
    <row r="693" spans="1:8" s="20" customFormat="1" ht="19.149999999999999" customHeight="1">
      <c r="A693" s="118">
        <v>48228713</v>
      </c>
      <c r="B693" s="121" t="s">
        <v>1041</v>
      </c>
      <c r="C693" s="158">
        <v>1</v>
      </c>
      <c r="D693" s="158" t="s">
        <v>290</v>
      </c>
      <c r="E693" s="149">
        <v>18.100000000000001</v>
      </c>
      <c r="F693" s="149">
        <v>24.95</v>
      </c>
      <c r="G693" s="111"/>
      <c r="H693" s="85">
        <f t="shared" si="60"/>
        <v>0</v>
      </c>
    </row>
    <row r="694" spans="1:8" s="20" customFormat="1" ht="19.149999999999999" customHeight="1">
      <c r="A694" s="118">
        <v>48228714</v>
      </c>
      <c r="B694" s="121" t="s">
        <v>1042</v>
      </c>
      <c r="C694" s="158">
        <v>1</v>
      </c>
      <c r="D694" s="158" t="s">
        <v>290</v>
      </c>
      <c r="E694" s="149">
        <v>18.100000000000001</v>
      </c>
      <c r="F694" s="149">
        <v>24.95</v>
      </c>
      <c r="G694" s="111"/>
      <c r="H694" s="85">
        <f t="shared" ref="H694:H772" si="61">G694*E694</f>
        <v>0</v>
      </c>
    </row>
    <row r="695" spans="1:8" s="20" customFormat="1" ht="19.149999999999999" customHeight="1">
      <c r="A695" s="118">
        <v>48228725</v>
      </c>
      <c r="B695" s="121" t="s">
        <v>1043</v>
      </c>
      <c r="C695" s="158">
        <v>1</v>
      </c>
      <c r="D695" s="158" t="s">
        <v>290</v>
      </c>
      <c r="E695" s="149">
        <v>21.1</v>
      </c>
      <c r="F695" s="149">
        <v>28.95</v>
      </c>
      <c r="G695" s="111"/>
      <c r="H695" s="85">
        <f t="shared" si="61"/>
        <v>0</v>
      </c>
    </row>
    <row r="696" spans="1:8" s="20" customFormat="1" ht="19.149999999999999" customHeight="1">
      <c r="A696" s="118">
        <v>48228721</v>
      </c>
      <c r="B696" s="121" t="s">
        <v>1044</v>
      </c>
      <c r="C696" s="158">
        <v>1</v>
      </c>
      <c r="D696" s="158" t="s">
        <v>290</v>
      </c>
      <c r="E696" s="149">
        <v>21.1</v>
      </c>
      <c r="F696" s="149">
        <v>28.95</v>
      </c>
      <c r="G696" s="111"/>
      <c r="H696" s="85">
        <f t="shared" si="61"/>
        <v>0</v>
      </c>
    </row>
    <row r="697" spans="1:8" s="20" customFormat="1" ht="19.149999999999999" customHeight="1">
      <c r="A697" s="118">
        <v>48228722</v>
      </c>
      <c r="B697" s="121" t="s">
        <v>1045</v>
      </c>
      <c r="C697" s="158">
        <v>1</v>
      </c>
      <c r="D697" s="158" t="s">
        <v>290</v>
      </c>
      <c r="E697" s="149">
        <v>21.1</v>
      </c>
      <c r="F697" s="149">
        <v>28.95</v>
      </c>
      <c r="G697" s="111"/>
      <c r="H697" s="85">
        <f t="shared" si="61"/>
        <v>0</v>
      </c>
    </row>
    <row r="698" spans="1:8" s="20" customFormat="1" ht="19.149999999999999" customHeight="1">
      <c r="A698" s="118">
        <v>48228723</v>
      </c>
      <c r="B698" s="121" t="s">
        <v>1046</v>
      </c>
      <c r="C698" s="158">
        <v>1</v>
      </c>
      <c r="D698" s="158" t="s">
        <v>290</v>
      </c>
      <c r="E698" s="149">
        <v>21.1</v>
      </c>
      <c r="F698" s="149">
        <v>28.95</v>
      </c>
      <c r="G698" s="111"/>
      <c r="H698" s="85">
        <f t="shared" si="61"/>
        <v>0</v>
      </c>
    </row>
    <row r="699" spans="1:8" s="20" customFormat="1" ht="19.149999999999999" customHeight="1">
      <c r="A699" s="118">
        <v>48228724</v>
      </c>
      <c r="B699" s="121" t="s">
        <v>1047</v>
      </c>
      <c r="C699" s="158">
        <v>1</v>
      </c>
      <c r="D699" s="158" t="s">
        <v>290</v>
      </c>
      <c r="E699" s="149">
        <v>21.1</v>
      </c>
      <c r="F699" s="149">
        <v>28.95</v>
      </c>
      <c r="G699" s="111"/>
      <c r="H699" s="85">
        <f t="shared" si="61"/>
        <v>0</v>
      </c>
    </row>
    <row r="700" spans="1:8" s="20" customFormat="1" ht="19.149999999999999" customHeight="1">
      <c r="A700" s="118">
        <v>48228745</v>
      </c>
      <c r="B700" s="121" t="s">
        <v>1048</v>
      </c>
      <c r="C700" s="158">
        <v>1</v>
      </c>
      <c r="D700" s="158" t="s">
        <v>290</v>
      </c>
      <c r="E700" s="149">
        <v>21.1</v>
      </c>
      <c r="F700" s="149">
        <v>28.95</v>
      </c>
      <c r="G700" s="111"/>
      <c r="H700" s="85">
        <f t="shared" si="61"/>
        <v>0</v>
      </c>
    </row>
    <row r="701" spans="1:8" s="20" customFormat="1" ht="19.149999999999999" customHeight="1">
      <c r="A701" s="118">
        <v>48228741</v>
      </c>
      <c r="B701" s="121" t="s">
        <v>1049</v>
      </c>
      <c r="C701" s="158">
        <v>1</v>
      </c>
      <c r="D701" s="158" t="s">
        <v>290</v>
      </c>
      <c r="E701" s="149">
        <v>21.1</v>
      </c>
      <c r="F701" s="149">
        <v>28.95</v>
      </c>
      <c r="G701" s="111"/>
      <c r="H701" s="85">
        <f t="shared" si="61"/>
        <v>0</v>
      </c>
    </row>
    <row r="702" spans="1:8" s="20" customFormat="1" ht="19.149999999999999" customHeight="1">
      <c r="A702" s="118">
        <v>48228742</v>
      </c>
      <c r="B702" s="121" t="s">
        <v>1050</v>
      </c>
      <c r="C702" s="158">
        <v>1</v>
      </c>
      <c r="D702" s="158" t="s">
        <v>290</v>
      </c>
      <c r="E702" s="149">
        <v>21.1</v>
      </c>
      <c r="F702" s="149">
        <v>28.95</v>
      </c>
      <c r="G702" s="111"/>
      <c r="H702" s="85">
        <f t="shared" si="61"/>
        <v>0</v>
      </c>
    </row>
    <row r="703" spans="1:8" s="20" customFormat="1" ht="19.149999999999999" customHeight="1">
      <c r="A703" s="118">
        <v>48228743</v>
      </c>
      <c r="B703" s="121" t="s">
        <v>1051</v>
      </c>
      <c r="C703" s="158">
        <v>1</v>
      </c>
      <c r="D703" s="158" t="s">
        <v>290</v>
      </c>
      <c r="E703" s="149">
        <v>21.1</v>
      </c>
      <c r="F703" s="149">
        <v>28.95</v>
      </c>
      <c r="G703" s="111"/>
      <c r="H703" s="85">
        <f t="shared" si="61"/>
        <v>0</v>
      </c>
    </row>
    <row r="704" spans="1:8" s="20" customFormat="1" ht="19.149999999999999" customHeight="1">
      <c r="A704" s="118">
        <v>48228744</v>
      </c>
      <c r="B704" s="121" t="s">
        <v>1052</v>
      </c>
      <c r="C704" s="158">
        <v>1</v>
      </c>
      <c r="D704" s="158" t="s">
        <v>290</v>
      </c>
      <c r="E704" s="149">
        <v>21.1</v>
      </c>
      <c r="F704" s="149">
        <v>28.95</v>
      </c>
      <c r="G704" s="111"/>
      <c r="H704" s="85">
        <f t="shared" si="61"/>
        <v>0</v>
      </c>
    </row>
    <row r="705" spans="1:8" s="20" customFormat="1" ht="19.149999999999999" customHeight="1">
      <c r="A705" s="143" t="s">
        <v>1053</v>
      </c>
      <c r="B705" s="150"/>
      <c r="C705" s="151"/>
      <c r="D705" s="151"/>
      <c r="E705" s="152"/>
      <c r="F705" s="152"/>
      <c r="G705" s="154"/>
      <c r="H705" s="154"/>
    </row>
    <row r="706" spans="1:8" s="20" customFormat="1" ht="19.149999999999999" customHeight="1">
      <c r="A706" s="118">
        <v>48228900</v>
      </c>
      <c r="B706" s="121" t="s">
        <v>1054</v>
      </c>
      <c r="C706" s="158">
        <v>6</v>
      </c>
      <c r="D706" s="158">
        <v>6</v>
      </c>
      <c r="E706" s="149">
        <v>7.2</v>
      </c>
      <c r="F706" s="149">
        <v>9.9499999999999993</v>
      </c>
      <c r="G706" s="111"/>
      <c r="H706" s="85">
        <f t="shared" si="61"/>
        <v>0</v>
      </c>
    </row>
    <row r="707" spans="1:8" s="20" customFormat="1" ht="19.149999999999999" customHeight="1">
      <c r="A707" s="118">
        <v>48228901</v>
      </c>
      <c r="B707" s="121" t="s">
        <v>1055</v>
      </c>
      <c r="C707" s="158">
        <v>6</v>
      </c>
      <c r="D707" s="158">
        <v>6</v>
      </c>
      <c r="E707" s="149">
        <v>7.2</v>
      </c>
      <c r="F707" s="149">
        <v>9.9499999999999993</v>
      </c>
      <c r="G707" s="111"/>
      <c r="H707" s="85">
        <f t="shared" si="61"/>
        <v>0</v>
      </c>
    </row>
    <row r="708" spans="1:8" s="20" customFormat="1" ht="19.149999999999999" customHeight="1">
      <c r="A708" s="118">
        <v>48228902</v>
      </c>
      <c r="B708" s="121" t="s">
        <v>1056</v>
      </c>
      <c r="C708" s="158">
        <v>6</v>
      </c>
      <c r="D708" s="158">
        <v>6</v>
      </c>
      <c r="E708" s="149">
        <v>7.2</v>
      </c>
      <c r="F708" s="149">
        <v>9.9499999999999993</v>
      </c>
      <c r="G708" s="111"/>
      <c r="H708" s="85">
        <f t="shared" si="61"/>
        <v>0</v>
      </c>
    </row>
    <row r="709" spans="1:8" s="20" customFormat="1" ht="19.149999999999999" customHeight="1">
      <c r="A709" s="118">
        <v>48228903</v>
      </c>
      <c r="B709" s="121" t="s">
        <v>1057</v>
      </c>
      <c r="C709" s="158">
        <v>6</v>
      </c>
      <c r="D709" s="158">
        <v>6</v>
      </c>
      <c r="E709" s="149">
        <v>7.2</v>
      </c>
      <c r="F709" s="149">
        <v>9.9499999999999993</v>
      </c>
      <c r="G709" s="111"/>
      <c r="H709" s="85">
        <f t="shared" si="61"/>
        <v>0</v>
      </c>
    </row>
    <row r="710" spans="1:8" s="20" customFormat="1" ht="19.149999999999999" customHeight="1">
      <c r="A710" s="118">
        <v>48228904</v>
      </c>
      <c r="B710" s="121" t="s">
        <v>1058</v>
      </c>
      <c r="C710" s="158">
        <v>6</v>
      </c>
      <c r="D710" s="158">
        <v>6</v>
      </c>
      <c r="E710" s="149">
        <v>7.2</v>
      </c>
      <c r="F710" s="149">
        <v>9.9499999999999993</v>
      </c>
      <c r="G710" s="111"/>
      <c r="H710" s="85">
        <f t="shared" si="61"/>
        <v>0</v>
      </c>
    </row>
    <row r="711" spans="1:8" s="20" customFormat="1" ht="19.149999999999999" customHeight="1">
      <c r="A711" s="118">
        <v>48228950</v>
      </c>
      <c r="B711" s="121" t="s">
        <v>1059</v>
      </c>
      <c r="C711" s="158">
        <v>6</v>
      </c>
      <c r="D711" s="158">
        <v>6</v>
      </c>
      <c r="E711" s="149">
        <v>18.100000000000001</v>
      </c>
      <c r="F711" s="149">
        <v>24.95</v>
      </c>
      <c r="G711" s="111"/>
      <c r="H711" s="85">
        <f t="shared" si="61"/>
        <v>0</v>
      </c>
    </row>
    <row r="712" spans="1:8" s="20" customFormat="1" ht="19.149999999999999" customHeight="1">
      <c r="A712" s="118">
        <v>48228951</v>
      </c>
      <c r="B712" s="121" t="s">
        <v>1060</v>
      </c>
      <c r="C712" s="158">
        <v>6</v>
      </c>
      <c r="D712" s="158">
        <v>6</v>
      </c>
      <c r="E712" s="149">
        <v>18.100000000000001</v>
      </c>
      <c r="F712" s="149">
        <v>24.95</v>
      </c>
      <c r="G712" s="111"/>
      <c r="H712" s="85">
        <f t="shared" si="61"/>
        <v>0</v>
      </c>
    </row>
    <row r="713" spans="1:8" s="20" customFormat="1" ht="19.149999999999999" customHeight="1">
      <c r="A713" s="118">
        <v>48228952</v>
      </c>
      <c r="B713" s="121" t="s">
        <v>1061</v>
      </c>
      <c r="C713" s="158">
        <v>6</v>
      </c>
      <c r="D713" s="158">
        <v>6</v>
      </c>
      <c r="E713" s="149">
        <v>18.100000000000001</v>
      </c>
      <c r="F713" s="149">
        <v>24.95</v>
      </c>
      <c r="G713" s="111"/>
      <c r="H713" s="85">
        <f t="shared" si="61"/>
        <v>0</v>
      </c>
    </row>
    <row r="714" spans="1:8" s="20" customFormat="1" ht="19.149999999999999" customHeight="1">
      <c r="A714" s="118">
        <v>48228953</v>
      </c>
      <c r="B714" s="121" t="s">
        <v>1062</v>
      </c>
      <c r="C714" s="158">
        <v>6</v>
      </c>
      <c r="D714" s="158">
        <v>6</v>
      </c>
      <c r="E714" s="149">
        <v>18.100000000000001</v>
      </c>
      <c r="F714" s="149">
        <v>24.95</v>
      </c>
      <c r="G714" s="111"/>
      <c r="H714" s="85">
        <f t="shared" si="61"/>
        <v>0</v>
      </c>
    </row>
    <row r="715" spans="1:8" s="20" customFormat="1" ht="19.149999999999999" customHeight="1">
      <c r="A715" s="118">
        <v>48228954</v>
      </c>
      <c r="B715" s="121" t="s">
        <v>1063</v>
      </c>
      <c r="C715" s="158">
        <v>6</v>
      </c>
      <c r="D715" s="158">
        <v>6</v>
      </c>
      <c r="E715" s="149">
        <v>18.100000000000001</v>
      </c>
      <c r="F715" s="149">
        <v>24.95</v>
      </c>
      <c r="G715" s="111"/>
      <c r="H715" s="85">
        <f t="shared" si="61"/>
        <v>0</v>
      </c>
    </row>
    <row r="716" spans="1:8" s="20" customFormat="1" ht="19.149999999999999" customHeight="1">
      <c r="A716" s="118">
        <v>48738920</v>
      </c>
      <c r="B716" s="121" t="s">
        <v>1064</v>
      </c>
      <c r="C716" s="158">
        <v>6</v>
      </c>
      <c r="D716" s="158">
        <v>6</v>
      </c>
      <c r="E716" s="149">
        <v>8</v>
      </c>
      <c r="F716" s="149">
        <v>10.95</v>
      </c>
      <c r="G716" s="111"/>
      <c r="H716" s="85">
        <f t="shared" si="61"/>
        <v>0</v>
      </c>
    </row>
    <row r="717" spans="1:8" s="20" customFormat="1" ht="19.149999999999999" customHeight="1">
      <c r="A717" s="118">
        <v>48738921</v>
      </c>
      <c r="B717" s="121" t="s">
        <v>1065</v>
      </c>
      <c r="C717" s="158">
        <v>6</v>
      </c>
      <c r="D717" s="158">
        <v>6</v>
      </c>
      <c r="E717" s="149">
        <v>8</v>
      </c>
      <c r="F717" s="149">
        <v>10.95</v>
      </c>
      <c r="G717" s="111"/>
      <c r="H717" s="85">
        <f t="shared" si="61"/>
        <v>0</v>
      </c>
    </row>
    <row r="718" spans="1:8" s="20" customFormat="1" ht="19.149999999999999" customHeight="1">
      <c r="A718" s="118">
        <v>48738922</v>
      </c>
      <c r="B718" s="121" t="s">
        <v>1066</v>
      </c>
      <c r="C718" s="158">
        <v>6</v>
      </c>
      <c r="D718" s="158">
        <v>6</v>
      </c>
      <c r="E718" s="149">
        <v>8</v>
      </c>
      <c r="F718" s="149">
        <v>10.95</v>
      </c>
      <c r="G718" s="111"/>
      <c r="H718" s="85">
        <f t="shared" si="61"/>
        <v>0</v>
      </c>
    </row>
    <row r="719" spans="1:8" s="20" customFormat="1" ht="19.149999999999999" customHeight="1">
      <c r="A719" s="118">
        <v>48738923</v>
      </c>
      <c r="B719" s="121" t="s">
        <v>1067</v>
      </c>
      <c r="C719" s="158">
        <v>6</v>
      </c>
      <c r="D719" s="158">
        <v>6</v>
      </c>
      <c r="E719" s="149">
        <v>8</v>
      </c>
      <c r="F719" s="149">
        <v>10.95</v>
      </c>
      <c r="G719" s="111"/>
      <c r="H719" s="85">
        <f t="shared" si="61"/>
        <v>0</v>
      </c>
    </row>
    <row r="720" spans="1:8" s="20" customFormat="1" ht="19.149999999999999" customHeight="1">
      <c r="A720" s="118">
        <v>48738924</v>
      </c>
      <c r="B720" s="121" t="s">
        <v>1068</v>
      </c>
      <c r="C720" s="158">
        <v>6</v>
      </c>
      <c r="D720" s="158">
        <v>6</v>
      </c>
      <c r="E720" s="149">
        <v>8</v>
      </c>
      <c r="F720" s="149">
        <v>10.95</v>
      </c>
      <c r="G720" s="111"/>
      <c r="H720" s="85">
        <f t="shared" si="61"/>
        <v>0</v>
      </c>
    </row>
    <row r="721" spans="1:8" s="20" customFormat="1" ht="19.149999999999999" customHeight="1">
      <c r="A721" s="118">
        <v>48738930</v>
      </c>
      <c r="B721" s="121" t="s">
        <v>1069</v>
      </c>
      <c r="C721" s="158">
        <v>6</v>
      </c>
      <c r="D721" s="158">
        <v>6</v>
      </c>
      <c r="E721" s="149">
        <v>8.3000000000000007</v>
      </c>
      <c r="F721" s="149">
        <v>11.45</v>
      </c>
      <c r="G721" s="111"/>
      <c r="H721" s="85">
        <f t="shared" si="61"/>
        <v>0</v>
      </c>
    </row>
    <row r="722" spans="1:8" s="20" customFormat="1" ht="19.149999999999999" customHeight="1">
      <c r="A722" s="118">
        <v>48738931</v>
      </c>
      <c r="B722" s="121" t="s">
        <v>1070</v>
      </c>
      <c r="C722" s="158">
        <v>6</v>
      </c>
      <c r="D722" s="158">
        <v>6</v>
      </c>
      <c r="E722" s="149">
        <v>8.3000000000000007</v>
      </c>
      <c r="F722" s="149">
        <v>11.45</v>
      </c>
      <c r="G722" s="111"/>
      <c r="H722" s="85">
        <f t="shared" si="61"/>
        <v>0</v>
      </c>
    </row>
    <row r="723" spans="1:8" s="20" customFormat="1" ht="19.149999999999999" customHeight="1">
      <c r="A723" s="118">
        <v>48738932</v>
      </c>
      <c r="B723" s="121" t="s">
        <v>1071</v>
      </c>
      <c r="C723" s="158">
        <v>6</v>
      </c>
      <c r="D723" s="158">
        <v>6</v>
      </c>
      <c r="E723" s="149">
        <v>8.3000000000000007</v>
      </c>
      <c r="F723" s="149">
        <v>11.45</v>
      </c>
      <c r="G723" s="111"/>
      <c r="H723" s="85">
        <f t="shared" si="61"/>
        <v>0</v>
      </c>
    </row>
    <row r="724" spans="1:8" s="20" customFormat="1" ht="19.149999999999999" customHeight="1">
      <c r="A724" s="118">
        <v>48738933</v>
      </c>
      <c r="B724" s="121" t="s">
        <v>1072</v>
      </c>
      <c r="C724" s="158">
        <v>6</v>
      </c>
      <c r="D724" s="158">
        <v>6</v>
      </c>
      <c r="E724" s="149">
        <v>8.3000000000000007</v>
      </c>
      <c r="F724" s="149">
        <v>11.45</v>
      </c>
      <c r="G724" s="111"/>
      <c r="H724" s="85">
        <f t="shared" si="61"/>
        <v>0</v>
      </c>
    </row>
    <row r="725" spans="1:8" s="20" customFormat="1" ht="19.149999999999999" customHeight="1">
      <c r="A725" s="118">
        <v>48738934</v>
      </c>
      <c r="B725" s="121" t="s">
        <v>1073</v>
      </c>
      <c r="C725" s="158">
        <v>6</v>
      </c>
      <c r="D725" s="158">
        <v>6</v>
      </c>
      <c r="E725" s="149">
        <v>8.3000000000000007</v>
      </c>
      <c r="F725" s="149">
        <v>11.45</v>
      </c>
      <c r="G725" s="111"/>
      <c r="H725" s="85">
        <f t="shared" si="61"/>
        <v>0</v>
      </c>
    </row>
    <row r="726" spans="1:8" s="20" customFormat="1" ht="19.149999999999999" customHeight="1">
      <c r="A726" s="118">
        <v>48738940</v>
      </c>
      <c r="B726" s="121" t="s">
        <v>1074</v>
      </c>
      <c r="C726" s="158">
        <v>6</v>
      </c>
      <c r="D726" s="158">
        <v>6</v>
      </c>
      <c r="E726" s="149">
        <v>8.6999999999999993</v>
      </c>
      <c r="F726" s="149">
        <v>11.95</v>
      </c>
      <c r="G726" s="111"/>
      <c r="H726" s="85">
        <f t="shared" si="61"/>
        <v>0</v>
      </c>
    </row>
    <row r="727" spans="1:8" s="20" customFormat="1" ht="19.149999999999999" customHeight="1">
      <c r="A727" s="118">
        <v>48738941</v>
      </c>
      <c r="B727" s="121" t="s">
        <v>1075</v>
      </c>
      <c r="C727" s="158">
        <v>6</v>
      </c>
      <c r="D727" s="158">
        <v>6</v>
      </c>
      <c r="E727" s="149">
        <v>8.6999999999999993</v>
      </c>
      <c r="F727" s="149">
        <v>11.95</v>
      </c>
      <c r="G727" s="111"/>
      <c r="H727" s="85">
        <f t="shared" si="61"/>
        <v>0</v>
      </c>
    </row>
    <row r="728" spans="1:8" s="20" customFormat="1" ht="19.149999999999999" customHeight="1">
      <c r="A728" s="118">
        <v>48738942</v>
      </c>
      <c r="B728" s="121" t="s">
        <v>1076</v>
      </c>
      <c r="C728" s="158">
        <v>6</v>
      </c>
      <c r="D728" s="158">
        <v>6</v>
      </c>
      <c r="E728" s="149">
        <v>8.6999999999999993</v>
      </c>
      <c r="F728" s="149">
        <v>11.95</v>
      </c>
      <c r="G728" s="111"/>
      <c r="H728" s="85">
        <f t="shared" si="61"/>
        <v>0</v>
      </c>
    </row>
    <row r="729" spans="1:8" s="20" customFormat="1" ht="19.149999999999999" customHeight="1">
      <c r="A729" s="118">
        <v>48738943</v>
      </c>
      <c r="B729" s="121" t="s">
        <v>1077</v>
      </c>
      <c r="C729" s="158">
        <v>6</v>
      </c>
      <c r="D729" s="158">
        <v>6</v>
      </c>
      <c r="E729" s="149">
        <v>8.6999999999999993</v>
      </c>
      <c r="F729" s="149">
        <v>11.95</v>
      </c>
      <c r="G729" s="111"/>
      <c r="H729" s="85">
        <f t="shared" si="61"/>
        <v>0</v>
      </c>
    </row>
    <row r="730" spans="1:8" s="20" customFormat="1" ht="19.149999999999999" customHeight="1">
      <c r="A730" s="118">
        <v>48738944</v>
      </c>
      <c r="B730" s="121" t="s">
        <v>1078</v>
      </c>
      <c r="C730" s="158">
        <v>6</v>
      </c>
      <c r="D730" s="158">
        <v>6</v>
      </c>
      <c r="E730" s="149">
        <v>8.6999999999999993</v>
      </c>
      <c r="F730" s="149">
        <v>11.95</v>
      </c>
      <c r="G730" s="111"/>
      <c r="H730" s="85">
        <f t="shared" si="61"/>
        <v>0</v>
      </c>
    </row>
    <row r="731" spans="1:8" s="20" customFormat="1" ht="19.149999999999999" customHeight="1">
      <c r="A731" s="143" t="s">
        <v>1079</v>
      </c>
      <c r="B731" s="150"/>
      <c r="C731" s="151"/>
      <c r="D731" s="151"/>
      <c r="E731" s="152"/>
      <c r="F731" s="152"/>
      <c r="G731" s="154"/>
      <c r="H731" s="154"/>
    </row>
    <row r="732" spans="1:8" s="20" customFormat="1" ht="19.149999999999999" customHeight="1">
      <c r="A732" s="118">
        <v>48227001</v>
      </c>
      <c r="B732" s="121" t="s">
        <v>1080</v>
      </c>
      <c r="C732" s="158">
        <v>1</v>
      </c>
      <c r="D732" s="158" t="s">
        <v>115</v>
      </c>
      <c r="E732" s="149">
        <v>38.6</v>
      </c>
      <c r="F732" s="149">
        <v>49.95</v>
      </c>
      <c r="G732" s="111"/>
      <c r="H732" s="85">
        <f t="shared" si="61"/>
        <v>0</v>
      </c>
    </row>
    <row r="733" spans="1:8" s="20" customFormat="1" ht="19.149999999999999" customHeight="1">
      <c r="A733" s="118">
        <v>48227002</v>
      </c>
      <c r="B733" s="121" t="s">
        <v>1081</v>
      </c>
      <c r="C733" s="158">
        <v>1</v>
      </c>
      <c r="D733" s="158" t="s">
        <v>115</v>
      </c>
      <c r="E733" s="149">
        <v>46.3</v>
      </c>
      <c r="F733" s="149">
        <v>59.95</v>
      </c>
      <c r="G733" s="111"/>
      <c r="H733" s="85">
        <f t="shared" si="61"/>
        <v>0</v>
      </c>
    </row>
    <row r="734" spans="1:8" s="20" customFormat="1" ht="19.149999999999999" customHeight="1">
      <c r="A734" s="143" t="s">
        <v>1082</v>
      </c>
      <c r="B734" s="150"/>
      <c r="C734" s="151"/>
      <c r="D734" s="151"/>
      <c r="E734" s="152"/>
      <c r="F734" s="152"/>
      <c r="G734" s="154"/>
      <c r="H734" s="154"/>
    </row>
    <row r="735" spans="1:8" s="20" customFormat="1" ht="19.149999999999999" customHeight="1">
      <c r="A735" s="118">
        <v>48223982</v>
      </c>
      <c r="B735" s="121" t="s">
        <v>1083</v>
      </c>
      <c r="C735" s="158">
        <v>1</v>
      </c>
      <c r="D735" s="158" t="s">
        <v>241</v>
      </c>
      <c r="E735" s="149">
        <v>19.600000000000001</v>
      </c>
      <c r="F735" s="149">
        <v>24.95</v>
      </c>
      <c r="G735" s="111"/>
      <c r="H735" s="85">
        <f t="shared" si="61"/>
        <v>0</v>
      </c>
    </row>
    <row r="736" spans="1:8" s="20" customFormat="1" ht="19.149999999999999" customHeight="1">
      <c r="A736" s="118">
        <v>48223986</v>
      </c>
      <c r="B736" s="121" t="s">
        <v>1084</v>
      </c>
      <c r="C736" s="158">
        <v>1</v>
      </c>
      <c r="D736" s="158" t="s">
        <v>241</v>
      </c>
      <c r="E736" s="149">
        <v>19.600000000000001</v>
      </c>
      <c r="F736" s="149">
        <v>24.95</v>
      </c>
      <c r="G736" s="111"/>
      <c r="H736" s="85">
        <f t="shared" si="61"/>
        <v>0</v>
      </c>
    </row>
    <row r="737" spans="1:8" s="20" customFormat="1" ht="19.149999999999999" customHeight="1">
      <c r="A737" s="118">
        <v>48223980</v>
      </c>
      <c r="B737" s="121" t="s">
        <v>1085</v>
      </c>
      <c r="C737" s="158">
        <v>1</v>
      </c>
      <c r="D737" s="158" t="s">
        <v>241</v>
      </c>
      <c r="E737" s="149">
        <v>16.8</v>
      </c>
      <c r="F737" s="149">
        <v>19.95</v>
      </c>
      <c r="G737" s="111"/>
      <c r="H737" s="85">
        <f t="shared" si="61"/>
        <v>0</v>
      </c>
    </row>
    <row r="738" spans="1:8" s="20" customFormat="1" ht="19.149999999999999" customHeight="1">
      <c r="A738" s="118">
        <v>48223989</v>
      </c>
      <c r="B738" s="121" t="s">
        <v>1086</v>
      </c>
      <c r="C738" s="158">
        <v>1</v>
      </c>
      <c r="D738" s="158" t="s">
        <v>1087</v>
      </c>
      <c r="E738" s="149">
        <v>7</v>
      </c>
      <c r="F738" s="149">
        <v>11.95</v>
      </c>
      <c r="G738" s="111"/>
      <c r="H738" s="85">
        <f t="shared" si="61"/>
        <v>0</v>
      </c>
    </row>
    <row r="739" spans="1:8" s="20" customFormat="1" ht="19.149999999999999" customHeight="1">
      <c r="A739" s="143" t="s">
        <v>1088</v>
      </c>
      <c r="B739" s="150"/>
      <c r="C739" s="151"/>
      <c r="D739" s="151"/>
      <c r="E739" s="152"/>
      <c r="F739" s="152"/>
      <c r="G739" s="154"/>
      <c r="H739" s="154"/>
    </row>
    <row r="740" spans="1:8" s="20" customFormat="1" ht="19.149999999999999" customHeight="1">
      <c r="A740" s="161">
        <v>48223992</v>
      </c>
      <c r="B740" s="121" t="s">
        <v>1089</v>
      </c>
      <c r="C740" s="158">
        <v>1</v>
      </c>
      <c r="D740" s="158" t="s">
        <v>241</v>
      </c>
      <c r="E740" s="149">
        <v>24</v>
      </c>
      <c r="F740" s="149">
        <v>39.950000000000003</v>
      </c>
      <c r="G740" s="111"/>
      <c r="H740" s="85">
        <f t="shared" si="61"/>
        <v>0</v>
      </c>
    </row>
    <row r="741" spans="1:8" s="20" customFormat="1" ht="19.149999999999999" customHeight="1">
      <c r="A741" s="161">
        <v>48223990</v>
      </c>
      <c r="B741" s="121" t="s">
        <v>1090</v>
      </c>
      <c r="C741" s="158">
        <v>1</v>
      </c>
      <c r="D741" s="158" t="s">
        <v>241</v>
      </c>
      <c r="E741" s="149">
        <v>19.899999999999999</v>
      </c>
      <c r="F741" s="149">
        <v>34.950000000000003</v>
      </c>
      <c r="G741" s="111"/>
      <c r="H741" s="85">
        <f t="shared" si="61"/>
        <v>0</v>
      </c>
    </row>
    <row r="742" spans="1:8" s="20" customFormat="1" ht="19.149999999999999" customHeight="1">
      <c r="A742" s="161">
        <v>48223999</v>
      </c>
      <c r="B742" s="121" t="s">
        <v>1091</v>
      </c>
      <c r="C742" s="158">
        <v>1</v>
      </c>
      <c r="D742" s="158" t="s">
        <v>1092</v>
      </c>
      <c r="E742" s="149">
        <v>6.8</v>
      </c>
      <c r="F742" s="149">
        <v>12.49</v>
      </c>
      <c r="G742" s="111"/>
      <c r="H742" s="85">
        <f t="shared" si="61"/>
        <v>0</v>
      </c>
    </row>
    <row r="743" spans="1:8" s="20" customFormat="1" ht="19.149999999999999" customHeight="1">
      <c r="A743" s="143" t="s">
        <v>1093</v>
      </c>
      <c r="B743" s="150"/>
      <c r="C743" s="151"/>
      <c r="D743" s="151"/>
      <c r="E743" s="152"/>
      <c r="F743" s="152"/>
      <c r="G743" s="154"/>
      <c r="H743" s="154"/>
    </row>
    <row r="744" spans="1:8" s="20" customFormat="1" ht="19.149999999999999" customHeight="1">
      <c r="A744" s="118">
        <v>48227314</v>
      </c>
      <c r="B744" s="121" t="s">
        <v>1094</v>
      </c>
      <c r="C744" s="158">
        <v>1</v>
      </c>
      <c r="D744" s="158" t="s">
        <v>118</v>
      </c>
      <c r="E744" s="149">
        <v>77.2</v>
      </c>
      <c r="F744" s="149">
        <v>99.95</v>
      </c>
      <c r="G744" s="111"/>
      <c r="H744" s="85">
        <f t="shared" si="61"/>
        <v>0</v>
      </c>
    </row>
    <row r="745" spans="1:8" s="20" customFormat="1" ht="19.149999999999999" customHeight="1">
      <c r="A745" s="143" t="s">
        <v>1095</v>
      </c>
      <c r="B745" s="150"/>
      <c r="C745" s="151"/>
      <c r="D745" s="151"/>
      <c r="E745" s="152"/>
      <c r="F745" s="152"/>
      <c r="G745" s="154"/>
      <c r="H745" s="154"/>
    </row>
    <row r="746" spans="1:8" s="20" customFormat="1" ht="19.149999999999999" customHeight="1">
      <c r="A746" s="118">
        <v>48227110</v>
      </c>
      <c r="B746" s="121" t="s">
        <v>1096</v>
      </c>
      <c r="C746" s="158">
        <v>1</v>
      </c>
      <c r="D746" s="158" t="s">
        <v>118</v>
      </c>
      <c r="E746" s="149">
        <v>34.1</v>
      </c>
      <c r="F746" s="149">
        <v>49.95</v>
      </c>
      <c r="G746" s="111"/>
      <c r="H746" s="85">
        <f t="shared" si="61"/>
        <v>0</v>
      </c>
    </row>
    <row r="747" spans="1:8" s="20" customFormat="1" ht="19.149999999999999" customHeight="1">
      <c r="A747" s="118">
        <v>48227112</v>
      </c>
      <c r="B747" s="121" t="s">
        <v>1097</v>
      </c>
      <c r="C747" s="158">
        <v>1</v>
      </c>
      <c r="D747" s="158" t="s">
        <v>118</v>
      </c>
      <c r="E747" s="149">
        <v>51.1</v>
      </c>
      <c r="F747" s="149">
        <v>74.95</v>
      </c>
      <c r="G747" s="111"/>
      <c r="H747" s="85">
        <f t="shared" si="61"/>
        <v>0</v>
      </c>
    </row>
    <row r="748" spans="1:8" s="20" customFormat="1" ht="19.149999999999999" customHeight="1">
      <c r="A748" s="118">
        <v>48227114</v>
      </c>
      <c r="B748" s="121" t="s">
        <v>1098</v>
      </c>
      <c r="C748" s="158">
        <v>1</v>
      </c>
      <c r="D748" s="158" t="s">
        <v>118</v>
      </c>
      <c r="E748" s="149">
        <v>44</v>
      </c>
      <c r="F748" s="149">
        <v>89.95</v>
      </c>
      <c r="G748" s="111"/>
      <c r="H748" s="85">
        <f t="shared" si="61"/>
        <v>0</v>
      </c>
    </row>
    <row r="749" spans="1:8" s="20" customFormat="1" ht="19.149999999999999" customHeight="1">
      <c r="A749" s="118">
        <v>48227118</v>
      </c>
      <c r="B749" s="121" t="s">
        <v>1099</v>
      </c>
      <c r="C749" s="158">
        <v>1</v>
      </c>
      <c r="D749" s="158" t="s">
        <v>118</v>
      </c>
      <c r="E749" s="149">
        <v>60</v>
      </c>
      <c r="F749" s="149">
        <v>109.95</v>
      </c>
      <c r="G749" s="111"/>
      <c r="H749" s="85">
        <f t="shared" si="61"/>
        <v>0</v>
      </c>
    </row>
    <row r="750" spans="1:8" s="20" customFormat="1" ht="19.149999999999999" customHeight="1">
      <c r="A750" s="118">
        <v>48227210</v>
      </c>
      <c r="B750" s="121" t="s">
        <v>1100</v>
      </c>
      <c r="C750" s="158">
        <v>1</v>
      </c>
      <c r="D750" s="158" t="s">
        <v>118</v>
      </c>
      <c r="E750" s="149">
        <v>38</v>
      </c>
      <c r="F750" s="149">
        <v>69.95</v>
      </c>
      <c r="G750" s="111"/>
      <c r="H750" s="85">
        <f t="shared" si="61"/>
        <v>0</v>
      </c>
    </row>
    <row r="751" spans="1:8" s="20" customFormat="1" ht="19.149999999999999" customHeight="1">
      <c r="A751" s="118">
        <v>48227212</v>
      </c>
      <c r="B751" s="121" t="s">
        <v>1101</v>
      </c>
      <c r="C751" s="158">
        <v>1</v>
      </c>
      <c r="D751" s="158" t="s">
        <v>118</v>
      </c>
      <c r="E751" s="149">
        <v>45</v>
      </c>
      <c r="F751" s="149">
        <v>79.95</v>
      </c>
      <c r="G751" s="111"/>
      <c r="H751" s="85">
        <f t="shared" si="61"/>
        <v>0</v>
      </c>
    </row>
    <row r="752" spans="1:8" s="20" customFormat="1" ht="19.149999999999999" customHeight="1">
      <c r="A752" s="118">
        <v>48227214</v>
      </c>
      <c r="B752" s="121" t="s">
        <v>1102</v>
      </c>
      <c r="C752" s="158">
        <v>1</v>
      </c>
      <c r="D752" s="158" t="s">
        <v>118</v>
      </c>
      <c r="E752" s="149">
        <v>61.3</v>
      </c>
      <c r="F752" s="149">
        <v>89.95</v>
      </c>
      <c r="G752" s="111"/>
      <c r="H752" s="85">
        <f t="shared" si="61"/>
        <v>0</v>
      </c>
    </row>
    <row r="753" spans="1:8" s="20" customFormat="1" ht="19.149999999999999" customHeight="1">
      <c r="A753" s="118">
        <v>48227218</v>
      </c>
      <c r="B753" s="121" t="s">
        <v>1103</v>
      </c>
      <c r="C753" s="158">
        <v>1</v>
      </c>
      <c r="D753" s="158" t="s">
        <v>118</v>
      </c>
      <c r="E753" s="149">
        <v>68.099999999999994</v>
      </c>
      <c r="F753" s="149">
        <v>99.95</v>
      </c>
      <c r="G753" s="111"/>
      <c r="H753" s="85">
        <f t="shared" si="61"/>
        <v>0</v>
      </c>
    </row>
    <row r="754" spans="1:8" s="20" customFormat="1" ht="19.149999999999999" customHeight="1">
      <c r="A754" s="118">
        <v>48227224</v>
      </c>
      <c r="B754" s="121" t="s">
        <v>1104</v>
      </c>
      <c r="C754" s="158">
        <v>1</v>
      </c>
      <c r="D754" s="158" t="s">
        <v>118</v>
      </c>
      <c r="E754" s="149">
        <v>98.2</v>
      </c>
      <c r="F754" s="149">
        <v>129.94999999999999</v>
      </c>
      <c r="G754" s="111"/>
      <c r="H754" s="85">
        <f t="shared" si="61"/>
        <v>0</v>
      </c>
    </row>
    <row r="755" spans="1:8" s="20" customFormat="1" ht="19.149999999999999" customHeight="1">
      <c r="A755" s="143" t="s">
        <v>1105</v>
      </c>
      <c r="B755" s="150"/>
      <c r="C755" s="151"/>
      <c r="D755" s="151"/>
      <c r="E755" s="152"/>
      <c r="F755" s="152"/>
      <c r="G755" s="154"/>
      <c r="H755" s="154"/>
    </row>
    <row r="756" spans="1:8" s="20" customFormat="1" ht="19.149999999999999" customHeight="1">
      <c r="A756" s="118">
        <v>48224250</v>
      </c>
      <c r="B756" s="121" t="s">
        <v>1106</v>
      </c>
      <c r="C756" s="158">
        <v>1</v>
      </c>
      <c r="D756" s="158" t="s">
        <v>241</v>
      </c>
      <c r="E756" s="149">
        <v>19</v>
      </c>
      <c r="F756" s="149">
        <v>39.950000000000003</v>
      </c>
      <c r="G756" s="111"/>
      <c r="H756" s="85">
        <f t="shared" si="61"/>
        <v>0</v>
      </c>
    </row>
    <row r="757" spans="1:8" s="20" customFormat="1" ht="19.149999999999999" customHeight="1">
      <c r="A757" s="118">
        <v>48224251</v>
      </c>
      <c r="B757" s="121" t="s">
        <v>1107</v>
      </c>
      <c r="C757" s="158">
        <v>1</v>
      </c>
      <c r="D757" s="158" t="s">
        <v>241</v>
      </c>
      <c r="E757" s="149">
        <v>34.1</v>
      </c>
      <c r="F757" s="149">
        <v>49.95</v>
      </c>
      <c r="G757" s="111"/>
      <c r="H757" s="85">
        <f t="shared" si="61"/>
        <v>0</v>
      </c>
    </row>
    <row r="758" spans="1:8" s="20" customFormat="1" ht="19.149999999999999" customHeight="1">
      <c r="A758" s="118">
        <v>48224252</v>
      </c>
      <c r="B758" s="121" t="s">
        <v>1108</v>
      </c>
      <c r="C758" s="158">
        <v>1</v>
      </c>
      <c r="D758" s="158" t="s">
        <v>241</v>
      </c>
      <c r="E758" s="149">
        <v>65.599999999999994</v>
      </c>
      <c r="F758" s="149">
        <v>84.95</v>
      </c>
      <c r="G758" s="111"/>
      <c r="H758" s="85">
        <f t="shared" si="61"/>
        <v>0</v>
      </c>
    </row>
    <row r="759" spans="1:8" s="20" customFormat="1" ht="19.149999999999999" customHeight="1">
      <c r="A759" s="118">
        <v>48224258</v>
      </c>
      <c r="B759" s="121" t="s">
        <v>1109</v>
      </c>
      <c r="C759" s="158">
        <v>1</v>
      </c>
      <c r="D759" s="158" t="s">
        <v>241</v>
      </c>
      <c r="E759" s="149">
        <v>34.1</v>
      </c>
      <c r="F759" s="149">
        <v>49.95</v>
      </c>
      <c r="G759" s="111"/>
      <c r="H759" s="85">
        <f t="shared" si="61"/>
        <v>0</v>
      </c>
    </row>
    <row r="760" spans="1:8" s="20" customFormat="1" ht="19.149999999999999" customHeight="1">
      <c r="A760" s="118">
        <v>48224259</v>
      </c>
      <c r="B760" s="121" t="s">
        <v>1110</v>
      </c>
      <c r="C760" s="158">
        <v>1</v>
      </c>
      <c r="D760" s="158" t="s">
        <v>241</v>
      </c>
      <c r="E760" s="149">
        <v>54.5</v>
      </c>
      <c r="F760" s="149">
        <v>79.95</v>
      </c>
      <c r="G760" s="111"/>
      <c r="H760" s="85">
        <f t="shared" si="61"/>
        <v>0</v>
      </c>
    </row>
    <row r="761" spans="1:8" s="20" customFormat="1" ht="19.149999999999999" customHeight="1">
      <c r="A761" s="118">
        <v>48224253</v>
      </c>
      <c r="B761" s="121" t="s">
        <v>1111</v>
      </c>
      <c r="C761" s="158">
        <v>1</v>
      </c>
      <c r="D761" s="158" t="s">
        <v>115</v>
      </c>
      <c r="E761" s="149">
        <v>111.1</v>
      </c>
      <c r="F761" s="149">
        <v>162.94999999999999</v>
      </c>
      <c r="G761" s="111"/>
      <c r="H761" s="85">
        <f t="shared" si="61"/>
        <v>0</v>
      </c>
    </row>
    <row r="762" spans="1:8" s="20" customFormat="1" ht="19.149999999999999" customHeight="1">
      <c r="A762" s="118">
        <v>48224254</v>
      </c>
      <c r="B762" s="121" t="s">
        <v>1112</v>
      </c>
      <c r="C762" s="158">
        <v>1</v>
      </c>
      <c r="D762" s="158" t="s">
        <v>115</v>
      </c>
      <c r="E762" s="149">
        <v>134.4</v>
      </c>
      <c r="F762" s="149">
        <v>189.95</v>
      </c>
      <c r="G762" s="111"/>
      <c r="H762" s="85">
        <f t="shared" si="61"/>
        <v>0</v>
      </c>
    </row>
    <row r="763" spans="1:8" s="20" customFormat="1" ht="19.149999999999999" customHeight="1">
      <c r="A763" s="118">
        <v>48224206</v>
      </c>
      <c r="B763" s="121" t="s">
        <v>1113</v>
      </c>
      <c r="C763" s="158">
        <v>1</v>
      </c>
      <c r="D763" s="158" t="s">
        <v>859</v>
      </c>
      <c r="E763" s="149">
        <v>25</v>
      </c>
      <c r="F763" s="149">
        <v>54.95</v>
      </c>
      <c r="G763" s="111"/>
      <c r="H763" s="85">
        <f t="shared" si="61"/>
        <v>0</v>
      </c>
    </row>
    <row r="764" spans="1:8" s="20" customFormat="1" ht="19.149999999999999" customHeight="1">
      <c r="A764" s="118">
        <v>48224256</v>
      </c>
      <c r="B764" s="121" t="s">
        <v>1114</v>
      </c>
      <c r="C764" s="158">
        <v>1</v>
      </c>
      <c r="D764" s="158" t="s">
        <v>1087</v>
      </c>
      <c r="E764" s="149">
        <v>15.4</v>
      </c>
      <c r="F764" s="149">
        <v>19.95</v>
      </c>
      <c r="G764" s="111"/>
      <c r="H764" s="85">
        <f t="shared" si="61"/>
        <v>0</v>
      </c>
    </row>
    <row r="765" spans="1:8" s="20" customFormat="1" ht="19.149999999999999" customHeight="1">
      <c r="A765" s="143" t="s">
        <v>1115</v>
      </c>
      <c r="B765" s="150"/>
      <c r="C765" s="151"/>
      <c r="D765" s="151"/>
      <c r="E765" s="152"/>
      <c r="F765" s="152"/>
      <c r="G765" s="154"/>
      <c r="H765" s="154"/>
    </row>
    <row r="766" spans="1:8" s="20" customFormat="1" ht="19.149999999999999" customHeight="1">
      <c r="A766" s="118">
        <v>48224255</v>
      </c>
      <c r="B766" s="121" t="s">
        <v>1116</v>
      </c>
      <c r="C766" s="158">
        <v>1</v>
      </c>
      <c r="D766" s="158" t="s">
        <v>1117</v>
      </c>
      <c r="E766" s="149">
        <v>10.9</v>
      </c>
      <c r="F766" s="149">
        <v>14.95</v>
      </c>
      <c r="G766" s="111"/>
      <c r="H766" s="85">
        <f t="shared" si="61"/>
        <v>0</v>
      </c>
    </row>
    <row r="767" spans="1:8" s="20" customFormat="1" ht="19.149999999999999" customHeight="1">
      <c r="A767" s="118">
        <v>48224257</v>
      </c>
      <c r="B767" s="121" t="s">
        <v>1118</v>
      </c>
      <c r="C767" s="158">
        <v>1</v>
      </c>
      <c r="D767" s="158" t="s">
        <v>1087</v>
      </c>
      <c r="E767" s="149">
        <v>13.6</v>
      </c>
      <c r="F767" s="149">
        <v>19.95</v>
      </c>
      <c r="G767" s="111"/>
      <c r="H767" s="85">
        <f t="shared" si="61"/>
        <v>0</v>
      </c>
    </row>
    <row r="768" spans="1:8" s="20" customFormat="1" ht="19.149999999999999" customHeight="1">
      <c r="A768" s="143" t="s">
        <v>1119</v>
      </c>
      <c r="B768" s="150"/>
      <c r="C768" s="151"/>
      <c r="D768" s="151"/>
      <c r="E768" s="152"/>
      <c r="F768" s="152"/>
      <c r="G768" s="154"/>
      <c r="H768" s="154"/>
    </row>
    <row r="769" spans="1:8" s="20" customFormat="1" ht="19.149999999999999" customHeight="1">
      <c r="A769" s="123">
        <v>48227406</v>
      </c>
      <c r="B769" s="121" t="s">
        <v>1120</v>
      </c>
      <c r="C769" s="158">
        <v>1</v>
      </c>
      <c r="D769" s="158" t="s">
        <v>241</v>
      </c>
      <c r="E769" s="149">
        <v>20</v>
      </c>
      <c r="F769" s="149">
        <v>39.950000000000003</v>
      </c>
      <c r="G769" s="111"/>
      <c r="H769" s="85">
        <f t="shared" si="61"/>
        <v>0</v>
      </c>
    </row>
    <row r="770" spans="1:8" s="20" customFormat="1" ht="19.149999999999999" customHeight="1">
      <c r="A770" s="118">
        <v>48227408</v>
      </c>
      <c r="B770" s="121" t="s">
        <v>1121</v>
      </c>
      <c r="C770" s="158">
        <v>1</v>
      </c>
      <c r="D770" s="158" t="s">
        <v>241</v>
      </c>
      <c r="E770" s="149">
        <v>27.2</v>
      </c>
      <c r="F770" s="149">
        <v>49.95</v>
      </c>
      <c r="G770" s="111"/>
      <c r="H770" s="85">
        <f t="shared" si="61"/>
        <v>0</v>
      </c>
    </row>
    <row r="771" spans="1:8" s="20" customFormat="1" ht="19.149999999999999" customHeight="1">
      <c r="A771" s="118">
        <v>48227508</v>
      </c>
      <c r="B771" s="121" t="s">
        <v>1122</v>
      </c>
      <c r="C771" s="158">
        <v>1</v>
      </c>
      <c r="D771" s="158" t="s">
        <v>241</v>
      </c>
      <c r="E771" s="149">
        <v>35</v>
      </c>
      <c r="F771" s="149">
        <v>59.95</v>
      </c>
      <c r="G771" s="111"/>
      <c r="H771" s="85">
        <f t="shared" si="61"/>
        <v>0</v>
      </c>
    </row>
    <row r="772" spans="1:8" s="20" customFormat="1" ht="19.149999999999999" customHeight="1">
      <c r="A772" s="123">
        <v>48227410</v>
      </c>
      <c r="B772" s="121" t="s">
        <v>1123</v>
      </c>
      <c r="C772" s="158">
        <v>1</v>
      </c>
      <c r="D772" s="158" t="s">
        <v>115</v>
      </c>
      <c r="E772" s="149">
        <v>45</v>
      </c>
      <c r="F772" s="149">
        <v>69.95</v>
      </c>
      <c r="G772" s="111"/>
      <c r="H772" s="85">
        <f t="shared" si="61"/>
        <v>0</v>
      </c>
    </row>
    <row r="773" spans="1:8" s="20" customFormat="1" ht="19.149999999999999" customHeight="1">
      <c r="A773" s="118">
        <v>48227412</v>
      </c>
      <c r="B773" s="121" t="s">
        <v>1124</v>
      </c>
      <c r="C773" s="158">
        <v>1</v>
      </c>
      <c r="D773" s="158" t="s">
        <v>115</v>
      </c>
      <c r="E773" s="149">
        <v>45</v>
      </c>
      <c r="F773" s="149">
        <v>69.95</v>
      </c>
      <c r="G773" s="111"/>
      <c r="H773" s="85">
        <f t="shared" ref="H773:H843" si="62">G773*E773</f>
        <v>0</v>
      </c>
    </row>
    <row r="774" spans="1:8" s="20" customFormat="1" ht="19.149999999999999" customHeight="1">
      <c r="A774" s="118">
        <v>48227415</v>
      </c>
      <c r="B774" s="121" t="s">
        <v>1125</v>
      </c>
      <c r="C774" s="158">
        <v>1</v>
      </c>
      <c r="D774" s="158" t="s">
        <v>115</v>
      </c>
      <c r="E774" s="149">
        <v>54.5</v>
      </c>
      <c r="F774" s="149">
        <v>99.95</v>
      </c>
      <c r="G774" s="111"/>
      <c r="H774" s="85">
        <f t="shared" si="62"/>
        <v>0</v>
      </c>
    </row>
    <row r="775" spans="1:8" s="20" customFormat="1" ht="19.149999999999999" customHeight="1">
      <c r="A775" s="118">
        <v>48227400</v>
      </c>
      <c r="B775" s="121" t="s">
        <v>1126</v>
      </c>
      <c r="C775" s="158">
        <v>1</v>
      </c>
      <c r="D775" s="158" t="s">
        <v>115</v>
      </c>
      <c r="E775" s="149">
        <v>39.200000000000003</v>
      </c>
      <c r="F775" s="149">
        <v>79.95</v>
      </c>
      <c r="G775" s="111"/>
      <c r="H775" s="85">
        <f t="shared" si="62"/>
        <v>0</v>
      </c>
    </row>
    <row r="776" spans="1:8" s="20" customFormat="1" ht="19.149999999999999" customHeight="1">
      <c r="A776" s="143" t="s">
        <v>1127</v>
      </c>
      <c r="B776" s="150"/>
      <c r="C776" s="151"/>
      <c r="D776" s="151"/>
      <c r="E776" s="152"/>
      <c r="F776" s="152"/>
      <c r="G776" s="154"/>
      <c r="H776" s="154"/>
    </row>
    <row r="777" spans="1:8" s="20" customFormat="1" ht="19.149999999999999" customHeight="1">
      <c r="A777" s="153">
        <v>48223079</v>
      </c>
      <c r="B777" s="121" t="s">
        <v>1128</v>
      </c>
      <c r="C777" s="158">
        <v>1</v>
      </c>
      <c r="D777" s="158" t="s">
        <v>241</v>
      </c>
      <c r="E777" s="149">
        <v>45.6</v>
      </c>
      <c r="F777" s="149">
        <v>69.95</v>
      </c>
      <c r="G777" s="111"/>
      <c r="H777" s="85">
        <f t="shared" si="62"/>
        <v>0</v>
      </c>
    </row>
    <row r="778" spans="1:8" s="20" customFormat="1" ht="19.149999999999999" customHeight="1">
      <c r="A778" s="153">
        <v>48223070</v>
      </c>
      <c r="B778" s="121" t="s">
        <v>1129</v>
      </c>
      <c r="C778" s="158">
        <v>1</v>
      </c>
      <c r="D778" s="158" t="s">
        <v>241</v>
      </c>
      <c r="E778" s="149">
        <v>45.6</v>
      </c>
      <c r="F778" s="149">
        <v>69.95</v>
      </c>
      <c r="G778" s="111"/>
      <c r="H778" s="85">
        <f t="shared" si="62"/>
        <v>0</v>
      </c>
    </row>
    <row r="779" spans="1:8" s="20" customFormat="1" ht="19.149999999999999" customHeight="1">
      <c r="A779" s="118">
        <v>48226109</v>
      </c>
      <c r="B779" s="121" t="s">
        <v>1130</v>
      </c>
      <c r="C779" s="158">
        <v>1</v>
      </c>
      <c r="D779" s="158" t="s">
        <v>241</v>
      </c>
      <c r="E779" s="149">
        <v>25.4</v>
      </c>
      <c r="F779" s="149">
        <v>34.950000000000003</v>
      </c>
      <c r="G779" s="111"/>
      <c r="H779" s="85">
        <f t="shared" si="62"/>
        <v>0</v>
      </c>
    </row>
    <row r="780" spans="1:8" s="20" customFormat="1" ht="19.149999999999999" customHeight="1">
      <c r="A780" s="143" t="s">
        <v>1131</v>
      </c>
      <c r="B780" s="150"/>
      <c r="C780" s="151"/>
      <c r="D780" s="151"/>
      <c r="E780" s="152"/>
      <c r="F780" s="152"/>
      <c r="G780" s="154"/>
      <c r="H780" s="154"/>
    </row>
    <row r="781" spans="1:8" s="20" customFormat="1" ht="19.149999999999999" customHeight="1">
      <c r="A781" s="28" t="s">
        <v>1132</v>
      </c>
      <c r="B781" s="121" t="s">
        <v>1133</v>
      </c>
      <c r="C781" s="158">
        <v>1</v>
      </c>
      <c r="D781" s="158" t="s">
        <v>449</v>
      </c>
      <c r="E781" s="149">
        <v>65.400000000000006</v>
      </c>
      <c r="F781" s="149">
        <v>89.95</v>
      </c>
      <c r="G781" s="111"/>
      <c r="H781" s="85">
        <f t="shared" si="62"/>
        <v>0</v>
      </c>
    </row>
    <row r="782" spans="1:8" s="20" customFormat="1" ht="19.149999999999999" customHeight="1">
      <c r="A782" s="28" t="s">
        <v>1134</v>
      </c>
      <c r="B782" s="121" t="s">
        <v>1135</v>
      </c>
      <c r="C782" s="158">
        <v>1</v>
      </c>
      <c r="D782" s="158" t="s">
        <v>449</v>
      </c>
      <c r="E782" s="149">
        <v>80</v>
      </c>
      <c r="F782" s="149">
        <v>109.95</v>
      </c>
      <c r="G782" s="111"/>
      <c r="H782" s="85">
        <f t="shared" si="62"/>
        <v>0</v>
      </c>
    </row>
    <row r="783" spans="1:8" s="20" customFormat="1" ht="19.149999999999999" customHeight="1">
      <c r="A783" s="28" t="s">
        <v>1136</v>
      </c>
      <c r="B783" s="121" t="s">
        <v>1137</v>
      </c>
      <c r="C783" s="158">
        <v>1</v>
      </c>
      <c r="D783" s="158" t="s">
        <v>121</v>
      </c>
      <c r="E783" s="149">
        <v>72.7</v>
      </c>
      <c r="F783" s="149">
        <v>99.95</v>
      </c>
      <c r="G783" s="111"/>
      <c r="H783" s="85">
        <f t="shared" si="62"/>
        <v>0</v>
      </c>
    </row>
    <row r="784" spans="1:8" s="20" customFormat="1" ht="19.149999999999999" customHeight="1">
      <c r="A784" s="28" t="s">
        <v>1138</v>
      </c>
      <c r="B784" s="121" t="s">
        <v>1139</v>
      </c>
      <c r="C784" s="158">
        <v>1</v>
      </c>
      <c r="D784" s="158" t="s">
        <v>56</v>
      </c>
      <c r="E784" s="149">
        <v>87.2</v>
      </c>
      <c r="F784" s="149">
        <v>119.95</v>
      </c>
      <c r="G784" s="111"/>
      <c r="H784" s="85">
        <f t="shared" si="62"/>
        <v>0</v>
      </c>
    </row>
    <row r="785" spans="1:8" s="20" customFormat="1" ht="19.149999999999999" customHeight="1">
      <c r="A785" s="162" t="s">
        <v>1140</v>
      </c>
      <c r="B785" s="121" t="s">
        <v>1141</v>
      </c>
      <c r="C785" s="158">
        <v>1</v>
      </c>
      <c r="D785" s="158" t="s">
        <v>121</v>
      </c>
      <c r="E785" s="149">
        <v>79.8</v>
      </c>
      <c r="F785" s="149">
        <v>119.95</v>
      </c>
      <c r="G785" s="111"/>
      <c r="H785" s="85">
        <f t="shared" si="62"/>
        <v>0</v>
      </c>
    </row>
    <row r="786" spans="1:8" s="20" customFormat="1" ht="19.149999999999999" customHeight="1">
      <c r="A786" s="28" t="s">
        <v>1142</v>
      </c>
      <c r="B786" s="121" t="s">
        <v>1143</v>
      </c>
      <c r="C786" s="158">
        <v>1</v>
      </c>
      <c r="D786" s="158" t="s">
        <v>121</v>
      </c>
      <c r="E786" s="149">
        <v>94.5</v>
      </c>
      <c r="F786" s="149">
        <v>129.94999999999999</v>
      </c>
      <c r="G786" s="111"/>
      <c r="H786" s="85">
        <f t="shared" si="62"/>
        <v>0</v>
      </c>
    </row>
    <row r="787" spans="1:8" s="20" customFormat="1" ht="19.149999999999999" customHeight="1">
      <c r="A787" s="28" t="s">
        <v>1144</v>
      </c>
      <c r="B787" s="121" t="s">
        <v>1145</v>
      </c>
      <c r="C787" s="158">
        <v>1</v>
      </c>
      <c r="D787" s="158" t="s">
        <v>52</v>
      </c>
      <c r="E787" s="149">
        <v>124</v>
      </c>
      <c r="F787" s="149">
        <v>159.94999999999999</v>
      </c>
      <c r="G787" s="111"/>
      <c r="H787" s="85">
        <f t="shared" si="62"/>
        <v>0</v>
      </c>
    </row>
    <row r="788" spans="1:8" s="20" customFormat="1" ht="19.149999999999999" customHeight="1">
      <c r="A788" s="28" t="s">
        <v>1146</v>
      </c>
      <c r="B788" s="121" t="s">
        <v>1147</v>
      </c>
      <c r="C788" s="158">
        <v>1</v>
      </c>
      <c r="D788" s="158" t="s">
        <v>52</v>
      </c>
      <c r="E788" s="149">
        <v>160</v>
      </c>
      <c r="F788" s="149">
        <v>219.95</v>
      </c>
      <c r="G788" s="111"/>
      <c r="H788" s="85">
        <f t="shared" si="62"/>
        <v>0</v>
      </c>
    </row>
    <row r="789" spans="1:8" s="20" customFormat="1" ht="19.149999999999999" customHeight="1">
      <c r="A789" s="28" t="s">
        <v>1148</v>
      </c>
      <c r="B789" s="121" t="s">
        <v>1149</v>
      </c>
      <c r="C789" s="158">
        <v>1</v>
      </c>
      <c r="D789" s="158" t="s">
        <v>52</v>
      </c>
      <c r="E789" s="149">
        <v>140</v>
      </c>
      <c r="F789" s="149">
        <v>189.95</v>
      </c>
      <c r="G789" s="111"/>
      <c r="H789" s="85">
        <f t="shared" si="62"/>
        <v>0</v>
      </c>
    </row>
    <row r="790" spans="1:8" s="20" customFormat="1" ht="19.149999999999999" customHeight="1">
      <c r="A790" s="28" t="s">
        <v>1150</v>
      </c>
      <c r="B790" s="121" t="s">
        <v>1151</v>
      </c>
      <c r="C790" s="158">
        <v>1</v>
      </c>
      <c r="D790" s="158" t="s">
        <v>52</v>
      </c>
      <c r="E790" s="149">
        <v>166</v>
      </c>
      <c r="F790" s="149">
        <v>229.95</v>
      </c>
      <c r="G790" s="111"/>
      <c r="H790" s="85">
        <f t="shared" si="62"/>
        <v>0</v>
      </c>
    </row>
    <row r="791" spans="1:8" s="20" customFormat="1" ht="19.149999999999999" customHeight="1">
      <c r="A791" s="28" t="s">
        <v>1152</v>
      </c>
      <c r="B791" s="121" t="s">
        <v>1153</v>
      </c>
      <c r="C791" s="158">
        <v>1</v>
      </c>
      <c r="D791" s="158" t="s">
        <v>52</v>
      </c>
      <c r="E791" s="149">
        <v>180</v>
      </c>
      <c r="F791" s="149">
        <v>219.95</v>
      </c>
      <c r="G791" s="111"/>
      <c r="H791" s="85">
        <f t="shared" si="62"/>
        <v>0</v>
      </c>
    </row>
    <row r="792" spans="1:8" s="20" customFormat="1" ht="19.149999999999999" customHeight="1">
      <c r="A792" s="28" t="s">
        <v>1154</v>
      </c>
      <c r="B792" s="121" t="s">
        <v>1155</v>
      </c>
      <c r="C792" s="158">
        <v>1</v>
      </c>
      <c r="D792" s="158" t="s">
        <v>52</v>
      </c>
      <c r="E792" s="149">
        <v>181.1</v>
      </c>
      <c r="F792" s="149">
        <v>249.95</v>
      </c>
      <c r="G792" s="111"/>
      <c r="H792" s="85">
        <f t="shared" si="62"/>
        <v>0</v>
      </c>
    </row>
    <row r="793" spans="1:8" s="20" customFormat="1" ht="19.149999999999999" customHeight="1">
      <c r="A793" s="196" t="s">
        <v>1156</v>
      </c>
      <c r="B793" s="121" t="s">
        <v>1157</v>
      </c>
      <c r="C793" s="158">
        <v>1</v>
      </c>
      <c r="D793" s="158" t="s">
        <v>52</v>
      </c>
      <c r="E793" s="149">
        <v>174.5</v>
      </c>
      <c r="F793" s="149">
        <v>239.95</v>
      </c>
      <c r="G793" s="111"/>
      <c r="H793" s="85">
        <f t="shared" si="62"/>
        <v>0</v>
      </c>
    </row>
    <row r="794" spans="1:8" s="20" customFormat="1" ht="19.149999999999999" customHeight="1">
      <c r="A794" s="28" t="s">
        <v>1158</v>
      </c>
      <c r="B794" s="121" t="s">
        <v>1159</v>
      </c>
      <c r="C794" s="158">
        <v>1</v>
      </c>
      <c r="D794" s="158" t="s">
        <v>52</v>
      </c>
      <c r="E794" s="149">
        <v>220</v>
      </c>
      <c r="F794" s="149">
        <v>369.95</v>
      </c>
      <c r="G794" s="111"/>
      <c r="H794" s="85">
        <f t="shared" si="62"/>
        <v>0</v>
      </c>
    </row>
    <row r="795" spans="1:8" s="20" customFormat="1" ht="19.149999999999999" customHeight="1">
      <c r="A795" s="28" t="s">
        <v>1160</v>
      </c>
      <c r="B795" s="121" t="s">
        <v>1161</v>
      </c>
      <c r="C795" s="158">
        <v>1</v>
      </c>
      <c r="D795" s="158" t="s">
        <v>52</v>
      </c>
      <c r="E795" s="149">
        <v>250</v>
      </c>
      <c r="F795" s="149">
        <v>379.95</v>
      </c>
      <c r="G795" s="111"/>
      <c r="H795" s="85">
        <f t="shared" si="62"/>
        <v>0</v>
      </c>
    </row>
    <row r="796" spans="1:8" s="20" customFormat="1" ht="19.149999999999999" customHeight="1">
      <c r="A796" s="118">
        <v>48225207</v>
      </c>
      <c r="B796" s="121" t="s">
        <v>1162</v>
      </c>
      <c r="C796" s="158">
        <v>1</v>
      </c>
      <c r="D796" s="158" t="s">
        <v>1163</v>
      </c>
      <c r="E796" s="149">
        <v>40</v>
      </c>
      <c r="F796" s="149">
        <v>54.95</v>
      </c>
      <c r="G796" s="111"/>
      <c r="H796" s="85">
        <f t="shared" si="62"/>
        <v>0</v>
      </c>
    </row>
    <row r="797" spans="1:8" s="20" customFormat="1" ht="19.149999999999999" customHeight="1">
      <c r="A797" s="118">
        <v>48225210</v>
      </c>
      <c r="B797" s="121" t="s">
        <v>1164</v>
      </c>
      <c r="C797" s="158">
        <v>1</v>
      </c>
      <c r="D797" s="158" t="s">
        <v>241</v>
      </c>
      <c r="E797" s="149">
        <v>58.1</v>
      </c>
      <c r="F797" s="149">
        <v>79.95</v>
      </c>
      <c r="G797" s="111"/>
      <c r="H797" s="85">
        <f t="shared" si="62"/>
        <v>0</v>
      </c>
    </row>
    <row r="798" spans="1:8" s="20" customFormat="1" ht="19.149999999999999" customHeight="1">
      <c r="A798" s="143" t="s">
        <v>1165</v>
      </c>
      <c r="B798" s="150"/>
      <c r="C798" s="151"/>
      <c r="D798" s="151"/>
      <c r="E798" s="152"/>
      <c r="F798" s="152"/>
      <c r="G798" s="154"/>
      <c r="H798" s="154"/>
    </row>
    <row r="799" spans="1:8" s="20" customFormat="1" ht="19.149999999999999" customHeight="1">
      <c r="A799" s="28" t="s">
        <v>1166</v>
      </c>
      <c r="B799" s="121" t="s">
        <v>1167</v>
      </c>
      <c r="C799" s="158">
        <v>1</v>
      </c>
      <c r="D799" s="158" t="s">
        <v>115</v>
      </c>
      <c r="E799" s="149">
        <v>47.1</v>
      </c>
      <c r="F799" s="149">
        <v>239.95</v>
      </c>
      <c r="G799" s="111"/>
      <c r="H799" s="85">
        <f t="shared" si="62"/>
        <v>0</v>
      </c>
    </row>
    <row r="800" spans="1:8" s="20" customFormat="1" ht="19.149999999999999" customHeight="1">
      <c r="A800" s="28" t="s">
        <v>1168</v>
      </c>
      <c r="B800" s="121" t="s">
        <v>1169</v>
      </c>
      <c r="C800" s="158">
        <v>1</v>
      </c>
      <c r="D800" s="158" t="s">
        <v>121</v>
      </c>
      <c r="E800" s="149">
        <v>62.8</v>
      </c>
      <c r="F800" s="149">
        <v>239.95</v>
      </c>
      <c r="G800" s="111"/>
      <c r="H800" s="85">
        <f t="shared" si="62"/>
        <v>0</v>
      </c>
    </row>
    <row r="801" spans="1:8" s="20" customFormat="1" ht="19.149999999999999" customHeight="1">
      <c r="A801" s="143" t="s">
        <v>1170</v>
      </c>
      <c r="B801" s="150"/>
      <c r="C801" s="151"/>
      <c r="D801" s="151"/>
      <c r="E801" s="152"/>
      <c r="F801" s="152"/>
      <c r="G801" s="154"/>
      <c r="H801" s="154"/>
    </row>
    <row r="802" spans="1:8" s="20" customFormat="1" ht="19.149999999999999" customHeight="1">
      <c r="A802" s="153">
        <v>48228500</v>
      </c>
      <c r="B802" s="121" t="s">
        <v>1171</v>
      </c>
      <c r="C802" s="158">
        <v>1</v>
      </c>
      <c r="D802" s="158">
        <v>1</v>
      </c>
      <c r="E802" s="149">
        <v>1995</v>
      </c>
      <c r="F802" s="149">
        <v>2299</v>
      </c>
      <c r="G802" s="111"/>
      <c r="H802" s="85">
        <f t="shared" si="62"/>
        <v>0</v>
      </c>
    </row>
    <row r="803" spans="1:8" s="20" customFormat="1" ht="19.149999999999999" customHeight="1">
      <c r="A803" s="153">
        <v>48228562</v>
      </c>
      <c r="B803" s="121" t="s">
        <v>1172</v>
      </c>
      <c r="C803" s="163">
        <v>1</v>
      </c>
      <c r="D803" s="163" t="s">
        <v>52</v>
      </c>
      <c r="E803" s="149">
        <v>2090</v>
      </c>
      <c r="F803" s="149">
        <v>2399</v>
      </c>
      <c r="G803" s="111"/>
      <c r="H803" s="85">
        <f t="shared" si="62"/>
        <v>0</v>
      </c>
    </row>
    <row r="804" spans="1:8" s="20" customFormat="1" ht="19.149999999999999" customHeight="1">
      <c r="A804" s="153">
        <v>48228537</v>
      </c>
      <c r="B804" s="121" t="s">
        <v>1173</v>
      </c>
      <c r="C804" s="163">
        <v>1</v>
      </c>
      <c r="D804" s="163" t="s">
        <v>52</v>
      </c>
      <c r="E804" s="149">
        <v>1000</v>
      </c>
      <c r="F804" s="149">
        <v>1299</v>
      </c>
      <c r="G804" s="111"/>
      <c r="H804" s="85">
        <f t="shared" si="62"/>
        <v>0</v>
      </c>
    </row>
    <row r="805" spans="1:8" s="20" customFormat="1" ht="19.149999999999999" customHeight="1">
      <c r="A805" s="153">
        <v>48228538</v>
      </c>
      <c r="B805" s="121" t="s">
        <v>1174</v>
      </c>
      <c r="C805" s="163">
        <v>1</v>
      </c>
      <c r="D805" s="163" t="s">
        <v>52</v>
      </c>
      <c r="E805" s="149">
        <v>1000</v>
      </c>
      <c r="F805" s="149">
        <v>1299</v>
      </c>
      <c r="G805" s="111"/>
      <c r="H805" s="85">
        <f t="shared" si="62"/>
        <v>0</v>
      </c>
    </row>
    <row r="806" spans="1:8" s="20" customFormat="1" ht="19.149999999999999" customHeight="1">
      <c r="A806" s="153">
        <v>48228543</v>
      </c>
      <c r="B806" s="121" t="s">
        <v>1175</v>
      </c>
      <c r="C806" s="163">
        <v>1</v>
      </c>
      <c r="D806" s="163" t="s">
        <v>52</v>
      </c>
      <c r="E806" s="149">
        <v>825.00000000000011</v>
      </c>
      <c r="F806" s="149">
        <v>1200</v>
      </c>
      <c r="G806" s="111"/>
      <c r="H806" s="85">
        <f t="shared" si="62"/>
        <v>0</v>
      </c>
    </row>
    <row r="807" spans="1:8" s="20" customFormat="1" ht="19.149999999999999" customHeight="1">
      <c r="A807" s="153">
        <v>48228544</v>
      </c>
      <c r="B807" s="121" t="s">
        <v>1176</v>
      </c>
      <c r="C807" s="163">
        <v>1</v>
      </c>
      <c r="D807" s="163" t="s">
        <v>52</v>
      </c>
      <c r="E807" s="149">
        <v>1100</v>
      </c>
      <c r="F807" s="149">
        <v>1700</v>
      </c>
      <c r="G807" s="111"/>
      <c r="H807" s="85">
        <f t="shared" si="62"/>
        <v>0</v>
      </c>
    </row>
    <row r="808" spans="1:8" s="20" customFormat="1" ht="19.149999999999999" customHeight="1">
      <c r="A808" s="153">
        <v>48228554</v>
      </c>
      <c r="B808" s="121" t="s">
        <v>1177</v>
      </c>
      <c r="C808" s="163">
        <v>1</v>
      </c>
      <c r="D808" s="163" t="s">
        <v>52</v>
      </c>
      <c r="E808" s="149">
        <v>1100</v>
      </c>
      <c r="F808" s="149">
        <v>1600</v>
      </c>
      <c r="G808" s="111"/>
      <c r="H808" s="85">
        <f t="shared" si="62"/>
        <v>0</v>
      </c>
    </row>
    <row r="809" spans="1:8" s="20" customFormat="1" ht="19.149999999999999" customHeight="1">
      <c r="A809" s="153">
        <v>48228555</v>
      </c>
      <c r="B809" s="121" t="s">
        <v>1178</v>
      </c>
      <c r="C809" s="163">
        <v>1</v>
      </c>
      <c r="D809" s="163" t="s">
        <v>52</v>
      </c>
      <c r="E809" s="149">
        <v>1430.0000000000002</v>
      </c>
      <c r="F809" s="149">
        <v>2100</v>
      </c>
      <c r="G809" s="111"/>
      <c r="H809" s="85">
        <f t="shared" si="62"/>
        <v>0</v>
      </c>
    </row>
    <row r="810" spans="1:8" s="20" customFormat="1" ht="19.149999999999999" customHeight="1">
      <c r="A810" s="153">
        <v>48228545</v>
      </c>
      <c r="B810" s="121" t="s">
        <v>1179</v>
      </c>
      <c r="C810" s="163">
        <v>1</v>
      </c>
      <c r="D810" s="163">
        <v>1</v>
      </c>
      <c r="E810" s="149">
        <v>1925.0000000000002</v>
      </c>
      <c r="F810" s="149">
        <v>2800</v>
      </c>
      <c r="G810" s="111"/>
      <c r="H810" s="85">
        <f t="shared" si="62"/>
        <v>0</v>
      </c>
    </row>
    <row r="811" spans="1:8" s="20" customFormat="1" ht="19.149999999999999" customHeight="1">
      <c r="A811" s="153">
        <v>48228559</v>
      </c>
      <c r="B811" s="121" t="s">
        <v>1180</v>
      </c>
      <c r="C811" s="163">
        <v>1</v>
      </c>
      <c r="D811" s="163">
        <v>1</v>
      </c>
      <c r="E811" s="149">
        <v>2530</v>
      </c>
      <c r="F811" s="149">
        <v>3500</v>
      </c>
      <c r="G811" s="111"/>
      <c r="H811" s="85">
        <f t="shared" si="62"/>
        <v>0</v>
      </c>
    </row>
    <row r="812" spans="1:8" s="20" customFormat="1" ht="19.149999999999999" customHeight="1">
      <c r="A812" s="153">
        <v>48228551</v>
      </c>
      <c r="B812" s="172" t="s">
        <v>1181</v>
      </c>
      <c r="C812" s="163">
        <v>1</v>
      </c>
      <c r="D812" s="163">
        <v>1</v>
      </c>
      <c r="E812" s="149">
        <v>1817.5</v>
      </c>
      <c r="F812" s="149">
        <v>2499</v>
      </c>
      <c r="G812" s="111"/>
      <c r="H812" s="85">
        <f t="shared" si="62"/>
        <v>0</v>
      </c>
    </row>
    <row r="813" spans="1:8" s="20" customFormat="1" ht="19.149999999999999" customHeight="1">
      <c r="A813" s="143" t="s">
        <v>1182</v>
      </c>
      <c r="B813" s="150"/>
      <c r="C813" s="151"/>
      <c r="D813" s="151"/>
      <c r="E813" s="152"/>
      <c r="F813" s="152"/>
      <c r="G813" s="154"/>
      <c r="H813" s="154"/>
    </row>
    <row r="814" spans="1:8" s="20" customFormat="1" ht="19.149999999999999" customHeight="1">
      <c r="A814" s="194">
        <v>48229010</v>
      </c>
      <c r="B814" s="120" t="s">
        <v>1183</v>
      </c>
      <c r="C814" s="158">
        <v>1</v>
      </c>
      <c r="D814" s="158">
        <v>2</v>
      </c>
      <c r="E814" s="149">
        <v>290.10000000000002</v>
      </c>
      <c r="F814" s="149">
        <v>379.95</v>
      </c>
      <c r="G814" s="111"/>
      <c r="H814" s="85">
        <f t="shared" ref="H814" si="63">G814*E814</f>
        <v>0</v>
      </c>
    </row>
    <row r="815" spans="1:8" s="20" customFormat="1" ht="19.149999999999999" customHeight="1">
      <c r="A815" s="194">
        <v>48229410</v>
      </c>
      <c r="B815" s="121" t="s">
        <v>1184</v>
      </c>
      <c r="C815" s="158">
        <v>1</v>
      </c>
      <c r="D815" s="158">
        <v>3</v>
      </c>
      <c r="E815" s="149">
        <v>198.5</v>
      </c>
      <c r="F815" s="149">
        <v>259.95</v>
      </c>
      <c r="G815" s="111"/>
      <c r="H815" s="85">
        <f t="shared" ref="H815" si="64">G815*E815</f>
        <v>0</v>
      </c>
    </row>
    <row r="816" spans="1:8" s="20" customFormat="1" ht="19.149999999999999" customHeight="1">
      <c r="A816" s="192">
        <v>48229510</v>
      </c>
      <c r="B816" s="121" t="s">
        <v>1185</v>
      </c>
      <c r="C816" s="158">
        <v>1</v>
      </c>
      <c r="D816" s="158">
        <v>3</v>
      </c>
      <c r="E816" s="149">
        <v>198.5</v>
      </c>
      <c r="F816" s="149">
        <v>259.95</v>
      </c>
      <c r="G816" s="111"/>
      <c r="H816" s="85">
        <f t="shared" ref="H816:H817" si="65">G816*E816</f>
        <v>0</v>
      </c>
    </row>
    <row r="817" spans="1:8" s="20" customFormat="1" ht="19.149999999999999" customHeight="1">
      <c r="A817" s="193">
        <v>48229012</v>
      </c>
      <c r="B817" s="121" t="s">
        <v>1186</v>
      </c>
      <c r="C817" s="158">
        <v>1</v>
      </c>
      <c r="D817" s="158">
        <v>18</v>
      </c>
      <c r="E817" s="149">
        <v>53.4</v>
      </c>
      <c r="F817" s="149">
        <v>69.95</v>
      </c>
      <c r="G817" s="111"/>
      <c r="H817" s="85">
        <f t="shared" si="65"/>
        <v>0</v>
      </c>
    </row>
    <row r="818" spans="1:8" s="20" customFormat="1" ht="19.149999999999999" customHeight="1">
      <c r="A818" s="193">
        <v>48229011</v>
      </c>
      <c r="B818" s="121" t="s">
        <v>1187</v>
      </c>
      <c r="C818" s="158">
        <v>1</v>
      </c>
      <c r="D818" s="158">
        <v>18</v>
      </c>
      <c r="E818" s="149">
        <v>53.4</v>
      </c>
      <c r="F818" s="149">
        <v>69.95</v>
      </c>
      <c r="G818" s="111"/>
      <c r="H818" s="85">
        <f t="shared" ref="H818" si="66">G818*E818</f>
        <v>0</v>
      </c>
    </row>
    <row r="819" spans="1:8" s="20" customFormat="1" ht="19.149999999999999" customHeight="1">
      <c r="A819" s="193">
        <v>48229013</v>
      </c>
      <c r="B819" s="121" t="s">
        <v>1188</v>
      </c>
      <c r="C819" s="158">
        <v>1</v>
      </c>
      <c r="D819" s="158">
        <v>12</v>
      </c>
      <c r="E819" s="149">
        <v>57.2</v>
      </c>
      <c r="F819" s="149">
        <v>74.95</v>
      </c>
      <c r="G819" s="111"/>
      <c r="H819" s="85">
        <f t="shared" ref="H819" si="67">G819*E819</f>
        <v>0</v>
      </c>
    </row>
    <row r="820" spans="1:8" s="20" customFormat="1" ht="19.149999999999999" customHeight="1">
      <c r="A820" s="118">
        <v>48229000</v>
      </c>
      <c r="B820" s="121" t="s">
        <v>1189</v>
      </c>
      <c r="C820" s="158">
        <v>1</v>
      </c>
      <c r="D820" s="158" t="s">
        <v>77</v>
      </c>
      <c r="E820" s="149">
        <v>87.2</v>
      </c>
      <c r="F820" s="149">
        <v>119.95</v>
      </c>
      <c r="G820" s="111"/>
      <c r="H820" s="85">
        <f t="shared" si="62"/>
        <v>0</v>
      </c>
    </row>
    <row r="821" spans="1:8" s="20" customFormat="1" ht="19.149999999999999" customHeight="1">
      <c r="A821" s="118">
        <v>48229001</v>
      </c>
      <c r="B821" s="121" t="s">
        <v>1190</v>
      </c>
      <c r="C821" s="158">
        <v>1</v>
      </c>
      <c r="D821" s="158" t="s">
        <v>77</v>
      </c>
      <c r="E821" s="149">
        <v>87.2</v>
      </c>
      <c r="F821" s="149">
        <v>119.95</v>
      </c>
      <c r="G821" s="111"/>
      <c r="H821" s="85">
        <f t="shared" si="62"/>
        <v>0</v>
      </c>
    </row>
    <row r="822" spans="1:8" s="20" customFormat="1" ht="19.149999999999999" customHeight="1">
      <c r="A822" s="118">
        <v>48229404</v>
      </c>
      <c r="B822" s="121" t="s">
        <v>1191</v>
      </c>
      <c r="C822" s="158">
        <v>1</v>
      </c>
      <c r="D822" s="158" t="s">
        <v>100</v>
      </c>
      <c r="E822" s="149">
        <v>85</v>
      </c>
      <c r="F822" s="149">
        <v>109.95</v>
      </c>
      <c r="G822" s="111"/>
      <c r="H822" s="85">
        <f t="shared" si="62"/>
        <v>0</v>
      </c>
    </row>
    <row r="823" spans="1:8" s="20" customFormat="1" ht="19.149999999999999" customHeight="1">
      <c r="A823" s="118">
        <v>48229504</v>
      </c>
      <c r="B823" s="121" t="s">
        <v>1192</v>
      </c>
      <c r="C823" s="158">
        <v>1</v>
      </c>
      <c r="D823" s="158" t="s">
        <v>100</v>
      </c>
      <c r="E823" s="149">
        <v>85</v>
      </c>
      <c r="F823" s="149">
        <v>109.95</v>
      </c>
      <c r="G823" s="111"/>
      <c r="H823" s="85">
        <f t="shared" si="62"/>
        <v>0</v>
      </c>
    </row>
    <row r="824" spans="1:8" s="20" customFormat="1" ht="19.149999999999999" customHeight="1">
      <c r="A824" s="118">
        <v>48229004</v>
      </c>
      <c r="B824" s="121" t="s">
        <v>1193</v>
      </c>
      <c r="C824" s="158">
        <v>1</v>
      </c>
      <c r="D824" s="158" t="s">
        <v>53</v>
      </c>
      <c r="E824" s="149">
        <v>115.9</v>
      </c>
      <c r="F824" s="149">
        <v>149.94999999999999</v>
      </c>
      <c r="G824" s="111"/>
      <c r="H824" s="85">
        <f t="shared" si="62"/>
        <v>0</v>
      </c>
    </row>
    <row r="825" spans="1:8" s="20" customFormat="1" ht="19.149999999999999" customHeight="1">
      <c r="A825" s="118">
        <v>48229599</v>
      </c>
      <c r="B825" s="121" t="s">
        <v>1194</v>
      </c>
      <c r="C825" s="158">
        <v>1</v>
      </c>
      <c r="D825" s="158" t="s">
        <v>100</v>
      </c>
      <c r="E825" s="149">
        <v>77.2</v>
      </c>
      <c r="F825" s="149">
        <v>99.95</v>
      </c>
      <c r="G825" s="111"/>
      <c r="H825" s="85">
        <f t="shared" si="62"/>
        <v>0</v>
      </c>
    </row>
    <row r="826" spans="1:8" s="20" customFormat="1" ht="19.149999999999999" customHeight="1">
      <c r="A826" s="118">
        <v>48229408</v>
      </c>
      <c r="B826" s="121" t="s">
        <v>1195</v>
      </c>
      <c r="C826" s="158">
        <v>1</v>
      </c>
      <c r="D826" s="158" t="s">
        <v>53</v>
      </c>
      <c r="E826" s="149">
        <v>131.30000000000001</v>
      </c>
      <c r="F826" s="149">
        <v>169.95</v>
      </c>
      <c r="G826" s="111"/>
      <c r="H826" s="85">
        <f t="shared" si="62"/>
        <v>0</v>
      </c>
    </row>
    <row r="827" spans="1:8" s="20" customFormat="1" ht="19.149999999999999" customHeight="1">
      <c r="A827" s="118">
        <v>48229508</v>
      </c>
      <c r="B827" s="121" t="s">
        <v>1196</v>
      </c>
      <c r="C827" s="158">
        <v>1</v>
      </c>
      <c r="D827" s="158" t="s">
        <v>53</v>
      </c>
      <c r="E827" s="149">
        <v>131.30000000000001</v>
      </c>
      <c r="F827" s="149">
        <v>169.95</v>
      </c>
      <c r="G827" s="111"/>
      <c r="H827" s="85">
        <f t="shared" si="62"/>
        <v>0</v>
      </c>
    </row>
    <row r="828" spans="1:8" s="20" customFormat="1" ht="19.149999999999999" customHeight="1">
      <c r="A828" s="118">
        <v>48229008</v>
      </c>
      <c r="B828" s="121" t="s">
        <v>1197</v>
      </c>
      <c r="C828" s="158">
        <v>1</v>
      </c>
      <c r="D828" s="158" t="s">
        <v>56</v>
      </c>
      <c r="E828" s="149">
        <v>170</v>
      </c>
      <c r="F828" s="149">
        <v>219.95</v>
      </c>
      <c r="G828" s="111"/>
      <c r="H828" s="85">
        <f t="shared" si="62"/>
        <v>0</v>
      </c>
    </row>
    <row r="829" spans="1:8" s="20" customFormat="1" ht="19.149999999999999" customHeight="1">
      <c r="A829" s="118">
        <v>48229014</v>
      </c>
      <c r="B829" s="121" t="s">
        <v>1198</v>
      </c>
      <c r="C829" s="158">
        <v>1</v>
      </c>
      <c r="D829" s="158" t="s">
        <v>236</v>
      </c>
      <c r="E829" s="149">
        <v>30.9</v>
      </c>
      <c r="F829" s="149">
        <v>39.950000000000003</v>
      </c>
      <c r="G829" s="111"/>
      <c r="H829" s="85">
        <f t="shared" si="62"/>
        <v>0</v>
      </c>
    </row>
    <row r="830" spans="1:8" s="20" customFormat="1" ht="19.149999999999999" customHeight="1">
      <c r="A830" s="118">
        <v>48229038</v>
      </c>
      <c r="B830" s="121" t="s">
        <v>1199</v>
      </c>
      <c r="C830" s="158">
        <v>1</v>
      </c>
      <c r="D830" s="158" t="s">
        <v>799</v>
      </c>
      <c r="E830" s="149">
        <v>38.6</v>
      </c>
      <c r="F830" s="149">
        <v>49.95</v>
      </c>
      <c r="G830" s="111"/>
      <c r="H830" s="85">
        <f t="shared" si="62"/>
        <v>0</v>
      </c>
    </row>
    <row r="831" spans="1:8" s="20" customFormat="1" ht="19.149999999999999" customHeight="1">
      <c r="A831" s="143" t="s">
        <v>1200</v>
      </c>
      <c r="B831" s="150"/>
      <c r="C831" s="151"/>
      <c r="D831" s="151"/>
      <c r="E831" s="152"/>
      <c r="F831" s="152"/>
      <c r="G831" s="154"/>
      <c r="H831" s="154"/>
    </row>
    <row r="832" spans="1:8" s="20" customFormat="1" ht="19.149999999999999" customHeight="1">
      <c r="A832" s="118">
        <v>48228435</v>
      </c>
      <c r="B832" s="121" t="s">
        <v>1201</v>
      </c>
      <c r="C832" s="158">
        <v>1</v>
      </c>
      <c r="D832" s="158">
        <v>8</v>
      </c>
      <c r="E832" s="149">
        <v>51.8</v>
      </c>
      <c r="F832" s="149">
        <v>59.95</v>
      </c>
      <c r="G832" s="111"/>
      <c r="H832" s="85">
        <f t="shared" si="62"/>
        <v>0</v>
      </c>
    </row>
    <row r="833" spans="1:8" s="20" customFormat="1" ht="19.149999999999999" customHeight="1">
      <c r="A833" s="118">
        <v>48228430</v>
      </c>
      <c r="B833" s="121" t="s">
        <v>1202</v>
      </c>
      <c r="C833" s="158">
        <v>1</v>
      </c>
      <c r="D833" s="158">
        <v>4</v>
      </c>
      <c r="E833" s="149">
        <v>69</v>
      </c>
      <c r="F833" s="149">
        <v>79.95</v>
      </c>
      <c r="G833" s="111"/>
      <c r="H833" s="85">
        <f t="shared" si="62"/>
        <v>0</v>
      </c>
    </row>
    <row r="834" spans="1:8" s="20" customFormat="1" ht="19.149999999999999" customHeight="1">
      <c r="A834" s="118">
        <v>48228424</v>
      </c>
      <c r="B834" s="121" t="s">
        <v>1203</v>
      </c>
      <c r="C834" s="158">
        <v>1</v>
      </c>
      <c r="D834" s="158">
        <v>2</v>
      </c>
      <c r="E834" s="149">
        <v>133</v>
      </c>
      <c r="F834" s="149">
        <v>159.94999999999999</v>
      </c>
      <c r="G834" s="111"/>
      <c r="H834" s="85">
        <f t="shared" si="62"/>
        <v>0</v>
      </c>
    </row>
    <row r="835" spans="1:8" s="20" customFormat="1" ht="19.149999999999999" customHeight="1">
      <c r="A835" s="118">
        <v>48228425</v>
      </c>
      <c r="B835" s="121" t="s">
        <v>1204</v>
      </c>
      <c r="C835" s="158">
        <v>1</v>
      </c>
      <c r="D835" s="158">
        <v>2</v>
      </c>
      <c r="E835" s="149">
        <v>164</v>
      </c>
      <c r="F835" s="149">
        <v>189.95</v>
      </c>
      <c r="G835" s="111"/>
      <c r="H835" s="85">
        <f t="shared" si="62"/>
        <v>0</v>
      </c>
    </row>
    <row r="836" spans="1:8" s="20" customFormat="1" ht="19.149999999999999" customHeight="1">
      <c r="A836" s="118">
        <v>48228426</v>
      </c>
      <c r="B836" s="121" t="s">
        <v>1205</v>
      </c>
      <c r="C836" s="158">
        <v>2</v>
      </c>
      <c r="D836" s="158">
        <v>2</v>
      </c>
      <c r="E836" s="149">
        <v>320</v>
      </c>
      <c r="F836" s="149">
        <v>389.95</v>
      </c>
      <c r="G836" s="111"/>
      <c r="H836" s="85">
        <f t="shared" si="62"/>
        <v>0</v>
      </c>
    </row>
    <row r="837" spans="1:8" s="20" customFormat="1" ht="19.149999999999999" customHeight="1">
      <c r="A837" s="118">
        <v>48228431</v>
      </c>
      <c r="B837" s="121" t="s">
        <v>1206</v>
      </c>
      <c r="C837" s="158">
        <v>1</v>
      </c>
      <c r="D837" s="158">
        <v>6</v>
      </c>
      <c r="E837" s="149">
        <v>66.5</v>
      </c>
      <c r="F837" s="149">
        <v>76.95</v>
      </c>
      <c r="G837" s="111"/>
      <c r="H837" s="85">
        <f t="shared" si="62"/>
        <v>0</v>
      </c>
    </row>
    <row r="838" spans="1:8" s="20" customFormat="1" ht="19.149999999999999" customHeight="1">
      <c r="A838" s="118">
        <v>48228436</v>
      </c>
      <c r="B838" s="121" t="s">
        <v>1207</v>
      </c>
      <c r="C838" s="158">
        <v>1</v>
      </c>
      <c r="D838" s="158">
        <v>12</v>
      </c>
      <c r="E838" s="149">
        <v>43.1</v>
      </c>
      <c r="F838" s="149">
        <v>49.95</v>
      </c>
      <c r="G838" s="111"/>
      <c r="H838" s="85">
        <f t="shared" si="62"/>
        <v>0</v>
      </c>
    </row>
    <row r="839" spans="1:8" s="20" customFormat="1" ht="19.149999999999999" customHeight="1">
      <c r="A839" s="118">
        <v>48228450</v>
      </c>
      <c r="B839" s="121" t="s">
        <v>1208</v>
      </c>
      <c r="C839" s="158">
        <v>1</v>
      </c>
      <c r="D839" s="158">
        <v>4</v>
      </c>
      <c r="E839" s="149">
        <v>144</v>
      </c>
      <c r="F839" s="149">
        <v>179.95</v>
      </c>
      <c r="G839" s="111"/>
      <c r="H839" s="85">
        <f t="shared" si="62"/>
        <v>0</v>
      </c>
    </row>
    <row r="840" spans="1:8" s="20" customFormat="1" ht="19.149999999999999" customHeight="1">
      <c r="A840" s="153">
        <v>48228485</v>
      </c>
      <c r="B840" s="121" t="s">
        <v>1209</v>
      </c>
      <c r="C840" s="158">
        <v>6</v>
      </c>
      <c r="D840" s="158">
        <v>6</v>
      </c>
      <c r="E840" s="149">
        <v>49</v>
      </c>
      <c r="F840" s="149">
        <v>69.95</v>
      </c>
      <c r="G840" s="111"/>
      <c r="H840" s="85">
        <f t="shared" si="62"/>
        <v>0</v>
      </c>
    </row>
    <row r="841" spans="1:8" s="20" customFormat="1" ht="19.149999999999999" customHeight="1">
      <c r="A841" s="118">
        <v>48228440</v>
      </c>
      <c r="B841" s="121" t="s">
        <v>1210</v>
      </c>
      <c r="C841" s="158">
        <v>1</v>
      </c>
      <c r="D841" s="158">
        <v>2</v>
      </c>
      <c r="E841" s="149">
        <v>69</v>
      </c>
      <c r="F841" s="149">
        <v>79.95</v>
      </c>
      <c r="G841" s="111"/>
      <c r="H841" s="85">
        <f t="shared" si="62"/>
        <v>0</v>
      </c>
    </row>
    <row r="842" spans="1:8" s="20" customFormat="1" ht="19.149999999999999" customHeight="1">
      <c r="A842" s="118">
        <v>48228410</v>
      </c>
      <c r="B842" s="121" t="s">
        <v>1211</v>
      </c>
      <c r="C842" s="158">
        <v>1</v>
      </c>
      <c r="D842" s="158">
        <v>4</v>
      </c>
      <c r="E842" s="149">
        <v>103.6</v>
      </c>
      <c r="F842" s="149">
        <v>119.95</v>
      </c>
      <c r="G842" s="111"/>
      <c r="H842" s="85">
        <f t="shared" si="62"/>
        <v>0</v>
      </c>
    </row>
    <row r="843" spans="1:8" s="20" customFormat="1" ht="19.149999999999999" customHeight="1">
      <c r="A843" s="118">
        <v>48228422</v>
      </c>
      <c r="B843" s="121" t="s">
        <v>1212</v>
      </c>
      <c r="C843" s="158">
        <v>1</v>
      </c>
      <c r="D843" s="158">
        <v>2</v>
      </c>
      <c r="E843" s="149">
        <v>120</v>
      </c>
      <c r="F843" s="149">
        <v>159</v>
      </c>
      <c r="G843" s="111"/>
      <c r="H843" s="85">
        <f t="shared" si="62"/>
        <v>0</v>
      </c>
    </row>
    <row r="844" spans="1:8" s="20" customFormat="1" ht="19.149999999999999" customHeight="1">
      <c r="A844" s="118">
        <v>48228451</v>
      </c>
      <c r="B844" s="121" t="s">
        <v>1213</v>
      </c>
      <c r="C844" s="158">
        <v>1</v>
      </c>
      <c r="D844" s="158">
        <v>10</v>
      </c>
      <c r="E844" s="149">
        <v>21.5</v>
      </c>
      <c r="F844" s="149">
        <v>29.95</v>
      </c>
      <c r="G844" s="111"/>
      <c r="H844" s="85">
        <f t="shared" ref="H844:H925" si="68">G844*E844</f>
        <v>0</v>
      </c>
    </row>
    <row r="845" spans="1:8" s="20" customFormat="1" ht="19.149999999999999" customHeight="1">
      <c r="A845" s="143" t="s">
        <v>1214</v>
      </c>
      <c r="B845" s="150"/>
      <c r="C845" s="151"/>
      <c r="D845" s="151"/>
      <c r="E845" s="152"/>
      <c r="F845" s="152"/>
      <c r="G845" s="154"/>
      <c r="H845" s="154"/>
    </row>
    <row r="846" spans="1:8" s="20" customFormat="1" ht="19.149999999999999" customHeight="1">
      <c r="A846" s="118">
        <v>48228310</v>
      </c>
      <c r="B846" s="121" t="s">
        <v>1215</v>
      </c>
      <c r="C846" s="158">
        <v>1</v>
      </c>
      <c r="D846" s="158">
        <v>4</v>
      </c>
      <c r="E846" s="149">
        <v>75</v>
      </c>
      <c r="F846" s="149">
        <v>89.95</v>
      </c>
      <c r="G846" s="111"/>
      <c r="H846" s="85">
        <f t="shared" si="68"/>
        <v>0</v>
      </c>
    </row>
    <row r="847" spans="1:8" s="20" customFormat="1" ht="19.149999999999999" customHeight="1">
      <c r="A847" s="118">
        <v>48228315</v>
      </c>
      <c r="B847" s="121" t="s">
        <v>1216</v>
      </c>
      <c r="C847" s="158">
        <v>1</v>
      </c>
      <c r="D847" s="158">
        <v>4</v>
      </c>
      <c r="E847" s="149">
        <v>104</v>
      </c>
      <c r="F847" s="149">
        <v>129.94999999999999</v>
      </c>
      <c r="G847" s="111"/>
      <c r="H847" s="85">
        <f t="shared" si="68"/>
        <v>0</v>
      </c>
    </row>
    <row r="848" spans="1:8" s="20" customFormat="1" ht="19.149999999999999" customHeight="1">
      <c r="A848" s="118">
        <v>48228320</v>
      </c>
      <c r="B848" s="121" t="s">
        <v>1217</v>
      </c>
      <c r="C848" s="158">
        <v>1</v>
      </c>
      <c r="D848" s="158">
        <v>4</v>
      </c>
      <c r="E848" s="149">
        <v>122.5</v>
      </c>
      <c r="F848" s="149">
        <v>149.94999999999999</v>
      </c>
      <c r="G848" s="111"/>
      <c r="H848" s="85">
        <f t="shared" ref="H848" si="69">G848*E848</f>
        <v>0</v>
      </c>
    </row>
    <row r="849" spans="1:8" s="20" customFormat="1" ht="19.149999999999999" customHeight="1">
      <c r="A849" s="143" t="s">
        <v>1218</v>
      </c>
      <c r="B849" s="150"/>
      <c r="C849" s="151"/>
      <c r="D849" s="151"/>
      <c r="E849" s="152"/>
      <c r="F849" s="152"/>
      <c r="G849" s="154"/>
      <c r="H849" s="154"/>
    </row>
    <row r="850" spans="1:8" s="20" customFormat="1" ht="19.149999999999999" customHeight="1">
      <c r="A850" s="118">
        <v>48228321</v>
      </c>
      <c r="B850" s="121" t="s">
        <v>28</v>
      </c>
      <c r="C850" s="158">
        <v>1</v>
      </c>
      <c r="D850" s="158">
        <v>6</v>
      </c>
      <c r="E850" s="149">
        <v>87.6</v>
      </c>
      <c r="F850" s="149">
        <v>119.95</v>
      </c>
      <c r="G850" s="111"/>
      <c r="H850" s="85">
        <f t="shared" si="68"/>
        <v>0</v>
      </c>
    </row>
    <row r="851" spans="1:8" s="20" customFormat="1" ht="19.149999999999999" customHeight="1">
      <c r="A851" s="118">
        <v>48228322</v>
      </c>
      <c r="B851" s="121" t="s">
        <v>1219</v>
      </c>
      <c r="C851" s="158">
        <v>1</v>
      </c>
      <c r="D851" s="158">
        <v>6</v>
      </c>
      <c r="E851" s="149">
        <v>112.2</v>
      </c>
      <c r="F851" s="149">
        <v>129.94999999999999</v>
      </c>
      <c r="G851" s="111"/>
      <c r="H851" s="85">
        <f t="shared" si="68"/>
        <v>0</v>
      </c>
    </row>
    <row r="852" spans="1:8" s="20" customFormat="1" ht="19.149999999999999" customHeight="1">
      <c r="A852" s="118">
        <v>48228301</v>
      </c>
      <c r="B852" s="121" t="s">
        <v>1220</v>
      </c>
      <c r="C852" s="158">
        <v>1</v>
      </c>
      <c r="D852" s="158">
        <v>4</v>
      </c>
      <c r="E852" s="149">
        <v>132</v>
      </c>
      <c r="F852" s="149">
        <v>179.95</v>
      </c>
      <c r="G852" s="111"/>
      <c r="H852" s="85">
        <f t="shared" si="68"/>
        <v>0</v>
      </c>
    </row>
    <row r="853" spans="1:8" s="20" customFormat="1" ht="19.149999999999999" customHeight="1">
      <c r="A853" s="118">
        <v>48228300</v>
      </c>
      <c r="B853" s="121" t="s">
        <v>1221</v>
      </c>
      <c r="C853" s="158">
        <v>1</v>
      </c>
      <c r="D853" s="158">
        <v>2</v>
      </c>
      <c r="E853" s="149">
        <v>139.1</v>
      </c>
      <c r="F853" s="149">
        <v>169.95</v>
      </c>
      <c r="G853" s="111"/>
      <c r="H853" s="85">
        <f t="shared" si="68"/>
        <v>0</v>
      </c>
    </row>
    <row r="854" spans="1:8" s="20" customFormat="1" ht="19.149999999999999" customHeight="1">
      <c r="A854" s="143" t="s">
        <v>1222</v>
      </c>
      <c r="B854" s="150"/>
      <c r="C854" s="151"/>
      <c r="D854" s="151"/>
      <c r="E854" s="152"/>
      <c r="F854" s="152"/>
      <c r="G854" s="154"/>
      <c r="H854" s="154"/>
    </row>
    <row r="855" spans="1:8" s="20" customFormat="1" ht="19.149999999999999" customHeight="1">
      <c r="A855" s="118">
        <v>48228302</v>
      </c>
      <c r="B855" s="121" t="s">
        <v>1223</v>
      </c>
      <c r="C855" s="158">
        <v>1</v>
      </c>
      <c r="D855" s="158">
        <v>6</v>
      </c>
      <c r="E855" s="149">
        <v>82</v>
      </c>
      <c r="F855" s="149">
        <v>94.95</v>
      </c>
      <c r="G855" s="111"/>
      <c r="H855" s="85">
        <f t="shared" si="68"/>
        <v>0</v>
      </c>
    </row>
    <row r="856" spans="1:8" s="20" customFormat="1" ht="19.149999999999999" customHeight="1">
      <c r="A856" s="188">
        <v>48228460</v>
      </c>
      <c r="B856" s="189" t="s">
        <v>1224</v>
      </c>
      <c r="C856" s="158">
        <v>1</v>
      </c>
      <c r="D856" s="158">
        <v>2</v>
      </c>
      <c r="E856" s="149">
        <v>130</v>
      </c>
      <c r="F856" s="149">
        <v>169</v>
      </c>
      <c r="G856" s="111"/>
      <c r="H856" s="85">
        <f t="shared" si="68"/>
        <v>0</v>
      </c>
    </row>
    <row r="857" spans="1:8" s="20" customFormat="1" ht="19.149999999999999" customHeight="1">
      <c r="A857" s="143" t="s">
        <v>1225</v>
      </c>
      <c r="B857" s="150"/>
      <c r="C857" s="151"/>
      <c r="D857" s="151"/>
      <c r="E857" s="152"/>
      <c r="F857" s="152"/>
      <c r="G857" s="154"/>
      <c r="H857" s="154"/>
    </row>
    <row r="858" spans="1:8" s="20" customFormat="1" ht="19.149999999999999" customHeight="1">
      <c r="A858" s="118">
        <v>48228250</v>
      </c>
      <c r="B858" s="121" t="s">
        <v>1226</v>
      </c>
      <c r="C858" s="158">
        <v>1</v>
      </c>
      <c r="D858" s="158">
        <v>8</v>
      </c>
      <c r="E858" s="149">
        <v>57.2</v>
      </c>
      <c r="F858" s="149">
        <v>69.95</v>
      </c>
      <c r="G858" s="111"/>
      <c r="H858" s="85">
        <f t="shared" si="68"/>
        <v>0</v>
      </c>
    </row>
    <row r="859" spans="1:8" s="20" customFormat="1" ht="19.149999999999999" customHeight="1">
      <c r="A859" s="143" t="s">
        <v>1227</v>
      </c>
      <c r="B859" s="150"/>
      <c r="C859" s="151"/>
      <c r="D859" s="151"/>
      <c r="E859" s="152"/>
      <c r="F859" s="152"/>
      <c r="G859" s="154"/>
      <c r="H859" s="154"/>
    </row>
    <row r="860" spans="1:8" s="20" customFormat="1" ht="19.149999999999999" customHeight="1">
      <c r="A860" s="118">
        <v>48228201</v>
      </c>
      <c r="B860" s="121" t="s">
        <v>1228</v>
      </c>
      <c r="C860" s="158">
        <v>1</v>
      </c>
      <c r="D860" s="158">
        <v>4</v>
      </c>
      <c r="E860" s="149">
        <v>118.1</v>
      </c>
      <c r="F860" s="149">
        <v>149.94999999999999</v>
      </c>
      <c r="G860" s="111"/>
      <c r="H860" s="85">
        <f t="shared" si="68"/>
        <v>0</v>
      </c>
    </row>
    <row r="861" spans="1:8" s="20" customFormat="1" ht="19.149999999999999" customHeight="1">
      <c r="A861" s="118">
        <v>48228202</v>
      </c>
      <c r="B861" s="121" t="s">
        <v>1229</v>
      </c>
      <c r="C861" s="158">
        <v>1</v>
      </c>
      <c r="D861" s="158">
        <v>4</v>
      </c>
      <c r="E861" s="149">
        <v>87.2</v>
      </c>
      <c r="F861" s="149">
        <v>119.95</v>
      </c>
      <c r="G861" s="111"/>
      <c r="H861" s="85">
        <f t="shared" si="68"/>
        <v>0</v>
      </c>
    </row>
    <row r="862" spans="1:8" s="20" customFormat="1" ht="19.149999999999999" customHeight="1">
      <c r="A862" s="143" t="s">
        <v>1230</v>
      </c>
      <c r="B862" s="150"/>
      <c r="C862" s="151"/>
      <c r="D862" s="151"/>
      <c r="E862" s="152"/>
      <c r="F862" s="152"/>
      <c r="G862" s="154"/>
      <c r="H862" s="154"/>
    </row>
    <row r="863" spans="1:8" s="20" customFormat="1" ht="19.149999999999999" customHeight="1">
      <c r="A863" s="153">
        <v>48229215</v>
      </c>
      <c r="B863" s="121" t="s">
        <v>1231</v>
      </c>
      <c r="C863" s="158">
        <v>1</v>
      </c>
      <c r="D863" s="158">
        <v>3</v>
      </c>
      <c r="E863" s="149">
        <v>17</v>
      </c>
      <c r="F863" s="149">
        <v>29.95</v>
      </c>
      <c r="G863" s="111"/>
      <c r="H863" s="85">
        <f t="shared" si="68"/>
        <v>0</v>
      </c>
    </row>
    <row r="864" spans="1:8" s="20" customFormat="1" ht="19.149999999999999" customHeight="1">
      <c r="A864" s="143" t="s">
        <v>1232</v>
      </c>
      <c r="B864" s="150"/>
      <c r="C864" s="151"/>
      <c r="D864" s="151"/>
      <c r="E864" s="152"/>
      <c r="F864" s="152"/>
      <c r="G864" s="154"/>
      <c r="H864" s="154"/>
    </row>
    <row r="865" spans="1:8" s="20" customFormat="1" ht="19.149999999999999" customHeight="1">
      <c r="A865" s="118">
        <v>48229214</v>
      </c>
      <c r="B865" s="121" t="s">
        <v>1233</v>
      </c>
      <c r="C865" s="158">
        <v>1</v>
      </c>
      <c r="D865" s="158">
        <v>3</v>
      </c>
      <c r="E865" s="149">
        <v>74.400000000000006</v>
      </c>
      <c r="F865" s="149">
        <v>89.95</v>
      </c>
      <c r="G865" s="111"/>
      <c r="H865" s="85">
        <f t="shared" si="68"/>
        <v>0</v>
      </c>
    </row>
    <row r="866" spans="1:8" s="20" customFormat="1" ht="19.149999999999999" customHeight="1">
      <c r="A866" s="143" t="s">
        <v>1234</v>
      </c>
      <c r="B866" s="150"/>
      <c r="C866" s="151"/>
      <c r="D866" s="151"/>
      <c r="E866" s="152"/>
      <c r="F866" s="152"/>
      <c r="G866" s="154"/>
      <c r="H866" s="154"/>
    </row>
    <row r="867" spans="1:8" s="20" customFormat="1" ht="19.149999999999999" customHeight="1">
      <c r="A867" s="118">
        <v>48229415</v>
      </c>
      <c r="B867" s="121" t="s">
        <v>1235</v>
      </c>
      <c r="C867" s="158">
        <v>1</v>
      </c>
      <c r="D867" s="158">
        <v>5</v>
      </c>
      <c r="E867" s="149">
        <v>130.9</v>
      </c>
      <c r="F867" s="149">
        <v>179.95</v>
      </c>
      <c r="G867" s="111"/>
      <c r="H867" s="85">
        <f t="shared" si="68"/>
        <v>0</v>
      </c>
    </row>
    <row r="868" spans="1:8" s="20" customFormat="1" ht="19.149999999999999" customHeight="1">
      <c r="A868" s="118">
        <v>48229515</v>
      </c>
      <c r="B868" s="121" t="s">
        <v>1236</v>
      </c>
      <c r="C868" s="158">
        <v>1</v>
      </c>
      <c r="D868" s="158">
        <v>5</v>
      </c>
      <c r="E868" s="149">
        <v>130.9</v>
      </c>
      <c r="F868" s="149">
        <v>179.95</v>
      </c>
      <c r="G868" s="111"/>
      <c r="H868" s="85">
        <f t="shared" si="68"/>
        <v>0</v>
      </c>
    </row>
    <row r="869" spans="1:8" s="20" customFormat="1" ht="19.149999999999999" customHeight="1">
      <c r="A869" s="118">
        <v>48229407</v>
      </c>
      <c r="B869" s="121" t="s">
        <v>1237</v>
      </c>
      <c r="C869" s="158">
        <v>1</v>
      </c>
      <c r="D869" s="158">
        <v>2</v>
      </c>
      <c r="E869" s="149">
        <v>65.400000000000006</v>
      </c>
      <c r="F869" s="149">
        <v>89.95</v>
      </c>
      <c r="G869" s="111"/>
      <c r="H869" s="85">
        <f t="shared" si="68"/>
        <v>0</v>
      </c>
    </row>
    <row r="870" spans="1:8" s="20" customFormat="1" ht="19.149999999999999" customHeight="1">
      <c r="A870" s="118">
        <v>48229507</v>
      </c>
      <c r="B870" s="121" t="s">
        <v>1238</v>
      </c>
      <c r="C870" s="158">
        <v>1</v>
      </c>
      <c r="D870" s="158">
        <v>2</v>
      </c>
      <c r="E870" s="149">
        <v>65.400000000000006</v>
      </c>
      <c r="F870" s="149">
        <v>89.95</v>
      </c>
      <c r="G870" s="111"/>
      <c r="H870" s="85">
        <f t="shared" si="68"/>
        <v>0</v>
      </c>
    </row>
    <row r="871" spans="1:8" s="20" customFormat="1" ht="19.149999999999999" customHeight="1">
      <c r="A871" s="143" t="s">
        <v>1239</v>
      </c>
      <c r="B871" s="150"/>
      <c r="C871" s="151"/>
      <c r="D871" s="151"/>
      <c r="E871" s="152"/>
      <c r="F871" s="152"/>
      <c r="G871" s="154"/>
      <c r="H871" s="154"/>
    </row>
    <row r="872" spans="1:8" s="20" customFormat="1" ht="19.149999999999999" customHeight="1">
      <c r="A872" s="118">
        <v>48229416</v>
      </c>
      <c r="B872" s="121" t="s">
        <v>1240</v>
      </c>
      <c r="C872" s="158">
        <v>1</v>
      </c>
      <c r="D872" s="158" t="s">
        <v>74</v>
      </c>
      <c r="E872" s="149">
        <v>239.5</v>
      </c>
      <c r="F872" s="149">
        <v>309.95</v>
      </c>
      <c r="G872" s="111"/>
      <c r="H872" s="85">
        <f t="shared" si="68"/>
        <v>0</v>
      </c>
    </row>
    <row r="873" spans="1:8" s="20" customFormat="1" ht="19.149999999999999" customHeight="1">
      <c r="A873" s="118">
        <v>48229516</v>
      </c>
      <c r="B873" s="121" t="s">
        <v>1241</v>
      </c>
      <c r="C873" s="158">
        <v>1</v>
      </c>
      <c r="D873" s="158" t="s">
        <v>74</v>
      </c>
      <c r="E873" s="149">
        <v>239.5</v>
      </c>
      <c r="F873" s="149">
        <v>309.95</v>
      </c>
      <c r="G873" s="111"/>
      <c r="H873" s="85">
        <f t="shared" si="68"/>
        <v>0</v>
      </c>
    </row>
    <row r="874" spans="1:8" s="20" customFormat="1" ht="19.149999999999999" customHeight="1">
      <c r="A874" s="118">
        <v>48229406</v>
      </c>
      <c r="B874" s="121" t="s">
        <v>1242</v>
      </c>
      <c r="C874" s="158">
        <v>1</v>
      </c>
      <c r="D874" s="158" t="s">
        <v>115</v>
      </c>
      <c r="E874" s="149">
        <v>115.9</v>
      </c>
      <c r="F874" s="149">
        <v>149.94999999999999</v>
      </c>
      <c r="G874" s="111"/>
      <c r="H874" s="85">
        <f t="shared" si="68"/>
        <v>0</v>
      </c>
    </row>
    <row r="875" spans="1:8" s="20" customFormat="1" ht="19.149999999999999" customHeight="1">
      <c r="A875" s="118">
        <v>48229506</v>
      </c>
      <c r="B875" s="121" t="s">
        <v>1243</v>
      </c>
      <c r="C875" s="158">
        <v>1</v>
      </c>
      <c r="D875" s="158" t="s">
        <v>115</v>
      </c>
      <c r="E875" s="149">
        <v>115.9</v>
      </c>
      <c r="F875" s="149">
        <v>149.94999999999999</v>
      </c>
      <c r="G875" s="111"/>
      <c r="H875" s="85">
        <f t="shared" si="68"/>
        <v>0</v>
      </c>
    </row>
    <row r="876" spans="1:8" s="20" customFormat="1" ht="19.149999999999999" customHeight="1">
      <c r="A876" s="143" t="s">
        <v>1244</v>
      </c>
      <c r="B876" s="150"/>
      <c r="C876" s="151"/>
      <c r="D876" s="151"/>
      <c r="E876" s="152"/>
      <c r="F876" s="152"/>
      <c r="G876" s="154"/>
      <c r="H876" s="154"/>
    </row>
    <row r="877" spans="1:8" s="20" customFormat="1" ht="19.149999999999999" customHeight="1">
      <c r="A877" s="118">
        <v>48224114</v>
      </c>
      <c r="B877" s="121" t="s">
        <v>1245</v>
      </c>
      <c r="C877" s="158">
        <v>1</v>
      </c>
      <c r="D877" s="158" t="s">
        <v>121</v>
      </c>
      <c r="E877" s="149">
        <v>61.1</v>
      </c>
      <c r="F877" s="149">
        <v>83.95</v>
      </c>
      <c r="G877" s="111"/>
      <c r="H877" s="85">
        <f t="shared" si="68"/>
        <v>0</v>
      </c>
    </row>
    <row r="878" spans="1:8" s="20" customFormat="1" ht="19.149999999999999" customHeight="1">
      <c r="A878" s="118">
        <v>48224124</v>
      </c>
      <c r="B878" s="121" t="s">
        <v>1246</v>
      </c>
      <c r="C878" s="158">
        <v>1</v>
      </c>
      <c r="D878" s="158" t="s">
        <v>118</v>
      </c>
      <c r="E878" s="149">
        <v>118.5</v>
      </c>
      <c r="F878" s="149">
        <v>162.94999999999999</v>
      </c>
      <c r="G878" s="111"/>
      <c r="H878" s="85">
        <f t="shared" si="68"/>
        <v>0</v>
      </c>
    </row>
    <row r="879" spans="1:8" s="20" customFormat="1" ht="19.149999999999999" customHeight="1">
      <c r="A879" s="143" t="s">
        <v>1247</v>
      </c>
      <c r="B879" s="150"/>
      <c r="C879" s="151"/>
      <c r="D879" s="151"/>
      <c r="E879" s="152"/>
      <c r="F879" s="152"/>
      <c r="G879" s="154"/>
      <c r="H879" s="154"/>
    </row>
    <row r="880" spans="1:8" s="20" customFormat="1" ht="19.149999999999999" customHeight="1">
      <c r="A880" s="118">
        <v>48224171</v>
      </c>
      <c r="B880" s="121" t="s">
        <v>1248</v>
      </c>
      <c r="C880" s="158">
        <v>1</v>
      </c>
      <c r="D880" s="158">
        <v>16</v>
      </c>
      <c r="E880" s="149">
        <v>26.9</v>
      </c>
      <c r="F880" s="149">
        <v>37.950000000000003</v>
      </c>
      <c r="G880" s="111"/>
      <c r="H880" s="85">
        <f t="shared" ref="H880:H896" si="70">G880*E880</f>
        <v>0</v>
      </c>
    </row>
    <row r="881" spans="1:8" s="20" customFormat="1" ht="19.149999999999999" customHeight="1">
      <c r="A881" s="118">
        <v>48224172</v>
      </c>
      <c r="B881" s="121" t="s">
        <v>1249</v>
      </c>
      <c r="C881" s="158">
        <v>1</v>
      </c>
      <c r="D881" s="158">
        <v>16</v>
      </c>
      <c r="E881" s="149">
        <v>30.5</v>
      </c>
      <c r="F881" s="149">
        <v>44.95</v>
      </c>
      <c r="G881" s="111"/>
      <c r="H881" s="85">
        <f t="shared" si="70"/>
        <v>0</v>
      </c>
    </row>
    <row r="882" spans="1:8" s="20" customFormat="1" ht="19.149999999999999" customHeight="1">
      <c r="A882" s="118">
        <v>48224176</v>
      </c>
      <c r="B882" s="121" t="s">
        <v>1250</v>
      </c>
      <c r="C882" s="158">
        <v>1</v>
      </c>
      <c r="D882" s="158">
        <v>3</v>
      </c>
      <c r="E882" s="149">
        <v>69.099999999999994</v>
      </c>
      <c r="F882" s="149">
        <v>99.95</v>
      </c>
      <c r="G882" s="111"/>
      <c r="H882" s="85">
        <f t="shared" si="70"/>
        <v>0</v>
      </c>
    </row>
    <row r="883" spans="1:8" s="20" customFormat="1" ht="19.149999999999999" customHeight="1">
      <c r="A883" s="118">
        <v>48224178</v>
      </c>
      <c r="B883" s="121" t="s">
        <v>1251</v>
      </c>
      <c r="C883" s="158">
        <v>1</v>
      </c>
      <c r="D883" s="158">
        <v>3</v>
      </c>
      <c r="E883" s="149">
        <v>90.9</v>
      </c>
      <c r="F883" s="149">
        <v>129.94999999999999</v>
      </c>
      <c r="G883" s="111"/>
      <c r="H883" s="85">
        <f t="shared" si="70"/>
        <v>0</v>
      </c>
    </row>
    <row r="884" spans="1:8" s="20" customFormat="1" ht="19.149999999999999" customHeight="1">
      <c r="A884" s="118">
        <v>48224181</v>
      </c>
      <c r="B884" s="121" t="s">
        <v>1252</v>
      </c>
      <c r="C884" s="158">
        <v>1</v>
      </c>
      <c r="D884" s="158">
        <v>16</v>
      </c>
      <c r="E884" s="149">
        <v>29.1</v>
      </c>
      <c r="F884" s="149">
        <v>39.950000000000003</v>
      </c>
      <c r="G884" s="111"/>
      <c r="H884" s="85">
        <f t="shared" si="70"/>
        <v>0</v>
      </c>
    </row>
    <row r="885" spans="1:8" s="20" customFormat="1" ht="19.149999999999999" customHeight="1">
      <c r="A885" s="118">
        <v>48224185</v>
      </c>
      <c r="B885" s="121" t="s">
        <v>1253</v>
      </c>
      <c r="C885" s="158">
        <v>1</v>
      </c>
      <c r="D885" s="158">
        <v>3</v>
      </c>
      <c r="E885" s="149">
        <v>82.1</v>
      </c>
      <c r="F885" s="149">
        <v>114.95</v>
      </c>
      <c r="G885" s="111"/>
      <c r="H885" s="85">
        <f t="shared" si="70"/>
        <v>0</v>
      </c>
    </row>
    <row r="886" spans="1:8" s="20" customFormat="1" ht="19.149999999999999" customHeight="1">
      <c r="A886" s="118">
        <v>48224192</v>
      </c>
      <c r="B886" s="121" t="s">
        <v>1254</v>
      </c>
      <c r="C886" s="158">
        <v>1</v>
      </c>
      <c r="D886" s="158">
        <v>8</v>
      </c>
      <c r="E886" s="149">
        <v>76.3</v>
      </c>
      <c r="F886" s="149">
        <v>114.95</v>
      </c>
      <c r="G886" s="111"/>
      <c r="H886" s="85">
        <f t="shared" si="70"/>
        <v>0</v>
      </c>
    </row>
    <row r="887" spans="1:8" s="20" customFormat="1" ht="19.149999999999999" customHeight="1">
      <c r="A887" s="118">
        <v>48224195</v>
      </c>
      <c r="B887" s="121" t="s">
        <v>1255</v>
      </c>
      <c r="C887" s="158">
        <v>1</v>
      </c>
      <c r="D887" s="158">
        <v>6</v>
      </c>
      <c r="E887" s="149">
        <v>127.2</v>
      </c>
      <c r="F887" s="149">
        <v>174.95</v>
      </c>
      <c r="G887" s="111"/>
      <c r="H887" s="85">
        <f t="shared" si="70"/>
        <v>0</v>
      </c>
    </row>
    <row r="888" spans="1:8" s="20" customFormat="1" ht="19.149999999999999" customHeight="1">
      <c r="A888" s="118">
        <v>48224197</v>
      </c>
      <c r="B888" s="121" t="s">
        <v>1256</v>
      </c>
      <c r="C888" s="158">
        <v>1</v>
      </c>
      <c r="D888" s="158">
        <v>3</v>
      </c>
      <c r="E888" s="149">
        <v>207.2</v>
      </c>
      <c r="F888" s="149">
        <v>284.95</v>
      </c>
      <c r="G888" s="111"/>
      <c r="H888" s="85">
        <f t="shared" si="70"/>
        <v>0</v>
      </c>
    </row>
    <row r="889" spans="1:8" s="20" customFormat="1" ht="19.149999999999999" customHeight="1">
      <c r="A889" s="118">
        <v>48224162</v>
      </c>
      <c r="B889" s="121" t="s">
        <v>1257</v>
      </c>
      <c r="C889" s="158">
        <v>1</v>
      </c>
      <c r="D889" s="158">
        <v>8</v>
      </c>
      <c r="E889" s="149">
        <v>80</v>
      </c>
      <c r="F889" s="149">
        <v>109.95</v>
      </c>
      <c r="G889" s="111"/>
      <c r="H889" s="85">
        <f t="shared" si="70"/>
        <v>0</v>
      </c>
    </row>
    <row r="890" spans="1:8" s="20" customFormat="1" ht="19.149999999999999" customHeight="1">
      <c r="A890" s="195">
        <v>48224165</v>
      </c>
      <c r="B890" s="172" t="s">
        <v>1258</v>
      </c>
      <c r="C890" s="158">
        <v>1</v>
      </c>
      <c r="D890" s="158">
        <v>6</v>
      </c>
      <c r="E890" s="187">
        <v>123.6</v>
      </c>
      <c r="F890" s="187">
        <v>169.95</v>
      </c>
      <c r="G890" s="111"/>
      <c r="H890" s="85">
        <f t="shared" si="70"/>
        <v>0</v>
      </c>
    </row>
    <row r="891" spans="1:8" s="20" customFormat="1" ht="19.149999999999999" customHeight="1">
      <c r="A891" s="195">
        <v>48224167</v>
      </c>
      <c r="B891" s="172" t="s">
        <v>1259</v>
      </c>
      <c r="C891" s="158">
        <v>1</v>
      </c>
      <c r="D891" s="158">
        <v>3</v>
      </c>
      <c r="E891" s="187">
        <v>203.6</v>
      </c>
      <c r="F891" s="187">
        <v>279.95</v>
      </c>
      <c r="G891" s="111"/>
      <c r="H891" s="85">
        <f t="shared" si="70"/>
        <v>0</v>
      </c>
    </row>
    <row r="892" spans="1:8" s="20" customFormat="1" ht="19.149999999999999" customHeight="1">
      <c r="A892" s="195">
        <v>48224149</v>
      </c>
      <c r="B892" s="172" t="s">
        <v>1260</v>
      </c>
      <c r="C892" s="158">
        <v>1</v>
      </c>
      <c r="D892" s="158">
        <v>36</v>
      </c>
      <c r="E892" s="187">
        <v>47.2</v>
      </c>
      <c r="F892" s="187">
        <v>64.95</v>
      </c>
      <c r="G892" s="111"/>
      <c r="H892" s="85">
        <f t="shared" si="70"/>
        <v>0</v>
      </c>
    </row>
    <row r="893" spans="1:8" s="20" customFormat="1" ht="19.149999999999999" customHeight="1">
      <c r="A893" s="195">
        <v>48224151</v>
      </c>
      <c r="B893" s="172" t="s">
        <v>1261</v>
      </c>
      <c r="C893" s="158">
        <v>1</v>
      </c>
      <c r="D893" s="158">
        <v>36</v>
      </c>
      <c r="E893" s="187">
        <v>43.6</v>
      </c>
      <c r="F893" s="187">
        <v>59.95</v>
      </c>
      <c r="G893" s="111"/>
      <c r="H893" s="85">
        <f t="shared" si="70"/>
        <v>0</v>
      </c>
    </row>
    <row r="894" spans="1:8" s="20" customFormat="1" ht="19.149999999999999" customHeight="1">
      <c r="A894" s="195">
        <v>48224153</v>
      </c>
      <c r="B894" s="172" t="s">
        <v>1262</v>
      </c>
      <c r="C894" s="158">
        <v>1</v>
      </c>
      <c r="D894" s="158">
        <v>36</v>
      </c>
      <c r="E894" s="187">
        <v>40.700000000000003</v>
      </c>
      <c r="F894" s="187">
        <v>55.95</v>
      </c>
      <c r="G894" s="111"/>
      <c r="H894" s="85">
        <f t="shared" si="70"/>
        <v>0</v>
      </c>
    </row>
    <row r="895" spans="1:8" s="20" customFormat="1" ht="19.149999999999999" customHeight="1">
      <c r="A895" s="195">
        <v>48224150</v>
      </c>
      <c r="B895" s="172" t="s">
        <v>1263</v>
      </c>
      <c r="C895" s="158">
        <v>1</v>
      </c>
      <c r="D895" s="158">
        <v>1</v>
      </c>
      <c r="E895" s="187">
        <v>116.3</v>
      </c>
      <c r="F895" s="187">
        <v>159.94999999999999</v>
      </c>
      <c r="G895" s="111"/>
      <c r="H895" s="85">
        <f t="shared" si="70"/>
        <v>0</v>
      </c>
    </row>
    <row r="896" spans="1:8" s="20" customFormat="1" ht="19.149999999999999" customHeight="1">
      <c r="A896" s="118">
        <v>48224152</v>
      </c>
      <c r="B896" s="121" t="s">
        <v>1264</v>
      </c>
      <c r="C896" s="158">
        <v>1</v>
      </c>
      <c r="D896" s="158">
        <v>1</v>
      </c>
      <c r="E896" s="149">
        <v>109.1</v>
      </c>
      <c r="F896" s="149">
        <v>149.94999999999999</v>
      </c>
      <c r="G896" s="111"/>
      <c r="H896" s="85">
        <f t="shared" si="70"/>
        <v>0</v>
      </c>
    </row>
    <row r="897" spans="1:8" s="20" customFormat="1" ht="19.149999999999999" customHeight="1">
      <c r="A897" s="118">
        <v>48224154</v>
      </c>
      <c r="B897" s="121" t="s">
        <v>1265</v>
      </c>
      <c r="C897" s="158">
        <v>1</v>
      </c>
      <c r="D897" s="158">
        <v>1</v>
      </c>
      <c r="E897" s="149">
        <v>105.4</v>
      </c>
      <c r="F897" s="149">
        <v>144.94999999999999</v>
      </c>
      <c r="G897" s="111"/>
      <c r="H897" s="85">
        <f t="shared" ref="H897:H903" si="71">G897*E897</f>
        <v>0</v>
      </c>
    </row>
    <row r="898" spans="1:8" s="20" customFormat="1" ht="19.149999999999999" customHeight="1">
      <c r="A898" s="118">
        <v>48224155</v>
      </c>
      <c r="B898" s="121" t="s">
        <v>1266</v>
      </c>
      <c r="C898" s="158">
        <v>1</v>
      </c>
      <c r="D898" s="158">
        <v>1</v>
      </c>
      <c r="E898" s="149">
        <v>225.4</v>
      </c>
      <c r="F898" s="149">
        <v>309.95</v>
      </c>
      <c r="G898" s="111"/>
      <c r="H898" s="85">
        <f t="shared" si="71"/>
        <v>0</v>
      </c>
    </row>
    <row r="899" spans="1:8" s="20" customFormat="1" ht="19.149999999999999" customHeight="1">
      <c r="A899" s="118">
        <v>48224156</v>
      </c>
      <c r="B899" s="121" t="s">
        <v>1267</v>
      </c>
      <c r="C899" s="158">
        <v>1</v>
      </c>
      <c r="D899" s="158">
        <v>1</v>
      </c>
      <c r="E899" s="149">
        <v>436.3</v>
      </c>
      <c r="F899" s="149">
        <v>599.95000000000005</v>
      </c>
      <c r="G899" s="111"/>
      <c r="H899" s="85">
        <f t="shared" si="71"/>
        <v>0</v>
      </c>
    </row>
    <row r="900" spans="1:8" s="20" customFormat="1" ht="19.149999999999999" customHeight="1">
      <c r="A900" s="118">
        <v>48224157</v>
      </c>
      <c r="B900" s="121" t="s">
        <v>1268</v>
      </c>
      <c r="C900" s="158">
        <v>1</v>
      </c>
      <c r="D900" s="158">
        <v>96</v>
      </c>
      <c r="E900" s="149">
        <v>29.1</v>
      </c>
      <c r="F900" s="149">
        <v>39.950000000000003</v>
      </c>
      <c r="G900" s="111"/>
      <c r="H900" s="85">
        <f t="shared" si="71"/>
        <v>0</v>
      </c>
    </row>
    <row r="901" spans="1:8" s="20" customFormat="1" ht="19.149999999999999" customHeight="1">
      <c r="A901" s="118">
        <v>48224158</v>
      </c>
      <c r="B901" s="121" t="s">
        <v>1269</v>
      </c>
      <c r="C901" s="158">
        <v>1</v>
      </c>
      <c r="D901" s="158">
        <v>96</v>
      </c>
      <c r="E901" s="149">
        <v>31.2</v>
      </c>
      <c r="F901" s="149">
        <v>42.95</v>
      </c>
      <c r="G901" s="111"/>
      <c r="H901" s="85">
        <f t="shared" si="71"/>
        <v>0</v>
      </c>
    </row>
    <row r="902" spans="1:8" s="20" customFormat="1" ht="19.149999999999999" customHeight="1">
      <c r="A902" s="118">
        <v>48224159</v>
      </c>
      <c r="B902" s="121" t="s">
        <v>1270</v>
      </c>
      <c r="C902" s="158">
        <v>1</v>
      </c>
      <c r="D902" s="158">
        <v>96</v>
      </c>
      <c r="E902" s="149">
        <v>21.8</v>
      </c>
      <c r="F902" s="149">
        <v>29.95</v>
      </c>
      <c r="G902" s="111"/>
      <c r="H902" s="85">
        <f t="shared" si="71"/>
        <v>0</v>
      </c>
    </row>
    <row r="903" spans="1:8" s="20" customFormat="1" ht="19.149999999999999" customHeight="1">
      <c r="A903" s="164">
        <v>48224160</v>
      </c>
      <c r="B903" s="165" t="s">
        <v>1271</v>
      </c>
      <c r="C903" s="163">
        <v>1</v>
      </c>
      <c r="D903" s="163">
        <v>1</v>
      </c>
      <c r="E903" s="149">
        <v>196.3</v>
      </c>
      <c r="F903" s="149">
        <v>269.95</v>
      </c>
      <c r="G903" s="111"/>
      <c r="H903" s="85">
        <f t="shared" si="71"/>
        <v>0</v>
      </c>
    </row>
    <row r="904" spans="1:8" s="20" customFormat="1" ht="19.149999999999999" customHeight="1">
      <c r="A904" s="143" t="s">
        <v>1272</v>
      </c>
      <c r="B904" s="150"/>
      <c r="C904" s="151"/>
      <c r="D904" s="151"/>
      <c r="E904" s="152"/>
      <c r="F904" s="152"/>
      <c r="G904" s="154"/>
      <c r="H904" s="154"/>
    </row>
    <row r="905" spans="1:8" s="20" customFormat="1" ht="19.149999999999999" customHeight="1">
      <c r="A905" s="118">
        <v>48228810</v>
      </c>
      <c r="B905" s="121" t="s">
        <v>1273</v>
      </c>
      <c r="C905" s="158">
        <v>1</v>
      </c>
      <c r="D905" s="158" t="s">
        <v>863</v>
      </c>
      <c r="E905" s="149">
        <v>26.2</v>
      </c>
      <c r="F905" s="149">
        <v>33.950000000000003</v>
      </c>
      <c r="G905" s="111"/>
      <c r="H905" s="85">
        <f t="shared" si="68"/>
        <v>0</v>
      </c>
    </row>
    <row r="906" spans="1:8" s="20" customFormat="1" ht="19.149999999999999" customHeight="1">
      <c r="A906" s="118">
        <v>48228811</v>
      </c>
      <c r="B906" s="121" t="s">
        <v>1274</v>
      </c>
      <c r="C906" s="158">
        <v>1</v>
      </c>
      <c r="D906" s="158" t="s">
        <v>863</v>
      </c>
      <c r="E906" s="149">
        <v>28.6</v>
      </c>
      <c r="F906" s="149">
        <v>36.950000000000003</v>
      </c>
      <c r="G906" s="111"/>
      <c r="H906" s="85">
        <f t="shared" si="68"/>
        <v>0</v>
      </c>
    </row>
    <row r="907" spans="1:8" s="20" customFormat="1" ht="19.149999999999999" customHeight="1">
      <c r="A907" s="118">
        <v>48228820</v>
      </c>
      <c r="B907" s="121" t="s">
        <v>1275</v>
      </c>
      <c r="C907" s="158">
        <v>1</v>
      </c>
      <c r="D907" s="158" t="s">
        <v>863</v>
      </c>
      <c r="E907" s="149">
        <v>40.9</v>
      </c>
      <c r="F907" s="149">
        <v>52.95</v>
      </c>
      <c r="G907" s="111"/>
      <c r="H907" s="85">
        <f t="shared" si="68"/>
        <v>0</v>
      </c>
    </row>
    <row r="908" spans="1:8" s="20" customFormat="1" ht="19.149999999999999" customHeight="1">
      <c r="A908" s="118">
        <v>48228815</v>
      </c>
      <c r="B908" s="121" t="s">
        <v>1276</v>
      </c>
      <c r="C908" s="158">
        <v>1</v>
      </c>
      <c r="D908" s="158" t="s">
        <v>863</v>
      </c>
      <c r="E908" s="149">
        <v>27</v>
      </c>
      <c r="F908" s="149">
        <v>34.950000000000003</v>
      </c>
      <c r="G908" s="111"/>
      <c r="H908" s="85">
        <f t="shared" si="68"/>
        <v>0</v>
      </c>
    </row>
    <row r="909" spans="1:8" s="20" customFormat="1" ht="19.149999999999999" customHeight="1">
      <c r="A909" s="118">
        <v>48228850</v>
      </c>
      <c r="B909" s="121" t="s">
        <v>1277</v>
      </c>
      <c r="C909" s="158">
        <v>1</v>
      </c>
      <c r="D909" s="158" t="s">
        <v>863</v>
      </c>
      <c r="E909" s="149">
        <v>38.6</v>
      </c>
      <c r="F909" s="149">
        <v>49.95</v>
      </c>
      <c r="G909" s="111"/>
      <c r="H909" s="85">
        <f t="shared" si="68"/>
        <v>0</v>
      </c>
    </row>
    <row r="910" spans="1:8" s="20" customFormat="1" ht="19.149999999999999" customHeight="1">
      <c r="A910" s="118">
        <v>48228823</v>
      </c>
      <c r="B910" s="121" t="s">
        <v>1278</v>
      </c>
      <c r="C910" s="158">
        <v>1</v>
      </c>
      <c r="D910" s="158" t="s">
        <v>1279</v>
      </c>
      <c r="E910" s="149">
        <v>13.9</v>
      </c>
      <c r="F910" s="149">
        <v>17.95</v>
      </c>
      <c r="G910" s="111"/>
      <c r="H910" s="85">
        <f t="shared" si="68"/>
        <v>0</v>
      </c>
    </row>
    <row r="911" spans="1:8" s="20" customFormat="1" ht="19.149999999999999" customHeight="1">
      <c r="A911" s="118">
        <v>48228822</v>
      </c>
      <c r="B911" s="121" t="s">
        <v>1280</v>
      </c>
      <c r="C911" s="158">
        <v>1</v>
      </c>
      <c r="D911" s="158" t="s">
        <v>241</v>
      </c>
      <c r="E911" s="149">
        <v>11.6</v>
      </c>
      <c r="F911" s="149">
        <v>14.95</v>
      </c>
      <c r="G911" s="111"/>
      <c r="H911" s="85">
        <f t="shared" si="68"/>
        <v>0</v>
      </c>
    </row>
    <row r="912" spans="1:8" s="20" customFormat="1" ht="19.149999999999999" customHeight="1">
      <c r="A912" s="195">
        <v>48228855</v>
      </c>
      <c r="B912" s="172" t="s">
        <v>1281</v>
      </c>
      <c r="C912" s="158">
        <v>1</v>
      </c>
      <c r="D912" s="158">
        <v>6</v>
      </c>
      <c r="E912" s="187">
        <v>25.4</v>
      </c>
      <c r="F912" s="187">
        <v>34.950000000000003</v>
      </c>
      <c r="G912" s="111"/>
      <c r="H912" s="85"/>
    </row>
    <row r="913" spans="1:13" s="20" customFormat="1" ht="19.149999999999999" customHeight="1">
      <c r="A913" s="195">
        <v>48228830</v>
      </c>
      <c r="B913" s="172" t="s">
        <v>1282</v>
      </c>
      <c r="C913" s="158">
        <v>1</v>
      </c>
      <c r="D913" s="158">
        <v>6</v>
      </c>
      <c r="E913" s="187">
        <v>18.100000000000001</v>
      </c>
      <c r="F913" s="187">
        <v>24.95</v>
      </c>
      <c r="G913" s="111"/>
      <c r="H913" s="85"/>
    </row>
    <row r="914" spans="1:13" s="20" customFormat="1" ht="19.149999999999999" customHeight="1">
      <c r="A914" s="195">
        <v>48228835</v>
      </c>
      <c r="B914" s="172" t="s">
        <v>1283</v>
      </c>
      <c r="C914" s="158">
        <v>1</v>
      </c>
      <c r="D914" s="158">
        <v>6</v>
      </c>
      <c r="E914" s="187">
        <v>29.1</v>
      </c>
      <c r="F914" s="187">
        <v>39.950000000000003</v>
      </c>
      <c r="G914" s="111"/>
      <c r="H914" s="85"/>
    </row>
    <row r="915" spans="1:13" s="20" customFormat="1" ht="19.149999999999999" customHeight="1">
      <c r="A915" s="195">
        <v>48228812</v>
      </c>
      <c r="B915" s="172" t="s">
        <v>1284</v>
      </c>
      <c r="C915" s="158">
        <v>1</v>
      </c>
      <c r="D915" s="158">
        <v>6</v>
      </c>
      <c r="E915" s="187">
        <v>36.299999999999997</v>
      </c>
      <c r="F915" s="187">
        <v>49.95</v>
      </c>
      <c r="G915" s="111"/>
      <c r="H915" s="85"/>
    </row>
    <row r="916" spans="1:13" s="20" customFormat="1" ht="19.149999999999999" customHeight="1">
      <c r="A916" s="195">
        <v>48228816</v>
      </c>
      <c r="B916" s="172" t="s">
        <v>1285</v>
      </c>
      <c r="C916" s="158">
        <v>1</v>
      </c>
      <c r="D916" s="158">
        <v>6</v>
      </c>
      <c r="E916" s="187">
        <v>36.299999999999997</v>
      </c>
      <c r="F916" s="187">
        <v>49.95</v>
      </c>
      <c r="G916" s="111"/>
      <c r="H916" s="85"/>
    </row>
    <row r="917" spans="1:13" s="20" customFormat="1" ht="19.149999999999999" customHeight="1">
      <c r="A917" s="195">
        <v>48228817</v>
      </c>
      <c r="B917" s="172" t="s">
        <v>1286</v>
      </c>
      <c r="C917" s="158">
        <v>1</v>
      </c>
      <c r="D917" s="158">
        <v>6</v>
      </c>
      <c r="E917" s="187">
        <v>40</v>
      </c>
      <c r="F917" s="187">
        <v>54.95</v>
      </c>
      <c r="G917" s="111"/>
      <c r="H917" s="85"/>
    </row>
    <row r="918" spans="1:13" s="20" customFormat="1" ht="19.149999999999999" customHeight="1">
      <c r="A918" s="118">
        <v>48228860</v>
      </c>
      <c r="B918" s="121" t="s">
        <v>1287</v>
      </c>
      <c r="C918" s="158">
        <v>1</v>
      </c>
      <c r="D918" s="158" t="s">
        <v>904</v>
      </c>
      <c r="E918" s="149">
        <v>32</v>
      </c>
      <c r="F918" s="149">
        <v>49.95</v>
      </c>
      <c r="G918" s="111"/>
      <c r="H918" s="85">
        <f t="shared" si="68"/>
        <v>0</v>
      </c>
    </row>
    <row r="919" spans="1:13" s="20" customFormat="1" ht="19.149999999999999" customHeight="1">
      <c r="A919" s="118">
        <v>48228870</v>
      </c>
      <c r="B919" s="121" t="s">
        <v>1288</v>
      </c>
      <c r="C919" s="158">
        <v>1</v>
      </c>
      <c r="D919" s="158" t="s">
        <v>1087</v>
      </c>
      <c r="E919" s="149">
        <v>14.5</v>
      </c>
      <c r="F919" s="149">
        <v>19.95</v>
      </c>
      <c r="G919" s="111"/>
      <c r="H919" s="85">
        <f t="shared" si="68"/>
        <v>0</v>
      </c>
    </row>
    <row r="920" spans="1:13" s="20" customFormat="1" ht="19.149999999999999" customHeight="1">
      <c r="A920" s="118">
        <v>48228871</v>
      </c>
      <c r="B920" s="121" t="s">
        <v>1289</v>
      </c>
      <c r="C920" s="158">
        <v>1</v>
      </c>
      <c r="D920" s="158" t="s">
        <v>1087</v>
      </c>
      <c r="E920" s="149">
        <v>14.5</v>
      </c>
      <c r="F920" s="149">
        <v>19.95</v>
      </c>
      <c r="G920" s="111"/>
      <c r="H920" s="85">
        <f t="shared" si="68"/>
        <v>0</v>
      </c>
    </row>
    <row r="921" spans="1:13" s="20" customFormat="1" ht="19.149999999999999" customHeight="1">
      <c r="A921" s="118">
        <v>48228872</v>
      </c>
      <c r="B921" s="121" t="s">
        <v>1290</v>
      </c>
      <c r="C921" s="158">
        <v>1</v>
      </c>
      <c r="D921" s="158" t="s">
        <v>1279</v>
      </c>
      <c r="E921" s="149">
        <v>14.5</v>
      </c>
      <c r="F921" s="149">
        <v>19.95</v>
      </c>
      <c r="G921" s="111"/>
      <c r="H921" s="85">
        <f t="shared" si="68"/>
        <v>0</v>
      </c>
    </row>
    <row r="922" spans="1:13" s="20" customFormat="1" ht="19.149999999999999" customHeight="1">
      <c r="A922" s="118">
        <v>48228880</v>
      </c>
      <c r="B922" s="121" t="s">
        <v>1291</v>
      </c>
      <c r="C922" s="158">
        <v>1</v>
      </c>
      <c r="D922" s="158" t="s">
        <v>1087</v>
      </c>
      <c r="E922" s="149">
        <v>6.5</v>
      </c>
      <c r="F922" s="149">
        <v>8.9499999999999993</v>
      </c>
      <c r="G922" s="111"/>
      <c r="H922" s="85">
        <f t="shared" si="68"/>
        <v>0</v>
      </c>
    </row>
    <row r="923" spans="1:13" s="20" customFormat="1" ht="19.149999999999999" customHeight="1">
      <c r="A923" s="118">
        <v>48228881</v>
      </c>
      <c r="B923" s="121" t="s">
        <v>1292</v>
      </c>
      <c r="C923" s="158">
        <v>1</v>
      </c>
      <c r="D923" s="158" t="s">
        <v>1087</v>
      </c>
      <c r="E923" s="149">
        <v>6.5</v>
      </c>
      <c r="F923" s="149">
        <v>8.9499999999999993</v>
      </c>
      <c r="G923" s="111"/>
      <c r="H923" s="85">
        <f t="shared" si="68"/>
        <v>0</v>
      </c>
    </row>
    <row r="924" spans="1:13" s="20" customFormat="1" ht="19.149999999999999" customHeight="1">
      <c r="A924" s="118">
        <v>48228882</v>
      </c>
      <c r="B924" s="121" t="s">
        <v>1293</v>
      </c>
      <c r="C924" s="158">
        <v>1</v>
      </c>
      <c r="D924" s="158" t="s">
        <v>1087</v>
      </c>
      <c r="E924" s="149">
        <v>6.5</v>
      </c>
      <c r="F924" s="149">
        <v>8.9499999999999993</v>
      </c>
      <c r="G924" s="111"/>
      <c r="H924" s="85">
        <f t="shared" si="68"/>
        <v>0</v>
      </c>
    </row>
    <row r="925" spans="1:13" s="20" customFormat="1" ht="19.149999999999999" customHeight="1">
      <c r="A925" s="164">
        <v>48228883</v>
      </c>
      <c r="B925" s="165" t="s">
        <v>1294</v>
      </c>
      <c r="C925" s="163">
        <v>1</v>
      </c>
      <c r="D925" s="163" t="s">
        <v>1279</v>
      </c>
      <c r="E925" s="149">
        <v>6.5</v>
      </c>
      <c r="F925" s="149">
        <v>8.9499999999999993</v>
      </c>
      <c r="G925" s="111"/>
      <c r="H925" s="85">
        <f t="shared" si="68"/>
        <v>0</v>
      </c>
    </row>
    <row r="926" spans="1:13" s="20" customFormat="1" ht="19.149999999999999" customHeight="1">
      <c r="A926" s="166" t="s">
        <v>1295</v>
      </c>
      <c r="B926" s="167"/>
      <c r="C926" s="142"/>
      <c r="D926" s="142"/>
      <c r="E926" s="168"/>
      <c r="F926" s="167"/>
      <c r="G926" s="167"/>
      <c r="H926" s="167"/>
    </row>
    <row r="927" spans="1:13" s="182" customFormat="1" ht="19.149999999999999" customHeight="1">
      <c r="A927" s="128" t="s">
        <v>1296</v>
      </c>
      <c r="B927" s="169"/>
      <c r="C927" s="126"/>
      <c r="D927" s="126"/>
      <c r="E927" s="110"/>
      <c r="F927" s="170"/>
      <c r="G927" s="170"/>
      <c r="H927" s="170"/>
      <c r="I927" s="20"/>
      <c r="J927" s="20"/>
      <c r="K927" s="20"/>
      <c r="L927" s="20"/>
      <c r="M927" s="20"/>
    </row>
    <row r="928" spans="1:13" s="182" customFormat="1" ht="19.149999999999999" customHeight="1">
      <c r="A928" s="128" t="s">
        <v>1297</v>
      </c>
      <c r="B928" s="169"/>
      <c r="C928" s="126"/>
      <c r="D928" s="126"/>
      <c r="E928" s="110"/>
      <c r="F928" s="170"/>
      <c r="G928" s="170"/>
      <c r="H928" s="170"/>
      <c r="I928" s="20"/>
      <c r="J928" s="20"/>
      <c r="K928" s="20"/>
      <c r="L928" s="20"/>
      <c r="M928" s="20"/>
    </row>
    <row r="929" spans="1:13" s="182" customFormat="1" ht="19.149999999999999" customHeight="1">
      <c r="A929" s="118">
        <v>48005221</v>
      </c>
      <c r="B929" s="121" t="s">
        <v>1298</v>
      </c>
      <c r="C929" s="119">
        <v>1</v>
      </c>
      <c r="D929" s="119">
        <v>1</v>
      </c>
      <c r="E929" s="110">
        <v>16.899999999999999</v>
      </c>
      <c r="F929" s="132">
        <v>24.95</v>
      </c>
      <c r="G929" s="111"/>
      <c r="H929" s="85">
        <f t="shared" ref="H929:H997" si="72">G929*E929</f>
        <v>0</v>
      </c>
      <c r="I929" s="20"/>
      <c r="J929" s="20"/>
      <c r="K929" s="20"/>
      <c r="L929" s="20"/>
      <c r="M929" s="20"/>
    </row>
    <row r="930" spans="1:13" s="182" customFormat="1" ht="19.149999999999999" customHeight="1">
      <c r="A930" s="118">
        <v>48005321</v>
      </c>
      <c r="B930" s="121" t="s">
        <v>1299</v>
      </c>
      <c r="C930" s="119">
        <v>1</v>
      </c>
      <c r="D930" s="119">
        <v>1</v>
      </c>
      <c r="E930" s="110">
        <v>48.3</v>
      </c>
      <c r="F930" s="132">
        <v>69.95</v>
      </c>
      <c r="G930" s="111"/>
      <c r="H930" s="85">
        <f t="shared" si="72"/>
        <v>0</v>
      </c>
      <c r="I930" s="20"/>
      <c r="J930" s="20"/>
      <c r="K930" s="20"/>
      <c r="L930" s="20"/>
      <c r="M930" s="20"/>
    </row>
    <row r="931" spans="1:13" s="182" customFormat="1" ht="19.149999999999999" customHeight="1">
      <c r="A931" s="118">
        <v>48005226</v>
      </c>
      <c r="B931" s="121" t="s">
        <v>1300</v>
      </c>
      <c r="C931" s="119">
        <v>1</v>
      </c>
      <c r="D931" s="119">
        <v>1</v>
      </c>
      <c r="E931" s="110">
        <v>23.1</v>
      </c>
      <c r="F931" s="132">
        <v>29.95</v>
      </c>
      <c r="G931" s="111"/>
      <c r="H931" s="85">
        <f t="shared" si="72"/>
        <v>0</v>
      </c>
      <c r="I931" s="20"/>
      <c r="J931" s="20"/>
      <c r="K931" s="20"/>
      <c r="L931" s="20"/>
      <c r="M931" s="20"/>
    </row>
    <row r="932" spans="1:13" s="182" customFormat="1" ht="18.75" customHeight="1">
      <c r="A932" s="118">
        <v>48005326</v>
      </c>
      <c r="B932" s="121" t="s">
        <v>1301</v>
      </c>
      <c r="C932" s="119">
        <v>1</v>
      </c>
      <c r="D932" s="119">
        <v>1</v>
      </c>
      <c r="E932" s="110">
        <v>58</v>
      </c>
      <c r="F932" s="132">
        <v>79.95</v>
      </c>
      <c r="G932" s="111"/>
      <c r="H932" s="85">
        <f t="shared" si="72"/>
        <v>0</v>
      </c>
      <c r="I932" s="20"/>
      <c r="J932" s="20"/>
      <c r="K932" s="20"/>
      <c r="L932" s="20"/>
      <c r="M932" s="20"/>
    </row>
    <row r="933" spans="1:13" s="182" customFormat="1" ht="19.149999999999999" customHeight="1">
      <c r="A933" s="118">
        <v>48005227</v>
      </c>
      <c r="B933" s="121" t="s">
        <v>1302</v>
      </c>
      <c r="C933" s="119">
        <v>1</v>
      </c>
      <c r="D933" s="119">
        <v>1</v>
      </c>
      <c r="E933" s="110">
        <v>28</v>
      </c>
      <c r="F933" s="132">
        <v>37.950000000000003</v>
      </c>
      <c r="G933" s="111"/>
      <c r="H933" s="85">
        <f t="shared" si="72"/>
        <v>0</v>
      </c>
      <c r="I933" s="20"/>
      <c r="J933" s="20"/>
      <c r="K933" s="20"/>
      <c r="L933" s="20"/>
      <c r="M933" s="20"/>
    </row>
    <row r="934" spans="1:13" s="182" customFormat="1" ht="19.149999999999999" customHeight="1">
      <c r="A934" s="118">
        <v>48005327</v>
      </c>
      <c r="B934" s="121" t="s">
        <v>1303</v>
      </c>
      <c r="C934" s="119">
        <v>1</v>
      </c>
      <c r="D934" s="119">
        <v>1</v>
      </c>
      <c r="E934" s="110">
        <v>73</v>
      </c>
      <c r="F934" s="132">
        <v>99.95</v>
      </c>
      <c r="G934" s="111"/>
      <c r="H934" s="85">
        <f t="shared" si="72"/>
        <v>0</v>
      </c>
      <c r="I934" s="20"/>
      <c r="J934" s="20"/>
      <c r="K934" s="20"/>
      <c r="L934" s="20"/>
      <c r="M934" s="20"/>
    </row>
    <row r="935" spans="1:13" s="182" customFormat="1" ht="19.149999999999999" customHeight="1">
      <c r="A935" s="128" t="s">
        <v>1304</v>
      </c>
      <c r="B935" s="129"/>
      <c r="C935" s="126"/>
      <c r="D935" s="126"/>
      <c r="E935" s="110"/>
      <c r="F935" s="130"/>
      <c r="G935" s="110"/>
      <c r="H935" s="130"/>
      <c r="I935" s="20"/>
      <c r="J935" s="20"/>
      <c r="K935" s="20"/>
      <c r="L935" s="20"/>
      <c r="M935" s="20"/>
    </row>
    <row r="936" spans="1:13" s="182" customFormat="1" ht="19.149999999999999" customHeight="1">
      <c r="A936" s="131">
        <v>48005021</v>
      </c>
      <c r="B936" s="133" t="s">
        <v>1305</v>
      </c>
      <c r="C936" s="119">
        <v>1</v>
      </c>
      <c r="D936" s="119">
        <v>1</v>
      </c>
      <c r="E936" s="110">
        <v>22</v>
      </c>
      <c r="F936" s="132">
        <v>29.95</v>
      </c>
      <c r="G936" s="111"/>
      <c r="H936" s="85">
        <f t="shared" si="72"/>
        <v>0</v>
      </c>
      <c r="I936" s="20"/>
      <c r="J936" s="20"/>
      <c r="K936" s="20"/>
      <c r="L936" s="20"/>
      <c r="M936" s="20"/>
    </row>
    <row r="937" spans="1:13" s="182" customFormat="1" ht="19.149999999999999" customHeight="1">
      <c r="A937" s="131">
        <v>48008021</v>
      </c>
      <c r="B937" s="133" t="s">
        <v>1306</v>
      </c>
      <c r="C937" s="119">
        <v>1</v>
      </c>
      <c r="D937" s="119">
        <v>1</v>
      </c>
      <c r="E937" s="110">
        <v>99.9</v>
      </c>
      <c r="F937" s="132">
        <v>199.95</v>
      </c>
      <c r="G937" s="111"/>
      <c r="H937" s="85">
        <f t="shared" si="72"/>
        <v>0</v>
      </c>
      <c r="I937" s="20"/>
      <c r="J937" s="20"/>
      <c r="K937" s="20"/>
      <c r="L937" s="20"/>
      <c r="M937" s="20"/>
    </row>
    <row r="938" spans="1:13" s="182" customFormat="1" ht="19.149999999999999" customHeight="1">
      <c r="A938" s="131">
        <v>48005026</v>
      </c>
      <c r="B938" s="133" t="s">
        <v>1307</v>
      </c>
      <c r="C938" s="119">
        <v>1</v>
      </c>
      <c r="D938" s="119">
        <v>1</v>
      </c>
      <c r="E938" s="110">
        <v>23.8</v>
      </c>
      <c r="F938" s="132">
        <v>34.950000000000003</v>
      </c>
      <c r="G938" s="111"/>
      <c r="H938" s="85">
        <f t="shared" si="72"/>
        <v>0</v>
      </c>
      <c r="I938" s="20"/>
      <c r="J938" s="20"/>
      <c r="K938" s="20"/>
      <c r="L938" s="20"/>
      <c r="M938" s="20"/>
    </row>
    <row r="939" spans="1:13" s="182" customFormat="1" ht="19.149999999999999" customHeight="1">
      <c r="A939" s="131">
        <v>48008026</v>
      </c>
      <c r="B939" s="133" t="s">
        <v>1308</v>
      </c>
      <c r="C939" s="119">
        <v>1</v>
      </c>
      <c r="D939" s="119">
        <v>1</v>
      </c>
      <c r="E939" s="110">
        <v>129</v>
      </c>
      <c r="F939" s="132">
        <v>259.95</v>
      </c>
      <c r="G939" s="111"/>
      <c r="H939" s="85">
        <f t="shared" si="72"/>
        <v>0</v>
      </c>
      <c r="I939" s="20"/>
      <c r="J939" s="20"/>
      <c r="K939" s="20"/>
      <c r="L939" s="20"/>
      <c r="M939" s="20"/>
    </row>
    <row r="940" spans="1:13" s="182" customFormat="1" ht="19.149999999999999" customHeight="1">
      <c r="A940" s="131">
        <v>48005027</v>
      </c>
      <c r="B940" s="133" t="s">
        <v>1309</v>
      </c>
      <c r="C940" s="119">
        <v>1</v>
      </c>
      <c r="D940" s="119">
        <v>1</v>
      </c>
      <c r="E940" s="110">
        <v>36.5</v>
      </c>
      <c r="F940" s="132">
        <v>49.95</v>
      </c>
      <c r="G940" s="111"/>
      <c r="H940" s="85">
        <f t="shared" si="72"/>
        <v>0</v>
      </c>
      <c r="I940" s="20"/>
      <c r="J940" s="20"/>
      <c r="K940" s="20"/>
      <c r="L940" s="20"/>
      <c r="M940" s="20"/>
    </row>
    <row r="941" spans="1:13" s="182" customFormat="1" ht="19.149999999999999" customHeight="1">
      <c r="A941" s="131">
        <v>48008027</v>
      </c>
      <c r="B941" s="133" t="s">
        <v>1310</v>
      </c>
      <c r="C941" s="119">
        <v>1</v>
      </c>
      <c r="D941" s="119">
        <v>1</v>
      </c>
      <c r="E941" s="110">
        <v>164</v>
      </c>
      <c r="F941" s="132">
        <v>319.95</v>
      </c>
      <c r="G941" s="111"/>
      <c r="H941" s="85">
        <f t="shared" si="72"/>
        <v>0</v>
      </c>
      <c r="I941" s="20"/>
      <c r="J941" s="20"/>
      <c r="K941" s="20"/>
      <c r="L941" s="20"/>
      <c r="M941" s="20"/>
    </row>
    <row r="942" spans="1:13" s="182" customFormat="1" ht="19.149999999999999" customHeight="1">
      <c r="A942" s="128" t="s">
        <v>1311</v>
      </c>
      <c r="B942" s="129"/>
      <c r="C942" s="126"/>
      <c r="D942" s="126"/>
      <c r="E942" s="110"/>
      <c r="F942" s="171"/>
      <c r="G942" s="110"/>
      <c r="H942" s="130"/>
      <c r="I942" s="20"/>
      <c r="J942" s="20"/>
      <c r="K942" s="20"/>
      <c r="L942" s="20"/>
      <c r="M942" s="20"/>
    </row>
    <row r="943" spans="1:13" s="182" customFormat="1" ht="19.149999999999999" customHeight="1">
      <c r="A943" s="131">
        <v>48005035</v>
      </c>
      <c r="B943" s="133" t="s">
        <v>1312</v>
      </c>
      <c r="C943" s="119">
        <v>1</v>
      </c>
      <c r="D943" s="119">
        <v>1</v>
      </c>
      <c r="E943" s="110">
        <v>19.2</v>
      </c>
      <c r="F943" s="132">
        <v>29.95</v>
      </c>
      <c r="G943" s="111"/>
      <c r="H943" s="85">
        <f t="shared" si="72"/>
        <v>0</v>
      </c>
      <c r="I943" s="20"/>
      <c r="J943" s="20"/>
      <c r="K943" s="20"/>
      <c r="L943" s="20"/>
      <c r="M943" s="20"/>
    </row>
    <row r="944" spans="1:13" s="182" customFormat="1" ht="19.149999999999999" customHeight="1">
      <c r="A944" s="131">
        <v>48005036</v>
      </c>
      <c r="B944" s="133" t="s">
        <v>1313</v>
      </c>
      <c r="C944" s="119">
        <v>1</v>
      </c>
      <c r="D944" s="119">
        <v>1</v>
      </c>
      <c r="E944" s="110">
        <v>24.9</v>
      </c>
      <c r="F944" s="132">
        <v>39.950000000000003</v>
      </c>
      <c r="G944" s="111"/>
      <c r="H944" s="85">
        <f t="shared" si="72"/>
        <v>0</v>
      </c>
      <c r="I944" s="20"/>
      <c r="J944" s="20"/>
      <c r="K944" s="20"/>
      <c r="L944" s="20"/>
      <c r="M944" s="20"/>
    </row>
    <row r="945" spans="1:13" s="182" customFormat="1" ht="19.149999999999999" customHeight="1">
      <c r="A945" s="131">
        <v>48005037</v>
      </c>
      <c r="B945" s="133" t="s">
        <v>1314</v>
      </c>
      <c r="C945" s="119">
        <v>1</v>
      </c>
      <c r="D945" s="119">
        <v>1</v>
      </c>
      <c r="E945" s="110">
        <v>31.9</v>
      </c>
      <c r="F945" s="132">
        <v>49.95</v>
      </c>
      <c r="G945" s="111"/>
      <c r="H945" s="85">
        <f t="shared" si="72"/>
        <v>0</v>
      </c>
      <c r="I945" s="20"/>
      <c r="J945" s="20"/>
      <c r="K945" s="20"/>
      <c r="L945" s="20"/>
      <c r="M945" s="20"/>
    </row>
    <row r="946" spans="1:13" s="182" customFormat="1" ht="19.149999999999999" customHeight="1">
      <c r="A946" s="128" t="s">
        <v>1315</v>
      </c>
      <c r="B946" s="129"/>
      <c r="C946" s="126"/>
      <c r="D946" s="126"/>
      <c r="E946" s="110"/>
      <c r="F946" s="171"/>
      <c r="G946" s="110"/>
      <c r="H946" s="130"/>
      <c r="I946" s="20"/>
      <c r="J946" s="20"/>
      <c r="K946" s="20"/>
      <c r="L946" s="20"/>
      <c r="M946" s="20"/>
    </row>
    <row r="947" spans="1:13" s="182" customFormat="1" ht="19.149999999999999" customHeight="1">
      <c r="A947" s="172">
        <v>48005261</v>
      </c>
      <c r="B947" s="133" t="s">
        <v>1316</v>
      </c>
      <c r="C947" s="119">
        <v>1</v>
      </c>
      <c r="D947" s="119">
        <v>1</v>
      </c>
      <c r="E947" s="110">
        <v>29.5</v>
      </c>
      <c r="F947" s="132">
        <v>49.95</v>
      </c>
      <c r="G947" s="111"/>
      <c r="H947" s="85">
        <f t="shared" si="72"/>
        <v>0</v>
      </c>
      <c r="I947" s="20"/>
      <c r="J947" s="20"/>
      <c r="K947" s="20"/>
      <c r="L947" s="20"/>
      <c r="M947" s="20"/>
    </row>
    <row r="948" spans="1:13" s="182" customFormat="1" ht="19.149999999999999" customHeight="1">
      <c r="A948" s="172">
        <v>48005262</v>
      </c>
      <c r="B948" s="133" t="s">
        <v>1317</v>
      </c>
      <c r="C948" s="119">
        <v>1</v>
      </c>
      <c r="D948" s="119">
        <v>1</v>
      </c>
      <c r="E948" s="110">
        <v>38.200000000000003</v>
      </c>
      <c r="F948" s="132">
        <v>59.95</v>
      </c>
      <c r="G948" s="111"/>
      <c r="H948" s="85">
        <f t="shared" si="72"/>
        <v>0</v>
      </c>
      <c r="I948" s="20"/>
      <c r="J948" s="20"/>
      <c r="K948" s="20"/>
      <c r="L948" s="20"/>
      <c r="M948" s="20"/>
    </row>
    <row r="949" spans="1:13" s="182" customFormat="1" ht="19.149999999999999" customHeight="1">
      <c r="A949" s="172">
        <v>48005361</v>
      </c>
      <c r="B949" s="133" t="s">
        <v>1318</v>
      </c>
      <c r="C949" s="119">
        <v>1</v>
      </c>
      <c r="D949" s="119">
        <v>1</v>
      </c>
      <c r="E949" s="110">
        <v>76.8</v>
      </c>
      <c r="F949" s="132">
        <v>129.94999999999999</v>
      </c>
      <c r="G949" s="111"/>
      <c r="H949" s="85">
        <f t="shared" si="72"/>
        <v>0</v>
      </c>
      <c r="I949" s="20"/>
      <c r="J949" s="20"/>
      <c r="K949" s="20"/>
      <c r="L949" s="20"/>
      <c r="M949" s="20"/>
    </row>
    <row r="950" spans="1:13" s="182" customFormat="1" ht="19.149999999999999" customHeight="1">
      <c r="A950" s="172">
        <v>48005362</v>
      </c>
      <c r="B950" s="133" t="s">
        <v>1319</v>
      </c>
      <c r="C950" s="119">
        <v>1</v>
      </c>
      <c r="D950" s="119">
        <v>1</v>
      </c>
      <c r="E950" s="110">
        <v>98.1</v>
      </c>
      <c r="F950" s="132">
        <v>149.94999999999999</v>
      </c>
      <c r="G950" s="111"/>
      <c r="H950" s="85">
        <f t="shared" si="72"/>
        <v>0</v>
      </c>
      <c r="I950" s="20"/>
      <c r="J950" s="20"/>
      <c r="K950" s="20"/>
      <c r="L950" s="20"/>
      <c r="M950" s="20"/>
    </row>
    <row r="951" spans="1:13" s="182" customFormat="1" ht="19.149999999999999" customHeight="1">
      <c r="A951" s="128" t="s">
        <v>1320</v>
      </c>
      <c r="B951" s="169"/>
      <c r="C951" s="126"/>
      <c r="D951" s="126"/>
      <c r="E951" s="110"/>
      <c r="F951" s="170"/>
      <c r="G951" s="110"/>
      <c r="H951" s="130"/>
      <c r="I951" s="20"/>
      <c r="J951" s="20"/>
      <c r="K951" s="20"/>
      <c r="L951" s="20"/>
      <c r="M951" s="20"/>
    </row>
    <row r="952" spans="1:13" s="182" customFormat="1" ht="19.149999999999999" customHeight="1">
      <c r="A952" s="131">
        <v>48005201</v>
      </c>
      <c r="B952" s="133" t="s">
        <v>1321</v>
      </c>
      <c r="C952" s="119">
        <v>1</v>
      </c>
      <c r="D952" s="119">
        <v>1</v>
      </c>
      <c r="E952" s="110">
        <v>19</v>
      </c>
      <c r="F952" s="132">
        <v>34.950000000000003</v>
      </c>
      <c r="G952" s="111"/>
      <c r="H952" s="85">
        <f t="shared" si="72"/>
        <v>0</v>
      </c>
      <c r="I952" s="20"/>
      <c r="J952" s="20"/>
      <c r="K952" s="20"/>
      <c r="L952" s="20"/>
      <c r="M952" s="20"/>
    </row>
    <row r="953" spans="1:13" s="182" customFormat="1" ht="19.149999999999999" customHeight="1">
      <c r="A953" s="131">
        <v>48005301</v>
      </c>
      <c r="B953" s="133" t="s">
        <v>1322</v>
      </c>
      <c r="C953" s="119">
        <v>1</v>
      </c>
      <c r="D953" s="119">
        <v>1</v>
      </c>
      <c r="E953" s="110">
        <v>48</v>
      </c>
      <c r="F953" s="132">
        <v>89.95</v>
      </c>
      <c r="G953" s="111"/>
      <c r="H953" s="85">
        <f t="shared" si="72"/>
        <v>0</v>
      </c>
      <c r="I953" s="20"/>
      <c r="J953" s="20"/>
      <c r="K953" s="20"/>
      <c r="L953" s="20"/>
      <c r="M953" s="20"/>
    </row>
    <row r="954" spans="1:13" s="182" customFormat="1" ht="19.149999999999999" customHeight="1">
      <c r="A954" s="131">
        <v>48005202</v>
      </c>
      <c r="B954" s="133" t="s">
        <v>1323</v>
      </c>
      <c r="C954" s="119">
        <v>1</v>
      </c>
      <c r="D954" s="119">
        <v>1</v>
      </c>
      <c r="E954" s="110">
        <v>23.1</v>
      </c>
      <c r="F954" s="132">
        <v>32.950000000000003</v>
      </c>
      <c r="G954" s="111"/>
      <c r="H954" s="85">
        <f t="shared" si="72"/>
        <v>0</v>
      </c>
      <c r="I954" s="20"/>
      <c r="J954" s="20"/>
      <c r="K954" s="20"/>
      <c r="L954" s="20"/>
      <c r="M954" s="20"/>
    </row>
    <row r="955" spans="1:13" s="182" customFormat="1" ht="19.149999999999999" customHeight="1">
      <c r="A955" s="131">
        <v>48005302</v>
      </c>
      <c r="B955" s="133" t="s">
        <v>1324</v>
      </c>
      <c r="C955" s="119">
        <v>1</v>
      </c>
      <c r="D955" s="119">
        <v>1</v>
      </c>
      <c r="E955" s="110">
        <v>65</v>
      </c>
      <c r="F955" s="132">
        <v>119.95</v>
      </c>
      <c r="G955" s="111"/>
      <c r="H955" s="85">
        <f t="shared" si="72"/>
        <v>0</v>
      </c>
      <c r="I955" s="20"/>
      <c r="J955" s="20"/>
      <c r="K955" s="20"/>
      <c r="L955" s="20"/>
      <c r="M955" s="20"/>
    </row>
    <row r="956" spans="1:13" s="182" customFormat="1" ht="19.149999999999999" customHeight="1">
      <c r="A956" s="128" t="s">
        <v>1325</v>
      </c>
      <c r="B956" s="129"/>
      <c r="C956" s="126"/>
      <c r="D956" s="126"/>
      <c r="E956" s="110"/>
      <c r="F956" s="130"/>
      <c r="G956" s="110"/>
      <c r="H956" s="130"/>
      <c r="I956" s="20"/>
      <c r="J956" s="20"/>
      <c r="K956" s="20"/>
      <c r="L956" s="20"/>
      <c r="M956" s="20"/>
    </row>
    <row r="957" spans="1:13" s="182" customFormat="1" ht="19.149999999999999" customHeight="1">
      <c r="A957" s="131">
        <v>48005712</v>
      </c>
      <c r="B957" s="133" t="s">
        <v>1326</v>
      </c>
      <c r="C957" s="119">
        <v>1</v>
      </c>
      <c r="D957" s="119">
        <v>1</v>
      </c>
      <c r="E957" s="110">
        <v>18</v>
      </c>
      <c r="F957" s="132">
        <v>24.95</v>
      </c>
      <c r="G957" s="111"/>
      <c r="H957" s="85">
        <f t="shared" si="72"/>
        <v>0</v>
      </c>
      <c r="I957" s="20"/>
      <c r="J957" s="20"/>
      <c r="K957" s="20"/>
      <c r="L957" s="20"/>
      <c r="M957" s="20"/>
    </row>
    <row r="958" spans="1:13" s="182" customFormat="1" ht="19.149999999999999" customHeight="1">
      <c r="A958" s="131">
        <v>48008712</v>
      </c>
      <c r="B958" s="133" t="s">
        <v>1327</v>
      </c>
      <c r="C958" s="119">
        <v>1</v>
      </c>
      <c r="D958" s="119">
        <v>1</v>
      </c>
      <c r="E958" s="110">
        <v>79.3</v>
      </c>
      <c r="F958" s="132">
        <v>129.94999999999999</v>
      </c>
      <c r="G958" s="111"/>
      <c r="H958" s="85">
        <f t="shared" si="72"/>
        <v>0</v>
      </c>
      <c r="I958" s="20"/>
      <c r="J958" s="20"/>
      <c r="K958" s="20"/>
      <c r="L958" s="20"/>
      <c r="M958" s="20"/>
    </row>
    <row r="959" spans="1:13" s="182" customFormat="1" ht="19.149999999999999" customHeight="1">
      <c r="A959" s="131">
        <v>48005782</v>
      </c>
      <c r="B959" s="133" t="s">
        <v>1328</v>
      </c>
      <c r="C959" s="119">
        <v>1</v>
      </c>
      <c r="D959" s="119">
        <v>1</v>
      </c>
      <c r="E959" s="110">
        <v>18</v>
      </c>
      <c r="F959" s="132">
        <v>24.95</v>
      </c>
      <c r="G959" s="111"/>
      <c r="H959" s="85">
        <f t="shared" si="72"/>
        <v>0</v>
      </c>
      <c r="I959" s="20"/>
      <c r="J959" s="20"/>
      <c r="K959" s="20"/>
      <c r="L959" s="20"/>
      <c r="M959" s="20"/>
    </row>
    <row r="960" spans="1:13" s="182" customFormat="1" ht="19.149999999999999" customHeight="1">
      <c r="A960" s="131">
        <v>48008782</v>
      </c>
      <c r="B960" s="133" t="s">
        <v>1329</v>
      </c>
      <c r="C960" s="119">
        <v>1</v>
      </c>
      <c r="D960" s="119">
        <v>1</v>
      </c>
      <c r="E960" s="110">
        <v>79.3</v>
      </c>
      <c r="F960" s="132">
        <v>129.94999999999999</v>
      </c>
      <c r="G960" s="111"/>
      <c r="H960" s="85">
        <f t="shared" si="72"/>
        <v>0</v>
      </c>
      <c r="I960" s="20"/>
      <c r="J960" s="20"/>
      <c r="K960" s="20"/>
      <c r="L960" s="20"/>
      <c r="M960" s="20"/>
    </row>
    <row r="961" spans="1:13" s="182" customFormat="1" ht="19.149999999999999" customHeight="1">
      <c r="A961" s="131">
        <v>48005784</v>
      </c>
      <c r="B961" s="133" t="s">
        <v>1330</v>
      </c>
      <c r="C961" s="119">
        <v>1</v>
      </c>
      <c r="D961" s="119">
        <v>1</v>
      </c>
      <c r="E961" s="110">
        <v>18</v>
      </c>
      <c r="F961" s="132">
        <v>24.95</v>
      </c>
      <c r="G961" s="111"/>
      <c r="H961" s="85">
        <f t="shared" si="72"/>
        <v>0</v>
      </c>
      <c r="I961" s="20"/>
      <c r="J961" s="20"/>
      <c r="K961" s="20"/>
      <c r="L961" s="20"/>
      <c r="M961" s="20"/>
    </row>
    <row r="962" spans="1:13" s="182" customFormat="1" ht="19.149999999999999" customHeight="1">
      <c r="A962" s="131">
        <v>48008784</v>
      </c>
      <c r="B962" s="133" t="s">
        <v>1331</v>
      </c>
      <c r="C962" s="119">
        <v>1</v>
      </c>
      <c r="D962" s="119">
        <v>1</v>
      </c>
      <c r="E962" s="110">
        <v>79.3</v>
      </c>
      <c r="F962" s="132">
        <v>129.94999999999999</v>
      </c>
      <c r="G962" s="111"/>
      <c r="H962" s="85">
        <f t="shared" si="72"/>
        <v>0</v>
      </c>
      <c r="I962" s="20"/>
      <c r="J962" s="20"/>
      <c r="K962" s="20"/>
      <c r="L962" s="20"/>
      <c r="M962" s="20"/>
    </row>
    <row r="963" spans="1:13" s="182" customFormat="1" ht="19.149999999999999" customHeight="1">
      <c r="A963" s="131">
        <v>48005713</v>
      </c>
      <c r="B963" s="133" t="s">
        <v>1332</v>
      </c>
      <c r="C963" s="119">
        <v>1</v>
      </c>
      <c r="D963" s="119">
        <v>1</v>
      </c>
      <c r="E963" s="110">
        <v>21.8</v>
      </c>
      <c r="F963" s="132">
        <v>29.95</v>
      </c>
      <c r="G963" s="111"/>
      <c r="H963" s="85">
        <f t="shared" si="72"/>
        <v>0</v>
      </c>
      <c r="I963" s="20"/>
      <c r="J963" s="20"/>
      <c r="K963" s="20"/>
      <c r="L963" s="20"/>
      <c r="M963" s="20"/>
    </row>
    <row r="964" spans="1:13" s="182" customFormat="1" ht="19.149999999999999" customHeight="1">
      <c r="A964" s="131">
        <v>48008713</v>
      </c>
      <c r="B964" s="133" t="s">
        <v>1333</v>
      </c>
      <c r="C964" s="119">
        <v>1</v>
      </c>
      <c r="D964" s="119">
        <v>1</v>
      </c>
      <c r="E964" s="110">
        <v>88.5</v>
      </c>
      <c r="F964" s="132">
        <v>139.94999999999999</v>
      </c>
      <c r="G964" s="111"/>
      <c r="H964" s="85">
        <f t="shared" si="72"/>
        <v>0</v>
      </c>
      <c r="I964" s="20"/>
      <c r="J964" s="20"/>
      <c r="K964" s="20"/>
      <c r="L964" s="20"/>
      <c r="M964" s="20"/>
    </row>
    <row r="965" spans="1:13" s="182" customFormat="1" ht="19.149999999999999" customHeight="1">
      <c r="A965" s="131">
        <v>48005787</v>
      </c>
      <c r="B965" s="133" t="s">
        <v>1334</v>
      </c>
      <c r="C965" s="119">
        <v>1</v>
      </c>
      <c r="D965" s="119">
        <v>1</v>
      </c>
      <c r="E965" s="110">
        <v>19.5</v>
      </c>
      <c r="F965" s="132">
        <v>26.95</v>
      </c>
      <c r="G965" s="111"/>
      <c r="H965" s="85">
        <f t="shared" si="72"/>
        <v>0</v>
      </c>
      <c r="I965" s="20"/>
      <c r="J965" s="20"/>
      <c r="K965" s="20"/>
      <c r="L965" s="20"/>
      <c r="M965" s="20"/>
    </row>
    <row r="966" spans="1:13" s="182" customFormat="1" ht="19.149999999999999" customHeight="1">
      <c r="A966" s="131">
        <v>48008787</v>
      </c>
      <c r="B966" s="133" t="s">
        <v>1335</v>
      </c>
      <c r="C966" s="119">
        <v>1</v>
      </c>
      <c r="D966" s="119">
        <v>1</v>
      </c>
      <c r="E966" s="110">
        <v>88.5</v>
      </c>
      <c r="F966" s="132">
        <v>139.94999999999999</v>
      </c>
      <c r="G966" s="111"/>
      <c r="H966" s="85">
        <f t="shared" si="72"/>
        <v>0</v>
      </c>
      <c r="I966" s="20"/>
      <c r="J966" s="20"/>
      <c r="K966" s="20"/>
      <c r="L966" s="20"/>
      <c r="M966" s="20"/>
    </row>
    <row r="967" spans="1:13" s="182" customFormat="1" ht="19.149999999999999" customHeight="1">
      <c r="A967" s="131">
        <v>48005788</v>
      </c>
      <c r="B967" s="133" t="s">
        <v>1336</v>
      </c>
      <c r="C967" s="119">
        <v>1</v>
      </c>
      <c r="D967" s="119">
        <v>1</v>
      </c>
      <c r="E967" s="110">
        <v>20.399999999999999</v>
      </c>
      <c r="F967" s="132">
        <v>29.95</v>
      </c>
      <c r="G967" s="111"/>
      <c r="H967" s="85">
        <f t="shared" si="72"/>
        <v>0</v>
      </c>
      <c r="I967" s="20"/>
      <c r="J967" s="20"/>
      <c r="K967" s="20"/>
      <c r="L967" s="20"/>
      <c r="M967" s="20"/>
    </row>
    <row r="968" spans="1:13" s="182" customFormat="1" ht="19.149999999999999" customHeight="1">
      <c r="A968" s="131">
        <v>48008788</v>
      </c>
      <c r="B968" s="133" t="s">
        <v>1337</v>
      </c>
      <c r="C968" s="119">
        <v>1</v>
      </c>
      <c r="D968" s="119">
        <v>1</v>
      </c>
      <c r="E968" s="110">
        <v>88.5</v>
      </c>
      <c r="F968" s="132">
        <v>139.94999999999999</v>
      </c>
      <c r="G968" s="111"/>
      <c r="H968" s="85">
        <f t="shared" si="72"/>
        <v>0</v>
      </c>
      <c r="I968" s="20"/>
      <c r="J968" s="20"/>
      <c r="K968" s="20"/>
      <c r="L968" s="20"/>
      <c r="M968" s="20"/>
    </row>
    <row r="969" spans="1:13" s="182" customFormat="1" ht="19.149999999999999" customHeight="1">
      <c r="A969" s="131">
        <v>48005789</v>
      </c>
      <c r="B969" s="133" t="s">
        <v>1338</v>
      </c>
      <c r="C969" s="119">
        <v>1</v>
      </c>
      <c r="D969" s="119">
        <v>1</v>
      </c>
      <c r="E969" s="110">
        <v>29.1</v>
      </c>
      <c r="F969" s="132">
        <v>39.950000000000003</v>
      </c>
      <c r="G969" s="111"/>
      <c r="H969" s="85">
        <f t="shared" si="72"/>
        <v>0</v>
      </c>
      <c r="I969" s="20"/>
      <c r="J969" s="20"/>
      <c r="K969" s="20"/>
      <c r="L969" s="20"/>
      <c r="M969" s="20"/>
    </row>
    <row r="970" spans="1:13" s="182" customFormat="1" ht="19.149999999999999" customHeight="1">
      <c r="A970" s="131">
        <v>48008789</v>
      </c>
      <c r="B970" s="133" t="s">
        <v>1339</v>
      </c>
      <c r="C970" s="119">
        <v>1</v>
      </c>
      <c r="D970" s="119">
        <v>1</v>
      </c>
      <c r="E970" s="110">
        <v>125</v>
      </c>
      <c r="F970" s="132">
        <v>179.95</v>
      </c>
      <c r="G970" s="111"/>
      <c r="H970" s="85">
        <f t="shared" si="72"/>
        <v>0</v>
      </c>
      <c r="I970" s="20"/>
      <c r="J970" s="20"/>
      <c r="K970" s="20"/>
      <c r="L970" s="20"/>
      <c r="M970" s="20"/>
    </row>
    <row r="971" spans="1:13" s="182" customFormat="1" ht="19.149999999999999" customHeight="1">
      <c r="A971" s="128" t="s">
        <v>1340</v>
      </c>
      <c r="B971" s="129"/>
      <c r="C971" s="126"/>
      <c r="D971" s="126"/>
      <c r="E971" s="110"/>
      <c r="F971" s="130"/>
      <c r="G971" s="110"/>
      <c r="H971" s="130"/>
      <c r="I971" s="20"/>
      <c r="J971" s="20"/>
      <c r="K971" s="20"/>
      <c r="L971" s="20"/>
      <c r="M971" s="20"/>
    </row>
    <row r="972" spans="1:13" s="182" customFormat="1" ht="19.149999999999999" customHeight="1">
      <c r="A972" s="131">
        <v>48005090</v>
      </c>
      <c r="B972" s="133" t="s">
        <v>1341</v>
      </c>
      <c r="C972" s="119">
        <v>1</v>
      </c>
      <c r="D972" s="119">
        <v>1</v>
      </c>
      <c r="E972" s="110">
        <v>16</v>
      </c>
      <c r="F972" s="132">
        <v>24.95</v>
      </c>
      <c r="G972" s="111"/>
      <c r="H972" s="85">
        <f t="shared" si="72"/>
        <v>0</v>
      </c>
      <c r="I972" s="20"/>
      <c r="J972" s="20"/>
      <c r="K972" s="20"/>
      <c r="L972" s="20"/>
      <c r="M972" s="20"/>
    </row>
    <row r="973" spans="1:13" s="182" customFormat="1" ht="19.149999999999999" customHeight="1">
      <c r="A973" s="131">
        <v>48005185</v>
      </c>
      <c r="B973" s="133" t="s">
        <v>1342</v>
      </c>
      <c r="C973" s="119">
        <v>1</v>
      </c>
      <c r="D973" s="119">
        <v>1</v>
      </c>
      <c r="E973" s="110">
        <v>14.5</v>
      </c>
      <c r="F973" s="132">
        <v>24.95</v>
      </c>
      <c r="G973" s="111"/>
      <c r="H973" s="85">
        <f t="shared" si="72"/>
        <v>0</v>
      </c>
      <c r="I973" s="20"/>
      <c r="J973" s="20"/>
      <c r="K973" s="20"/>
      <c r="L973" s="20"/>
      <c r="M973" s="20"/>
    </row>
    <row r="974" spans="1:13" s="182" customFormat="1" ht="19.149999999999999" customHeight="1">
      <c r="A974" s="131">
        <v>48005092</v>
      </c>
      <c r="B974" s="133" t="s">
        <v>1343</v>
      </c>
      <c r="C974" s="119">
        <v>1</v>
      </c>
      <c r="D974" s="119">
        <v>1</v>
      </c>
      <c r="E974" s="110">
        <v>16</v>
      </c>
      <c r="F974" s="132">
        <v>24.95</v>
      </c>
      <c r="G974" s="111"/>
      <c r="H974" s="85">
        <f t="shared" si="72"/>
        <v>0</v>
      </c>
      <c r="I974" s="20"/>
      <c r="J974" s="20"/>
      <c r="K974" s="20"/>
      <c r="L974" s="20"/>
      <c r="M974" s="20"/>
    </row>
    <row r="975" spans="1:13" s="182" customFormat="1" ht="19.149999999999999" customHeight="1">
      <c r="A975" s="131">
        <v>48016182</v>
      </c>
      <c r="B975" s="133" t="s">
        <v>1344</v>
      </c>
      <c r="C975" s="119">
        <v>1</v>
      </c>
      <c r="D975" s="119">
        <v>1</v>
      </c>
      <c r="E975" s="110">
        <v>136</v>
      </c>
      <c r="F975" s="132">
        <v>199.95</v>
      </c>
      <c r="G975" s="111"/>
      <c r="H975" s="85">
        <f t="shared" si="72"/>
        <v>0</v>
      </c>
      <c r="I975" s="20"/>
      <c r="J975" s="20"/>
      <c r="K975" s="20"/>
      <c r="L975" s="20"/>
      <c r="M975" s="20"/>
    </row>
    <row r="976" spans="1:13" s="182" customFormat="1" ht="19.149999999999999" customHeight="1">
      <c r="A976" s="131">
        <v>48016184</v>
      </c>
      <c r="B976" s="133" t="s">
        <v>1345</v>
      </c>
      <c r="C976" s="119">
        <v>1</v>
      </c>
      <c r="D976" s="119">
        <v>1</v>
      </c>
      <c r="E976" s="110">
        <v>136</v>
      </c>
      <c r="F976" s="132">
        <v>199.95</v>
      </c>
      <c r="G976" s="111"/>
      <c r="H976" s="85">
        <f t="shared" si="72"/>
        <v>0</v>
      </c>
      <c r="I976" s="20"/>
      <c r="J976" s="20"/>
      <c r="K976" s="20"/>
      <c r="L976" s="20"/>
      <c r="M976" s="20"/>
    </row>
    <row r="977" spans="1:13" s="182" customFormat="1" ht="19.149999999999999" customHeight="1">
      <c r="A977" s="131">
        <v>48005186</v>
      </c>
      <c r="B977" s="133" t="s">
        <v>1346</v>
      </c>
      <c r="C977" s="119">
        <v>1</v>
      </c>
      <c r="D977" s="119">
        <v>1</v>
      </c>
      <c r="E977" s="110">
        <v>16</v>
      </c>
      <c r="F977" s="132">
        <v>24.95</v>
      </c>
      <c r="G977" s="111"/>
      <c r="H977" s="85">
        <f t="shared" si="72"/>
        <v>0</v>
      </c>
      <c r="I977" s="20"/>
      <c r="J977" s="20"/>
      <c r="K977" s="20"/>
      <c r="L977" s="20"/>
      <c r="M977" s="20"/>
    </row>
    <row r="978" spans="1:13" s="182" customFormat="1" ht="19.149999999999999" customHeight="1">
      <c r="A978" s="131">
        <v>48005187</v>
      </c>
      <c r="B978" s="133" t="s">
        <v>1347</v>
      </c>
      <c r="C978" s="119">
        <v>1</v>
      </c>
      <c r="D978" s="119">
        <v>1</v>
      </c>
      <c r="E978" s="110">
        <v>18.100000000000001</v>
      </c>
      <c r="F978" s="132">
        <v>29.95</v>
      </c>
      <c r="G978" s="111"/>
      <c r="H978" s="85">
        <f t="shared" si="72"/>
        <v>0</v>
      </c>
      <c r="I978" s="20"/>
      <c r="J978" s="20"/>
      <c r="K978" s="20"/>
      <c r="L978" s="20"/>
      <c r="M978" s="20"/>
    </row>
    <row r="979" spans="1:13" s="182" customFormat="1" ht="19.149999999999999" customHeight="1">
      <c r="A979" s="131">
        <v>48016187</v>
      </c>
      <c r="B979" s="133" t="s">
        <v>1348</v>
      </c>
      <c r="C979" s="119">
        <v>1</v>
      </c>
      <c r="D979" s="119">
        <v>1</v>
      </c>
      <c r="E979" s="110">
        <v>169</v>
      </c>
      <c r="F979" s="132">
        <v>249.95</v>
      </c>
      <c r="G979" s="111"/>
      <c r="H979" s="85">
        <f t="shared" si="72"/>
        <v>0</v>
      </c>
      <c r="I979" s="20"/>
      <c r="J979" s="20"/>
      <c r="K979" s="20"/>
      <c r="L979" s="20"/>
      <c r="M979" s="20"/>
    </row>
    <row r="980" spans="1:13" s="182" customFormat="1" ht="19.149999999999999" customHeight="1">
      <c r="A980" s="131">
        <v>48016188</v>
      </c>
      <c r="B980" s="133" t="s">
        <v>1349</v>
      </c>
      <c r="C980" s="119">
        <v>1</v>
      </c>
      <c r="D980" s="119">
        <v>1</v>
      </c>
      <c r="E980" s="110">
        <v>169</v>
      </c>
      <c r="F980" s="132">
        <v>249.95</v>
      </c>
      <c r="G980" s="111"/>
      <c r="H980" s="85">
        <f t="shared" si="72"/>
        <v>0</v>
      </c>
      <c r="I980" s="20"/>
      <c r="J980" s="20"/>
      <c r="K980" s="20"/>
      <c r="L980" s="20"/>
      <c r="M980" s="20"/>
    </row>
    <row r="981" spans="1:13" s="182" customFormat="1" ht="19.149999999999999" customHeight="1">
      <c r="A981" s="131">
        <v>48016189</v>
      </c>
      <c r="B981" s="133" t="s">
        <v>1350</v>
      </c>
      <c r="C981" s="119">
        <v>1</v>
      </c>
      <c r="D981" s="119">
        <v>1</v>
      </c>
      <c r="E981" s="110">
        <v>190.4</v>
      </c>
      <c r="F981" s="132">
        <v>279.95</v>
      </c>
      <c r="G981" s="111"/>
      <c r="H981" s="85">
        <f t="shared" si="72"/>
        <v>0</v>
      </c>
      <c r="I981" s="20"/>
      <c r="J981" s="20"/>
      <c r="K981" s="20"/>
      <c r="L981" s="20"/>
      <c r="M981" s="20"/>
    </row>
    <row r="982" spans="1:13" s="182" customFormat="1" ht="19.149999999999999" customHeight="1">
      <c r="A982" s="128" t="s">
        <v>1351</v>
      </c>
      <c r="B982" s="129"/>
      <c r="C982" s="126"/>
      <c r="D982" s="126"/>
      <c r="E982" s="110"/>
      <c r="F982" s="130"/>
      <c r="G982" s="110"/>
      <c r="H982" s="130"/>
      <c r="I982" s="20"/>
      <c r="J982" s="20"/>
      <c r="K982" s="20"/>
      <c r="L982" s="20"/>
      <c r="M982" s="20"/>
    </row>
    <row r="983" spans="1:13" s="182" customFormat="1" ht="19.149999999999999" customHeight="1">
      <c r="A983" s="131">
        <v>48005701</v>
      </c>
      <c r="B983" s="133" t="s">
        <v>1352</v>
      </c>
      <c r="C983" s="119">
        <v>1</v>
      </c>
      <c r="D983" s="119">
        <v>1</v>
      </c>
      <c r="E983" s="110">
        <v>23</v>
      </c>
      <c r="F983" s="132">
        <v>34.950000000000003</v>
      </c>
      <c r="G983" s="111"/>
      <c r="H983" s="85">
        <f t="shared" si="72"/>
        <v>0</v>
      </c>
      <c r="I983" s="20"/>
      <c r="J983" s="20"/>
      <c r="K983" s="20"/>
      <c r="L983" s="20"/>
      <c r="M983" s="20"/>
    </row>
    <row r="984" spans="1:13" s="182" customFormat="1" ht="19.149999999999999" customHeight="1">
      <c r="A984" s="131">
        <v>48005706</v>
      </c>
      <c r="B984" s="133" t="s">
        <v>1353</v>
      </c>
      <c r="C984" s="119">
        <v>1</v>
      </c>
      <c r="D984" s="119">
        <v>1</v>
      </c>
      <c r="E984" s="110">
        <v>31</v>
      </c>
      <c r="F984" s="132">
        <v>39.950000000000003</v>
      </c>
      <c r="G984" s="111"/>
      <c r="H984" s="85">
        <f t="shared" si="72"/>
        <v>0</v>
      </c>
      <c r="I984" s="20"/>
      <c r="J984" s="20"/>
      <c r="K984" s="20"/>
      <c r="L984" s="20"/>
      <c r="M984" s="20"/>
    </row>
    <row r="985" spans="1:13" s="182" customFormat="1" ht="19.149999999999999" customHeight="1">
      <c r="A985" s="131">
        <v>48008706</v>
      </c>
      <c r="B985" s="133" t="s">
        <v>1354</v>
      </c>
      <c r="C985" s="119">
        <v>1</v>
      </c>
      <c r="D985" s="119">
        <v>1</v>
      </c>
      <c r="E985" s="110">
        <v>144</v>
      </c>
      <c r="F985" s="132">
        <v>209.95</v>
      </c>
      <c r="G985" s="111"/>
      <c r="H985" s="85">
        <f t="shared" si="72"/>
        <v>0</v>
      </c>
      <c r="I985" s="20"/>
      <c r="J985" s="20"/>
      <c r="K985" s="20"/>
      <c r="L985" s="20"/>
      <c r="M985" s="20"/>
    </row>
    <row r="986" spans="1:13" s="182" customFormat="1" ht="19.149999999999999" customHeight="1">
      <c r="A986" s="131">
        <v>48005711</v>
      </c>
      <c r="B986" s="133" t="s">
        <v>1355</v>
      </c>
      <c r="C986" s="119">
        <v>1</v>
      </c>
      <c r="D986" s="119">
        <v>1</v>
      </c>
      <c r="E986" s="110">
        <v>35</v>
      </c>
      <c r="F986" s="132">
        <v>54.95</v>
      </c>
      <c r="G986" s="111"/>
      <c r="H986" s="85">
        <f t="shared" si="72"/>
        <v>0</v>
      </c>
      <c r="I986" s="20"/>
      <c r="J986" s="20"/>
      <c r="K986" s="20"/>
      <c r="L986" s="20"/>
      <c r="M986" s="20"/>
    </row>
    <row r="987" spans="1:13" s="182" customFormat="1" ht="19.149999999999999" customHeight="1">
      <c r="A987" s="128" t="s">
        <v>1356</v>
      </c>
      <c r="B987" s="129"/>
      <c r="C987" s="126"/>
      <c r="D987" s="126"/>
      <c r="E987" s="110"/>
      <c r="F987" s="130"/>
      <c r="G987" s="110"/>
      <c r="H987" s="130"/>
      <c r="I987" s="20"/>
      <c r="J987" s="20"/>
      <c r="K987" s="20"/>
      <c r="L987" s="20"/>
      <c r="M987" s="20"/>
    </row>
    <row r="988" spans="1:13" s="182" customFormat="1" ht="19.149999999999999" customHeight="1">
      <c r="A988" s="131">
        <v>48005091</v>
      </c>
      <c r="B988" s="173" t="s">
        <v>1357</v>
      </c>
      <c r="C988" s="119">
        <v>1</v>
      </c>
      <c r="D988" s="119">
        <v>1</v>
      </c>
      <c r="E988" s="110">
        <v>21.1</v>
      </c>
      <c r="F988" s="132">
        <v>32.950000000000003</v>
      </c>
      <c r="G988" s="111"/>
      <c r="H988" s="85">
        <f t="shared" si="72"/>
        <v>0</v>
      </c>
      <c r="I988" s="20"/>
      <c r="J988" s="20"/>
      <c r="K988" s="20"/>
      <c r="L988" s="20"/>
      <c r="M988" s="20"/>
    </row>
    <row r="989" spans="1:13" s="182" customFormat="1" ht="19.149999999999999" customHeight="1">
      <c r="A989" s="131">
        <v>48005093</v>
      </c>
      <c r="B989" s="173" t="s">
        <v>1358</v>
      </c>
      <c r="C989" s="119">
        <v>1</v>
      </c>
      <c r="D989" s="119">
        <v>1</v>
      </c>
      <c r="E989" s="110">
        <v>23.5</v>
      </c>
      <c r="F989" s="132">
        <v>44.95</v>
      </c>
      <c r="G989" s="111"/>
      <c r="H989" s="85">
        <f t="shared" si="72"/>
        <v>0</v>
      </c>
      <c r="I989" s="20"/>
      <c r="J989" s="20"/>
      <c r="K989" s="20"/>
      <c r="L989" s="20"/>
      <c r="M989" s="20"/>
    </row>
    <row r="990" spans="1:13" s="182" customFormat="1" ht="19.149999999999999" customHeight="1">
      <c r="A990" s="131">
        <v>48005193</v>
      </c>
      <c r="B990" s="173" t="s">
        <v>1359</v>
      </c>
      <c r="C990" s="119">
        <v>1</v>
      </c>
      <c r="D990" s="119">
        <v>1</v>
      </c>
      <c r="E990" s="110">
        <v>24</v>
      </c>
      <c r="F990" s="132">
        <v>44.95</v>
      </c>
      <c r="G990" s="111"/>
      <c r="H990" s="85">
        <f t="shared" si="72"/>
        <v>0</v>
      </c>
      <c r="I990" s="20"/>
      <c r="J990" s="20"/>
      <c r="K990" s="20"/>
      <c r="L990" s="20"/>
      <c r="M990" s="20"/>
    </row>
    <row r="991" spans="1:13" s="182" customFormat="1" ht="19.149999999999999" customHeight="1">
      <c r="A991" s="131">
        <v>48005094</v>
      </c>
      <c r="B991" s="173" t="s">
        <v>1360</v>
      </c>
      <c r="C991" s="119">
        <v>1</v>
      </c>
      <c r="D991" s="119">
        <v>1</v>
      </c>
      <c r="E991" s="110">
        <v>35</v>
      </c>
      <c r="F991" s="132">
        <v>54.95</v>
      </c>
      <c r="G991" s="111"/>
      <c r="H991" s="85">
        <f t="shared" si="72"/>
        <v>0</v>
      </c>
      <c r="I991" s="20"/>
      <c r="J991" s="20"/>
      <c r="K991" s="20"/>
      <c r="L991" s="20"/>
      <c r="M991" s="20"/>
    </row>
    <row r="992" spans="1:13" s="182" customFormat="1" ht="19.149999999999999" customHeight="1">
      <c r="A992" s="131">
        <v>48005194</v>
      </c>
      <c r="B992" s="173" t="s">
        <v>1361</v>
      </c>
      <c r="C992" s="119">
        <v>1</v>
      </c>
      <c r="D992" s="119">
        <v>1</v>
      </c>
      <c r="E992" s="110">
        <v>32</v>
      </c>
      <c r="F992" s="132">
        <v>59.95</v>
      </c>
      <c r="G992" s="111"/>
      <c r="H992" s="85">
        <f t="shared" si="72"/>
        <v>0</v>
      </c>
      <c r="I992" s="20"/>
      <c r="J992" s="20"/>
      <c r="K992" s="20"/>
      <c r="L992" s="20"/>
      <c r="M992" s="20"/>
    </row>
    <row r="993" spans="1:13" s="182" customFormat="1" ht="19.149999999999999" customHeight="1">
      <c r="A993" s="128" t="s">
        <v>1362</v>
      </c>
      <c r="B993" s="129"/>
      <c r="C993" s="126"/>
      <c r="D993" s="126"/>
      <c r="E993" s="110"/>
      <c r="F993" s="130"/>
      <c r="G993" s="110"/>
      <c r="H993" s="130"/>
      <c r="I993" s="20"/>
      <c r="J993" s="20"/>
      <c r="K993" s="20"/>
      <c r="L993" s="20"/>
      <c r="M993" s="20"/>
    </row>
    <row r="994" spans="1:13" s="182" customFormat="1" ht="19.149999999999999" customHeight="1">
      <c r="A994" s="131">
        <v>48001600</v>
      </c>
      <c r="B994" s="133" t="s">
        <v>1363</v>
      </c>
      <c r="C994" s="119">
        <v>1</v>
      </c>
      <c r="D994" s="119">
        <v>1</v>
      </c>
      <c r="E994" s="110">
        <v>40</v>
      </c>
      <c r="F994" s="132">
        <v>64.95</v>
      </c>
      <c r="G994" s="111"/>
      <c r="H994" s="85">
        <f t="shared" si="72"/>
        <v>0</v>
      </c>
      <c r="I994" s="20"/>
      <c r="J994" s="20"/>
      <c r="K994" s="20"/>
      <c r="L994" s="20"/>
      <c r="M994" s="20"/>
    </row>
    <row r="995" spans="1:13" s="182" customFormat="1" ht="19.149999999999999" customHeight="1">
      <c r="A995" s="131">
        <v>48001610</v>
      </c>
      <c r="B995" s="133" t="s">
        <v>1364</v>
      </c>
      <c r="C995" s="119">
        <v>1</v>
      </c>
      <c r="D995" s="119">
        <v>1</v>
      </c>
      <c r="E995" s="110">
        <v>40</v>
      </c>
      <c r="F995" s="132">
        <v>64.95</v>
      </c>
      <c r="G995" s="111"/>
      <c r="H995" s="85">
        <f t="shared" si="72"/>
        <v>0</v>
      </c>
      <c r="I995" s="20"/>
      <c r="J995" s="20"/>
      <c r="K995" s="20"/>
      <c r="L995" s="20"/>
      <c r="M995" s="20"/>
    </row>
    <row r="996" spans="1:13" s="182" customFormat="1" ht="19.149999999999999" customHeight="1">
      <c r="A996" s="131">
        <v>48001440</v>
      </c>
      <c r="B996" s="133" t="s">
        <v>1365</v>
      </c>
      <c r="C996" s="119">
        <v>1</v>
      </c>
      <c r="D996" s="119">
        <v>1</v>
      </c>
      <c r="E996" s="110">
        <v>23</v>
      </c>
      <c r="F996" s="132">
        <v>39.950000000000003</v>
      </c>
      <c r="G996" s="111"/>
      <c r="H996" s="85">
        <f t="shared" si="72"/>
        <v>0</v>
      </c>
      <c r="I996" s="20"/>
      <c r="J996" s="20"/>
      <c r="K996" s="20"/>
      <c r="L996" s="20"/>
      <c r="M996" s="20"/>
    </row>
    <row r="997" spans="1:13" s="182" customFormat="1" ht="19.149999999999999" customHeight="1">
      <c r="A997" s="131">
        <v>48001450</v>
      </c>
      <c r="B997" s="133" t="s">
        <v>1366</v>
      </c>
      <c r="C997" s="119">
        <v>1</v>
      </c>
      <c r="D997" s="119">
        <v>1</v>
      </c>
      <c r="E997" s="110">
        <v>27</v>
      </c>
      <c r="F997" s="132">
        <v>49.95</v>
      </c>
      <c r="G997" s="111"/>
      <c r="H997" s="85">
        <f t="shared" si="72"/>
        <v>0</v>
      </c>
      <c r="I997" s="20"/>
      <c r="J997" s="20"/>
      <c r="K997" s="20"/>
      <c r="L997" s="20"/>
      <c r="M997" s="20"/>
    </row>
    <row r="998" spans="1:13" s="182" customFormat="1" ht="19.149999999999999" customHeight="1">
      <c r="A998" s="131">
        <v>49005450</v>
      </c>
      <c r="B998" s="133" t="s">
        <v>1367</v>
      </c>
      <c r="C998" s="119">
        <v>1</v>
      </c>
      <c r="D998" s="119">
        <v>1</v>
      </c>
      <c r="E998" s="110">
        <v>21.35</v>
      </c>
      <c r="F998" s="132">
        <v>39.950000000000003</v>
      </c>
      <c r="G998" s="111"/>
      <c r="H998" s="85">
        <f t="shared" ref="H998:H1063" si="73">G998*E998</f>
        <v>0</v>
      </c>
      <c r="I998" s="20"/>
      <c r="J998" s="20"/>
      <c r="K998" s="20"/>
      <c r="L998" s="20"/>
      <c r="M998" s="20"/>
    </row>
    <row r="999" spans="1:13" s="182" customFormat="1" ht="19.149999999999999" customHeight="1">
      <c r="A999" s="131">
        <v>49005463</v>
      </c>
      <c r="B999" s="133" t="s">
        <v>1368</v>
      </c>
      <c r="C999" s="119">
        <v>1</v>
      </c>
      <c r="D999" s="119">
        <v>1</v>
      </c>
      <c r="E999" s="110">
        <v>11</v>
      </c>
      <c r="F999" s="132">
        <v>29.95</v>
      </c>
      <c r="G999" s="111"/>
      <c r="H999" s="85">
        <f t="shared" si="73"/>
        <v>0</v>
      </c>
      <c r="I999" s="20"/>
      <c r="J999" s="20"/>
      <c r="K999" s="20"/>
      <c r="L999" s="20"/>
      <c r="M999" s="20"/>
    </row>
    <row r="1000" spans="1:13" s="182" customFormat="1" ht="19.149999999999999" customHeight="1">
      <c r="A1000" s="131">
        <v>49005456</v>
      </c>
      <c r="B1000" s="133" t="s">
        <v>1369</v>
      </c>
      <c r="C1000" s="119">
        <v>1</v>
      </c>
      <c r="D1000" s="119">
        <v>1</v>
      </c>
      <c r="E1000" s="110">
        <v>13</v>
      </c>
      <c r="F1000" s="132">
        <v>29.95</v>
      </c>
      <c r="G1000" s="111"/>
      <c r="H1000" s="85">
        <f t="shared" si="73"/>
        <v>0</v>
      </c>
      <c r="I1000" s="20"/>
      <c r="J1000" s="20"/>
      <c r="K1000" s="20"/>
      <c r="L1000" s="20"/>
      <c r="M1000" s="20"/>
    </row>
    <row r="1001" spans="1:13" s="182" customFormat="1" ht="19.149999999999999" customHeight="1">
      <c r="A1001" s="131">
        <v>48005016</v>
      </c>
      <c r="B1001" s="133" t="s">
        <v>1370</v>
      </c>
      <c r="C1001" s="119">
        <v>1</v>
      </c>
      <c r="D1001" s="119">
        <v>1</v>
      </c>
      <c r="E1001" s="110">
        <v>32</v>
      </c>
      <c r="F1001" s="132">
        <v>53.95</v>
      </c>
      <c r="G1001" s="111"/>
      <c r="H1001" s="85">
        <f t="shared" si="73"/>
        <v>0</v>
      </c>
      <c r="I1001" s="20"/>
      <c r="J1001" s="20"/>
      <c r="K1001" s="20"/>
      <c r="L1001" s="20"/>
      <c r="M1001" s="20"/>
    </row>
    <row r="1002" spans="1:13" s="182" customFormat="1" ht="19.149999999999999" customHeight="1">
      <c r="A1002" s="131">
        <v>48001304</v>
      </c>
      <c r="B1002" s="173" t="s">
        <v>1371</v>
      </c>
      <c r="C1002" s="119">
        <v>1</v>
      </c>
      <c r="D1002" s="119">
        <v>1</v>
      </c>
      <c r="E1002" s="110">
        <v>11.7</v>
      </c>
      <c r="F1002" s="132">
        <v>16.95</v>
      </c>
      <c r="G1002" s="111"/>
      <c r="H1002" s="85">
        <f t="shared" si="73"/>
        <v>0</v>
      </c>
      <c r="I1002" s="20"/>
      <c r="J1002" s="20"/>
      <c r="K1002" s="20"/>
      <c r="L1002" s="20"/>
      <c r="M1002" s="20"/>
    </row>
    <row r="1003" spans="1:13" s="182" customFormat="1" ht="19.149999999999999" customHeight="1">
      <c r="A1003" s="131">
        <v>48001301</v>
      </c>
      <c r="B1003" s="173" t="s">
        <v>1372</v>
      </c>
      <c r="C1003" s="119">
        <v>1</v>
      </c>
      <c r="D1003" s="119">
        <v>1</v>
      </c>
      <c r="E1003" s="110">
        <v>34</v>
      </c>
      <c r="F1003" s="132">
        <v>52.95</v>
      </c>
      <c r="G1003" s="111"/>
      <c r="H1003" s="85">
        <f t="shared" si="73"/>
        <v>0</v>
      </c>
      <c r="I1003" s="20"/>
      <c r="J1003" s="20"/>
      <c r="K1003" s="20"/>
      <c r="L1003" s="20"/>
      <c r="M1003" s="20"/>
    </row>
    <row r="1004" spans="1:13" s="182" customFormat="1" ht="19.149999999999999" customHeight="1">
      <c r="A1004" s="131">
        <v>48001305</v>
      </c>
      <c r="B1004" s="173" t="s">
        <v>1373</v>
      </c>
      <c r="C1004" s="119">
        <v>1</v>
      </c>
      <c r="D1004" s="119">
        <v>1</v>
      </c>
      <c r="E1004" s="110">
        <v>12.5</v>
      </c>
      <c r="F1004" s="132">
        <v>19.95</v>
      </c>
      <c r="G1004" s="111"/>
      <c r="H1004" s="85">
        <f t="shared" si="73"/>
        <v>0</v>
      </c>
      <c r="I1004" s="20"/>
      <c r="J1004" s="20"/>
      <c r="K1004" s="20"/>
      <c r="L1004" s="20"/>
      <c r="M1004" s="20"/>
    </row>
    <row r="1005" spans="1:13" s="182" customFormat="1" ht="19.149999999999999" customHeight="1">
      <c r="A1005" s="131">
        <v>48001303</v>
      </c>
      <c r="B1005" s="173" t="s">
        <v>1374</v>
      </c>
      <c r="C1005" s="119">
        <v>1</v>
      </c>
      <c r="D1005" s="119">
        <v>1</v>
      </c>
      <c r="E1005" s="110">
        <v>41</v>
      </c>
      <c r="F1005" s="132">
        <v>69.95</v>
      </c>
      <c r="G1005" s="111"/>
      <c r="H1005" s="85">
        <f t="shared" si="73"/>
        <v>0</v>
      </c>
      <c r="I1005" s="20"/>
      <c r="J1005" s="20"/>
      <c r="K1005" s="20"/>
      <c r="L1005" s="20"/>
      <c r="M1005" s="20"/>
    </row>
    <row r="1006" spans="1:13" s="182" customFormat="1" ht="19.149999999999999" customHeight="1">
      <c r="A1006" s="131">
        <v>48001083</v>
      </c>
      <c r="B1006" s="133" t="s">
        <v>1375</v>
      </c>
      <c r="C1006" s="119">
        <v>1</v>
      </c>
      <c r="D1006" s="119">
        <v>1</v>
      </c>
      <c r="E1006" s="110">
        <v>36.299999999999997</v>
      </c>
      <c r="F1006" s="132">
        <v>64.95</v>
      </c>
      <c r="G1006" s="111"/>
      <c r="H1006" s="85">
        <f t="shared" si="73"/>
        <v>0</v>
      </c>
      <c r="I1006" s="20"/>
      <c r="J1006" s="20"/>
      <c r="K1006" s="20"/>
      <c r="L1006" s="20"/>
      <c r="M1006" s="20"/>
    </row>
    <row r="1007" spans="1:13" s="182" customFormat="1" ht="19.149999999999999" customHeight="1">
      <c r="A1007" s="131">
        <v>48001630</v>
      </c>
      <c r="B1007" s="133" t="s">
        <v>1376</v>
      </c>
      <c r="C1007" s="119">
        <v>1</v>
      </c>
      <c r="D1007" s="119">
        <v>1</v>
      </c>
      <c r="E1007" s="110">
        <v>26</v>
      </c>
      <c r="F1007" s="132">
        <v>49.95</v>
      </c>
      <c r="G1007" s="111"/>
      <c r="H1007" s="85">
        <f t="shared" si="73"/>
        <v>0</v>
      </c>
      <c r="I1007" s="20"/>
      <c r="J1007" s="20"/>
      <c r="K1007" s="20"/>
      <c r="L1007" s="20"/>
      <c r="M1007" s="20"/>
    </row>
    <row r="1008" spans="1:13" s="182" customFormat="1" ht="19.149999999999999" customHeight="1">
      <c r="A1008" s="131">
        <v>48001640</v>
      </c>
      <c r="B1008" s="133" t="s">
        <v>1377</v>
      </c>
      <c r="C1008" s="119">
        <v>1</v>
      </c>
      <c r="D1008" s="119">
        <v>1</v>
      </c>
      <c r="E1008" s="110">
        <v>8.8000000000000007</v>
      </c>
      <c r="F1008" s="132">
        <v>15.95</v>
      </c>
      <c r="G1008" s="111"/>
      <c r="H1008" s="85">
        <f t="shared" si="73"/>
        <v>0</v>
      </c>
      <c r="I1008" s="20"/>
      <c r="J1008" s="20"/>
      <c r="K1008" s="20"/>
      <c r="L1008" s="20"/>
      <c r="M1008" s="20"/>
    </row>
    <row r="1009" spans="1:13" s="182" customFormat="1" ht="19.149999999999999" customHeight="1">
      <c r="A1009" s="131">
        <v>49225403</v>
      </c>
      <c r="B1009" s="133" t="s">
        <v>1378</v>
      </c>
      <c r="C1009" s="119">
        <v>1</v>
      </c>
      <c r="D1009" s="119">
        <v>1</v>
      </c>
      <c r="E1009" s="110">
        <v>44.9</v>
      </c>
      <c r="F1009" s="132">
        <v>64.95</v>
      </c>
      <c r="G1009" s="111"/>
      <c r="H1009" s="85">
        <f t="shared" si="73"/>
        <v>0</v>
      </c>
      <c r="I1009" s="20"/>
      <c r="J1009" s="20"/>
      <c r="K1009" s="20"/>
      <c r="L1009" s="20"/>
      <c r="M1009" s="20"/>
    </row>
    <row r="1010" spans="1:13" s="182" customFormat="1" ht="19.149999999999999" customHeight="1">
      <c r="A1010" s="128" t="s">
        <v>1379</v>
      </c>
      <c r="B1010" s="129"/>
      <c r="C1010" s="126"/>
      <c r="D1010" s="126"/>
      <c r="E1010" s="110"/>
      <c r="F1010" s="130"/>
      <c r="G1010" s="110"/>
      <c r="H1010" s="130"/>
      <c r="I1010" s="20"/>
      <c r="J1010" s="20"/>
      <c r="K1010" s="20"/>
      <c r="L1010" s="20"/>
      <c r="M1010" s="20"/>
    </row>
    <row r="1011" spans="1:13" s="182" customFormat="1" ht="19.149999999999999" customHeight="1">
      <c r="A1011" s="131" t="s">
        <v>1380</v>
      </c>
      <c r="B1011" s="133" t="s">
        <v>1381</v>
      </c>
      <c r="C1011" s="119">
        <v>1</v>
      </c>
      <c r="D1011" s="119">
        <v>1</v>
      </c>
      <c r="E1011" s="110">
        <v>150</v>
      </c>
      <c r="F1011" s="132">
        <v>219.95</v>
      </c>
      <c r="G1011" s="111"/>
      <c r="H1011" s="85">
        <f t="shared" si="73"/>
        <v>0</v>
      </c>
      <c r="I1011" s="20"/>
      <c r="J1011" s="20"/>
      <c r="K1011" s="20"/>
      <c r="L1011" s="20"/>
      <c r="M1011" s="20"/>
    </row>
    <row r="1012" spans="1:13" s="182" customFormat="1" ht="19.149999999999999" customHeight="1">
      <c r="A1012" s="131" t="s">
        <v>1382</v>
      </c>
      <c r="B1012" s="133" t="s">
        <v>1383</v>
      </c>
      <c r="C1012" s="119">
        <v>1</v>
      </c>
      <c r="D1012" s="119">
        <v>1</v>
      </c>
      <c r="E1012" s="110">
        <v>75</v>
      </c>
      <c r="F1012" s="132">
        <v>109.95</v>
      </c>
      <c r="G1012" s="111"/>
      <c r="H1012" s="85">
        <f t="shared" si="73"/>
        <v>0</v>
      </c>
      <c r="I1012" s="20"/>
      <c r="J1012" s="20"/>
      <c r="K1012" s="20"/>
      <c r="L1012" s="20"/>
      <c r="M1012" s="20"/>
    </row>
    <row r="1013" spans="1:13" s="182" customFormat="1" ht="19.149999999999999" customHeight="1">
      <c r="A1013" s="131" t="s">
        <v>1384</v>
      </c>
      <c r="B1013" s="133" t="s">
        <v>1385</v>
      </c>
      <c r="C1013" s="119">
        <v>1</v>
      </c>
      <c r="D1013" s="119">
        <v>1</v>
      </c>
      <c r="E1013" s="110">
        <v>140</v>
      </c>
      <c r="F1013" s="132">
        <v>199.95</v>
      </c>
      <c r="G1013" s="111"/>
      <c r="H1013" s="85">
        <f t="shared" si="73"/>
        <v>0</v>
      </c>
      <c r="I1013" s="20"/>
      <c r="J1013" s="20"/>
      <c r="K1013" s="20"/>
      <c r="L1013" s="20"/>
      <c r="M1013" s="20"/>
    </row>
    <row r="1014" spans="1:13" s="182" customFormat="1" ht="19.149999999999999" customHeight="1">
      <c r="A1014" s="131" t="s">
        <v>1386</v>
      </c>
      <c r="B1014" s="133" t="s">
        <v>1387</v>
      </c>
      <c r="C1014" s="119">
        <v>1</v>
      </c>
      <c r="D1014" s="119">
        <v>1</v>
      </c>
      <c r="E1014" s="110">
        <v>85.9</v>
      </c>
      <c r="F1014" s="132">
        <v>119.95</v>
      </c>
      <c r="G1014" s="111"/>
      <c r="H1014" s="85">
        <f t="shared" si="73"/>
        <v>0</v>
      </c>
      <c r="I1014" s="20"/>
      <c r="J1014" s="20"/>
      <c r="K1014" s="20"/>
      <c r="L1014" s="20"/>
      <c r="M1014" s="20"/>
    </row>
    <row r="1015" spans="1:13" s="182" customFormat="1" ht="19.149999999999999" customHeight="1">
      <c r="A1015" s="128" t="s">
        <v>1388</v>
      </c>
      <c r="B1015" s="129"/>
      <c r="C1015" s="126"/>
      <c r="D1015" s="126"/>
      <c r="E1015" s="110"/>
      <c r="F1015" s="130"/>
      <c r="G1015" s="110"/>
      <c r="H1015" s="130"/>
      <c r="I1015" s="20"/>
      <c r="J1015" s="20"/>
      <c r="K1015" s="20"/>
      <c r="L1015" s="20"/>
      <c r="M1015" s="20"/>
    </row>
    <row r="1016" spans="1:13" s="182" customFormat="1" ht="19.149999999999999" customHeight="1">
      <c r="A1016" s="131">
        <v>49222205</v>
      </c>
      <c r="B1016" s="174" t="s">
        <v>1389</v>
      </c>
      <c r="C1016" s="119">
        <v>1</v>
      </c>
      <c r="D1016" s="119">
        <v>1</v>
      </c>
      <c r="E1016" s="110">
        <v>21.6</v>
      </c>
      <c r="F1016" s="132">
        <v>29.95</v>
      </c>
      <c r="G1016" s="111"/>
      <c r="H1016" s="85">
        <f t="shared" si="73"/>
        <v>0</v>
      </c>
      <c r="I1016" s="20"/>
      <c r="J1016" s="20"/>
      <c r="K1016" s="20"/>
      <c r="L1016" s="20"/>
      <c r="M1016" s="20"/>
    </row>
    <row r="1017" spans="1:13" s="182" customFormat="1" ht="19.149999999999999" customHeight="1">
      <c r="A1017" s="131">
        <v>49220220</v>
      </c>
      <c r="B1017" s="133" t="s">
        <v>1390</v>
      </c>
      <c r="C1017" s="119">
        <v>1</v>
      </c>
      <c r="D1017" s="119">
        <v>1</v>
      </c>
      <c r="E1017" s="110">
        <v>39</v>
      </c>
      <c r="F1017" s="132">
        <v>54.95</v>
      </c>
      <c r="G1017" s="111"/>
      <c r="H1017" s="85">
        <f t="shared" si="73"/>
        <v>0</v>
      </c>
      <c r="I1017" s="20"/>
      <c r="J1017" s="20"/>
      <c r="K1017" s="20"/>
      <c r="L1017" s="20"/>
      <c r="M1017" s="20"/>
    </row>
    <row r="1018" spans="1:13" s="182" customFormat="1" ht="19.149999999999999" customHeight="1">
      <c r="A1018" s="131">
        <v>49222211</v>
      </c>
      <c r="B1018" s="174" t="s">
        <v>1391</v>
      </c>
      <c r="C1018" s="119">
        <v>1</v>
      </c>
      <c r="D1018" s="119">
        <v>1</v>
      </c>
      <c r="E1018" s="110">
        <v>36</v>
      </c>
      <c r="F1018" s="132">
        <v>47.95</v>
      </c>
      <c r="G1018" s="111"/>
      <c r="H1018" s="85">
        <f t="shared" si="73"/>
        <v>0</v>
      </c>
      <c r="I1018" s="20"/>
      <c r="J1018" s="20"/>
      <c r="K1018" s="20"/>
      <c r="L1018" s="20"/>
      <c r="M1018" s="20"/>
    </row>
    <row r="1019" spans="1:13" s="182" customFormat="1" ht="19.149999999999999" customHeight="1">
      <c r="A1019" s="131">
        <v>49222229</v>
      </c>
      <c r="B1019" s="174" t="s">
        <v>1392</v>
      </c>
      <c r="C1019" s="119">
        <v>1</v>
      </c>
      <c r="D1019" s="119">
        <v>1</v>
      </c>
      <c r="E1019" s="110">
        <v>48.5</v>
      </c>
      <c r="F1019" s="132">
        <v>69.95</v>
      </c>
      <c r="G1019" s="111"/>
      <c r="H1019" s="85">
        <f t="shared" si="73"/>
        <v>0</v>
      </c>
      <c r="I1019" s="20"/>
      <c r="J1019" s="20"/>
      <c r="K1019" s="20"/>
      <c r="L1019" s="20"/>
      <c r="M1019" s="20"/>
    </row>
    <row r="1020" spans="1:13" s="182" customFormat="1" ht="19.149999999999999" customHeight="1">
      <c r="A1020" s="128" t="s">
        <v>1393</v>
      </c>
      <c r="B1020" s="169"/>
      <c r="C1020" s="126"/>
      <c r="D1020" s="126"/>
      <c r="E1020" s="110"/>
      <c r="F1020" s="170"/>
      <c r="G1020" s="110"/>
      <c r="H1020" s="130"/>
      <c r="I1020" s="20"/>
      <c r="J1020" s="20"/>
      <c r="K1020" s="20"/>
      <c r="L1020" s="20"/>
      <c r="M1020" s="20"/>
    </row>
    <row r="1021" spans="1:13" s="182" customFormat="1" ht="19.149999999999999" customHeight="1">
      <c r="A1021" s="131">
        <v>49937810</v>
      </c>
      <c r="B1021" s="133" t="s">
        <v>1394</v>
      </c>
      <c r="C1021" s="119">
        <v>1</v>
      </c>
      <c r="D1021" s="119">
        <v>1</v>
      </c>
      <c r="E1021" s="110">
        <v>38</v>
      </c>
      <c r="F1021" s="132">
        <v>54.95</v>
      </c>
      <c r="G1021" s="111"/>
      <c r="H1021" s="85">
        <f t="shared" si="73"/>
        <v>0</v>
      </c>
      <c r="I1021" s="20"/>
      <c r="J1021" s="20"/>
      <c r="K1021" s="20"/>
      <c r="L1021" s="20"/>
      <c r="M1021" s="20"/>
    </row>
    <row r="1022" spans="1:13" s="182" customFormat="1" ht="19.149999999999999" customHeight="1">
      <c r="A1022" s="131">
        <v>49937820</v>
      </c>
      <c r="B1022" s="133" t="s">
        <v>1395</v>
      </c>
      <c r="C1022" s="119">
        <v>1</v>
      </c>
      <c r="D1022" s="119">
        <v>1</v>
      </c>
      <c r="E1022" s="110">
        <v>62</v>
      </c>
      <c r="F1022" s="132">
        <v>99.95</v>
      </c>
      <c r="G1022" s="111"/>
      <c r="H1022" s="85">
        <f t="shared" si="73"/>
        <v>0</v>
      </c>
      <c r="I1022" s="20"/>
      <c r="J1022" s="20"/>
      <c r="K1022" s="20"/>
      <c r="L1022" s="20"/>
      <c r="M1022" s="20"/>
    </row>
    <row r="1023" spans="1:13" s="182" customFormat="1" ht="19.149999999999999" customHeight="1">
      <c r="A1023" s="131">
        <v>49937840</v>
      </c>
      <c r="B1023" s="133" t="s">
        <v>1396</v>
      </c>
      <c r="C1023" s="119">
        <v>1</v>
      </c>
      <c r="D1023" s="119">
        <v>1</v>
      </c>
      <c r="E1023" s="110">
        <v>163</v>
      </c>
      <c r="F1023" s="132">
        <v>199.95</v>
      </c>
      <c r="G1023" s="111"/>
      <c r="H1023" s="85">
        <f t="shared" si="73"/>
        <v>0</v>
      </c>
      <c r="I1023" s="20"/>
      <c r="J1023" s="20"/>
      <c r="K1023" s="20"/>
      <c r="L1023" s="20"/>
      <c r="M1023" s="20"/>
    </row>
    <row r="1024" spans="1:13" s="182" customFormat="1" ht="19.149999999999999" customHeight="1">
      <c r="A1024" s="128" t="s">
        <v>1397</v>
      </c>
      <c r="B1024" s="169"/>
      <c r="C1024" s="126"/>
      <c r="D1024" s="126"/>
      <c r="E1024" s="110"/>
      <c r="F1024" s="170"/>
      <c r="G1024" s="110"/>
      <c r="H1024" s="130"/>
      <c r="I1024" s="20"/>
      <c r="J1024" s="20"/>
      <c r="K1024" s="20"/>
      <c r="L1024" s="20"/>
      <c r="M1024" s="20"/>
    </row>
    <row r="1025" spans="1:13" s="182" customFormat="1" ht="19.149999999999999" customHeight="1">
      <c r="A1025" s="128" t="s">
        <v>1398</v>
      </c>
      <c r="B1025" s="129"/>
      <c r="C1025" s="126"/>
      <c r="D1025" s="126"/>
      <c r="E1025" s="110"/>
      <c r="F1025" s="130"/>
      <c r="G1025" s="110"/>
      <c r="H1025" s="130"/>
      <c r="I1025" s="20"/>
      <c r="J1025" s="20"/>
      <c r="K1025" s="20"/>
      <c r="L1025" s="20"/>
      <c r="M1025" s="20"/>
    </row>
    <row r="1026" spans="1:13" s="182" customFormat="1" ht="19.149999999999999" customHeight="1">
      <c r="A1026" s="131">
        <v>48408620</v>
      </c>
      <c r="B1026" s="133" t="s">
        <v>1399</v>
      </c>
      <c r="C1026" s="119">
        <v>1</v>
      </c>
      <c r="D1026" s="119">
        <v>1</v>
      </c>
      <c r="E1026" s="110">
        <v>20.399999999999999</v>
      </c>
      <c r="F1026" s="132">
        <v>29.95</v>
      </c>
      <c r="G1026" s="111"/>
      <c r="H1026" s="85">
        <f t="shared" si="73"/>
        <v>0</v>
      </c>
      <c r="I1026" s="20"/>
      <c r="J1026" s="20"/>
      <c r="K1026" s="20"/>
      <c r="L1026" s="20"/>
      <c r="M1026" s="20"/>
    </row>
    <row r="1027" spans="1:13" s="182" customFormat="1" ht="19.149999999999999" customHeight="1">
      <c r="A1027" s="131">
        <v>48418620</v>
      </c>
      <c r="B1027" s="133" t="s">
        <v>1400</v>
      </c>
      <c r="C1027" s="119">
        <v>10</v>
      </c>
      <c r="D1027" s="119">
        <v>10</v>
      </c>
      <c r="E1027" s="110">
        <v>18.5</v>
      </c>
      <c r="F1027" s="132">
        <v>29.95</v>
      </c>
      <c r="G1027" s="111"/>
      <c r="H1027" s="85">
        <f t="shared" si="73"/>
        <v>0</v>
      </c>
      <c r="I1027" s="20"/>
      <c r="J1027" s="20"/>
      <c r="K1027" s="20"/>
      <c r="L1027" s="20"/>
      <c r="M1027" s="20"/>
    </row>
    <row r="1028" spans="1:13" s="182" customFormat="1" ht="19.149999999999999" customHeight="1">
      <c r="A1028" s="131">
        <v>48408622</v>
      </c>
      <c r="B1028" s="133" t="s">
        <v>1401</v>
      </c>
      <c r="C1028" s="119">
        <v>1</v>
      </c>
      <c r="D1028" s="119">
        <v>1</v>
      </c>
      <c r="E1028" s="110">
        <v>22.5</v>
      </c>
      <c r="F1028" s="132">
        <v>32.950000000000003</v>
      </c>
      <c r="G1028" s="111"/>
      <c r="H1028" s="85">
        <f t="shared" si="73"/>
        <v>0</v>
      </c>
      <c r="I1028" s="20"/>
      <c r="J1028" s="20"/>
      <c r="K1028" s="20"/>
      <c r="L1028" s="20"/>
      <c r="M1028" s="20"/>
    </row>
    <row r="1029" spans="1:13" s="182" customFormat="1" ht="19.149999999999999" customHeight="1">
      <c r="A1029" s="131">
        <v>48408720</v>
      </c>
      <c r="B1029" s="133" t="s">
        <v>1402</v>
      </c>
      <c r="C1029" s="119">
        <v>1</v>
      </c>
      <c r="D1029" s="119">
        <v>1</v>
      </c>
      <c r="E1029" s="110">
        <v>22.5</v>
      </c>
      <c r="F1029" s="132">
        <v>32.950000000000003</v>
      </c>
      <c r="G1029" s="111"/>
      <c r="H1029" s="85">
        <f t="shared" si="73"/>
        <v>0</v>
      </c>
      <c r="I1029" s="20"/>
      <c r="J1029" s="20"/>
      <c r="K1029" s="20"/>
      <c r="L1029" s="20"/>
      <c r="M1029" s="20"/>
    </row>
    <row r="1030" spans="1:13" s="182" customFormat="1" ht="19.149999999999999" customHeight="1">
      <c r="A1030" s="131">
        <v>48418720</v>
      </c>
      <c r="B1030" s="133" t="s">
        <v>1403</v>
      </c>
      <c r="C1030" s="119">
        <v>10</v>
      </c>
      <c r="D1030" s="119">
        <v>10</v>
      </c>
      <c r="E1030" s="110">
        <v>22</v>
      </c>
      <c r="F1030" s="132">
        <v>29.95</v>
      </c>
      <c r="G1030" s="111"/>
      <c r="H1030" s="85">
        <f t="shared" si="73"/>
        <v>0</v>
      </c>
      <c r="I1030" s="20"/>
      <c r="J1030" s="20"/>
      <c r="K1030" s="20"/>
      <c r="L1030" s="20"/>
      <c r="M1030" s="20"/>
    </row>
    <row r="1031" spans="1:13" s="182" customFormat="1" ht="19.149999999999999" customHeight="1">
      <c r="A1031" s="131">
        <v>48408726</v>
      </c>
      <c r="B1031" s="133" t="s">
        <v>1404</v>
      </c>
      <c r="C1031" s="119">
        <v>1</v>
      </c>
      <c r="D1031" s="119">
        <v>1</v>
      </c>
      <c r="E1031" s="110">
        <v>25.2</v>
      </c>
      <c r="F1031" s="132">
        <v>36.950000000000003</v>
      </c>
      <c r="G1031" s="111"/>
      <c r="H1031" s="85">
        <f t="shared" si="73"/>
        <v>0</v>
      </c>
      <c r="I1031" s="20"/>
      <c r="J1031" s="20"/>
      <c r="K1031" s="20"/>
      <c r="L1031" s="20"/>
      <c r="M1031" s="20"/>
    </row>
    <row r="1032" spans="1:13" s="182" customFormat="1" ht="19.149999999999999" customHeight="1">
      <c r="A1032" s="131">
        <v>48408730</v>
      </c>
      <c r="B1032" s="133" t="s">
        <v>1405</v>
      </c>
      <c r="C1032" s="119">
        <v>1</v>
      </c>
      <c r="D1032" s="119">
        <v>1</v>
      </c>
      <c r="E1032" s="110">
        <v>30.9</v>
      </c>
      <c r="F1032" s="132">
        <v>44.95</v>
      </c>
      <c r="G1032" s="111"/>
      <c r="H1032" s="85">
        <f t="shared" si="73"/>
        <v>0</v>
      </c>
      <c r="I1032" s="20"/>
      <c r="J1032" s="20"/>
      <c r="K1032" s="20"/>
      <c r="L1032" s="20"/>
      <c r="M1032" s="20"/>
    </row>
    <row r="1033" spans="1:13" s="182" customFormat="1" ht="19.149999999999999" customHeight="1">
      <c r="A1033" s="131">
        <v>48408820</v>
      </c>
      <c r="B1033" s="133" t="s">
        <v>1406</v>
      </c>
      <c r="C1033" s="119">
        <v>1</v>
      </c>
      <c r="D1033" s="119">
        <v>1</v>
      </c>
      <c r="E1033" s="110">
        <v>28.6</v>
      </c>
      <c r="F1033" s="132">
        <v>44.95</v>
      </c>
      <c r="G1033" s="111"/>
      <c r="H1033" s="85">
        <f t="shared" si="73"/>
        <v>0</v>
      </c>
      <c r="I1033" s="20"/>
      <c r="J1033" s="20"/>
      <c r="K1033" s="20"/>
      <c r="L1033" s="20"/>
      <c r="M1033" s="20"/>
    </row>
    <row r="1034" spans="1:13" s="182" customFormat="1" ht="19.149999999999999" customHeight="1">
      <c r="A1034" s="131">
        <v>48408822</v>
      </c>
      <c r="B1034" s="133" t="s">
        <v>1407</v>
      </c>
      <c r="C1034" s="119">
        <v>1</v>
      </c>
      <c r="D1034" s="119">
        <v>1</v>
      </c>
      <c r="E1034" s="110">
        <v>30.9</v>
      </c>
      <c r="F1034" s="132">
        <v>44.95</v>
      </c>
      <c r="G1034" s="111"/>
      <c r="H1034" s="85">
        <f t="shared" si="73"/>
        <v>0</v>
      </c>
      <c r="I1034" s="20"/>
      <c r="J1034" s="20"/>
      <c r="K1034" s="20"/>
      <c r="L1034" s="20"/>
      <c r="M1034" s="20"/>
    </row>
    <row r="1035" spans="1:13" s="182" customFormat="1" ht="19.149999999999999" customHeight="1">
      <c r="A1035" s="131">
        <v>48408824</v>
      </c>
      <c r="B1035" s="133" t="s">
        <v>1408</v>
      </c>
      <c r="C1035" s="119">
        <v>1</v>
      </c>
      <c r="D1035" s="119">
        <v>1</v>
      </c>
      <c r="E1035" s="110">
        <v>38.200000000000003</v>
      </c>
      <c r="F1035" s="132">
        <v>59.95</v>
      </c>
      <c r="G1035" s="111"/>
      <c r="H1035" s="85">
        <f t="shared" si="73"/>
        <v>0</v>
      </c>
      <c r="I1035" s="20"/>
      <c r="J1035" s="20"/>
      <c r="K1035" s="20"/>
      <c r="L1035" s="20"/>
      <c r="M1035" s="20"/>
    </row>
    <row r="1036" spans="1:13" s="182" customFormat="1" ht="19.149999999999999" customHeight="1">
      <c r="A1036" s="131">
        <v>48408924</v>
      </c>
      <c r="B1036" s="133" t="s">
        <v>1409</v>
      </c>
      <c r="C1036" s="119">
        <v>1</v>
      </c>
      <c r="D1036" s="119">
        <v>1</v>
      </c>
      <c r="E1036" s="110">
        <v>41.3</v>
      </c>
      <c r="F1036" s="132">
        <v>64.95</v>
      </c>
      <c r="G1036" s="111"/>
      <c r="H1036" s="85">
        <f t="shared" si="73"/>
        <v>0</v>
      </c>
      <c r="I1036" s="20"/>
      <c r="J1036" s="20"/>
      <c r="K1036" s="20"/>
      <c r="L1036" s="20"/>
      <c r="M1036" s="20"/>
    </row>
    <row r="1037" spans="1:13" s="182" customFormat="1" ht="19.149999999999999" customHeight="1">
      <c r="A1037" s="131">
        <v>48408926</v>
      </c>
      <c r="B1037" s="133" t="s">
        <v>1410</v>
      </c>
      <c r="C1037" s="119">
        <v>1</v>
      </c>
      <c r="D1037" s="119">
        <v>1</v>
      </c>
      <c r="E1037" s="110">
        <v>45</v>
      </c>
      <c r="F1037" s="132">
        <v>69.95</v>
      </c>
      <c r="G1037" s="111"/>
      <c r="H1037" s="85">
        <f t="shared" si="73"/>
        <v>0</v>
      </c>
      <c r="I1037" s="20"/>
      <c r="J1037" s="20"/>
      <c r="K1037" s="20"/>
      <c r="L1037" s="20"/>
      <c r="M1037" s="20"/>
    </row>
    <row r="1038" spans="1:13" s="182" customFormat="1" ht="19.149999999999999" customHeight="1">
      <c r="A1038" s="131">
        <v>48408020</v>
      </c>
      <c r="B1038" s="133" t="s">
        <v>1411</v>
      </c>
      <c r="C1038" s="119">
        <v>1</v>
      </c>
      <c r="D1038" s="119">
        <v>1</v>
      </c>
      <c r="E1038" s="110">
        <v>45</v>
      </c>
      <c r="F1038" s="132">
        <v>64.95</v>
      </c>
      <c r="G1038" s="111"/>
      <c r="H1038" s="85">
        <f t="shared" si="73"/>
        <v>0</v>
      </c>
      <c r="I1038" s="20"/>
      <c r="J1038" s="20"/>
      <c r="K1038" s="20"/>
      <c r="L1038" s="20"/>
      <c r="M1038" s="20"/>
    </row>
    <row r="1039" spans="1:13" s="182" customFormat="1" ht="19.149999999999999" customHeight="1">
      <c r="A1039" s="131">
        <v>48408024</v>
      </c>
      <c r="B1039" s="133" t="s">
        <v>1412</v>
      </c>
      <c r="C1039" s="119">
        <v>1</v>
      </c>
      <c r="D1039" s="119">
        <v>1</v>
      </c>
      <c r="E1039" s="110">
        <v>51.5</v>
      </c>
      <c r="F1039" s="132">
        <v>69.95</v>
      </c>
      <c r="G1039" s="111"/>
      <c r="H1039" s="85">
        <f t="shared" si="73"/>
        <v>0</v>
      </c>
      <c r="I1039" s="20"/>
      <c r="J1039" s="20"/>
      <c r="K1039" s="20"/>
      <c r="L1039" s="20"/>
      <c r="M1039" s="20"/>
    </row>
    <row r="1040" spans="1:13" s="182" customFormat="1" ht="19.149999999999999" customHeight="1">
      <c r="A1040" s="131">
        <v>48408026</v>
      </c>
      <c r="B1040" s="133" t="s">
        <v>1413</v>
      </c>
      <c r="C1040" s="119">
        <v>1</v>
      </c>
      <c r="D1040" s="119">
        <v>1</v>
      </c>
      <c r="E1040" s="110">
        <v>61.3</v>
      </c>
      <c r="F1040" s="132">
        <v>84.95</v>
      </c>
      <c r="G1040" s="111"/>
      <c r="H1040" s="85">
        <f t="shared" si="73"/>
        <v>0</v>
      </c>
      <c r="I1040" s="20"/>
      <c r="J1040" s="20"/>
      <c r="K1040" s="20"/>
      <c r="L1040" s="20"/>
      <c r="M1040" s="20"/>
    </row>
    <row r="1041" spans="1:13" s="182" customFormat="1" ht="19.149999999999999" customHeight="1">
      <c r="A1041" s="131">
        <v>48408028</v>
      </c>
      <c r="B1041" s="133" t="s">
        <v>1414</v>
      </c>
      <c r="C1041" s="119">
        <v>1</v>
      </c>
      <c r="D1041" s="119">
        <v>1</v>
      </c>
      <c r="E1041" s="110">
        <v>64.099999999999994</v>
      </c>
      <c r="F1041" s="132">
        <v>89.95</v>
      </c>
      <c r="G1041" s="111"/>
      <c r="H1041" s="85">
        <f t="shared" si="73"/>
        <v>0</v>
      </c>
      <c r="I1041" s="20"/>
      <c r="J1041" s="20"/>
      <c r="K1041" s="20"/>
      <c r="L1041" s="20"/>
      <c r="M1041" s="20"/>
    </row>
    <row r="1042" spans="1:13" s="182" customFormat="1" ht="19.149999999999999" customHeight="1">
      <c r="A1042" s="131">
        <v>48408032</v>
      </c>
      <c r="B1042" s="133" t="s">
        <v>1415</v>
      </c>
      <c r="C1042" s="119">
        <v>1</v>
      </c>
      <c r="D1042" s="119">
        <v>1</v>
      </c>
      <c r="E1042" s="110">
        <v>73.599999999999994</v>
      </c>
      <c r="F1042" s="132">
        <v>99.95</v>
      </c>
      <c r="G1042" s="111"/>
      <c r="H1042" s="85">
        <f t="shared" si="73"/>
        <v>0</v>
      </c>
      <c r="I1042" s="20"/>
      <c r="J1042" s="20"/>
      <c r="K1042" s="20"/>
      <c r="L1042" s="20"/>
      <c r="M1042" s="20"/>
    </row>
    <row r="1043" spans="1:13" s="182" customFormat="1" ht="19.149999999999999" customHeight="1">
      <c r="A1043" s="131">
        <v>48408036</v>
      </c>
      <c r="B1043" s="133" t="s">
        <v>1416</v>
      </c>
      <c r="C1043" s="119">
        <v>1</v>
      </c>
      <c r="D1043" s="119">
        <v>1</v>
      </c>
      <c r="E1043" s="110">
        <v>107</v>
      </c>
      <c r="F1043" s="132">
        <v>149.94999999999999</v>
      </c>
      <c r="G1043" s="111"/>
      <c r="H1043" s="85">
        <f t="shared" si="73"/>
        <v>0</v>
      </c>
      <c r="I1043" s="20"/>
      <c r="J1043" s="20"/>
      <c r="K1043" s="20"/>
      <c r="L1043" s="20"/>
      <c r="M1043" s="20"/>
    </row>
    <row r="1044" spans="1:13" s="182" customFormat="1" ht="19.149999999999999" customHeight="1">
      <c r="A1044" s="131">
        <v>48408220</v>
      </c>
      <c r="B1044" s="133" t="s">
        <v>1417</v>
      </c>
      <c r="C1044" s="119">
        <v>1</v>
      </c>
      <c r="D1044" s="119">
        <v>1</v>
      </c>
      <c r="E1044" s="110">
        <v>73.599999999999994</v>
      </c>
      <c r="F1044" s="132">
        <v>99.95</v>
      </c>
      <c r="G1044" s="111"/>
      <c r="H1044" s="85">
        <f t="shared" si="73"/>
        <v>0</v>
      </c>
      <c r="I1044" s="20"/>
      <c r="J1044" s="20"/>
      <c r="K1044" s="20"/>
      <c r="L1044" s="20"/>
      <c r="M1044" s="20"/>
    </row>
    <row r="1045" spans="1:13" s="182" customFormat="1" ht="19.149999999999999" customHeight="1">
      <c r="A1045" s="131">
        <v>48408222</v>
      </c>
      <c r="B1045" s="133" t="s">
        <v>1418</v>
      </c>
      <c r="C1045" s="119">
        <v>1</v>
      </c>
      <c r="D1045" s="119">
        <v>1</v>
      </c>
      <c r="E1045" s="110">
        <v>92.4</v>
      </c>
      <c r="F1045" s="132">
        <v>129.94999999999999</v>
      </c>
      <c r="G1045" s="111"/>
      <c r="H1045" s="85">
        <f t="shared" si="73"/>
        <v>0</v>
      </c>
      <c r="I1045" s="20"/>
      <c r="J1045" s="20"/>
      <c r="K1045" s="20"/>
      <c r="L1045" s="20"/>
      <c r="M1045" s="20"/>
    </row>
    <row r="1046" spans="1:13" s="182" customFormat="1" ht="19.149999999999999" customHeight="1">
      <c r="A1046" s="131">
        <v>48408224</v>
      </c>
      <c r="B1046" s="133" t="s">
        <v>1419</v>
      </c>
      <c r="C1046" s="119">
        <v>1</v>
      </c>
      <c r="D1046" s="119">
        <v>1</v>
      </c>
      <c r="E1046" s="110">
        <v>98.1</v>
      </c>
      <c r="F1046" s="132">
        <v>139.94999999999999</v>
      </c>
      <c r="G1046" s="111"/>
      <c r="H1046" s="85">
        <f t="shared" si="73"/>
        <v>0</v>
      </c>
      <c r="I1046" s="20"/>
      <c r="J1046" s="20"/>
      <c r="K1046" s="20"/>
      <c r="L1046" s="20"/>
      <c r="M1046" s="20"/>
    </row>
    <row r="1047" spans="1:13" s="182" customFormat="1" ht="19.149999999999999" customHeight="1">
      <c r="A1047" s="131">
        <v>48408228</v>
      </c>
      <c r="B1047" s="133" t="s">
        <v>1420</v>
      </c>
      <c r="C1047" s="119">
        <v>1</v>
      </c>
      <c r="D1047" s="119">
        <v>1</v>
      </c>
      <c r="E1047" s="110">
        <v>108.1</v>
      </c>
      <c r="F1047" s="132">
        <v>149.94999999999999</v>
      </c>
      <c r="G1047" s="111"/>
      <c r="H1047" s="85">
        <f t="shared" si="73"/>
        <v>0</v>
      </c>
      <c r="I1047" s="20"/>
      <c r="J1047" s="20"/>
      <c r="K1047" s="20"/>
      <c r="L1047" s="20"/>
      <c r="M1047" s="20"/>
    </row>
    <row r="1048" spans="1:13" s="182" customFormat="1" ht="19.149999999999999" customHeight="1">
      <c r="A1048" s="131">
        <v>48408232</v>
      </c>
      <c r="B1048" s="133" t="s">
        <v>1421</v>
      </c>
      <c r="C1048" s="119">
        <v>1</v>
      </c>
      <c r="D1048" s="119">
        <v>1</v>
      </c>
      <c r="E1048" s="110">
        <v>155.4</v>
      </c>
      <c r="F1048" s="132">
        <v>209.95</v>
      </c>
      <c r="G1048" s="111"/>
      <c r="H1048" s="85">
        <f t="shared" si="73"/>
        <v>0</v>
      </c>
      <c r="I1048" s="20"/>
      <c r="J1048" s="20"/>
      <c r="K1048" s="20"/>
      <c r="L1048" s="20"/>
      <c r="M1048" s="20"/>
    </row>
    <row r="1049" spans="1:13" s="182" customFormat="1" ht="19.149999999999999" customHeight="1">
      <c r="A1049" s="128" t="s">
        <v>1422</v>
      </c>
      <c r="B1049" s="129"/>
      <c r="C1049" s="126"/>
      <c r="D1049" s="126"/>
      <c r="E1049" s="110"/>
      <c r="F1049" s="130"/>
      <c r="G1049" s="110"/>
      <c r="H1049" s="130"/>
      <c r="I1049" s="20"/>
      <c r="J1049" s="20"/>
      <c r="K1049" s="20"/>
      <c r="L1049" s="20"/>
      <c r="M1049" s="20"/>
    </row>
    <row r="1050" spans="1:13" s="182" customFormat="1" ht="19.149999999999999" customHeight="1">
      <c r="A1050" s="131">
        <v>48409000</v>
      </c>
      <c r="B1050" s="133" t="s">
        <v>1423</v>
      </c>
      <c r="C1050" s="119">
        <v>1</v>
      </c>
      <c r="D1050" s="119">
        <v>1</v>
      </c>
      <c r="E1050" s="110">
        <v>73.599999999999994</v>
      </c>
      <c r="F1050" s="132">
        <v>109.95</v>
      </c>
      <c r="G1050" s="111"/>
      <c r="H1050" s="85">
        <f t="shared" si="73"/>
        <v>0</v>
      </c>
      <c r="I1050" s="20"/>
      <c r="J1050" s="20"/>
      <c r="K1050" s="20"/>
      <c r="L1050" s="20"/>
      <c r="M1050" s="20"/>
    </row>
    <row r="1051" spans="1:13" s="182" customFormat="1" ht="19.149999999999999" customHeight="1">
      <c r="A1051" s="131">
        <v>48409010</v>
      </c>
      <c r="B1051" s="133" t="s">
        <v>1424</v>
      </c>
      <c r="C1051" s="119">
        <v>1</v>
      </c>
      <c r="D1051" s="119">
        <v>1</v>
      </c>
      <c r="E1051" s="110">
        <v>122.7</v>
      </c>
      <c r="F1051" s="132">
        <v>179.95</v>
      </c>
      <c r="G1051" s="111"/>
      <c r="H1051" s="85">
        <f t="shared" si="73"/>
        <v>0</v>
      </c>
      <c r="I1051" s="20"/>
      <c r="J1051" s="20"/>
      <c r="K1051" s="20"/>
      <c r="L1051" s="20"/>
      <c r="M1051" s="20"/>
    </row>
    <row r="1052" spans="1:13" s="182" customFormat="1" ht="19.149999999999999" customHeight="1">
      <c r="A1052" s="128" t="s">
        <v>1425</v>
      </c>
      <c r="B1052" s="129"/>
      <c r="C1052" s="126"/>
      <c r="D1052" s="126"/>
      <c r="E1052" s="110"/>
      <c r="F1052" s="130"/>
      <c r="G1052" s="110"/>
      <c r="H1052" s="130"/>
      <c r="I1052" s="20"/>
      <c r="J1052" s="20"/>
      <c r="K1052" s="20"/>
      <c r="L1052" s="20"/>
      <c r="M1052" s="20"/>
    </row>
    <row r="1053" spans="1:13" s="182" customFormat="1" ht="19.149999999999999" customHeight="1">
      <c r="A1053" s="131">
        <v>4932430719</v>
      </c>
      <c r="B1053" s="133" t="s">
        <v>1426</v>
      </c>
      <c r="C1053" s="119">
        <v>1</v>
      </c>
      <c r="D1053" s="119">
        <v>1</v>
      </c>
      <c r="E1053" s="110">
        <v>13.6</v>
      </c>
      <c r="F1053" s="132">
        <v>19.95</v>
      </c>
      <c r="G1053" s="111"/>
      <c r="H1053" s="85">
        <f t="shared" si="73"/>
        <v>0</v>
      </c>
      <c r="I1053" s="20"/>
      <c r="J1053" s="20"/>
      <c r="K1053" s="20"/>
      <c r="L1053" s="20"/>
      <c r="M1053" s="20"/>
    </row>
    <row r="1054" spans="1:13" s="182" customFormat="1" ht="19.149999999999999" customHeight="1">
      <c r="A1054" s="131">
        <v>48418710</v>
      </c>
      <c r="B1054" s="133" t="s">
        <v>1427</v>
      </c>
      <c r="C1054" s="119">
        <v>10</v>
      </c>
      <c r="D1054" s="119">
        <v>10</v>
      </c>
      <c r="E1054" s="110">
        <v>12.5</v>
      </c>
      <c r="F1054" s="132">
        <v>24.95</v>
      </c>
      <c r="G1054" s="111"/>
      <c r="H1054" s="85">
        <f t="shared" si="73"/>
        <v>0</v>
      </c>
      <c r="I1054" s="20"/>
      <c r="J1054" s="20"/>
      <c r="K1054" s="20"/>
      <c r="L1054" s="20"/>
      <c r="M1054" s="20"/>
    </row>
    <row r="1055" spans="1:13" s="182" customFormat="1" ht="19.149999999999999" customHeight="1">
      <c r="A1055" s="128" t="s">
        <v>1428</v>
      </c>
      <c r="B1055" s="129"/>
      <c r="C1055" s="126"/>
      <c r="D1055" s="126"/>
      <c r="E1055" s="110"/>
      <c r="F1055" s="130"/>
      <c r="G1055" s="110"/>
      <c r="H1055" s="130"/>
      <c r="I1055" s="20"/>
      <c r="J1055" s="20"/>
      <c r="K1055" s="20"/>
      <c r="L1055" s="20"/>
      <c r="M1055" s="20"/>
    </row>
    <row r="1056" spans="1:13" s="182" customFormat="1" ht="19.149999999999999" customHeight="1">
      <c r="A1056" s="131">
        <v>48404070</v>
      </c>
      <c r="B1056" s="133" t="s">
        <v>1429</v>
      </c>
      <c r="C1056" s="119">
        <v>1</v>
      </c>
      <c r="D1056" s="119">
        <v>1</v>
      </c>
      <c r="E1056" s="110">
        <v>73.599999999999994</v>
      </c>
      <c r="F1056" s="132">
        <v>104.95</v>
      </c>
      <c r="G1056" s="111"/>
      <c r="H1056" s="85">
        <f t="shared" si="73"/>
        <v>0</v>
      </c>
      <c r="I1056" s="20"/>
      <c r="J1056" s="20"/>
      <c r="K1056" s="20"/>
      <c r="L1056" s="20"/>
      <c r="M1056" s="20"/>
    </row>
    <row r="1057" spans="1:13" s="182" customFormat="1" ht="19.149999999999999" customHeight="1">
      <c r="A1057" s="131">
        <v>48404075</v>
      </c>
      <c r="B1057" s="133" t="s">
        <v>1430</v>
      </c>
      <c r="C1057" s="119">
        <v>1</v>
      </c>
      <c r="D1057" s="119">
        <v>1</v>
      </c>
      <c r="E1057" s="110">
        <v>81.8</v>
      </c>
      <c r="F1057" s="132">
        <v>114.95</v>
      </c>
      <c r="G1057" s="111"/>
      <c r="H1057" s="85">
        <f t="shared" si="73"/>
        <v>0</v>
      </c>
      <c r="I1057" s="20"/>
      <c r="J1057" s="20"/>
      <c r="K1057" s="20"/>
      <c r="L1057" s="20"/>
      <c r="M1057" s="20"/>
    </row>
    <row r="1058" spans="1:13" s="182" customFormat="1" ht="19.149999999999999" customHeight="1">
      <c r="A1058" s="131">
        <v>48404080</v>
      </c>
      <c r="B1058" s="133" t="s">
        <v>1431</v>
      </c>
      <c r="C1058" s="119">
        <v>1</v>
      </c>
      <c r="D1058" s="119">
        <v>1</v>
      </c>
      <c r="E1058" s="110">
        <v>81.8</v>
      </c>
      <c r="F1058" s="132">
        <v>119.95</v>
      </c>
      <c r="G1058" s="111"/>
      <c r="H1058" s="85">
        <f t="shared" si="73"/>
        <v>0</v>
      </c>
      <c r="I1058" s="20"/>
      <c r="J1058" s="20"/>
      <c r="K1058" s="20"/>
      <c r="L1058" s="20"/>
      <c r="M1058" s="20"/>
    </row>
    <row r="1059" spans="1:13" s="182" customFormat="1" ht="19.149999999999999" customHeight="1">
      <c r="A1059" s="131">
        <v>48404515</v>
      </c>
      <c r="B1059" s="133" t="s">
        <v>1432</v>
      </c>
      <c r="C1059" s="119">
        <v>1</v>
      </c>
      <c r="D1059" s="119">
        <v>1</v>
      </c>
      <c r="E1059" s="110">
        <v>94.5</v>
      </c>
      <c r="F1059" s="132">
        <v>129.94999999999999</v>
      </c>
      <c r="G1059" s="111"/>
      <c r="H1059" s="85">
        <f t="shared" ref="H1059:H1060" si="74">G1059*E1059</f>
        <v>0</v>
      </c>
      <c r="I1059" s="20"/>
      <c r="J1059" s="20"/>
      <c r="K1059" s="20"/>
      <c r="L1059" s="20"/>
      <c r="M1059" s="20"/>
    </row>
    <row r="1060" spans="1:13" s="182" customFormat="1" ht="19.149999999999999" customHeight="1">
      <c r="A1060" s="131">
        <v>48404520</v>
      </c>
      <c r="B1060" s="133" t="s">
        <v>1433</v>
      </c>
      <c r="C1060" s="119">
        <v>1</v>
      </c>
      <c r="D1060" s="119">
        <v>1</v>
      </c>
      <c r="E1060" s="110">
        <v>101.8</v>
      </c>
      <c r="F1060" s="132">
        <v>139.94999999999999</v>
      </c>
      <c r="G1060" s="111"/>
      <c r="H1060" s="85">
        <f t="shared" si="74"/>
        <v>0</v>
      </c>
      <c r="I1060" s="20"/>
      <c r="J1060" s="20"/>
      <c r="K1060" s="20"/>
      <c r="L1060" s="20"/>
      <c r="M1060" s="20"/>
    </row>
    <row r="1061" spans="1:13" s="182" customFormat="1" ht="19.149999999999999" customHeight="1">
      <c r="A1061" s="128" t="s">
        <v>1434</v>
      </c>
      <c r="B1061" s="169"/>
      <c r="C1061" s="126"/>
      <c r="D1061" s="126"/>
      <c r="E1061" s="110"/>
      <c r="F1061" s="170"/>
      <c r="G1061" s="110"/>
      <c r="H1061" s="130"/>
      <c r="I1061" s="20"/>
      <c r="J1061" s="20"/>
      <c r="K1061" s="20"/>
      <c r="L1061" s="20"/>
      <c r="M1061" s="20"/>
    </row>
    <row r="1062" spans="1:13" s="182" customFormat="1" ht="19.149999999999999" customHeight="1">
      <c r="A1062" s="131">
        <v>4932254071</v>
      </c>
      <c r="B1062" s="133" t="s">
        <v>1435</v>
      </c>
      <c r="C1062" s="119">
        <v>1</v>
      </c>
      <c r="D1062" s="119">
        <v>1</v>
      </c>
      <c r="E1062" s="110">
        <v>9</v>
      </c>
      <c r="F1062" s="132">
        <v>14.95</v>
      </c>
      <c r="G1062" s="111"/>
      <c r="H1062" s="85">
        <f t="shared" si="73"/>
        <v>0</v>
      </c>
      <c r="I1062" s="20"/>
      <c r="J1062" s="20"/>
      <c r="K1062" s="20"/>
      <c r="L1062" s="20"/>
      <c r="M1062" s="20"/>
    </row>
    <row r="1063" spans="1:13" s="182" customFormat="1" ht="19.149999999999999" customHeight="1">
      <c r="A1063" s="131">
        <v>4932254063</v>
      </c>
      <c r="B1063" s="133" t="s">
        <v>1436</v>
      </c>
      <c r="C1063" s="119">
        <v>1</v>
      </c>
      <c r="D1063" s="119">
        <v>1</v>
      </c>
      <c r="E1063" s="110">
        <v>9</v>
      </c>
      <c r="F1063" s="132">
        <v>14.95</v>
      </c>
      <c r="G1063" s="111"/>
      <c r="H1063" s="85">
        <f t="shared" si="73"/>
        <v>0</v>
      </c>
      <c r="I1063" s="20"/>
      <c r="J1063" s="20"/>
      <c r="K1063" s="20"/>
      <c r="L1063" s="20"/>
      <c r="M1063" s="20"/>
    </row>
    <row r="1064" spans="1:13" s="182" customFormat="1" ht="19.149999999999999" customHeight="1">
      <c r="A1064" s="128" t="s">
        <v>1437</v>
      </c>
      <c r="B1064" s="169"/>
      <c r="C1064" s="126"/>
      <c r="D1064" s="126"/>
      <c r="E1064" s="110"/>
      <c r="F1064" s="170"/>
      <c r="G1064" s="110"/>
      <c r="H1064" s="130"/>
      <c r="I1064" s="20"/>
      <c r="J1064" s="20"/>
      <c r="K1064" s="20"/>
      <c r="L1064" s="20"/>
      <c r="M1064" s="20"/>
    </row>
    <row r="1065" spans="1:13" s="182" customFormat="1" ht="19.149999999999999" customHeight="1">
      <c r="A1065" s="128" t="s">
        <v>1438</v>
      </c>
      <c r="B1065" s="129"/>
      <c r="C1065" s="126"/>
      <c r="D1065" s="126"/>
      <c r="E1065" s="110"/>
      <c r="F1065" s="130"/>
      <c r="G1065" s="110"/>
      <c r="H1065" s="130"/>
      <c r="I1065" s="20"/>
      <c r="J1065" s="20"/>
      <c r="K1065" s="20"/>
      <c r="L1065" s="20"/>
      <c r="M1065" s="20"/>
    </row>
    <row r="1066" spans="1:13" s="182" customFormat="1" ht="19.149999999999999" customHeight="1">
      <c r="A1066" s="131">
        <v>48390572</v>
      </c>
      <c r="B1066" s="133" t="s">
        <v>1439</v>
      </c>
      <c r="C1066" s="119">
        <v>1</v>
      </c>
      <c r="D1066" s="119">
        <v>1</v>
      </c>
      <c r="E1066" s="110">
        <v>30</v>
      </c>
      <c r="F1066" s="132">
        <v>49.95</v>
      </c>
      <c r="G1066" s="111"/>
      <c r="H1066" s="85">
        <f t="shared" ref="H1066:H1129" si="75">G1066*E1066</f>
        <v>0</v>
      </c>
      <c r="I1066" s="20"/>
      <c r="J1066" s="20"/>
      <c r="K1066" s="20"/>
      <c r="L1066" s="20"/>
      <c r="M1066" s="20"/>
    </row>
    <row r="1067" spans="1:13" s="182" customFormat="1" ht="19.149999999999999" customHeight="1">
      <c r="A1067" s="128" t="s">
        <v>1440</v>
      </c>
      <c r="B1067" s="129"/>
      <c r="C1067" s="126"/>
      <c r="D1067" s="126"/>
      <c r="E1067" s="110"/>
      <c r="F1067" s="130"/>
      <c r="G1067" s="110"/>
      <c r="H1067" s="130"/>
      <c r="I1067" s="20"/>
      <c r="J1067" s="20"/>
      <c r="K1067" s="20"/>
      <c r="L1067" s="20"/>
      <c r="M1067" s="20"/>
    </row>
    <row r="1068" spans="1:13" s="182" customFormat="1" ht="19.149999999999999" customHeight="1">
      <c r="A1068" s="131">
        <v>48390529</v>
      </c>
      <c r="B1068" s="133" t="s">
        <v>1441</v>
      </c>
      <c r="C1068" s="119">
        <v>1</v>
      </c>
      <c r="D1068" s="119">
        <v>1</v>
      </c>
      <c r="E1068" s="110">
        <v>42.9</v>
      </c>
      <c r="F1068" s="132">
        <v>62.95</v>
      </c>
      <c r="G1068" s="111"/>
      <c r="H1068" s="85">
        <f t="shared" si="75"/>
        <v>0</v>
      </c>
      <c r="I1068" s="20"/>
      <c r="J1068" s="20"/>
      <c r="K1068" s="20"/>
      <c r="L1068" s="20"/>
      <c r="M1068" s="20"/>
    </row>
    <row r="1069" spans="1:13" s="182" customFormat="1" ht="19.149999999999999" customHeight="1">
      <c r="A1069" s="131">
        <v>48390538</v>
      </c>
      <c r="B1069" s="133" t="s">
        <v>1442</v>
      </c>
      <c r="C1069" s="119">
        <v>1</v>
      </c>
      <c r="D1069" s="119">
        <v>1</v>
      </c>
      <c r="E1069" s="110">
        <v>20</v>
      </c>
      <c r="F1069" s="132">
        <v>39.950000000000003</v>
      </c>
      <c r="G1069" s="111"/>
      <c r="H1069" s="85">
        <f t="shared" si="75"/>
        <v>0</v>
      </c>
      <c r="I1069" s="20"/>
      <c r="J1069" s="20"/>
      <c r="K1069" s="20"/>
      <c r="L1069" s="20"/>
      <c r="M1069" s="20"/>
    </row>
    <row r="1070" spans="1:13" s="182" customFormat="1" ht="19.149999999999999" customHeight="1">
      <c r="A1070" s="128" t="s">
        <v>1443</v>
      </c>
      <c r="B1070" s="129"/>
      <c r="C1070" s="126"/>
      <c r="D1070" s="126"/>
      <c r="E1070" s="110"/>
      <c r="F1070" s="130"/>
      <c r="G1070" s="110"/>
      <c r="H1070" s="130"/>
      <c r="I1070" s="20"/>
      <c r="J1070" s="20"/>
      <c r="K1070" s="20"/>
      <c r="L1070" s="20"/>
      <c r="M1070" s="20"/>
    </row>
    <row r="1071" spans="1:13" s="182" customFormat="1" ht="19.149999999999999" customHeight="1">
      <c r="A1071" s="131">
        <v>48390511</v>
      </c>
      <c r="B1071" s="133" t="s">
        <v>1444</v>
      </c>
      <c r="C1071" s="119">
        <v>1</v>
      </c>
      <c r="D1071" s="119">
        <v>1</v>
      </c>
      <c r="E1071" s="110">
        <v>45.8</v>
      </c>
      <c r="F1071" s="132">
        <v>62.95</v>
      </c>
      <c r="G1071" s="111"/>
      <c r="H1071" s="85">
        <f t="shared" si="75"/>
        <v>0</v>
      </c>
      <c r="I1071" s="20"/>
      <c r="J1071" s="20"/>
      <c r="K1071" s="20"/>
      <c r="L1071" s="20"/>
      <c r="M1071" s="20"/>
    </row>
    <row r="1072" spans="1:13" s="182" customFormat="1" ht="19.149999999999999" customHeight="1">
      <c r="A1072" s="131">
        <v>48390521</v>
      </c>
      <c r="B1072" s="133" t="s">
        <v>1445</v>
      </c>
      <c r="C1072" s="119">
        <v>1</v>
      </c>
      <c r="D1072" s="119">
        <v>1</v>
      </c>
      <c r="E1072" s="110">
        <v>45.8</v>
      </c>
      <c r="F1072" s="132">
        <v>62.95</v>
      </c>
      <c r="G1072" s="111"/>
      <c r="H1072" s="85">
        <f t="shared" si="75"/>
        <v>0</v>
      </c>
      <c r="I1072" s="20"/>
      <c r="J1072" s="20"/>
      <c r="K1072" s="20"/>
      <c r="L1072" s="20"/>
      <c r="M1072" s="20"/>
    </row>
    <row r="1073" spans="1:13" s="182" customFormat="1" ht="19.149999999999999" customHeight="1">
      <c r="A1073" s="131">
        <v>48390531</v>
      </c>
      <c r="B1073" s="133" t="s">
        <v>1446</v>
      </c>
      <c r="C1073" s="119">
        <v>1</v>
      </c>
      <c r="D1073" s="119">
        <v>1</v>
      </c>
      <c r="E1073" s="110">
        <v>45.8</v>
      </c>
      <c r="F1073" s="132">
        <v>62.95</v>
      </c>
      <c r="G1073" s="111"/>
      <c r="H1073" s="85">
        <f t="shared" si="75"/>
        <v>0</v>
      </c>
      <c r="I1073" s="20"/>
      <c r="J1073" s="20"/>
      <c r="K1073" s="20"/>
      <c r="L1073" s="20"/>
      <c r="M1073" s="20"/>
    </row>
    <row r="1074" spans="1:13" s="182" customFormat="1" ht="19.149999999999999" customHeight="1">
      <c r="A1074" s="131">
        <v>48390561</v>
      </c>
      <c r="B1074" s="133" t="s">
        <v>1447</v>
      </c>
      <c r="C1074" s="119">
        <v>1</v>
      </c>
      <c r="D1074" s="119">
        <v>1</v>
      </c>
      <c r="E1074" s="110">
        <v>45.8</v>
      </c>
      <c r="F1074" s="132">
        <v>62.95</v>
      </c>
      <c r="G1074" s="111"/>
      <c r="H1074" s="85">
        <f t="shared" si="75"/>
        <v>0</v>
      </c>
      <c r="I1074" s="20"/>
      <c r="J1074" s="20"/>
      <c r="K1074" s="20"/>
      <c r="L1074" s="20"/>
      <c r="M1074" s="20"/>
    </row>
    <row r="1075" spans="1:13" s="182" customFormat="1" ht="19.149999999999999" customHeight="1">
      <c r="A1075" s="128" t="s">
        <v>1448</v>
      </c>
      <c r="B1075" s="169"/>
      <c r="C1075" s="126">
        <v>1</v>
      </c>
      <c r="D1075" s="126"/>
      <c r="E1075" s="110"/>
      <c r="F1075" s="170"/>
      <c r="G1075" s="110"/>
      <c r="H1075" s="130"/>
      <c r="I1075" s="20"/>
      <c r="J1075" s="20"/>
      <c r="K1075" s="20"/>
      <c r="L1075" s="20"/>
      <c r="M1075" s="20"/>
    </row>
    <row r="1076" spans="1:13" s="182" customFormat="1" ht="19.149999999999999" customHeight="1">
      <c r="A1076" s="131">
        <v>48900015</v>
      </c>
      <c r="B1076" s="133" t="s">
        <v>1449</v>
      </c>
      <c r="C1076" s="119">
        <v>1</v>
      </c>
      <c r="D1076" s="119">
        <v>1</v>
      </c>
      <c r="E1076" s="110">
        <v>14.6</v>
      </c>
      <c r="F1076" s="132">
        <v>19.95</v>
      </c>
      <c r="G1076" s="111"/>
      <c r="H1076" s="85">
        <f t="shared" si="75"/>
        <v>0</v>
      </c>
      <c r="I1076" s="20"/>
      <c r="J1076" s="20"/>
      <c r="K1076" s="20"/>
      <c r="L1076" s="20"/>
      <c r="M1076" s="20"/>
    </row>
    <row r="1077" spans="1:13" s="182" customFormat="1" ht="19.149999999999999" customHeight="1">
      <c r="A1077" s="131">
        <v>48900030</v>
      </c>
      <c r="B1077" s="133" t="s">
        <v>1450</v>
      </c>
      <c r="C1077" s="119">
        <v>1</v>
      </c>
      <c r="D1077" s="119">
        <v>1</v>
      </c>
      <c r="E1077" s="110">
        <v>16.899999999999999</v>
      </c>
      <c r="F1077" s="132">
        <v>24.95</v>
      </c>
      <c r="G1077" s="111"/>
      <c r="H1077" s="85">
        <f t="shared" si="75"/>
        <v>0</v>
      </c>
      <c r="I1077" s="20"/>
      <c r="J1077" s="20"/>
      <c r="K1077" s="20"/>
      <c r="L1077" s="20"/>
      <c r="M1077" s="20"/>
    </row>
    <row r="1078" spans="1:13" s="182" customFormat="1" ht="19.149999999999999" customHeight="1">
      <c r="A1078" s="131">
        <v>48900010</v>
      </c>
      <c r="B1078" s="133" t="s">
        <v>1451</v>
      </c>
      <c r="C1078" s="119">
        <v>1</v>
      </c>
      <c r="D1078" s="119">
        <v>1</v>
      </c>
      <c r="E1078" s="110">
        <v>16.5</v>
      </c>
      <c r="F1078" s="132">
        <v>24.95</v>
      </c>
      <c r="G1078" s="111"/>
      <c r="H1078" s="85">
        <f t="shared" si="75"/>
        <v>0</v>
      </c>
      <c r="I1078" s="20"/>
      <c r="J1078" s="20"/>
      <c r="K1078" s="20"/>
      <c r="L1078" s="20"/>
      <c r="M1078" s="20"/>
    </row>
    <row r="1079" spans="1:13" s="182" customFormat="1" ht="19.149999999999999" customHeight="1">
      <c r="A1079" s="131">
        <v>48900055</v>
      </c>
      <c r="B1079" s="133" t="s">
        <v>1452</v>
      </c>
      <c r="C1079" s="119">
        <v>1</v>
      </c>
      <c r="D1079" s="119">
        <v>1</v>
      </c>
      <c r="E1079" s="110">
        <v>14.5</v>
      </c>
      <c r="F1079" s="132">
        <v>19.95</v>
      </c>
      <c r="G1079" s="111"/>
      <c r="H1079" s="85">
        <f t="shared" si="75"/>
        <v>0</v>
      </c>
      <c r="I1079" s="20"/>
      <c r="J1079" s="20"/>
      <c r="K1079" s="20"/>
      <c r="L1079" s="20"/>
      <c r="M1079" s="20"/>
    </row>
    <row r="1080" spans="1:13" s="182" customFormat="1" ht="19.149999999999999" customHeight="1">
      <c r="A1080" s="131">
        <v>48900040</v>
      </c>
      <c r="B1080" s="133" t="s">
        <v>1453</v>
      </c>
      <c r="C1080" s="119">
        <v>1</v>
      </c>
      <c r="D1080" s="119">
        <v>1</v>
      </c>
      <c r="E1080" s="110">
        <v>17.899999999999999</v>
      </c>
      <c r="F1080" s="132">
        <v>32.950000000000003</v>
      </c>
      <c r="G1080" s="111"/>
      <c r="H1080" s="85">
        <f t="shared" si="75"/>
        <v>0</v>
      </c>
      <c r="I1080" s="20"/>
      <c r="J1080" s="20"/>
      <c r="K1080" s="20"/>
      <c r="L1080" s="20"/>
      <c r="M1080" s="20"/>
    </row>
    <row r="1081" spans="1:13" s="182" customFormat="1" ht="19.149999999999999" customHeight="1">
      <c r="A1081" s="131">
        <v>48900050</v>
      </c>
      <c r="B1081" s="133" t="s">
        <v>1454</v>
      </c>
      <c r="C1081" s="119">
        <v>1</v>
      </c>
      <c r="D1081" s="119">
        <v>1</v>
      </c>
      <c r="E1081" s="110">
        <v>14.5</v>
      </c>
      <c r="F1081" s="132">
        <v>19.95</v>
      </c>
      <c r="G1081" s="111"/>
      <c r="H1081" s="85">
        <f t="shared" si="75"/>
        <v>0</v>
      </c>
      <c r="I1081" s="20"/>
      <c r="J1081" s="20"/>
      <c r="K1081" s="20"/>
      <c r="L1081" s="20"/>
      <c r="M1081" s="20"/>
    </row>
    <row r="1082" spans="1:13" s="182" customFormat="1" ht="19.149999999999999" customHeight="1">
      <c r="A1082" s="131">
        <v>48900045</v>
      </c>
      <c r="B1082" s="133" t="s">
        <v>1455</v>
      </c>
      <c r="C1082" s="119">
        <v>1</v>
      </c>
      <c r="D1082" s="119">
        <v>1</v>
      </c>
      <c r="E1082" s="110">
        <v>26.5</v>
      </c>
      <c r="F1082" s="132">
        <v>44.95</v>
      </c>
      <c r="G1082" s="111"/>
      <c r="H1082" s="85">
        <f t="shared" si="75"/>
        <v>0</v>
      </c>
      <c r="I1082" s="20"/>
      <c r="J1082" s="20"/>
      <c r="K1082" s="20"/>
      <c r="L1082" s="20"/>
      <c r="M1082" s="20"/>
    </row>
    <row r="1083" spans="1:13" s="182" customFormat="1" ht="19.149999999999999" customHeight="1">
      <c r="A1083" s="131">
        <v>48900025</v>
      </c>
      <c r="B1083" s="133" t="s">
        <v>1456</v>
      </c>
      <c r="C1083" s="119">
        <v>1</v>
      </c>
      <c r="D1083" s="119">
        <v>1</v>
      </c>
      <c r="E1083" s="110">
        <v>26.5</v>
      </c>
      <c r="F1083" s="132">
        <v>44.95</v>
      </c>
      <c r="G1083" s="111"/>
      <c r="H1083" s="85">
        <f t="shared" si="75"/>
        <v>0</v>
      </c>
      <c r="I1083" s="20"/>
      <c r="J1083" s="20"/>
      <c r="K1083" s="20"/>
      <c r="L1083" s="20"/>
      <c r="M1083" s="20"/>
    </row>
    <row r="1084" spans="1:13" s="182" customFormat="1" ht="19.149999999999999" customHeight="1">
      <c r="A1084" s="131">
        <v>48900020</v>
      </c>
      <c r="B1084" s="133" t="s">
        <v>1457</v>
      </c>
      <c r="C1084" s="119">
        <v>1</v>
      </c>
      <c r="D1084" s="119">
        <v>1</v>
      </c>
      <c r="E1084" s="110">
        <v>21.8</v>
      </c>
      <c r="F1084" s="132">
        <v>29.95</v>
      </c>
      <c r="G1084" s="111"/>
      <c r="H1084" s="85">
        <f t="shared" si="75"/>
        <v>0</v>
      </c>
      <c r="I1084" s="20"/>
      <c r="J1084" s="20"/>
      <c r="K1084" s="20"/>
      <c r="L1084" s="20"/>
      <c r="M1084" s="20"/>
    </row>
    <row r="1085" spans="1:13" s="182" customFormat="1" ht="19.149999999999999" customHeight="1">
      <c r="A1085" s="131">
        <v>48900035</v>
      </c>
      <c r="B1085" s="133" t="s">
        <v>1458</v>
      </c>
      <c r="C1085" s="119">
        <v>1</v>
      </c>
      <c r="D1085" s="119">
        <v>1</v>
      </c>
      <c r="E1085" s="110">
        <v>38.1</v>
      </c>
      <c r="F1085" s="132">
        <v>69.95</v>
      </c>
      <c r="G1085" s="111"/>
      <c r="H1085" s="85">
        <f t="shared" si="75"/>
        <v>0</v>
      </c>
      <c r="I1085" s="20"/>
      <c r="J1085" s="20"/>
      <c r="K1085" s="20"/>
      <c r="L1085" s="20"/>
      <c r="M1085" s="20"/>
    </row>
    <row r="1086" spans="1:13" s="182" customFormat="1" ht="19.149999999999999" customHeight="1">
      <c r="A1086" s="131">
        <v>48900110</v>
      </c>
      <c r="B1086" s="133" t="s">
        <v>1459</v>
      </c>
      <c r="C1086" s="119">
        <v>1</v>
      </c>
      <c r="D1086" s="119">
        <v>1</v>
      </c>
      <c r="E1086" s="110">
        <v>20.5</v>
      </c>
      <c r="F1086" s="132">
        <v>29.95</v>
      </c>
      <c r="G1086" s="111"/>
      <c r="H1086" s="85">
        <f t="shared" si="75"/>
        <v>0</v>
      </c>
      <c r="I1086" s="20"/>
      <c r="J1086" s="20"/>
      <c r="K1086" s="20"/>
      <c r="L1086" s="20"/>
      <c r="M1086" s="20"/>
    </row>
    <row r="1087" spans="1:13" s="182" customFormat="1" ht="19.149999999999999" customHeight="1">
      <c r="A1087" s="131">
        <v>48900100</v>
      </c>
      <c r="B1087" s="133" t="s">
        <v>1460</v>
      </c>
      <c r="C1087" s="119">
        <v>1</v>
      </c>
      <c r="D1087" s="119">
        <v>1</v>
      </c>
      <c r="E1087" s="110">
        <v>26.9</v>
      </c>
      <c r="F1087" s="132">
        <v>36.950000000000003</v>
      </c>
      <c r="G1087" s="111"/>
      <c r="H1087" s="85">
        <f t="shared" si="75"/>
        <v>0</v>
      </c>
      <c r="I1087" s="20"/>
      <c r="J1087" s="20"/>
      <c r="K1087" s="20"/>
      <c r="L1087" s="20"/>
      <c r="M1087" s="20"/>
    </row>
    <row r="1088" spans="1:13" s="182" customFormat="1" ht="19.149999999999999" customHeight="1">
      <c r="A1088" s="131">
        <v>48900060</v>
      </c>
      <c r="B1088" s="133" t="s">
        <v>1461</v>
      </c>
      <c r="C1088" s="119">
        <v>1</v>
      </c>
      <c r="D1088" s="119">
        <v>1</v>
      </c>
      <c r="E1088" s="110">
        <v>12.695454545454544</v>
      </c>
      <c r="F1088" s="132">
        <v>19.95</v>
      </c>
      <c r="G1088" s="111"/>
      <c r="H1088" s="85">
        <f t="shared" si="75"/>
        <v>0</v>
      </c>
      <c r="I1088" s="20"/>
      <c r="J1088" s="20"/>
      <c r="K1088" s="20"/>
      <c r="L1088" s="20"/>
      <c r="M1088" s="20"/>
    </row>
    <row r="1089" spans="1:13" s="182" customFormat="1" ht="19.149999999999999" customHeight="1">
      <c r="A1089" s="131">
        <v>48902000</v>
      </c>
      <c r="B1089" s="133" t="s">
        <v>1462</v>
      </c>
      <c r="C1089" s="119">
        <v>1</v>
      </c>
      <c r="D1089" s="119">
        <v>1</v>
      </c>
      <c r="E1089" s="110">
        <v>12.7</v>
      </c>
      <c r="F1089" s="132">
        <v>19.95</v>
      </c>
      <c r="G1089" s="111"/>
      <c r="H1089" s="85">
        <f t="shared" si="75"/>
        <v>0</v>
      </c>
      <c r="I1089" s="20"/>
      <c r="J1089" s="20"/>
      <c r="K1089" s="20"/>
      <c r="L1089" s="20"/>
      <c r="M1089" s="20"/>
    </row>
    <row r="1090" spans="1:13" s="182" customFormat="1" ht="19.149999999999999" customHeight="1">
      <c r="A1090" s="131">
        <v>48900000</v>
      </c>
      <c r="B1090" s="133" t="s">
        <v>1463</v>
      </c>
      <c r="C1090" s="119">
        <v>1</v>
      </c>
      <c r="D1090" s="119">
        <v>1</v>
      </c>
      <c r="E1090" s="110">
        <v>20.9</v>
      </c>
      <c r="F1090" s="132">
        <v>29.95</v>
      </c>
      <c r="G1090" s="111"/>
      <c r="H1090" s="85">
        <f t="shared" si="75"/>
        <v>0</v>
      </c>
      <c r="I1090" s="20"/>
      <c r="J1090" s="20"/>
      <c r="K1090" s="20"/>
      <c r="L1090" s="20"/>
      <c r="M1090" s="20"/>
    </row>
    <row r="1091" spans="1:13" s="182" customFormat="1" ht="19.149999999999999" customHeight="1">
      <c r="A1091" s="131">
        <v>48902060</v>
      </c>
      <c r="B1091" s="133" t="s">
        <v>1464</v>
      </c>
      <c r="C1091" s="119">
        <v>1</v>
      </c>
      <c r="D1091" s="119">
        <v>1</v>
      </c>
      <c r="E1091" s="110">
        <v>7.5</v>
      </c>
      <c r="F1091" s="132">
        <v>14.95</v>
      </c>
      <c r="G1091" s="111"/>
      <c r="H1091" s="85">
        <f t="shared" si="75"/>
        <v>0</v>
      </c>
      <c r="I1091" s="20"/>
      <c r="J1091" s="20"/>
      <c r="K1091" s="20"/>
      <c r="L1091" s="20"/>
      <c r="M1091" s="20"/>
    </row>
    <row r="1092" spans="1:13" s="182" customFormat="1" ht="19.149999999999999" customHeight="1">
      <c r="A1092" s="131">
        <v>48902080</v>
      </c>
      <c r="B1092" s="133" t="s">
        <v>1465</v>
      </c>
      <c r="C1092" s="119">
        <v>1</v>
      </c>
      <c r="D1092" s="119">
        <v>1</v>
      </c>
      <c r="E1092" s="110">
        <v>7.5</v>
      </c>
      <c r="F1092" s="132">
        <v>14.95</v>
      </c>
      <c r="G1092" s="111"/>
      <c r="H1092" s="85">
        <f t="shared" si="75"/>
        <v>0</v>
      </c>
      <c r="I1092" s="20"/>
      <c r="J1092" s="20"/>
      <c r="K1092" s="20"/>
      <c r="L1092" s="20"/>
      <c r="M1092" s="20"/>
    </row>
    <row r="1093" spans="1:13" s="182" customFormat="1" ht="19.149999999999999" customHeight="1">
      <c r="A1093" s="131">
        <v>48902120</v>
      </c>
      <c r="B1093" s="133" t="s">
        <v>1466</v>
      </c>
      <c r="C1093" s="119">
        <v>1</v>
      </c>
      <c r="D1093" s="119">
        <v>1</v>
      </c>
      <c r="E1093" s="110">
        <v>7.5</v>
      </c>
      <c r="F1093" s="132">
        <v>14.95</v>
      </c>
      <c r="G1093" s="111"/>
      <c r="H1093" s="85">
        <f t="shared" si="75"/>
        <v>0</v>
      </c>
      <c r="I1093" s="20"/>
      <c r="J1093" s="20"/>
      <c r="K1093" s="20"/>
      <c r="L1093" s="20"/>
      <c r="M1093" s="20"/>
    </row>
    <row r="1094" spans="1:13" s="182" customFormat="1" ht="19.149999999999999" customHeight="1">
      <c r="A1094" s="131">
        <v>48902240</v>
      </c>
      <c r="B1094" s="133" t="s">
        <v>1467</v>
      </c>
      <c r="C1094" s="119">
        <v>1</v>
      </c>
      <c r="D1094" s="119">
        <v>1</v>
      </c>
      <c r="E1094" s="110">
        <v>7.5</v>
      </c>
      <c r="F1094" s="132">
        <v>14.95</v>
      </c>
      <c r="G1094" s="111"/>
      <c r="H1094" s="85">
        <f t="shared" si="75"/>
        <v>0</v>
      </c>
      <c r="I1094" s="20"/>
      <c r="J1094" s="20"/>
      <c r="K1094" s="20"/>
      <c r="L1094" s="20"/>
      <c r="M1094" s="20"/>
    </row>
    <row r="1095" spans="1:13" s="182" customFormat="1" ht="19.149999999999999" customHeight="1">
      <c r="A1095" s="131">
        <v>49902410</v>
      </c>
      <c r="B1095" s="133" t="s">
        <v>1468</v>
      </c>
      <c r="C1095" s="119">
        <v>1</v>
      </c>
      <c r="D1095" s="119">
        <v>1</v>
      </c>
      <c r="E1095" s="110">
        <v>27</v>
      </c>
      <c r="F1095" s="132">
        <v>39.950000000000003</v>
      </c>
      <c r="G1095" s="111"/>
      <c r="H1095" s="85">
        <f t="shared" si="75"/>
        <v>0</v>
      </c>
      <c r="I1095" s="20"/>
      <c r="J1095" s="20"/>
      <c r="K1095" s="20"/>
      <c r="L1095" s="20"/>
      <c r="M1095" s="20"/>
    </row>
    <row r="1096" spans="1:13" s="182" customFormat="1" ht="19.149999999999999" customHeight="1">
      <c r="A1096" s="128" t="s">
        <v>1469</v>
      </c>
      <c r="B1096" s="129"/>
      <c r="C1096" s="126">
        <v>1</v>
      </c>
      <c r="D1096" s="126"/>
      <c r="E1096" s="110"/>
      <c r="F1096" s="130"/>
      <c r="G1096" s="110"/>
      <c r="H1096" s="130"/>
      <c r="I1096" s="20"/>
      <c r="J1096" s="20"/>
      <c r="K1096" s="20"/>
      <c r="L1096" s="20"/>
      <c r="M1096" s="20"/>
    </row>
    <row r="1097" spans="1:13" s="182" customFormat="1" ht="19.149999999999999" customHeight="1">
      <c r="A1097" s="131">
        <v>48901000</v>
      </c>
      <c r="B1097" s="133" t="s">
        <v>1470</v>
      </c>
      <c r="C1097" s="119">
        <v>1</v>
      </c>
      <c r="D1097" s="119">
        <v>1</v>
      </c>
      <c r="E1097" s="110">
        <v>38</v>
      </c>
      <c r="F1097" s="132">
        <v>59.95</v>
      </c>
      <c r="G1097" s="111"/>
      <c r="H1097" s="85">
        <f t="shared" si="75"/>
        <v>0</v>
      </c>
      <c r="I1097" s="20"/>
      <c r="J1097" s="20"/>
      <c r="K1097" s="20"/>
      <c r="L1097" s="20"/>
      <c r="M1097" s="20"/>
    </row>
    <row r="1098" spans="1:13" s="182" customFormat="1" ht="19.149999999999999" customHeight="1">
      <c r="A1098" s="131">
        <v>48901050</v>
      </c>
      <c r="B1098" s="133" t="s">
        <v>1471</v>
      </c>
      <c r="C1098" s="119">
        <v>1</v>
      </c>
      <c r="D1098" s="119">
        <v>1</v>
      </c>
      <c r="E1098" s="110">
        <v>44.3</v>
      </c>
      <c r="F1098" s="132">
        <v>64.95</v>
      </c>
      <c r="G1098" s="111"/>
      <c r="H1098" s="85">
        <f t="shared" si="75"/>
        <v>0</v>
      </c>
      <c r="I1098" s="20"/>
      <c r="J1098" s="20"/>
      <c r="K1098" s="20"/>
      <c r="L1098" s="20"/>
      <c r="M1098" s="20"/>
    </row>
    <row r="1099" spans="1:13" s="182" customFormat="1" ht="19.149999999999999" customHeight="1">
      <c r="A1099" s="131">
        <v>48901006</v>
      </c>
      <c r="B1099" s="133" t="s">
        <v>1472</v>
      </c>
      <c r="C1099" s="119">
        <v>1</v>
      </c>
      <c r="D1099" s="119">
        <v>1</v>
      </c>
      <c r="E1099" s="110">
        <v>94.4</v>
      </c>
      <c r="F1099" s="132">
        <v>159.94999999999999</v>
      </c>
      <c r="G1099" s="111"/>
      <c r="H1099" s="85">
        <f t="shared" si="75"/>
        <v>0</v>
      </c>
      <c r="I1099" s="20"/>
      <c r="J1099" s="20"/>
      <c r="K1099" s="20"/>
      <c r="L1099" s="20"/>
      <c r="M1099" s="20"/>
    </row>
    <row r="1100" spans="1:13" s="182" customFormat="1" ht="19.149999999999999" customHeight="1">
      <c r="A1100" s="131">
        <v>48901009</v>
      </c>
      <c r="B1100" s="133" t="s">
        <v>1473</v>
      </c>
      <c r="C1100" s="119">
        <v>1</v>
      </c>
      <c r="D1100" s="119">
        <v>1</v>
      </c>
      <c r="E1100" s="110">
        <v>124</v>
      </c>
      <c r="F1100" s="132">
        <v>169.95</v>
      </c>
      <c r="G1100" s="111"/>
      <c r="H1100" s="85">
        <f t="shared" si="75"/>
        <v>0</v>
      </c>
      <c r="I1100" s="20"/>
      <c r="J1100" s="20"/>
      <c r="K1100" s="20"/>
      <c r="L1100" s="20"/>
      <c r="M1100" s="20"/>
    </row>
    <row r="1101" spans="1:13" s="182" customFormat="1" ht="19.149999999999999" customHeight="1">
      <c r="A1101" s="131">
        <v>49902400</v>
      </c>
      <c r="B1101" s="133" t="s">
        <v>1474</v>
      </c>
      <c r="C1101" s="119">
        <v>1</v>
      </c>
      <c r="D1101" s="119">
        <v>1</v>
      </c>
      <c r="E1101" s="110">
        <v>36.9</v>
      </c>
      <c r="F1101" s="132">
        <v>54.95</v>
      </c>
      <c r="G1101" s="111"/>
      <c r="H1101" s="85">
        <f t="shared" si="75"/>
        <v>0</v>
      </c>
      <c r="I1101" s="20"/>
      <c r="J1101" s="20"/>
      <c r="K1101" s="20"/>
      <c r="L1101" s="20"/>
      <c r="M1101" s="20"/>
    </row>
    <row r="1102" spans="1:13" s="182" customFormat="1" ht="19.149999999999999" customHeight="1">
      <c r="A1102" s="128" t="s">
        <v>1475</v>
      </c>
      <c r="B1102" s="169"/>
      <c r="C1102" s="126"/>
      <c r="D1102" s="126"/>
      <c r="E1102" s="110"/>
      <c r="F1102" s="170"/>
      <c r="G1102" s="110"/>
      <c r="H1102" s="130"/>
      <c r="I1102" s="20"/>
      <c r="J1102" s="20"/>
      <c r="K1102" s="20"/>
      <c r="L1102" s="20"/>
      <c r="M1102" s="20"/>
    </row>
    <row r="1103" spans="1:13" s="182" customFormat="1" ht="19.149999999999999" customHeight="1">
      <c r="A1103" s="128" t="s">
        <v>1476</v>
      </c>
      <c r="B1103" s="129"/>
      <c r="C1103" s="126">
        <v>1</v>
      </c>
      <c r="D1103" s="126"/>
      <c r="E1103" s="110"/>
      <c r="F1103" s="130"/>
      <c r="G1103" s="110"/>
      <c r="H1103" s="130"/>
      <c r="I1103" s="20"/>
      <c r="J1103" s="20"/>
      <c r="K1103" s="20"/>
      <c r="L1103" s="20"/>
      <c r="M1103" s="20"/>
    </row>
    <row r="1104" spans="1:13" s="182" customFormat="1" ht="19.149999999999999" customHeight="1">
      <c r="A1104" s="131">
        <v>49569690</v>
      </c>
      <c r="B1104" s="133" t="s">
        <v>1477</v>
      </c>
      <c r="C1104" s="119">
        <v>1</v>
      </c>
      <c r="D1104" s="119">
        <v>1</v>
      </c>
      <c r="E1104" s="110">
        <v>14.5</v>
      </c>
      <c r="F1104" s="132">
        <v>22.95</v>
      </c>
      <c r="G1104" s="111"/>
      <c r="H1104" s="85">
        <f t="shared" si="75"/>
        <v>0</v>
      </c>
      <c r="I1104" s="20"/>
      <c r="J1104" s="20"/>
      <c r="K1104" s="20"/>
      <c r="L1104" s="20"/>
      <c r="M1104" s="20"/>
    </row>
    <row r="1105" spans="1:13" s="182" customFormat="1" ht="19.149999999999999" customHeight="1">
      <c r="A1105" s="131">
        <v>49569603</v>
      </c>
      <c r="B1105" s="133" t="s">
        <v>1478</v>
      </c>
      <c r="C1105" s="119">
        <v>1</v>
      </c>
      <c r="D1105" s="119">
        <v>1</v>
      </c>
      <c r="E1105" s="110">
        <v>13.95</v>
      </c>
      <c r="F1105" s="132">
        <v>19.95</v>
      </c>
      <c r="G1105" s="111"/>
      <c r="H1105" s="85">
        <f t="shared" si="75"/>
        <v>0</v>
      </c>
      <c r="I1105" s="20"/>
      <c r="J1105" s="20"/>
      <c r="K1105" s="20"/>
      <c r="L1105" s="20"/>
      <c r="M1105" s="20"/>
    </row>
    <row r="1106" spans="1:13" s="182" customFormat="1" ht="19.149999999999999" customHeight="1">
      <c r="A1106" s="131">
        <v>49569604</v>
      </c>
      <c r="B1106" s="133" t="s">
        <v>1479</v>
      </c>
      <c r="C1106" s="119">
        <v>1</v>
      </c>
      <c r="D1106" s="119">
        <v>1</v>
      </c>
      <c r="E1106" s="110">
        <v>13.95</v>
      </c>
      <c r="F1106" s="132">
        <v>19.95</v>
      </c>
      <c r="G1106" s="111"/>
      <c r="H1106" s="85">
        <f t="shared" si="75"/>
        <v>0</v>
      </c>
      <c r="I1106" s="20"/>
      <c r="J1106" s="20"/>
      <c r="K1106" s="20"/>
      <c r="L1106" s="20"/>
      <c r="M1106" s="20"/>
    </row>
    <row r="1107" spans="1:13" s="182" customFormat="1" ht="19.149999999999999" customHeight="1">
      <c r="A1107" s="131">
        <v>49569605</v>
      </c>
      <c r="B1107" s="133" t="s">
        <v>1480</v>
      </c>
      <c r="C1107" s="119">
        <v>1</v>
      </c>
      <c r="D1107" s="119">
        <v>1</v>
      </c>
      <c r="E1107" s="110">
        <v>13.95</v>
      </c>
      <c r="F1107" s="132">
        <v>19.95</v>
      </c>
      <c r="G1107" s="111"/>
      <c r="H1107" s="85">
        <f t="shared" si="75"/>
        <v>0</v>
      </c>
      <c r="I1107" s="20"/>
      <c r="J1107" s="20"/>
      <c r="K1107" s="20"/>
      <c r="L1107" s="20"/>
      <c r="M1107" s="20"/>
    </row>
    <row r="1108" spans="1:13" s="182" customFormat="1" ht="19.149999999999999" customHeight="1">
      <c r="A1108" s="131">
        <v>49569692</v>
      </c>
      <c r="B1108" s="133" t="s">
        <v>1481</v>
      </c>
      <c r="C1108" s="119">
        <v>1</v>
      </c>
      <c r="D1108" s="119">
        <v>1</v>
      </c>
      <c r="E1108" s="110">
        <v>14.5</v>
      </c>
      <c r="F1108" s="132">
        <v>24.95</v>
      </c>
      <c r="G1108" s="111"/>
      <c r="H1108" s="85">
        <f t="shared" si="75"/>
        <v>0</v>
      </c>
      <c r="I1108" s="20"/>
      <c r="J1108" s="20"/>
      <c r="K1108" s="20"/>
      <c r="L1108" s="20"/>
      <c r="M1108" s="20"/>
    </row>
    <row r="1109" spans="1:13" s="182" customFormat="1" ht="19.149999999999999" customHeight="1">
      <c r="A1109" s="131">
        <v>49569606</v>
      </c>
      <c r="B1109" s="133" t="s">
        <v>1482</v>
      </c>
      <c r="C1109" s="119">
        <v>1</v>
      </c>
      <c r="D1109" s="119">
        <v>1</v>
      </c>
      <c r="E1109" s="110">
        <v>14.5</v>
      </c>
      <c r="F1109" s="132">
        <v>19.95</v>
      </c>
      <c r="G1109" s="111"/>
      <c r="H1109" s="85">
        <f t="shared" si="75"/>
        <v>0</v>
      </c>
      <c r="I1109" s="20"/>
      <c r="J1109" s="20"/>
      <c r="K1109" s="20"/>
      <c r="L1109" s="20"/>
      <c r="M1109" s="20"/>
    </row>
    <row r="1110" spans="1:13" s="182" customFormat="1" ht="19.149999999999999" customHeight="1">
      <c r="A1110" s="131">
        <v>49569607</v>
      </c>
      <c r="B1110" s="133" t="s">
        <v>1483</v>
      </c>
      <c r="C1110" s="119">
        <v>1</v>
      </c>
      <c r="D1110" s="119">
        <v>1</v>
      </c>
      <c r="E1110" s="110">
        <v>14.5</v>
      </c>
      <c r="F1110" s="132">
        <v>19.95</v>
      </c>
      <c r="G1110" s="111"/>
      <c r="H1110" s="85">
        <f t="shared" si="75"/>
        <v>0</v>
      </c>
      <c r="I1110" s="20"/>
      <c r="J1110" s="20"/>
      <c r="K1110" s="20"/>
      <c r="L1110" s="20"/>
      <c r="M1110" s="20"/>
    </row>
    <row r="1111" spans="1:13" s="182" customFormat="1" ht="19.149999999999999" customHeight="1">
      <c r="A1111" s="131">
        <v>49569608</v>
      </c>
      <c r="B1111" s="133" t="s">
        <v>1484</v>
      </c>
      <c r="C1111" s="119">
        <v>1</v>
      </c>
      <c r="D1111" s="119">
        <v>1</v>
      </c>
      <c r="E1111" s="110">
        <v>14.5</v>
      </c>
      <c r="F1111" s="132">
        <v>19.95</v>
      </c>
      <c r="G1111" s="111"/>
      <c r="H1111" s="85">
        <f t="shared" si="75"/>
        <v>0</v>
      </c>
      <c r="I1111" s="20"/>
      <c r="J1111" s="20"/>
      <c r="K1111" s="20"/>
      <c r="L1111" s="20"/>
      <c r="M1111" s="20"/>
    </row>
    <row r="1112" spans="1:13" s="182" customFormat="1" ht="19.149999999999999" customHeight="1">
      <c r="A1112" s="131">
        <v>49569609</v>
      </c>
      <c r="B1112" s="133" t="s">
        <v>1485</v>
      </c>
      <c r="C1112" s="119">
        <v>1</v>
      </c>
      <c r="D1112" s="119">
        <v>1</v>
      </c>
      <c r="E1112" s="110">
        <v>14.5</v>
      </c>
      <c r="F1112" s="132">
        <v>19.95</v>
      </c>
      <c r="G1112" s="111"/>
      <c r="H1112" s="85">
        <f t="shared" si="75"/>
        <v>0</v>
      </c>
      <c r="I1112" s="20"/>
      <c r="J1112" s="20"/>
      <c r="K1112" s="20"/>
      <c r="L1112" s="20"/>
      <c r="M1112" s="20"/>
    </row>
    <row r="1113" spans="1:13" s="182" customFormat="1" ht="19.149999999999999" customHeight="1">
      <c r="A1113" s="131">
        <v>49569610</v>
      </c>
      <c r="B1113" s="133" t="s">
        <v>1486</v>
      </c>
      <c r="C1113" s="119">
        <v>1</v>
      </c>
      <c r="D1113" s="119">
        <v>1</v>
      </c>
      <c r="E1113" s="110">
        <v>14.5</v>
      </c>
      <c r="F1113" s="132">
        <v>19.95</v>
      </c>
      <c r="G1113" s="111"/>
      <c r="H1113" s="85">
        <f t="shared" si="75"/>
        <v>0</v>
      </c>
      <c r="I1113" s="20"/>
      <c r="J1113" s="20"/>
      <c r="K1113" s="20"/>
      <c r="L1113" s="20"/>
      <c r="M1113" s="20"/>
    </row>
    <row r="1114" spans="1:13" s="182" customFormat="1" ht="19.149999999999999" customHeight="1">
      <c r="A1114" s="131">
        <v>49569611</v>
      </c>
      <c r="B1114" s="133" t="s">
        <v>1487</v>
      </c>
      <c r="C1114" s="119">
        <v>1</v>
      </c>
      <c r="D1114" s="119">
        <v>1</v>
      </c>
      <c r="E1114" s="110">
        <v>14.5</v>
      </c>
      <c r="F1114" s="132">
        <v>19.95</v>
      </c>
      <c r="G1114" s="111"/>
      <c r="H1114" s="85">
        <f t="shared" si="75"/>
        <v>0</v>
      </c>
      <c r="I1114" s="20"/>
      <c r="J1114" s="20"/>
      <c r="K1114" s="20"/>
      <c r="L1114" s="20"/>
      <c r="M1114" s="20"/>
    </row>
    <row r="1115" spans="1:13" s="182" customFormat="1" ht="19.149999999999999" customHeight="1">
      <c r="A1115" s="131">
        <v>49569612</v>
      </c>
      <c r="B1115" s="133" t="s">
        <v>1488</v>
      </c>
      <c r="C1115" s="119">
        <v>1</v>
      </c>
      <c r="D1115" s="119">
        <v>1</v>
      </c>
      <c r="E1115" s="110">
        <v>14.5</v>
      </c>
      <c r="F1115" s="132">
        <v>19.95</v>
      </c>
      <c r="G1115" s="111"/>
      <c r="H1115" s="85">
        <f t="shared" si="75"/>
        <v>0</v>
      </c>
      <c r="I1115" s="20"/>
      <c r="J1115" s="20"/>
      <c r="K1115" s="20"/>
      <c r="L1115" s="20"/>
      <c r="M1115" s="20"/>
    </row>
    <row r="1116" spans="1:13" s="182" customFormat="1" ht="19.149999999999999" customHeight="1">
      <c r="A1116" s="131">
        <v>49569613</v>
      </c>
      <c r="B1116" s="133" t="s">
        <v>1489</v>
      </c>
      <c r="C1116" s="119">
        <v>1</v>
      </c>
      <c r="D1116" s="119">
        <v>1</v>
      </c>
      <c r="E1116" s="110">
        <v>15.8</v>
      </c>
      <c r="F1116" s="132">
        <v>19.95</v>
      </c>
      <c r="G1116" s="111"/>
      <c r="H1116" s="85">
        <f t="shared" si="75"/>
        <v>0</v>
      </c>
      <c r="I1116" s="20"/>
      <c r="J1116" s="20"/>
      <c r="K1116" s="20"/>
      <c r="L1116" s="20"/>
      <c r="M1116" s="20"/>
    </row>
    <row r="1117" spans="1:13" s="182" customFormat="1" ht="19.149999999999999" customHeight="1">
      <c r="A1117" s="131">
        <v>49569614</v>
      </c>
      <c r="B1117" s="133" t="s">
        <v>1490</v>
      </c>
      <c r="C1117" s="119">
        <v>1</v>
      </c>
      <c r="D1117" s="119">
        <v>1</v>
      </c>
      <c r="E1117" s="110">
        <v>15.8</v>
      </c>
      <c r="F1117" s="132">
        <v>19.95</v>
      </c>
      <c r="G1117" s="111"/>
      <c r="H1117" s="85">
        <f t="shared" si="75"/>
        <v>0</v>
      </c>
      <c r="I1117" s="20"/>
      <c r="J1117" s="20"/>
      <c r="K1117" s="20"/>
      <c r="L1117" s="20"/>
      <c r="M1117" s="20"/>
    </row>
    <row r="1118" spans="1:13" s="182" customFormat="1" ht="19.149999999999999" customHeight="1">
      <c r="A1118" s="131">
        <v>49569615</v>
      </c>
      <c r="B1118" s="133" t="s">
        <v>1491</v>
      </c>
      <c r="C1118" s="119">
        <v>1</v>
      </c>
      <c r="D1118" s="119">
        <v>1</v>
      </c>
      <c r="E1118" s="110">
        <v>15.8</v>
      </c>
      <c r="F1118" s="132">
        <v>19.95</v>
      </c>
      <c r="G1118" s="111"/>
      <c r="H1118" s="85">
        <f t="shared" si="75"/>
        <v>0</v>
      </c>
      <c r="I1118" s="20"/>
      <c r="J1118" s="20"/>
      <c r="K1118" s="20"/>
      <c r="L1118" s="20"/>
      <c r="M1118" s="20"/>
    </row>
    <row r="1119" spans="1:13" s="182" customFormat="1" ht="19.149999999999999" customHeight="1">
      <c r="A1119" s="131">
        <v>49569616</v>
      </c>
      <c r="B1119" s="133" t="s">
        <v>1492</v>
      </c>
      <c r="C1119" s="119">
        <v>1</v>
      </c>
      <c r="D1119" s="119">
        <v>1</v>
      </c>
      <c r="E1119" s="110">
        <v>15.8</v>
      </c>
      <c r="F1119" s="132">
        <v>22.95</v>
      </c>
      <c r="G1119" s="111"/>
      <c r="H1119" s="85">
        <f t="shared" si="75"/>
        <v>0</v>
      </c>
      <c r="I1119" s="20"/>
      <c r="J1119" s="20"/>
      <c r="K1119" s="20"/>
      <c r="L1119" s="20"/>
      <c r="M1119" s="20"/>
    </row>
    <row r="1120" spans="1:13" s="182" customFormat="1" ht="19.149999999999999" customHeight="1">
      <c r="A1120" s="131">
        <v>49569617</v>
      </c>
      <c r="B1120" s="133" t="s">
        <v>1493</v>
      </c>
      <c r="C1120" s="119">
        <v>1</v>
      </c>
      <c r="D1120" s="119">
        <v>1</v>
      </c>
      <c r="E1120" s="110">
        <v>15.8</v>
      </c>
      <c r="F1120" s="132">
        <v>22.95</v>
      </c>
      <c r="G1120" s="111"/>
      <c r="H1120" s="85">
        <f t="shared" si="75"/>
        <v>0</v>
      </c>
      <c r="I1120" s="20"/>
      <c r="J1120" s="20"/>
      <c r="K1120" s="20"/>
      <c r="L1120" s="20"/>
      <c r="M1120" s="20"/>
    </row>
    <row r="1121" spans="1:13" s="182" customFormat="1" ht="19.149999999999999" customHeight="1">
      <c r="A1121" s="131">
        <v>49569618</v>
      </c>
      <c r="B1121" s="133" t="s">
        <v>1494</v>
      </c>
      <c r="C1121" s="119">
        <v>1</v>
      </c>
      <c r="D1121" s="119">
        <v>1</v>
      </c>
      <c r="E1121" s="110">
        <v>16.899999999999999</v>
      </c>
      <c r="F1121" s="132">
        <v>24.95</v>
      </c>
      <c r="G1121" s="111"/>
      <c r="H1121" s="85">
        <f t="shared" si="75"/>
        <v>0</v>
      </c>
      <c r="I1121" s="20"/>
      <c r="J1121" s="20"/>
      <c r="K1121" s="20"/>
      <c r="L1121" s="20"/>
      <c r="M1121" s="20"/>
    </row>
    <row r="1122" spans="1:13" s="182" customFormat="1" ht="19.149999999999999" customHeight="1">
      <c r="A1122" s="131">
        <v>49569619</v>
      </c>
      <c r="B1122" s="133" t="s">
        <v>1495</v>
      </c>
      <c r="C1122" s="119">
        <v>1</v>
      </c>
      <c r="D1122" s="119">
        <v>1</v>
      </c>
      <c r="E1122" s="110">
        <v>16.899999999999999</v>
      </c>
      <c r="F1122" s="132">
        <v>24.95</v>
      </c>
      <c r="G1122" s="111"/>
      <c r="H1122" s="85">
        <f t="shared" si="75"/>
        <v>0</v>
      </c>
      <c r="I1122" s="20"/>
      <c r="J1122" s="20"/>
      <c r="K1122" s="20"/>
      <c r="L1122" s="20"/>
      <c r="M1122" s="20"/>
    </row>
    <row r="1123" spans="1:13" s="182" customFormat="1" ht="19.149999999999999" customHeight="1">
      <c r="A1123" s="131">
        <v>49569620</v>
      </c>
      <c r="B1123" s="133" t="s">
        <v>1496</v>
      </c>
      <c r="C1123" s="119">
        <v>1</v>
      </c>
      <c r="D1123" s="119">
        <v>1</v>
      </c>
      <c r="E1123" s="110">
        <v>16.899999999999999</v>
      </c>
      <c r="F1123" s="132">
        <v>24.95</v>
      </c>
      <c r="G1123" s="111"/>
      <c r="H1123" s="85">
        <f t="shared" si="75"/>
        <v>0</v>
      </c>
      <c r="I1123" s="20"/>
      <c r="J1123" s="20"/>
      <c r="K1123" s="20"/>
      <c r="L1123" s="20"/>
      <c r="M1123" s="20"/>
    </row>
    <row r="1124" spans="1:13" s="182" customFormat="1" ht="19.149999999999999" customHeight="1">
      <c r="A1124" s="131">
        <v>49569621</v>
      </c>
      <c r="B1124" s="133" t="s">
        <v>1497</v>
      </c>
      <c r="C1124" s="119">
        <v>1</v>
      </c>
      <c r="D1124" s="119">
        <v>1</v>
      </c>
      <c r="E1124" s="110">
        <v>16.899999999999999</v>
      </c>
      <c r="F1124" s="132">
        <v>24.95</v>
      </c>
      <c r="G1124" s="111"/>
      <c r="H1124" s="85">
        <f t="shared" si="75"/>
        <v>0</v>
      </c>
      <c r="I1124" s="20"/>
      <c r="J1124" s="20"/>
      <c r="K1124" s="20"/>
      <c r="L1124" s="20"/>
      <c r="M1124" s="20"/>
    </row>
    <row r="1125" spans="1:13" s="182" customFormat="1" ht="19.149999999999999" customHeight="1">
      <c r="A1125" s="131">
        <v>49569622</v>
      </c>
      <c r="B1125" s="133" t="s">
        <v>1498</v>
      </c>
      <c r="C1125" s="119">
        <v>1</v>
      </c>
      <c r="D1125" s="119">
        <v>1</v>
      </c>
      <c r="E1125" s="110">
        <v>16.899999999999999</v>
      </c>
      <c r="F1125" s="132">
        <v>24.95</v>
      </c>
      <c r="G1125" s="111"/>
      <c r="H1125" s="85">
        <f t="shared" si="75"/>
        <v>0</v>
      </c>
      <c r="I1125" s="20"/>
      <c r="J1125" s="20"/>
      <c r="K1125" s="20"/>
      <c r="L1125" s="20"/>
      <c r="M1125" s="20"/>
    </row>
    <row r="1126" spans="1:13" s="182" customFormat="1" ht="19.149999999999999" customHeight="1">
      <c r="A1126" s="131">
        <v>49569623</v>
      </c>
      <c r="B1126" s="133" t="s">
        <v>1499</v>
      </c>
      <c r="C1126" s="119">
        <v>1</v>
      </c>
      <c r="D1126" s="119">
        <v>1</v>
      </c>
      <c r="E1126" s="110">
        <v>16.899999999999999</v>
      </c>
      <c r="F1126" s="132">
        <v>24.95</v>
      </c>
      <c r="G1126" s="111"/>
      <c r="H1126" s="85">
        <f t="shared" si="75"/>
        <v>0</v>
      </c>
      <c r="I1126" s="20"/>
      <c r="J1126" s="20"/>
      <c r="K1126" s="20"/>
      <c r="L1126" s="20"/>
      <c r="M1126" s="20"/>
    </row>
    <row r="1127" spans="1:13" s="182" customFormat="1" ht="19.149999999999999" customHeight="1">
      <c r="A1127" s="131">
        <v>49569695</v>
      </c>
      <c r="B1127" s="133" t="s">
        <v>1500</v>
      </c>
      <c r="C1127" s="119">
        <v>1</v>
      </c>
      <c r="D1127" s="119">
        <v>1</v>
      </c>
      <c r="E1127" s="110">
        <v>24</v>
      </c>
      <c r="F1127" s="132">
        <v>32.950000000000003</v>
      </c>
      <c r="G1127" s="111"/>
      <c r="H1127" s="85">
        <f t="shared" si="75"/>
        <v>0</v>
      </c>
      <c r="I1127" s="20"/>
      <c r="J1127" s="20"/>
      <c r="K1127" s="20"/>
      <c r="L1127" s="20"/>
      <c r="M1127" s="20"/>
    </row>
    <row r="1128" spans="1:13" s="182" customFormat="1" ht="19.149999999999999" customHeight="1">
      <c r="A1128" s="131">
        <v>49569624</v>
      </c>
      <c r="B1128" s="133" t="s">
        <v>1501</v>
      </c>
      <c r="C1128" s="119">
        <v>1</v>
      </c>
      <c r="D1128" s="119">
        <v>1</v>
      </c>
      <c r="E1128" s="110">
        <v>16.899999999999999</v>
      </c>
      <c r="F1128" s="132">
        <v>24.95</v>
      </c>
      <c r="G1128" s="111"/>
      <c r="H1128" s="85">
        <f t="shared" si="75"/>
        <v>0</v>
      </c>
      <c r="I1128" s="20"/>
      <c r="J1128" s="20"/>
      <c r="K1128" s="20"/>
      <c r="L1128" s="20"/>
      <c r="M1128" s="20"/>
    </row>
    <row r="1129" spans="1:13" s="182" customFormat="1" ht="19.149999999999999" customHeight="1">
      <c r="A1129" s="131">
        <v>49569625</v>
      </c>
      <c r="B1129" s="133" t="s">
        <v>1502</v>
      </c>
      <c r="C1129" s="119">
        <v>1</v>
      </c>
      <c r="D1129" s="119">
        <v>1</v>
      </c>
      <c r="E1129" s="110">
        <v>16.899999999999999</v>
      </c>
      <c r="F1129" s="132">
        <v>24.95</v>
      </c>
      <c r="G1129" s="111"/>
      <c r="H1129" s="85">
        <f t="shared" si="75"/>
        <v>0</v>
      </c>
      <c r="I1129" s="20"/>
      <c r="J1129" s="20"/>
      <c r="K1129" s="20"/>
      <c r="L1129" s="20"/>
      <c r="M1129" s="20"/>
    </row>
    <row r="1130" spans="1:13" s="182" customFormat="1" ht="19.149999999999999" customHeight="1">
      <c r="A1130" s="131">
        <v>49569626</v>
      </c>
      <c r="B1130" s="133" t="s">
        <v>1503</v>
      </c>
      <c r="C1130" s="119">
        <v>1</v>
      </c>
      <c r="D1130" s="119">
        <v>1</v>
      </c>
      <c r="E1130" s="110">
        <v>16.899999999999999</v>
      </c>
      <c r="F1130" s="132">
        <v>24.95</v>
      </c>
      <c r="G1130" s="111"/>
      <c r="H1130" s="85">
        <f t="shared" ref="H1130:H1193" si="76">G1130*E1130</f>
        <v>0</v>
      </c>
      <c r="I1130" s="20"/>
      <c r="J1130" s="20"/>
      <c r="K1130" s="20"/>
      <c r="L1130" s="20"/>
      <c r="M1130" s="20"/>
    </row>
    <row r="1131" spans="1:13" s="182" customFormat="1" ht="19.149999999999999" customHeight="1">
      <c r="A1131" s="131">
        <v>49569628</v>
      </c>
      <c r="B1131" s="133" t="s">
        <v>1504</v>
      </c>
      <c r="C1131" s="119">
        <v>1</v>
      </c>
      <c r="D1131" s="119">
        <v>1</v>
      </c>
      <c r="E1131" s="110">
        <v>17.649999999999999</v>
      </c>
      <c r="F1131" s="132">
        <v>24.95</v>
      </c>
      <c r="G1131" s="111"/>
      <c r="H1131" s="85">
        <f t="shared" si="76"/>
        <v>0</v>
      </c>
      <c r="I1131" s="20"/>
      <c r="J1131" s="20"/>
      <c r="K1131" s="20"/>
      <c r="L1131" s="20"/>
      <c r="M1131" s="20"/>
    </row>
    <row r="1132" spans="1:13" s="182" customFormat="1" ht="19.149999999999999" customHeight="1">
      <c r="A1132" s="131">
        <v>49569629</v>
      </c>
      <c r="B1132" s="133" t="s">
        <v>1505</v>
      </c>
      <c r="C1132" s="119">
        <v>1</v>
      </c>
      <c r="D1132" s="119">
        <v>1</v>
      </c>
      <c r="E1132" s="110">
        <v>17.649999999999999</v>
      </c>
      <c r="F1132" s="132">
        <v>27.95</v>
      </c>
      <c r="G1132" s="111"/>
      <c r="H1132" s="85">
        <f t="shared" si="76"/>
        <v>0</v>
      </c>
      <c r="I1132" s="20"/>
      <c r="J1132" s="20"/>
      <c r="K1132" s="20"/>
      <c r="L1132" s="20"/>
      <c r="M1132" s="20"/>
    </row>
    <row r="1133" spans="1:13" s="182" customFormat="1" ht="19.149999999999999" customHeight="1">
      <c r="A1133" s="131">
        <v>49569630</v>
      </c>
      <c r="B1133" s="133" t="s">
        <v>1506</v>
      </c>
      <c r="C1133" s="119">
        <v>1</v>
      </c>
      <c r="D1133" s="119">
        <v>1</v>
      </c>
      <c r="E1133" s="110">
        <v>17.649999999999999</v>
      </c>
      <c r="F1133" s="132">
        <v>27.95</v>
      </c>
      <c r="G1133" s="111"/>
      <c r="H1133" s="85">
        <f t="shared" si="76"/>
        <v>0</v>
      </c>
      <c r="I1133" s="20"/>
      <c r="J1133" s="20"/>
      <c r="K1133" s="20"/>
      <c r="L1133" s="20"/>
      <c r="M1133" s="20"/>
    </row>
    <row r="1134" spans="1:13" s="182" customFormat="1" ht="19.149999999999999" customHeight="1">
      <c r="A1134" s="131">
        <v>49569631</v>
      </c>
      <c r="B1134" s="133" t="s">
        <v>1507</v>
      </c>
      <c r="C1134" s="119">
        <v>1</v>
      </c>
      <c r="D1134" s="119">
        <v>1</v>
      </c>
      <c r="E1134" s="110">
        <v>19.600000000000001</v>
      </c>
      <c r="F1134" s="132">
        <v>29.95</v>
      </c>
      <c r="G1134" s="111"/>
      <c r="H1134" s="85">
        <f t="shared" si="76"/>
        <v>0</v>
      </c>
      <c r="I1134" s="20"/>
      <c r="J1134" s="20"/>
      <c r="K1134" s="20"/>
      <c r="L1134" s="20"/>
      <c r="M1134" s="20"/>
    </row>
    <row r="1135" spans="1:13" s="182" customFormat="1" ht="19.149999999999999" customHeight="1">
      <c r="A1135" s="131">
        <v>49569632</v>
      </c>
      <c r="B1135" s="133" t="s">
        <v>1508</v>
      </c>
      <c r="C1135" s="119">
        <v>1</v>
      </c>
      <c r="D1135" s="119">
        <v>1</v>
      </c>
      <c r="E1135" s="110">
        <v>19.600000000000001</v>
      </c>
      <c r="F1135" s="132">
        <v>29.95</v>
      </c>
      <c r="G1135" s="111"/>
      <c r="H1135" s="85">
        <f t="shared" si="76"/>
        <v>0</v>
      </c>
      <c r="I1135" s="20"/>
      <c r="J1135" s="20"/>
      <c r="K1135" s="20"/>
      <c r="L1135" s="20"/>
      <c r="M1135" s="20"/>
    </row>
    <row r="1136" spans="1:13" s="182" customFormat="1" ht="19.149999999999999" customHeight="1">
      <c r="A1136" s="131">
        <v>49569633</v>
      </c>
      <c r="B1136" s="133" t="s">
        <v>1509</v>
      </c>
      <c r="C1136" s="119">
        <v>1</v>
      </c>
      <c r="D1136" s="119">
        <v>1</v>
      </c>
      <c r="E1136" s="110">
        <v>19.600000000000001</v>
      </c>
      <c r="F1136" s="132">
        <v>29.95</v>
      </c>
      <c r="G1136" s="111"/>
      <c r="H1136" s="85">
        <f t="shared" si="76"/>
        <v>0</v>
      </c>
      <c r="I1136" s="20"/>
      <c r="J1136" s="20"/>
      <c r="K1136" s="20"/>
      <c r="L1136" s="20"/>
      <c r="M1136" s="20"/>
    </row>
    <row r="1137" spans="1:13" s="182" customFormat="1" ht="19.149999999999999" customHeight="1">
      <c r="A1137" s="131">
        <v>49569635</v>
      </c>
      <c r="B1137" s="133" t="s">
        <v>1510</v>
      </c>
      <c r="C1137" s="119">
        <v>1</v>
      </c>
      <c r="D1137" s="119">
        <v>1</v>
      </c>
      <c r="E1137" s="110">
        <v>19.600000000000001</v>
      </c>
      <c r="F1137" s="132">
        <v>29.95</v>
      </c>
      <c r="G1137" s="111"/>
      <c r="H1137" s="85">
        <f t="shared" si="76"/>
        <v>0</v>
      </c>
      <c r="I1137" s="20"/>
      <c r="J1137" s="20"/>
      <c r="K1137" s="20"/>
      <c r="L1137" s="20"/>
      <c r="M1137" s="20"/>
    </row>
    <row r="1138" spans="1:13" s="182" customFormat="1" ht="19.149999999999999" customHeight="1">
      <c r="A1138" s="131">
        <v>49569636</v>
      </c>
      <c r="B1138" s="133" t="s">
        <v>1511</v>
      </c>
      <c r="C1138" s="119">
        <v>1</v>
      </c>
      <c r="D1138" s="119">
        <v>1</v>
      </c>
      <c r="E1138" s="110">
        <v>19.600000000000001</v>
      </c>
      <c r="F1138" s="132">
        <v>29.95</v>
      </c>
      <c r="G1138" s="111"/>
      <c r="H1138" s="85">
        <f t="shared" si="76"/>
        <v>0</v>
      </c>
      <c r="I1138" s="20"/>
      <c r="J1138" s="20"/>
      <c r="K1138" s="20"/>
      <c r="L1138" s="20"/>
      <c r="M1138" s="20"/>
    </row>
    <row r="1139" spans="1:13" s="182" customFormat="1" ht="19.149999999999999" customHeight="1">
      <c r="A1139" s="131">
        <v>49569637</v>
      </c>
      <c r="B1139" s="133" t="s">
        <v>1512</v>
      </c>
      <c r="C1139" s="119">
        <v>1</v>
      </c>
      <c r="D1139" s="119">
        <v>1</v>
      </c>
      <c r="E1139" s="110">
        <v>19.600000000000001</v>
      </c>
      <c r="F1139" s="132">
        <v>29.95</v>
      </c>
      <c r="G1139" s="111"/>
      <c r="H1139" s="85">
        <f t="shared" si="76"/>
        <v>0</v>
      </c>
      <c r="I1139" s="20"/>
      <c r="J1139" s="20"/>
      <c r="K1139" s="20"/>
      <c r="L1139" s="20"/>
      <c r="M1139" s="20"/>
    </row>
    <row r="1140" spans="1:13" s="182" customFormat="1" ht="19.149999999999999" customHeight="1">
      <c r="A1140" s="131">
        <v>49569638</v>
      </c>
      <c r="B1140" s="133" t="s">
        <v>1513</v>
      </c>
      <c r="C1140" s="119">
        <v>1</v>
      </c>
      <c r="D1140" s="119">
        <v>1</v>
      </c>
      <c r="E1140" s="110">
        <v>23.5</v>
      </c>
      <c r="F1140" s="132">
        <v>34.950000000000003</v>
      </c>
      <c r="G1140" s="111"/>
      <c r="H1140" s="85">
        <f t="shared" si="76"/>
        <v>0</v>
      </c>
      <c r="I1140" s="20"/>
      <c r="J1140" s="20"/>
      <c r="K1140" s="20"/>
      <c r="L1140" s="20"/>
      <c r="M1140" s="20"/>
    </row>
    <row r="1141" spans="1:13" s="182" customFormat="1" ht="19.149999999999999" customHeight="1">
      <c r="A1141" s="131">
        <v>49569639</v>
      </c>
      <c r="B1141" s="133" t="s">
        <v>1514</v>
      </c>
      <c r="C1141" s="119">
        <v>1</v>
      </c>
      <c r="D1141" s="119">
        <v>1</v>
      </c>
      <c r="E1141" s="110">
        <v>23.5</v>
      </c>
      <c r="F1141" s="132">
        <v>34.950000000000003</v>
      </c>
      <c r="G1141" s="111"/>
      <c r="H1141" s="85">
        <f t="shared" si="76"/>
        <v>0</v>
      </c>
      <c r="I1141" s="20"/>
      <c r="J1141" s="20"/>
      <c r="K1141" s="20"/>
      <c r="L1141" s="20"/>
      <c r="M1141" s="20"/>
    </row>
    <row r="1142" spans="1:13" s="182" customFormat="1" ht="19.149999999999999" customHeight="1">
      <c r="A1142" s="131">
        <v>49569640</v>
      </c>
      <c r="B1142" s="133" t="s">
        <v>1515</v>
      </c>
      <c r="C1142" s="119">
        <v>1</v>
      </c>
      <c r="D1142" s="119">
        <v>1</v>
      </c>
      <c r="E1142" s="110">
        <v>23.5</v>
      </c>
      <c r="F1142" s="132">
        <v>34.950000000000003</v>
      </c>
      <c r="G1142" s="111"/>
      <c r="H1142" s="85">
        <f t="shared" si="76"/>
        <v>0</v>
      </c>
      <c r="I1142" s="20"/>
      <c r="J1142" s="20"/>
      <c r="K1142" s="20"/>
      <c r="L1142" s="20"/>
      <c r="M1142" s="20"/>
    </row>
    <row r="1143" spans="1:13" s="182" customFormat="1" ht="19.149999999999999" customHeight="1">
      <c r="A1143" s="131">
        <v>49569641</v>
      </c>
      <c r="B1143" s="133" t="s">
        <v>1516</v>
      </c>
      <c r="C1143" s="119">
        <v>1</v>
      </c>
      <c r="D1143" s="119">
        <v>1</v>
      </c>
      <c r="E1143" s="110">
        <v>23.5</v>
      </c>
      <c r="F1143" s="132">
        <v>34.950000000000003</v>
      </c>
      <c r="G1143" s="111"/>
      <c r="H1143" s="85">
        <f t="shared" si="76"/>
        <v>0</v>
      </c>
      <c r="I1143" s="20"/>
      <c r="J1143" s="20"/>
      <c r="K1143" s="20"/>
      <c r="L1143" s="20"/>
      <c r="M1143" s="20"/>
    </row>
    <row r="1144" spans="1:13" s="182" customFormat="1" ht="19.149999999999999" customHeight="1">
      <c r="A1144" s="131">
        <v>49569642</v>
      </c>
      <c r="B1144" s="133" t="s">
        <v>1517</v>
      </c>
      <c r="C1144" s="119">
        <v>1</v>
      </c>
      <c r="D1144" s="119">
        <v>1</v>
      </c>
      <c r="E1144" s="110">
        <v>29.1</v>
      </c>
      <c r="F1144" s="132">
        <v>39.950000000000003</v>
      </c>
      <c r="G1144" s="111"/>
      <c r="H1144" s="85">
        <f t="shared" si="76"/>
        <v>0</v>
      </c>
      <c r="I1144" s="20"/>
      <c r="J1144" s="20"/>
      <c r="K1144" s="20"/>
      <c r="L1144" s="20"/>
      <c r="M1144" s="20"/>
    </row>
    <row r="1145" spans="1:13" s="182" customFormat="1" ht="19.149999999999999" customHeight="1">
      <c r="A1145" s="131">
        <v>49569643</v>
      </c>
      <c r="B1145" s="133" t="s">
        <v>1518</v>
      </c>
      <c r="C1145" s="119">
        <v>1</v>
      </c>
      <c r="D1145" s="119">
        <v>1</v>
      </c>
      <c r="E1145" s="110">
        <v>29.1</v>
      </c>
      <c r="F1145" s="132">
        <v>39.950000000000003</v>
      </c>
      <c r="G1145" s="111"/>
      <c r="H1145" s="85">
        <f t="shared" si="76"/>
        <v>0</v>
      </c>
      <c r="I1145" s="20"/>
      <c r="J1145" s="20"/>
      <c r="K1145" s="20"/>
      <c r="L1145" s="20"/>
      <c r="M1145" s="20"/>
    </row>
    <row r="1146" spans="1:13" s="182" customFormat="1" ht="19.149999999999999" customHeight="1">
      <c r="A1146" s="131">
        <v>49569644</v>
      </c>
      <c r="B1146" s="133" t="s">
        <v>1519</v>
      </c>
      <c r="C1146" s="119">
        <v>1</v>
      </c>
      <c r="D1146" s="119">
        <v>1</v>
      </c>
      <c r="E1146" s="110">
        <v>29.1</v>
      </c>
      <c r="F1146" s="132">
        <v>39.950000000000003</v>
      </c>
      <c r="G1146" s="111"/>
      <c r="H1146" s="85">
        <f t="shared" si="76"/>
        <v>0</v>
      </c>
      <c r="I1146" s="20"/>
      <c r="J1146" s="20"/>
      <c r="K1146" s="20"/>
      <c r="L1146" s="20"/>
      <c r="M1146" s="20"/>
    </row>
    <row r="1147" spans="1:13" s="182" customFormat="1" ht="19.149999999999999" customHeight="1">
      <c r="A1147" s="131">
        <v>49569645</v>
      </c>
      <c r="B1147" s="133" t="s">
        <v>1520</v>
      </c>
      <c r="C1147" s="119">
        <v>1</v>
      </c>
      <c r="D1147" s="119">
        <v>1</v>
      </c>
      <c r="E1147" s="110">
        <v>29.1</v>
      </c>
      <c r="F1147" s="132">
        <v>39.950000000000003</v>
      </c>
      <c r="G1147" s="111"/>
      <c r="H1147" s="85">
        <f t="shared" si="76"/>
        <v>0</v>
      </c>
      <c r="I1147" s="20"/>
      <c r="J1147" s="20"/>
      <c r="K1147" s="20"/>
      <c r="L1147" s="20"/>
      <c r="M1147" s="20"/>
    </row>
    <row r="1148" spans="1:13" s="182" customFormat="1" ht="19.149999999999999" customHeight="1">
      <c r="A1148" s="131">
        <v>49569646</v>
      </c>
      <c r="B1148" s="133" t="s">
        <v>1521</v>
      </c>
      <c r="C1148" s="119">
        <v>1</v>
      </c>
      <c r="D1148" s="119">
        <v>1</v>
      </c>
      <c r="E1148" s="110">
        <v>31.2</v>
      </c>
      <c r="F1148" s="132">
        <v>42.95</v>
      </c>
      <c r="G1148" s="111"/>
      <c r="H1148" s="85">
        <f t="shared" si="76"/>
        <v>0</v>
      </c>
      <c r="I1148" s="20"/>
      <c r="J1148" s="20"/>
      <c r="K1148" s="20"/>
      <c r="L1148" s="20"/>
      <c r="M1148" s="20"/>
    </row>
    <row r="1149" spans="1:13" s="182" customFormat="1" ht="19.149999999999999" customHeight="1">
      <c r="A1149" s="131">
        <v>49569647</v>
      </c>
      <c r="B1149" s="133" t="s">
        <v>1522</v>
      </c>
      <c r="C1149" s="119">
        <v>1</v>
      </c>
      <c r="D1149" s="119">
        <v>1</v>
      </c>
      <c r="E1149" s="110">
        <v>31.2</v>
      </c>
      <c r="F1149" s="132">
        <v>44.95</v>
      </c>
      <c r="G1149" s="111"/>
      <c r="H1149" s="85">
        <f t="shared" si="76"/>
        <v>0</v>
      </c>
      <c r="I1149" s="20"/>
      <c r="J1149" s="20"/>
      <c r="K1149" s="20"/>
      <c r="L1149" s="20"/>
      <c r="M1149" s="20"/>
    </row>
    <row r="1150" spans="1:13" s="182" customFormat="1" ht="19.149999999999999" customHeight="1">
      <c r="A1150" s="131">
        <v>49569648</v>
      </c>
      <c r="B1150" s="133" t="s">
        <v>1523</v>
      </c>
      <c r="C1150" s="119">
        <v>1</v>
      </c>
      <c r="D1150" s="119">
        <v>1</v>
      </c>
      <c r="E1150" s="110">
        <v>32.700000000000003</v>
      </c>
      <c r="F1150" s="132">
        <v>44.95</v>
      </c>
      <c r="G1150" s="111"/>
      <c r="H1150" s="85">
        <f t="shared" si="76"/>
        <v>0</v>
      </c>
      <c r="I1150" s="20"/>
      <c r="J1150" s="20"/>
      <c r="K1150" s="20"/>
      <c r="L1150" s="20"/>
      <c r="M1150" s="20"/>
    </row>
    <row r="1151" spans="1:13" s="182" customFormat="1" ht="19.149999999999999" customHeight="1">
      <c r="A1151" s="131">
        <v>49569649</v>
      </c>
      <c r="B1151" s="133" t="s">
        <v>1524</v>
      </c>
      <c r="C1151" s="119">
        <v>1</v>
      </c>
      <c r="D1151" s="119">
        <v>1</v>
      </c>
      <c r="E1151" s="110">
        <v>32.700000000000003</v>
      </c>
      <c r="F1151" s="132">
        <v>44.95</v>
      </c>
      <c r="G1151" s="111"/>
      <c r="H1151" s="85">
        <f t="shared" si="76"/>
        <v>0</v>
      </c>
      <c r="I1151" s="20"/>
      <c r="J1151" s="20"/>
      <c r="K1151" s="20"/>
      <c r="L1151" s="20"/>
      <c r="M1151" s="20"/>
    </row>
    <row r="1152" spans="1:13" s="182" customFormat="1" ht="19.149999999999999" customHeight="1">
      <c r="A1152" s="131">
        <v>49569650</v>
      </c>
      <c r="B1152" s="133" t="s">
        <v>1525</v>
      </c>
      <c r="C1152" s="119">
        <v>1</v>
      </c>
      <c r="D1152" s="119">
        <v>1</v>
      </c>
      <c r="E1152" s="110">
        <v>32.700000000000003</v>
      </c>
      <c r="F1152" s="132">
        <v>44.95</v>
      </c>
      <c r="G1152" s="111"/>
      <c r="H1152" s="85">
        <f t="shared" si="76"/>
        <v>0</v>
      </c>
      <c r="I1152" s="20"/>
      <c r="J1152" s="20"/>
      <c r="K1152" s="20"/>
      <c r="L1152" s="20"/>
      <c r="M1152" s="20"/>
    </row>
    <row r="1153" spans="1:13" s="182" customFormat="1" ht="19.149999999999999" customHeight="1">
      <c r="A1153" s="131">
        <v>49569652</v>
      </c>
      <c r="B1153" s="133" t="s">
        <v>1526</v>
      </c>
      <c r="C1153" s="119">
        <v>1</v>
      </c>
      <c r="D1153" s="119">
        <v>1</v>
      </c>
      <c r="E1153" s="110">
        <v>32.700000000000003</v>
      </c>
      <c r="F1153" s="132">
        <v>49.95</v>
      </c>
      <c r="G1153" s="111"/>
      <c r="H1153" s="85">
        <f t="shared" si="76"/>
        <v>0</v>
      </c>
      <c r="I1153" s="20"/>
      <c r="J1153" s="20"/>
      <c r="K1153" s="20"/>
      <c r="L1153" s="20"/>
      <c r="M1153" s="20"/>
    </row>
    <row r="1154" spans="1:13" s="182" customFormat="1" ht="19.149999999999999" customHeight="1">
      <c r="A1154" s="131">
        <v>49569654</v>
      </c>
      <c r="B1154" s="133" t="s">
        <v>1527</v>
      </c>
      <c r="C1154" s="119">
        <v>1</v>
      </c>
      <c r="D1154" s="119">
        <v>1</v>
      </c>
      <c r="E1154" s="110">
        <v>36.299999999999997</v>
      </c>
      <c r="F1154" s="132">
        <v>49.95</v>
      </c>
      <c r="G1154" s="111"/>
      <c r="H1154" s="85">
        <f t="shared" si="76"/>
        <v>0</v>
      </c>
      <c r="I1154" s="20"/>
      <c r="J1154" s="20"/>
      <c r="K1154" s="20"/>
      <c r="L1154" s="20"/>
      <c r="M1154" s="20"/>
    </row>
    <row r="1155" spans="1:13" s="182" customFormat="1" ht="19.149999999999999" customHeight="1">
      <c r="A1155" s="131">
        <v>49569656</v>
      </c>
      <c r="B1155" s="133" t="s">
        <v>1528</v>
      </c>
      <c r="C1155" s="119">
        <v>1</v>
      </c>
      <c r="D1155" s="119">
        <v>1</v>
      </c>
      <c r="E1155" s="110">
        <v>36.299999999999997</v>
      </c>
      <c r="F1155" s="132">
        <v>49.95</v>
      </c>
      <c r="G1155" s="111"/>
      <c r="H1155" s="85">
        <f t="shared" si="76"/>
        <v>0</v>
      </c>
      <c r="I1155" s="20"/>
      <c r="J1155" s="20"/>
      <c r="K1155" s="20"/>
      <c r="L1155" s="20"/>
      <c r="M1155" s="20"/>
    </row>
    <row r="1156" spans="1:13" s="182" customFormat="1" ht="19.149999999999999" customHeight="1">
      <c r="A1156" s="128" t="s">
        <v>1529</v>
      </c>
      <c r="B1156" s="129"/>
      <c r="C1156" s="126"/>
      <c r="D1156" s="126"/>
      <c r="E1156" s="110"/>
      <c r="F1156" s="130"/>
      <c r="G1156" s="110"/>
      <c r="H1156" s="130"/>
      <c r="I1156" s="20"/>
      <c r="J1156" s="20"/>
      <c r="K1156" s="20"/>
      <c r="L1156" s="20"/>
      <c r="M1156" s="20"/>
    </row>
    <row r="1157" spans="1:13" s="182" customFormat="1" ht="19.149999999999999" customHeight="1">
      <c r="A1157" s="131">
        <v>49560002</v>
      </c>
      <c r="B1157" s="133" t="s">
        <v>1530</v>
      </c>
      <c r="C1157" s="119">
        <v>1</v>
      </c>
      <c r="D1157" s="119">
        <v>1</v>
      </c>
      <c r="E1157" s="110">
        <v>13.95</v>
      </c>
      <c r="F1157" s="132">
        <v>19.95</v>
      </c>
      <c r="G1157" s="111"/>
      <c r="H1157" s="85">
        <f t="shared" si="76"/>
        <v>0</v>
      </c>
      <c r="I1157" s="20"/>
      <c r="J1157" s="20"/>
      <c r="K1157" s="20"/>
      <c r="L1157" s="20"/>
      <c r="M1157" s="20"/>
    </row>
    <row r="1158" spans="1:13" s="182" customFormat="1" ht="19.149999999999999" customHeight="1">
      <c r="A1158" s="131">
        <v>49560012</v>
      </c>
      <c r="B1158" s="133" t="s">
        <v>1531</v>
      </c>
      <c r="C1158" s="119">
        <v>1</v>
      </c>
      <c r="D1158" s="119">
        <v>1</v>
      </c>
      <c r="E1158" s="110">
        <v>13.95</v>
      </c>
      <c r="F1158" s="132">
        <v>19.95</v>
      </c>
      <c r="G1158" s="111"/>
      <c r="H1158" s="85">
        <f t="shared" si="76"/>
        <v>0</v>
      </c>
      <c r="I1158" s="20"/>
      <c r="J1158" s="20"/>
      <c r="K1158" s="20"/>
      <c r="L1158" s="20"/>
      <c r="M1158" s="20"/>
    </row>
    <row r="1159" spans="1:13" s="182" customFormat="1" ht="19.149999999999999" customHeight="1">
      <c r="A1159" s="131">
        <v>49560014</v>
      </c>
      <c r="B1159" s="173" t="s">
        <v>1532</v>
      </c>
      <c r="C1159" s="119">
        <v>1</v>
      </c>
      <c r="D1159" s="119">
        <v>1</v>
      </c>
      <c r="E1159" s="110">
        <v>13.95</v>
      </c>
      <c r="F1159" s="132">
        <v>19.95</v>
      </c>
      <c r="G1159" s="111"/>
      <c r="H1159" s="85">
        <f t="shared" si="76"/>
        <v>0</v>
      </c>
      <c r="I1159" s="20"/>
      <c r="J1159" s="20"/>
      <c r="K1159" s="20"/>
      <c r="L1159" s="20"/>
      <c r="M1159" s="20"/>
    </row>
    <row r="1160" spans="1:13" s="182" customFormat="1" ht="19.149999999999999" customHeight="1">
      <c r="A1160" s="131">
        <v>49560017</v>
      </c>
      <c r="B1160" s="133" t="s">
        <v>1533</v>
      </c>
      <c r="C1160" s="119">
        <v>1</v>
      </c>
      <c r="D1160" s="119">
        <v>1</v>
      </c>
      <c r="E1160" s="110">
        <v>13.95</v>
      </c>
      <c r="F1160" s="132">
        <v>19.95</v>
      </c>
      <c r="G1160" s="111"/>
      <c r="H1160" s="85">
        <f t="shared" si="76"/>
        <v>0</v>
      </c>
      <c r="I1160" s="20"/>
      <c r="J1160" s="20"/>
      <c r="K1160" s="20"/>
      <c r="L1160" s="20"/>
      <c r="M1160" s="20"/>
    </row>
    <row r="1161" spans="1:13" s="182" customFormat="1" ht="19.149999999999999" customHeight="1">
      <c r="A1161" s="131">
        <v>49560023</v>
      </c>
      <c r="B1161" s="133" t="s">
        <v>1534</v>
      </c>
      <c r="C1161" s="119">
        <v>1</v>
      </c>
      <c r="D1161" s="119">
        <v>1</v>
      </c>
      <c r="E1161" s="110">
        <v>13.95</v>
      </c>
      <c r="F1161" s="132">
        <v>19.95</v>
      </c>
      <c r="G1161" s="111"/>
      <c r="H1161" s="85">
        <f t="shared" si="76"/>
        <v>0</v>
      </c>
      <c r="I1161" s="20"/>
      <c r="J1161" s="20"/>
      <c r="K1161" s="20"/>
      <c r="L1161" s="20"/>
      <c r="M1161" s="20"/>
    </row>
    <row r="1162" spans="1:13" s="182" customFormat="1" ht="19.149999999999999" customHeight="1">
      <c r="A1162" s="131">
        <v>49560024</v>
      </c>
      <c r="B1162" s="133" t="s">
        <v>1535</v>
      </c>
      <c r="C1162" s="119">
        <v>1</v>
      </c>
      <c r="D1162" s="119">
        <v>1</v>
      </c>
      <c r="E1162" s="110">
        <v>14.5</v>
      </c>
      <c r="F1162" s="132">
        <v>19.95</v>
      </c>
      <c r="G1162" s="111"/>
      <c r="H1162" s="85">
        <f t="shared" si="76"/>
        <v>0</v>
      </c>
      <c r="I1162" s="20"/>
      <c r="J1162" s="20"/>
      <c r="K1162" s="20"/>
      <c r="L1162" s="20"/>
      <c r="M1162" s="20"/>
    </row>
    <row r="1163" spans="1:13" s="182" customFormat="1" ht="19.149999999999999" customHeight="1">
      <c r="A1163" s="131">
        <v>49560027</v>
      </c>
      <c r="B1163" s="133" t="s">
        <v>1536</v>
      </c>
      <c r="C1163" s="119">
        <v>1</v>
      </c>
      <c r="D1163" s="119">
        <v>1</v>
      </c>
      <c r="E1163" s="110">
        <v>14.5</v>
      </c>
      <c r="F1163" s="132">
        <v>19.95</v>
      </c>
      <c r="G1163" s="111"/>
      <c r="H1163" s="85">
        <f t="shared" si="76"/>
        <v>0</v>
      </c>
      <c r="I1163" s="20"/>
      <c r="J1163" s="20"/>
      <c r="K1163" s="20"/>
      <c r="L1163" s="20"/>
      <c r="M1163" s="20"/>
    </row>
    <row r="1164" spans="1:13" s="182" customFormat="1" ht="19.149999999999999" customHeight="1">
      <c r="A1164" s="131">
        <v>49560032</v>
      </c>
      <c r="B1164" s="133" t="s">
        <v>1537</v>
      </c>
      <c r="C1164" s="119">
        <v>1</v>
      </c>
      <c r="D1164" s="119">
        <v>1</v>
      </c>
      <c r="E1164" s="110">
        <v>14.5</v>
      </c>
      <c r="F1164" s="132">
        <v>19.95</v>
      </c>
      <c r="G1164" s="111"/>
      <c r="H1164" s="85">
        <f t="shared" si="76"/>
        <v>0</v>
      </c>
      <c r="I1164" s="20"/>
      <c r="J1164" s="20"/>
      <c r="K1164" s="20"/>
      <c r="L1164" s="20"/>
      <c r="M1164" s="20"/>
    </row>
    <row r="1165" spans="1:13" s="182" customFormat="1" ht="19.149999999999999" customHeight="1">
      <c r="A1165" s="131">
        <v>49560037</v>
      </c>
      <c r="B1165" s="133" t="s">
        <v>1538</v>
      </c>
      <c r="C1165" s="119">
        <v>1</v>
      </c>
      <c r="D1165" s="119">
        <v>1</v>
      </c>
      <c r="E1165" s="110">
        <v>14.5</v>
      </c>
      <c r="F1165" s="132">
        <v>19.95</v>
      </c>
      <c r="G1165" s="111"/>
      <c r="H1165" s="85">
        <f t="shared" si="76"/>
        <v>0</v>
      </c>
      <c r="I1165" s="20"/>
      <c r="J1165" s="20"/>
      <c r="K1165" s="20"/>
      <c r="L1165" s="20"/>
      <c r="M1165" s="20"/>
    </row>
    <row r="1166" spans="1:13" s="182" customFormat="1" ht="19.149999999999999" customHeight="1">
      <c r="A1166" s="131">
        <v>49560043</v>
      </c>
      <c r="B1166" s="133" t="s">
        <v>1539</v>
      </c>
      <c r="C1166" s="119">
        <v>1</v>
      </c>
      <c r="D1166" s="119">
        <v>1</v>
      </c>
      <c r="E1166" s="110">
        <v>14.5</v>
      </c>
      <c r="F1166" s="132">
        <v>19.95</v>
      </c>
      <c r="G1166" s="111"/>
      <c r="H1166" s="85">
        <f t="shared" si="76"/>
        <v>0</v>
      </c>
      <c r="I1166" s="20"/>
      <c r="J1166" s="20"/>
      <c r="K1166" s="20"/>
      <c r="L1166" s="20"/>
      <c r="M1166" s="20"/>
    </row>
    <row r="1167" spans="1:13" s="182" customFormat="1" ht="19.149999999999999" customHeight="1">
      <c r="A1167" s="131">
        <v>49560047</v>
      </c>
      <c r="B1167" s="133" t="s">
        <v>1540</v>
      </c>
      <c r="C1167" s="119">
        <v>1</v>
      </c>
      <c r="D1167" s="119">
        <v>1</v>
      </c>
      <c r="E1167" s="110">
        <v>14.5</v>
      </c>
      <c r="F1167" s="132">
        <v>19.95</v>
      </c>
      <c r="G1167" s="111"/>
      <c r="H1167" s="85">
        <f t="shared" si="76"/>
        <v>0</v>
      </c>
      <c r="I1167" s="20"/>
      <c r="J1167" s="20"/>
      <c r="K1167" s="20"/>
      <c r="L1167" s="20"/>
      <c r="M1167" s="20"/>
    </row>
    <row r="1168" spans="1:13" s="182" customFormat="1" ht="19.149999999999999" customHeight="1">
      <c r="A1168" s="131">
        <v>49560052</v>
      </c>
      <c r="B1168" s="133" t="s">
        <v>1541</v>
      </c>
      <c r="C1168" s="119">
        <v>1</v>
      </c>
      <c r="D1168" s="119">
        <v>1</v>
      </c>
      <c r="E1168" s="110">
        <v>14.5</v>
      </c>
      <c r="F1168" s="132">
        <v>19.95</v>
      </c>
      <c r="G1168" s="111"/>
      <c r="H1168" s="85">
        <f t="shared" si="76"/>
        <v>0</v>
      </c>
      <c r="I1168" s="20"/>
      <c r="J1168" s="20"/>
      <c r="K1168" s="20"/>
      <c r="L1168" s="20"/>
      <c r="M1168" s="20"/>
    </row>
    <row r="1169" spans="1:13" s="182" customFormat="1" ht="19.149999999999999" customHeight="1">
      <c r="A1169" s="131">
        <v>49560057</v>
      </c>
      <c r="B1169" s="133" t="s">
        <v>1542</v>
      </c>
      <c r="C1169" s="119">
        <v>1</v>
      </c>
      <c r="D1169" s="119">
        <v>1</v>
      </c>
      <c r="E1169" s="110">
        <v>14.5</v>
      </c>
      <c r="F1169" s="132">
        <v>19.95</v>
      </c>
      <c r="G1169" s="111"/>
      <c r="H1169" s="85">
        <f t="shared" si="76"/>
        <v>0</v>
      </c>
      <c r="I1169" s="20"/>
      <c r="J1169" s="20"/>
      <c r="K1169" s="20"/>
      <c r="L1169" s="20"/>
      <c r="M1169" s="20"/>
    </row>
    <row r="1170" spans="1:13" s="182" customFormat="1" ht="19.149999999999999" customHeight="1">
      <c r="A1170" s="131">
        <v>49560062</v>
      </c>
      <c r="B1170" s="133" t="s">
        <v>1543</v>
      </c>
      <c r="C1170" s="119">
        <v>1</v>
      </c>
      <c r="D1170" s="119">
        <v>1</v>
      </c>
      <c r="E1170" s="110">
        <v>15.8</v>
      </c>
      <c r="F1170" s="132">
        <v>22.95</v>
      </c>
      <c r="G1170" s="111"/>
      <c r="H1170" s="85">
        <f t="shared" si="76"/>
        <v>0</v>
      </c>
      <c r="I1170" s="20"/>
      <c r="J1170" s="20"/>
      <c r="K1170" s="20"/>
      <c r="L1170" s="20"/>
      <c r="M1170" s="20"/>
    </row>
    <row r="1171" spans="1:13" s="182" customFormat="1" ht="19.149999999999999" customHeight="1">
      <c r="A1171" s="131">
        <v>49560067</v>
      </c>
      <c r="B1171" s="133" t="s">
        <v>1544</v>
      </c>
      <c r="C1171" s="119">
        <v>1</v>
      </c>
      <c r="D1171" s="119">
        <v>1</v>
      </c>
      <c r="E1171" s="110">
        <v>15.8</v>
      </c>
      <c r="F1171" s="132">
        <v>22.95</v>
      </c>
      <c r="G1171" s="111"/>
      <c r="H1171" s="85">
        <f t="shared" si="76"/>
        <v>0</v>
      </c>
      <c r="I1171" s="20"/>
      <c r="J1171" s="20"/>
      <c r="K1171" s="20"/>
      <c r="L1171" s="20"/>
      <c r="M1171" s="20"/>
    </row>
    <row r="1172" spans="1:13" s="182" customFormat="1" ht="19.149999999999999" customHeight="1">
      <c r="A1172" s="131">
        <v>49560072</v>
      </c>
      <c r="B1172" s="133" t="s">
        <v>1545</v>
      </c>
      <c r="C1172" s="119">
        <v>1</v>
      </c>
      <c r="D1172" s="119">
        <v>1</v>
      </c>
      <c r="E1172" s="110">
        <v>15.8</v>
      </c>
      <c r="F1172" s="132">
        <v>22.95</v>
      </c>
      <c r="G1172" s="111"/>
      <c r="H1172" s="85">
        <f t="shared" si="76"/>
        <v>0</v>
      </c>
      <c r="I1172" s="20"/>
      <c r="J1172" s="20"/>
      <c r="K1172" s="20"/>
      <c r="L1172" s="20"/>
      <c r="M1172" s="20"/>
    </row>
    <row r="1173" spans="1:13" s="182" customFormat="1" ht="19.149999999999999" customHeight="1">
      <c r="A1173" s="131">
        <v>49560077</v>
      </c>
      <c r="B1173" s="133" t="s">
        <v>1546</v>
      </c>
      <c r="C1173" s="119">
        <v>1</v>
      </c>
      <c r="D1173" s="119">
        <v>1</v>
      </c>
      <c r="E1173" s="110">
        <v>15.8</v>
      </c>
      <c r="F1173" s="132">
        <v>22.95</v>
      </c>
      <c r="G1173" s="111"/>
      <c r="H1173" s="85">
        <f t="shared" si="76"/>
        <v>0</v>
      </c>
      <c r="I1173" s="20"/>
      <c r="J1173" s="20"/>
      <c r="K1173" s="20"/>
      <c r="L1173" s="20"/>
      <c r="M1173" s="20"/>
    </row>
    <row r="1174" spans="1:13" s="182" customFormat="1" ht="19.149999999999999" customHeight="1">
      <c r="A1174" s="131">
        <v>49560082</v>
      </c>
      <c r="B1174" s="133" t="s">
        <v>1547</v>
      </c>
      <c r="C1174" s="119">
        <v>1</v>
      </c>
      <c r="D1174" s="119">
        <v>1</v>
      </c>
      <c r="E1174" s="110">
        <v>15.8</v>
      </c>
      <c r="F1174" s="132">
        <v>22.95</v>
      </c>
      <c r="G1174" s="111"/>
      <c r="H1174" s="85">
        <f t="shared" si="76"/>
        <v>0</v>
      </c>
      <c r="I1174" s="20"/>
      <c r="J1174" s="20"/>
      <c r="K1174" s="20"/>
      <c r="L1174" s="20"/>
      <c r="M1174" s="20"/>
    </row>
    <row r="1175" spans="1:13" s="182" customFormat="1" ht="19.149999999999999" customHeight="1">
      <c r="A1175" s="131">
        <v>49560087</v>
      </c>
      <c r="B1175" s="133" t="s">
        <v>1548</v>
      </c>
      <c r="C1175" s="119">
        <v>1</v>
      </c>
      <c r="D1175" s="119">
        <v>1</v>
      </c>
      <c r="E1175" s="110">
        <v>16.899999999999999</v>
      </c>
      <c r="F1175" s="132">
        <v>24.95</v>
      </c>
      <c r="G1175" s="111"/>
      <c r="H1175" s="85">
        <f t="shared" si="76"/>
        <v>0</v>
      </c>
      <c r="I1175" s="20"/>
      <c r="J1175" s="20"/>
      <c r="K1175" s="20"/>
      <c r="L1175" s="20"/>
      <c r="M1175" s="20"/>
    </row>
    <row r="1176" spans="1:13" s="182" customFormat="1" ht="19.149999999999999" customHeight="1">
      <c r="A1176" s="131">
        <v>49560092</v>
      </c>
      <c r="B1176" s="133" t="s">
        <v>1549</v>
      </c>
      <c r="C1176" s="119">
        <v>1</v>
      </c>
      <c r="D1176" s="119">
        <v>1</v>
      </c>
      <c r="E1176" s="110">
        <v>16.899999999999999</v>
      </c>
      <c r="F1176" s="132">
        <v>24.95</v>
      </c>
      <c r="G1176" s="111"/>
      <c r="H1176" s="85">
        <f t="shared" si="76"/>
        <v>0</v>
      </c>
      <c r="I1176" s="20"/>
      <c r="J1176" s="20"/>
      <c r="K1176" s="20"/>
      <c r="L1176" s="20"/>
      <c r="M1176" s="20"/>
    </row>
    <row r="1177" spans="1:13" s="182" customFormat="1" ht="19.149999999999999" customHeight="1">
      <c r="A1177" s="131">
        <v>49560097</v>
      </c>
      <c r="B1177" s="133" t="s">
        <v>1550</v>
      </c>
      <c r="C1177" s="119">
        <v>1</v>
      </c>
      <c r="D1177" s="119">
        <v>1</v>
      </c>
      <c r="E1177" s="110">
        <v>16.899999999999999</v>
      </c>
      <c r="F1177" s="132">
        <v>24.95</v>
      </c>
      <c r="G1177" s="111"/>
      <c r="H1177" s="85">
        <f t="shared" si="76"/>
        <v>0</v>
      </c>
      <c r="I1177" s="20"/>
      <c r="J1177" s="20"/>
      <c r="K1177" s="20"/>
      <c r="L1177" s="20"/>
      <c r="M1177" s="20"/>
    </row>
    <row r="1178" spans="1:13" s="182" customFormat="1" ht="19.149999999999999" customHeight="1">
      <c r="A1178" s="131">
        <v>49560102</v>
      </c>
      <c r="B1178" s="133" t="s">
        <v>1551</v>
      </c>
      <c r="C1178" s="119">
        <v>1</v>
      </c>
      <c r="D1178" s="119">
        <v>1</v>
      </c>
      <c r="E1178" s="110">
        <v>16.899999999999999</v>
      </c>
      <c r="F1178" s="132">
        <v>24.95</v>
      </c>
      <c r="G1178" s="111"/>
      <c r="H1178" s="85">
        <f t="shared" si="76"/>
        <v>0</v>
      </c>
      <c r="I1178" s="20"/>
      <c r="J1178" s="20"/>
      <c r="K1178" s="20"/>
      <c r="L1178" s="20"/>
      <c r="M1178" s="20"/>
    </row>
    <row r="1179" spans="1:13" s="182" customFormat="1" ht="19.149999999999999" customHeight="1">
      <c r="A1179" s="131">
        <v>49560107</v>
      </c>
      <c r="B1179" s="133" t="s">
        <v>1552</v>
      </c>
      <c r="C1179" s="119">
        <v>1</v>
      </c>
      <c r="D1179" s="119">
        <v>1</v>
      </c>
      <c r="E1179" s="110">
        <v>16.899999999999999</v>
      </c>
      <c r="F1179" s="132">
        <v>24.95</v>
      </c>
      <c r="G1179" s="111"/>
      <c r="H1179" s="85">
        <f t="shared" si="76"/>
        <v>0</v>
      </c>
      <c r="I1179" s="20"/>
      <c r="J1179" s="20"/>
      <c r="K1179" s="20"/>
      <c r="L1179" s="20"/>
      <c r="M1179" s="20"/>
    </row>
    <row r="1180" spans="1:13" s="182" customFormat="1" ht="19.149999999999999" customHeight="1">
      <c r="A1180" s="131">
        <v>49560112</v>
      </c>
      <c r="B1180" s="133" t="s">
        <v>1553</v>
      </c>
      <c r="C1180" s="119">
        <v>1</v>
      </c>
      <c r="D1180" s="119">
        <v>1</v>
      </c>
      <c r="E1180" s="110">
        <v>16.899999999999999</v>
      </c>
      <c r="F1180" s="132">
        <v>24.95</v>
      </c>
      <c r="G1180" s="111"/>
      <c r="H1180" s="85">
        <f t="shared" si="76"/>
        <v>0</v>
      </c>
      <c r="I1180" s="20"/>
      <c r="J1180" s="20"/>
      <c r="K1180" s="20"/>
      <c r="L1180" s="20"/>
      <c r="M1180" s="20"/>
    </row>
    <row r="1181" spans="1:13" s="182" customFormat="1" ht="19.149999999999999" customHeight="1">
      <c r="A1181" s="131">
        <v>49560117</v>
      </c>
      <c r="B1181" s="133" t="s">
        <v>1554</v>
      </c>
      <c r="C1181" s="119">
        <v>1</v>
      </c>
      <c r="D1181" s="119">
        <v>1</v>
      </c>
      <c r="E1181" s="110">
        <v>16.899999999999999</v>
      </c>
      <c r="F1181" s="132">
        <v>24.95</v>
      </c>
      <c r="G1181" s="111"/>
      <c r="H1181" s="85">
        <f t="shared" si="76"/>
        <v>0</v>
      </c>
      <c r="I1181" s="20"/>
      <c r="J1181" s="20"/>
      <c r="K1181" s="20"/>
      <c r="L1181" s="20"/>
      <c r="M1181" s="20"/>
    </row>
    <row r="1182" spans="1:13" s="182" customFormat="1" ht="19.149999999999999" customHeight="1">
      <c r="A1182" s="131">
        <v>49560122</v>
      </c>
      <c r="B1182" s="133" t="s">
        <v>1555</v>
      </c>
      <c r="C1182" s="119">
        <v>1</v>
      </c>
      <c r="D1182" s="119">
        <v>1</v>
      </c>
      <c r="E1182" s="110">
        <v>16.899999999999999</v>
      </c>
      <c r="F1182" s="132">
        <v>24.95</v>
      </c>
      <c r="G1182" s="111"/>
      <c r="H1182" s="85">
        <f t="shared" si="76"/>
        <v>0</v>
      </c>
      <c r="I1182" s="20"/>
      <c r="J1182" s="20"/>
      <c r="K1182" s="20"/>
      <c r="L1182" s="20"/>
      <c r="M1182" s="20"/>
    </row>
    <row r="1183" spans="1:13" s="182" customFormat="1" ht="19.149999999999999" customHeight="1">
      <c r="A1183" s="131">
        <v>49560127</v>
      </c>
      <c r="B1183" s="133" t="s">
        <v>1556</v>
      </c>
      <c r="C1183" s="119">
        <v>1</v>
      </c>
      <c r="D1183" s="119">
        <v>1</v>
      </c>
      <c r="E1183" s="110">
        <v>16.899999999999999</v>
      </c>
      <c r="F1183" s="132">
        <v>24.95</v>
      </c>
      <c r="G1183" s="111"/>
      <c r="H1183" s="85">
        <f t="shared" si="76"/>
        <v>0</v>
      </c>
      <c r="I1183" s="20"/>
      <c r="J1183" s="20"/>
      <c r="K1183" s="20"/>
      <c r="L1183" s="20"/>
      <c r="M1183" s="20"/>
    </row>
    <row r="1184" spans="1:13" s="182" customFormat="1" ht="19.149999999999999" customHeight="1">
      <c r="A1184" s="131">
        <v>49560132</v>
      </c>
      <c r="B1184" s="133" t="s">
        <v>1557</v>
      </c>
      <c r="C1184" s="119">
        <v>1</v>
      </c>
      <c r="D1184" s="119">
        <v>1</v>
      </c>
      <c r="E1184" s="110">
        <v>17.649999999999999</v>
      </c>
      <c r="F1184" s="132">
        <v>27.95</v>
      </c>
      <c r="G1184" s="111"/>
      <c r="H1184" s="85">
        <f t="shared" si="76"/>
        <v>0</v>
      </c>
      <c r="I1184" s="20"/>
      <c r="J1184" s="20"/>
      <c r="K1184" s="20"/>
      <c r="L1184" s="20"/>
      <c r="M1184" s="20"/>
    </row>
    <row r="1185" spans="1:13" s="182" customFormat="1" ht="19.149999999999999" customHeight="1">
      <c r="A1185" s="131">
        <v>49560137</v>
      </c>
      <c r="B1185" s="133" t="s">
        <v>1558</v>
      </c>
      <c r="C1185" s="119">
        <v>1</v>
      </c>
      <c r="D1185" s="119">
        <v>1</v>
      </c>
      <c r="E1185" s="110">
        <v>17.649999999999999</v>
      </c>
      <c r="F1185" s="132">
        <v>27.95</v>
      </c>
      <c r="G1185" s="111"/>
      <c r="H1185" s="85">
        <f t="shared" si="76"/>
        <v>0</v>
      </c>
      <c r="I1185" s="20"/>
      <c r="J1185" s="20"/>
      <c r="K1185" s="20"/>
      <c r="L1185" s="20"/>
      <c r="M1185" s="20"/>
    </row>
    <row r="1186" spans="1:13" s="182" customFormat="1" ht="19.149999999999999" customHeight="1">
      <c r="A1186" s="131">
        <v>49560142</v>
      </c>
      <c r="B1186" s="133" t="s">
        <v>1559</v>
      </c>
      <c r="C1186" s="119">
        <v>1</v>
      </c>
      <c r="D1186" s="119">
        <v>1</v>
      </c>
      <c r="E1186" s="110">
        <v>17.649999999999999</v>
      </c>
      <c r="F1186" s="132">
        <v>27.95</v>
      </c>
      <c r="G1186" s="111"/>
      <c r="H1186" s="85">
        <f t="shared" si="76"/>
        <v>0</v>
      </c>
      <c r="I1186" s="20"/>
      <c r="J1186" s="20"/>
      <c r="K1186" s="20"/>
      <c r="L1186" s="20"/>
      <c r="M1186" s="20"/>
    </row>
    <row r="1187" spans="1:13" s="182" customFormat="1" ht="19.149999999999999" customHeight="1">
      <c r="A1187" s="131">
        <v>49560147</v>
      </c>
      <c r="B1187" s="133" t="s">
        <v>1560</v>
      </c>
      <c r="C1187" s="119">
        <v>1</v>
      </c>
      <c r="D1187" s="119">
        <v>1</v>
      </c>
      <c r="E1187" s="110">
        <v>19.600000000000001</v>
      </c>
      <c r="F1187" s="132">
        <v>29.95</v>
      </c>
      <c r="G1187" s="111"/>
      <c r="H1187" s="85">
        <f t="shared" si="76"/>
        <v>0</v>
      </c>
      <c r="I1187" s="20"/>
      <c r="J1187" s="20"/>
      <c r="K1187" s="20"/>
      <c r="L1187" s="20"/>
      <c r="M1187" s="20"/>
    </row>
    <row r="1188" spans="1:13" s="182" customFormat="1" ht="19.149999999999999" customHeight="1">
      <c r="A1188" s="131">
        <v>49560153</v>
      </c>
      <c r="B1188" s="133" t="s">
        <v>1561</v>
      </c>
      <c r="C1188" s="119">
        <v>1</v>
      </c>
      <c r="D1188" s="119">
        <v>1</v>
      </c>
      <c r="E1188" s="110">
        <v>19.600000000000001</v>
      </c>
      <c r="F1188" s="132">
        <v>29.95</v>
      </c>
      <c r="G1188" s="111"/>
      <c r="H1188" s="85">
        <f t="shared" si="76"/>
        <v>0</v>
      </c>
      <c r="I1188" s="20"/>
      <c r="J1188" s="20"/>
      <c r="K1188" s="20"/>
      <c r="L1188" s="20"/>
      <c r="M1188" s="20"/>
    </row>
    <row r="1189" spans="1:13" s="182" customFormat="1" ht="19.149999999999999" customHeight="1">
      <c r="A1189" s="131">
        <v>49560158</v>
      </c>
      <c r="B1189" s="133" t="s">
        <v>1562</v>
      </c>
      <c r="C1189" s="119">
        <v>1</v>
      </c>
      <c r="D1189" s="119">
        <v>1</v>
      </c>
      <c r="E1189" s="110">
        <v>19.600000000000001</v>
      </c>
      <c r="F1189" s="132">
        <v>29.95</v>
      </c>
      <c r="G1189" s="111"/>
      <c r="H1189" s="85">
        <f t="shared" si="76"/>
        <v>0</v>
      </c>
      <c r="I1189" s="20"/>
      <c r="J1189" s="20"/>
      <c r="K1189" s="20"/>
      <c r="L1189" s="20"/>
      <c r="M1189" s="20"/>
    </row>
    <row r="1190" spans="1:13" s="182" customFormat="1" ht="19.149999999999999" customHeight="1">
      <c r="A1190" s="131">
        <v>49560159</v>
      </c>
      <c r="B1190" s="173" t="s">
        <v>1563</v>
      </c>
      <c r="C1190" s="119">
        <v>1</v>
      </c>
      <c r="D1190" s="119">
        <v>1</v>
      </c>
      <c r="E1190" s="110">
        <v>19.600000000000001</v>
      </c>
      <c r="F1190" s="132">
        <v>29.95</v>
      </c>
      <c r="G1190" s="111"/>
      <c r="H1190" s="85">
        <f t="shared" si="76"/>
        <v>0</v>
      </c>
      <c r="I1190" s="20"/>
      <c r="J1190" s="20"/>
      <c r="K1190" s="20"/>
      <c r="L1190" s="20"/>
      <c r="M1190" s="20"/>
    </row>
    <row r="1191" spans="1:13" s="182" customFormat="1" ht="19.149999999999999" customHeight="1">
      <c r="A1191" s="131">
        <v>49560163</v>
      </c>
      <c r="B1191" s="133" t="s">
        <v>1564</v>
      </c>
      <c r="C1191" s="119">
        <v>1</v>
      </c>
      <c r="D1191" s="119">
        <v>1</v>
      </c>
      <c r="E1191" s="110">
        <v>19.600000000000001</v>
      </c>
      <c r="F1191" s="132">
        <v>29.95</v>
      </c>
      <c r="G1191" s="111"/>
      <c r="H1191" s="85">
        <f t="shared" si="76"/>
        <v>0</v>
      </c>
      <c r="I1191" s="20"/>
      <c r="J1191" s="20"/>
      <c r="K1191" s="20"/>
      <c r="L1191" s="20"/>
      <c r="M1191" s="20"/>
    </row>
    <row r="1192" spans="1:13" s="182" customFormat="1" ht="19.149999999999999" customHeight="1">
      <c r="A1192" s="131">
        <v>49560167</v>
      </c>
      <c r="B1192" s="133" t="s">
        <v>1565</v>
      </c>
      <c r="C1192" s="119">
        <v>1</v>
      </c>
      <c r="D1192" s="119">
        <v>1</v>
      </c>
      <c r="E1192" s="110">
        <v>19.600000000000001</v>
      </c>
      <c r="F1192" s="132">
        <v>29.95</v>
      </c>
      <c r="G1192" s="111"/>
      <c r="H1192" s="85">
        <f t="shared" si="76"/>
        <v>0</v>
      </c>
      <c r="I1192" s="20"/>
      <c r="J1192" s="20"/>
      <c r="K1192" s="20"/>
      <c r="L1192" s="20"/>
      <c r="M1192" s="20"/>
    </row>
    <row r="1193" spans="1:13" s="182" customFormat="1" ht="19.149999999999999" customHeight="1">
      <c r="A1193" s="131">
        <v>49560173</v>
      </c>
      <c r="B1193" s="133" t="s">
        <v>1566</v>
      </c>
      <c r="C1193" s="119">
        <v>1</v>
      </c>
      <c r="D1193" s="119">
        <v>1</v>
      </c>
      <c r="E1193" s="110">
        <v>19.600000000000001</v>
      </c>
      <c r="F1193" s="132">
        <v>29.95</v>
      </c>
      <c r="G1193" s="111"/>
      <c r="H1193" s="85">
        <f t="shared" si="76"/>
        <v>0</v>
      </c>
      <c r="I1193" s="20"/>
      <c r="J1193" s="20"/>
      <c r="K1193" s="20"/>
      <c r="L1193" s="20"/>
      <c r="M1193" s="20"/>
    </row>
    <row r="1194" spans="1:13" s="182" customFormat="1" ht="19.149999999999999" customHeight="1">
      <c r="A1194" s="131">
        <v>49560177</v>
      </c>
      <c r="B1194" s="133" t="s">
        <v>1567</v>
      </c>
      <c r="C1194" s="119">
        <v>1</v>
      </c>
      <c r="D1194" s="119">
        <v>1</v>
      </c>
      <c r="E1194" s="110">
        <v>23.5</v>
      </c>
      <c r="F1194" s="132">
        <v>34.950000000000003</v>
      </c>
      <c r="G1194" s="111"/>
      <c r="H1194" s="85">
        <f t="shared" ref="H1194:H1227" si="77">G1194*E1194</f>
        <v>0</v>
      </c>
      <c r="I1194" s="20"/>
      <c r="J1194" s="20"/>
      <c r="K1194" s="20"/>
      <c r="L1194" s="20"/>
      <c r="M1194" s="20"/>
    </row>
    <row r="1195" spans="1:13" s="182" customFormat="1" ht="19.149999999999999" customHeight="1">
      <c r="A1195" s="131">
        <v>49560183</v>
      </c>
      <c r="B1195" s="133" t="s">
        <v>1568</v>
      </c>
      <c r="C1195" s="119">
        <v>1</v>
      </c>
      <c r="D1195" s="119">
        <v>1</v>
      </c>
      <c r="E1195" s="110">
        <v>23.5</v>
      </c>
      <c r="F1195" s="132">
        <v>34.950000000000003</v>
      </c>
      <c r="G1195" s="111"/>
      <c r="H1195" s="85">
        <f t="shared" si="77"/>
        <v>0</v>
      </c>
      <c r="I1195" s="20"/>
      <c r="J1195" s="20"/>
      <c r="K1195" s="20"/>
      <c r="L1195" s="20"/>
      <c r="M1195" s="20"/>
    </row>
    <row r="1196" spans="1:13" s="182" customFormat="1" ht="19.149999999999999" customHeight="1">
      <c r="A1196" s="131">
        <v>49560187</v>
      </c>
      <c r="B1196" s="133" t="s">
        <v>1569</v>
      </c>
      <c r="C1196" s="119">
        <v>1</v>
      </c>
      <c r="D1196" s="119">
        <v>1</v>
      </c>
      <c r="E1196" s="110">
        <v>23.5</v>
      </c>
      <c r="F1196" s="132">
        <v>34.950000000000003</v>
      </c>
      <c r="G1196" s="111"/>
      <c r="H1196" s="85">
        <f t="shared" si="77"/>
        <v>0</v>
      </c>
      <c r="I1196" s="20"/>
      <c r="J1196" s="20"/>
      <c r="K1196" s="20"/>
      <c r="L1196" s="20"/>
      <c r="M1196" s="20"/>
    </row>
    <row r="1197" spans="1:13" s="182" customFormat="1" ht="19.149999999999999" customHeight="1">
      <c r="A1197" s="131">
        <v>49560193</v>
      </c>
      <c r="B1197" s="133" t="s">
        <v>1570</v>
      </c>
      <c r="C1197" s="119">
        <v>1</v>
      </c>
      <c r="D1197" s="119">
        <v>1</v>
      </c>
      <c r="E1197" s="110">
        <v>23.5</v>
      </c>
      <c r="F1197" s="132">
        <v>34.950000000000003</v>
      </c>
      <c r="G1197" s="111"/>
      <c r="H1197" s="85">
        <f t="shared" si="77"/>
        <v>0</v>
      </c>
      <c r="I1197" s="20"/>
      <c r="J1197" s="20"/>
      <c r="K1197" s="20"/>
      <c r="L1197" s="20"/>
      <c r="M1197" s="20"/>
    </row>
    <row r="1198" spans="1:13" s="182" customFormat="1" ht="19.149999999999999" customHeight="1">
      <c r="A1198" s="131">
        <v>49560197</v>
      </c>
      <c r="B1198" s="133" t="s">
        <v>1571</v>
      </c>
      <c r="C1198" s="119">
        <v>1</v>
      </c>
      <c r="D1198" s="119">
        <v>1</v>
      </c>
      <c r="E1198" s="110">
        <v>29.1</v>
      </c>
      <c r="F1198" s="132">
        <v>39.950000000000003</v>
      </c>
      <c r="G1198" s="111"/>
      <c r="H1198" s="85">
        <f t="shared" si="77"/>
        <v>0</v>
      </c>
      <c r="I1198" s="20"/>
      <c r="J1198" s="20"/>
      <c r="K1198" s="20"/>
      <c r="L1198" s="20"/>
      <c r="M1198" s="20"/>
    </row>
    <row r="1199" spans="1:13" s="182" customFormat="1" ht="19.149999999999999" customHeight="1">
      <c r="A1199" s="131">
        <v>49560203</v>
      </c>
      <c r="B1199" s="133" t="s">
        <v>1572</v>
      </c>
      <c r="C1199" s="119">
        <v>1</v>
      </c>
      <c r="D1199" s="119">
        <v>1</v>
      </c>
      <c r="E1199" s="110">
        <v>29.1</v>
      </c>
      <c r="F1199" s="132">
        <v>39.950000000000003</v>
      </c>
      <c r="G1199" s="111"/>
      <c r="H1199" s="85">
        <f t="shared" si="77"/>
        <v>0</v>
      </c>
      <c r="I1199" s="20"/>
      <c r="J1199" s="20"/>
      <c r="K1199" s="20"/>
      <c r="L1199" s="20"/>
      <c r="M1199" s="20"/>
    </row>
    <row r="1200" spans="1:13" s="182" customFormat="1" ht="19.149999999999999" customHeight="1">
      <c r="A1200" s="131">
        <v>49560207</v>
      </c>
      <c r="B1200" s="133" t="s">
        <v>1573</v>
      </c>
      <c r="C1200" s="119">
        <v>1</v>
      </c>
      <c r="D1200" s="119">
        <v>1</v>
      </c>
      <c r="E1200" s="110">
        <v>29.1</v>
      </c>
      <c r="F1200" s="132">
        <v>39.950000000000003</v>
      </c>
      <c r="G1200" s="111"/>
      <c r="H1200" s="85">
        <f t="shared" si="77"/>
        <v>0</v>
      </c>
      <c r="I1200" s="20"/>
      <c r="J1200" s="20"/>
      <c r="K1200" s="20"/>
      <c r="L1200" s="20"/>
      <c r="M1200" s="20"/>
    </row>
    <row r="1201" spans="1:13" s="182" customFormat="1" ht="19.149999999999999" customHeight="1">
      <c r="A1201" s="131">
        <v>49560213</v>
      </c>
      <c r="B1201" s="133" t="s">
        <v>1574</v>
      </c>
      <c r="C1201" s="119">
        <v>1</v>
      </c>
      <c r="D1201" s="119">
        <v>1</v>
      </c>
      <c r="E1201" s="110">
        <v>29.1</v>
      </c>
      <c r="F1201" s="132">
        <v>39.950000000000003</v>
      </c>
      <c r="G1201" s="111"/>
      <c r="H1201" s="85">
        <f t="shared" si="77"/>
        <v>0</v>
      </c>
      <c r="I1201" s="20"/>
      <c r="J1201" s="20"/>
      <c r="K1201" s="20"/>
      <c r="L1201" s="20"/>
      <c r="M1201" s="20"/>
    </row>
    <row r="1202" spans="1:13" s="182" customFormat="1" ht="19.149999999999999" customHeight="1">
      <c r="A1202" s="131">
        <v>49560217</v>
      </c>
      <c r="B1202" s="133" t="s">
        <v>1575</v>
      </c>
      <c r="C1202" s="119">
        <v>1</v>
      </c>
      <c r="D1202" s="119">
        <v>1</v>
      </c>
      <c r="E1202" s="110">
        <v>31.2</v>
      </c>
      <c r="F1202" s="132">
        <v>42.95</v>
      </c>
      <c r="G1202" s="111"/>
      <c r="H1202" s="85">
        <f t="shared" si="77"/>
        <v>0</v>
      </c>
      <c r="I1202" s="20"/>
      <c r="J1202" s="20"/>
      <c r="K1202" s="20"/>
      <c r="L1202" s="20"/>
      <c r="M1202" s="20"/>
    </row>
    <row r="1203" spans="1:13" s="182" customFormat="1" ht="19.149999999999999" customHeight="1">
      <c r="A1203" s="131">
        <v>49560223</v>
      </c>
      <c r="B1203" s="133" t="s">
        <v>1576</v>
      </c>
      <c r="C1203" s="119">
        <v>1</v>
      </c>
      <c r="D1203" s="119">
        <v>1</v>
      </c>
      <c r="E1203" s="110">
        <v>31.2</v>
      </c>
      <c r="F1203" s="132">
        <v>42.95</v>
      </c>
      <c r="G1203" s="111"/>
      <c r="H1203" s="85">
        <f t="shared" si="77"/>
        <v>0</v>
      </c>
      <c r="I1203" s="20"/>
      <c r="J1203" s="20"/>
      <c r="K1203" s="20"/>
      <c r="L1203" s="20"/>
      <c r="M1203" s="20"/>
    </row>
    <row r="1204" spans="1:13" s="182" customFormat="1" ht="19.149999999999999" customHeight="1">
      <c r="A1204" s="131">
        <v>49560227</v>
      </c>
      <c r="B1204" s="133" t="s">
        <v>1577</v>
      </c>
      <c r="C1204" s="119">
        <v>1</v>
      </c>
      <c r="D1204" s="119">
        <v>1</v>
      </c>
      <c r="E1204" s="110">
        <v>32.700000000000003</v>
      </c>
      <c r="F1204" s="132">
        <v>44.95</v>
      </c>
      <c r="G1204" s="111"/>
      <c r="H1204" s="85">
        <f t="shared" si="77"/>
        <v>0</v>
      </c>
      <c r="I1204" s="20"/>
      <c r="J1204" s="20"/>
      <c r="K1204" s="20"/>
      <c r="L1204" s="20"/>
      <c r="M1204" s="20"/>
    </row>
    <row r="1205" spans="1:13" s="182" customFormat="1" ht="19.149999999999999" customHeight="1">
      <c r="A1205" s="131">
        <v>49560233</v>
      </c>
      <c r="B1205" s="133" t="s">
        <v>1578</v>
      </c>
      <c r="C1205" s="119">
        <v>1</v>
      </c>
      <c r="D1205" s="119">
        <v>1</v>
      </c>
      <c r="E1205" s="110">
        <v>32.700000000000003</v>
      </c>
      <c r="F1205" s="132">
        <v>44.95</v>
      </c>
      <c r="G1205" s="111"/>
      <c r="H1205" s="85">
        <f t="shared" si="77"/>
        <v>0</v>
      </c>
      <c r="I1205" s="20"/>
      <c r="J1205" s="20"/>
      <c r="K1205" s="20"/>
      <c r="L1205" s="20"/>
      <c r="M1205" s="20"/>
    </row>
    <row r="1206" spans="1:13" s="182" customFormat="1" ht="19.149999999999999" customHeight="1">
      <c r="A1206" s="131">
        <v>49560237</v>
      </c>
      <c r="B1206" s="133" t="s">
        <v>1579</v>
      </c>
      <c r="C1206" s="119">
        <v>1</v>
      </c>
      <c r="D1206" s="119">
        <v>1</v>
      </c>
      <c r="E1206" s="110">
        <v>32.700000000000003</v>
      </c>
      <c r="F1206" s="132">
        <v>44.95</v>
      </c>
      <c r="G1206" s="111"/>
      <c r="H1206" s="85">
        <f t="shared" si="77"/>
        <v>0</v>
      </c>
      <c r="I1206" s="20"/>
      <c r="J1206" s="20"/>
      <c r="K1206" s="20"/>
      <c r="L1206" s="20"/>
      <c r="M1206" s="20"/>
    </row>
    <row r="1207" spans="1:13" s="182" customFormat="1" ht="19.149999999999999" customHeight="1">
      <c r="A1207" s="131">
        <v>49560243</v>
      </c>
      <c r="B1207" s="133" t="s">
        <v>1580</v>
      </c>
      <c r="C1207" s="119">
        <v>1</v>
      </c>
      <c r="D1207" s="119">
        <v>1</v>
      </c>
      <c r="E1207" s="110">
        <v>32.700000000000003</v>
      </c>
      <c r="F1207" s="132">
        <v>44.95</v>
      </c>
      <c r="G1207" s="111"/>
      <c r="H1207" s="85">
        <f t="shared" si="77"/>
        <v>0</v>
      </c>
      <c r="I1207" s="20"/>
      <c r="J1207" s="20"/>
      <c r="K1207" s="20"/>
      <c r="L1207" s="20"/>
      <c r="M1207" s="20"/>
    </row>
    <row r="1208" spans="1:13" s="182" customFormat="1" ht="19.149999999999999" customHeight="1">
      <c r="A1208" s="131">
        <v>49560244</v>
      </c>
      <c r="B1208" s="173" t="s">
        <v>1581</v>
      </c>
      <c r="C1208" s="119">
        <v>1</v>
      </c>
      <c r="D1208" s="119">
        <v>1</v>
      </c>
      <c r="E1208" s="110">
        <v>36.299999999999997</v>
      </c>
      <c r="F1208" s="132">
        <v>49.95</v>
      </c>
      <c r="G1208" s="111"/>
      <c r="H1208" s="85">
        <f t="shared" si="77"/>
        <v>0</v>
      </c>
      <c r="I1208" s="20"/>
      <c r="J1208" s="20"/>
      <c r="K1208" s="20"/>
      <c r="L1208" s="20"/>
      <c r="M1208" s="20"/>
    </row>
    <row r="1209" spans="1:13" s="182" customFormat="1" ht="19.149999999999999" customHeight="1">
      <c r="A1209" s="131">
        <v>49560247</v>
      </c>
      <c r="B1209" s="133" t="s">
        <v>1582</v>
      </c>
      <c r="C1209" s="119">
        <v>1</v>
      </c>
      <c r="D1209" s="119">
        <v>1</v>
      </c>
      <c r="E1209" s="110">
        <v>36.299999999999997</v>
      </c>
      <c r="F1209" s="132">
        <v>49.95</v>
      </c>
      <c r="G1209" s="111"/>
      <c r="H1209" s="85">
        <f t="shared" si="77"/>
        <v>0</v>
      </c>
      <c r="I1209" s="20"/>
      <c r="J1209" s="20"/>
      <c r="K1209" s="20"/>
      <c r="L1209" s="20"/>
      <c r="M1209" s="20"/>
    </row>
    <row r="1210" spans="1:13" s="182" customFormat="1" ht="19.149999999999999" customHeight="1">
      <c r="A1210" s="131">
        <v>49560249</v>
      </c>
      <c r="B1210" s="173" t="s">
        <v>1583</v>
      </c>
      <c r="C1210" s="119">
        <v>1</v>
      </c>
      <c r="D1210" s="119">
        <v>1</v>
      </c>
      <c r="E1210" s="110">
        <v>36.299999999999997</v>
      </c>
      <c r="F1210" s="132">
        <v>49.95</v>
      </c>
      <c r="G1210" s="111"/>
      <c r="H1210" s="85">
        <f t="shared" si="77"/>
        <v>0</v>
      </c>
      <c r="I1210" s="20"/>
      <c r="J1210" s="20"/>
      <c r="K1210" s="20"/>
      <c r="L1210" s="20"/>
      <c r="M1210" s="20"/>
    </row>
    <row r="1211" spans="1:13" s="182" customFormat="1" ht="19.149999999999999" customHeight="1">
      <c r="A1211" s="131">
        <v>49560253</v>
      </c>
      <c r="B1211" s="133" t="s">
        <v>1584</v>
      </c>
      <c r="C1211" s="119">
        <v>1</v>
      </c>
      <c r="D1211" s="119">
        <v>1</v>
      </c>
      <c r="E1211" s="110">
        <v>36.299999999999997</v>
      </c>
      <c r="F1211" s="132">
        <v>49.95</v>
      </c>
      <c r="G1211" s="111"/>
      <c r="H1211" s="85">
        <f t="shared" si="77"/>
        <v>0</v>
      </c>
      <c r="I1211" s="20"/>
      <c r="J1211" s="20"/>
      <c r="K1211" s="20"/>
      <c r="L1211" s="20"/>
      <c r="M1211" s="20"/>
    </row>
    <row r="1212" spans="1:13" s="182" customFormat="1" ht="19.149999999999999" customHeight="1">
      <c r="A1212" s="128" t="s">
        <v>1585</v>
      </c>
      <c r="B1212" s="129"/>
      <c r="C1212" s="126"/>
      <c r="D1212" s="126"/>
      <c r="E1212" s="110"/>
      <c r="F1212" s="175"/>
      <c r="G1212" s="110"/>
      <c r="H1212" s="130"/>
      <c r="I1212" s="20"/>
      <c r="J1212" s="20"/>
      <c r="K1212" s="20"/>
      <c r="L1212" s="20"/>
      <c r="M1212" s="20"/>
    </row>
    <row r="1213" spans="1:13" s="182" customFormat="1" ht="19.149999999999999" customHeight="1">
      <c r="A1213" s="131">
        <v>49567010</v>
      </c>
      <c r="B1213" s="133" t="s">
        <v>1586</v>
      </c>
      <c r="C1213" s="119">
        <v>1</v>
      </c>
      <c r="D1213" s="119">
        <v>1</v>
      </c>
      <c r="E1213" s="110">
        <v>18.100000000000001</v>
      </c>
      <c r="F1213" s="132">
        <v>24.95</v>
      </c>
      <c r="G1213" s="111"/>
      <c r="H1213" s="85">
        <f t="shared" si="77"/>
        <v>0</v>
      </c>
      <c r="I1213" s="20"/>
      <c r="J1213" s="20"/>
      <c r="K1213" s="20"/>
      <c r="L1213" s="20"/>
      <c r="M1213" s="20"/>
    </row>
    <row r="1214" spans="1:13" s="182" customFormat="1" ht="19.149999999999999" customHeight="1">
      <c r="A1214" s="131">
        <v>49567055</v>
      </c>
      <c r="B1214" s="133" t="s">
        <v>1587</v>
      </c>
      <c r="C1214" s="119">
        <v>1</v>
      </c>
      <c r="D1214" s="119">
        <v>1</v>
      </c>
      <c r="E1214" s="110">
        <v>29.1</v>
      </c>
      <c r="F1214" s="132">
        <v>39.950000000000003</v>
      </c>
      <c r="G1214" s="111"/>
      <c r="H1214" s="85">
        <f t="shared" si="77"/>
        <v>0</v>
      </c>
      <c r="I1214" s="20"/>
      <c r="J1214" s="20"/>
      <c r="K1214" s="20"/>
      <c r="L1214" s="20"/>
      <c r="M1214" s="20"/>
    </row>
    <row r="1215" spans="1:13" s="182" customFormat="1" ht="19.149999999999999" customHeight="1">
      <c r="A1215" s="131">
        <v>49567240</v>
      </c>
      <c r="B1215" s="133" t="s">
        <v>1588</v>
      </c>
      <c r="C1215" s="119">
        <v>1</v>
      </c>
      <c r="D1215" s="119">
        <v>1</v>
      </c>
      <c r="E1215" s="110">
        <v>20</v>
      </c>
      <c r="F1215" s="132">
        <v>29.95</v>
      </c>
      <c r="G1215" s="111"/>
      <c r="H1215" s="85">
        <f t="shared" si="77"/>
        <v>0</v>
      </c>
      <c r="I1215" s="20"/>
      <c r="J1215" s="20"/>
      <c r="K1215" s="20"/>
      <c r="L1215" s="20"/>
      <c r="M1215" s="20"/>
    </row>
    <row r="1216" spans="1:13" s="182" customFormat="1" ht="19.149999999999999" customHeight="1">
      <c r="A1216" s="131">
        <v>49568000</v>
      </c>
      <c r="B1216" s="133" t="s">
        <v>1589</v>
      </c>
      <c r="C1216" s="119">
        <v>1</v>
      </c>
      <c r="D1216" s="119">
        <v>1</v>
      </c>
      <c r="E1216" s="110">
        <v>7.2</v>
      </c>
      <c r="F1216" s="132">
        <v>9.9499999999999993</v>
      </c>
      <c r="G1216" s="111"/>
      <c r="H1216" s="85">
        <f t="shared" si="77"/>
        <v>0</v>
      </c>
      <c r="I1216" s="20"/>
      <c r="J1216" s="20"/>
      <c r="K1216" s="20"/>
      <c r="L1216" s="20"/>
      <c r="M1216" s="20"/>
    </row>
    <row r="1217" spans="1:13" s="182" customFormat="1" ht="19.149999999999999" customHeight="1">
      <c r="A1217" s="131">
        <v>49568010</v>
      </c>
      <c r="B1217" s="133" t="s">
        <v>1590</v>
      </c>
      <c r="C1217" s="119">
        <v>1</v>
      </c>
      <c r="D1217" s="119">
        <v>1</v>
      </c>
      <c r="E1217" s="110">
        <v>7.2</v>
      </c>
      <c r="F1217" s="132">
        <v>9.9499999999999993</v>
      </c>
      <c r="G1217" s="111"/>
      <c r="H1217" s="85">
        <f t="shared" si="77"/>
        <v>0</v>
      </c>
      <c r="I1217" s="20"/>
      <c r="J1217" s="20"/>
      <c r="K1217" s="20"/>
      <c r="L1217" s="20"/>
      <c r="M1217" s="20"/>
    </row>
    <row r="1218" spans="1:13" s="182" customFormat="1" ht="19.149999999999999" customHeight="1">
      <c r="A1218" s="131" t="s">
        <v>1591</v>
      </c>
      <c r="B1218" s="133" t="s">
        <v>1592</v>
      </c>
      <c r="C1218" s="119">
        <v>1</v>
      </c>
      <c r="D1218" s="119">
        <v>1</v>
      </c>
      <c r="E1218" s="110">
        <v>75</v>
      </c>
      <c r="F1218" s="132">
        <v>109.95</v>
      </c>
      <c r="G1218" s="111"/>
      <c r="H1218" s="85">
        <f t="shared" si="77"/>
        <v>0</v>
      </c>
      <c r="I1218" s="20"/>
      <c r="J1218" s="20"/>
      <c r="K1218" s="20"/>
      <c r="L1218" s="20"/>
      <c r="M1218" s="20"/>
    </row>
    <row r="1219" spans="1:13" s="182" customFormat="1" ht="19.149999999999999" customHeight="1">
      <c r="A1219" s="128" t="s">
        <v>1593</v>
      </c>
      <c r="B1219" s="129"/>
      <c r="C1219" s="126"/>
      <c r="D1219" s="126"/>
      <c r="E1219" s="110"/>
      <c r="F1219" s="175"/>
      <c r="G1219" s="110"/>
      <c r="H1219" s="130"/>
      <c r="I1219" s="20"/>
      <c r="J1219" s="20"/>
      <c r="K1219" s="20"/>
      <c r="L1219" s="20"/>
      <c r="M1219" s="20"/>
    </row>
    <row r="1220" spans="1:13" s="182" customFormat="1" ht="19.149999999999999" customHeight="1">
      <c r="A1220" s="176">
        <v>49224073</v>
      </c>
      <c r="B1220" s="174" t="s">
        <v>1594</v>
      </c>
      <c r="C1220" s="119">
        <v>1</v>
      </c>
      <c r="D1220" s="119">
        <v>1</v>
      </c>
      <c r="E1220" s="110">
        <v>47.7</v>
      </c>
      <c r="F1220" s="132">
        <v>69.95</v>
      </c>
      <c r="G1220" s="111"/>
      <c r="H1220" s="85">
        <f t="shared" si="77"/>
        <v>0</v>
      </c>
      <c r="I1220" s="20"/>
      <c r="J1220" s="20"/>
      <c r="K1220" s="20"/>
      <c r="L1220" s="20"/>
      <c r="M1220" s="20"/>
    </row>
    <row r="1221" spans="1:13" s="182" customFormat="1" ht="19.149999999999999" customHeight="1">
      <c r="A1221" s="128" t="s">
        <v>1595</v>
      </c>
      <c r="B1221" s="129"/>
      <c r="C1221" s="126"/>
      <c r="D1221" s="126"/>
      <c r="E1221" s="110"/>
      <c r="F1221" s="177"/>
      <c r="G1221" s="110"/>
      <c r="H1221" s="130"/>
      <c r="I1221" s="20"/>
      <c r="J1221" s="20"/>
      <c r="K1221" s="20"/>
      <c r="L1221" s="20"/>
      <c r="M1221" s="20"/>
    </row>
    <row r="1222" spans="1:13" s="182" customFormat="1" ht="19.149999999999999" customHeight="1">
      <c r="A1222" s="176">
        <v>49224095</v>
      </c>
      <c r="B1222" s="174" t="s">
        <v>1596</v>
      </c>
      <c r="C1222" s="119">
        <v>1</v>
      </c>
      <c r="D1222" s="119">
        <v>1</v>
      </c>
      <c r="E1222" s="110">
        <v>114.5</v>
      </c>
      <c r="F1222" s="132">
        <v>139.94999999999999</v>
      </c>
      <c r="G1222" s="111"/>
      <c r="H1222" s="85">
        <f t="shared" si="77"/>
        <v>0</v>
      </c>
      <c r="I1222" s="20"/>
      <c r="J1222" s="20"/>
      <c r="K1222" s="20"/>
      <c r="L1222" s="20"/>
      <c r="M1222" s="20"/>
    </row>
    <row r="1223" spans="1:13" s="182" customFormat="1" ht="19.149999999999999" customHeight="1">
      <c r="A1223" s="176">
        <v>49224175</v>
      </c>
      <c r="B1223" s="174" t="s">
        <v>1597</v>
      </c>
      <c r="C1223" s="119">
        <v>1</v>
      </c>
      <c r="D1223" s="119">
        <v>1</v>
      </c>
      <c r="E1223" s="110">
        <v>163.6</v>
      </c>
      <c r="F1223" s="132">
        <v>199.95</v>
      </c>
      <c r="G1223" s="111"/>
      <c r="H1223" s="85">
        <f t="shared" si="77"/>
        <v>0</v>
      </c>
      <c r="I1223" s="20"/>
      <c r="J1223" s="20"/>
      <c r="K1223" s="20"/>
      <c r="L1223" s="20"/>
      <c r="M1223" s="20"/>
    </row>
    <row r="1224" spans="1:13" s="182" customFormat="1" ht="19.149999999999999" customHeight="1">
      <c r="A1224" s="176">
        <v>49224151</v>
      </c>
      <c r="B1224" s="178" t="s">
        <v>1598</v>
      </c>
      <c r="C1224" s="119">
        <v>1</v>
      </c>
      <c r="D1224" s="119">
        <v>1</v>
      </c>
      <c r="E1224" s="110">
        <v>156.30000000000001</v>
      </c>
      <c r="F1224" s="132">
        <v>214.95</v>
      </c>
      <c r="G1224" s="111"/>
      <c r="H1224" s="85">
        <f t="shared" si="77"/>
        <v>0</v>
      </c>
      <c r="I1224" s="20"/>
      <c r="J1224" s="20"/>
      <c r="K1224" s="20"/>
      <c r="L1224" s="20"/>
      <c r="M1224" s="20"/>
    </row>
    <row r="1225" spans="1:13" s="182" customFormat="1" ht="19.149999999999999" customHeight="1">
      <c r="A1225" s="176">
        <v>49224097</v>
      </c>
      <c r="B1225" s="178" t="s">
        <v>1599</v>
      </c>
      <c r="C1225" s="119">
        <v>1</v>
      </c>
      <c r="D1225" s="119">
        <v>1</v>
      </c>
      <c r="E1225" s="110">
        <v>193</v>
      </c>
      <c r="F1225" s="132">
        <v>229.95</v>
      </c>
      <c r="G1225" s="111"/>
      <c r="H1225" s="85">
        <f t="shared" si="77"/>
        <v>0</v>
      </c>
      <c r="I1225" s="20"/>
      <c r="J1225" s="20"/>
      <c r="K1225" s="20"/>
      <c r="L1225" s="20"/>
      <c r="M1225" s="20"/>
    </row>
    <row r="1226" spans="1:13" s="182" customFormat="1" ht="19.149999999999999" customHeight="1">
      <c r="A1226" s="176">
        <v>49224035</v>
      </c>
      <c r="B1226" s="178" t="s">
        <v>1600</v>
      </c>
      <c r="C1226" s="119">
        <v>1</v>
      </c>
      <c r="D1226" s="119">
        <v>1</v>
      </c>
      <c r="E1226" s="110">
        <v>193.8</v>
      </c>
      <c r="F1226" s="132">
        <v>259.95</v>
      </c>
      <c r="G1226" s="111"/>
      <c r="H1226" s="85">
        <f t="shared" si="77"/>
        <v>0</v>
      </c>
      <c r="I1226" s="20"/>
      <c r="J1226" s="20"/>
      <c r="K1226" s="20"/>
      <c r="L1226" s="20"/>
      <c r="M1226" s="20"/>
    </row>
    <row r="1227" spans="1:13" s="182" customFormat="1" ht="19.149999999999999" customHeight="1">
      <c r="A1227" s="176">
        <v>49224185</v>
      </c>
      <c r="B1227" s="174" t="s">
        <v>1601</v>
      </c>
      <c r="C1227" s="119">
        <v>1</v>
      </c>
      <c r="D1227" s="119">
        <v>1</v>
      </c>
      <c r="E1227" s="110">
        <v>295</v>
      </c>
      <c r="F1227" s="132">
        <v>329.95</v>
      </c>
      <c r="G1227" s="111"/>
      <c r="H1227" s="85">
        <f t="shared" si="77"/>
        <v>0</v>
      </c>
      <c r="I1227" s="20"/>
      <c r="J1227" s="20"/>
      <c r="K1227" s="20"/>
      <c r="L1227" s="20"/>
      <c r="M1227" s="20"/>
    </row>
    <row r="1228" spans="1:13" s="182" customFormat="1" ht="19.149999999999999" customHeight="1">
      <c r="A1228" s="128" t="s">
        <v>1602</v>
      </c>
      <c r="B1228" s="129"/>
      <c r="C1228" s="126"/>
      <c r="D1228" s="126"/>
      <c r="E1228" s="110"/>
      <c r="F1228" s="175"/>
      <c r="G1228" s="110"/>
      <c r="H1228" s="130"/>
      <c r="I1228" s="20"/>
      <c r="J1228" s="20"/>
      <c r="K1228" s="20"/>
      <c r="L1228" s="20"/>
      <c r="M1228" s="20"/>
    </row>
    <row r="1229" spans="1:13" s="182" customFormat="1" ht="19.149999999999999" customHeight="1">
      <c r="A1229" s="176">
        <v>49560702</v>
      </c>
      <c r="B1229" s="174" t="s">
        <v>1603</v>
      </c>
      <c r="C1229" s="119">
        <v>1</v>
      </c>
      <c r="D1229" s="119">
        <v>1</v>
      </c>
      <c r="E1229" s="110">
        <v>18.100000000000001</v>
      </c>
      <c r="F1229" s="132">
        <v>24.95</v>
      </c>
      <c r="G1229" s="111"/>
      <c r="H1229" s="85">
        <f t="shared" ref="H1229:H1295" si="78">G1229*E1229</f>
        <v>0</v>
      </c>
      <c r="I1229" s="20"/>
      <c r="J1229" s="20"/>
      <c r="K1229" s="20"/>
      <c r="L1229" s="20"/>
      <c r="M1229" s="20"/>
    </row>
    <row r="1230" spans="1:13" s="182" customFormat="1" ht="19.149999999999999" customHeight="1">
      <c r="A1230" s="176">
        <v>49560704</v>
      </c>
      <c r="B1230" s="174" t="s">
        <v>1604</v>
      </c>
      <c r="C1230" s="119">
        <v>1</v>
      </c>
      <c r="D1230" s="119">
        <v>1</v>
      </c>
      <c r="E1230" s="110">
        <v>19.600000000000001</v>
      </c>
      <c r="F1230" s="132">
        <v>26.95</v>
      </c>
      <c r="G1230" s="111"/>
      <c r="H1230" s="85">
        <f t="shared" si="78"/>
        <v>0</v>
      </c>
      <c r="I1230" s="20"/>
      <c r="J1230" s="20"/>
      <c r="K1230" s="20"/>
      <c r="L1230" s="20"/>
      <c r="M1230" s="20"/>
    </row>
    <row r="1231" spans="1:13" s="182" customFormat="1" ht="19.149999999999999" customHeight="1">
      <c r="A1231" s="176">
        <v>49560707</v>
      </c>
      <c r="B1231" s="174" t="s">
        <v>1605</v>
      </c>
      <c r="C1231" s="119">
        <v>1</v>
      </c>
      <c r="D1231" s="119">
        <v>1</v>
      </c>
      <c r="E1231" s="110">
        <v>19.600000000000001</v>
      </c>
      <c r="F1231" s="132">
        <v>26.95</v>
      </c>
      <c r="G1231" s="111"/>
      <c r="H1231" s="85">
        <f t="shared" si="78"/>
        <v>0</v>
      </c>
      <c r="I1231" s="20"/>
      <c r="J1231" s="20"/>
      <c r="K1231" s="20"/>
      <c r="L1231" s="20"/>
      <c r="M1231" s="20"/>
    </row>
    <row r="1232" spans="1:13" s="182" customFormat="1" ht="19.149999999999999" customHeight="1">
      <c r="A1232" s="176">
        <v>49560708</v>
      </c>
      <c r="B1232" s="174" t="s">
        <v>1606</v>
      </c>
      <c r="C1232" s="119">
        <v>1</v>
      </c>
      <c r="D1232" s="119">
        <v>1</v>
      </c>
      <c r="E1232" s="110">
        <v>21.8</v>
      </c>
      <c r="F1232" s="132">
        <v>29.95</v>
      </c>
      <c r="G1232" s="111"/>
      <c r="H1232" s="85">
        <f t="shared" si="78"/>
        <v>0</v>
      </c>
      <c r="I1232" s="20"/>
      <c r="J1232" s="20"/>
      <c r="K1232" s="20"/>
      <c r="L1232" s="20"/>
      <c r="M1232" s="20"/>
    </row>
    <row r="1233" spans="1:13" s="182" customFormat="1" ht="19.149999999999999" customHeight="1">
      <c r="A1233" s="176">
        <v>49560710</v>
      </c>
      <c r="B1233" s="174" t="s">
        <v>1607</v>
      </c>
      <c r="C1233" s="119">
        <v>1</v>
      </c>
      <c r="D1233" s="119">
        <v>1</v>
      </c>
      <c r="E1233" s="110">
        <v>24.7</v>
      </c>
      <c r="F1233" s="132">
        <v>33.950000000000003</v>
      </c>
      <c r="G1233" s="111"/>
      <c r="H1233" s="85">
        <f t="shared" si="78"/>
        <v>0</v>
      </c>
      <c r="I1233" s="20"/>
      <c r="J1233" s="20"/>
      <c r="K1233" s="20"/>
      <c r="L1233" s="20"/>
      <c r="M1233" s="20"/>
    </row>
    <row r="1234" spans="1:13" s="182" customFormat="1" ht="19.149999999999999" customHeight="1">
      <c r="A1234" s="176">
        <v>49560712</v>
      </c>
      <c r="B1234" s="174" t="s">
        <v>1608</v>
      </c>
      <c r="C1234" s="119">
        <v>1</v>
      </c>
      <c r="D1234" s="119">
        <v>1</v>
      </c>
      <c r="E1234" s="110">
        <v>26.9</v>
      </c>
      <c r="F1234" s="132">
        <v>36.950000000000003</v>
      </c>
      <c r="G1234" s="111"/>
      <c r="H1234" s="85">
        <f t="shared" si="78"/>
        <v>0</v>
      </c>
      <c r="I1234" s="20"/>
      <c r="J1234" s="20"/>
      <c r="K1234" s="20"/>
      <c r="L1234" s="20"/>
      <c r="M1234" s="20"/>
    </row>
    <row r="1235" spans="1:13" s="182" customFormat="1" ht="19.149999999999999" customHeight="1">
      <c r="A1235" s="176">
        <v>49560713</v>
      </c>
      <c r="B1235" s="174" t="s">
        <v>1609</v>
      </c>
      <c r="C1235" s="119">
        <v>1</v>
      </c>
      <c r="D1235" s="119">
        <v>1</v>
      </c>
      <c r="E1235" s="110">
        <v>28.3</v>
      </c>
      <c r="F1235" s="132">
        <v>38.950000000000003</v>
      </c>
      <c r="G1235" s="111"/>
      <c r="H1235" s="85">
        <f t="shared" si="78"/>
        <v>0</v>
      </c>
      <c r="I1235" s="20"/>
      <c r="J1235" s="20"/>
      <c r="K1235" s="20"/>
      <c r="L1235" s="20"/>
      <c r="M1235" s="20"/>
    </row>
    <row r="1236" spans="1:13" s="182" customFormat="1" ht="19.149999999999999" customHeight="1">
      <c r="A1236" s="176">
        <v>49560717</v>
      </c>
      <c r="B1236" s="174" t="s">
        <v>1610</v>
      </c>
      <c r="C1236" s="119">
        <v>1</v>
      </c>
      <c r="D1236" s="119">
        <v>1</v>
      </c>
      <c r="E1236" s="110">
        <v>29.1</v>
      </c>
      <c r="F1236" s="132">
        <v>39.950000000000003</v>
      </c>
      <c r="G1236" s="111"/>
      <c r="H1236" s="85">
        <f t="shared" si="78"/>
        <v>0</v>
      </c>
      <c r="I1236" s="20"/>
      <c r="J1236" s="20"/>
      <c r="K1236" s="20"/>
      <c r="L1236" s="20"/>
      <c r="M1236" s="20"/>
    </row>
    <row r="1237" spans="1:13" s="182" customFormat="1" ht="19.149999999999999" customHeight="1">
      <c r="A1237" s="176">
        <v>49560719</v>
      </c>
      <c r="B1237" s="174" t="s">
        <v>1611</v>
      </c>
      <c r="C1237" s="119">
        <v>1</v>
      </c>
      <c r="D1237" s="119">
        <v>1</v>
      </c>
      <c r="E1237" s="110">
        <v>32</v>
      </c>
      <c r="F1237" s="132">
        <v>43.95</v>
      </c>
      <c r="G1237" s="111"/>
      <c r="H1237" s="85">
        <f t="shared" si="78"/>
        <v>0</v>
      </c>
      <c r="I1237" s="20"/>
      <c r="J1237" s="20"/>
      <c r="K1237" s="20"/>
      <c r="L1237" s="20"/>
      <c r="M1237" s="20"/>
    </row>
    <row r="1238" spans="1:13" s="182" customFormat="1" ht="19.149999999999999" customHeight="1">
      <c r="A1238" s="176">
        <v>49560720</v>
      </c>
      <c r="B1238" s="174" t="s">
        <v>1612</v>
      </c>
      <c r="C1238" s="119">
        <v>1</v>
      </c>
      <c r="D1238" s="119">
        <v>1</v>
      </c>
      <c r="E1238" s="110">
        <v>32.700000000000003</v>
      </c>
      <c r="F1238" s="132">
        <v>44.95</v>
      </c>
      <c r="G1238" s="111"/>
      <c r="H1238" s="85">
        <f t="shared" si="78"/>
        <v>0</v>
      </c>
      <c r="I1238" s="20"/>
      <c r="J1238" s="20"/>
      <c r="K1238" s="20"/>
      <c r="L1238" s="20"/>
      <c r="M1238" s="20"/>
    </row>
    <row r="1239" spans="1:13" s="182" customFormat="1" ht="19.149999999999999" customHeight="1">
      <c r="A1239" s="176">
        <v>49560722</v>
      </c>
      <c r="B1239" s="174" t="s">
        <v>1613</v>
      </c>
      <c r="C1239" s="119">
        <v>1</v>
      </c>
      <c r="D1239" s="119">
        <v>1</v>
      </c>
      <c r="E1239" s="110">
        <v>36.299999999999997</v>
      </c>
      <c r="F1239" s="132">
        <v>49.95</v>
      </c>
      <c r="G1239" s="111"/>
      <c r="H1239" s="85">
        <f t="shared" si="78"/>
        <v>0</v>
      </c>
      <c r="I1239" s="20"/>
      <c r="J1239" s="20"/>
      <c r="K1239" s="20"/>
      <c r="L1239" s="20"/>
      <c r="M1239" s="20"/>
    </row>
    <row r="1240" spans="1:13" s="182" customFormat="1" ht="19.149999999999999" customHeight="1">
      <c r="A1240" s="176">
        <v>49560724</v>
      </c>
      <c r="B1240" s="174" t="s">
        <v>1614</v>
      </c>
      <c r="C1240" s="119">
        <v>1</v>
      </c>
      <c r="D1240" s="119">
        <v>1</v>
      </c>
      <c r="E1240" s="110">
        <v>36.299999999999997</v>
      </c>
      <c r="F1240" s="132">
        <v>49.95</v>
      </c>
      <c r="G1240" s="111"/>
      <c r="H1240" s="85">
        <f t="shared" si="78"/>
        <v>0</v>
      </c>
      <c r="I1240" s="20"/>
      <c r="J1240" s="20"/>
      <c r="K1240" s="20"/>
      <c r="L1240" s="20"/>
      <c r="M1240" s="20"/>
    </row>
    <row r="1241" spans="1:13" s="182" customFormat="1" ht="19.149999999999999" customHeight="1">
      <c r="A1241" s="176">
        <v>49560726</v>
      </c>
      <c r="B1241" s="174" t="s">
        <v>1615</v>
      </c>
      <c r="C1241" s="119">
        <v>1</v>
      </c>
      <c r="D1241" s="119">
        <v>1</v>
      </c>
      <c r="E1241" s="110">
        <v>36.299999999999997</v>
      </c>
      <c r="F1241" s="132">
        <v>49.95</v>
      </c>
      <c r="G1241" s="111"/>
      <c r="H1241" s="85">
        <f t="shared" si="78"/>
        <v>0</v>
      </c>
      <c r="I1241" s="20"/>
      <c r="J1241" s="20"/>
      <c r="K1241" s="20"/>
      <c r="L1241" s="20"/>
      <c r="M1241" s="20"/>
    </row>
    <row r="1242" spans="1:13" s="182" customFormat="1" ht="19.149999999999999" customHeight="1">
      <c r="A1242" s="176">
        <v>49560727</v>
      </c>
      <c r="B1242" s="174" t="s">
        <v>1616</v>
      </c>
      <c r="C1242" s="119">
        <v>1</v>
      </c>
      <c r="D1242" s="119">
        <v>1</v>
      </c>
      <c r="E1242" s="110">
        <v>36.299999999999997</v>
      </c>
      <c r="F1242" s="132">
        <v>49.95</v>
      </c>
      <c r="G1242" s="111"/>
      <c r="H1242" s="85">
        <f t="shared" si="78"/>
        <v>0</v>
      </c>
      <c r="I1242" s="20"/>
      <c r="J1242" s="20"/>
      <c r="K1242" s="20"/>
      <c r="L1242" s="20"/>
      <c r="M1242" s="20"/>
    </row>
    <row r="1243" spans="1:13" s="182" customFormat="1" ht="19.149999999999999" customHeight="1">
      <c r="A1243" s="176">
        <v>49560729</v>
      </c>
      <c r="B1243" s="174" t="s">
        <v>1617</v>
      </c>
      <c r="C1243" s="119">
        <v>1</v>
      </c>
      <c r="D1243" s="119">
        <v>1</v>
      </c>
      <c r="E1243" s="110">
        <v>39.200000000000003</v>
      </c>
      <c r="F1243" s="132">
        <v>53.95</v>
      </c>
      <c r="G1243" s="111"/>
      <c r="H1243" s="85">
        <f t="shared" si="78"/>
        <v>0</v>
      </c>
      <c r="I1243" s="20"/>
      <c r="J1243" s="20"/>
      <c r="K1243" s="20"/>
      <c r="L1243" s="20"/>
      <c r="M1243" s="20"/>
    </row>
    <row r="1244" spans="1:13" s="182" customFormat="1" ht="19.149999999999999" customHeight="1">
      <c r="A1244" s="176">
        <v>49560731</v>
      </c>
      <c r="B1244" s="174" t="s">
        <v>1618</v>
      </c>
      <c r="C1244" s="119">
        <v>1</v>
      </c>
      <c r="D1244" s="119">
        <v>1</v>
      </c>
      <c r="E1244" s="110">
        <v>45.8</v>
      </c>
      <c r="F1244" s="132">
        <v>62.95</v>
      </c>
      <c r="G1244" s="111"/>
      <c r="H1244" s="85">
        <f t="shared" si="78"/>
        <v>0</v>
      </c>
      <c r="I1244" s="20"/>
      <c r="J1244" s="20"/>
      <c r="K1244" s="20"/>
      <c r="L1244" s="20"/>
      <c r="M1244" s="20"/>
    </row>
    <row r="1245" spans="1:13" s="182" customFormat="1" ht="19.149999999999999" customHeight="1">
      <c r="A1245" s="176">
        <v>49560734</v>
      </c>
      <c r="B1245" s="174" t="s">
        <v>1619</v>
      </c>
      <c r="C1245" s="119">
        <v>1</v>
      </c>
      <c r="D1245" s="119">
        <v>1</v>
      </c>
      <c r="E1245" s="110">
        <v>47.2</v>
      </c>
      <c r="F1245" s="132">
        <v>64.95</v>
      </c>
      <c r="G1245" s="111"/>
      <c r="H1245" s="85">
        <f t="shared" si="78"/>
        <v>0</v>
      </c>
      <c r="I1245" s="20"/>
      <c r="J1245" s="20"/>
      <c r="K1245" s="20"/>
      <c r="L1245" s="20"/>
      <c r="M1245" s="20"/>
    </row>
    <row r="1246" spans="1:13" s="182" customFormat="1" ht="19.149999999999999" customHeight="1">
      <c r="A1246" s="176">
        <v>49560738</v>
      </c>
      <c r="B1246" s="174" t="s">
        <v>1620</v>
      </c>
      <c r="C1246" s="119">
        <v>1</v>
      </c>
      <c r="D1246" s="119">
        <v>1</v>
      </c>
      <c r="E1246" s="110">
        <v>47.2</v>
      </c>
      <c r="F1246" s="132">
        <v>64.95</v>
      </c>
      <c r="G1246" s="111"/>
      <c r="H1246" s="85">
        <f t="shared" si="78"/>
        <v>0</v>
      </c>
      <c r="I1246" s="20"/>
      <c r="J1246" s="20"/>
      <c r="K1246" s="20"/>
      <c r="L1246" s="20"/>
      <c r="M1246" s="20"/>
    </row>
    <row r="1247" spans="1:13" s="182" customFormat="1" ht="19.149999999999999" customHeight="1">
      <c r="A1247" s="176">
        <v>49560739</v>
      </c>
      <c r="B1247" s="174" t="s">
        <v>1621</v>
      </c>
      <c r="C1247" s="119">
        <v>1</v>
      </c>
      <c r="D1247" s="119">
        <v>1</v>
      </c>
      <c r="E1247" s="110">
        <v>47.2</v>
      </c>
      <c r="F1247" s="132">
        <v>64.95</v>
      </c>
      <c r="G1247" s="111"/>
      <c r="H1247" s="85">
        <f t="shared" si="78"/>
        <v>0</v>
      </c>
      <c r="I1247" s="20"/>
      <c r="J1247" s="20"/>
      <c r="K1247" s="20"/>
      <c r="L1247" s="20"/>
      <c r="M1247" s="20"/>
    </row>
    <row r="1248" spans="1:13" s="182" customFormat="1" ht="19.149999999999999" customHeight="1">
      <c r="A1248" s="176">
        <v>49560742</v>
      </c>
      <c r="B1248" s="174" t="s">
        <v>1622</v>
      </c>
      <c r="C1248" s="119">
        <v>1</v>
      </c>
      <c r="D1248" s="119">
        <v>1</v>
      </c>
      <c r="E1248" s="110">
        <v>47.2</v>
      </c>
      <c r="F1248" s="132">
        <v>64.95</v>
      </c>
      <c r="G1248" s="111"/>
      <c r="H1248" s="85">
        <f t="shared" si="78"/>
        <v>0</v>
      </c>
      <c r="I1248" s="20"/>
      <c r="J1248" s="20"/>
      <c r="K1248" s="20"/>
      <c r="L1248" s="20"/>
      <c r="M1248" s="20"/>
    </row>
    <row r="1249" spans="1:13" s="182" customFormat="1" ht="19.149999999999999" customHeight="1">
      <c r="A1249" s="176">
        <v>49560744</v>
      </c>
      <c r="B1249" s="174" t="s">
        <v>1623</v>
      </c>
      <c r="C1249" s="119">
        <v>1</v>
      </c>
      <c r="D1249" s="119">
        <v>1</v>
      </c>
      <c r="E1249" s="110">
        <v>50.9</v>
      </c>
      <c r="F1249" s="132">
        <v>69.95</v>
      </c>
      <c r="G1249" s="111"/>
      <c r="H1249" s="85">
        <f t="shared" si="78"/>
        <v>0</v>
      </c>
      <c r="I1249" s="20"/>
      <c r="J1249" s="20"/>
      <c r="K1249" s="20"/>
      <c r="L1249" s="20"/>
      <c r="M1249" s="20"/>
    </row>
    <row r="1250" spans="1:13" s="182" customFormat="1" ht="19.149999999999999" customHeight="1">
      <c r="A1250" s="176">
        <v>49560746</v>
      </c>
      <c r="B1250" s="174" t="s">
        <v>1624</v>
      </c>
      <c r="C1250" s="119">
        <v>1</v>
      </c>
      <c r="D1250" s="119">
        <v>1</v>
      </c>
      <c r="E1250" s="110">
        <v>50.9</v>
      </c>
      <c r="F1250" s="132">
        <v>69.95</v>
      </c>
      <c r="G1250" s="111"/>
      <c r="H1250" s="85">
        <f t="shared" si="78"/>
        <v>0</v>
      </c>
      <c r="I1250" s="20"/>
      <c r="J1250" s="20"/>
      <c r="K1250" s="20"/>
      <c r="L1250" s="20"/>
      <c r="M1250" s="20"/>
    </row>
    <row r="1251" spans="1:13" s="182" customFormat="1" ht="19.149999999999999" customHeight="1">
      <c r="A1251" s="176">
        <v>49560748</v>
      </c>
      <c r="B1251" s="174" t="s">
        <v>1625</v>
      </c>
      <c r="C1251" s="119">
        <v>1</v>
      </c>
      <c r="D1251" s="119">
        <v>1</v>
      </c>
      <c r="E1251" s="110">
        <v>72.7</v>
      </c>
      <c r="F1251" s="132">
        <v>99.95</v>
      </c>
      <c r="G1251" s="111"/>
      <c r="H1251" s="85">
        <f t="shared" si="78"/>
        <v>0</v>
      </c>
      <c r="I1251" s="20"/>
      <c r="J1251" s="20"/>
      <c r="K1251" s="20"/>
      <c r="L1251" s="20"/>
      <c r="M1251" s="20"/>
    </row>
    <row r="1252" spans="1:13" s="182" customFormat="1" ht="19.149999999999999" customHeight="1">
      <c r="A1252" s="176">
        <v>49560749</v>
      </c>
      <c r="B1252" s="174" t="s">
        <v>1626</v>
      </c>
      <c r="C1252" s="119">
        <v>1</v>
      </c>
      <c r="D1252" s="119">
        <v>1</v>
      </c>
      <c r="E1252" s="110">
        <v>80</v>
      </c>
      <c r="F1252" s="132">
        <v>109.95</v>
      </c>
      <c r="G1252" s="111"/>
      <c r="H1252" s="85">
        <f t="shared" si="78"/>
        <v>0</v>
      </c>
      <c r="I1252" s="20"/>
      <c r="J1252" s="20"/>
      <c r="K1252" s="20"/>
      <c r="L1252" s="20"/>
      <c r="M1252" s="20"/>
    </row>
    <row r="1253" spans="1:13" s="182" customFormat="1" ht="19.149999999999999" customHeight="1">
      <c r="A1253" s="128" t="s">
        <v>1627</v>
      </c>
      <c r="B1253" s="129"/>
      <c r="C1253" s="126"/>
      <c r="D1253" s="126"/>
      <c r="E1253" s="110"/>
      <c r="F1253" s="175"/>
      <c r="G1253" s="110"/>
      <c r="H1253" s="130"/>
      <c r="I1253" s="20"/>
      <c r="J1253" s="20"/>
      <c r="K1253" s="20"/>
      <c r="L1253" s="20"/>
      <c r="M1253" s="20"/>
    </row>
    <row r="1254" spans="1:13" s="182" customFormat="1" ht="19.149999999999999" customHeight="1">
      <c r="A1254" s="176">
        <v>49560503</v>
      </c>
      <c r="B1254" s="133" t="s">
        <v>1628</v>
      </c>
      <c r="C1254" s="119">
        <v>1</v>
      </c>
      <c r="D1254" s="119">
        <v>1</v>
      </c>
      <c r="E1254" s="110">
        <v>25.4</v>
      </c>
      <c r="F1254" s="132">
        <v>39.950000000000003</v>
      </c>
      <c r="G1254" s="111"/>
      <c r="H1254" s="85">
        <f t="shared" si="78"/>
        <v>0</v>
      </c>
      <c r="I1254" s="20"/>
      <c r="J1254" s="20"/>
      <c r="K1254" s="20"/>
      <c r="L1254" s="20"/>
      <c r="M1254" s="20"/>
    </row>
    <row r="1255" spans="1:13" s="182" customFormat="1" ht="19.149999999999999" customHeight="1">
      <c r="A1255" s="176">
        <v>49560505</v>
      </c>
      <c r="B1255" s="133" t="s">
        <v>1629</v>
      </c>
      <c r="C1255" s="119">
        <v>1</v>
      </c>
      <c r="D1255" s="119">
        <v>1</v>
      </c>
      <c r="E1255" s="110">
        <v>24.15</v>
      </c>
      <c r="F1255" s="132">
        <v>37.950000000000003</v>
      </c>
      <c r="G1255" s="111"/>
      <c r="H1255" s="85">
        <f t="shared" si="78"/>
        <v>0</v>
      </c>
      <c r="I1255" s="20"/>
      <c r="J1255" s="20"/>
      <c r="K1255" s="20"/>
      <c r="L1255" s="20"/>
      <c r="M1255" s="20"/>
    </row>
    <row r="1256" spans="1:13" s="182" customFormat="1" ht="19.149999999999999" customHeight="1">
      <c r="A1256" s="176">
        <v>49560507</v>
      </c>
      <c r="B1256" s="133" t="s">
        <v>1630</v>
      </c>
      <c r="C1256" s="119">
        <v>1</v>
      </c>
      <c r="D1256" s="119">
        <v>1</v>
      </c>
      <c r="E1256" s="110">
        <v>25.4</v>
      </c>
      <c r="F1256" s="132">
        <v>39.950000000000003</v>
      </c>
      <c r="G1256" s="111"/>
      <c r="H1256" s="85">
        <f t="shared" si="78"/>
        <v>0</v>
      </c>
      <c r="I1256" s="20"/>
      <c r="J1256" s="20"/>
      <c r="K1256" s="20"/>
      <c r="L1256" s="20"/>
      <c r="M1256" s="20"/>
    </row>
    <row r="1257" spans="1:13" s="182" customFormat="1" ht="19.149999999999999" customHeight="1">
      <c r="A1257" s="176">
        <v>49560509</v>
      </c>
      <c r="B1257" s="133" t="s">
        <v>1631</v>
      </c>
      <c r="C1257" s="119">
        <v>1</v>
      </c>
      <c r="D1257" s="119">
        <v>1</v>
      </c>
      <c r="E1257" s="110">
        <v>25.4</v>
      </c>
      <c r="F1257" s="132">
        <v>39.950000000000003</v>
      </c>
      <c r="G1257" s="111"/>
      <c r="H1257" s="85">
        <f t="shared" si="78"/>
        <v>0</v>
      </c>
      <c r="I1257" s="20"/>
      <c r="J1257" s="20"/>
      <c r="K1257" s="20"/>
      <c r="L1257" s="20"/>
      <c r="M1257" s="20"/>
    </row>
    <row r="1258" spans="1:13" s="182" customFormat="1" ht="19.149999999999999" customHeight="1">
      <c r="A1258" s="176">
        <v>49560511</v>
      </c>
      <c r="B1258" s="133" t="s">
        <v>1632</v>
      </c>
      <c r="C1258" s="119">
        <v>1</v>
      </c>
      <c r="D1258" s="119">
        <v>1</v>
      </c>
      <c r="E1258" s="110">
        <v>31</v>
      </c>
      <c r="F1258" s="132">
        <v>49.95</v>
      </c>
      <c r="G1258" s="111"/>
      <c r="H1258" s="85">
        <f t="shared" si="78"/>
        <v>0</v>
      </c>
      <c r="J1258" s="183"/>
      <c r="K1258" s="184"/>
    </row>
    <row r="1259" spans="1:13" s="182" customFormat="1" ht="19.149999999999999" customHeight="1">
      <c r="A1259" s="176">
        <v>49560513</v>
      </c>
      <c r="B1259" s="133" t="s">
        <v>1633</v>
      </c>
      <c r="C1259" s="119">
        <v>1</v>
      </c>
      <c r="D1259" s="119">
        <v>1</v>
      </c>
      <c r="E1259" s="110">
        <v>38</v>
      </c>
      <c r="F1259" s="132">
        <v>59.95</v>
      </c>
      <c r="G1259" s="111"/>
      <c r="H1259" s="85">
        <f t="shared" si="78"/>
        <v>0</v>
      </c>
      <c r="J1259" s="183"/>
      <c r="K1259" s="184"/>
    </row>
    <row r="1260" spans="1:13" s="182" customFormat="1" ht="19.149999999999999" customHeight="1">
      <c r="A1260" s="176">
        <v>49560515</v>
      </c>
      <c r="B1260" s="133" t="s">
        <v>1634</v>
      </c>
      <c r="C1260" s="119">
        <v>1</v>
      </c>
      <c r="D1260" s="119">
        <v>1</v>
      </c>
      <c r="E1260" s="110">
        <v>41.6</v>
      </c>
      <c r="F1260" s="132">
        <v>64.95</v>
      </c>
      <c r="G1260" s="111"/>
      <c r="H1260" s="85">
        <f t="shared" si="78"/>
        <v>0</v>
      </c>
      <c r="J1260" s="183"/>
      <c r="K1260" s="184"/>
    </row>
    <row r="1261" spans="1:13" s="182" customFormat="1" ht="19.149999999999999" customHeight="1">
      <c r="A1261" s="176">
        <v>49560517</v>
      </c>
      <c r="B1261" s="133" t="s">
        <v>1635</v>
      </c>
      <c r="C1261" s="119">
        <v>1</v>
      </c>
      <c r="D1261" s="119">
        <v>1</v>
      </c>
      <c r="E1261" s="110">
        <v>44.8</v>
      </c>
      <c r="F1261" s="132">
        <v>69.95</v>
      </c>
      <c r="G1261" s="111"/>
      <c r="H1261" s="85">
        <f t="shared" si="78"/>
        <v>0</v>
      </c>
      <c r="J1261" s="183"/>
      <c r="K1261" s="184"/>
    </row>
    <row r="1262" spans="1:13" s="182" customFormat="1" ht="19.149999999999999" customHeight="1">
      <c r="A1262" s="176">
        <v>49565605</v>
      </c>
      <c r="B1262" s="133" t="s">
        <v>1636</v>
      </c>
      <c r="C1262" s="119">
        <v>1</v>
      </c>
      <c r="D1262" s="119">
        <v>1</v>
      </c>
      <c r="E1262" s="110">
        <v>32</v>
      </c>
      <c r="F1262" s="132">
        <v>49.95</v>
      </c>
      <c r="G1262" s="111"/>
      <c r="H1262" s="85">
        <f t="shared" si="78"/>
        <v>0</v>
      </c>
      <c r="J1262" s="183"/>
      <c r="K1262" s="184"/>
    </row>
    <row r="1263" spans="1:13" s="182" customFormat="1" ht="19.149999999999999" customHeight="1">
      <c r="A1263" s="176">
        <v>49565615</v>
      </c>
      <c r="B1263" s="133" t="s">
        <v>1637</v>
      </c>
      <c r="C1263" s="119">
        <v>1</v>
      </c>
      <c r="D1263" s="119">
        <v>1</v>
      </c>
      <c r="E1263" s="110">
        <v>35</v>
      </c>
      <c r="F1263" s="132">
        <v>54.95</v>
      </c>
      <c r="G1263" s="111"/>
      <c r="H1263" s="85">
        <f t="shared" si="78"/>
        <v>0</v>
      </c>
      <c r="J1263" s="183"/>
      <c r="K1263" s="184"/>
    </row>
    <row r="1264" spans="1:13" s="182" customFormat="1" ht="19.149999999999999" customHeight="1">
      <c r="A1264" s="176">
        <v>49565620</v>
      </c>
      <c r="B1264" s="133" t="s">
        <v>1638</v>
      </c>
      <c r="C1264" s="119">
        <v>1</v>
      </c>
      <c r="D1264" s="119">
        <v>1</v>
      </c>
      <c r="E1264" s="110">
        <v>39.950000000000003</v>
      </c>
      <c r="F1264" s="132">
        <v>64.95</v>
      </c>
      <c r="G1264" s="111"/>
      <c r="H1264" s="85">
        <f t="shared" si="78"/>
        <v>0</v>
      </c>
      <c r="J1264" s="183"/>
      <c r="K1264" s="184"/>
    </row>
    <row r="1265" spans="1:11" s="182" customFormat="1" ht="19.149999999999999" customHeight="1">
      <c r="A1265" s="176">
        <v>49565625</v>
      </c>
      <c r="B1265" s="133" t="s">
        <v>1639</v>
      </c>
      <c r="C1265" s="119">
        <v>1</v>
      </c>
      <c r="D1265" s="119">
        <v>1</v>
      </c>
      <c r="E1265" s="110">
        <v>44.5</v>
      </c>
      <c r="F1265" s="132">
        <v>69.95</v>
      </c>
      <c r="G1265" s="111"/>
      <c r="H1265" s="85">
        <f t="shared" si="78"/>
        <v>0</v>
      </c>
      <c r="J1265" s="183"/>
      <c r="K1265" s="184"/>
    </row>
    <row r="1266" spans="1:11" s="182" customFormat="1" ht="19.149999999999999" customHeight="1">
      <c r="A1266" s="176">
        <v>49565630</v>
      </c>
      <c r="B1266" s="133" t="s">
        <v>1640</v>
      </c>
      <c r="C1266" s="119">
        <v>1</v>
      </c>
      <c r="D1266" s="119">
        <v>1</v>
      </c>
      <c r="E1266" s="110">
        <v>48</v>
      </c>
      <c r="F1266" s="132">
        <v>69.95</v>
      </c>
      <c r="G1266" s="111"/>
      <c r="H1266" s="85">
        <f t="shared" si="78"/>
        <v>0</v>
      </c>
      <c r="J1266" s="183"/>
      <c r="K1266" s="184"/>
    </row>
    <row r="1267" spans="1:11" s="182" customFormat="1" ht="19.149999999999999" customHeight="1">
      <c r="A1267" s="176">
        <v>49565645</v>
      </c>
      <c r="B1267" s="133" t="s">
        <v>1641</v>
      </c>
      <c r="C1267" s="119">
        <v>1</v>
      </c>
      <c r="D1267" s="119">
        <v>1</v>
      </c>
      <c r="E1267" s="110">
        <v>48</v>
      </c>
      <c r="F1267" s="132">
        <v>69.95</v>
      </c>
      <c r="G1267" s="111"/>
      <c r="H1267" s="85">
        <f t="shared" si="78"/>
        <v>0</v>
      </c>
      <c r="J1267" s="183"/>
      <c r="K1267" s="184"/>
    </row>
    <row r="1268" spans="1:11" s="182" customFormat="1" ht="19.149999999999999" customHeight="1">
      <c r="A1268" s="176">
        <v>49565660</v>
      </c>
      <c r="B1268" s="133" t="s">
        <v>1642</v>
      </c>
      <c r="C1268" s="119">
        <v>1</v>
      </c>
      <c r="D1268" s="119">
        <v>1</v>
      </c>
      <c r="E1268" s="110">
        <v>53</v>
      </c>
      <c r="F1268" s="132">
        <v>79.95</v>
      </c>
      <c r="G1268" s="111"/>
      <c r="H1268" s="85">
        <f t="shared" si="78"/>
        <v>0</v>
      </c>
      <c r="J1268" s="183"/>
      <c r="K1268" s="184"/>
    </row>
    <row r="1269" spans="1:11" s="182" customFormat="1" ht="19.5" customHeight="1">
      <c r="A1269" s="128" t="s">
        <v>1643</v>
      </c>
      <c r="B1269" s="129"/>
      <c r="C1269" s="126"/>
      <c r="D1269" s="126"/>
      <c r="E1269" s="110"/>
      <c r="F1269" s="175"/>
      <c r="G1269" s="110"/>
      <c r="H1269" s="130"/>
      <c r="J1269" s="183"/>
      <c r="K1269" s="184"/>
    </row>
    <row r="1270" spans="1:11" s="182" customFormat="1" ht="19.5" customHeight="1">
      <c r="A1270" s="176">
        <v>49568025</v>
      </c>
      <c r="B1270" s="133" t="s">
        <v>1644</v>
      </c>
      <c r="C1270" s="119">
        <v>1</v>
      </c>
      <c r="D1270" s="119">
        <v>1</v>
      </c>
      <c r="E1270" s="110">
        <v>32.700000000000003</v>
      </c>
      <c r="F1270" s="132">
        <v>44.95</v>
      </c>
      <c r="G1270" s="111"/>
      <c r="H1270" s="85">
        <f t="shared" si="78"/>
        <v>0</v>
      </c>
      <c r="J1270" s="183"/>
      <c r="K1270" s="184"/>
    </row>
    <row r="1271" spans="1:11" s="182" customFormat="1" ht="19.149999999999999" customHeight="1">
      <c r="A1271" s="176">
        <v>49567130</v>
      </c>
      <c r="B1271" s="133" t="s">
        <v>1645</v>
      </c>
      <c r="C1271" s="119">
        <v>1</v>
      </c>
      <c r="D1271" s="119">
        <v>1</v>
      </c>
      <c r="E1271" s="110">
        <v>27.7</v>
      </c>
      <c r="F1271" s="132">
        <v>44.95</v>
      </c>
      <c r="G1271" s="111"/>
      <c r="H1271" s="85">
        <f t="shared" si="78"/>
        <v>0</v>
      </c>
      <c r="J1271" s="183"/>
      <c r="K1271" s="184"/>
    </row>
    <row r="1272" spans="1:11" s="182" customFormat="1" ht="19.149999999999999" customHeight="1">
      <c r="A1272" s="176">
        <v>49567135</v>
      </c>
      <c r="B1272" s="133" t="s">
        <v>1646</v>
      </c>
      <c r="C1272" s="119">
        <v>1</v>
      </c>
      <c r="D1272" s="119">
        <v>1</v>
      </c>
      <c r="E1272" s="110">
        <v>34.5</v>
      </c>
      <c r="F1272" s="132">
        <v>54.95</v>
      </c>
      <c r="G1272" s="111"/>
      <c r="H1272" s="85">
        <f t="shared" si="78"/>
        <v>0</v>
      </c>
      <c r="J1272" s="183"/>
      <c r="K1272" s="184"/>
    </row>
    <row r="1273" spans="1:11" s="182" customFormat="1" ht="19.149999999999999" customHeight="1">
      <c r="A1273" s="176">
        <v>4932430464</v>
      </c>
      <c r="B1273" s="173" t="s">
        <v>1647</v>
      </c>
      <c r="C1273" s="119">
        <v>1</v>
      </c>
      <c r="D1273" s="119">
        <v>1</v>
      </c>
      <c r="E1273" s="110">
        <v>24</v>
      </c>
      <c r="F1273" s="132">
        <v>39.950000000000003</v>
      </c>
      <c r="G1273" s="111"/>
      <c r="H1273" s="85">
        <f t="shared" si="78"/>
        <v>0</v>
      </c>
      <c r="J1273" s="183"/>
      <c r="K1273" s="184"/>
    </row>
    <row r="1274" spans="1:11" s="182" customFormat="1" ht="19.149999999999999" customHeight="1">
      <c r="A1274" s="176">
        <v>4932430465</v>
      </c>
      <c r="B1274" s="173" t="s">
        <v>1648</v>
      </c>
      <c r="C1274" s="119">
        <v>1</v>
      </c>
      <c r="D1274" s="119">
        <v>1</v>
      </c>
      <c r="E1274" s="110">
        <v>24</v>
      </c>
      <c r="F1274" s="132">
        <v>39.950000000000003</v>
      </c>
      <c r="G1274" s="111"/>
      <c r="H1274" s="85">
        <f t="shared" si="78"/>
        <v>0</v>
      </c>
      <c r="J1274" s="183"/>
      <c r="K1274" s="184"/>
    </row>
    <row r="1275" spans="1:11" s="182" customFormat="1" ht="19.149999999999999" customHeight="1">
      <c r="A1275" s="128" t="s">
        <v>1649</v>
      </c>
      <c r="B1275" s="129"/>
      <c r="C1275" s="126"/>
      <c r="D1275" s="126"/>
      <c r="E1275" s="110"/>
      <c r="F1275" s="175"/>
      <c r="G1275" s="110"/>
      <c r="H1275" s="130"/>
      <c r="J1275" s="183"/>
      <c r="K1275" s="184"/>
    </row>
    <row r="1276" spans="1:11" s="182" customFormat="1" ht="19.149999999999999" customHeight="1">
      <c r="A1276" s="176">
        <v>49569805</v>
      </c>
      <c r="B1276" s="133" t="s">
        <v>1650</v>
      </c>
      <c r="C1276" s="119">
        <v>1</v>
      </c>
      <c r="D1276" s="119">
        <v>1</v>
      </c>
      <c r="E1276" s="110">
        <v>26</v>
      </c>
      <c r="F1276" s="132">
        <v>44.95</v>
      </c>
      <c r="G1276" s="111"/>
      <c r="H1276" s="85">
        <f t="shared" si="78"/>
        <v>0</v>
      </c>
      <c r="J1276" s="183"/>
      <c r="K1276" s="184"/>
    </row>
    <row r="1277" spans="1:11" s="182" customFormat="1" ht="19.149999999999999" customHeight="1">
      <c r="A1277" s="176">
        <v>49569810</v>
      </c>
      <c r="B1277" s="133" t="s">
        <v>1651</v>
      </c>
      <c r="C1277" s="119">
        <v>1</v>
      </c>
      <c r="D1277" s="119">
        <v>1</v>
      </c>
      <c r="E1277" s="110">
        <v>26</v>
      </c>
      <c r="F1277" s="132">
        <v>44.95</v>
      </c>
      <c r="G1277" s="111"/>
      <c r="H1277" s="85">
        <f t="shared" si="78"/>
        <v>0</v>
      </c>
      <c r="J1277" s="183"/>
      <c r="K1277" s="184"/>
    </row>
    <row r="1278" spans="1:11" s="182" customFormat="1" ht="19.149999999999999" customHeight="1">
      <c r="A1278" s="176">
        <v>49569815</v>
      </c>
      <c r="B1278" s="133" t="s">
        <v>1652</v>
      </c>
      <c r="C1278" s="119">
        <v>1</v>
      </c>
      <c r="D1278" s="119">
        <v>1</v>
      </c>
      <c r="E1278" s="110">
        <v>26</v>
      </c>
      <c r="F1278" s="132">
        <v>44.95</v>
      </c>
      <c r="G1278" s="111"/>
      <c r="H1278" s="85">
        <f t="shared" si="78"/>
        <v>0</v>
      </c>
      <c r="J1278" s="183"/>
      <c r="K1278" s="184"/>
    </row>
    <row r="1279" spans="1:11" s="182" customFormat="1" ht="19.149999999999999" customHeight="1">
      <c r="A1279" s="176">
        <v>49569820</v>
      </c>
      <c r="B1279" s="133" t="s">
        <v>1653</v>
      </c>
      <c r="C1279" s="119">
        <v>1</v>
      </c>
      <c r="D1279" s="119">
        <v>1</v>
      </c>
      <c r="E1279" s="110">
        <v>26.8</v>
      </c>
      <c r="F1279" s="132">
        <v>44.95</v>
      </c>
      <c r="G1279" s="111"/>
      <c r="H1279" s="85">
        <f t="shared" si="78"/>
        <v>0</v>
      </c>
      <c r="J1279" s="183"/>
      <c r="K1279" s="184"/>
    </row>
    <row r="1280" spans="1:11" s="182" customFormat="1" ht="19.149999999999999" customHeight="1">
      <c r="A1280" s="176">
        <v>49569825</v>
      </c>
      <c r="B1280" s="133" t="s">
        <v>1654</v>
      </c>
      <c r="C1280" s="119">
        <v>1</v>
      </c>
      <c r="D1280" s="119">
        <v>1</v>
      </c>
      <c r="E1280" s="110">
        <v>28</v>
      </c>
      <c r="F1280" s="132">
        <v>47.95</v>
      </c>
      <c r="G1280" s="111"/>
      <c r="H1280" s="85">
        <f t="shared" si="78"/>
        <v>0</v>
      </c>
      <c r="J1280" s="183"/>
      <c r="K1280" s="184"/>
    </row>
    <row r="1281" spans="1:11" s="182" customFormat="1" ht="19.149999999999999" customHeight="1">
      <c r="A1281" s="176">
        <v>49569830</v>
      </c>
      <c r="B1281" s="133" t="s">
        <v>1655</v>
      </c>
      <c r="C1281" s="119">
        <v>1</v>
      </c>
      <c r="D1281" s="119">
        <v>1</v>
      </c>
      <c r="E1281" s="110">
        <v>29.8</v>
      </c>
      <c r="F1281" s="132">
        <v>49.95</v>
      </c>
      <c r="G1281" s="111"/>
      <c r="H1281" s="85">
        <f t="shared" si="78"/>
        <v>0</v>
      </c>
      <c r="J1281" s="183"/>
      <c r="K1281" s="184"/>
    </row>
    <row r="1282" spans="1:11" s="182" customFormat="1" ht="19.149999999999999" customHeight="1">
      <c r="A1282" s="176">
        <v>49569835</v>
      </c>
      <c r="B1282" s="133" t="s">
        <v>1656</v>
      </c>
      <c r="C1282" s="119">
        <v>1</v>
      </c>
      <c r="D1282" s="119">
        <v>1</v>
      </c>
      <c r="E1282" s="110">
        <v>29.8</v>
      </c>
      <c r="F1282" s="132">
        <v>49.95</v>
      </c>
      <c r="G1282" s="111"/>
      <c r="H1282" s="85">
        <f t="shared" si="78"/>
        <v>0</v>
      </c>
      <c r="J1282" s="183"/>
      <c r="K1282" s="184"/>
    </row>
    <row r="1283" spans="1:11" s="182" customFormat="1" ht="19.149999999999999" customHeight="1">
      <c r="A1283" s="176">
        <v>49224800</v>
      </c>
      <c r="B1283" s="133" t="s">
        <v>1657</v>
      </c>
      <c r="C1283" s="119">
        <v>1</v>
      </c>
      <c r="D1283" s="119">
        <v>1</v>
      </c>
      <c r="E1283" s="110">
        <v>58.1</v>
      </c>
      <c r="F1283" s="132">
        <v>79.95</v>
      </c>
      <c r="G1283" s="111"/>
      <c r="H1283" s="85">
        <f t="shared" si="78"/>
        <v>0</v>
      </c>
      <c r="J1283" s="183"/>
      <c r="K1283" s="184"/>
    </row>
    <row r="1284" spans="1:11" s="182" customFormat="1" ht="19.149999999999999" customHeight="1">
      <c r="A1284" s="128" t="s">
        <v>1658</v>
      </c>
      <c r="B1284" s="129"/>
      <c r="C1284" s="126"/>
      <c r="D1284" s="126"/>
      <c r="E1284" s="110"/>
      <c r="F1284" s="175"/>
      <c r="G1284" s="110"/>
      <c r="H1284" s="130"/>
      <c r="J1284" s="183"/>
      <c r="K1284" s="184"/>
    </row>
    <row r="1285" spans="1:11" s="182" customFormat="1" ht="19.149999999999999" customHeight="1">
      <c r="A1285" s="176">
        <v>49560260</v>
      </c>
      <c r="B1285" s="173" t="s">
        <v>1659</v>
      </c>
      <c r="C1285" s="119">
        <v>1</v>
      </c>
      <c r="D1285" s="119">
        <v>1</v>
      </c>
      <c r="E1285" s="110">
        <v>45.8</v>
      </c>
      <c r="F1285" s="132">
        <v>62.95</v>
      </c>
      <c r="G1285" s="111"/>
      <c r="H1285" s="85">
        <f t="shared" si="78"/>
        <v>0</v>
      </c>
      <c r="J1285" s="183"/>
      <c r="K1285" s="184"/>
    </row>
    <row r="1286" spans="1:11" s="182" customFormat="1" ht="19.149999999999999" customHeight="1">
      <c r="A1286" s="176">
        <v>49560290</v>
      </c>
      <c r="B1286" s="173" t="s">
        <v>1660</v>
      </c>
      <c r="C1286" s="119">
        <v>1</v>
      </c>
      <c r="D1286" s="119">
        <v>1</v>
      </c>
      <c r="E1286" s="110">
        <v>15.95</v>
      </c>
      <c r="F1286" s="132">
        <v>24.95</v>
      </c>
      <c r="G1286" s="111"/>
      <c r="H1286" s="85">
        <f t="shared" si="78"/>
        <v>0</v>
      </c>
      <c r="J1286" s="183"/>
      <c r="K1286" s="184"/>
    </row>
    <row r="1287" spans="1:11" s="182" customFormat="1" ht="19.149999999999999" customHeight="1">
      <c r="A1287" s="128" t="s">
        <v>1661</v>
      </c>
      <c r="B1287" s="169"/>
      <c r="C1287" s="126"/>
      <c r="D1287" s="126"/>
      <c r="E1287" s="110"/>
      <c r="F1287" s="170"/>
      <c r="G1287" s="110"/>
      <c r="H1287" s="130"/>
      <c r="J1287" s="183"/>
      <c r="K1287" s="184"/>
    </row>
    <row r="1288" spans="1:11" s="182" customFormat="1" ht="19.149999999999999" customHeight="1">
      <c r="A1288" s="128" t="s">
        <v>1662</v>
      </c>
      <c r="B1288" s="169"/>
      <c r="C1288" s="126"/>
      <c r="D1288" s="126"/>
      <c r="E1288" s="110"/>
      <c r="F1288" s="170"/>
      <c r="G1288" s="110"/>
      <c r="H1288" s="130"/>
      <c r="J1288" s="183"/>
      <c r="K1288" s="184"/>
    </row>
    <row r="1289" spans="1:11" s="182" customFormat="1" ht="19.149999999999999" customHeight="1">
      <c r="A1289" s="176">
        <v>49569200</v>
      </c>
      <c r="B1289" s="133" t="s">
        <v>1663</v>
      </c>
      <c r="C1289" s="119">
        <v>1</v>
      </c>
      <c r="D1289" s="119">
        <v>1</v>
      </c>
      <c r="E1289" s="110">
        <v>30.5</v>
      </c>
      <c r="F1289" s="132">
        <v>44.95</v>
      </c>
      <c r="G1289" s="111"/>
      <c r="H1289" s="85">
        <f t="shared" si="78"/>
        <v>0</v>
      </c>
      <c r="J1289" s="183"/>
      <c r="K1289" s="184"/>
    </row>
    <row r="1290" spans="1:11" s="182" customFormat="1" ht="19.149999999999999" customHeight="1">
      <c r="A1290" s="176">
        <v>49569205</v>
      </c>
      <c r="B1290" s="133" t="s">
        <v>1664</v>
      </c>
      <c r="C1290" s="119">
        <v>1</v>
      </c>
      <c r="D1290" s="119">
        <v>1</v>
      </c>
      <c r="E1290" s="110">
        <v>30.5</v>
      </c>
      <c r="F1290" s="132">
        <v>44.95</v>
      </c>
      <c r="G1290" s="111"/>
      <c r="H1290" s="85">
        <f t="shared" si="78"/>
        <v>0</v>
      </c>
      <c r="J1290" s="183"/>
      <c r="K1290" s="184"/>
    </row>
    <row r="1291" spans="1:11" s="182" customFormat="1" ht="19.149999999999999" customHeight="1">
      <c r="A1291" s="176">
        <v>49569210</v>
      </c>
      <c r="B1291" s="133" t="s">
        <v>1665</v>
      </c>
      <c r="C1291" s="119">
        <v>1</v>
      </c>
      <c r="D1291" s="119">
        <v>1</v>
      </c>
      <c r="E1291" s="110">
        <v>30.5</v>
      </c>
      <c r="F1291" s="132">
        <v>44.95</v>
      </c>
      <c r="G1291" s="111"/>
      <c r="H1291" s="85">
        <f t="shared" si="78"/>
        <v>0</v>
      </c>
      <c r="J1291" s="183"/>
      <c r="K1291" s="184"/>
    </row>
    <row r="1292" spans="1:11" s="182" customFormat="1" ht="19.149999999999999" customHeight="1">
      <c r="A1292" s="176">
        <v>49569215</v>
      </c>
      <c r="B1292" s="133" t="s">
        <v>1666</v>
      </c>
      <c r="C1292" s="119">
        <v>1</v>
      </c>
      <c r="D1292" s="119">
        <v>1</v>
      </c>
      <c r="E1292" s="110">
        <v>32.5</v>
      </c>
      <c r="F1292" s="132">
        <v>47.95</v>
      </c>
      <c r="G1292" s="111"/>
      <c r="H1292" s="85">
        <f t="shared" si="78"/>
        <v>0</v>
      </c>
      <c r="J1292" s="183"/>
      <c r="K1292" s="184"/>
    </row>
    <row r="1293" spans="1:11" s="182" customFormat="1" ht="19.149999999999999" customHeight="1">
      <c r="A1293" s="176">
        <v>49569220</v>
      </c>
      <c r="B1293" s="133" t="s">
        <v>1667</v>
      </c>
      <c r="C1293" s="119">
        <v>1</v>
      </c>
      <c r="D1293" s="119">
        <v>1</v>
      </c>
      <c r="E1293" s="110">
        <v>32.5</v>
      </c>
      <c r="F1293" s="132">
        <v>47.95</v>
      </c>
      <c r="G1293" s="111"/>
      <c r="H1293" s="85">
        <f t="shared" si="78"/>
        <v>0</v>
      </c>
      <c r="J1293" s="183"/>
      <c r="K1293" s="184"/>
    </row>
    <row r="1294" spans="1:11" s="182" customFormat="1" ht="19.149999999999999" customHeight="1">
      <c r="A1294" s="176">
        <v>49569225</v>
      </c>
      <c r="B1294" s="133" t="s">
        <v>1668</v>
      </c>
      <c r="C1294" s="119">
        <v>1</v>
      </c>
      <c r="D1294" s="119">
        <v>1</v>
      </c>
      <c r="E1294" s="110">
        <v>34.4</v>
      </c>
      <c r="F1294" s="132">
        <v>49.95</v>
      </c>
      <c r="G1294" s="111"/>
      <c r="H1294" s="85">
        <f t="shared" si="78"/>
        <v>0</v>
      </c>
      <c r="J1294" s="183"/>
      <c r="K1294" s="184"/>
    </row>
    <row r="1295" spans="1:11" s="182" customFormat="1" ht="19.149999999999999" customHeight="1">
      <c r="A1295" s="176">
        <v>49569230</v>
      </c>
      <c r="B1295" s="133" t="s">
        <v>1669</v>
      </c>
      <c r="C1295" s="119">
        <v>1</v>
      </c>
      <c r="D1295" s="119">
        <v>1</v>
      </c>
      <c r="E1295" s="110">
        <v>36.6</v>
      </c>
      <c r="F1295" s="132">
        <v>53.95</v>
      </c>
      <c r="G1295" s="111"/>
      <c r="H1295" s="85">
        <f t="shared" si="78"/>
        <v>0</v>
      </c>
      <c r="J1295" s="183"/>
      <c r="K1295" s="184"/>
    </row>
    <row r="1296" spans="1:11" s="182" customFormat="1" ht="19.149999999999999" customHeight="1">
      <c r="A1296" s="176">
        <v>49569240</v>
      </c>
      <c r="B1296" s="133" t="s">
        <v>1670</v>
      </c>
      <c r="C1296" s="119">
        <v>1</v>
      </c>
      <c r="D1296" s="119">
        <v>1</v>
      </c>
      <c r="E1296" s="110">
        <v>40.700000000000003</v>
      </c>
      <c r="F1296" s="132">
        <v>55.95</v>
      </c>
      <c r="G1296" s="111"/>
      <c r="H1296" s="85">
        <f t="shared" ref="H1296:H1359" si="79">G1296*E1296</f>
        <v>0</v>
      </c>
      <c r="J1296" s="183"/>
      <c r="K1296" s="184"/>
    </row>
    <row r="1297" spans="1:11" s="182" customFormat="1" ht="19.149999999999999" customHeight="1">
      <c r="A1297" s="176">
        <v>49569245</v>
      </c>
      <c r="B1297" s="133" t="s">
        <v>1671</v>
      </c>
      <c r="C1297" s="119">
        <v>1</v>
      </c>
      <c r="D1297" s="119">
        <v>1</v>
      </c>
      <c r="E1297" s="110">
        <v>42.9</v>
      </c>
      <c r="F1297" s="132">
        <v>58.95</v>
      </c>
      <c r="G1297" s="111"/>
      <c r="H1297" s="85">
        <f t="shared" si="79"/>
        <v>0</v>
      </c>
      <c r="J1297" s="183"/>
      <c r="K1297" s="184"/>
    </row>
    <row r="1298" spans="1:11" s="182" customFormat="1" ht="19.149999999999999" customHeight="1">
      <c r="A1298" s="176">
        <v>49569255</v>
      </c>
      <c r="B1298" s="133" t="s">
        <v>1672</v>
      </c>
      <c r="C1298" s="119">
        <v>1</v>
      </c>
      <c r="D1298" s="119">
        <v>1</v>
      </c>
      <c r="E1298" s="110">
        <v>42.9</v>
      </c>
      <c r="F1298" s="132">
        <v>58.95</v>
      </c>
      <c r="G1298" s="111"/>
      <c r="H1298" s="85">
        <f t="shared" si="79"/>
        <v>0</v>
      </c>
      <c r="J1298" s="183"/>
      <c r="K1298" s="184"/>
    </row>
    <row r="1299" spans="1:11" s="182" customFormat="1" ht="19.149999999999999" customHeight="1">
      <c r="A1299" s="176">
        <v>49569265</v>
      </c>
      <c r="B1299" s="133" t="s">
        <v>1673</v>
      </c>
      <c r="C1299" s="119">
        <v>1</v>
      </c>
      <c r="D1299" s="119">
        <v>1</v>
      </c>
      <c r="E1299" s="110">
        <v>47.2</v>
      </c>
      <c r="F1299" s="132">
        <v>64.95</v>
      </c>
      <c r="G1299" s="111"/>
      <c r="H1299" s="85">
        <f t="shared" si="79"/>
        <v>0</v>
      </c>
      <c r="J1299" s="183"/>
      <c r="K1299" s="184"/>
    </row>
    <row r="1300" spans="1:11" s="182" customFormat="1" ht="19.149999999999999" customHeight="1">
      <c r="A1300" s="176">
        <v>49569270</v>
      </c>
      <c r="B1300" s="133" t="s">
        <v>1674</v>
      </c>
      <c r="C1300" s="119">
        <v>1</v>
      </c>
      <c r="D1300" s="119">
        <v>1</v>
      </c>
      <c r="E1300" s="110">
        <v>54.5</v>
      </c>
      <c r="F1300" s="132">
        <v>74.95</v>
      </c>
      <c r="G1300" s="111"/>
      <c r="H1300" s="85">
        <f t="shared" si="79"/>
        <v>0</v>
      </c>
      <c r="J1300" s="183"/>
      <c r="K1300" s="184"/>
    </row>
    <row r="1301" spans="1:11" s="182" customFormat="1" ht="19.149999999999999" customHeight="1">
      <c r="A1301" s="176">
        <v>49569275</v>
      </c>
      <c r="B1301" s="133" t="s">
        <v>1675</v>
      </c>
      <c r="C1301" s="119">
        <v>1</v>
      </c>
      <c r="D1301" s="119">
        <v>1</v>
      </c>
      <c r="E1301" s="110">
        <v>58.1</v>
      </c>
      <c r="F1301" s="132">
        <v>79.95</v>
      </c>
      <c r="G1301" s="111"/>
      <c r="H1301" s="85">
        <f t="shared" si="79"/>
        <v>0</v>
      </c>
      <c r="J1301" s="183"/>
      <c r="K1301" s="184"/>
    </row>
    <row r="1302" spans="1:11" s="182" customFormat="1" ht="19.149999999999999" customHeight="1">
      <c r="A1302" s="176">
        <v>49569300</v>
      </c>
      <c r="B1302" s="133" t="s">
        <v>1676</v>
      </c>
      <c r="C1302" s="119">
        <v>1</v>
      </c>
      <c r="D1302" s="119">
        <v>1</v>
      </c>
      <c r="E1302" s="110">
        <v>7.2</v>
      </c>
      <c r="F1302" s="132">
        <v>9.9499999999999993</v>
      </c>
      <c r="G1302" s="111"/>
      <c r="H1302" s="85">
        <f t="shared" si="79"/>
        <v>0</v>
      </c>
      <c r="J1302" s="183"/>
      <c r="K1302" s="184"/>
    </row>
    <row r="1303" spans="1:11" s="182" customFormat="1" ht="19.149999999999999" customHeight="1">
      <c r="A1303" s="176">
        <v>49569305</v>
      </c>
      <c r="B1303" s="133" t="s">
        <v>1677</v>
      </c>
      <c r="C1303" s="119">
        <v>1</v>
      </c>
      <c r="D1303" s="119">
        <v>1</v>
      </c>
      <c r="E1303" s="110">
        <v>18.100000000000001</v>
      </c>
      <c r="F1303" s="132">
        <v>24.95</v>
      </c>
      <c r="G1303" s="111"/>
      <c r="H1303" s="85">
        <f t="shared" si="79"/>
        <v>0</v>
      </c>
      <c r="J1303" s="183"/>
      <c r="K1303" s="184"/>
    </row>
    <row r="1304" spans="1:11" s="182" customFormat="1" ht="19.149999999999999" customHeight="1">
      <c r="A1304" s="128" t="s">
        <v>1678</v>
      </c>
      <c r="B1304" s="129"/>
      <c r="C1304" s="126"/>
      <c r="D1304" s="126"/>
      <c r="E1304" s="110"/>
      <c r="F1304" s="175"/>
      <c r="G1304" s="110"/>
      <c r="H1304" s="130"/>
      <c r="J1304" s="183"/>
      <c r="K1304" s="184"/>
    </row>
    <row r="1305" spans="1:11" s="182" customFormat="1" ht="19.149999999999999" customHeight="1">
      <c r="A1305" s="176">
        <v>49220175</v>
      </c>
      <c r="B1305" s="174" t="s">
        <v>1679</v>
      </c>
      <c r="C1305" s="119">
        <v>1</v>
      </c>
      <c r="D1305" s="119">
        <v>1</v>
      </c>
      <c r="E1305" s="110">
        <v>44</v>
      </c>
      <c r="F1305" s="132">
        <v>59.95</v>
      </c>
      <c r="G1305" s="111"/>
      <c r="H1305" s="85">
        <f t="shared" si="79"/>
        <v>0</v>
      </c>
      <c r="J1305" s="183"/>
      <c r="K1305" s="184"/>
    </row>
    <row r="1306" spans="1:11" s="182" customFormat="1" ht="19.149999999999999" customHeight="1">
      <c r="A1306" s="128" t="s">
        <v>1680</v>
      </c>
      <c r="B1306" s="129"/>
      <c r="C1306" s="126"/>
      <c r="D1306" s="126"/>
      <c r="E1306" s="110"/>
      <c r="F1306" s="175"/>
      <c r="G1306" s="110"/>
      <c r="H1306" s="130"/>
      <c r="J1306" s="183"/>
      <c r="K1306" s="184"/>
    </row>
    <row r="1307" spans="1:11" s="182" customFormat="1" ht="19.149999999999999" customHeight="1">
      <c r="A1307" s="176">
        <v>48130048</v>
      </c>
      <c r="B1307" s="133" t="s">
        <v>1681</v>
      </c>
      <c r="C1307" s="119">
        <v>1</v>
      </c>
      <c r="D1307" s="119">
        <v>1</v>
      </c>
      <c r="E1307" s="110">
        <v>11</v>
      </c>
      <c r="F1307" s="132">
        <v>23.95</v>
      </c>
      <c r="G1307" s="111"/>
      <c r="H1307" s="85">
        <f t="shared" si="79"/>
        <v>0</v>
      </c>
      <c r="J1307" s="183"/>
      <c r="K1307" s="184"/>
    </row>
    <row r="1308" spans="1:11" s="182" customFormat="1" ht="19.149999999999999" customHeight="1">
      <c r="A1308" s="176">
        <v>48130058</v>
      </c>
      <c r="B1308" s="133" t="s">
        <v>1682</v>
      </c>
      <c r="C1308" s="119">
        <v>1</v>
      </c>
      <c r="D1308" s="119">
        <v>1</v>
      </c>
      <c r="E1308" s="110">
        <v>12</v>
      </c>
      <c r="F1308" s="132">
        <v>26.95</v>
      </c>
      <c r="G1308" s="111"/>
      <c r="H1308" s="85">
        <f t="shared" si="79"/>
        <v>0</v>
      </c>
      <c r="J1308" s="183"/>
      <c r="K1308" s="184"/>
    </row>
    <row r="1309" spans="1:11" s="182" customFormat="1" ht="19.149999999999999" customHeight="1">
      <c r="A1309" s="176">
        <v>48130068</v>
      </c>
      <c r="B1309" s="133" t="s">
        <v>1683</v>
      </c>
      <c r="C1309" s="119">
        <v>1</v>
      </c>
      <c r="D1309" s="119">
        <v>1</v>
      </c>
      <c r="E1309" s="110">
        <v>12.8</v>
      </c>
      <c r="F1309" s="132">
        <v>27.95</v>
      </c>
      <c r="G1309" s="111"/>
      <c r="H1309" s="85">
        <f t="shared" si="79"/>
        <v>0</v>
      </c>
      <c r="J1309" s="183"/>
      <c r="K1309" s="184"/>
    </row>
    <row r="1310" spans="1:11" s="182" customFormat="1" ht="19.149999999999999" customHeight="1">
      <c r="A1310" s="176">
        <v>48130078</v>
      </c>
      <c r="B1310" s="133" t="s">
        <v>1684</v>
      </c>
      <c r="C1310" s="119">
        <v>1</v>
      </c>
      <c r="D1310" s="119">
        <v>1</v>
      </c>
      <c r="E1310" s="110">
        <v>13.6</v>
      </c>
      <c r="F1310" s="132">
        <v>29.95</v>
      </c>
      <c r="G1310" s="111"/>
      <c r="H1310" s="85">
        <f t="shared" si="79"/>
        <v>0</v>
      </c>
      <c r="J1310" s="183"/>
      <c r="K1310" s="184"/>
    </row>
    <row r="1311" spans="1:11" s="182" customFormat="1" ht="19.149999999999999" customHeight="1">
      <c r="A1311" s="176">
        <v>48130088</v>
      </c>
      <c r="B1311" s="133" t="s">
        <v>1685</v>
      </c>
      <c r="C1311" s="119">
        <v>1</v>
      </c>
      <c r="D1311" s="119">
        <v>1</v>
      </c>
      <c r="E1311" s="110">
        <v>15.9</v>
      </c>
      <c r="F1311" s="132">
        <v>34.950000000000003</v>
      </c>
      <c r="G1311" s="111"/>
      <c r="H1311" s="85">
        <f t="shared" si="79"/>
        <v>0</v>
      </c>
      <c r="J1311" s="183"/>
      <c r="K1311" s="184"/>
    </row>
    <row r="1312" spans="1:11" s="182" customFormat="1" ht="19.149999999999999" customHeight="1">
      <c r="A1312" s="128" t="s">
        <v>1686</v>
      </c>
      <c r="B1312" s="129"/>
      <c r="C1312" s="126"/>
      <c r="D1312" s="126"/>
      <c r="E1312" s="110"/>
      <c r="F1312" s="175"/>
      <c r="G1312" s="110"/>
      <c r="H1312" s="130"/>
      <c r="J1312" s="183"/>
      <c r="K1312" s="184"/>
    </row>
    <row r="1313" spans="1:11" s="182" customFormat="1" ht="19.149999999999999" customHeight="1">
      <c r="A1313" s="176">
        <v>48130400</v>
      </c>
      <c r="B1313" s="133" t="s">
        <v>1687</v>
      </c>
      <c r="C1313" s="119">
        <v>1</v>
      </c>
      <c r="D1313" s="119">
        <v>1</v>
      </c>
      <c r="E1313" s="110">
        <v>43.1</v>
      </c>
      <c r="F1313" s="132">
        <v>49.95</v>
      </c>
      <c r="G1313" s="111"/>
      <c r="H1313" s="85">
        <f t="shared" si="79"/>
        <v>0</v>
      </c>
      <c r="J1313" s="183"/>
      <c r="K1313" s="184"/>
    </row>
    <row r="1314" spans="1:11" s="182" customFormat="1" ht="19.149999999999999" customHeight="1">
      <c r="A1314" s="128" t="s">
        <v>1688</v>
      </c>
      <c r="B1314" s="129"/>
      <c r="C1314" s="126"/>
      <c r="D1314" s="126"/>
      <c r="E1314" s="110"/>
      <c r="F1314" s="175"/>
      <c r="G1314" s="110"/>
      <c r="H1314" s="130"/>
      <c r="J1314" s="183"/>
      <c r="K1314" s="184"/>
    </row>
    <row r="1315" spans="1:11" s="182" customFormat="1" ht="19.149999999999999" customHeight="1">
      <c r="A1315" s="176">
        <v>48251002</v>
      </c>
      <c r="B1315" s="133" t="s">
        <v>1689</v>
      </c>
      <c r="C1315" s="119">
        <v>1</v>
      </c>
      <c r="D1315" s="119">
        <v>1</v>
      </c>
      <c r="E1315" s="110">
        <v>17</v>
      </c>
      <c r="F1315" s="132">
        <v>24.95</v>
      </c>
      <c r="G1315" s="111"/>
      <c r="H1315" s="85">
        <f t="shared" si="79"/>
        <v>0</v>
      </c>
      <c r="J1315" s="183"/>
      <c r="K1315" s="184"/>
    </row>
    <row r="1316" spans="1:11" s="182" customFormat="1" ht="19.149999999999999" customHeight="1">
      <c r="A1316" s="176">
        <v>48251252</v>
      </c>
      <c r="B1316" s="133" t="s">
        <v>1690</v>
      </c>
      <c r="C1316" s="119">
        <v>1</v>
      </c>
      <c r="D1316" s="119">
        <v>1</v>
      </c>
      <c r="E1316" s="110">
        <v>20.399999999999999</v>
      </c>
      <c r="F1316" s="132">
        <v>29.95</v>
      </c>
      <c r="G1316" s="111"/>
      <c r="H1316" s="85">
        <f t="shared" si="79"/>
        <v>0</v>
      </c>
      <c r="J1316" s="183"/>
      <c r="K1316" s="184"/>
    </row>
    <row r="1317" spans="1:11" s="182" customFormat="1" ht="19.149999999999999" customHeight="1">
      <c r="A1317" s="128" t="s">
        <v>1691</v>
      </c>
      <c r="B1317" s="129"/>
      <c r="C1317" s="126"/>
      <c r="D1317" s="126"/>
      <c r="E1317" s="110"/>
      <c r="F1317" s="175"/>
      <c r="G1317" s="110"/>
      <c r="H1317" s="130"/>
      <c r="J1317" s="183"/>
      <c r="K1317" s="184"/>
    </row>
    <row r="1318" spans="1:11" s="182" customFormat="1" ht="19.149999999999999" customHeight="1">
      <c r="A1318" s="176">
        <v>48255120</v>
      </c>
      <c r="B1318" s="133" t="s">
        <v>1692</v>
      </c>
      <c r="C1318" s="119">
        <v>1</v>
      </c>
      <c r="D1318" s="119">
        <v>1</v>
      </c>
      <c r="E1318" s="110">
        <v>32</v>
      </c>
      <c r="F1318" s="132">
        <v>46.95</v>
      </c>
      <c r="G1318" s="111"/>
      <c r="H1318" s="85">
        <f t="shared" si="79"/>
        <v>0</v>
      </c>
      <c r="J1318" s="183"/>
      <c r="K1318" s="184"/>
    </row>
    <row r="1319" spans="1:11" s="182" customFormat="1" ht="19.149999999999999" customHeight="1">
      <c r="A1319" s="176">
        <v>48255125</v>
      </c>
      <c r="B1319" s="133" t="s">
        <v>1693</v>
      </c>
      <c r="C1319" s="119">
        <v>1</v>
      </c>
      <c r="D1319" s="119">
        <v>1</v>
      </c>
      <c r="E1319" s="110">
        <v>34.1</v>
      </c>
      <c r="F1319" s="132">
        <v>49.95</v>
      </c>
      <c r="G1319" s="111"/>
      <c r="H1319" s="85">
        <f t="shared" si="79"/>
        <v>0</v>
      </c>
      <c r="J1319" s="183"/>
      <c r="K1319" s="184"/>
    </row>
    <row r="1320" spans="1:11" s="182" customFormat="1" ht="19.149999999999999" customHeight="1">
      <c r="A1320" s="176">
        <v>48255135</v>
      </c>
      <c r="B1320" s="133" t="s">
        <v>1694</v>
      </c>
      <c r="C1320" s="119">
        <v>1</v>
      </c>
      <c r="D1320" s="119">
        <v>1</v>
      </c>
      <c r="E1320" s="110">
        <v>40.9</v>
      </c>
      <c r="F1320" s="132">
        <v>59.95</v>
      </c>
      <c r="G1320" s="111"/>
      <c r="H1320" s="85">
        <f t="shared" si="79"/>
        <v>0</v>
      </c>
      <c r="J1320" s="183"/>
      <c r="K1320" s="184"/>
    </row>
    <row r="1321" spans="1:11" s="182" customFormat="1" ht="19.149999999999999" customHeight="1">
      <c r="A1321" s="176">
        <v>48255140</v>
      </c>
      <c r="B1321" s="133" t="s">
        <v>1695</v>
      </c>
      <c r="C1321" s="119">
        <v>1</v>
      </c>
      <c r="D1321" s="119">
        <v>1</v>
      </c>
      <c r="E1321" s="110">
        <v>42.9</v>
      </c>
      <c r="F1321" s="132">
        <v>62.95</v>
      </c>
      <c r="G1321" s="111"/>
      <c r="H1321" s="85">
        <f t="shared" si="79"/>
        <v>0</v>
      </c>
      <c r="J1321" s="183"/>
      <c r="K1321" s="184"/>
    </row>
    <row r="1322" spans="1:11" s="182" customFormat="1" ht="19.149999999999999" customHeight="1">
      <c r="A1322" s="176">
        <v>48255143</v>
      </c>
      <c r="B1322" s="133" t="s">
        <v>1696</v>
      </c>
      <c r="C1322" s="119">
        <v>1</v>
      </c>
      <c r="D1322" s="119">
        <v>1</v>
      </c>
      <c r="E1322" s="110">
        <v>44.3</v>
      </c>
      <c r="F1322" s="132">
        <v>64.95</v>
      </c>
      <c r="G1322" s="111"/>
      <c r="H1322" s="85">
        <f t="shared" si="79"/>
        <v>0</v>
      </c>
      <c r="J1322" s="183"/>
      <c r="K1322" s="184"/>
    </row>
    <row r="1323" spans="1:11" s="182" customFormat="1" ht="19.149999999999999" customHeight="1">
      <c r="A1323" s="176">
        <v>48255150</v>
      </c>
      <c r="B1323" s="133" t="s">
        <v>1697</v>
      </c>
      <c r="C1323" s="119">
        <v>1</v>
      </c>
      <c r="D1323" s="119">
        <v>1</v>
      </c>
      <c r="E1323" s="110">
        <v>51.1</v>
      </c>
      <c r="F1323" s="132">
        <v>74.95</v>
      </c>
      <c r="G1323" s="111"/>
      <c r="H1323" s="85">
        <f t="shared" si="79"/>
        <v>0</v>
      </c>
      <c r="J1323" s="183"/>
      <c r="K1323" s="184"/>
    </row>
    <row r="1324" spans="1:11" s="182" customFormat="1" ht="19.149999999999999" customHeight="1">
      <c r="A1324" s="176">
        <v>48255420</v>
      </c>
      <c r="B1324" s="133" t="s">
        <v>1698</v>
      </c>
      <c r="C1324" s="119">
        <v>2</v>
      </c>
      <c r="D1324" s="119">
        <v>2</v>
      </c>
      <c r="E1324" s="110">
        <v>6</v>
      </c>
      <c r="F1324" s="132">
        <v>11.95</v>
      </c>
      <c r="G1324" s="111"/>
      <c r="H1324" s="85">
        <f t="shared" si="79"/>
        <v>0</v>
      </c>
      <c r="J1324" s="183"/>
      <c r="K1324" s="184"/>
    </row>
    <row r="1325" spans="1:11" s="182" customFormat="1" ht="19.149999999999999" customHeight="1">
      <c r="A1325" s="176">
        <v>48255425</v>
      </c>
      <c r="B1325" s="133" t="s">
        <v>1699</v>
      </c>
      <c r="C1325" s="119">
        <v>2</v>
      </c>
      <c r="D1325" s="119">
        <v>2</v>
      </c>
      <c r="E1325" s="110">
        <v>6</v>
      </c>
      <c r="F1325" s="132">
        <v>11.95</v>
      </c>
      <c r="G1325" s="111"/>
      <c r="H1325" s="85">
        <f t="shared" si="79"/>
        <v>0</v>
      </c>
      <c r="J1325" s="183"/>
      <c r="K1325" s="184"/>
    </row>
    <row r="1326" spans="1:11" s="182" customFormat="1" ht="19.149999999999999" customHeight="1">
      <c r="A1326" s="176">
        <v>48255435</v>
      </c>
      <c r="B1326" s="133" t="s">
        <v>1700</v>
      </c>
      <c r="C1326" s="119">
        <v>2</v>
      </c>
      <c r="D1326" s="119">
        <v>2</v>
      </c>
      <c r="E1326" s="110">
        <v>6</v>
      </c>
      <c r="F1326" s="132">
        <v>11.95</v>
      </c>
      <c r="G1326" s="111"/>
      <c r="H1326" s="85">
        <f t="shared" si="79"/>
        <v>0</v>
      </c>
      <c r="J1326" s="183"/>
      <c r="K1326" s="184"/>
    </row>
    <row r="1327" spans="1:11" s="182" customFormat="1" ht="19.149999999999999" customHeight="1">
      <c r="A1327" s="176">
        <v>48255440</v>
      </c>
      <c r="B1327" s="133" t="s">
        <v>1701</v>
      </c>
      <c r="C1327" s="119">
        <v>2</v>
      </c>
      <c r="D1327" s="119">
        <v>2</v>
      </c>
      <c r="E1327" s="110">
        <v>6</v>
      </c>
      <c r="F1327" s="132">
        <v>11.95</v>
      </c>
      <c r="G1327" s="111"/>
      <c r="H1327" s="85">
        <f t="shared" si="79"/>
        <v>0</v>
      </c>
      <c r="J1327" s="183"/>
      <c r="K1327" s="184"/>
    </row>
    <row r="1328" spans="1:11" s="182" customFormat="1" ht="19.149999999999999" customHeight="1">
      <c r="A1328" s="176">
        <v>48255443</v>
      </c>
      <c r="B1328" s="133" t="s">
        <v>1702</v>
      </c>
      <c r="C1328" s="119">
        <v>2</v>
      </c>
      <c r="D1328" s="119">
        <v>2</v>
      </c>
      <c r="E1328" s="110">
        <v>6</v>
      </c>
      <c r="F1328" s="132">
        <v>11.95</v>
      </c>
      <c r="G1328" s="111"/>
      <c r="H1328" s="85">
        <f t="shared" si="79"/>
        <v>0</v>
      </c>
      <c r="J1328" s="183"/>
      <c r="K1328" s="184"/>
    </row>
    <row r="1329" spans="1:11" s="182" customFormat="1" ht="19.149999999999999" customHeight="1">
      <c r="A1329" s="176">
        <v>48255450</v>
      </c>
      <c r="B1329" s="133" t="s">
        <v>1703</v>
      </c>
      <c r="C1329" s="119">
        <v>2</v>
      </c>
      <c r="D1329" s="119">
        <v>2</v>
      </c>
      <c r="E1329" s="110">
        <v>6</v>
      </c>
      <c r="F1329" s="132">
        <v>11.95</v>
      </c>
      <c r="G1329" s="111"/>
      <c r="H1329" s="85">
        <f t="shared" si="79"/>
        <v>0</v>
      </c>
      <c r="J1329" s="183"/>
      <c r="K1329" s="184"/>
    </row>
    <row r="1330" spans="1:11" s="182" customFormat="1" ht="19.149999999999999" customHeight="1">
      <c r="A1330" s="128" t="s">
        <v>1704</v>
      </c>
      <c r="B1330" s="129"/>
      <c r="C1330" s="126"/>
      <c r="D1330" s="126"/>
      <c r="E1330" s="110"/>
      <c r="F1330" s="175"/>
      <c r="G1330" s="110"/>
      <c r="H1330" s="130"/>
      <c r="J1330" s="183"/>
      <c r="K1330" s="184"/>
    </row>
    <row r="1331" spans="1:11" s="182" customFormat="1" ht="19.149999999999999" customHeight="1">
      <c r="A1331" s="176">
        <v>49225100</v>
      </c>
      <c r="B1331" s="174" t="s">
        <v>1705</v>
      </c>
      <c r="C1331" s="119">
        <v>1</v>
      </c>
      <c r="D1331" s="119">
        <v>1</v>
      </c>
      <c r="E1331" s="110">
        <v>165</v>
      </c>
      <c r="F1331" s="132">
        <v>199.95</v>
      </c>
      <c r="G1331" s="111"/>
      <c r="H1331" s="85">
        <f t="shared" si="79"/>
        <v>0</v>
      </c>
      <c r="J1331" s="183"/>
      <c r="K1331" s="184"/>
    </row>
    <row r="1332" spans="1:11" s="182" customFormat="1" ht="19.149999999999999" customHeight="1">
      <c r="A1332" s="128" t="s">
        <v>1706</v>
      </c>
      <c r="B1332" s="129"/>
      <c r="C1332" s="126"/>
      <c r="D1332" s="126"/>
      <c r="E1332" s="110"/>
      <c r="F1332" s="175"/>
      <c r="G1332" s="110"/>
      <c r="H1332" s="130"/>
      <c r="J1332" s="183"/>
      <c r="K1332" s="184"/>
    </row>
    <row r="1333" spans="1:11" s="182" customFormat="1" ht="19.149999999999999" customHeight="1">
      <c r="A1333" s="176">
        <v>48136754</v>
      </c>
      <c r="B1333" s="133" t="s">
        <v>1707</v>
      </c>
      <c r="C1333" s="119">
        <v>1</v>
      </c>
      <c r="D1333" s="119">
        <v>1</v>
      </c>
      <c r="E1333" s="110">
        <v>27.2</v>
      </c>
      <c r="F1333" s="132">
        <v>39.950000000000003</v>
      </c>
      <c r="G1333" s="111"/>
      <c r="H1333" s="85">
        <f t="shared" si="79"/>
        <v>0</v>
      </c>
      <c r="J1333" s="183"/>
      <c r="K1333" s="184"/>
    </row>
    <row r="1334" spans="1:11" s="182" customFormat="1" ht="19.149999999999999" customHeight="1">
      <c r="A1334" s="176">
        <v>48136756</v>
      </c>
      <c r="B1334" s="133" t="s">
        <v>1708</v>
      </c>
      <c r="C1334" s="119">
        <v>1</v>
      </c>
      <c r="D1334" s="119">
        <v>1</v>
      </c>
      <c r="E1334" s="110">
        <v>28.6</v>
      </c>
      <c r="F1334" s="132">
        <v>41.95</v>
      </c>
      <c r="G1334" s="111"/>
      <c r="H1334" s="85">
        <f t="shared" si="79"/>
        <v>0</v>
      </c>
      <c r="J1334" s="183"/>
      <c r="K1334" s="184"/>
    </row>
    <row r="1335" spans="1:11" s="182" customFormat="1" ht="19.149999999999999" customHeight="1">
      <c r="A1335" s="176">
        <v>48136758</v>
      </c>
      <c r="B1335" s="133" t="s">
        <v>1709</v>
      </c>
      <c r="C1335" s="119">
        <v>1</v>
      </c>
      <c r="D1335" s="119">
        <v>1</v>
      </c>
      <c r="E1335" s="110">
        <v>30.6</v>
      </c>
      <c r="F1335" s="132">
        <v>44.95</v>
      </c>
      <c r="G1335" s="111"/>
      <c r="H1335" s="85">
        <f t="shared" si="79"/>
        <v>0</v>
      </c>
      <c r="J1335" s="183"/>
      <c r="K1335" s="184"/>
    </row>
    <row r="1336" spans="1:11" s="182" customFormat="1" ht="19.149999999999999" customHeight="1">
      <c r="A1336" s="176">
        <v>48136759</v>
      </c>
      <c r="B1336" s="133" t="s">
        <v>1710</v>
      </c>
      <c r="C1336" s="119">
        <v>1</v>
      </c>
      <c r="D1336" s="119">
        <v>1</v>
      </c>
      <c r="E1336" s="110">
        <v>32.700000000000003</v>
      </c>
      <c r="F1336" s="132">
        <v>47.95</v>
      </c>
      <c r="G1336" s="111"/>
      <c r="H1336" s="85">
        <f t="shared" si="79"/>
        <v>0</v>
      </c>
      <c r="J1336" s="183"/>
      <c r="K1336" s="184"/>
    </row>
    <row r="1337" spans="1:11" s="182" customFormat="1" ht="19.149999999999999" customHeight="1">
      <c r="A1337" s="176">
        <v>48136760</v>
      </c>
      <c r="B1337" s="133" t="s">
        <v>1711</v>
      </c>
      <c r="C1337" s="119">
        <v>1</v>
      </c>
      <c r="D1337" s="119">
        <v>1</v>
      </c>
      <c r="E1337" s="110">
        <v>34.1</v>
      </c>
      <c r="F1337" s="132">
        <v>49.95</v>
      </c>
      <c r="G1337" s="111"/>
      <c r="H1337" s="85">
        <f t="shared" si="79"/>
        <v>0</v>
      </c>
      <c r="J1337" s="183"/>
      <c r="K1337" s="184"/>
    </row>
    <row r="1338" spans="1:11" s="182" customFormat="1" ht="19.149999999999999" customHeight="1">
      <c r="A1338" s="176">
        <v>48136762</v>
      </c>
      <c r="B1338" s="133" t="s">
        <v>1712</v>
      </c>
      <c r="C1338" s="119">
        <v>1</v>
      </c>
      <c r="D1338" s="119">
        <v>1</v>
      </c>
      <c r="E1338" s="110">
        <v>36.1</v>
      </c>
      <c r="F1338" s="132">
        <v>52.95</v>
      </c>
      <c r="G1338" s="111"/>
      <c r="H1338" s="85">
        <f t="shared" si="79"/>
        <v>0</v>
      </c>
      <c r="J1338" s="183"/>
      <c r="K1338" s="184"/>
    </row>
    <row r="1339" spans="1:11" s="182" customFormat="1" ht="19.149999999999999" customHeight="1">
      <c r="A1339" s="176">
        <v>48136766</v>
      </c>
      <c r="B1339" s="133" t="s">
        <v>1713</v>
      </c>
      <c r="C1339" s="119">
        <v>1</v>
      </c>
      <c r="D1339" s="119">
        <v>1</v>
      </c>
      <c r="E1339" s="110">
        <v>44.8</v>
      </c>
      <c r="F1339" s="132">
        <v>64.95</v>
      </c>
      <c r="G1339" s="111"/>
      <c r="H1339" s="85">
        <f t="shared" si="79"/>
        <v>0</v>
      </c>
      <c r="J1339" s="183"/>
      <c r="K1339" s="184"/>
    </row>
    <row r="1340" spans="1:11" s="182" customFormat="1" ht="19.149999999999999" customHeight="1">
      <c r="A1340" s="176">
        <v>48136769</v>
      </c>
      <c r="B1340" s="133" t="s">
        <v>1714</v>
      </c>
      <c r="C1340" s="119">
        <v>1</v>
      </c>
      <c r="D1340" s="119">
        <v>1</v>
      </c>
      <c r="E1340" s="110">
        <v>54.5</v>
      </c>
      <c r="F1340" s="132">
        <v>79.95</v>
      </c>
      <c r="G1340" s="111"/>
      <c r="H1340" s="85">
        <f t="shared" si="79"/>
        <v>0</v>
      </c>
      <c r="J1340" s="183"/>
      <c r="K1340" s="184"/>
    </row>
    <row r="1341" spans="1:11" s="182" customFormat="1" ht="19.149999999999999" customHeight="1">
      <c r="A1341" s="128" t="s">
        <v>1715</v>
      </c>
      <c r="B1341" s="129"/>
      <c r="C1341" s="126"/>
      <c r="D1341" s="126"/>
      <c r="E1341" s="110"/>
      <c r="F1341" s="175"/>
      <c r="G1341" s="110"/>
      <c r="H1341" s="130"/>
      <c r="J1341" s="183"/>
      <c r="K1341" s="184"/>
    </row>
    <row r="1342" spans="1:11" s="182" customFormat="1" ht="19.149999999999999" customHeight="1">
      <c r="A1342" s="176">
        <v>48660061</v>
      </c>
      <c r="B1342" s="133" t="s">
        <v>1716</v>
      </c>
      <c r="C1342" s="119">
        <v>1</v>
      </c>
      <c r="D1342" s="119">
        <v>1</v>
      </c>
      <c r="E1342" s="110">
        <v>29</v>
      </c>
      <c r="F1342" s="132">
        <v>44.95</v>
      </c>
      <c r="G1342" s="111"/>
      <c r="H1342" s="85">
        <f t="shared" si="79"/>
        <v>0</v>
      </c>
      <c r="J1342" s="183"/>
      <c r="K1342" s="184"/>
    </row>
    <row r="1343" spans="1:11" s="182" customFormat="1" ht="19.149999999999999" customHeight="1">
      <c r="A1343" s="128" t="s">
        <v>1717</v>
      </c>
      <c r="B1343" s="169"/>
      <c r="C1343" s="126"/>
      <c r="D1343" s="126"/>
      <c r="E1343" s="110"/>
      <c r="F1343" s="170"/>
      <c r="G1343" s="110"/>
      <c r="H1343" s="130"/>
      <c r="J1343" s="183"/>
      <c r="K1343" s="184"/>
    </row>
    <row r="1344" spans="1:11" s="182" customFormat="1" ht="19.149999999999999" customHeight="1">
      <c r="A1344" s="131">
        <v>48281030</v>
      </c>
      <c r="B1344" s="133" t="s">
        <v>1718</v>
      </c>
      <c r="C1344" s="119">
        <v>1</v>
      </c>
      <c r="D1344" s="119">
        <v>1</v>
      </c>
      <c r="E1344" s="110">
        <v>27.2</v>
      </c>
      <c r="F1344" s="132">
        <v>39.950000000000003</v>
      </c>
      <c r="G1344" s="111"/>
      <c r="H1344" s="85">
        <f t="shared" si="79"/>
        <v>0</v>
      </c>
      <c r="J1344" s="183"/>
      <c r="K1344" s="184"/>
    </row>
    <row r="1345" spans="1:11" s="182" customFormat="1" ht="19.149999999999999" customHeight="1">
      <c r="A1345" s="131">
        <v>48281040</v>
      </c>
      <c r="B1345" s="133" t="s">
        <v>1719</v>
      </c>
      <c r="C1345" s="119">
        <v>1</v>
      </c>
      <c r="D1345" s="119">
        <v>1</v>
      </c>
      <c r="E1345" s="110">
        <v>34.1</v>
      </c>
      <c r="F1345" s="132">
        <v>49.95</v>
      </c>
      <c r="G1345" s="111"/>
      <c r="H1345" s="85">
        <f t="shared" si="79"/>
        <v>0</v>
      </c>
      <c r="J1345" s="183"/>
      <c r="K1345" s="184"/>
    </row>
    <row r="1346" spans="1:11" s="182" customFormat="1" ht="19.149999999999999" customHeight="1">
      <c r="A1346" s="131">
        <v>48281050</v>
      </c>
      <c r="B1346" s="133" t="s">
        <v>1720</v>
      </c>
      <c r="C1346" s="119">
        <v>1</v>
      </c>
      <c r="D1346" s="119">
        <v>1</v>
      </c>
      <c r="E1346" s="110">
        <v>37.5</v>
      </c>
      <c r="F1346" s="132">
        <v>54.95</v>
      </c>
      <c r="G1346" s="111"/>
      <c r="H1346" s="85">
        <f t="shared" si="79"/>
        <v>0</v>
      </c>
      <c r="J1346" s="183"/>
      <c r="K1346" s="184"/>
    </row>
    <row r="1347" spans="1:11" s="182" customFormat="1" ht="19.149999999999999" customHeight="1">
      <c r="A1347" s="131">
        <v>48281060</v>
      </c>
      <c r="B1347" s="133" t="s">
        <v>1721</v>
      </c>
      <c r="C1347" s="119">
        <v>1</v>
      </c>
      <c r="D1347" s="119">
        <v>1</v>
      </c>
      <c r="E1347" s="110">
        <v>40.9</v>
      </c>
      <c r="F1347" s="132">
        <v>59.95</v>
      </c>
      <c r="G1347" s="111"/>
      <c r="H1347" s="85">
        <f t="shared" si="79"/>
        <v>0</v>
      </c>
      <c r="J1347" s="183"/>
      <c r="K1347" s="184"/>
    </row>
    <row r="1348" spans="1:11" s="182" customFormat="1" ht="19.149999999999999" customHeight="1">
      <c r="A1348" s="128" t="s">
        <v>1722</v>
      </c>
      <c r="B1348" s="169"/>
      <c r="C1348" s="126"/>
      <c r="D1348" s="126"/>
      <c r="E1348" s="110"/>
      <c r="F1348" s="170"/>
      <c r="G1348" s="110"/>
      <c r="H1348" s="130"/>
      <c r="J1348" s="183"/>
      <c r="K1348" s="184"/>
    </row>
    <row r="1349" spans="1:11" s="182" customFormat="1" ht="19.149999999999999" customHeight="1">
      <c r="A1349" s="128" t="s">
        <v>1723</v>
      </c>
      <c r="B1349" s="129"/>
      <c r="C1349" s="126"/>
      <c r="D1349" s="126"/>
      <c r="E1349" s="110"/>
      <c r="F1349" s="130"/>
      <c r="G1349" s="110"/>
      <c r="H1349" s="130"/>
      <c r="J1349" s="183"/>
      <c r="K1349" s="184"/>
    </row>
    <row r="1350" spans="1:11" s="182" customFormat="1" ht="19.149999999999999" customHeight="1">
      <c r="A1350" s="176">
        <v>4932339498</v>
      </c>
      <c r="B1350" s="133" t="s">
        <v>1724</v>
      </c>
      <c r="C1350" s="119">
        <v>1</v>
      </c>
      <c r="D1350" s="119">
        <v>1</v>
      </c>
      <c r="E1350" s="110">
        <v>3.65</v>
      </c>
      <c r="F1350" s="132">
        <v>6.95</v>
      </c>
      <c r="G1350" s="111"/>
      <c r="H1350" s="85">
        <f t="shared" si="79"/>
        <v>0</v>
      </c>
      <c r="J1350" s="183"/>
      <c r="K1350" s="184"/>
    </row>
    <row r="1351" spans="1:11" s="182" customFormat="1" ht="19.149999999999999" customHeight="1">
      <c r="A1351" s="176">
        <v>4932399143</v>
      </c>
      <c r="B1351" s="133" t="s">
        <v>1725</v>
      </c>
      <c r="C1351" s="119">
        <v>1</v>
      </c>
      <c r="D1351" s="119">
        <v>1</v>
      </c>
      <c r="E1351" s="110">
        <v>5.4</v>
      </c>
      <c r="F1351" s="132">
        <v>9.9499999999999993</v>
      </c>
      <c r="G1351" s="111"/>
      <c r="H1351" s="85">
        <f t="shared" si="79"/>
        <v>0</v>
      </c>
      <c r="J1351" s="183"/>
      <c r="K1351" s="184"/>
    </row>
    <row r="1352" spans="1:11" s="182" customFormat="1" ht="19.149999999999999" customHeight="1">
      <c r="A1352" s="176">
        <v>4932307067</v>
      </c>
      <c r="B1352" s="133" t="s">
        <v>1726</v>
      </c>
      <c r="C1352" s="119">
        <v>1</v>
      </c>
      <c r="D1352" s="119">
        <v>1</v>
      </c>
      <c r="E1352" s="110">
        <v>3.25</v>
      </c>
      <c r="F1352" s="132">
        <v>5.95</v>
      </c>
      <c r="G1352" s="111"/>
      <c r="H1352" s="85">
        <f t="shared" si="79"/>
        <v>0</v>
      </c>
      <c r="J1352" s="183"/>
      <c r="K1352" s="184"/>
    </row>
    <row r="1353" spans="1:11" s="182" customFormat="1" ht="19.149999999999999" customHeight="1">
      <c r="A1353" s="176">
        <v>4932371702</v>
      </c>
      <c r="B1353" s="133" t="s">
        <v>1727</v>
      </c>
      <c r="C1353" s="119">
        <v>1</v>
      </c>
      <c r="D1353" s="119">
        <v>1</v>
      </c>
      <c r="E1353" s="110">
        <v>26</v>
      </c>
      <c r="F1353" s="132">
        <v>42.95</v>
      </c>
      <c r="G1353" s="111"/>
      <c r="H1353" s="85">
        <f t="shared" si="79"/>
        <v>0</v>
      </c>
      <c r="J1353" s="183"/>
      <c r="K1353" s="184"/>
    </row>
    <row r="1354" spans="1:11" s="182" customFormat="1" ht="19.149999999999999" customHeight="1">
      <c r="A1354" s="176">
        <v>4932399315</v>
      </c>
      <c r="B1354" s="133" t="s">
        <v>1728</v>
      </c>
      <c r="C1354" s="119">
        <v>1</v>
      </c>
      <c r="D1354" s="119">
        <v>1</v>
      </c>
      <c r="E1354" s="110">
        <v>3.95</v>
      </c>
      <c r="F1354" s="132">
        <v>6.95</v>
      </c>
      <c r="G1354" s="111"/>
      <c r="H1354" s="85">
        <f t="shared" si="79"/>
        <v>0</v>
      </c>
      <c r="J1354" s="183"/>
      <c r="K1354" s="184"/>
    </row>
    <row r="1355" spans="1:11" s="182" customFormat="1" ht="19.149999999999999" customHeight="1">
      <c r="A1355" s="176">
        <v>4932352520</v>
      </c>
      <c r="B1355" s="133" t="s">
        <v>1729</v>
      </c>
      <c r="C1355" s="119">
        <v>1</v>
      </c>
      <c r="D1355" s="119">
        <v>1</v>
      </c>
      <c r="E1355" s="110">
        <v>33.950000000000003</v>
      </c>
      <c r="F1355" s="132">
        <v>49.95</v>
      </c>
      <c r="G1355" s="111"/>
      <c r="H1355" s="85">
        <f t="shared" si="79"/>
        <v>0</v>
      </c>
      <c r="J1355" s="183"/>
      <c r="K1355" s="184"/>
    </row>
    <row r="1356" spans="1:11" s="182" customFormat="1" ht="19.149999999999999" customHeight="1">
      <c r="A1356" s="176">
        <v>4932399316</v>
      </c>
      <c r="B1356" s="133" t="s">
        <v>1730</v>
      </c>
      <c r="C1356" s="119">
        <v>1</v>
      </c>
      <c r="D1356" s="119">
        <v>1</v>
      </c>
      <c r="E1356" s="110">
        <v>5.95</v>
      </c>
      <c r="F1356" s="132">
        <v>11.95</v>
      </c>
      <c r="G1356" s="111"/>
      <c r="H1356" s="85">
        <f t="shared" si="79"/>
        <v>0</v>
      </c>
      <c r="J1356" s="183"/>
      <c r="K1356" s="184"/>
    </row>
    <row r="1357" spans="1:11" s="182" customFormat="1" ht="19.149999999999999" customHeight="1">
      <c r="A1357" s="176">
        <v>4932339499</v>
      </c>
      <c r="B1357" s="133" t="s">
        <v>1731</v>
      </c>
      <c r="C1357" s="119">
        <v>1</v>
      </c>
      <c r="D1357" s="119">
        <v>1</v>
      </c>
      <c r="E1357" s="110">
        <v>3.8</v>
      </c>
      <c r="F1357" s="132">
        <v>6.95</v>
      </c>
      <c r="G1357" s="111"/>
      <c r="H1357" s="85">
        <f t="shared" si="79"/>
        <v>0</v>
      </c>
      <c r="J1357" s="183"/>
      <c r="K1357" s="184"/>
    </row>
    <row r="1358" spans="1:11" s="182" customFormat="1" ht="19.149999999999999" customHeight="1">
      <c r="A1358" s="176">
        <v>4932352521</v>
      </c>
      <c r="B1358" s="133" t="s">
        <v>1732</v>
      </c>
      <c r="C1358" s="119">
        <v>1</v>
      </c>
      <c r="D1358" s="119">
        <v>1</v>
      </c>
      <c r="E1358" s="110">
        <v>33.950000000000003</v>
      </c>
      <c r="F1358" s="132">
        <v>49.95</v>
      </c>
      <c r="G1358" s="111"/>
      <c r="H1358" s="85">
        <f t="shared" si="79"/>
        <v>0</v>
      </c>
      <c r="J1358" s="183"/>
      <c r="K1358" s="184"/>
    </row>
    <row r="1359" spans="1:11" s="182" customFormat="1" ht="19.149999999999999" customHeight="1">
      <c r="A1359" s="176">
        <v>4932340408</v>
      </c>
      <c r="B1359" s="133" t="s">
        <v>1733</v>
      </c>
      <c r="C1359" s="119">
        <v>1</v>
      </c>
      <c r="D1359" s="119">
        <v>1</v>
      </c>
      <c r="E1359" s="110">
        <v>4.3499999999999996</v>
      </c>
      <c r="F1359" s="132">
        <v>7.95</v>
      </c>
      <c r="G1359" s="111"/>
      <c r="H1359" s="85">
        <f t="shared" si="79"/>
        <v>0</v>
      </c>
      <c r="J1359" s="183"/>
      <c r="K1359" s="184"/>
    </row>
    <row r="1360" spans="1:11" s="182" customFormat="1" ht="19.149999999999999" customHeight="1">
      <c r="A1360" s="176">
        <v>4932371703</v>
      </c>
      <c r="B1360" s="133" t="s">
        <v>1734</v>
      </c>
      <c r="C1360" s="119">
        <v>1</v>
      </c>
      <c r="D1360" s="119">
        <v>1</v>
      </c>
      <c r="E1360" s="110">
        <v>33.6</v>
      </c>
      <c r="F1360" s="132">
        <v>49.95</v>
      </c>
      <c r="G1360" s="111"/>
      <c r="H1360" s="85">
        <f t="shared" ref="H1360:H1423" si="80">G1360*E1360</f>
        <v>0</v>
      </c>
      <c r="J1360" s="183"/>
      <c r="K1360" s="184"/>
    </row>
    <row r="1361" spans="1:11" s="182" customFormat="1" ht="19.149999999999999" customHeight="1">
      <c r="A1361" s="176">
        <v>4932399317</v>
      </c>
      <c r="B1361" s="133" t="s">
        <v>1735</v>
      </c>
      <c r="C1361" s="119">
        <v>1</v>
      </c>
      <c r="D1361" s="119">
        <v>1</v>
      </c>
      <c r="E1361" s="110">
        <v>5.95</v>
      </c>
      <c r="F1361" s="132">
        <v>10.95</v>
      </c>
      <c r="G1361" s="111"/>
      <c r="H1361" s="85">
        <f t="shared" si="80"/>
        <v>0</v>
      </c>
      <c r="J1361" s="183"/>
      <c r="K1361" s="184"/>
    </row>
    <row r="1362" spans="1:11" s="182" customFormat="1" ht="19.149999999999999" customHeight="1">
      <c r="A1362" s="176">
        <v>4932399318</v>
      </c>
      <c r="B1362" s="133" t="s">
        <v>1736</v>
      </c>
      <c r="C1362" s="119">
        <v>1</v>
      </c>
      <c r="D1362" s="119">
        <v>1</v>
      </c>
      <c r="E1362" s="110">
        <v>8.1</v>
      </c>
      <c r="F1362" s="132">
        <v>14.95</v>
      </c>
      <c r="G1362" s="111"/>
      <c r="H1362" s="85">
        <f t="shared" si="80"/>
        <v>0</v>
      </c>
      <c r="J1362" s="183"/>
      <c r="K1362" s="184"/>
    </row>
    <row r="1363" spans="1:11" s="182" customFormat="1" ht="19.149999999999999" customHeight="1">
      <c r="A1363" s="176">
        <v>4932399319</v>
      </c>
      <c r="B1363" s="133" t="s">
        <v>1737</v>
      </c>
      <c r="C1363" s="119">
        <v>1</v>
      </c>
      <c r="D1363" s="119">
        <v>1</v>
      </c>
      <c r="E1363" s="110">
        <v>13.5</v>
      </c>
      <c r="F1363" s="132">
        <v>24.95</v>
      </c>
      <c r="G1363" s="111"/>
      <c r="H1363" s="85">
        <f t="shared" si="80"/>
        <v>0</v>
      </c>
      <c r="J1363" s="183"/>
      <c r="K1363" s="184"/>
    </row>
    <row r="1364" spans="1:11" s="182" customFormat="1" ht="19.149999999999999" customHeight="1">
      <c r="A1364" s="176">
        <v>4932399320</v>
      </c>
      <c r="B1364" s="133" t="s">
        <v>1738</v>
      </c>
      <c r="C1364" s="119">
        <v>1</v>
      </c>
      <c r="D1364" s="119">
        <v>1</v>
      </c>
      <c r="E1364" s="110">
        <v>17.899999999999999</v>
      </c>
      <c r="F1364" s="132">
        <v>32.950000000000003</v>
      </c>
      <c r="G1364" s="111"/>
      <c r="H1364" s="85">
        <f t="shared" si="80"/>
        <v>0</v>
      </c>
      <c r="J1364" s="183"/>
      <c r="K1364" s="184"/>
    </row>
    <row r="1365" spans="1:11" s="182" customFormat="1" ht="19.149999999999999" customHeight="1">
      <c r="A1365" s="176">
        <v>4932307068</v>
      </c>
      <c r="B1365" s="133" t="s">
        <v>1739</v>
      </c>
      <c r="C1365" s="119">
        <v>1</v>
      </c>
      <c r="D1365" s="119">
        <v>1</v>
      </c>
      <c r="E1365" s="110">
        <v>3.25</v>
      </c>
      <c r="F1365" s="132">
        <v>5.95</v>
      </c>
      <c r="G1365" s="111"/>
      <c r="H1365" s="85">
        <f t="shared" si="80"/>
        <v>0</v>
      </c>
      <c r="J1365" s="183"/>
      <c r="K1365" s="184"/>
    </row>
    <row r="1366" spans="1:11" s="182" customFormat="1" ht="19.149999999999999" customHeight="1">
      <c r="A1366" s="176">
        <v>4932371704</v>
      </c>
      <c r="B1366" s="133" t="s">
        <v>1740</v>
      </c>
      <c r="C1366" s="119">
        <v>1</v>
      </c>
      <c r="D1366" s="119">
        <v>1</v>
      </c>
      <c r="E1366" s="110">
        <v>27.6</v>
      </c>
      <c r="F1366" s="132">
        <v>44.95</v>
      </c>
      <c r="G1366" s="111"/>
      <c r="H1366" s="85">
        <f t="shared" si="80"/>
        <v>0</v>
      </c>
      <c r="J1366" s="183"/>
      <c r="K1366" s="184"/>
    </row>
    <row r="1367" spans="1:11" s="182" customFormat="1" ht="19.149999999999999" customHeight="1">
      <c r="A1367" s="176">
        <v>4932307069</v>
      </c>
      <c r="B1367" s="133" t="s">
        <v>1741</v>
      </c>
      <c r="C1367" s="119">
        <v>1</v>
      </c>
      <c r="D1367" s="119">
        <v>1</v>
      </c>
      <c r="E1367" s="110">
        <v>3.8</v>
      </c>
      <c r="F1367" s="132">
        <v>6.95</v>
      </c>
      <c r="G1367" s="111"/>
      <c r="H1367" s="85">
        <f t="shared" si="80"/>
        <v>0</v>
      </c>
      <c r="J1367" s="183"/>
      <c r="K1367" s="184"/>
    </row>
    <row r="1368" spans="1:11" s="182" customFormat="1" ht="19.149999999999999" customHeight="1">
      <c r="A1368" s="176">
        <v>4932371705</v>
      </c>
      <c r="B1368" s="133" t="s">
        <v>1742</v>
      </c>
      <c r="C1368" s="119">
        <v>1</v>
      </c>
      <c r="D1368" s="119">
        <v>1</v>
      </c>
      <c r="E1368" s="110">
        <v>32.299999999999997</v>
      </c>
      <c r="F1368" s="132">
        <v>49.95</v>
      </c>
      <c r="G1368" s="111"/>
      <c r="H1368" s="85">
        <f t="shared" si="80"/>
        <v>0</v>
      </c>
      <c r="J1368" s="183"/>
      <c r="K1368" s="184"/>
    </row>
    <row r="1369" spans="1:11" s="182" customFormat="1" ht="19.149999999999999" customHeight="1">
      <c r="A1369" s="176">
        <v>4932373136</v>
      </c>
      <c r="B1369" s="133" t="s">
        <v>1743</v>
      </c>
      <c r="C1369" s="119">
        <v>1</v>
      </c>
      <c r="D1369" s="119">
        <v>1</v>
      </c>
      <c r="E1369" s="110">
        <v>5.4</v>
      </c>
      <c r="F1369" s="132">
        <v>9.9499999999999993</v>
      </c>
      <c r="G1369" s="111"/>
      <c r="H1369" s="85">
        <f t="shared" si="80"/>
        <v>0</v>
      </c>
      <c r="J1369" s="183"/>
      <c r="K1369" s="184"/>
    </row>
    <row r="1370" spans="1:11" s="182" customFormat="1" ht="19.149999999999999" customHeight="1">
      <c r="A1370" s="176">
        <v>4932353819</v>
      </c>
      <c r="B1370" s="133" t="s">
        <v>1744</v>
      </c>
      <c r="C1370" s="119">
        <v>1</v>
      </c>
      <c r="D1370" s="119">
        <v>1</v>
      </c>
      <c r="E1370" s="110">
        <v>6.6</v>
      </c>
      <c r="F1370" s="132">
        <v>12.95</v>
      </c>
      <c r="G1370" s="111"/>
      <c r="H1370" s="85">
        <f t="shared" si="80"/>
        <v>0</v>
      </c>
      <c r="J1370" s="183"/>
      <c r="K1370" s="184"/>
    </row>
    <row r="1371" spans="1:11" s="182" customFormat="1" ht="19.149999999999999" customHeight="1">
      <c r="A1371" s="176">
        <v>4932399321</v>
      </c>
      <c r="B1371" s="133" t="s">
        <v>1745</v>
      </c>
      <c r="C1371" s="119">
        <v>1</v>
      </c>
      <c r="D1371" s="119">
        <v>1</v>
      </c>
      <c r="E1371" s="110">
        <v>10.95</v>
      </c>
      <c r="F1371" s="132">
        <v>19.95</v>
      </c>
      <c r="G1371" s="111"/>
      <c r="H1371" s="85">
        <f t="shared" si="80"/>
        <v>0</v>
      </c>
      <c r="J1371" s="183"/>
      <c r="K1371" s="184"/>
    </row>
    <row r="1372" spans="1:11" s="182" customFormat="1" ht="19.149999999999999" customHeight="1">
      <c r="A1372" s="176">
        <v>4932399322</v>
      </c>
      <c r="B1372" s="133" t="s">
        <v>1746</v>
      </c>
      <c r="C1372" s="119">
        <v>1</v>
      </c>
      <c r="D1372" s="119">
        <v>1</v>
      </c>
      <c r="E1372" s="110">
        <v>14.7</v>
      </c>
      <c r="F1372" s="132">
        <v>26.95</v>
      </c>
      <c r="G1372" s="111"/>
      <c r="H1372" s="85">
        <f t="shared" si="80"/>
        <v>0</v>
      </c>
      <c r="J1372" s="183"/>
      <c r="K1372" s="184"/>
    </row>
    <row r="1373" spans="1:11" s="182" customFormat="1" ht="19.149999999999999" customHeight="1">
      <c r="A1373" s="176">
        <v>4932344292</v>
      </c>
      <c r="B1373" s="133" t="s">
        <v>1747</v>
      </c>
      <c r="C1373" s="119">
        <v>1</v>
      </c>
      <c r="D1373" s="119">
        <v>1</v>
      </c>
      <c r="E1373" s="110">
        <v>4.8499999999999996</v>
      </c>
      <c r="F1373" s="132">
        <v>8.9499999999999993</v>
      </c>
      <c r="G1373" s="111"/>
      <c r="H1373" s="85">
        <f t="shared" si="80"/>
        <v>0</v>
      </c>
      <c r="J1373" s="183"/>
      <c r="K1373" s="184"/>
    </row>
    <row r="1374" spans="1:11" s="182" customFormat="1" ht="19.149999999999999" customHeight="1">
      <c r="A1374" s="176">
        <v>4932344293</v>
      </c>
      <c r="B1374" s="133" t="s">
        <v>1748</v>
      </c>
      <c r="C1374" s="119">
        <v>1</v>
      </c>
      <c r="D1374" s="119">
        <v>1</v>
      </c>
      <c r="E1374" s="110">
        <v>5.5</v>
      </c>
      <c r="F1374" s="132">
        <v>9.9499999999999993</v>
      </c>
      <c r="G1374" s="111"/>
      <c r="H1374" s="85">
        <f t="shared" si="80"/>
        <v>0</v>
      </c>
      <c r="J1374" s="183"/>
      <c r="K1374" s="184"/>
    </row>
    <row r="1375" spans="1:11" s="182" customFormat="1" ht="19.149999999999999" customHeight="1">
      <c r="A1375" s="176">
        <v>4932399338</v>
      </c>
      <c r="B1375" s="133" t="s">
        <v>1749</v>
      </c>
      <c r="C1375" s="119">
        <v>1</v>
      </c>
      <c r="D1375" s="119">
        <v>1</v>
      </c>
      <c r="E1375" s="110">
        <v>54.5</v>
      </c>
      <c r="F1375" s="132">
        <v>79.95</v>
      </c>
      <c r="G1375" s="111"/>
      <c r="H1375" s="85">
        <f t="shared" si="80"/>
        <v>0</v>
      </c>
      <c r="J1375" s="183"/>
      <c r="K1375" s="184"/>
    </row>
    <row r="1376" spans="1:11" s="182" customFormat="1" ht="19.149999999999999" customHeight="1">
      <c r="A1376" s="176">
        <v>4932399147</v>
      </c>
      <c r="B1376" s="133" t="s">
        <v>1750</v>
      </c>
      <c r="C1376" s="119">
        <v>1</v>
      </c>
      <c r="D1376" s="119">
        <v>1</v>
      </c>
      <c r="E1376" s="110">
        <v>5.95</v>
      </c>
      <c r="F1376" s="132">
        <v>10.95</v>
      </c>
      <c r="G1376" s="111"/>
      <c r="H1376" s="85">
        <f t="shared" si="80"/>
        <v>0</v>
      </c>
      <c r="J1376" s="183"/>
      <c r="K1376" s="184"/>
    </row>
    <row r="1377" spans="1:11" s="182" customFormat="1" ht="19.149999999999999" customHeight="1">
      <c r="A1377" s="176">
        <v>4932399148</v>
      </c>
      <c r="B1377" s="133" t="s">
        <v>1751</v>
      </c>
      <c r="C1377" s="119">
        <v>1</v>
      </c>
      <c r="D1377" s="119">
        <v>1</v>
      </c>
      <c r="E1377" s="110">
        <v>8.1</v>
      </c>
      <c r="F1377" s="132">
        <v>14.95</v>
      </c>
      <c r="G1377" s="111"/>
      <c r="H1377" s="85">
        <f t="shared" si="80"/>
        <v>0</v>
      </c>
      <c r="J1377" s="183"/>
      <c r="K1377" s="184"/>
    </row>
    <row r="1378" spans="1:11" s="182" customFormat="1" ht="19.149999999999999" customHeight="1">
      <c r="A1378" s="176">
        <v>4932399323</v>
      </c>
      <c r="B1378" s="133" t="s">
        <v>1752</v>
      </c>
      <c r="C1378" s="119">
        <v>1</v>
      </c>
      <c r="D1378" s="119">
        <v>1</v>
      </c>
      <c r="E1378" s="110">
        <v>10.8</v>
      </c>
      <c r="F1378" s="132">
        <v>19.95</v>
      </c>
      <c r="G1378" s="111"/>
      <c r="H1378" s="85">
        <f t="shared" si="80"/>
        <v>0</v>
      </c>
      <c r="J1378" s="183"/>
      <c r="K1378" s="184"/>
    </row>
    <row r="1379" spans="1:11" s="182" customFormat="1" ht="19.149999999999999" customHeight="1">
      <c r="A1379" s="176">
        <v>4932353820</v>
      </c>
      <c r="B1379" s="133" t="s">
        <v>1753</v>
      </c>
      <c r="C1379" s="119">
        <v>1</v>
      </c>
      <c r="D1379" s="119">
        <v>1</v>
      </c>
      <c r="E1379" s="110">
        <v>4.0999999999999996</v>
      </c>
      <c r="F1379" s="132">
        <v>7.95</v>
      </c>
      <c r="G1379" s="111"/>
      <c r="H1379" s="85">
        <f t="shared" si="80"/>
        <v>0</v>
      </c>
      <c r="J1379" s="183"/>
      <c r="K1379" s="184"/>
    </row>
    <row r="1380" spans="1:11" s="182" customFormat="1" ht="19.149999999999999" customHeight="1">
      <c r="A1380" s="176">
        <v>4932340409</v>
      </c>
      <c r="B1380" s="133" t="s">
        <v>1754</v>
      </c>
      <c r="C1380" s="119">
        <v>1</v>
      </c>
      <c r="D1380" s="119">
        <v>1</v>
      </c>
      <c r="E1380" s="110">
        <v>4.0999999999999996</v>
      </c>
      <c r="F1380" s="132">
        <v>7.95</v>
      </c>
      <c r="G1380" s="111"/>
      <c r="H1380" s="85">
        <f t="shared" si="80"/>
        <v>0</v>
      </c>
      <c r="J1380" s="183"/>
      <c r="K1380" s="184"/>
    </row>
    <row r="1381" spans="1:11" s="182" customFormat="1" ht="19.149999999999999" customHeight="1">
      <c r="A1381" s="176">
        <v>4932399222</v>
      </c>
      <c r="B1381" s="133" t="s">
        <v>1755</v>
      </c>
      <c r="C1381" s="119">
        <v>1</v>
      </c>
      <c r="D1381" s="119">
        <v>1</v>
      </c>
      <c r="E1381" s="110">
        <v>5.4</v>
      </c>
      <c r="F1381" s="132">
        <v>9.9499999999999993</v>
      </c>
      <c r="G1381" s="111"/>
      <c r="H1381" s="85">
        <f t="shared" si="80"/>
        <v>0</v>
      </c>
      <c r="J1381" s="183"/>
      <c r="K1381" s="184"/>
    </row>
    <row r="1382" spans="1:11" s="182" customFormat="1" ht="19.149999999999999" customHeight="1">
      <c r="A1382" s="176">
        <v>4932399324</v>
      </c>
      <c r="B1382" s="133" t="s">
        <v>1756</v>
      </c>
      <c r="C1382" s="119">
        <v>1</v>
      </c>
      <c r="D1382" s="119">
        <v>1</v>
      </c>
      <c r="E1382" s="110">
        <v>8.1999999999999993</v>
      </c>
      <c r="F1382" s="132">
        <v>14.95</v>
      </c>
      <c r="G1382" s="111"/>
      <c r="H1382" s="85">
        <f t="shared" si="80"/>
        <v>0</v>
      </c>
      <c r="J1382" s="183"/>
      <c r="K1382" s="184"/>
    </row>
    <row r="1383" spans="1:11" s="182" customFormat="1" ht="19.149999999999999" customHeight="1">
      <c r="A1383" s="176">
        <v>4932307070</v>
      </c>
      <c r="B1383" s="133" t="s">
        <v>1757</v>
      </c>
      <c r="C1383" s="119">
        <v>1</v>
      </c>
      <c r="D1383" s="119">
        <v>1</v>
      </c>
      <c r="E1383" s="110">
        <v>3.8</v>
      </c>
      <c r="F1383" s="132">
        <v>6.95</v>
      </c>
      <c r="G1383" s="111"/>
      <c r="H1383" s="85">
        <f t="shared" si="80"/>
        <v>0</v>
      </c>
      <c r="J1383" s="183"/>
      <c r="K1383" s="184"/>
    </row>
    <row r="1384" spans="1:11" s="182" customFormat="1" ht="19.149999999999999" customHeight="1">
      <c r="A1384" s="176">
        <v>4932307071</v>
      </c>
      <c r="B1384" s="133" t="s">
        <v>1758</v>
      </c>
      <c r="C1384" s="119">
        <v>1</v>
      </c>
      <c r="D1384" s="119">
        <v>1</v>
      </c>
      <c r="E1384" s="110">
        <v>4.3499999999999996</v>
      </c>
      <c r="F1384" s="132">
        <v>7.95</v>
      </c>
      <c r="G1384" s="111"/>
      <c r="H1384" s="85">
        <f t="shared" si="80"/>
        <v>0</v>
      </c>
      <c r="J1384" s="183"/>
      <c r="K1384" s="184"/>
    </row>
    <row r="1385" spans="1:11" s="182" customFormat="1" ht="19.149999999999999" customHeight="1">
      <c r="A1385" s="176">
        <v>4932371706</v>
      </c>
      <c r="B1385" s="133" t="s">
        <v>1759</v>
      </c>
      <c r="C1385" s="119">
        <v>1</v>
      </c>
      <c r="D1385" s="119">
        <v>1</v>
      </c>
      <c r="E1385" s="110">
        <v>36.9</v>
      </c>
      <c r="F1385" s="132">
        <v>59.95</v>
      </c>
      <c r="G1385" s="111"/>
      <c r="H1385" s="85">
        <f t="shared" si="80"/>
        <v>0</v>
      </c>
      <c r="J1385" s="183"/>
      <c r="K1385" s="184"/>
    </row>
    <row r="1386" spans="1:11" s="182" customFormat="1" ht="19.149999999999999" customHeight="1">
      <c r="A1386" s="176">
        <v>4932307072</v>
      </c>
      <c r="B1386" s="133" t="s">
        <v>1760</v>
      </c>
      <c r="C1386" s="119">
        <v>1</v>
      </c>
      <c r="D1386" s="119">
        <v>1</v>
      </c>
      <c r="E1386" s="110">
        <v>5.4</v>
      </c>
      <c r="F1386" s="132">
        <v>9.9499999999999993</v>
      </c>
      <c r="G1386" s="111"/>
      <c r="H1386" s="85">
        <f t="shared" si="80"/>
        <v>0</v>
      </c>
      <c r="J1386" s="183"/>
      <c r="K1386" s="184"/>
    </row>
    <row r="1387" spans="1:11" s="182" customFormat="1" ht="19.149999999999999" customHeight="1">
      <c r="A1387" s="176">
        <v>4932353821</v>
      </c>
      <c r="B1387" s="133" t="s">
        <v>1761</v>
      </c>
      <c r="C1387" s="119">
        <v>1</v>
      </c>
      <c r="D1387" s="119">
        <v>1</v>
      </c>
      <c r="E1387" s="110">
        <v>6.5</v>
      </c>
      <c r="F1387" s="132">
        <v>13.95</v>
      </c>
      <c r="G1387" s="111"/>
      <c r="H1387" s="85">
        <f t="shared" si="80"/>
        <v>0</v>
      </c>
      <c r="J1387" s="183"/>
      <c r="K1387" s="184"/>
    </row>
    <row r="1388" spans="1:11" s="182" customFormat="1" ht="19.149999999999999" customHeight="1">
      <c r="A1388" s="176">
        <v>4932399326</v>
      </c>
      <c r="B1388" s="133" t="s">
        <v>1762</v>
      </c>
      <c r="C1388" s="119">
        <v>1</v>
      </c>
      <c r="D1388" s="119">
        <v>1</v>
      </c>
      <c r="E1388" s="110">
        <v>13.5</v>
      </c>
      <c r="F1388" s="132">
        <v>22.95</v>
      </c>
      <c r="G1388" s="111"/>
      <c r="H1388" s="85">
        <f t="shared" si="80"/>
        <v>0</v>
      </c>
      <c r="J1388" s="183"/>
      <c r="K1388" s="184"/>
    </row>
    <row r="1389" spans="1:11" s="182" customFormat="1" ht="19.149999999999999" customHeight="1">
      <c r="A1389" s="176">
        <v>4932367013</v>
      </c>
      <c r="B1389" s="133" t="s">
        <v>1763</v>
      </c>
      <c r="C1389" s="119">
        <v>1</v>
      </c>
      <c r="D1389" s="119">
        <v>1</v>
      </c>
      <c r="E1389" s="110">
        <v>13.6</v>
      </c>
      <c r="F1389" s="132">
        <v>24.95</v>
      </c>
      <c r="G1389" s="111"/>
      <c r="H1389" s="85">
        <f t="shared" si="80"/>
        <v>0</v>
      </c>
      <c r="J1389" s="183"/>
      <c r="K1389" s="184"/>
    </row>
    <row r="1390" spans="1:11" s="182" customFormat="1" ht="19.149999999999999" customHeight="1">
      <c r="A1390" s="176">
        <v>4932399327</v>
      </c>
      <c r="B1390" s="133" t="s">
        <v>1764</v>
      </c>
      <c r="C1390" s="119">
        <v>1</v>
      </c>
      <c r="D1390" s="119">
        <v>1</v>
      </c>
      <c r="E1390" s="110">
        <v>17.899999999999999</v>
      </c>
      <c r="F1390" s="132">
        <v>32.950000000000003</v>
      </c>
      <c r="G1390" s="111"/>
      <c r="H1390" s="85">
        <f t="shared" si="80"/>
        <v>0</v>
      </c>
      <c r="J1390" s="183"/>
      <c r="K1390" s="184"/>
    </row>
    <row r="1391" spans="1:11" s="182" customFormat="1" ht="19.149999999999999" customHeight="1">
      <c r="A1391" s="176">
        <v>4932399328</v>
      </c>
      <c r="B1391" s="133" t="s">
        <v>1765</v>
      </c>
      <c r="C1391" s="119">
        <v>1</v>
      </c>
      <c r="D1391" s="119">
        <v>1</v>
      </c>
      <c r="E1391" s="110">
        <v>44</v>
      </c>
      <c r="F1391" s="132">
        <v>74.95</v>
      </c>
      <c r="G1391" s="111"/>
      <c r="H1391" s="85">
        <f t="shared" si="80"/>
        <v>0</v>
      </c>
      <c r="J1391" s="183"/>
      <c r="K1391" s="184"/>
    </row>
    <row r="1392" spans="1:11" s="182" customFormat="1" ht="19.149999999999999" customHeight="1">
      <c r="A1392" s="176">
        <v>4932353823</v>
      </c>
      <c r="B1392" s="133" t="s">
        <v>1766</v>
      </c>
      <c r="C1392" s="119">
        <v>1</v>
      </c>
      <c r="D1392" s="119">
        <v>1</v>
      </c>
      <c r="E1392" s="110">
        <v>4.8499999999999996</v>
      </c>
      <c r="F1392" s="132">
        <v>8.9499999999999993</v>
      </c>
      <c r="G1392" s="111"/>
      <c r="H1392" s="85">
        <f t="shared" si="80"/>
        <v>0</v>
      </c>
      <c r="J1392" s="183"/>
      <c r="K1392" s="184"/>
    </row>
    <row r="1393" spans="1:11" s="182" customFormat="1" ht="19.149999999999999" customHeight="1">
      <c r="A1393" s="176">
        <v>4932353822</v>
      </c>
      <c r="B1393" s="133" t="s">
        <v>1767</v>
      </c>
      <c r="C1393" s="119">
        <v>1</v>
      </c>
      <c r="D1393" s="119">
        <v>1</v>
      </c>
      <c r="E1393" s="110">
        <v>6.39</v>
      </c>
      <c r="F1393" s="132">
        <v>12.95</v>
      </c>
      <c r="G1393" s="111"/>
      <c r="H1393" s="85">
        <f t="shared" si="80"/>
        <v>0</v>
      </c>
      <c r="J1393" s="183"/>
      <c r="K1393" s="184"/>
    </row>
    <row r="1394" spans="1:11" s="182" customFormat="1" ht="19.149999999999999" customHeight="1">
      <c r="A1394" s="176">
        <v>4932340410</v>
      </c>
      <c r="B1394" s="133" t="s">
        <v>1768</v>
      </c>
      <c r="C1394" s="119">
        <v>1</v>
      </c>
      <c r="D1394" s="119">
        <v>1</v>
      </c>
      <c r="E1394" s="110">
        <v>4.3499999999999996</v>
      </c>
      <c r="F1394" s="132">
        <v>7.95</v>
      </c>
      <c r="G1394" s="111"/>
      <c r="H1394" s="85">
        <f t="shared" si="80"/>
        <v>0</v>
      </c>
      <c r="J1394" s="183"/>
      <c r="K1394" s="184"/>
    </row>
    <row r="1395" spans="1:11" s="182" customFormat="1" ht="19.149999999999999" customHeight="1">
      <c r="A1395" s="176">
        <v>4932307073</v>
      </c>
      <c r="B1395" s="133" t="s">
        <v>1769</v>
      </c>
      <c r="C1395" s="119">
        <v>1</v>
      </c>
      <c r="D1395" s="119">
        <v>1</v>
      </c>
      <c r="E1395" s="110">
        <v>4.5</v>
      </c>
      <c r="F1395" s="132">
        <v>8.9499999999999993</v>
      </c>
      <c r="G1395" s="111"/>
      <c r="H1395" s="85">
        <f t="shared" si="80"/>
        <v>0</v>
      </c>
      <c r="J1395" s="183"/>
      <c r="K1395" s="184"/>
    </row>
    <row r="1396" spans="1:11" s="182" customFormat="1" ht="19.149999999999999" customHeight="1">
      <c r="A1396" s="176">
        <v>4932371708</v>
      </c>
      <c r="B1396" s="133" t="s">
        <v>1770</v>
      </c>
      <c r="C1396" s="119">
        <v>1</v>
      </c>
      <c r="D1396" s="119">
        <v>1</v>
      </c>
      <c r="E1396" s="110">
        <v>38.25</v>
      </c>
      <c r="F1396" s="132">
        <v>64.95</v>
      </c>
      <c r="G1396" s="111"/>
      <c r="H1396" s="85">
        <f t="shared" si="80"/>
        <v>0</v>
      </c>
      <c r="J1396" s="183"/>
      <c r="K1396" s="184"/>
    </row>
    <row r="1397" spans="1:11" s="182" customFormat="1" ht="19.149999999999999" customHeight="1">
      <c r="A1397" s="176">
        <v>4932307074</v>
      </c>
      <c r="B1397" s="133" t="s">
        <v>1771</v>
      </c>
      <c r="C1397" s="119">
        <v>1</v>
      </c>
      <c r="D1397" s="119">
        <v>1</v>
      </c>
      <c r="E1397" s="110">
        <v>6</v>
      </c>
      <c r="F1397" s="132">
        <v>11.95</v>
      </c>
      <c r="G1397" s="111"/>
      <c r="H1397" s="85">
        <f t="shared" si="80"/>
        <v>0</v>
      </c>
      <c r="J1397" s="183"/>
      <c r="K1397" s="184"/>
    </row>
    <row r="1398" spans="1:11" s="182" customFormat="1" ht="19.149999999999999" customHeight="1">
      <c r="A1398" s="176">
        <v>4932371709</v>
      </c>
      <c r="B1398" s="133" t="s">
        <v>1772</v>
      </c>
      <c r="C1398" s="119">
        <v>1</v>
      </c>
      <c r="D1398" s="119">
        <v>1</v>
      </c>
      <c r="E1398" s="110">
        <v>51</v>
      </c>
      <c r="F1398" s="132">
        <v>99.95</v>
      </c>
      <c r="G1398" s="111"/>
      <c r="H1398" s="85">
        <f t="shared" si="80"/>
        <v>0</v>
      </c>
      <c r="J1398" s="183"/>
      <c r="K1398" s="184"/>
    </row>
    <row r="1399" spans="1:11" s="182" customFormat="1" ht="19.149999999999999" customHeight="1">
      <c r="A1399" s="176">
        <v>4932344295</v>
      </c>
      <c r="B1399" s="133" t="s">
        <v>1773</v>
      </c>
      <c r="C1399" s="119">
        <v>1</v>
      </c>
      <c r="D1399" s="119">
        <v>1</v>
      </c>
      <c r="E1399" s="110">
        <v>6.9</v>
      </c>
      <c r="F1399" s="132">
        <v>14.95</v>
      </c>
      <c r="G1399" s="111"/>
      <c r="H1399" s="85">
        <f t="shared" si="80"/>
        <v>0</v>
      </c>
      <c r="J1399" s="183"/>
      <c r="K1399" s="184"/>
    </row>
    <row r="1400" spans="1:11" s="182" customFormat="1" ht="19.149999999999999" customHeight="1">
      <c r="A1400" s="176">
        <v>4932353824</v>
      </c>
      <c r="B1400" s="133" t="s">
        <v>1774</v>
      </c>
      <c r="C1400" s="119">
        <v>1</v>
      </c>
      <c r="D1400" s="119">
        <v>1</v>
      </c>
      <c r="E1400" s="110">
        <v>9.4</v>
      </c>
      <c r="F1400" s="132">
        <v>19.95</v>
      </c>
      <c r="G1400" s="111"/>
      <c r="H1400" s="85">
        <f t="shared" si="80"/>
        <v>0</v>
      </c>
      <c r="J1400" s="183"/>
      <c r="K1400" s="184"/>
    </row>
    <row r="1401" spans="1:11" s="182" customFormat="1" ht="19.149999999999999" customHeight="1">
      <c r="A1401" s="176">
        <v>4932344296</v>
      </c>
      <c r="B1401" s="133" t="s">
        <v>1775</v>
      </c>
      <c r="C1401" s="119">
        <v>1</v>
      </c>
      <c r="D1401" s="119">
        <v>1</v>
      </c>
      <c r="E1401" s="110">
        <v>12.5</v>
      </c>
      <c r="F1401" s="132">
        <v>24.95</v>
      </c>
      <c r="G1401" s="111"/>
      <c r="H1401" s="85">
        <f t="shared" si="80"/>
        <v>0</v>
      </c>
      <c r="J1401" s="183"/>
      <c r="K1401" s="184"/>
    </row>
    <row r="1402" spans="1:11" s="182" customFormat="1" ht="19.149999999999999" customHeight="1">
      <c r="A1402" s="176">
        <v>4932367014</v>
      </c>
      <c r="B1402" s="133" t="s">
        <v>1776</v>
      </c>
      <c r="C1402" s="119">
        <v>1</v>
      </c>
      <c r="D1402" s="119">
        <v>1</v>
      </c>
      <c r="E1402" s="110">
        <v>21.8</v>
      </c>
      <c r="F1402" s="132">
        <v>39.950000000000003</v>
      </c>
      <c r="G1402" s="111"/>
      <c r="H1402" s="85">
        <f t="shared" si="80"/>
        <v>0</v>
      </c>
      <c r="J1402" s="183"/>
      <c r="K1402" s="184"/>
    </row>
    <row r="1403" spans="1:11" s="182" customFormat="1" ht="19.149999999999999" customHeight="1">
      <c r="A1403" s="176">
        <v>4932367015</v>
      </c>
      <c r="B1403" s="133" t="s">
        <v>1777</v>
      </c>
      <c r="C1403" s="119">
        <v>1</v>
      </c>
      <c r="D1403" s="119">
        <v>1</v>
      </c>
      <c r="E1403" s="110">
        <v>41.3</v>
      </c>
      <c r="F1403" s="132">
        <v>69.95</v>
      </c>
      <c r="G1403" s="111"/>
      <c r="H1403" s="85">
        <f t="shared" si="80"/>
        <v>0</v>
      </c>
      <c r="J1403" s="183"/>
      <c r="K1403" s="184"/>
    </row>
    <row r="1404" spans="1:11" s="182" customFormat="1" ht="19.149999999999999" customHeight="1">
      <c r="A1404" s="176">
        <v>4932367066</v>
      </c>
      <c r="B1404" s="133" t="s">
        <v>1778</v>
      </c>
      <c r="C1404" s="119">
        <v>1</v>
      </c>
      <c r="D1404" s="119">
        <v>1</v>
      </c>
      <c r="E1404" s="110">
        <v>7.6522727272727273</v>
      </c>
      <c r="F1404" s="132">
        <v>12.95</v>
      </c>
      <c r="G1404" s="111"/>
      <c r="H1404" s="85">
        <f t="shared" si="80"/>
        <v>0</v>
      </c>
      <c r="J1404" s="183"/>
      <c r="K1404" s="184"/>
    </row>
    <row r="1405" spans="1:11" s="182" customFormat="1" ht="19.149999999999999" customHeight="1">
      <c r="A1405" s="176">
        <v>4932399329</v>
      </c>
      <c r="B1405" s="133" t="s">
        <v>1779</v>
      </c>
      <c r="C1405" s="119">
        <v>1</v>
      </c>
      <c r="D1405" s="119">
        <v>1</v>
      </c>
      <c r="E1405" s="110">
        <v>10</v>
      </c>
      <c r="F1405" s="132">
        <v>16.95</v>
      </c>
      <c r="G1405" s="111"/>
      <c r="H1405" s="85">
        <f t="shared" si="80"/>
        <v>0</v>
      </c>
      <c r="J1405" s="183"/>
      <c r="K1405" s="184"/>
    </row>
    <row r="1406" spans="1:11" s="182" customFormat="1" ht="19.149999999999999" customHeight="1">
      <c r="A1406" s="176">
        <v>4932307075</v>
      </c>
      <c r="B1406" s="133" t="s">
        <v>1780</v>
      </c>
      <c r="C1406" s="119">
        <v>1</v>
      </c>
      <c r="D1406" s="119">
        <v>1</v>
      </c>
      <c r="E1406" s="110">
        <v>6</v>
      </c>
      <c r="F1406" s="132">
        <v>11.95</v>
      </c>
      <c r="G1406" s="111"/>
      <c r="H1406" s="85">
        <f t="shared" si="80"/>
        <v>0</v>
      </c>
      <c r="J1406" s="183"/>
      <c r="K1406" s="184"/>
    </row>
    <row r="1407" spans="1:11" s="182" customFormat="1" ht="19.149999999999999" customHeight="1">
      <c r="A1407" s="176">
        <v>4932399343</v>
      </c>
      <c r="B1407" s="133" t="s">
        <v>1781</v>
      </c>
      <c r="C1407" s="119">
        <v>1</v>
      </c>
      <c r="D1407" s="119">
        <v>1</v>
      </c>
      <c r="E1407" s="110">
        <v>68.099999999999994</v>
      </c>
      <c r="F1407" s="132">
        <v>99.95</v>
      </c>
      <c r="G1407" s="111"/>
      <c r="H1407" s="85">
        <f t="shared" si="80"/>
        <v>0</v>
      </c>
      <c r="J1407" s="183"/>
      <c r="K1407" s="184"/>
    </row>
    <row r="1408" spans="1:11" s="182" customFormat="1" ht="19.149999999999999" customHeight="1">
      <c r="A1408" s="176">
        <v>4932307076</v>
      </c>
      <c r="B1408" s="133" t="s">
        <v>1782</v>
      </c>
      <c r="C1408" s="119">
        <v>1</v>
      </c>
      <c r="D1408" s="119">
        <v>1</v>
      </c>
      <c r="E1408" s="110">
        <v>7</v>
      </c>
      <c r="F1408" s="132">
        <v>13.95</v>
      </c>
      <c r="G1408" s="111"/>
      <c r="H1408" s="85">
        <f t="shared" si="80"/>
        <v>0</v>
      </c>
      <c r="J1408" s="183"/>
      <c r="K1408" s="184"/>
    </row>
    <row r="1409" spans="1:11" s="182" customFormat="1" ht="19.149999999999999" customHeight="1">
      <c r="A1409" s="176">
        <v>4932371710</v>
      </c>
      <c r="B1409" s="133" t="s">
        <v>1783</v>
      </c>
      <c r="C1409" s="119">
        <v>1</v>
      </c>
      <c r="D1409" s="119">
        <v>1</v>
      </c>
      <c r="E1409" s="110">
        <v>59.5</v>
      </c>
      <c r="F1409" s="132">
        <v>109.95</v>
      </c>
      <c r="G1409" s="111"/>
      <c r="H1409" s="85">
        <f t="shared" si="80"/>
        <v>0</v>
      </c>
      <c r="J1409" s="183"/>
      <c r="K1409" s="184"/>
    </row>
    <row r="1410" spans="1:11" s="182" customFormat="1" ht="19.149999999999999" customHeight="1">
      <c r="A1410" s="176">
        <v>4932344297</v>
      </c>
      <c r="B1410" s="133" t="s">
        <v>1784</v>
      </c>
      <c r="C1410" s="119">
        <v>1</v>
      </c>
      <c r="D1410" s="119">
        <v>1</v>
      </c>
      <c r="E1410" s="110">
        <v>9.8000000000000007</v>
      </c>
      <c r="F1410" s="132">
        <v>17.95</v>
      </c>
      <c r="G1410" s="111"/>
      <c r="H1410" s="85">
        <f t="shared" si="80"/>
        <v>0</v>
      </c>
      <c r="J1410" s="183"/>
      <c r="K1410" s="184"/>
    </row>
    <row r="1411" spans="1:11" s="182" customFormat="1" ht="19.149999999999999" customHeight="1">
      <c r="A1411" s="176">
        <v>4932307077</v>
      </c>
      <c r="B1411" s="133" t="s">
        <v>1785</v>
      </c>
      <c r="C1411" s="119">
        <v>1</v>
      </c>
      <c r="D1411" s="119">
        <v>1</v>
      </c>
      <c r="E1411" s="110">
        <v>12.9</v>
      </c>
      <c r="F1411" s="132">
        <v>28.95</v>
      </c>
      <c r="G1411" s="111"/>
      <c r="H1411" s="85">
        <f t="shared" si="80"/>
        <v>0</v>
      </c>
      <c r="J1411" s="183"/>
      <c r="K1411" s="184"/>
    </row>
    <row r="1412" spans="1:11" s="182" customFormat="1" ht="19.149999999999999" customHeight="1">
      <c r="A1412" s="176">
        <v>4932367068</v>
      </c>
      <c r="B1412" s="133" t="s">
        <v>1786</v>
      </c>
      <c r="C1412" s="119">
        <v>1</v>
      </c>
      <c r="D1412" s="119">
        <v>1</v>
      </c>
      <c r="E1412" s="110">
        <v>21.4</v>
      </c>
      <c r="F1412" s="132">
        <v>42.95</v>
      </c>
      <c r="G1412" s="111"/>
      <c r="H1412" s="85">
        <f t="shared" si="80"/>
        <v>0</v>
      </c>
      <c r="J1412" s="183"/>
      <c r="K1412" s="184"/>
    </row>
    <row r="1413" spans="1:11" s="182" customFormat="1" ht="19.149999999999999" customHeight="1">
      <c r="A1413" s="176">
        <v>4932367017</v>
      </c>
      <c r="B1413" s="133" t="s">
        <v>1787</v>
      </c>
      <c r="C1413" s="119">
        <v>1</v>
      </c>
      <c r="D1413" s="119">
        <v>1</v>
      </c>
      <c r="E1413" s="110">
        <v>49.95</v>
      </c>
      <c r="F1413" s="132">
        <v>99.95</v>
      </c>
      <c r="G1413" s="111"/>
      <c r="H1413" s="85">
        <f t="shared" si="80"/>
        <v>0</v>
      </c>
      <c r="J1413" s="183"/>
      <c r="K1413" s="184"/>
    </row>
    <row r="1414" spans="1:11" s="182" customFormat="1" ht="19.149999999999999" customHeight="1">
      <c r="A1414" s="176">
        <v>4932307946</v>
      </c>
      <c r="B1414" s="133" t="s">
        <v>1788</v>
      </c>
      <c r="C1414" s="119">
        <v>1</v>
      </c>
      <c r="D1414" s="119">
        <v>1</v>
      </c>
      <c r="E1414" s="110">
        <v>8.4</v>
      </c>
      <c r="F1414" s="132">
        <v>16.95</v>
      </c>
      <c r="G1414" s="111"/>
      <c r="H1414" s="85">
        <f t="shared" si="80"/>
        <v>0</v>
      </c>
      <c r="J1414" s="183"/>
      <c r="K1414" s="184"/>
    </row>
    <row r="1415" spans="1:11" s="182" customFormat="1" ht="19.149999999999999" customHeight="1">
      <c r="A1415" s="176">
        <v>4932344298</v>
      </c>
      <c r="B1415" s="133" t="s">
        <v>1789</v>
      </c>
      <c r="C1415" s="119">
        <v>1</v>
      </c>
      <c r="D1415" s="119">
        <v>1</v>
      </c>
      <c r="E1415" s="110">
        <v>11.5</v>
      </c>
      <c r="F1415" s="132">
        <v>22.95</v>
      </c>
      <c r="G1415" s="111"/>
      <c r="H1415" s="85">
        <f t="shared" si="80"/>
        <v>0</v>
      </c>
      <c r="J1415" s="183"/>
      <c r="K1415" s="184"/>
    </row>
    <row r="1416" spans="1:11" s="182" customFormat="1" ht="19.149999999999999" customHeight="1">
      <c r="A1416" s="176">
        <v>4932307078</v>
      </c>
      <c r="B1416" s="133" t="s">
        <v>1790</v>
      </c>
      <c r="C1416" s="119">
        <v>1</v>
      </c>
      <c r="D1416" s="119">
        <v>1</v>
      </c>
      <c r="E1416" s="110">
        <v>8.4</v>
      </c>
      <c r="F1416" s="132">
        <v>16.95</v>
      </c>
      <c r="G1416" s="111"/>
      <c r="H1416" s="85">
        <f t="shared" si="80"/>
        <v>0</v>
      </c>
      <c r="J1416" s="183"/>
      <c r="K1416" s="184"/>
    </row>
    <row r="1417" spans="1:11" s="182" customFormat="1" ht="19.149999999999999" customHeight="1">
      <c r="A1417" s="176">
        <v>4932353826</v>
      </c>
      <c r="B1417" s="133" t="s">
        <v>1791</v>
      </c>
      <c r="C1417" s="119">
        <v>1</v>
      </c>
      <c r="D1417" s="119">
        <v>1</v>
      </c>
      <c r="E1417" s="110">
        <v>10.1</v>
      </c>
      <c r="F1417" s="132">
        <v>19.95</v>
      </c>
      <c r="G1417" s="111"/>
      <c r="H1417" s="85">
        <f t="shared" si="80"/>
        <v>0</v>
      </c>
      <c r="J1417" s="183"/>
      <c r="K1417" s="184"/>
    </row>
    <row r="1418" spans="1:11" s="182" customFormat="1" ht="19.149999999999999" customHeight="1">
      <c r="A1418" s="176">
        <v>4932307079</v>
      </c>
      <c r="B1418" s="133" t="s">
        <v>1792</v>
      </c>
      <c r="C1418" s="119">
        <v>1</v>
      </c>
      <c r="D1418" s="119">
        <v>1</v>
      </c>
      <c r="E1418" s="110">
        <v>10.1</v>
      </c>
      <c r="F1418" s="132">
        <v>19.95</v>
      </c>
      <c r="G1418" s="111"/>
      <c r="H1418" s="85">
        <f t="shared" si="80"/>
        <v>0</v>
      </c>
      <c r="J1418" s="183"/>
      <c r="K1418" s="184"/>
    </row>
    <row r="1419" spans="1:11" s="182" customFormat="1" ht="19.149999999999999" customHeight="1">
      <c r="A1419" s="176">
        <v>4932399330</v>
      </c>
      <c r="B1419" s="133" t="s">
        <v>1793</v>
      </c>
      <c r="C1419" s="119">
        <v>1</v>
      </c>
      <c r="D1419" s="119">
        <v>1</v>
      </c>
      <c r="E1419" s="110">
        <v>12.8</v>
      </c>
      <c r="F1419" s="132">
        <v>24.95</v>
      </c>
      <c r="G1419" s="111"/>
      <c r="H1419" s="85">
        <f t="shared" si="80"/>
        <v>0</v>
      </c>
      <c r="J1419" s="183"/>
      <c r="K1419" s="184"/>
    </row>
    <row r="1420" spans="1:11" s="182" customFormat="1" ht="19.149999999999999" customHeight="1">
      <c r="A1420" s="176">
        <v>4932307088</v>
      </c>
      <c r="B1420" s="133" t="s">
        <v>1794</v>
      </c>
      <c r="C1420" s="119">
        <v>1</v>
      </c>
      <c r="D1420" s="119">
        <v>1</v>
      </c>
      <c r="E1420" s="110">
        <v>16.8</v>
      </c>
      <c r="F1420" s="132">
        <v>32.950000000000003</v>
      </c>
      <c r="G1420" s="111"/>
      <c r="H1420" s="85">
        <f t="shared" si="80"/>
        <v>0</v>
      </c>
      <c r="J1420" s="183"/>
      <c r="K1420" s="184"/>
    </row>
    <row r="1421" spans="1:11" s="182" customFormat="1" ht="19.149999999999999" customHeight="1">
      <c r="A1421" s="176">
        <v>4932367018</v>
      </c>
      <c r="B1421" s="133" t="s">
        <v>1795</v>
      </c>
      <c r="C1421" s="119">
        <v>1</v>
      </c>
      <c r="D1421" s="119">
        <v>1</v>
      </c>
      <c r="E1421" s="110">
        <v>22.95</v>
      </c>
      <c r="F1421" s="132">
        <v>44.95</v>
      </c>
      <c r="G1421" s="111"/>
      <c r="H1421" s="85">
        <f t="shared" si="80"/>
        <v>0</v>
      </c>
      <c r="J1421" s="183"/>
      <c r="K1421" s="184"/>
    </row>
    <row r="1422" spans="1:11" s="182" customFormat="1" ht="19.149999999999999" customHeight="1">
      <c r="A1422" s="176">
        <v>4932367019</v>
      </c>
      <c r="B1422" s="133" t="s">
        <v>1796</v>
      </c>
      <c r="C1422" s="119">
        <v>1</v>
      </c>
      <c r="D1422" s="119">
        <v>1</v>
      </c>
      <c r="E1422" s="110">
        <v>56</v>
      </c>
      <c r="F1422" s="132">
        <v>109.95</v>
      </c>
      <c r="G1422" s="111"/>
      <c r="H1422" s="85">
        <f t="shared" si="80"/>
        <v>0</v>
      </c>
      <c r="J1422" s="183"/>
      <c r="K1422" s="184"/>
    </row>
    <row r="1423" spans="1:11" s="182" customFormat="1" ht="19.149999999999999" customHeight="1">
      <c r="A1423" s="176">
        <v>4932373910</v>
      </c>
      <c r="B1423" s="133" t="s">
        <v>1797</v>
      </c>
      <c r="C1423" s="119">
        <v>1</v>
      </c>
      <c r="D1423" s="119">
        <v>1</v>
      </c>
      <c r="E1423" s="110">
        <v>9.99</v>
      </c>
      <c r="F1423" s="132">
        <v>19.95</v>
      </c>
      <c r="G1423" s="111"/>
      <c r="H1423" s="85">
        <f t="shared" si="80"/>
        <v>0</v>
      </c>
      <c r="J1423" s="183"/>
      <c r="K1423" s="184"/>
    </row>
    <row r="1424" spans="1:11" s="182" customFormat="1" ht="19.149999999999999" customHeight="1">
      <c r="A1424" s="176">
        <v>4932344300</v>
      </c>
      <c r="B1424" s="133" t="s">
        <v>1798</v>
      </c>
      <c r="C1424" s="119">
        <v>1</v>
      </c>
      <c r="D1424" s="119">
        <v>1</v>
      </c>
      <c r="E1424" s="110">
        <v>12.8</v>
      </c>
      <c r="F1424" s="132">
        <v>24.95</v>
      </c>
      <c r="G1424" s="111"/>
      <c r="H1424" s="85">
        <f t="shared" ref="H1424:H1490" si="81">G1424*E1424</f>
        <v>0</v>
      </c>
      <c r="J1424" s="183"/>
      <c r="K1424" s="184"/>
    </row>
    <row r="1425" spans="1:11" s="182" customFormat="1" ht="19.149999999999999" customHeight="1">
      <c r="A1425" s="176">
        <v>4932395450</v>
      </c>
      <c r="B1425" s="133" t="s">
        <v>1799</v>
      </c>
      <c r="C1425" s="119">
        <v>1</v>
      </c>
      <c r="D1425" s="119">
        <v>1</v>
      </c>
      <c r="E1425" s="110">
        <v>19.95</v>
      </c>
      <c r="F1425" s="132">
        <v>39.950000000000003</v>
      </c>
      <c r="G1425" s="111"/>
      <c r="H1425" s="85">
        <f t="shared" si="81"/>
        <v>0</v>
      </c>
      <c r="J1425" s="183"/>
      <c r="K1425" s="184"/>
    </row>
    <row r="1426" spans="1:11" s="182" customFormat="1" ht="19.149999999999999" customHeight="1">
      <c r="A1426" s="176">
        <v>4932307080</v>
      </c>
      <c r="B1426" s="133" t="s">
        <v>1800</v>
      </c>
      <c r="C1426" s="119">
        <v>1</v>
      </c>
      <c r="D1426" s="119">
        <v>1</v>
      </c>
      <c r="E1426" s="110">
        <v>10.1</v>
      </c>
      <c r="F1426" s="132">
        <v>19.95</v>
      </c>
      <c r="G1426" s="111"/>
      <c r="H1426" s="85">
        <f t="shared" si="81"/>
        <v>0</v>
      </c>
      <c r="J1426" s="183"/>
      <c r="K1426" s="184"/>
    </row>
    <row r="1427" spans="1:11" s="182" customFormat="1" ht="19.149999999999999" customHeight="1">
      <c r="A1427" s="176">
        <v>4932307081</v>
      </c>
      <c r="B1427" s="133" t="s">
        <v>1801</v>
      </c>
      <c r="C1427" s="119">
        <v>1</v>
      </c>
      <c r="D1427" s="119">
        <v>1</v>
      </c>
      <c r="E1427" s="110">
        <v>12.5</v>
      </c>
      <c r="F1427" s="132">
        <v>24.95</v>
      </c>
      <c r="G1427" s="111"/>
      <c r="H1427" s="85">
        <f t="shared" si="81"/>
        <v>0</v>
      </c>
      <c r="J1427" s="183"/>
      <c r="K1427" s="184"/>
    </row>
    <row r="1428" spans="1:11" s="182" customFormat="1" ht="19.149999999999999" customHeight="1">
      <c r="A1428" s="176">
        <v>4932399331</v>
      </c>
      <c r="B1428" s="133" t="s">
        <v>1802</v>
      </c>
      <c r="C1428" s="119">
        <v>1</v>
      </c>
      <c r="D1428" s="119">
        <v>1</v>
      </c>
      <c r="E1428" s="110">
        <v>14.5</v>
      </c>
      <c r="F1428" s="132">
        <v>28.95</v>
      </c>
      <c r="G1428" s="111"/>
      <c r="H1428" s="85">
        <f t="shared" si="81"/>
        <v>0</v>
      </c>
      <c r="J1428" s="183"/>
      <c r="K1428" s="184"/>
    </row>
    <row r="1429" spans="1:11" s="182" customFormat="1" ht="19.149999999999999" customHeight="1">
      <c r="A1429" s="176">
        <v>4932344301</v>
      </c>
      <c r="B1429" s="133" t="s">
        <v>1803</v>
      </c>
      <c r="C1429" s="119">
        <v>1</v>
      </c>
      <c r="D1429" s="119">
        <v>1</v>
      </c>
      <c r="E1429" s="110">
        <v>15.1</v>
      </c>
      <c r="F1429" s="132">
        <v>29.95</v>
      </c>
      <c r="G1429" s="111"/>
      <c r="H1429" s="85">
        <f t="shared" si="81"/>
        <v>0</v>
      </c>
      <c r="J1429" s="183"/>
      <c r="K1429" s="184"/>
    </row>
    <row r="1430" spans="1:11" s="182" customFormat="1" ht="19.149999999999999" customHeight="1">
      <c r="A1430" s="176">
        <v>4932307082</v>
      </c>
      <c r="B1430" s="133" t="s">
        <v>1804</v>
      </c>
      <c r="C1430" s="119">
        <v>1</v>
      </c>
      <c r="D1430" s="119">
        <v>1</v>
      </c>
      <c r="E1430" s="110">
        <v>22.65</v>
      </c>
      <c r="F1430" s="132">
        <v>44.95</v>
      </c>
      <c r="G1430" s="111"/>
      <c r="H1430" s="85">
        <f t="shared" si="81"/>
        <v>0</v>
      </c>
      <c r="J1430" s="183"/>
      <c r="K1430" s="184"/>
    </row>
    <row r="1431" spans="1:11" s="182" customFormat="1" ht="19.149999999999999" customHeight="1">
      <c r="A1431" s="176">
        <v>4932367069</v>
      </c>
      <c r="B1431" s="133" t="s">
        <v>1805</v>
      </c>
      <c r="C1431" s="119">
        <v>1</v>
      </c>
      <c r="D1431" s="119">
        <v>1</v>
      </c>
      <c r="E1431" s="110">
        <v>25.3</v>
      </c>
      <c r="F1431" s="132">
        <v>49.95</v>
      </c>
      <c r="G1431" s="111"/>
      <c r="H1431" s="85">
        <f t="shared" si="81"/>
        <v>0</v>
      </c>
      <c r="J1431" s="183"/>
      <c r="K1431" s="184"/>
    </row>
    <row r="1432" spans="1:11" s="182" customFormat="1" ht="19.149999999999999" customHeight="1">
      <c r="A1432" s="176">
        <v>4932367020</v>
      </c>
      <c r="B1432" s="133" t="s">
        <v>1806</v>
      </c>
      <c r="C1432" s="119">
        <v>1</v>
      </c>
      <c r="D1432" s="119">
        <v>1</v>
      </c>
      <c r="E1432" s="110">
        <v>35.200000000000003</v>
      </c>
      <c r="F1432" s="132">
        <v>69.95</v>
      </c>
      <c r="G1432" s="111"/>
      <c r="H1432" s="85">
        <f t="shared" si="81"/>
        <v>0</v>
      </c>
      <c r="J1432" s="183"/>
      <c r="K1432" s="184"/>
    </row>
    <row r="1433" spans="1:11" s="182" customFormat="1" ht="19.149999999999999" customHeight="1">
      <c r="A1433" s="176">
        <v>4932367021</v>
      </c>
      <c r="B1433" s="133" t="s">
        <v>1807</v>
      </c>
      <c r="C1433" s="119">
        <v>1</v>
      </c>
      <c r="D1433" s="119">
        <v>1</v>
      </c>
      <c r="E1433" s="110">
        <v>59.95</v>
      </c>
      <c r="F1433" s="132">
        <v>109.95</v>
      </c>
      <c r="G1433" s="111"/>
      <c r="H1433" s="85">
        <f t="shared" si="81"/>
        <v>0</v>
      </c>
      <c r="J1433" s="183"/>
      <c r="K1433" s="184"/>
    </row>
    <row r="1434" spans="1:11" s="182" customFormat="1" ht="19.149999999999999" customHeight="1">
      <c r="A1434" s="176">
        <v>4932397210</v>
      </c>
      <c r="B1434" s="133" t="s">
        <v>1808</v>
      </c>
      <c r="C1434" s="119">
        <v>1</v>
      </c>
      <c r="D1434" s="119">
        <v>1</v>
      </c>
      <c r="E1434" s="110">
        <v>17.600000000000001</v>
      </c>
      <c r="F1434" s="132">
        <v>34.950000000000003</v>
      </c>
      <c r="G1434" s="111"/>
      <c r="H1434" s="85">
        <f t="shared" si="81"/>
        <v>0</v>
      </c>
      <c r="J1434" s="183"/>
      <c r="K1434" s="184"/>
    </row>
    <row r="1435" spans="1:11" s="182" customFormat="1" ht="19.149999999999999" customHeight="1">
      <c r="A1435" s="176">
        <v>4932344303</v>
      </c>
      <c r="B1435" s="133" t="s">
        <v>1809</v>
      </c>
      <c r="C1435" s="119">
        <v>1</v>
      </c>
      <c r="D1435" s="119">
        <v>1</v>
      </c>
      <c r="E1435" s="110">
        <v>17.600000000000001</v>
      </c>
      <c r="F1435" s="132">
        <v>34.950000000000003</v>
      </c>
      <c r="G1435" s="111"/>
      <c r="H1435" s="85">
        <f t="shared" si="81"/>
        <v>0</v>
      </c>
      <c r="J1435" s="183"/>
      <c r="K1435" s="184"/>
    </row>
    <row r="1436" spans="1:11" s="182" customFormat="1" ht="19.149999999999999" customHeight="1">
      <c r="A1436" s="176">
        <v>4932307083</v>
      </c>
      <c r="B1436" s="133" t="s">
        <v>1810</v>
      </c>
      <c r="C1436" s="119">
        <v>1</v>
      </c>
      <c r="D1436" s="119">
        <v>1</v>
      </c>
      <c r="E1436" s="110">
        <v>22</v>
      </c>
      <c r="F1436" s="132">
        <v>43.95</v>
      </c>
      <c r="G1436" s="111"/>
      <c r="H1436" s="85">
        <f t="shared" si="81"/>
        <v>0</v>
      </c>
      <c r="J1436" s="183"/>
      <c r="K1436" s="184"/>
    </row>
    <row r="1437" spans="1:11" s="182" customFormat="1" ht="19.149999999999999" customHeight="1">
      <c r="A1437" s="176">
        <v>4932344304</v>
      </c>
      <c r="B1437" s="133" t="s">
        <v>1811</v>
      </c>
      <c r="C1437" s="119">
        <v>1</v>
      </c>
      <c r="D1437" s="119">
        <v>1</v>
      </c>
      <c r="E1437" s="110">
        <v>24.75</v>
      </c>
      <c r="F1437" s="132">
        <v>49.95</v>
      </c>
      <c r="G1437" s="111"/>
      <c r="H1437" s="85">
        <f t="shared" si="81"/>
        <v>0</v>
      </c>
      <c r="J1437" s="183"/>
      <c r="K1437" s="184"/>
    </row>
    <row r="1438" spans="1:11" s="182" customFormat="1" ht="19.149999999999999" customHeight="1">
      <c r="A1438" s="176">
        <v>4932340411</v>
      </c>
      <c r="B1438" s="133" t="s">
        <v>1812</v>
      </c>
      <c r="C1438" s="119">
        <v>1</v>
      </c>
      <c r="D1438" s="119">
        <v>1</v>
      </c>
      <c r="E1438" s="110">
        <v>27.65</v>
      </c>
      <c r="F1438" s="132">
        <v>54.95</v>
      </c>
      <c r="G1438" s="111"/>
      <c r="H1438" s="85">
        <f t="shared" si="81"/>
        <v>0</v>
      </c>
      <c r="J1438" s="183"/>
      <c r="K1438" s="184"/>
    </row>
    <row r="1439" spans="1:11" s="182" customFormat="1" ht="19.149999999999999" customHeight="1">
      <c r="A1439" s="176">
        <v>4932367022</v>
      </c>
      <c r="B1439" s="133" t="s">
        <v>1813</v>
      </c>
      <c r="C1439" s="119">
        <v>1</v>
      </c>
      <c r="D1439" s="119">
        <v>1</v>
      </c>
      <c r="E1439" s="110">
        <v>32.5</v>
      </c>
      <c r="F1439" s="132">
        <v>64.95</v>
      </c>
      <c r="G1439" s="111"/>
      <c r="H1439" s="85">
        <f t="shared" si="81"/>
        <v>0</v>
      </c>
      <c r="J1439" s="183"/>
      <c r="K1439" s="184"/>
    </row>
    <row r="1440" spans="1:11" s="182" customFormat="1" ht="19.149999999999999" customHeight="1">
      <c r="A1440" s="176">
        <v>4932367024</v>
      </c>
      <c r="B1440" s="133" t="s">
        <v>1814</v>
      </c>
      <c r="C1440" s="119">
        <v>1</v>
      </c>
      <c r="D1440" s="119">
        <v>1</v>
      </c>
      <c r="E1440" s="110">
        <v>70.8</v>
      </c>
      <c r="F1440" s="132">
        <v>119.95</v>
      </c>
      <c r="G1440" s="111"/>
      <c r="H1440" s="85">
        <f t="shared" si="81"/>
        <v>0</v>
      </c>
      <c r="J1440" s="183"/>
      <c r="K1440" s="184"/>
    </row>
    <row r="1441" spans="1:11" s="182" customFormat="1" ht="19.149999999999999" customHeight="1">
      <c r="A1441" s="176">
        <v>4932367070</v>
      </c>
      <c r="B1441" s="133" t="s">
        <v>1815</v>
      </c>
      <c r="C1441" s="119">
        <v>1</v>
      </c>
      <c r="D1441" s="119">
        <v>1</v>
      </c>
      <c r="E1441" s="110">
        <v>22.4</v>
      </c>
      <c r="F1441" s="132">
        <v>44.95</v>
      </c>
      <c r="G1441" s="111"/>
      <c r="H1441" s="85">
        <f t="shared" si="81"/>
        <v>0</v>
      </c>
      <c r="J1441" s="183"/>
      <c r="K1441" s="184"/>
    </row>
    <row r="1442" spans="1:11" s="182" customFormat="1" ht="19.149999999999999" customHeight="1">
      <c r="A1442" s="176">
        <v>4932367071</v>
      </c>
      <c r="B1442" s="133" t="s">
        <v>1816</v>
      </c>
      <c r="C1442" s="119">
        <v>1</v>
      </c>
      <c r="D1442" s="119">
        <v>1</v>
      </c>
      <c r="E1442" s="110">
        <v>30.2</v>
      </c>
      <c r="F1442" s="132">
        <v>59.95</v>
      </c>
      <c r="G1442" s="111"/>
      <c r="H1442" s="85">
        <f t="shared" si="81"/>
        <v>0</v>
      </c>
      <c r="J1442" s="183"/>
      <c r="K1442" s="184"/>
    </row>
    <row r="1443" spans="1:11" s="182" customFormat="1" ht="19.149999999999999" customHeight="1">
      <c r="A1443" s="176">
        <v>4932344305</v>
      </c>
      <c r="B1443" s="133" t="s">
        <v>1817</v>
      </c>
      <c r="C1443" s="119">
        <v>1</v>
      </c>
      <c r="D1443" s="119">
        <v>1</v>
      </c>
      <c r="E1443" s="110">
        <v>24.75</v>
      </c>
      <c r="F1443" s="132">
        <v>49.95</v>
      </c>
      <c r="G1443" s="111"/>
      <c r="H1443" s="85">
        <f t="shared" si="81"/>
        <v>0</v>
      </c>
      <c r="J1443" s="183"/>
      <c r="K1443" s="184"/>
    </row>
    <row r="1444" spans="1:11" s="182" customFormat="1" ht="19.149999999999999" customHeight="1">
      <c r="A1444" s="176">
        <v>4932307084</v>
      </c>
      <c r="B1444" s="133" t="s">
        <v>1818</v>
      </c>
      <c r="C1444" s="119">
        <v>1</v>
      </c>
      <c r="D1444" s="119">
        <v>1</v>
      </c>
      <c r="E1444" s="110">
        <v>23.8</v>
      </c>
      <c r="F1444" s="132">
        <v>47.95</v>
      </c>
      <c r="G1444" s="111"/>
      <c r="H1444" s="85">
        <f t="shared" si="81"/>
        <v>0</v>
      </c>
      <c r="J1444" s="183"/>
      <c r="K1444" s="184"/>
    </row>
    <row r="1445" spans="1:11" s="182" customFormat="1" ht="19.149999999999999" customHeight="1">
      <c r="A1445" s="176">
        <v>4932399027</v>
      </c>
      <c r="B1445" s="133" t="s">
        <v>1819</v>
      </c>
      <c r="C1445" s="119">
        <v>1</v>
      </c>
      <c r="D1445" s="119">
        <v>1</v>
      </c>
      <c r="E1445" s="110">
        <v>24.95</v>
      </c>
      <c r="F1445" s="132">
        <v>49.95</v>
      </c>
      <c r="G1445" s="111"/>
      <c r="H1445" s="85">
        <f t="shared" si="81"/>
        <v>0</v>
      </c>
      <c r="J1445" s="183"/>
      <c r="K1445" s="184"/>
    </row>
    <row r="1446" spans="1:11" s="182" customFormat="1" ht="19.149999999999999" customHeight="1">
      <c r="A1446" s="176">
        <v>4932307085</v>
      </c>
      <c r="B1446" s="133" t="s">
        <v>1820</v>
      </c>
      <c r="C1446" s="119">
        <v>1</v>
      </c>
      <c r="D1446" s="119">
        <v>1</v>
      </c>
      <c r="E1446" s="110">
        <v>32.75</v>
      </c>
      <c r="F1446" s="132">
        <v>64.95</v>
      </c>
      <c r="G1446" s="111"/>
      <c r="H1446" s="85">
        <f t="shared" si="81"/>
        <v>0</v>
      </c>
      <c r="J1446" s="183"/>
      <c r="K1446" s="184"/>
    </row>
    <row r="1447" spans="1:11" s="182" customFormat="1" ht="19.149999999999999" customHeight="1">
      <c r="A1447" s="176">
        <v>4932367025</v>
      </c>
      <c r="B1447" s="133" t="s">
        <v>1821</v>
      </c>
      <c r="C1447" s="119">
        <v>1</v>
      </c>
      <c r="D1447" s="119">
        <v>1</v>
      </c>
      <c r="E1447" s="110">
        <v>35</v>
      </c>
      <c r="F1447" s="132">
        <v>69.95</v>
      </c>
      <c r="G1447" s="111"/>
      <c r="H1447" s="85">
        <f t="shared" si="81"/>
        <v>0</v>
      </c>
      <c r="J1447" s="183"/>
      <c r="K1447" s="184"/>
    </row>
    <row r="1448" spans="1:11" s="182" customFormat="1" ht="19.149999999999999" customHeight="1">
      <c r="A1448" s="176">
        <v>4932367026</v>
      </c>
      <c r="B1448" s="133" t="s">
        <v>1822</v>
      </c>
      <c r="C1448" s="119">
        <v>1</v>
      </c>
      <c r="D1448" s="119">
        <v>1</v>
      </c>
      <c r="E1448" s="110">
        <v>73.5</v>
      </c>
      <c r="F1448" s="132">
        <v>124.95</v>
      </c>
      <c r="G1448" s="111"/>
      <c r="H1448" s="85">
        <f t="shared" si="81"/>
        <v>0</v>
      </c>
      <c r="J1448" s="183"/>
      <c r="K1448" s="184"/>
    </row>
    <row r="1449" spans="1:11" s="182" customFormat="1" ht="19.149999999999999" customHeight="1">
      <c r="A1449" s="176">
        <v>4932373911</v>
      </c>
      <c r="B1449" s="133" t="s">
        <v>1823</v>
      </c>
      <c r="C1449" s="119">
        <v>1</v>
      </c>
      <c r="D1449" s="119">
        <v>1</v>
      </c>
      <c r="E1449" s="110">
        <v>30</v>
      </c>
      <c r="F1449" s="132">
        <v>54.95</v>
      </c>
      <c r="G1449" s="111"/>
      <c r="H1449" s="85">
        <f t="shared" si="81"/>
        <v>0</v>
      </c>
      <c r="J1449" s="183"/>
      <c r="K1449" s="184"/>
    </row>
    <row r="1450" spans="1:11" s="182" customFormat="1" ht="19.149999999999999" customHeight="1">
      <c r="A1450" s="176">
        <v>4932344307</v>
      </c>
      <c r="B1450" s="133" t="s">
        <v>1824</v>
      </c>
      <c r="C1450" s="119">
        <v>1</v>
      </c>
      <c r="D1450" s="119">
        <v>1</v>
      </c>
      <c r="E1450" s="110">
        <v>34.950000000000003</v>
      </c>
      <c r="F1450" s="132">
        <v>69.95</v>
      </c>
      <c r="G1450" s="111"/>
      <c r="H1450" s="85">
        <f t="shared" si="81"/>
        <v>0</v>
      </c>
      <c r="J1450" s="183"/>
      <c r="K1450" s="184"/>
    </row>
    <row r="1451" spans="1:11" s="182" customFormat="1" ht="19.149999999999999" customHeight="1">
      <c r="A1451" s="176">
        <v>4932367027</v>
      </c>
      <c r="B1451" s="133" t="s">
        <v>1825</v>
      </c>
      <c r="C1451" s="119">
        <v>1</v>
      </c>
      <c r="D1451" s="119">
        <v>1</v>
      </c>
      <c r="E1451" s="110">
        <v>42.8</v>
      </c>
      <c r="F1451" s="132">
        <v>84.95</v>
      </c>
      <c r="G1451" s="111"/>
      <c r="H1451" s="85">
        <f t="shared" si="81"/>
        <v>0</v>
      </c>
      <c r="J1451" s="183"/>
      <c r="K1451" s="184"/>
    </row>
    <row r="1452" spans="1:11" s="182" customFormat="1" ht="19.149999999999999" customHeight="1">
      <c r="A1452" s="176">
        <v>4932367029</v>
      </c>
      <c r="B1452" s="133" t="s">
        <v>1826</v>
      </c>
      <c r="C1452" s="119">
        <v>1</v>
      </c>
      <c r="D1452" s="119">
        <v>1</v>
      </c>
      <c r="E1452" s="110">
        <v>88.6</v>
      </c>
      <c r="F1452" s="132">
        <v>149.94999999999999</v>
      </c>
      <c r="G1452" s="111"/>
      <c r="H1452" s="85">
        <f t="shared" si="81"/>
        <v>0</v>
      </c>
      <c r="J1452" s="183"/>
      <c r="K1452" s="184"/>
    </row>
    <row r="1453" spans="1:11" s="182" customFormat="1" ht="19.149999999999999" customHeight="1">
      <c r="A1453" s="176">
        <v>4932373922</v>
      </c>
      <c r="B1453" s="133" t="s">
        <v>1827</v>
      </c>
      <c r="C1453" s="119">
        <v>1</v>
      </c>
      <c r="D1453" s="119">
        <v>1</v>
      </c>
      <c r="E1453" s="110">
        <v>37.5</v>
      </c>
      <c r="F1453" s="132">
        <v>63.95</v>
      </c>
      <c r="G1453" s="111"/>
      <c r="H1453" s="85">
        <f t="shared" si="81"/>
        <v>0</v>
      </c>
      <c r="J1453" s="183"/>
      <c r="K1453" s="184"/>
    </row>
    <row r="1454" spans="1:11" s="182" customFormat="1" ht="19.149999999999999" customHeight="1">
      <c r="A1454" s="176">
        <v>4932307087</v>
      </c>
      <c r="B1454" s="133" t="s">
        <v>1828</v>
      </c>
      <c r="C1454" s="119">
        <v>1</v>
      </c>
      <c r="D1454" s="119">
        <v>1</v>
      </c>
      <c r="E1454" s="110">
        <v>42.85</v>
      </c>
      <c r="F1454" s="132">
        <v>84.95</v>
      </c>
      <c r="G1454" s="111"/>
      <c r="H1454" s="85">
        <f t="shared" si="81"/>
        <v>0</v>
      </c>
      <c r="J1454" s="183"/>
      <c r="K1454" s="184"/>
    </row>
    <row r="1455" spans="1:11" s="182" customFormat="1" ht="19.149999999999999" customHeight="1">
      <c r="A1455" s="176">
        <v>4932344308</v>
      </c>
      <c r="B1455" s="133" t="s">
        <v>1829</v>
      </c>
      <c r="C1455" s="119">
        <v>1</v>
      </c>
      <c r="D1455" s="119">
        <v>1</v>
      </c>
      <c r="E1455" s="110">
        <v>37.700000000000003</v>
      </c>
      <c r="F1455" s="132">
        <v>74.95</v>
      </c>
      <c r="G1455" s="111"/>
      <c r="H1455" s="85">
        <f t="shared" si="81"/>
        <v>0</v>
      </c>
      <c r="J1455" s="183"/>
      <c r="K1455" s="184"/>
    </row>
    <row r="1456" spans="1:11" s="182" customFormat="1" ht="19.149999999999999" customHeight="1">
      <c r="A1456" s="176">
        <v>4932344309</v>
      </c>
      <c r="B1456" s="133" t="s">
        <v>1830</v>
      </c>
      <c r="C1456" s="119">
        <v>1</v>
      </c>
      <c r="D1456" s="119">
        <v>1</v>
      </c>
      <c r="E1456" s="110">
        <v>42.85</v>
      </c>
      <c r="F1456" s="132">
        <v>84.95</v>
      </c>
      <c r="G1456" s="111"/>
      <c r="H1456" s="85">
        <f t="shared" si="81"/>
        <v>0</v>
      </c>
      <c r="J1456" s="183"/>
      <c r="K1456" s="184"/>
    </row>
    <row r="1457" spans="1:11" s="182" customFormat="1" ht="19.149999999999999" customHeight="1">
      <c r="A1457" s="176">
        <v>4932367030</v>
      </c>
      <c r="B1457" s="133" t="s">
        <v>1831</v>
      </c>
      <c r="C1457" s="119">
        <v>1</v>
      </c>
      <c r="D1457" s="119">
        <v>1</v>
      </c>
      <c r="E1457" s="110">
        <v>99.9</v>
      </c>
      <c r="F1457" s="132">
        <v>169.95</v>
      </c>
      <c r="G1457" s="111"/>
      <c r="H1457" s="85">
        <f t="shared" si="81"/>
        <v>0</v>
      </c>
      <c r="J1457" s="183"/>
      <c r="K1457" s="184"/>
    </row>
    <row r="1458" spans="1:11" s="182" customFormat="1" ht="19.149999999999999" customHeight="1">
      <c r="A1458" s="176">
        <v>4932344310</v>
      </c>
      <c r="B1458" s="133" t="s">
        <v>1832</v>
      </c>
      <c r="C1458" s="119">
        <v>1</v>
      </c>
      <c r="D1458" s="119">
        <v>1</v>
      </c>
      <c r="E1458" s="110">
        <v>37.799999999999997</v>
      </c>
      <c r="F1458" s="132">
        <v>74.95</v>
      </c>
      <c r="G1458" s="111"/>
      <c r="H1458" s="85">
        <f t="shared" si="81"/>
        <v>0</v>
      </c>
      <c r="J1458" s="183"/>
      <c r="K1458" s="184"/>
    </row>
    <row r="1459" spans="1:11" s="182" customFormat="1" ht="19.149999999999999" customHeight="1">
      <c r="A1459" s="176">
        <v>4932344311</v>
      </c>
      <c r="B1459" s="133" t="s">
        <v>1833</v>
      </c>
      <c r="C1459" s="119">
        <v>1</v>
      </c>
      <c r="D1459" s="119">
        <v>1</v>
      </c>
      <c r="E1459" s="110">
        <v>50.4</v>
      </c>
      <c r="F1459" s="132">
        <v>99.95</v>
      </c>
      <c r="G1459" s="111"/>
      <c r="H1459" s="85">
        <f t="shared" si="81"/>
        <v>0</v>
      </c>
      <c r="J1459" s="183"/>
      <c r="K1459" s="184"/>
    </row>
    <row r="1460" spans="1:11" s="182" customFormat="1" ht="19.149999999999999" customHeight="1">
      <c r="A1460" s="128" t="s">
        <v>1834</v>
      </c>
      <c r="B1460" s="129"/>
      <c r="C1460" s="126"/>
      <c r="D1460" s="126"/>
      <c r="E1460" s="110"/>
      <c r="F1460" s="130"/>
      <c r="G1460" s="110"/>
      <c r="H1460" s="130"/>
      <c r="J1460" s="183"/>
      <c r="K1460" s="184"/>
    </row>
    <row r="1461" spans="1:11" s="182" customFormat="1" ht="19.149999999999999" customHeight="1">
      <c r="A1461" s="176">
        <v>48206940</v>
      </c>
      <c r="B1461" s="133" t="s">
        <v>1835</v>
      </c>
      <c r="C1461" s="119">
        <v>1</v>
      </c>
      <c r="D1461" s="119">
        <v>1</v>
      </c>
      <c r="E1461" s="110">
        <v>102.2</v>
      </c>
      <c r="F1461" s="132">
        <v>149.94999999999999</v>
      </c>
      <c r="G1461" s="111"/>
      <c r="H1461" s="85">
        <f t="shared" ref="H1461:H1462" si="82">G1461*E1461</f>
        <v>0</v>
      </c>
      <c r="J1461" s="183"/>
      <c r="K1461" s="184"/>
    </row>
    <row r="1462" spans="1:11" s="182" customFormat="1" ht="19.149999999999999" customHeight="1">
      <c r="A1462" s="176">
        <v>48206945</v>
      </c>
      <c r="B1462" s="133" t="s">
        <v>1836</v>
      </c>
      <c r="C1462" s="119">
        <v>1</v>
      </c>
      <c r="D1462" s="119">
        <v>1</v>
      </c>
      <c r="E1462" s="110">
        <v>129.5</v>
      </c>
      <c r="F1462" s="132">
        <v>189.95</v>
      </c>
      <c r="G1462" s="111"/>
      <c r="H1462" s="85">
        <f t="shared" si="82"/>
        <v>0</v>
      </c>
      <c r="J1462" s="183"/>
      <c r="K1462" s="184"/>
    </row>
    <row r="1463" spans="1:11" s="182" customFormat="1" ht="19.149999999999999" customHeight="1">
      <c r="A1463" s="128" t="s">
        <v>1837</v>
      </c>
      <c r="B1463" s="129"/>
      <c r="C1463" s="126"/>
      <c r="D1463" s="126"/>
      <c r="E1463" s="110"/>
      <c r="F1463" s="130"/>
      <c r="G1463" s="110"/>
      <c r="H1463" s="130"/>
      <c r="J1463" s="183"/>
      <c r="K1463" s="184"/>
    </row>
    <row r="1464" spans="1:11" s="182" customFormat="1" ht="120">
      <c r="A1464" s="176">
        <v>4932352340</v>
      </c>
      <c r="B1464" s="174" t="s">
        <v>1838</v>
      </c>
      <c r="C1464" s="119">
        <v>1</v>
      </c>
      <c r="D1464" s="119">
        <v>1</v>
      </c>
      <c r="E1464" s="110">
        <v>42.4</v>
      </c>
      <c r="F1464" s="132">
        <v>74.95</v>
      </c>
      <c r="G1464" s="111"/>
      <c r="H1464" s="85">
        <f t="shared" si="81"/>
        <v>0</v>
      </c>
      <c r="J1464" s="183"/>
      <c r="K1464" s="184"/>
    </row>
    <row r="1465" spans="1:11" s="182" customFormat="1" ht="19.149999999999999" customHeight="1">
      <c r="A1465" s="176">
        <v>4932352342</v>
      </c>
      <c r="B1465" s="133" t="s">
        <v>1839</v>
      </c>
      <c r="C1465" s="119">
        <v>1</v>
      </c>
      <c r="D1465" s="119">
        <v>1</v>
      </c>
      <c r="E1465" s="110">
        <v>392</v>
      </c>
      <c r="F1465" s="132">
        <v>600</v>
      </c>
      <c r="G1465" s="111"/>
      <c r="H1465" s="85">
        <f t="shared" si="81"/>
        <v>0</v>
      </c>
      <c r="J1465" s="183"/>
      <c r="K1465" s="184"/>
    </row>
    <row r="1466" spans="1:11" s="182" customFormat="1" ht="19.149999999999999" customHeight="1">
      <c r="A1466" s="128" t="s">
        <v>1840</v>
      </c>
      <c r="B1466" s="129"/>
      <c r="C1466" s="126"/>
      <c r="D1466" s="126"/>
      <c r="E1466" s="110"/>
      <c r="F1466" s="130"/>
      <c r="G1466" s="110"/>
      <c r="H1466" s="130"/>
      <c r="J1466" s="183"/>
      <c r="K1466" s="184"/>
    </row>
    <row r="1467" spans="1:11" s="182" customFormat="1" ht="19.149999999999999" customHeight="1">
      <c r="A1467" s="176">
        <v>4932352007</v>
      </c>
      <c r="B1467" s="133" t="s">
        <v>1841</v>
      </c>
      <c r="C1467" s="119">
        <v>1</v>
      </c>
      <c r="D1467" s="119">
        <v>1</v>
      </c>
      <c r="E1467" s="110">
        <v>6.7840909090909074</v>
      </c>
      <c r="F1467" s="132">
        <v>9.9499999999999993</v>
      </c>
      <c r="G1467" s="111"/>
      <c r="H1467" s="85">
        <f t="shared" si="81"/>
        <v>0</v>
      </c>
      <c r="J1467" s="183"/>
      <c r="K1467" s="184"/>
    </row>
    <row r="1468" spans="1:11" s="182" customFormat="1" ht="19.149999999999999" customHeight="1">
      <c r="A1468" s="176">
        <v>4932352008</v>
      </c>
      <c r="B1468" s="133" t="s">
        <v>1842</v>
      </c>
      <c r="C1468" s="119">
        <v>1</v>
      </c>
      <c r="D1468" s="119">
        <v>1</v>
      </c>
      <c r="E1468" s="110">
        <v>6.97</v>
      </c>
      <c r="F1468" s="132">
        <v>10.95</v>
      </c>
      <c r="G1468" s="111"/>
      <c r="H1468" s="85">
        <f t="shared" si="81"/>
        <v>0</v>
      </c>
      <c r="J1468" s="183"/>
      <c r="K1468" s="184"/>
    </row>
    <row r="1469" spans="1:11" s="182" customFormat="1" ht="19.149999999999999" customHeight="1">
      <c r="A1469" s="176">
        <v>4932352009</v>
      </c>
      <c r="B1469" s="133" t="s">
        <v>1843</v>
      </c>
      <c r="C1469" s="119">
        <v>1</v>
      </c>
      <c r="D1469" s="119">
        <v>1</v>
      </c>
      <c r="E1469" s="110">
        <v>6.36</v>
      </c>
      <c r="F1469" s="132">
        <v>9.9499999999999993</v>
      </c>
      <c r="G1469" s="111"/>
      <c r="H1469" s="85">
        <f t="shared" si="81"/>
        <v>0</v>
      </c>
      <c r="J1469" s="183"/>
      <c r="K1469" s="184"/>
    </row>
    <row r="1470" spans="1:11" s="182" customFormat="1" ht="19.149999999999999" customHeight="1">
      <c r="A1470" s="176">
        <v>4932352010</v>
      </c>
      <c r="B1470" s="133" t="s">
        <v>1844</v>
      </c>
      <c r="C1470" s="119">
        <v>1</v>
      </c>
      <c r="D1470" s="119">
        <v>1</v>
      </c>
      <c r="E1470" s="110">
        <v>6.9681818181818169</v>
      </c>
      <c r="F1470" s="132">
        <v>10.95</v>
      </c>
      <c r="G1470" s="111"/>
      <c r="H1470" s="85">
        <f t="shared" si="81"/>
        <v>0</v>
      </c>
      <c r="J1470" s="183"/>
      <c r="K1470" s="184"/>
    </row>
    <row r="1471" spans="1:11" s="182" customFormat="1" ht="19.149999999999999" customHeight="1">
      <c r="A1471" s="176">
        <v>4932352041</v>
      </c>
      <c r="B1471" s="133" t="s">
        <v>1845</v>
      </c>
      <c r="C1471" s="119">
        <v>1</v>
      </c>
      <c r="D1471" s="119">
        <v>1</v>
      </c>
      <c r="E1471" s="110">
        <v>59.25</v>
      </c>
      <c r="F1471" s="132">
        <v>94.95</v>
      </c>
      <c r="G1471" s="111"/>
      <c r="H1471" s="85">
        <f t="shared" si="81"/>
        <v>0</v>
      </c>
      <c r="J1471" s="183"/>
      <c r="K1471" s="184"/>
    </row>
    <row r="1472" spans="1:11" s="182" customFormat="1" ht="19.149999999999999" customHeight="1">
      <c r="A1472" s="176">
        <v>4932352011</v>
      </c>
      <c r="B1472" s="133" t="s">
        <v>1846</v>
      </c>
      <c r="C1472" s="119">
        <v>1</v>
      </c>
      <c r="D1472" s="119">
        <v>1</v>
      </c>
      <c r="E1472" s="110">
        <v>6.36</v>
      </c>
      <c r="F1472" s="132">
        <v>9.9499999999999993</v>
      </c>
      <c r="G1472" s="111"/>
      <c r="H1472" s="85">
        <f t="shared" si="81"/>
        <v>0</v>
      </c>
      <c r="J1472" s="183"/>
      <c r="K1472" s="184"/>
    </row>
    <row r="1473" spans="1:11" s="182" customFormat="1" ht="19.149999999999999" customHeight="1">
      <c r="A1473" s="176">
        <v>4932352012</v>
      </c>
      <c r="B1473" s="133" t="s">
        <v>1847</v>
      </c>
      <c r="C1473" s="119">
        <v>1</v>
      </c>
      <c r="D1473" s="119">
        <v>1</v>
      </c>
      <c r="E1473" s="110">
        <v>6.97</v>
      </c>
      <c r="F1473" s="132">
        <v>10.95</v>
      </c>
      <c r="G1473" s="111"/>
      <c r="H1473" s="85">
        <f t="shared" si="81"/>
        <v>0</v>
      </c>
      <c r="J1473" s="183"/>
      <c r="K1473" s="184"/>
    </row>
    <row r="1474" spans="1:11" s="182" customFormat="1" ht="19.149999999999999" customHeight="1">
      <c r="A1474" s="176">
        <v>4932352043</v>
      </c>
      <c r="B1474" s="133" t="s">
        <v>1848</v>
      </c>
      <c r="C1474" s="119">
        <v>1</v>
      </c>
      <c r="D1474" s="119">
        <v>1</v>
      </c>
      <c r="E1474" s="110">
        <v>59.25</v>
      </c>
      <c r="F1474" s="132">
        <v>94.95</v>
      </c>
      <c r="G1474" s="111"/>
      <c r="H1474" s="85">
        <f t="shared" si="81"/>
        <v>0</v>
      </c>
      <c r="J1474" s="183"/>
      <c r="K1474" s="184"/>
    </row>
    <row r="1475" spans="1:11" s="182" customFormat="1" ht="19.149999999999999" customHeight="1">
      <c r="A1475" s="176">
        <v>4932352013</v>
      </c>
      <c r="B1475" s="133" t="s">
        <v>1849</v>
      </c>
      <c r="C1475" s="119">
        <v>1</v>
      </c>
      <c r="D1475" s="119">
        <v>1</v>
      </c>
      <c r="E1475" s="110">
        <v>8.8772727272727252</v>
      </c>
      <c r="F1475" s="132">
        <v>16.95</v>
      </c>
      <c r="G1475" s="111"/>
      <c r="H1475" s="85">
        <f t="shared" si="81"/>
        <v>0</v>
      </c>
      <c r="J1475" s="183"/>
      <c r="K1475" s="184"/>
    </row>
    <row r="1476" spans="1:11" s="182" customFormat="1" ht="19.149999999999999" customHeight="1">
      <c r="A1476" s="176">
        <v>4932352014</v>
      </c>
      <c r="B1476" s="133" t="s">
        <v>1850</v>
      </c>
      <c r="C1476" s="119">
        <v>1</v>
      </c>
      <c r="D1476" s="119">
        <v>1</v>
      </c>
      <c r="E1476" s="110">
        <v>11.55681818181818</v>
      </c>
      <c r="F1476" s="132">
        <v>17.95</v>
      </c>
      <c r="G1476" s="111"/>
      <c r="H1476" s="85">
        <f t="shared" si="81"/>
        <v>0</v>
      </c>
      <c r="J1476" s="183"/>
      <c r="K1476" s="184"/>
    </row>
    <row r="1477" spans="1:11" s="182" customFormat="1" ht="19.149999999999999" customHeight="1">
      <c r="A1477" s="176">
        <v>4932352015</v>
      </c>
      <c r="B1477" s="133" t="s">
        <v>1851</v>
      </c>
      <c r="C1477" s="119">
        <v>1</v>
      </c>
      <c r="D1477" s="119">
        <v>1</v>
      </c>
      <c r="E1477" s="110">
        <v>17.011363636363633</v>
      </c>
      <c r="F1477" s="132">
        <v>24.95</v>
      </c>
      <c r="G1477" s="111"/>
      <c r="H1477" s="85">
        <f t="shared" si="81"/>
        <v>0</v>
      </c>
      <c r="J1477" s="183"/>
      <c r="K1477" s="184"/>
    </row>
    <row r="1478" spans="1:11" s="182" customFormat="1" ht="19.149999999999999" customHeight="1">
      <c r="A1478" s="176">
        <v>4932430146</v>
      </c>
      <c r="B1478" s="133" t="s">
        <v>1852</v>
      </c>
      <c r="C1478" s="119">
        <v>1</v>
      </c>
      <c r="D1478" s="119">
        <v>1</v>
      </c>
      <c r="E1478" s="110">
        <v>8.8000000000000007</v>
      </c>
      <c r="F1478" s="132">
        <v>12.95</v>
      </c>
      <c r="G1478" s="111"/>
      <c r="H1478" s="85">
        <f t="shared" si="81"/>
        <v>0</v>
      </c>
      <c r="J1478" s="183"/>
      <c r="K1478" s="184"/>
    </row>
    <row r="1479" spans="1:11" s="182" customFormat="1" ht="19.149999999999999" customHeight="1">
      <c r="A1479" s="176">
        <v>4932352016</v>
      </c>
      <c r="B1479" s="133" t="s">
        <v>1853</v>
      </c>
      <c r="C1479" s="119">
        <v>1</v>
      </c>
      <c r="D1479" s="119">
        <v>1</v>
      </c>
      <c r="E1479" s="110">
        <v>11.9</v>
      </c>
      <c r="F1479" s="132">
        <v>16.95</v>
      </c>
      <c r="G1479" s="111"/>
      <c r="H1479" s="85">
        <f t="shared" si="81"/>
        <v>0</v>
      </c>
      <c r="J1479" s="183"/>
      <c r="K1479" s="184"/>
    </row>
    <row r="1480" spans="1:11" s="182" customFormat="1" ht="19.149999999999999" customHeight="1">
      <c r="A1480" s="176">
        <v>4932430235</v>
      </c>
      <c r="B1480" s="133" t="s">
        <v>1854</v>
      </c>
      <c r="C1480" s="119">
        <v>1</v>
      </c>
      <c r="D1480" s="119">
        <v>1</v>
      </c>
      <c r="E1480" s="110">
        <v>136.30000000000001</v>
      </c>
      <c r="F1480" s="132">
        <v>199.95</v>
      </c>
      <c r="G1480" s="111"/>
      <c r="H1480" s="85">
        <f t="shared" si="81"/>
        <v>0</v>
      </c>
      <c r="J1480" s="183"/>
      <c r="K1480" s="184"/>
    </row>
    <row r="1481" spans="1:11" s="182" customFormat="1" ht="19.149999999999999" customHeight="1">
      <c r="A1481" s="176">
        <v>4932352017</v>
      </c>
      <c r="B1481" s="133" t="s">
        <v>1855</v>
      </c>
      <c r="C1481" s="119">
        <v>1</v>
      </c>
      <c r="D1481" s="119">
        <v>1</v>
      </c>
      <c r="E1481" s="110">
        <v>12.920454545454545</v>
      </c>
      <c r="F1481" s="132">
        <v>19.95</v>
      </c>
      <c r="G1481" s="111"/>
      <c r="H1481" s="85">
        <f t="shared" si="81"/>
        <v>0</v>
      </c>
      <c r="J1481" s="183"/>
      <c r="K1481" s="184"/>
    </row>
    <row r="1482" spans="1:11" s="182" customFormat="1" ht="19.149999999999999" customHeight="1">
      <c r="A1482" s="176">
        <v>4932352018</v>
      </c>
      <c r="B1482" s="133" t="s">
        <v>1856</v>
      </c>
      <c r="C1482" s="119">
        <v>1</v>
      </c>
      <c r="D1482" s="119">
        <v>1</v>
      </c>
      <c r="E1482" s="110">
        <v>17.693181818181817</v>
      </c>
      <c r="F1482" s="132">
        <v>24.94</v>
      </c>
      <c r="G1482" s="111"/>
      <c r="H1482" s="85">
        <f t="shared" si="81"/>
        <v>0</v>
      </c>
      <c r="J1482" s="183"/>
      <c r="K1482" s="184"/>
    </row>
    <row r="1483" spans="1:11" s="182" customFormat="1" ht="19.149999999999999" customHeight="1">
      <c r="A1483" s="176">
        <v>4932352019</v>
      </c>
      <c r="B1483" s="133" t="s">
        <v>1857</v>
      </c>
      <c r="C1483" s="119">
        <v>1</v>
      </c>
      <c r="D1483" s="119">
        <v>1</v>
      </c>
      <c r="E1483" s="110">
        <v>8.8295454545454533</v>
      </c>
      <c r="F1483" s="132">
        <v>12.95</v>
      </c>
      <c r="G1483" s="111"/>
      <c r="H1483" s="85">
        <f t="shared" si="81"/>
        <v>0</v>
      </c>
      <c r="J1483" s="183"/>
      <c r="K1483" s="184"/>
    </row>
    <row r="1484" spans="1:11" s="182" customFormat="1" ht="19.149999999999999" customHeight="1">
      <c r="A1484" s="176">
        <v>4932352020</v>
      </c>
      <c r="B1484" s="133" t="s">
        <v>1858</v>
      </c>
      <c r="C1484" s="119">
        <v>1</v>
      </c>
      <c r="D1484" s="119">
        <v>1</v>
      </c>
      <c r="E1484" s="110">
        <v>9.5113636363636349</v>
      </c>
      <c r="F1484" s="132">
        <v>14.95</v>
      </c>
      <c r="G1484" s="111"/>
      <c r="H1484" s="85">
        <f t="shared" si="81"/>
        <v>0</v>
      </c>
      <c r="J1484" s="183"/>
      <c r="K1484" s="184"/>
    </row>
    <row r="1485" spans="1:11" s="182" customFormat="1" ht="19.149999999999999" customHeight="1">
      <c r="A1485" s="176">
        <v>4932352021</v>
      </c>
      <c r="B1485" s="133" t="s">
        <v>1859</v>
      </c>
      <c r="C1485" s="119">
        <v>1</v>
      </c>
      <c r="D1485" s="119">
        <v>1</v>
      </c>
      <c r="E1485" s="110">
        <v>8.9</v>
      </c>
      <c r="F1485" s="132">
        <v>13.95</v>
      </c>
      <c r="G1485" s="111"/>
      <c r="H1485" s="85">
        <f t="shared" si="81"/>
        <v>0</v>
      </c>
      <c r="J1485" s="183"/>
      <c r="K1485" s="184"/>
    </row>
    <row r="1486" spans="1:11" s="182" customFormat="1" ht="19.149999999999999" customHeight="1">
      <c r="A1486" s="176">
        <v>4932352022</v>
      </c>
      <c r="B1486" s="133" t="s">
        <v>1860</v>
      </c>
      <c r="C1486" s="119">
        <v>1</v>
      </c>
      <c r="D1486" s="119">
        <v>1</v>
      </c>
      <c r="E1486" s="110">
        <v>9.51</v>
      </c>
      <c r="F1486" s="132">
        <v>14.95</v>
      </c>
      <c r="G1486" s="111"/>
      <c r="H1486" s="85">
        <f t="shared" si="81"/>
        <v>0</v>
      </c>
      <c r="J1486" s="183"/>
      <c r="K1486" s="184"/>
    </row>
    <row r="1487" spans="1:11" s="182" customFormat="1" ht="19.149999999999999" customHeight="1">
      <c r="A1487" s="176">
        <v>4932352046</v>
      </c>
      <c r="B1487" s="133" t="s">
        <v>1861</v>
      </c>
      <c r="C1487" s="119">
        <v>1</v>
      </c>
      <c r="D1487" s="119">
        <v>1</v>
      </c>
      <c r="E1487" s="110">
        <v>74.318181818181813</v>
      </c>
      <c r="F1487" s="132">
        <v>129.94999999999999</v>
      </c>
      <c r="G1487" s="111"/>
      <c r="H1487" s="85">
        <f t="shared" si="81"/>
        <v>0</v>
      </c>
      <c r="J1487" s="183"/>
      <c r="K1487" s="184"/>
    </row>
    <row r="1488" spans="1:11" s="182" customFormat="1" ht="19.149999999999999" customHeight="1">
      <c r="A1488" s="176">
        <v>4932352023</v>
      </c>
      <c r="B1488" s="133" t="s">
        <v>1862</v>
      </c>
      <c r="C1488" s="119">
        <v>1</v>
      </c>
      <c r="D1488" s="119">
        <v>1</v>
      </c>
      <c r="E1488" s="110">
        <v>10.5</v>
      </c>
      <c r="F1488" s="132">
        <v>17.95</v>
      </c>
      <c r="G1488" s="111"/>
      <c r="H1488" s="85">
        <f t="shared" si="81"/>
        <v>0</v>
      </c>
      <c r="J1488" s="183"/>
      <c r="K1488" s="184"/>
    </row>
    <row r="1489" spans="1:11" s="182" customFormat="1" ht="19.149999999999999" customHeight="1">
      <c r="A1489" s="176">
        <v>4932352712</v>
      </c>
      <c r="B1489" s="133" t="s">
        <v>1863</v>
      </c>
      <c r="C1489" s="119">
        <v>1</v>
      </c>
      <c r="D1489" s="119">
        <v>1</v>
      </c>
      <c r="E1489" s="110">
        <v>14.97</v>
      </c>
      <c r="F1489" s="132">
        <v>24.95</v>
      </c>
      <c r="G1489" s="111"/>
      <c r="H1489" s="85">
        <f t="shared" si="81"/>
        <v>0</v>
      </c>
      <c r="J1489" s="183"/>
      <c r="K1489" s="184"/>
    </row>
    <row r="1490" spans="1:11" s="182" customFormat="1" ht="19.149999999999999" customHeight="1">
      <c r="A1490" s="176">
        <v>4932352024</v>
      </c>
      <c r="B1490" s="133" t="s">
        <v>1864</v>
      </c>
      <c r="C1490" s="119">
        <v>1</v>
      </c>
      <c r="D1490" s="119">
        <v>1</v>
      </c>
      <c r="E1490" s="110">
        <v>12.238636363636363</v>
      </c>
      <c r="F1490" s="132">
        <v>19.95</v>
      </c>
      <c r="G1490" s="111"/>
      <c r="H1490" s="85">
        <f t="shared" si="81"/>
        <v>0</v>
      </c>
      <c r="J1490" s="183"/>
      <c r="K1490" s="184"/>
    </row>
    <row r="1491" spans="1:11" s="182" customFormat="1" ht="19.149999999999999" customHeight="1">
      <c r="A1491" s="176">
        <v>4932352025</v>
      </c>
      <c r="B1491" s="133" t="s">
        <v>1865</v>
      </c>
      <c r="C1491" s="119">
        <v>1</v>
      </c>
      <c r="D1491" s="119">
        <v>1</v>
      </c>
      <c r="E1491" s="110">
        <v>8.8772727272727252</v>
      </c>
      <c r="F1491" s="132">
        <v>14.95</v>
      </c>
      <c r="G1491" s="111"/>
      <c r="H1491" s="85">
        <f t="shared" ref="H1491:H1556" si="83">G1491*E1491</f>
        <v>0</v>
      </c>
      <c r="J1491" s="183"/>
      <c r="K1491" s="184"/>
    </row>
    <row r="1492" spans="1:11" s="182" customFormat="1" ht="19.149999999999999" customHeight="1">
      <c r="A1492" s="176">
        <v>4932352026</v>
      </c>
      <c r="B1492" s="133" t="s">
        <v>1866</v>
      </c>
      <c r="C1492" s="119">
        <v>1</v>
      </c>
      <c r="D1492" s="119">
        <v>1</v>
      </c>
      <c r="E1492" s="110">
        <v>9.8000000000000007</v>
      </c>
      <c r="F1492" s="132">
        <v>15.95</v>
      </c>
      <c r="G1492" s="111"/>
      <c r="H1492" s="85">
        <f t="shared" si="83"/>
        <v>0</v>
      </c>
      <c r="J1492" s="183"/>
      <c r="K1492" s="184"/>
    </row>
    <row r="1493" spans="1:11" s="182" customFormat="1" ht="19.149999999999999" customHeight="1">
      <c r="A1493" s="176">
        <v>4932352047</v>
      </c>
      <c r="B1493" s="133" t="s">
        <v>1867</v>
      </c>
      <c r="C1493" s="119">
        <v>1</v>
      </c>
      <c r="D1493" s="119">
        <v>1</v>
      </c>
      <c r="E1493" s="110">
        <v>83.3</v>
      </c>
      <c r="F1493" s="132">
        <v>139.94999999999999</v>
      </c>
      <c r="G1493" s="111"/>
      <c r="H1493" s="85">
        <f t="shared" si="83"/>
        <v>0</v>
      </c>
      <c r="J1493" s="183"/>
      <c r="K1493" s="184"/>
    </row>
    <row r="1494" spans="1:11" s="182" customFormat="1" ht="19.149999999999999" customHeight="1">
      <c r="A1494" s="176">
        <v>4932352027</v>
      </c>
      <c r="B1494" s="133" t="s">
        <v>1868</v>
      </c>
      <c r="C1494" s="119">
        <v>1</v>
      </c>
      <c r="D1494" s="119">
        <v>1</v>
      </c>
      <c r="E1494" s="110">
        <v>11.55681818181818</v>
      </c>
      <c r="F1494" s="132">
        <v>19.95</v>
      </c>
      <c r="G1494" s="111"/>
      <c r="H1494" s="85">
        <f t="shared" si="83"/>
        <v>0</v>
      </c>
      <c r="J1494" s="183"/>
      <c r="K1494" s="184"/>
    </row>
    <row r="1495" spans="1:11" s="182" customFormat="1" ht="19.149999999999999" customHeight="1">
      <c r="A1495" s="176">
        <v>4932352048</v>
      </c>
      <c r="B1495" s="133" t="s">
        <v>1869</v>
      </c>
      <c r="C1495" s="119">
        <v>1</v>
      </c>
      <c r="D1495" s="119">
        <v>1</v>
      </c>
      <c r="E1495" s="110">
        <v>97.6</v>
      </c>
      <c r="F1495" s="132">
        <v>169.95</v>
      </c>
      <c r="G1495" s="111"/>
      <c r="H1495" s="85">
        <f t="shared" si="83"/>
        <v>0</v>
      </c>
      <c r="J1495" s="183"/>
      <c r="K1495" s="184"/>
    </row>
    <row r="1496" spans="1:11" s="182" customFormat="1" ht="19.149999999999999" customHeight="1">
      <c r="A1496" s="176">
        <v>4932352028</v>
      </c>
      <c r="B1496" s="133" t="s">
        <v>1870</v>
      </c>
      <c r="C1496" s="119">
        <v>1</v>
      </c>
      <c r="D1496" s="119">
        <v>1</v>
      </c>
      <c r="E1496" s="110">
        <v>12.238636363636363</v>
      </c>
      <c r="F1496" s="132">
        <v>21.95</v>
      </c>
      <c r="G1496" s="111"/>
      <c r="H1496" s="85">
        <f t="shared" si="83"/>
        <v>0</v>
      </c>
      <c r="J1496" s="183"/>
      <c r="K1496" s="184"/>
    </row>
    <row r="1497" spans="1:11" s="182" customFormat="1" ht="19.149999999999999" customHeight="1">
      <c r="A1497" s="176">
        <v>4932352029</v>
      </c>
      <c r="B1497" s="133" t="s">
        <v>1871</v>
      </c>
      <c r="C1497" s="119">
        <v>1</v>
      </c>
      <c r="D1497" s="119">
        <v>1</v>
      </c>
      <c r="E1497" s="110">
        <v>14.96590909090909</v>
      </c>
      <c r="F1497" s="132">
        <v>24.95</v>
      </c>
      <c r="G1497" s="111"/>
      <c r="H1497" s="85">
        <f t="shared" si="83"/>
        <v>0</v>
      </c>
      <c r="J1497" s="183"/>
      <c r="K1497" s="184"/>
    </row>
    <row r="1498" spans="1:11" s="182" customFormat="1" ht="19.149999999999999" customHeight="1">
      <c r="A1498" s="176">
        <v>4932352030</v>
      </c>
      <c r="B1498" s="133" t="s">
        <v>1872</v>
      </c>
      <c r="C1498" s="119">
        <v>1</v>
      </c>
      <c r="D1498" s="119">
        <v>1</v>
      </c>
      <c r="E1498" s="110">
        <v>27.238636363636367</v>
      </c>
      <c r="F1498" s="132">
        <v>42.95</v>
      </c>
      <c r="G1498" s="111"/>
      <c r="H1498" s="85">
        <f t="shared" si="83"/>
        <v>0</v>
      </c>
      <c r="J1498" s="183"/>
      <c r="K1498" s="184"/>
    </row>
    <row r="1499" spans="1:11" s="182" customFormat="1" ht="19.149999999999999" customHeight="1">
      <c r="A1499" s="176">
        <v>4932352945</v>
      </c>
      <c r="B1499" s="133" t="s">
        <v>1873</v>
      </c>
      <c r="C1499" s="119">
        <v>1</v>
      </c>
      <c r="D1499" s="119">
        <v>1</v>
      </c>
      <c r="E1499" s="110">
        <v>35</v>
      </c>
      <c r="F1499" s="132">
        <v>54.95</v>
      </c>
      <c r="G1499" s="111"/>
      <c r="H1499" s="85">
        <f t="shared" si="83"/>
        <v>0</v>
      </c>
      <c r="J1499" s="183"/>
      <c r="K1499" s="184"/>
    </row>
    <row r="1500" spans="1:11" s="182" customFormat="1" ht="19.149999999999999" customHeight="1">
      <c r="A1500" s="176">
        <v>4932352946</v>
      </c>
      <c r="B1500" s="133" t="s">
        <v>1874</v>
      </c>
      <c r="C1500" s="119">
        <v>1</v>
      </c>
      <c r="D1500" s="119">
        <v>1</v>
      </c>
      <c r="E1500" s="110">
        <v>83</v>
      </c>
      <c r="F1500" s="132">
        <v>129.94999999999999</v>
      </c>
      <c r="G1500" s="111"/>
      <c r="H1500" s="85">
        <f t="shared" si="83"/>
        <v>0</v>
      </c>
      <c r="J1500" s="183"/>
      <c r="K1500" s="184"/>
    </row>
    <row r="1501" spans="1:11" s="182" customFormat="1" ht="19.149999999999999" customHeight="1">
      <c r="A1501" s="176">
        <v>4932352031</v>
      </c>
      <c r="B1501" s="133" t="s">
        <v>1875</v>
      </c>
      <c r="C1501" s="119">
        <v>1</v>
      </c>
      <c r="D1501" s="119">
        <v>1</v>
      </c>
      <c r="E1501" s="110">
        <v>10.874999999999998</v>
      </c>
      <c r="F1501" s="132">
        <v>16.95</v>
      </c>
      <c r="G1501" s="111"/>
      <c r="H1501" s="85">
        <f t="shared" si="83"/>
        <v>0</v>
      </c>
      <c r="J1501" s="183"/>
      <c r="K1501" s="184"/>
    </row>
    <row r="1502" spans="1:11" s="182" customFormat="1" ht="19.149999999999999" customHeight="1">
      <c r="A1502" s="176">
        <v>4932352049</v>
      </c>
      <c r="B1502" s="133" t="s">
        <v>1876</v>
      </c>
      <c r="C1502" s="119">
        <v>1</v>
      </c>
      <c r="D1502" s="119">
        <v>1</v>
      </c>
      <c r="E1502" s="110">
        <v>86.999999999999986</v>
      </c>
      <c r="F1502" s="132">
        <v>135.6</v>
      </c>
      <c r="G1502" s="111"/>
      <c r="H1502" s="85">
        <f t="shared" si="83"/>
        <v>0</v>
      </c>
      <c r="J1502" s="183"/>
      <c r="K1502" s="184"/>
    </row>
    <row r="1503" spans="1:11" s="182" customFormat="1" ht="19.149999999999999" customHeight="1">
      <c r="A1503" s="176">
        <v>4932352032</v>
      </c>
      <c r="B1503" s="133" t="s">
        <v>1877</v>
      </c>
      <c r="C1503" s="119">
        <v>1</v>
      </c>
      <c r="D1503" s="119">
        <v>1</v>
      </c>
      <c r="E1503" s="110">
        <v>11.55681818181818</v>
      </c>
      <c r="F1503" s="132">
        <v>18.95</v>
      </c>
      <c r="G1503" s="111"/>
      <c r="H1503" s="85">
        <f t="shared" si="83"/>
        <v>0</v>
      </c>
      <c r="J1503" s="183"/>
      <c r="K1503" s="184"/>
    </row>
    <row r="1504" spans="1:11" s="182" customFormat="1" ht="19.149999999999999" customHeight="1">
      <c r="A1504" s="176">
        <v>4932352050</v>
      </c>
      <c r="B1504" s="133" t="s">
        <v>1878</v>
      </c>
      <c r="C1504" s="119">
        <v>1</v>
      </c>
      <c r="D1504" s="119">
        <v>1</v>
      </c>
      <c r="E1504" s="110">
        <v>88.8</v>
      </c>
      <c r="F1504" s="132">
        <v>209.95</v>
      </c>
      <c r="G1504" s="111"/>
      <c r="H1504" s="85">
        <f t="shared" si="83"/>
        <v>0</v>
      </c>
      <c r="J1504" s="183"/>
      <c r="K1504" s="184"/>
    </row>
    <row r="1505" spans="1:11" s="182" customFormat="1" ht="19.149999999999999" customHeight="1">
      <c r="A1505" s="176">
        <v>4932352033</v>
      </c>
      <c r="B1505" s="133" t="s">
        <v>1879</v>
      </c>
      <c r="C1505" s="119">
        <v>1</v>
      </c>
      <c r="D1505" s="119">
        <v>1</v>
      </c>
      <c r="E1505" s="110">
        <v>13.602272727272725</v>
      </c>
      <c r="F1505" s="132">
        <v>22.95</v>
      </c>
      <c r="G1505" s="111"/>
      <c r="H1505" s="85">
        <f t="shared" si="83"/>
        <v>0</v>
      </c>
      <c r="J1505" s="183"/>
      <c r="K1505" s="184"/>
    </row>
    <row r="1506" spans="1:11" s="182" customFormat="1" ht="19.149999999999999" customHeight="1">
      <c r="A1506" s="176">
        <v>4932352034</v>
      </c>
      <c r="B1506" s="133" t="s">
        <v>1880</v>
      </c>
      <c r="C1506" s="119">
        <v>1</v>
      </c>
      <c r="D1506" s="119">
        <v>1</v>
      </c>
      <c r="E1506" s="110">
        <v>18.374999999999996</v>
      </c>
      <c r="F1506" s="132">
        <v>27.95</v>
      </c>
      <c r="G1506" s="111"/>
      <c r="H1506" s="85">
        <f t="shared" si="83"/>
        <v>0</v>
      </c>
      <c r="J1506" s="183"/>
      <c r="K1506" s="184"/>
    </row>
    <row r="1507" spans="1:11" s="182" customFormat="1" ht="19.149999999999999" customHeight="1">
      <c r="A1507" s="176">
        <v>4932352035</v>
      </c>
      <c r="B1507" s="133" t="s">
        <v>1881</v>
      </c>
      <c r="C1507" s="119">
        <v>1</v>
      </c>
      <c r="D1507" s="119">
        <v>1</v>
      </c>
      <c r="E1507" s="110">
        <v>26</v>
      </c>
      <c r="F1507" s="132">
        <v>37.950000000000003</v>
      </c>
      <c r="G1507" s="111"/>
      <c r="H1507" s="85">
        <f t="shared" si="83"/>
        <v>0</v>
      </c>
      <c r="J1507" s="183"/>
      <c r="K1507" s="184"/>
    </row>
    <row r="1508" spans="1:11" s="182" customFormat="1" ht="19.149999999999999" customHeight="1">
      <c r="A1508" s="176">
        <v>4932352947</v>
      </c>
      <c r="B1508" s="133" t="s">
        <v>1882</v>
      </c>
      <c r="C1508" s="119">
        <v>1</v>
      </c>
      <c r="D1508" s="119">
        <v>1</v>
      </c>
      <c r="E1508" s="110">
        <v>44.284090909090907</v>
      </c>
      <c r="F1508" s="132">
        <v>64.95</v>
      </c>
      <c r="G1508" s="111"/>
      <c r="H1508" s="85">
        <f t="shared" si="83"/>
        <v>0</v>
      </c>
      <c r="J1508" s="183"/>
      <c r="K1508" s="184"/>
    </row>
    <row r="1509" spans="1:11" s="182" customFormat="1" ht="19.149999999999999" customHeight="1">
      <c r="A1509" s="176">
        <v>4932352948</v>
      </c>
      <c r="B1509" s="133" t="s">
        <v>1883</v>
      </c>
      <c r="C1509" s="119">
        <v>1</v>
      </c>
      <c r="D1509" s="119">
        <v>1</v>
      </c>
      <c r="E1509" s="110">
        <v>96</v>
      </c>
      <c r="F1509" s="132">
        <v>139.94999999999999</v>
      </c>
      <c r="G1509" s="111"/>
      <c r="H1509" s="85">
        <f t="shared" si="83"/>
        <v>0</v>
      </c>
      <c r="J1509" s="183"/>
      <c r="K1509" s="184"/>
    </row>
    <row r="1510" spans="1:11" s="182" customFormat="1" ht="19.149999999999999" customHeight="1">
      <c r="A1510" s="176">
        <v>4932430136</v>
      </c>
      <c r="B1510" s="133" t="s">
        <v>1884</v>
      </c>
      <c r="C1510" s="119">
        <v>1</v>
      </c>
      <c r="D1510" s="119">
        <v>1</v>
      </c>
      <c r="E1510" s="110">
        <v>17.8</v>
      </c>
      <c r="F1510" s="132">
        <v>27.95</v>
      </c>
      <c r="G1510" s="111"/>
      <c r="H1510" s="85">
        <f t="shared" si="83"/>
        <v>0</v>
      </c>
      <c r="J1510" s="183"/>
      <c r="K1510" s="184"/>
    </row>
    <row r="1511" spans="1:11" s="182" customFormat="1" ht="19.149999999999999" customHeight="1">
      <c r="A1511" s="176">
        <v>4932352036</v>
      </c>
      <c r="B1511" s="133" t="s">
        <v>1885</v>
      </c>
      <c r="C1511" s="119">
        <v>1</v>
      </c>
      <c r="D1511" s="119">
        <v>1</v>
      </c>
      <c r="E1511" s="110">
        <v>14.6</v>
      </c>
      <c r="F1511" s="132">
        <v>24.95</v>
      </c>
      <c r="G1511" s="111"/>
      <c r="H1511" s="85">
        <f t="shared" si="83"/>
        <v>0</v>
      </c>
      <c r="J1511" s="183"/>
      <c r="K1511" s="184"/>
    </row>
    <row r="1512" spans="1:11" s="182" customFormat="1" ht="19.149999999999999" customHeight="1">
      <c r="A1512" s="176">
        <v>4932352037</v>
      </c>
      <c r="B1512" s="133" t="s">
        <v>1886</v>
      </c>
      <c r="C1512" s="119">
        <v>1</v>
      </c>
      <c r="D1512" s="119">
        <v>1</v>
      </c>
      <c r="E1512" s="110">
        <v>19.899999999999999</v>
      </c>
      <c r="F1512" s="132">
        <v>32.950000000000003</v>
      </c>
      <c r="G1512" s="111"/>
      <c r="H1512" s="85">
        <f t="shared" si="83"/>
        <v>0</v>
      </c>
      <c r="J1512" s="183"/>
      <c r="K1512" s="184"/>
    </row>
    <row r="1513" spans="1:11" s="182" customFormat="1" ht="19.149999999999999" customHeight="1">
      <c r="A1513" s="176">
        <v>4932352949</v>
      </c>
      <c r="B1513" s="133" t="s">
        <v>1887</v>
      </c>
      <c r="C1513" s="119">
        <v>1</v>
      </c>
      <c r="D1513" s="119">
        <v>1</v>
      </c>
      <c r="E1513" s="110">
        <v>21.5</v>
      </c>
      <c r="F1513" s="132">
        <v>34.950000000000003</v>
      </c>
      <c r="G1513" s="111"/>
      <c r="H1513" s="85">
        <f t="shared" si="83"/>
        <v>0</v>
      </c>
      <c r="J1513" s="183"/>
      <c r="K1513" s="184"/>
    </row>
    <row r="1514" spans="1:11" s="182" customFormat="1" ht="19.149999999999999" customHeight="1">
      <c r="A1514" s="176">
        <v>4932352038</v>
      </c>
      <c r="B1514" s="133" t="s">
        <v>1888</v>
      </c>
      <c r="C1514" s="119">
        <v>1</v>
      </c>
      <c r="D1514" s="119">
        <v>1</v>
      </c>
      <c r="E1514" s="110">
        <v>23.5</v>
      </c>
      <c r="F1514" s="132">
        <v>39.950000000000003</v>
      </c>
      <c r="G1514" s="111"/>
      <c r="H1514" s="85">
        <f t="shared" si="83"/>
        <v>0</v>
      </c>
      <c r="J1514" s="183"/>
      <c r="K1514" s="184"/>
    </row>
    <row r="1515" spans="1:11" s="182" customFormat="1" ht="19.149999999999999" customHeight="1">
      <c r="A1515" s="176">
        <v>4932352039</v>
      </c>
      <c r="B1515" s="133" t="s">
        <v>1889</v>
      </c>
      <c r="C1515" s="119">
        <v>1</v>
      </c>
      <c r="D1515" s="119">
        <v>1</v>
      </c>
      <c r="E1515" s="110">
        <v>29.5</v>
      </c>
      <c r="F1515" s="132">
        <v>49.95</v>
      </c>
      <c r="G1515" s="111"/>
      <c r="H1515" s="85">
        <f t="shared" si="83"/>
        <v>0</v>
      </c>
      <c r="J1515" s="183"/>
      <c r="K1515" s="184"/>
    </row>
    <row r="1516" spans="1:11" s="182" customFormat="1" ht="19.149999999999999" customHeight="1">
      <c r="A1516" s="176">
        <v>4932352950</v>
      </c>
      <c r="B1516" s="133" t="s">
        <v>1890</v>
      </c>
      <c r="C1516" s="119">
        <v>1</v>
      </c>
      <c r="D1516" s="119">
        <v>1</v>
      </c>
      <c r="E1516" s="110">
        <v>48</v>
      </c>
      <c r="F1516" s="132">
        <v>69.95</v>
      </c>
      <c r="G1516" s="111"/>
      <c r="H1516" s="85">
        <f t="shared" si="83"/>
        <v>0</v>
      </c>
      <c r="J1516" s="183"/>
      <c r="K1516" s="184"/>
    </row>
    <row r="1517" spans="1:11" s="182" customFormat="1" ht="19.149999999999999" customHeight="1">
      <c r="A1517" s="176">
        <v>4932352951</v>
      </c>
      <c r="B1517" s="133" t="s">
        <v>1891</v>
      </c>
      <c r="C1517" s="119">
        <v>1</v>
      </c>
      <c r="D1517" s="119">
        <v>1</v>
      </c>
      <c r="E1517" s="110">
        <v>88.602272727272705</v>
      </c>
      <c r="F1517" s="132">
        <v>129.94999999999999</v>
      </c>
      <c r="G1517" s="111"/>
      <c r="H1517" s="85">
        <f t="shared" si="83"/>
        <v>0</v>
      </c>
      <c r="J1517" s="183"/>
      <c r="K1517" s="184"/>
    </row>
    <row r="1518" spans="1:11" s="182" customFormat="1" ht="19.149999999999999" customHeight="1">
      <c r="A1518" s="176">
        <v>4932430138</v>
      </c>
      <c r="B1518" s="133" t="s">
        <v>1892</v>
      </c>
      <c r="C1518" s="119">
        <v>1</v>
      </c>
      <c r="D1518" s="119">
        <v>1</v>
      </c>
      <c r="E1518" s="110">
        <v>27.4</v>
      </c>
      <c r="F1518" s="132">
        <v>39.950000000000003</v>
      </c>
      <c r="G1518" s="111"/>
      <c r="H1518" s="85">
        <f t="shared" si="83"/>
        <v>0</v>
      </c>
      <c r="J1518" s="183"/>
      <c r="K1518" s="184"/>
    </row>
    <row r="1519" spans="1:11" s="182" customFormat="1" ht="19.149999999999999" customHeight="1">
      <c r="A1519" s="176">
        <v>4932352952</v>
      </c>
      <c r="B1519" s="133" t="s">
        <v>1893</v>
      </c>
      <c r="C1519" s="119">
        <v>1</v>
      </c>
      <c r="D1519" s="119">
        <v>1</v>
      </c>
      <c r="E1519" s="110">
        <v>30</v>
      </c>
      <c r="F1519" s="132">
        <v>46.95</v>
      </c>
      <c r="G1519" s="111"/>
      <c r="H1519" s="85">
        <f t="shared" si="83"/>
        <v>0</v>
      </c>
      <c r="J1519" s="183"/>
      <c r="K1519" s="184"/>
    </row>
    <row r="1520" spans="1:11" s="182" customFormat="1" ht="19.149999999999999" customHeight="1">
      <c r="A1520" s="176">
        <v>4932430726</v>
      </c>
      <c r="B1520" s="133" t="s">
        <v>1894</v>
      </c>
      <c r="C1520" s="119">
        <v>1</v>
      </c>
      <c r="D1520" s="119">
        <v>1</v>
      </c>
      <c r="E1520" s="110">
        <v>23.6</v>
      </c>
      <c r="F1520" s="132">
        <v>36.950000000000003</v>
      </c>
      <c r="G1520" s="111"/>
      <c r="H1520" s="85">
        <f t="shared" si="83"/>
        <v>0</v>
      </c>
      <c r="J1520" s="183"/>
      <c r="K1520" s="184"/>
    </row>
    <row r="1521" spans="1:11" s="182" customFormat="1" ht="19.149999999999999" customHeight="1">
      <c r="A1521" s="176">
        <v>4932352953</v>
      </c>
      <c r="B1521" s="133" t="s">
        <v>1895</v>
      </c>
      <c r="C1521" s="119">
        <v>1</v>
      </c>
      <c r="D1521" s="119">
        <v>1</v>
      </c>
      <c r="E1521" s="110">
        <v>27</v>
      </c>
      <c r="F1521" s="132">
        <v>39.950000000000003</v>
      </c>
      <c r="G1521" s="111"/>
      <c r="H1521" s="85">
        <f t="shared" si="83"/>
        <v>0</v>
      </c>
      <c r="J1521" s="183"/>
      <c r="K1521" s="184"/>
    </row>
    <row r="1522" spans="1:11" s="182" customFormat="1" ht="19.149999999999999" customHeight="1">
      <c r="A1522" s="176">
        <v>4932352819</v>
      </c>
      <c r="B1522" s="133" t="s">
        <v>1896</v>
      </c>
      <c r="C1522" s="119">
        <v>1</v>
      </c>
      <c r="D1522" s="119">
        <v>1</v>
      </c>
      <c r="E1522" s="110">
        <v>27.25</v>
      </c>
      <c r="F1522" s="132">
        <v>42.95</v>
      </c>
      <c r="G1522" s="111"/>
      <c r="H1522" s="85">
        <f t="shared" si="83"/>
        <v>0</v>
      </c>
      <c r="J1522" s="183"/>
      <c r="K1522" s="184"/>
    </row>
    <row r="1523" spans="1:11" s="182" customFormat="1" ht="19.149999999999999" customHeight="1">
      <c r="A1523" s="176">
        <v>4932352954</v>
      </c>
      <c r="B1523" s="133" t="s">
        <v>1897</v>
      </c>
      <c r="C1523" s="119">
        <v>1</v>
      </c>
      <c r="D1523" s="119">
        <v>1</v>
      </c>
      <c r="E1523" s="110">
        <v>33</v>
      </c>
      <c r="F1523" s="132">
        <v>49.95</v>
      </c>
      <c r="G1523" s="111"/>
      <c r="H1523" s="85">
        <f t="shared" si="83"/>
        <v>0</v>
      </c>
      <c r="J1523" s="183"/>
      <c r="K1523" s="184"/>
    </row>
    <row r="1524" spans="1:11" s="182" customFormat="1" ht="19.149999999999999" customHeight="1">
      <c r="A1524" s="176">
        <v>4932352820</v>
      </c>
      <c r="B1524" s="133" t="s">
        <v>1898</v>
      </c>
      <c r="C1524" s="119">
        <v>1</v>
      </c>
      <c r="D1524" s="119">
        <v>1</v>
      </c>
      <c r="E1524" s="110">
        <v>38</v>
      </c>
      <c r="F1524" s="132">
        <v>56.95</v>
      </c>
      <c r="G1524" s="111"/>
      <c r="H1524" s="85">
        <f t="shared" si="83"/>
        <v>0</v>
      </c>
      <c r="J1524" s="183"/>
      <c r="K1524" s="184"/>
    </row>
    <row r="1525" spans="1:11" s="182" customFormat="1" ht="19.149999999999999" customHeight="1">
      <c r="A1525" s="176">
        <v>4932352955</v>
      </c>
      <c r="B1525" s="133" t="s">
        <v>1899</v>
      </c>
      <c r="C1525" s="119">
        <v>1</v>
      </c>
      <c r="D1525" s="119">
        <v>1</v>
      </c>
      <c r="E1525" s="110">
        <v>53</v>
      </c>
      <c r="F1525" s="132">
        <v>89.95</v>
      </c>
      <c r="G1525" s="111"/>
      <c r="H1525" s="85">
        <f t="shared" si="83"/>
        <v>0</v>
      </c>
      <c r="J1525" s="183"/>
      <c r="K1525" s="184"/>
    </row>
    <row r="1526" spans="1:11" s="182" customFormat="1" ht="19.149999999999999" customHeight="1">
      <c r="A1526" s="176">
        <v>4932352956</v>
      </c>
      <c r="B1526" s="133" t="s">
        <v>1900</v>
      </c>
      <c r="C1526" s="119">
        <v>1</v>
      </c>
      <c r="D1526" s="119">
        <v>1</v>
      </c>
      <c r="E1526" s="110">
        <v>102.23863636363635</v>
      </c>
      <c r="F1526" s="132">
        <v>149.94999999999999</v>
      </c>
      <c r="G1526" s="111"/>
      <c r="H1526" s="85">
        <f t="shared" si="83"/>
        <v>0</v>
      </c>
      <c r="J1526" s="183"/>
      <c r="K1526" s="184"/>
    </row>
    <row r="1527" spans="1:11" s="182" customFormat="1" ht="19.149999999999999" customHeight="1">
      <c r="A1527" s="176">
        <v>4932356502</v>
      </c>
      <c r="B1527" s="133" t="s">
        <v>1901</v>
      </c>
      <c r="C1527" s="119">
        <v>1</v>
      </c>
      <c r="D1527" s="119">
        <v>1</v>
      </c>
      <c r="E1527" s="110">
        <v>34.05681818181818</v>
      </c>
      <c r="F1527" s="132">
        <v>49.95</v>
      </c>
      <c r="G1527" s="111"/>
      <c r="H1527" s="85">
        <f t="shared" si="83"/>
        <v>0</v>
      </c>
      <c r="J1527" s="183"/>
      <c r="K1527" s="184"/>
    </row>
    <row r="1528" spans="1:11" s="182" customFormat="1" ht="19.149999999999999" customHeight="1">
      <c r="A1528" s="176">
        <v>4932356503</v>
      </c>
      <c r="B1528" s="133" t="s">
        <v>1902</v>
      </c>
      <c r="C1528" s="119">
        <v>1</v>
      </c>
      <c r="D1528" s="119">
        <v>1</v>
      </c>
      <c r="E1528" s="110">
        <v>41</v>
      </c>
      <c r="F1528" s="132">
        <v>59.95</v>
      </c>
      <c r="G1528" s="111"/>
      <c r="H1528" s="85">
        <f t="shared" si="83"/>
        <v>0</v>
      </c>
      <c r="J1528" s="183"/>
      <c r="K1528" s="184"/>
    </row>
    <row r="1529" spans="1:11" s="182" customFormat="1" ht="19.149999999999999" customHeight="1">
      <c r="A1529" s="176">
        <v>4932356504</v>
      </c>
      <c r="B1529" s="133" t="s">
        <v>1903</v>
      </c>
      <c r="C1529" s="119">
        <v>1</v>
      </c>
      <c r="D1529" s="119">
        <v>1</v>
      </c>
      <c r="E1529" s="110">
        <v>34.05681818181818</v>
      </c>
      <c r="F1529" s="132">
        <v>59.95</v>
      </c>
      <c r="G1529" s="111"/>
      <c r="H1529" s="85">
        <f t="shared" si="83"/>
        <v>0</v>
      </c>
      <c r="J1529" s="183"/>
      <c r="K1529" s="184"/>
    </row>
    <row r="1530" spans="1:11" s="182" customFormat="1" ht="19.149999999999999" customHeight="1">
      <c r="A1530" s="176">
        <v>4932356505</v>
      </c>
      <c r="B1530" s="133" t="s">
        <v>1904</v>
      </c>
      <c r="C1530" s="119">
        <v>1</v>
      </c>
      <c r="D1530" s="119">
        <v>1</v>
      </c>
      <c r="E1530" s="110">
        <v>47</v>
      </c>
      <c r="F1530" s="132">
        <v>69.95</v>
      </c>
      <c r="G1530" s="111"/>
      <c r="H1530" s="85">
        <f t="shared" si="83"/>
        <v>0</v>
      </c>
      <c r="J1530" s="183"/>
      <c r="K1530" s="184"/>
    </row>
    <row r="1531" spans="1:11" s="182" customFormat="1" ht="19.149999999999999" customHeight="1">
      <c r="A1531" s="176">
        <v>4932399332</v>
      </c>
      <c r="B1531" s="133" t="s">
        <v>1905</v>
      </c>
      <c r="C1531" s="119">
        <v>1</v>
      </c>
      <c r="D1531" s="119">
        <v>1</v>
      </c>
      <c r="E1531" s="110">
        <v>47.5</v>
      </c>
      <c r="F1531" s="132">
        <v>79.95</v>
      </c>
      <c r="G1531" s="111"/>
      <c r="H1531" s="85">
        <f t="shared" si="83"/>
        <v>0</v>
      </c>
      <c r="J1531" s="183"/>
      <c r="K1531" s="184"/>
    </row>
    <row r="1532" spans="1:11" s="182" customFormat="1" ht="19.149999999999999" customHeight="1">
      <c r="A1532" s="176">
        <v>4932356506</v>
      </c>
      <c r="B1532" s="133" t="s">
        <v>1906</v>
      </c>
      <c r="C1532" s="119">
        <v>1</v>
      </c>
      <c r="D1532" s="119">
        <v>1</v>
      </c>
      <c r="E1532" s="110">
        <v>56</v>
      </c>
      <c r="F1532" s="132">
        <v>82.95</v>
      </c>
      <c r="G1532" s="111"/>
      <c r="H1532" s="85">
        <f t="shared" si="83"/>
        <v>0</v>
      </c>
      <c r="J1532" s="183"/>
      <c r="K1532" s="184"/>
    </row>
    <row r="1533" spans="1:11" s="182" customFormat="1" ht="19.149999999999999" customHeight="1">
      <c r="A1533" s="176">
        <v>4932356507</v>
      </c>
      <c r="B1533" s="133" t="s">
        <v>1907</v>
      </c>
      <c r="C1533" s="119">
        <v>1</v>
      </c>
      <c r="D1533" s="119">
        <v>1</v>
      </c>
      <c r="E1533" s="110">
        <v>54</v>
      </c>
      <c r="F1533" s="132">
        <v>79.95</v>
      </c>
      <c r="G1533" s="111"/>
      <c r="H1533" s="85">
        <f t="shared" si="83"/>
        <v>0</v>
      </c>
      <c r="J1533" s="183"/>
      <c r="K1533" s="184"/>
    </row>
    <row r="1534" spans="1:11" s="182" customFormat="1" ht="19.149999999999999" customHeight="1">
      <c r="A1534" s="176">
        <v>4932356508</v>
      </c>
      <c r="B1534" s="133" t="s">
        <v>1908</v>
      </c>
      <c r="C1534" s="119">
        <v>1</v>
      </c>
      <c r="D1534" s="119">
        <v>1</v>
      </c>
      <c r="E1534" s="110">
        <v>61.7</v>
      </c>
      <c r="F1534" s="132">
        <v>89.95</v>
      </c>
      <c r="G1534" s="111"/>
      <c r="H1534" s="85">
        <f t="shared" si="83"/>
        <v>0</v>
      </c>
      <c r="J1534" s="183"/>
      <c r="K1534" s="184"/>
    </row>
    <row r="1535" spans="1:11" s="182" customFormat="1" ht="19.149999999999999" customHeight="1">
      <c r="A1535" s="176">
        <v>4932399333</v>
      </c>
      <c r="B1535" s="133" t="s">
        <v>1909</v>
      </c>
      <c r="C1535" s="119">
        <v>1</v>
      </c>
      <c r="D1535" s="119">
        <v>1</v>
      </c>
      <c r="E1535" s="110">
        <v>53.1</v>
      </c>
      <c r="F1535" s="132">
        <v>89.95</v>
      </c>
      <c r="G1535" s="111"/>
      <c r="H1535" s="85">
        <f t="shared" si="83"/>
        <v>0</v>
      </c>
      <c r="J1535" s="183"/>
      <c r="K1535" s="184"/>
    </row>
    <row r="1536" spans="1:11" s="182" customFormat="1" ht="19.149999999999999" customHeight="1">
      <c r="A1536" s="176">
        <v>4932356509</v>
      </c>
      <c r="B1536" s="133" t="s">
        <v>1910</v>
      </c>
      <c r="C1536" s="119">
        <v>1</v>
      </c>
      <c r="D1536" s="119">
        <v>1</v>
      </c>
      <c r="E1536" s="110">
        <v>68.599999999999994</v>
      </c>
      <c r="F1536" s="132">
        <v>99.95</v>
      </c>
      <c r="G1536" s="111"/>
      <c r="H1536" s="85">
        <f t="shared" si="83"/>
        <v>0</v>
      </c>
      <c r="J1536" s="183"/>
      <c r="K1536" s="184"/>
    </row>
    <row r="1537" spans="1:11" s="182" customFormat="1" ht="19.149999999999999" customHeight="1">
      <c r="A1537" s="176">
        <v>4932356510</v>
      </c>
      <c r="B1537" s="133" t="s">
        <v>1911</v>
      </c>
      <c r="C1537" s="119">
        <v>1</v>
      </c>
      <c r="D1537" s="119">
        <v>1</v>
      </c>
      <c r="E1537" s="110">
        <v>81.784090909090907</v>
      </c>
      <c r="F1537" s="132">
        <v>119.95</v>
      </c>
      <c r="G1537" s="111"/>
      <c r="H1537" s="85">
        <f t="shared" si="83"/>
        <v>0</v>
      </c>
      <c r="J1537" s="183"/>
      <c r="K1537" s="184"/>
    </row>
    <row r="1538" spans="1:11" s="182" customFormat="1" ht="19.149999999999999" customHeight="1">
      <c r="A1538" s="176">
        <v>4932356511</v>
      </c>
      <c r="B1538" s="133" t="s">
        <v>1912</v>
      </c>
      <c r="C1538" s="119">
        <v>1</v>
      </c>
      <c r="D1538" s="119">
        <v>1</v>
      </c>
      <c r="E1538" s="110">
        <v>83</v>
      </c>
      <c r="F1538" s="132">
        <v>129.94999999999999</v>
      </c>
      <c r="G1538" s="111"/>
      <c r="H1538" s="85">
        <f t="shared" si="83"/>
        <v>0</v>
      </c>
      <c r="J1538" s="183"/>
      <c r="K1538" s="184"/>
    </row>
    <row r="1539" spans="1:11" s="182" customFormat="1" ht="19.149999999999999" customHeight="1">
      <c r="A1539" s="176">
        <v>4932399335</v>
      </c>
      <c r="B1539" s="133" t="s">
        <v>1913</v>
      </c>
      <c r="C1539" s="119">
        <v>1</v>
      </c>
      <c r="D1539" s="119">
        <v>1</v>
      </c>
      <c r="E1539" s="110">
        <v>76</v>
      </c>
      <c r="F1539" s="132">
        <v>119.95</v>
      </c>
      <c r="G1539" s="111"/>
      <c r="H1539" s="85">
        <f t="shared" si="83"/>
        <v>0</v>
      </c>
      <c r="J1539" s="183"/>
      <c r="K1539" s="184"/>
    </row>
    <row r="1540" spans="1:11" s="182" customFormat="1" ht="19.149999999999999" customHeight="1">
      <c r="A1540" s="176">
        <v>4932399336</v>
      </c>
      <c r="B1540" s="133" t="s">
        <v>1914</v>
      </c>
      <c r="C1540" s="119">
        <v>1</v>
      </c>
      <c r="D1540" s="119">
        <v>1</v>
      </c>
      <c r="E1540" s="110">
        <v>95</v>
      </c>
      <c r="F1540" s="132">
        <v>149.94999999999999</v>
      </c>
      <c r="G1540" s="111"/>
      <c r="H1540" s="85">
        <f t="shared" si="83"/>
        <v>0</v>
      </c>
      <c r="J1540" s="183"/>
      <c r="K1540" s="184"/>
    </row>
    <row r="1541" spans="1:11" s="182" customFormat="1" ht="19.149999999999999" customHeight="1">
      <c r="A1541" s="128" t="s">
        <v>1915</v>
      </c>
      <c r="B1541" s="129"/>
      <c r="C1541" s="126"/>
      <c r="D1541" s="126"/>
      <c r="E1541" s="110"/>
      <c r="F1541" s="130"/>
      <c r="G1541" s="110"/>
      <c r="H1541" s="130"/>
      <c r="J1541" s="183"/>
      <c r="K1541" s="184"/>
    </row>
    <row r="1542" spans="1:11" s="182" customFormat="1" ht="19.149999999999999" customHeight="1">
      <c r="A1542" s="172">
        <v>49323555</v>
      </c>
      <c r="B1542" s="133" t="s">
        <v>1916</v>
      </c>
      <c r="C1542" s="119">
        <v>1</v>
      </c>
      <c r="D1542" s="119">
        <v>1</v>
      </c>
      <c r="E1542" s="110">
        <v>69.8</v>
      </c>
      <c r="F1542" s="132">
        <v>99.95</v>
      </c>
      <c r="G1542" s="111"/>
      <c r="H1542" s="85">
        <f t="shared" ref="H1542" si="84">G1542*E1542</f>
        <v>0</v>
      </c>
      <c r="J1542" s="183"/>
      <c r="K1542" s="184"/>
    </row>
    <row r="1543" spans="1:11" s="182" customFormat="1" ht="19.149999999999999" customHeight="1">
      <c r="A1543" s="128" t="s">
        <v>1917</v>
      </c>
      <c r="B1543" s="129"/>
      <c r="C1543" s="126"/>
      <c r="D1543" s="126"/>
      <c r="E1543" s="110"/>
      <c r="F1543" s="130"/>
      <c r="G1543" s="110"/>
      <c r="H1543" s="130"/>
      <c r="J1543" s="183"/>
      <c r="K1543" s="184"/>
    </row>
    <row r="1544" spans="1:11" s="182" customFormat="1" ht="19.149999999999999" customHeight="1">
      <c r="A1544" s="131">
        <v>4932459279</v>
      </c>
      <c r="B1544" s="133" t="s">
        <v>1918</v>
      </c>
      <c r="C1544" s="119">
        <v>1</v>
      </c>
      <c r="D1544" s="119">
        <v>1</v>
      </c>
      <c r="E1544" s="110">
        <v>19</v>
      </c>
      <c r="F1544" s="132">
        <v>27.95</v>
      </c>
      <c r="G1544" s="111"/>
      <c r="H1544" s="85">
        <f t="shared" si="83"/>
        <v>0</v>
      </c>
      <c r="J1544" s="183"/>
      <c r="K1544" s="184"/>
    </row>
    <row r="1545" spans="1:11" s="182" customFormat="1" ht="19.149999999999999" customHeight="1">
      <c r="A1545" s="131">
        <v>4932459280</v>
      </c>
      <c r="B1545" s="133" t="s">
        <v>1919</v>
      </c>
      <c r="C1545" s="119">
        <v>1</v>
      </c>
      <c r="D1545" s="119">
        <v>1</v>
      </c>
      <c r="E1545" s="110">
        <v>19</v>
      </c>
      <c r="F1545" s="132">
        <v>27.95</v>
      </c>
      <c r="G1545" s="111"/>
      <c r="H1545" s="85">
        <f t="shared" si="83"/>
        <v>0</v>
      </c>
      <c r="J1545" s="183"/>
      <c r="K1545" s="184"/>
    </row>
    <row r="1546" spans="1:11" s="182" customFormat="1" ht="19.149999999999999" customHeight="1">
      <c r="A1546" s="131">
        <v>4932339625</v>
      </c>
      <c r="B1546" s="133" t="s">
        <v>1920</v>
      </c>
      <c r="C1546" s="119">
        <v>1</v>
      </c>
      <c r="D1546" s="119">
        <v>1</v>
      </c>
      <c r="E1546" s="110">
        <v>13.6</v>
      </c>
      <c r="F1546" s="132">
        <v>18.95</v>
      </c>
      <c r="G1546" s="111"/>
      <c r="H1546" s="85">
        <f t="shared" si="83"/>
        <v>0</v>
      </c>
      <c r="J1546" s="183"/>
      <c r="K1546" s="184"/>
    </row>
    <row r="1547" spans="1:11" s="182" customFormat="1" ht="19.149999999999999" customHeight="1">
      <c r="A1547" s="131">
        <v>4932339626</v>
      </c>
      <c r="B1547" s="133" t="s">
        <v>1921</v>
      </c>
      <c r="C1547" s="119">
        <v>1</v>
      </c>
      <c r="D1547" s="119">
        <v>1</v>
      </c>
      <c r="E1547" s="110">
        <v>13.6</v>
      </c>
      <c r="F1547" s="132">
        <v>19.95</v>
      </c>
      <c r="G1547" s="111"/>
      <c r="H1547" s="85">
        <f t="shared" si="83"/>
        <v>0</v>
      </c>
      <c r="J1547" s="183"/>
      <c r="K1547" s="184"/>
    </row>
    <row r="1548" spans="1:11" s="182" customFormat="1" ht="19.149999999999999" customHeight="1">
      <c r="A1548" s="131">
        <v>4932353424</v>
      </c>
      <c r="B1548" s="133" t="s">
        <v>1922</v>
      </c>
      <c r="C1548" s="119">
        <v>1</v>
      </c>
      <c r="D1548" s="119">
        <v>1</v>
      </c>
      <c r="E1548" s="110">
        <v>18.399999999999999</v>
      </c>
      <c r="F1548" s="132">
        <v>26.95</v>
      </c>
      <c r="G1548" s="111"/>
      <c r="H1548" s="85">
        <f t="shared" si="83"/>
        <v>0</v>
      </c>
      <c r="J1548" s="183"/>
      <c r="K1548" s="184"/>
    </row>
    <row r="1549" spans="1:11" s="182" customFormat="1" ht="19.149999999999999" customHeight="1">
      <c r="A1549" s="131">
        <v>4932367146</v>
      </c>
      <c r="B1549" s="133" t="s">
        <v>1923</v>
      </c>
      <c r="C1549" s="119">
        <v>1</v>
      </c>
      <c r="D1549" s="119">
        <v>1</v>
      </c>
      <c r="E1549" s="110">
        <v>17</v>
      </c>
      <c r="F1549" s="132">
        <v>26.95</v>
      </c>
      <c r="G1549" s="111"/>
      <c r="H1549" s="85">
        <f t="shared" si="83"/>
        <v>0</v>
      </c>
      <c r="J1549" s="183"/>
      <c r="K1549" s="184"/>
    </row>
    <row r="1550" spans="1:11" s="182" customFormat="1" ht="19.149999999999999" customHeight="1">
      <c r="A1550" s="131">
        <v>4932339627</v>
      </c>
      <c r="B1550" s="133" t="s">
        <v>1924</v>
      </c>
      <c r="C1550" s="119">
        <v>1</v>
      </c>
      <c r="D1550" s="119">
        <v>1</v>
      </c>
      <c r="E1550" s="110">
        <v>21</v>
      </c>
      <c r="F1550" s="132">
        <v>34.950000000000003</v>
      </c>
      <c r="G1550" s="111"/>
      <c r="H1550" s="85">
        <f t="shared" si="83"/>
        <v>0</v>
      </c>
      <c r="J1550" s="183"/>
      <c r="K1550" s="184"/>
    </row>
    <row r="1551" spans="1:11" s="182" customFormat="1" ht="19.149999999999999" customHeight="1">
      <c r="A1551" s="131">
        <v>4932352343</v>
      </c>
      <c r="B1551" s="133" t="s">
        <v>1925</v>
      </c>
      <c r="C1551" s="119">
        <v>1</v>
      </c>
      <c r="D1551" s="119">
        <v>1</v>
      </c>
      <c r="E1551" s="110">
        <v>17.2</v>
      </c>
      <c r="F1551" s="132">
        <v>26.95</v>
      </c>
      <c r="G1551" s="111"/>
      <c r="H1551" s="85">
        <f t="shared" si="83"/>
        <v>0</v>
      </c>
      <c r="J1551" s="183"/>
      <c r="K1551" s="184"/>
    </row>
    <row r="1552" spans="1:11" s="182" customFormat="1" ht="19.149999999999999" customHeight="1">
      <c r="A1552" s="131">
        <v>4932352344</v>
      </c>
      <c r="B1552" s="133" t="s">
        <v>1926</v>
      </c>
      <c r="C1552" s="119">
        <v>1</v>
      </c>
      <c r="D1552" s="119">
        <v>1</v>
      </c>
      <c r="E1552" s="110">
        <v>30</v>
      </c>
      <c r="F1552" s="132">
        <v>49.95</v>
      </c>
      <c r="G1552" s="111"/>
      <c r="H1552" s="85">
        <f t="shared" si="83"/>
        <v>0</v>
      </c>
      <c r="J1552" s="183"/>
      <c r="K1552" s="184"/>
    </row>
    <row r="1553" spans="1:11" s="182" customFormat="1" ht="19.149999999999999" customHeight="1">
      <c r="A1553" s="131">
        <v>4932352919</v>
      </c>
      <c r="B1553" s="133" t="s">
        <v>1927</v>
      </c>
      <c r="C1553" s="119">
        <v>1</v>
      </c>
      <c r="D1553" s="119">
        <v>1</v>
      </c>
      <c r="E1553" s="110">
        <v>148</v>
      </c>
      <c r="F1553" s="132">
        <v>229.95</v>
      </c>
      <c r="G1553" s="111"/>
      <c r="H1553" s="85">
        <f t="shared" si="83"/>
        <v>0</v>
      </c>
      <c r="J1553" s="183"/>
      <c r="K1553" s="184"/>
    </row>
    <row r="1554" spans="1:11" s="182" customFormat="1" ht="19.149999999999999" customHeight="1">
      <c r="A1554" s="131">
        <v>4932430001</v>
      </c>
      <c r="B1554" s="133" t="s">
        <v>1928</v>
      </c>
      <c r="C1554" s="119">
        <v>1</v>
      </c>
      <c r="D1554" s="119">
        <v>1</v>
      </c>
      <c r="E1554" s="110">
        <v>38</v>
      </c>
      <c r="F1554" s="132">
        <v>69.95</v>
      </c>
      <c r="G1554" s="111"/>
      <c r="H1554" s="85">
        <f t="shared" si="83"/>
        <v>0</v>
      </c>
      <c r="J1554" s="183"/>
      <c r="K1554" s="184"/>
    </row>
    <row r="1555" spans="1:11" s="182" customFormat="1" ht="19.149999999999999" customHeight="1">
      <c r="A1555" s="128" t="s">
        <v>1929</v>
      </c>
      <c r="B1555" s="129"/>
      <c r="C1555" s="126"/>
      <c r="D1555" s="126"/>
      <c r="E1555" s="110"/>
      <c r="F1555" s="130"/>
      <c r="G1555" s="110"/>
      <c r="H1555" s="130"/>
      <c r="J1555" s="183"/>
      <c r="K1555" s="184"/>
    </row>
    <row r="1556" spans="1:11" s="182" customFormat="1" ht="19.149999999999999" customHeight="1">
      <c r="A1556" s="176">
        <v>4932352750</v>
      </c>
      <c r="B1556" s="133" t="s">
        <v>1930</v>
      </c>
      <c r="C1556" s="119">
        <v>1</v>
      </c>
      <c r="D1556" s="119">
        <v>1</v>
      </c>
      <c r="E1556" s="110">
        <v>41.6</v>
      </c>
      <c r="F1556" s="132">
        <v>79.95</v>
      </c>
      <c r="G1556" s="111"/>
      <c r="H1556" s="85">
        <f t="shared" si="83"/>
        <v>0</v>
      </c>
      <c r="J1556" s="183"/>
      <c r="K1556" s="184"/>
    </row>
    <row r="1557" spans="1:11" s="182" customFormat="1" ht="19.149999999999999" customHeight="1">
      <c r="A1557" s="176">
        <v>4932352751</v>
      </c>
      <c r="B1557" s="133" t="s">
        <v>1931</v>
      </c>
      <c r="C1557" s="119">
        <v>1</v>
      </c>
      <c r="D1557" s="119">
        <v>1</v>
      </c>
      <c r="E1557" s="110">
        <v>47.5</v>
      </c>
      <c r="F1557" s="132">
        <v>99.95</v>
      </c>
      <c r="G1557" s="111"/>
      <c r="H1557" s="85">
        <f t="shared" ref="H1557:H1620" si="85">G1557*E1557</f>
        <v>0</v>
      </c>
      <c r="J1557" s="183"/>
      <c r="K1557" s="184"/>
    </row>
    <row r="1558" spans="1:11" s="182" customFormat="1" ht="19.149999999999999" customHeight="1">
      <c r="A1558" s="176">
        <v>4932430132</v>
      </c>
      <c r="B1558" s="133" t="s">
        <v>1932</v>
      </c>
      <c r="C1558" s="119">
        <v>1</v>
      </c>
      <c r="D1558" s="119">
        <v>1</v>
      </c>
      <c r="E1558" s="110">
        <v>68</v>
      </c>
      <c r="F1558" s="132">
        <v>114.95</v>
      </c>
      <c r="G1558" s="111"/>
      <c r="H1558" s="85">
        <f t="shared" si="85"/>
        <v>0</v>
      </c>
      <c r="J1558" s="183"/>
      <c r="K1558" s="184"/>
    </row>
    <row r="1559" spans="1:11" s="182" customFormat="1" ht="19.149999999999999" customHeight="1">
      <c r="A1559" s="176">
        <v>4932352752</v>
      </c>
      <c r="B1559" s="133" t="s">
        <v>1933</v>
      </c>
      <c r="C1559" s="119">
        <v>1</v>
      </c>
      <c r="D1559" s="119">
        <v>1</v>
      </c>
      <c r="E1559" s="110">
        <v>47.5</v>
      </c>
      <c r="F1559" s="132">
        <v>64.95</v>
      </c>
      <c r="G1559" s="111"/>
      <c r="H1559" s="85">
        <f t="shared" si="85"/>
        <v>0</v>
      </c>
      <c r="J1559" s="183"/>
      <c r="K1559" s="184"/>
    </row>
    <row r="1560" spans="1:11" s="182" customFormat="1" ht="19.149999999999999" customHeight="1">
      <c r="A1560" s="176">
        <v>4932352753</v>
      </c>
      <c r="B1560" s="133" t="s">
        <v>1934</v>
      </c>
      <c r="C1560" s="119">
        <v>1</v>
      </c>
      <c r="D1560" s="119">
        <v>1</v>
      </c>
      <c r="E1560" s="110">
        <v>53.5</v>
      </c>
      <c r="F1560" s="132">
        <v>109.95</v>
      </c>
      <c r="G1560" s="111"/>
      <c r="H1560" s="85">
        <f t="shared" si="85"/>
        <v>0</v>
      </c>
      <c r="J1560" s="183"/>
      <c r="K1560" s="184"/>
    </row>
    <row r="1561" spans="1:11" s="182" customFormat="1" ht="19.149999999999999" customHeight="1">
      <c r="A1561" s="176">
        <v>4932352754</v>
      </c>
      <c r="B1561" s="133" t="s">
        <v>1935</v>
      </c>
      <c r="C1561" s="119">
        <v>1</v>
      </c>
      <c r="D1561" s="119">
        <v>1</v>
      </c>
      <c r="E1561" s="110">
        <v>53.5</v>
      </c>
      <c r="F1561" s="132">
        <v>89.95</v>
      </c>
      <c r="G1561" s="111"/>
      <c r="H1561" s="85">
        <f t="shared" si="85"/>
        <v>0</v>
      </c>
      <c r="J1561" s="183"/>
      <c r="K1561" s="184"/>
    </row>
    <row r="1562" spans="1:11" s="182" customFormat="1" ht="19.149999999999999" customHeight="1">
      <c r="A1562" s="176">
        <v>4932352755</v>
      </c>
      <c r="B1562" s="133" t="s">
        <v>1936</v>
      </c>
      <c r="C1562" s="119">
        <v>1</v>
      </c>
      <c r="D1562" s="119">
        <v>1</v>
      </c>
      <c r="E1562" s="110">
        <v>59</v>
      </c>
      <c r="F1562" s="132">
        <v>109.95</v>
      </c>
      <c r="G1562" s="111"/>
      <c r="H1562" s="85">
        <f t="shared" si="85"/>
        <v>0</v>
      </c>
      <c r="J1562" s="183"/>
      <c r="K1562" s="184"/>
    </row>
    <row r="1563" spans="1:11" s="182" customFormat="1" ht="19.149999999999999" customHeight="1">
      <c r="A1563" s="176">
        <v>4932352756</v>
      </c>
      <c r="B1563" s="133" t="s">
        <v>1937</v>
      </c>
      <c r="C1563" s="119">
        <v>1</v>
      </c>
      <c r="D1563" s="119">
        <v>1</v>
      </c>
      <c r="E1563" s="110">
        <v>47</v>
      </c>
      <c r="F1563" s="132">
        <v>99.95</v>
      </c>
      <c r="G1563" s="111"/>
      <c r="H1563" s="85">
        <f t="shared" si="85"/>
        <v>0</v>
      </c>
      <c r="J1563" s="183"/>
      <c r="K1563" s="184"/>
    </row>
    <row r="1564" spans="1:11" s="182" customFormat="1" ht="19.149999999999999" customHeight="1">
      <c r="A1564" s="176">
        <v>4932352757</v>
      </c>
      <c r="B1564" s="133" t="s">
        <v>1938</v>
      </c>
      <c r="C1564" s="119">
        <v>1</v>
      </c>
      <c r="D1564" s="119">
        <v>1</v>
      </c>
      <c r="E1564" s="110">
        <v>56</v>
      </c>
      <c r="F1564" s="132">
        <v>109.95</v>
      </c>
      <c r="G1564" s="111"/>
      <c r="H1564" s="85">
        <f t="shared" si="85"/>
        <v>0</v>
      </c>
      <c r="J1564" s="183"/>
      <c r="K1564" s="184"/>
    </row>
    <row r="1565" spans="1:11" s="182" customFormat="1" ht="19.149999999999999" customHeight="1">
      <c r="A1565" s="176">
        <v>4932352758</v>
      </c>
      <c r="B1565" s="133" t="s">
        <v>1939</v>
      </c>
      <c r="C1565" s="119">
        <v>1</v>
      </c>
      <c r="D1565" s="119">
        <v>1</v>
      </c>
      <c r="E1565" s="110">
        <v>80</v>
      </c>
      <c r="F1565" s="132">
        <v>149.94999999999999</v>
      </c>
      <c r="G1565" s="111"/>
      <c r="H1565" s="85">
        <f t="shared" si="85"/>
        <v>0</v>
      </c>
      <c r="J1565" s="183"/>
      <c r="K1565" s="184"/>
    </row>
    <row r="1566" spans="1:11" s="182" customFormat="1" ht="19.149999999999999" customHeight="1">
      <c r="A1566" s="176">
        <v>4932352759</v>
      </c>
      <c r="B1566" s="133" t="s">
        <v>1940</v>
      </c>
      <c r="C1566" s="119">
        <v>1</v>
      </c>
      <c r="D1566" s="119">
        <v>1</v>
      </c>
      <c r="E1566" s="110">
        <v>174</v>
      </c>
      <c r="F1566" s="132">
        <v>319.95</v>
      </c>
      <c r="G1566" s="111"/>
      <c r="H1566" s="85">
        <f t="shared" si="85"/>
        <v>0</v>
      </c>
      <c r="J1566" s="183"/>
      <c r="K1566" s="184"/>
    </row>
    <row r="1567" spans="1:11" s="182" customFormat="1" ht="19.149999999999999" customHeight="1">
      <c r="A1567" s="176">
        <v>4932352760</v>
      </c>
      <c r="B1567" s="133" t="s">
        <v>1941</v>
      </c>
      <c r="C1567" s="119">
        <v>1</v>
      </c>
      <c r="D1567" s="119">
        <v>1</v>
      </c>
      <c r="E1567" s="110">
        <v>54.2</v>
      </c>
      <c r="F1567" s="132">
        <v>99.95</v>
      </c>
      <c r="G1567" s="111"/>
      <c r="H1567" s="85">
        <f t="shared" si="85"/>
        <v>0</v>
      </c>
      <c r="J1567" s="183"/>
      <c r="K1567" s="184"/>
    </row>
    <row r="1568" spans="1:11" s="182" customFormat="1" ht="19.149999999999999" customHeight="1">
      <c r="A1568" s="176">
        <v>4932352761</v>
      </c>
      <c r="B1568" s="133" t="s">
        <v>1942</v>
      </c>
      <c r="C1568" s="119">
        <v>1</v>
      </c>
      <c r="D1568" s="119">
        <v>1</v>
      </c>
      <c r="E1568" s="110">
        <v>60</v>
      </c>
      <c r="F1568" s="132">
        <v>109.95</v>
      </c>
      <c r="G1568" s="111"/>
      <c r="H1568" s="85">
        <f t="shared" si="85"/>
        <v>0</v>
      </c>
      <c r="J1568" s="183"/>
      <c r="K1568" s="184"/>
    </row>
    <row r="1569" spans="1:11" s="182" customFormat="1" ht="19.149999999999999" customHeight="1">
      <c r="A1569" s="176">
        <v>4932352762</v>
      </c>
      <c r="B1569" s="133" t="s">
        <v>1943</v>
      </c>
      <c r="C1569" s="119">
        <v>1</v>
      </c>
      <c r="D1569" s="119">
        <v>1</v>
      </c>
      <c r="E1569" s="110">
        <v>82</v>
      </c>
      <c r="F1569" s="132">
        <v>149.94999999999999</v>
      </c>
      <c r="G1569" s="111"/>
      <c r="H1569" s="85">
        <f t="shared" si="85"/>
        <v>0</v>
      </c>
      <c r="J1569" s="183"/>
      <c r="K1569" s="184"/>
    </row>
    <row r="1570" spans="1:11" s="182" customFormat="1" ht="19.149999999999999" customHeight="1">
      <c r="A1570" s="176">
        <v>4932352763</v>
      </c>
      <c r="B1570" s="133" t="s">
        <v>1944</v>
      </c>
      <c r="C1570" s="119">
        <v>1</v>
      </c>
      <c r="D1570" s="119">
        <v>1</v>
      </c>
      <c r="E1570" s="110">
        <v>166</v>
      </c>
      <c r="F1570" s="132">
        <v>339.95</v>
      </c>
      <c r="G1570" s="111"/>
      <c r="H1570" s="85">
        <f t="shared" si="85"/>
        <v>0</v>
      </c>
      <c r="J1570" s="183"/>
      <c r="K1570" s="184"/>
    </row>
    <row r="1571" spans="1:11" s="182" customFormat="1" ht="19.149999999999999" customHeight="1">
      <c r="A1571" s="176">
        <v>4932352764</v>
      </c>
      <c r="B1571" s="133" t="s">
        <v>1945</v>
      </c>
      <c r="C1571" s="119">
        <v>1</v>
      </c>
      <c r="D1571" s="119">
        <v>1</v>
      </c>
      <c r="E1571" s="110">
        <v>54</v>
      </c>
      <c r="F1571" s="132">
        <v>99.95</v>
      </c>
      <c r="G1571" s="111"/>
      <c r="H1571" s="85">
        <f t="shared" si="85"/>
        <v>0</v>
      </c>
      <c r="J1571" s="183"/>
      <c r="K1571" s="184"/>
    </row>
    <row r="1572" spans="1:11" s="182" customFormat="1" ht="19.149999999999999" customHeight="1">
      <c r="A1572" s="176">
        <v>4932352765</v>
      </c>
      <c r="B1572" s="133" t="s">
        <v>1946</v>
      </c>
      <c r="C1572" s="119">
        <v>1</v>
      </c>
      <c r="D1572" s="119">
        <v>1</v>
      </c>
      <c r="E1572" s="110">
        <v>72</v>
      </c>
      <c r="F1572" s="132">
        <v>199.95</v>
      </c>
      <c r="G1572" s="111"/>
      <c r="H1572" s="85">
        <f t="shared" si="85"/>
        <v>0</v>
      </c>
      <c r="J1572" s="183"/>
      <c r="K1572" s="184"/>
    </row>
    <row r="1573" spans="1:11" s="182" customFormat="1" ht="19.149999999999999" customHeight="1">
      <c r="A1573" s="176">
        <v>4932352766</v>
      </c>
      <c r="B1573" s="133" t="s">
        <v>1947</v>
      </c>
      <c r="C1573" s="119">
        <v>1</v>
      </c>
      <c r="D1573" s="119">
        <v>1</v>
      </c>
      <c r="E1573" s="110">
        <v>80</v>
      </c>
      <c r="F1573" s="132">
        <v>149.94999999999999</v>
      </c>
      <c r="G1573" s="111"/>
      <c r="H1573" s="85">
        <f t="shared" si="85"/>
        <v>0</v>
      </c>
      <c r="J1573" s="183"/>
      <c r="K1573" s="184"/>
    </row>
    <row r="1574" spans="1:11" s="182" customFormat="1" ht="19.149999999999999" customHeight="1">
      <c r="A1574" s="176">
        <v>4932352767</v>
      </c>
      <c r="B1574" s="133" t="s">
        <v>1948</v>
      </c>
      <c r="C1574" s="119">
        <v>1</v>
      </c>
      <c r="D1574" s="119">
        <v>1</v>
      </c>
      <c r="E1574" s="110">
        <v>180</v>
      </c>
      <c r="F1574" s="132">
        <v>359.95</v>
      </c>
      <c r="G1574" s="111"/>
      <c r="H1574" s="85">
        <f t="shared" si="85"/>
        <v>0</v>
      </c>
      <c r="J1574" s="183"/>
      <c r="K1574" s="184"/>
    </row>
    <row r="1575" spans="1:11" s="182" customFormat="1" ht="19.149999999999999" customHeight="1">
      <c r="A1575" s="176">
        <v>4932352768</v>
      </c>
      <c r="B1575" s="133" t="s">
        <v>1949</v>
      </c>
      <c r="C1575" s="119">
        <v>1</v>
      </c>
      <c r="D1575" s="119">
        <v>1</v>
      </c>
      <c r="E1575" s="110">
        <v>58</v>
      </c>
      <c r="F1575" s="132">
        <v>99.95</v>
      </c>
      <c r="G1575" s="111"/>
      <c r="H1575" s="85">
        <f t="shared" si="85"/>
        <v>0</v>
      </c>
      <c r="J1575" s="183"/>
      <c r="K1575" s="184"/>
    </row>
    <row r="1576" spans="1:11" s="182" customFormat="1" ht="19.149999999999999" customHeight="1">
      <c r="A1576" s="176">
        <v>4932352769</v>
      </c>
      <c r="B1576" s="133" t="s">
        <v>1950</v>
      </c>
      <c r="C1576" s="119">
        <v>1</v>
      </c>
      <c r="D1576" s="119">
        <v>1</v>
      </c>
      <c r="E1576" s="110">
        <v>65</v>
      </c>
      <c r="F1576" s="132">
        <v>114.95</v>
      </c>
      <c r="G1576" s="111"/>
      <c r="H1576" s="85">
        <f t="shared" si="85"/>
        <v>0</v>
      </c>
      <c r="J1576" s="183"/>
      <c r="K1576" s="184"/>
    </row>
    <row r="1577" spans="1:11" s="182" customFormat="1" ht="19.149999999999999" customHeight="1">
      <c r="A1577" s="176">
        <v>4932352770</v>
      </c>
      <c r="B1577" s="133" t="s">
        <v>1951</v>
      </c>
      <c r="C1577" s="119">
        <v>1</v>
      </c>
      <c r="D1577" s="119">
        <v>1</v>
      </c>
      <c r="E1577" s="110">
        <v>101</v>
      </c>
      <c r="F1577" s="132">
        <v>169.95</v>
      </c>
      <c r="G1577" s="111"/>
      <c r="H1577" s="85">
        <f t="shared" si="85"/>
        <v>0</v>
      </c>
      <c r="J1577" s="183"/>
      <c r="K1577" s="184"/>
    </row>
    <row r="1578" spans="1:11" s="182" customFormat="1" ht="19.149999999999999" customHeight="1">
      <c r="A1578" s="176">
        <v>4932352771</v>
      </c>
      <c r="B1578" s="133" t="s">
        <v>1952</v>
      </c>
      <c r="C1578" s="119">
        <v>1</v>
      </c>
      <c r="D1578" s="119">
        <v>1</v>
      </c>
      <c r="E1578" s="110">
        <v>206</v>
      </c>
      <c r="F1578" s="132">
        <v>359.95</v>
      </c>
      <c r="G1578" s="111"/>
      <c r="H1578" s="85">
        <f t="shared" si="85"/>
        <v>0</v>
      </c>
      <c r="J1578" s="183"/>
      <c r="K1578" s="184"/>
    </row>
    <row r="1579" spans="1:11" s="182" customFormat="1" ht="19.149999999999999" customHeight="1">
      <c r="A1579" s="176">
        <v>4932352772</v>
      </c>
      <c r="B1579" s="133" t="s">
        <v>1953</v>
      </c>
      <c r="C1579" s="119">
        <v>1</v>
      </c>
      <c r="D1579" s="119">
        <v>1</v>
      </c>
      <c r="E1579" s="110">
        <v>65</v>
      </c>
      <c r="F1579" s="132">
        <v>109.95</v>
      </c>
      <c r="G1579" s="111"/>
      <c r="H1579" s="85">
        <f t="shared" si="85"/>
        <v>0</v>
      </c>
      <c r="J1579" s="183"/>
      <c r="K1579" s="184"/>
    </row>
    <row r="1580" spans="1:11" s="182" customFormat="1" ht="19.149999999999999" customHeight="1">
      <c r="A1580" s="176">
        <v>4932352773</v>
      </c>
      <c r="B1580" s="133" t="s">
        <v>1954</v>
      </c>
      <c r="C1580" s="119">
        <v>1</v>
      </c>
      <c r="D1580" s="119">
        <v>1</v>
      </c>
      <c r="E1580" s="110">
        <v>77</v>
      </c>
      <c r="F1580" s="132">
        <v>129.94999999999999</v>
      </c>
      <c r="G1580" s="111"/>
      <c r="H1580" s="85">
        <f t="shared" si="85"/>
        <v>0</v>
      </c>
      <c r="J1580" s="183"/>
      <c r="K1580" s="184"/>
    </row>
    <row r="1581" spans="1:11" s="182" customFormat="1" ht="19.149999999999999" customHeight="1">
      <c r="A1581" s="176">
        <v>4932352774</v>
      </c>
      <c r="B1581" s="133" t="s">
        <v>1955</v>
      </c>
      <c r="C1581" s="119">
        <v>1</v>
      </c>
      <c r="D1581" s="119">
        <v>1</v>
      </c>
      <c r="E1581" s="110">
        <v>65</v>
      </c>
      <c r="F1581" s="132">
        <v>109.95</v>
      </c>
      <c r="G1581" s="111"/>
      <c r="H1581" s="85">
        <f t="shared" si="85"/>
        <v>0</v>
      </c>
      <c r="J1581" s="183"/>
      <c r="K1581" s="184"/>
    </row>
    <row r="1582" spans="1:11" s="182" customFormat="1" ht="19.149999999999999" customHeight="1">
      <c r="A1582" s="176">
        <v>4932352775</v>
      </c>
      <c r="B1582" s="133" t="s">
        <v>1956</v>
      </c>
      <c r="C1582" s="119">
        <v>1</v>
      </c>
      <c r="D1582" s="119">
        <v>1</v>
      </c>
      <c r="E1582" s="110">
        <v>83</v>
      </c>
      <c r="F1582" s="132">
        <v>139.94999999999999</v>
      </c>
      <c r="G1582" s="111"/>
      <c r="H1582" s="85">
        <f t="shared" si="85"/>
        <v>0</v>
      </c>
      <c r="J1582" s="183"/>
      <c r="K1582" s="184"/>
    </row>
    <row r="1583" spans="1:11" s="182" customFormat="1" ht="19.149999999999999" customHeight="1">
      <c r="A1583" s="176">
        <v>4932352776</v>
      </c>
      <c r="B1583" s="133" t="s">
        <v>1957</v>
      </c>
      <c r="C1583" s="119">
        <v>1</v>
      </c>
      <c r="D1583" s="119">
        <v>1</v>
      </c>
      <c r="E1583" s="110">
        <v>101</v>
      </c>
      <c r="F1583" s="132">
        <v>169.95</v>
      </c>
      <c r="G1583" s="111"/>
      <c r="H1583" s="85">
        <f t="shared" si="85"/>
        <v>0</v>
      </c>
      <c r="J1583" s="183"/>
      <c r="K1583" s="184"/>
    </row>
    <row r="1584" spans="1:11" s="182" customFormat="1" ht="19.149999999999999" customHeight="1">
      <c r="A1584" s="176">
        <v>4932352777</v>
      </c>
      <c r="B1584" s="133" t="s">
        <v>1958</v>
      </c>
      <c r="C1584" s="119">
        <v>1</v>
      </c>
      <c r="D1584" s="119">
        <v>1</v>
      </c>
      <c r="E1584" s="110">
        <v>190</v>
      </c>
      <c r="F1584" s="132">
        <v>309.95</v>
      </c>
      <c r="G1584" s="111"/>
      <c r="H1584" s="85">
        <f t="shared" si="85"/>
        <v>0</v>
      </c>
      <c r="J1584" s="183"/>
      <c r="K1584" s="184"/>
    </row>
    <row r="1585" spans="1:11" s="182" customFormat="1" ht="19.149999999999999" customHeight="1">
      <c r="A1585" s="176">
        <v>4932430728</v>
      </c>
      <c r="B1585" s="133" t="s">
        <v>1959</v>
      </c>
      <c r="C1585" s="119">
        <v>1</v>
      </c>
      <c r="D1585" s="119">
        <v>1</v>
      </c>
      <c r="E1585" s="110">
        <v>87</v>
      </c>
      <c r="F1585" s="132">
        <v>144.94999999999999</v>
      </c>
      <c r="G1585" s="111"/>
      <c r="H1585" s="85">
        <f t="shared" si="85"/>
        <v>0</v>
      </c>
      <c r="J1585" s="183"/>
      <c r="K1585" s="184"/>
    </row>
    <row r="1586" spans="1:11" s="182" customFormat="1" ht="19.149999999999999" customHeight="1">
      <c r="A1586" s="176">
        <v>4932352778</v>
      </c>
      <c r="B1586" s="133" t="s">
        <v>1960</v>
      </c>
      <c r="C1586" s="119">
        <v>1</v>
      </c>
      <c r="D1586" s="119">
        <v>1</v>
      </c>
      <c r="E1586" s="110">
        <v>65</v>
      </c>
      <c r="F1586" s="132">
        <v>109.95</v>
      </c>
      <c r="G1586" s="111"/>
      <c r="H1586" s="85">
        <f t="shared" si="85"/>
        <v>0</v>
      </c>
      <c r="J1586" s="183"/>
      <c r="K1586" s="184"/>
    </row>
    <row r="1587" spans="1:11" s="182" customFormat="1" ht="19.149999999999999" customHeight="1">
      <c r="A1587" s="176">
        <v>4932352779</v>
      </c>
      <c r="B1587" s="133" t="s">
        <v>1961</v>
      </c>
      <c r="C1587" s="119">
        <v>1</v>
      </c>
      <c r="D1587" s="119">
        <v>1</v>
      </c>
      <c r="E1587" s="110">
        <v>72</v>
      </c>
      <c r="F1587" s="132">
        <v>119.95</v>
      </c>
      <c r="G1587" s="111"/>
      <c r="H1587" s="85">
        <f t="shared" si="85"/>
        <v>0</v>
      </c>
      <c r="J1587" s="183"/>
      <c r="K1587" s="184"/>
    </row>
    <row r="1588" spans="1:11" s="182" customFormat="1" ht="19.149999999999999" customHeight="1">
      <c r="A1588" s="176">
        <v>4932352780</v>
      </c>
      <c r="B1588" s="133" t="s">
        <v>1962</v>
      </c>
      <c r="C1588" s="119">
        <v>1</v>
      </c>
      <c r="D1588" s="119">
        <v>1</v>
      </c>
      <c r="E1588" s="110">
        <v>90</v>
      </c>
      <c r="F1588" s="132">
        <v>149.94999999999999</v>
      </c>
      <c r="G1588" s="111"/>
      <c r="H1588" s="85">
        <f t="shared" si="85"/>
        <v>0</v>
      </c>
      <c r="J1588" s="183"/>
      <c r="K1588" s="184"/>
    </row>
    <row r="1589" spans="1:11" s="182" customFormat="1" ht="19.149999999999999" customHeight="1">
      <c r="A1589" s="176">
        <v>4932352781</v>
      </c>
      <c r="B1589" s="133" t="s">
        <v>1963</v>
      </c>
      <c r="C1589" s="119">
        <v>1</v>
      </c>
      <c r="D1589" s="119">
        <v>1</v>
      </c>
      <c r="E1589" s="110">
        <v>113</v>
      </c>
      <c r="F1589" s="132">
        <v>189.95</v>
      </c>
      <c r="G1589" s="111"/>
      <c r="H1589" s="85">
        <f t="shared" si="85"/>
        <v>0</v>
      </c>
      <c r="J1589" s="183"/>
      <c r="K1589" s="184"/>
    </row>
    <row r="1590" spans="1:11" s="182" customFormat="1" ht="19.149999999999999" customHeight="1">
      <c r="A1590" s="176">
        <v>4932352782</v>
      </c>
      <c r="B1590" s="133" t="s">
        <v>1964</v>
      </c>
      <c r="C1590" s="119">
        <v>1</v>
      </c>
      <c r="D1590" s="119">
        <v>1</v>
      </c>
      <c r="E1590" s="110">
        <v>205</v>
      </c>
      <c r="F1590" s="132">
        <v>329.95</v>
      </c>
      <c r="G1590" s="111"/>
      <c r="H1590" s="85">
        <f t="shared" si="85"/>
        <v>0</v>
      </c>
      <c r="J1590" s="183"/>
      <c r="K1590" s="184"/>
    </row>
    <row r="1591" spans="1:11" s="182" customFormat="1" ht="19.149999999999999" customHeight="1">
      <c r="A1591" s="176">
        <v>4932352783</v>
      </c>
      <c r="B1591" s="133" t="s">
        <v>1965</v>
      </c>
      <c r="C1591" s="119">
        <v>1</v>
      </c>
      <c r="D1591" s="119">
        <v>1</v>
      </c>
      <c r="E1591" s="110">
        <v>72</v>
      </c>
      <c r="F1591" s="132">
        <v>119.95</v>
      </c>
      <c r="G1591" s="111"/>
      <c r="H1591" s="85">
        <f t="shared" si="85"/>
        <v>0</v>
      </c>
      <c r="J1591" s="183"/>
      <c r="K1591" s="184"/>
    </row>
    <row r="1592" spans="1:11" s="182" customFormat="1" ht="19.149999999999999" customHeight="1">
      <c r="A1592" s="176">
        <v>4932352784</v>
      </c>
      <c r="B1592" s="133" t="s">
        <v>1966</v>
      </c>
      <c r="C1592" s="119">
        <v>1</v>
      </c>
      <c r="D1592" s="119">
        <v>1</v>
      </c>
      <c r="E1592" s="110">
        <v>77</v>
      </c>
      <c r="F1592" s="132">
        <v>129.94999999999999</v>
      </c>
      <c r="G1592" s="111"/>
      <c r="H1592" s="85">
        <f t="shared" si="85"/>
        <v>0</v>
      </c>
      <c r="J1592" s="183"/>
      <c r="K1592" s="184"/>
    </row>
    <row r="1593" spans="1:11" s="182" customFormat="1" ht="19.149999999999999" customHeight="1">
      <c r="A1593" s="176">
        <v>4932352785</v>
      </c>
      <c r="B1593" s="133" t="s">
        <v>1967</v>
      </c>
      <c r="C1593" s="119">
        <v>1</v>
      </c>
      <c r="D1593" s="119">
        <v>1</v>
      </c>
      <c r="E1593" s="110">
        <v>72</v>
      </c>
      <c r="F1593" s="132">
        <v>119.95</v>
      </c>
      <c r="G1593" s="111"/>
      <c r="H1593" s="85">
        <f t="shared" si="85"/>
        <v>0</v>
      </c>
      <c r="J1593" s="183"/>
      <c r="K1593" s="184"/>
    </row>
    <row r="1594" spans="1:11" s="182" customFormat="1" ht="19.149999999999999" customHeight="1">
      <c r="A1594" s="176">
        <v>4932352786</v>
      </c>
      <c r="B1594" s="133" t="s">
        <v>1968</v>
      </c>
      <c r="C1594" s="119">
        <v>1</v>
      </c>
      <c r="D1594" s="119">
        <v>1</v>
      </c>
      <c r="E1594" s="110">
        <v>96</v>
      </c>
      <c r="F1594" s="132">
        <v>159.94999999999999</v>
      </c>
      <c r="G1594" s="111"/>
      <c r="H1594" s="85">
        <f t="shared" si="85"/>
        <v>0</v>
      </c>
      <c r="J1594" s="183"/>
      <c r="K1594" s="184"/>
    </row>
    <row r="1595" spans="1:11" s="182" customFormat="1" ht="19.149999999999999" customHeight="1">
      <c r="A1595" s="176">
        <v>4932352787</v>
      </c>
      <c r="B1595" s="133" t="s">
        <v>1969</v>
      </c>
      <c r="C1595" s="119">
        <v>1</v>
      </c>
      <c r="D1595" s="119">
        <v>1</v>
      </c>
      <c r="E1595" s="110">
        <v>120</v>
      </c>
      <c r="F1595" s="132">
        <v>199.95</v>
      </c>
      <c r="G1595" s="111"/>
      <c r="H1595" s="85">
        <f t="shared" si="85"/>
        <v>0</v>
      </c>
      <c r="J1595" s="183"/>
      <c r="K1595" s="184"/>
    </row>
    <row r="1596" spans="1:11" s="182" customFormat="1" ht="19.149999999999999" customHeight="1">
      <c r="A1596" s="176">
        <v>4932352788</v>
      </c>
      <c r="B1596" s="133" t="s">
        <v>1970</v>
      </c>
      <c r="C1596" s="119">
        <v>1</v>
      </c>
      <c r="D1596" s="119">
        <v>1</v>
      </c>
      <c r="E1596" s="110">
        <v>230</v>
      </c>
      <c r="F1596" s="132">
        <v>389.95</v>
      </c>
      <c r="G1596" s="111"/>
      <c r="H1596" s="85">
        <f t="shared" si="85"/>
        <v>0</v>
      </c>
      <c r="J1596" s="183"/>
      <c r="K1596" s="184"/>
    </row>
    <row r="1597" spans="1:11" s="182" customFormat="1" ht="19.149999999999999" customHeight="1">
      <c r="A1597" s="176">
        <v>4932352789</v>
      </c>
      <c r="B1597" s="133" t="s">
        <v>1971</v>
      </c>
      <c r="C1597" s="119">
        <v>1</v>
      </c>
      <c r="D1597" s="119">
        <v>1</v>
      </c>
      <c r="E1597" s="110">
        <v>90</v>
      </c>
      <c r="F1597" s="132">
        <v>149.94999999999999</v>
      </c>
      <c r="G1597" s="111"/>
      <c r="H1597" s="85">
        <f t="shared" si="85"/>
        <v>0</v>
      </c>
      <c r="J1597" s="183"/>
      <c r="K1597" s="184"/>
    </row>
    <row r="1598" spans="1:11" s="182" customFormat="1" ht="19.149999999999999" customHeight="1">
      <c r="A1598" s="176">
        <v>4932352790</v>
      </c>
      <c r="B1598" s="133" t="s">
        <v>1972</v>
      </c>
      <c r="C1598" s="119">
        <v>1</v>
      </c>
      <c r="D1598" s="119">
        <v>1</v>
      </c>
      <c r="E1598" s="110">
        <v>101</v>
      </c>
      <c r="F1598" s="132">
        <v>169.95</v>
      </c>
      <c r="G1598" s="111"/>
      <c r="H1598" s="85">
        <f t="shared" si="85"/>
        <v>0</v>
      </c>
      <c r="J1598" s="183"/>
      <c r="K1598" s="184"/>
    </row>
    <row r="1599" spans="1:11" s="182" customFormat="1" ht="19.149999999999999" customHeight="1">
      <c r="A1599" s="176">
        <v>4932430814</v>
      </c>
      <c r="B1599" s="133" t="s">
        <v>1973</v>
      </c>
      <c r="C1599" s="119">
        <v>1</v>
      </c>
      <c r="D1599" s="119">
        <v>1</v>
      </c>
      <c r="E1599" s="110">
        <v>114</v>
      </c>
      <c r="F1599" s="132">
        <v>189.95</v>
      </c>
      <c r="G1599" s="111"/>
      <c r="H1599" s="85">
        <f t="shared" si="85"/>
        <v>0</v>
      </c>
      <c r="J1599" s="183"/>
      <c r="K1599" s="184"/>
    </row>
    <row r="1600" spans="1:11" s="182" customFormat="1" ht="19.149999999999999" customHeight="1">
      <c r="A1600" s="176">
        <v>4932430364</v>
      </c>
      <c r="B1600" s="133" t="s">
        <v>1974</v>
      </c>
      <c r="C1600" s="119">
        <v>1</v>
      </c>
      <c r="D1600" s="119">
        <v>1</v>
      </c>
      <c r="E1600" s="110">
        <v>90</v>
      </c>
      <c r="F1600" s="132">
        <v>149.94999999999999</v>
      </c>
      <c r="G1600" s="111"/>
      <c r="H1600" s="85">
        <f t="shared" si="85"/>
        <v>0</v>
      </c>
      <c r="J1600" s="183"/>
      <c r="K1600" s="184"/>
    </row>
    <row r="1601" spans="1:11" s="182" customFormat="1" ht="19.149999999999999" customHeight="1">
      <c r="A1601" s="176">
        <v>4932430751</v>
      </c>
      <c r="B1601" s="133" t="s">
        <v>1975</v>
      </c>
      <c r="C1601" s="119">
        <v>1</v>
      </c>
      <c r="D1601" s="119">
        <v>1</v>
      </c>
      <c r="E1601" s="110">
        <v>114</v>
      </c>
      <c r="F1601" s="132">
        <v>189.95</v>
      </c>
      <c r="G1601" s="111"/>
      <c r="H1601" s="85">
        <f t="shared" si="85"/>
        <v>0</v>
      </c>
      <c r="J1601" s="183"/>
      <c r="K1601" s="184"/>
    </row>
    <row r="1602" spans="1:11" s="182" customFormat="1" ht="19.149999999999999" customHeight="1">
      <c r="A1602" s="176">
        <v>4932352792</v>
      </c>
      <c r="B1602" s="133" t="s">
        <v>1976</v>
      </c>
      <c r="C1602" s="119">
        <v>1</v>
      </c>
      <c r="D1602" s="119">
        <v>1</v>
      </c>
      <c r="E1602" s="110">
        <v>124</v>
      </c>
      <c r="F1602" s="132">
        <v>209.95</v>
      </c>
      <c r="G1602" s="111"/>
      <c r="H1602" s="85">
        <f t="shared" si="85"/>
        <v>0</v>
      </c>
      <c r="J1602" s="183"/>
      <c r="K1602" s="184"/>
    </row>
    <row r="1603" spans="1:11" s="182" customFormat="1" ht="19.149999999999999" customHeight="1">
      <c r="A1603" s="176">
        <v>4932352793</v>
      </c>
      <c r="B1603" s="133" t="s">
        <v>1977</v>
      </c>
      <c r="C1603" s="119">
        <v>1</v>
      </c>
      <c r="D1603" s="119">
        <v>1</v>
      </c>
      <c r="E1603" s="110">
        <v>119</v>
      </c>
      <c r="F1603" s="132">
        <v>199.95</v>
      </c>
      <c r="G1603" s="111"/>
      <c r="H1603" s="85">
        <f t="shared" si="85"/>
        <v>0</v>
      </c>
      <c r="J1603" s="183"/>
      <c r="K1603" s="184"/>
    </row>
    <row r="1604" spans="1:11" s="182" customFormat="1" ht="19.149999999999999" customHeight="1">
      <c r="A1604" s="176">
        <v>4932352794</v>
      </c>
      <c r="B1604" s="133" t="s">
        <v>1978</v>
      </c>
      <c r="C1604" s="119">
        <v>1</v>
      </c>
      <c r="D1604" s="119">
        <v>1</v>
      </c>
      <c r="E1604" s="110">
        <v>135</v>
      </c>
      <c r="F1604" s="132">
        <v>229.95</v>
      </c>
      <c r="G1604" s="111"/>
      <c r="H1604" s="85">
        <f t="shared" si="85"/>
        <v>0</v>
      </c>
      <c r="J1604" s="183"/>
      <c r="K1604" s="184"/>
    </row>
    <row r="1605" spans="1:11" s="182" customFormat="1" ht="19.149999999999999" customHeight="1">
      <c r="A1605" s="176">
        <v>4932352795</v>
      </c>
      <c r="B1605" s="133" t="s">
        <v>1979</v>
      </c>
      <c r="C1605" s="119">
        <v>1</v>
      </c>
      <c r="D1605" s="119">
        <v>1</v>
      </c>
      <c r="E1605" s="110">
        <v>184</v>
      </c>
      <c r="F1605" s="132">
        <v>309.95</v>
      </c>
      <c r="G1605" s="111"/>
      <c r="H1605" s="85">
        <f t="shared" si="85"/>
        <v>0</v>
      </c>
      <c r="J1605" s="183"/>
      <c r="K1605" s="184"/>
    </row>
    <row r="1606" spans="1:11" s="182" customFormat="1" ht="19.149999999999999" customHeight="1">
      <c r="A1606" s="176">
        <v>4932352796</v>
      </c>
      <c r="B1606" s="133" t="s">
        <v>1980</v>
      </c>
      <c r="C1606" s="119">
        <v>1</v>
      </c>
      <c r="D1606" s="119">
        <v>1</v>
      </c>
      <c r="E1606" s="110">
        <v>240</v>
      </c>
      <c r="F1606" s="132">
        <v>449.95</v>
      </c>
      <c r="G1606" s="111"/>
      <c r="H1606" s="85">
        <f t="shared" si="85"/>
        <v>0</v>
      </c>
      <c r="J1606" s="183"/>
      <c r="K1606" s="184"/>
    </row>
    <row r="1607" spans="1:11" s="182" customFormat="1" ht="19.149999999999999" customHeight="1">
      <c r="A1607" s="176">
        <v>4932352797</v>
      </c>
      <c r="B1607" s="133" t="s">
        <v>1981</v>
      </c>
      <c r="C1607" s="119">
        <v>1</v>
      </c>
      <c r="D1607" s="119">
        <v>1</v>
      </c>
      <c r="E1607" s="110">
        <v>270</v>
      </c>
      <c r="F1607" s="132">
        <v>399.95</v>
      </c>
      <c r="G1607" s="111"/>
      <c r="H1607" s="85">
        <f t="shared" si="85"/>
        <v>0</v>
      </c>
      <c r="J1607" s="183"/>
      <c r="K1607" s="184"/>
    </row>
    <row r="1608" spans="1:11" s="182" customFormat="1" ht="19.149999999999999" customHeight="1">
      <c r="A1608" s="176">
        <v>4932352798</v>
      </c>
      <c r="B1608" s="133" t="s">
        <v>1982</v>
      </c>
      <c r="C1608" s="119">
        <v>1</v>
      </c>
      <c r="D1608" s="119">
        <v>1</v>
      </c>
      <c r="E1608" s="110">
        <v>185</v>
      </c>
      <c r="F1608" s="132">
        <v>309.95</v>
      </c>
      <c r="G1608" s="111"/>
      <c r="H1608" s="85">
        <f t="shared" si="85"/>
        <v>0</v>
      </c>
      <c r="J1608" s="183"/>
      <c r="K1608" s="184"/>
    </row>
    <row r="1609" spans="1:11" s="182" customFormat="1" ht="19.149999999999999" customHeight="1">
      <c r="A1609" s="176">
        <v>4932352799</v>
      </c>
      <c r="B1609" s="133" t="s">
        <v>1983</v>
      </c>
      <c r="C1609" s="119">
        <v>1</v>
      </c>
      <c r="D1609" s="119">
        <v>1</v>
      </c>
      <c r="E1609" s="110">
        <v>240</v>
      </c>
      <c r="F1609" s="132">
        <v>399.95</v>
      </c>
      <c r="G1609" s="111"/>
      <c r="H1609" s="85">
        <f t="shared" si="85"/>
        <v>0</v>
      </c>
      <c r="J1609" s="183"/>
      <c r="K1609" s="184"/>
    </row>
    <row r="1610" spans="1:11" s="182" customFormat="1" ht="19.149999999999999" customHeight="1">
      <c r="A1610" s="128" t="s">
        <v>1984</v>
      </c>
      <c r="B1610" s="129"/>
      <c r="C1610" s="126"/>
      <c r="D1610" s="126"/>
      <c r="E1610" s="110"/>
      <c r="F1610" s="130"/>
      <c r="G1610" s="110"/>
      <c r="H1610" s="130"/>
      <c r="J1610" s="183"/>
      <c r="K1610" s="184"/>
    </row>
    <row r="1611" spans="1:11" s="182" customFormat="1" ht="19.149999999999999" customHeight="1">
      <c r="A1611" s="131">
        <v>4932459281</v>
      </c>
      <c r="B1611" s="133" t="s">
        <v>1985</v>
      </c>
      <c r="C1611" s="119">
        <v>1</v>
      </c>
      <c r="D1611" s="119">
        <v>1</v>
      </c>
      <c r="E1611" s="110">
        <v>32</v>
      </c>
      <c r="F1611" s="132">
        <v>49.95</v>
      </c>
      <c r="G1611" s="111"/>
      <c r="H1611" s="85">
        <f t="shared" si="85"/>
        <v>0</v>
      </c>
      <c r="J1611" s="183"/>
      <c r="K1611" s="184"/>
    </row>
    <row r="1612" spans="1:11" s="182" customFormat="1" ht="19.149999999999999" customHeight="1">
      <c r="A1612" s="131">
        <v>4932459282</v>
      </c>
      <c r="B1612" s="133" t="s">
        <v>1986</v>
      </c>
      <c r="C1612" s="119">
        <v>1</v>
      </c>
      <c r="D1612" s="119">
        <v>1</v>
      </c>
      <c r="E1612" s="110">
        <v>32</v>
      </c>
      <c r="F1612" s="132">
        <v>49.95</v>
      </c>
      <c r="G1612" s="111"/>
      <c r="H1612" s="85">
        <f t="shared" si="85"/>
        <v>0</v>
      </c>
      <c r="J1612" s="183"/>
      <c r="K1612" s="184"/>
    </row>
    <row r="1613" spans="1:11" s="182" customFormat="1" ht="19.149999999999999" customHeight="1">
      <c r="A1613" s="131">
        <v>4932343734</v>
      </c>
      <c r="B1613" s="133" t="s">
        <v>1987</v>
      </c>
      <c r="C1613" s="119">
        <v>1</v>
      </c>
      <c r="D1613" s="119">
        <v>1</v>
      </c>
      <c r="E1613" s="110">
        <v>15</v>
      </c>
      <c r="F1613" s="132">
        <v>24.95</v>
      </c>
      <c r="G1613" s="111"/>
      <c r="H1613" s="85">
        <f t="shared" si="85"/>
        <v>0</v>
      </c>
      <c r="J1613" s="183"/>
      <c r="K1613" s="184"/>
    </row>
    <row r="1614" spans="1:11" s="182" customFormat="1" ht="19.149999999999999" customHeight="1">
      <c r="A1614" s="131">
        <v>4932343735</v>
      </c>
      <c r="B1614" s="133" t="s">
        <v>1988</v>
      </c>
      <c r="C1614" s="119">
        <v>1</v>
      </c>
      <c r="D1614" s="119">
        <v>1</v>
      </c>
      <c r="E1614" s="110">
        <v>19</v>
      </c>
      <c r="F1614" s="132">
        <v>29.95</v>
      </c>
      <c r="G1614" s="111"/>
      <c r="H1614" s="85">
        <f t="shared" si="85"/>
        <v>0</v>
      </c>
      <c r="J1614" s="183"/>
      <c r="K1614" s="184"/>
    </row>
    <row r="1615" spans="1:11" s="182" customFormat="1" ht="19.149999999999999" customHeight="1">
      <c r="A1615" s="131">
        <v>4932343736</v>
      </c>
      <c r="B1615" s="133" t="s">
        <v>1989</v>
      </c>
      <c r="C1615" s="119">
        <v>1</v>
      </c>
      <c r="D1615" s="119">
        <v>1</v>
      </c>
      <c r="E1615" s="110">
        <v>22</v>
      </c>
      <c r="F1615" s="132">
        <v>34.950000000000003</v>
      </c>
      <c r="G1615" s="111"/>
      <c r="H1615" s="85">
        <f t="shared" si="85"/>
        <v>0</v>
      </c>
      <c r="J1615" s="183"/>
      <c r="K1615" s="184"/>
    </row>
    <row r="1616" spans="1:11" s="182" customFormat="1" ht="19.149999999999999" customHeight="1">
      <c r="A1616" s="131">
        <v>4932343737</v>
      </c>
      <c r="B1616" s="133" t="s">
        <v>1990</v>
      </c>
      <c r="C1616" s="119">
        <v>1</v>
      </c>
      <c r="D1616" s="119">
        <v>1</v>
      </c>
      <c r="E1616" s="110">
        <v>15.9</v>
      </c>
      <c r="F1616" s="132">
        <v>24.95</v>
      </c>
      <c r="G1616" s="111"/>
      <c r="H1616" s="85">
        <f t="shared" si="85"/>
        <v>0</v>
      </c>
      <c r="J1616" s="183"/>
      <c r="K1616" s="184"/>
    </row>
    <row r="1617" spans="1:11" s="182" customFormat="1" ht="19.149999999999999" customHeight="1">
      <c r="A1617" s="131">
        <v>4932343738</v>
      </c>
      <c r="B1617" s="133" t="s">
        <v>1991</v>
      </c>
      <c r="C1617" s="119">
        <v>1</v>
      </c>
      <c r="D1617" s="119">
        <v>1</v>
      </c>
      <c r="E1617" s="110">
        <v>19</v>
      </c>
      <c r="F1617" s="132">
        <v>29.95</v>
      </c>
      <c r="G1617" s="111"/>
      <c r="H1617" s="85">
        <f t="shared" si="85"/>
        <v>0</v>
      </c>
      <c r="J1617" s="183"/>
      <c r="K1617" s="184"/>
    </row>
    <row r="1618" spans="1:11" s="182" customFormat="1" ht="19.149999999999999" customHeight="1">
      <c r="A1618" s="131">
        <v>4932343739</v>
      </c>
      <c r="B1618" s="133" t="s">
        <v>1992</v>
      </c>
      <c r="C1618" s="119">
        <v>1</v>
      </c>
      <c r="D1618" s="119">
        <v>1</v>
      </c>
      <c r="E1618" s="110">
        <v>22</v>
      </c>
      <c r="F1618" s="132">
        <v>34.950000000000003</v>
      </c>
      <c r="G1618" s="111"/>
      <c r="H1618" s="85">
        <f t="shared" si="85"/>
        <v>0</v>
      </c>
      <c r="J1618" s="183"/>
      <c r="K1618" s="184"/>
    </row>
    <row r="1619" spans="1:11" s="182" customFormat="1" ht="19.149999999999999" customHeight="1">
      <c r="A1619" s="131">
        <v>4932343743</v>
      </c>
      <c r="B1619" s="133" t="s">
        <v>1993</v>
      </c>
      <c r="C1619" s="119">
        <v>1</v>
      </c>
      <c r="D1619" s="119">
        <v>1</v>
      </c>
      <c r="E1619" s="110">
        <v>32</v>
      </c>
      <c r="F1619" s="132">
        <v>49.95</v>
      </c>
      <c r="G1619" s="111"/>
      <c r="H1619" s="85">
        <f t="shared" si="85"/>
        <v>0</v>
      </c>
      <c r="J1619" s="183"/>
      <c r="K1619" s="184"/>
    </row>
    <row r="1620" spans="1:11" s="182" customFormat="1" ht="19.149999999999999" customHeight="1">
      <c r="A1620" s="131">
        <v>4932343745</v>
      </c>
      <c r="B1620" s="133" t="s">
        <v>1994</v>
      </c>
      <c r="C1620" s="119">
        <v>1</v>
      </c>
      <c r="D1620" s="119">
        <v>1</v>
      </c>
      <c r="E1620" s="110">
        <v>64</v>
      </c>
      <c r="F1620" s="132">
        <v>99.95</v>
      </c>
      <c r="G1620" s="111"/>
      <c r="H1620" s="85">
        <f t="shared" si="85"/>
        <v>0</v>
      </c>
      <c r="J1620" s="183"/>
      <c r="K1620" s="184"/>
    </row>
    <row r="1621" spans="1:11" s="182" customFormat="1" ht="19.149999999999999" customHeight="1">
      <c r="A1621" s="131">
        <v>4932343744</v>
      </c>
      <c r="B1621" s="133" t="s">
        <v>1995</v>
      </c>
      <c r="C1621" s="119">
        <v>1</v>
      </c>
      <c r="D1621" s="119">
        <v>1</v>
      </c>
      <c r="E1621" s="110">
        <v>34.9</v>
      </c>
      <c r="F1621" s="132">
        <v>54.95</v>
      </c>
      <c r="G1621" s="111"/>
      <c r="H1621" s="85">
        <f t="shared" ref="H1621:H1686" si="86">G1621*E1621</f>
        <v>0</v>
      </c>
      <c r="J1621" s="183"/>
      <c r="K1621" s="184"/>
    </row>
    <row r="1622" spans="1:11" s="182" customFormat="1" ht="19.149999999999999" customHeight="1">
      <c r="A1622" s="131">
        <v>4932343740</v>
      </c>
      <c r="B1622" s="133" t="s">
        <v>1996</v>
      </c>
      <c r="C1622" s="119">
        <v>1</v>
      </c>
      <c r="D1622" s="119">
        <v>1</v>
      </c>
      <c r="E1622" s="110">
        <v>34.9</v>
      </c>
      <c r="F1622" s="132">
        <v>54.95</v>
      </c>
      <c r="G1622" s="111"/>
      <c r="H1622" s="85">
        <f t="shared" si="86"/>
        <v>0</v>
      </c>
      <c r="J1622" s="183"/>
      <c r="K1622" s="184"/>
    </row>
    <row r="1623" spans="1:11" s="182" customFormat="1" ht="19.149999999999999" customHeight="1">
      <c r="A1623" s="131">
        <v>4932343746</v>
      </c>
      <c r="B1623" s="133" t="s">
        <v>1997</v>
      </c>
      <c r="C1623" s="119">
        <v>1</v>
      </c>
      <c r="D1623" s="119">
        <v>1</v>
      </c>
      <c r="E1623" s="110">
        <v>102.5</v>
      </c>
      <c r="F1623" s="132">
        <v>159.94999999999999</v>
      </c>
      <c r="G1623" s="111"/>
      <c r="H1623" s="85">
        <f t="shared" si="86"/>
        <v>0</v>
      </c>
      <c r="J1623" s="183"/>
      <c r="K1623" s="184"/>
    </row>
    <row r="1624" spans="1:11" s="182" customFormat="1" ht="19.149999999999999" customHeight="1">
      <c r="A1624" s="131">
        <v>4932343747</v>
      </c>
      <c r="B1624" s="133" t="s">
        <v>1998</v>
      </c>
      <c r="C1624" s="119">
        <v>1</v>
      </c>
      <c r="D1624" s="119">
        <v>1</v>
      </c>
      <c r="E1624" s="110">
        <v>80</v>
      </c>
      <c r="F1624" s="132">
        <v>124.95</v>
      </c>
      <c r="G1624" s="111"/>
      <c r="H1624" s="85">
        <f t="shared" si="86"/>
        <v>0</v>
      </c>
      <c r="J1624" s="183"/>
      <c r="K1624" s="184"/>
    </row>
    <row r="1625" spans="1:11" s="182" customFormat="1" ht="19.149999999999999" customHeight="1">
      <c r="A1625" s="131">
        <v>4932343771</v>
      </c>
      <c r="B1625" s="133" t="s">
        <v>1999</v>
      </c>
      <c r="C1625" s="119">
        <v>1</v>
      </c>
      <c r="D1625" s="119">
        <v>1</v>
      </c>
      <c r="E1625" s="110">
        <v>53</v>
      </c>
      <c r="F1625" s="132">
        <v>89.95</v>
      </c>
      <c r="G1625" s="111"/>
      <c r="H1625" s="85">
        <f t="shared" si="86"/>
        <v>0</v>
      </c>
      <c r="J1625" s="183"/>
      <c r="K1625" s="184"/>
    </row>
    <row r="1626" spans="1:11" s="182" customFormat="1" ht="19.149999999999999" customHeight="1">
      <c r="A1626" s="131">
        <v>4932352918</v>
      </c>
      <c r="B1626" s="133" t="s">
        <v>2000</v>
      </c>
      <c r="C1626" s="119">
        <v>1</v>
      </c>
      <c r="D1626" s="119">
        <v>1</v>
      </c>
      <c r="E1626" s="110">
        <v>128</v>
      </c>
      <c r="F1626" s="132">
        <v>199.95</v>
      </c>
      <c r="G1626" s="111"/>
      <c r="H1626" s="85">
        <f t="shared" si="86"/>
        <v>0</v>
      </c>
      <c r="J1626" s="183"/>
      <c r="K1626" s="184"/>
    </row>
    <row r="1627" spans="1:11" s="182" customFormat="1" ht="19.149999999999999" customHeight="1">
      <c r="A1627" s="131">
        <v>4932399234</v>
      </c>
      <c r="B1627" s="133" t="s">
        <v>2001</v>
      </c>
      <c r="C1627" s="119">
        <v>1</v>
      </c>
      <c r="D1627" s="119">
        <v>1</v>
      </c>
      <c r="E1627" s="110">
        <v>38</v>
      </c>
      <c r="F1627" s="132">
        <v>59.95</v>
      </c>
      <c r="G1627" s="111"/>
      <c r="H1627" s="85">
        <f t="shared" si="86"/>
        <v>0</v>
      </c>
      <c r="J1627" s="183"/>
      <c r="K1627" s="184"/>
    </row>
    <row r="1628" spans="1:11" s="182" customFormat="1" ht="19.149999999999999" customHeight="1">
      <c r="A1628" s="131">
        <v>4932399270</v>
      </c>
      <c r="B1628" s="133" t="s">
        <v>2002</v>
      </c>
      <c r="C1628" s="119">
        <v>1</v>
      </c>
      <c r="D1628" s="119">
        <v>1</v>
      </c>
      <c r="E1628" s="110">
        <v>109</v>
      </c>
      <c r="F1628" s="132">
        <v>189.95</v>
      </c>
      <c r="G1628" s="111"/>
      <c r="H1628" s="85">
        <f t="shared" si="86"/>
        <v>0</v>
      </c>
      <c r="J1628" s="183"/>
      <c r="K1628" s="184"/>
    </row>
    <row r="1629" spans="1:11" s="182" customFormat="1" ht="19.149999999999999" customHeight="1">
      <c r="A1629" s="131">
        <v>4932399907</v>
      </c>
      <c r="B1629" s="133" t="s">
        <v>2003</v>
      </c>
      <c r="C1629" s="119">
        <v>1</v>
      </c>
      <c r="D1629" s="119">
        <v>1</v>
      </c>
      <c r="E1629" s="110">
        <v>18</v>
      </c>
      <c r="F1629" s="132">
        <v>29.95</v>
      </c>
      <c r="G1629" s="111"/>
      <c r="H1629" s="85">
        <f t="shared" si="86"/>
        <v>0</v>
      </c>
      <c r="J1629" s="183"/>
      <c r="K1629" s="184"/>
    </row>
    <row r="1630" spans="1:11" s="182" customFormat="1" ht="19.149999999999999" customHeight="1">
      <c r="A1630" s="131">
        <v>4932399908</v>
      </c>
      <c r="B1630" s="133" t="s">
        <v>2004</v>
      </c>
      <c r="C1630" s="119">
        <v>1</v>
      </c>
      <c r="D1630" s="119">
        <v>1</v>
      </c>
      <c r="E1630" s="110">
        <v>18</v>
      </c>
      <c r="F1630" s="132">
        <v>29.95</v>
      </c>
      <c r="G1630" s="111"/>
      <c r="H1630" s="85">
        <f t="shared" si="86"/>
        <v>0</v>
      </c>
      <c r="J1630" s="183"/>
      <c r="K1630" s="184"/>
    </row>
    <row r="1631" spans="1:11" s="182" customFormat="1" ht="19.149999999999999" customHeight="1">
      <c r="A1631" s="128" t="s">
        <v>2005</v>
      </c>
      <c r="B1631" s="129"/>
      <c r="C1631" s="126"/>
      <c r="D1631" s="126"/>
      <c r="E1631" s="110"/>
      <c r="F1631" s="130"/>
      <c r="G1631" s="110"/>
      <c r="H1631" s="130"/>
      <c r="J1631" s="183"/>
      <c r="K1631" s="184"/>
    </row>
    <row r="1632" spans="1:11" s="182" customFormat="1" ht="19.149999999999999" customHeight="1">
      <c r="A1632" s="131">
        <v>4932399128</v>
      </c>
      <c r="B1632" s="133" t="s">
        <v>2006</v>
      </c>
      <c r="C1632" s="119">
        <v>1</v>
      </c>
      <c r="D1632" s="119">
        <v>1</v>
      </c>
      <c r="E1632" s="110">
        <v>230</v>
      </c>
      <c r="F1632" s="132">
        <v>329.95</v>
      </c>
      <c r="G1632" s="111"/>
      <c r="H1632" s="85">
        <f t="shared" si="86"/>
        <v>0</v>
      </c>
      <c r="J1632" s="183"/>
      <c r="K1632" s="184"/>
    </row>
    <row r="1633" spans="1:11" s="182" customFormat="1" ht="19.149999999999999" customHeight="1">
      <c r="A1633" s="131">
        <v>4932399242</v>
      </c>
      <c r="B1633" s="133" t="s">
        <v>2007</v>
      </c>
      <c r="C1633" s="119">
        <v>1</v>
      </c>
      <c r="D1633" s="119">
        <v>1</v>
      </c>
      <c r="E1633" s="110">
        <v>37.5</v>
      </c>
      <c r="F1633" s="132">
        <v>74.95</v>
      </c>
      <c r="G1633" s="111"/>
      <c r="H1633" s="85">
        <f t="shared" si="86"/>
        <v>0</v>
      </c>
      <c r="J1633" s="183"/>
      <c r="K1633" s="184"/>
    </row>
    <row r="1634" spans="1:11" s="182" customFormat="1" ht="19.149999999999999" customHeight="1">
      <c r="A1634" s="131">
        <v>4932399129</v>
      </c>
      <c r="B1634" s="133" t="s">
        <v>2008</v>
      </c>
      <c r="C1634" s="119">
        <v>1</v>
      </c>
      <c r="D1634" s="119">
        <v>1</v>
      </c>
      <c r="E1634" s="110">
        <v>46.5</v>
      </c>
      <c r="F1634" s="132">
        <v>92.95</v>
      </c>
      <c r="G1634" s="111"/>
      <c r="H1634" s="85">
        <f t="shared" si="86"/>
        <v>0</v>
      </c>
      <c r="J1634" s="183"/>
      <c r="K1634" s="184"/>
    </row>
    <row r="1635" spans="1:11" s="182" customFormat="1" ht="19.149999999999999" customHeight="1">
      <c r="A1635" s="131">
        <v>4932399243</v>
      </c>
      <c r="B1635" s="133" t="s">
        <v>2009</v>
      </c>
      <c r="C1635" s="119">
        <v>1</v>
      </c>
      <c r="D1635" s="119">
        <v>1</v>
      </c>
      <c r="E1635" s="110">
        <v>62</v>
      </c>
      <c r="F1635" s="132">
        <v>124.95</v>
      </c>
      <c r="G1635" s="111"/>
      <c r="H1635" s="85">
        <f t="shared" si="86"/>
        <v>0</v>
      </c>
      <c r="J1635" s="183"/>
      <c r="K1635" s="184"/>
    </row>
    <row r="1636" spans="1:11" s="182" customFormat="1" ht="19.149999999999999" customHeight="1">
      <c r="A1636" s="128" t="s">
        <v>2010</v>
      </c>
      <c r="B1636" s="129"/>
      <c r="C1636" s="126"/>
      <c r="D1636" s="126"/>
      <c r="E1636" s="110"/>
      <c r="F1636" s="130"/>
      <c r="G1636" s="110"/>
      <c r="H1636" s="130"/>
      <c r="J1636" s="183"/>
      <c r="K1636" s="184"/>
    </row>
    <row r="1637" spans="1:11" s="182" customFormat="1" ht="19.149999999999999" customHeight="1">
      <c r="A1637" s="131">
        <v>4932459283</v>
      </c>
      <c r="B1637" s="133" t="s">
        <v>2011</v>
      </c>
      <c r="C1637" s="119">
        <v>1</v>
      </c>
      <c r="D1637" s="119">
        <v>1</v>
      </c>
      <c r="E1637" s="110">
        <v>95.4</v>
      </c>
      <c r="F1637" s="132">
        <v>139.94999999999999</v>
      </c>
      <c r="G1637" s="111"/>
      <c r="H1637" s="85">
        <f t="shared" si="86"/>
        <v>0</v>
      </c>
      <c r="J1637" s="183"/>
      <c r="K1637" s="184"/>
    </row>
    <row r="1638" spans="1:11" s="182" customFormat="1" ht="19.149999999999999" customHeight="1">
      <c r="A1638" s="131">
        <v>4932459284</v>
      </c>
      <c r="B1638" s="133" t="s">
        <v>2012</v>
      </c>
      <c r="C1638" s="119">
        <v>1</v>
      </c>
      <c r="D1638" s="119">
        <v>1</v>
      </c>
      <c r="E1638" s="110">
        <v>95.4</v>
      </c>
      <c r="F1638" s="132">
        <v>139.94999999999999</v>
      </c>
      <c r="G1638" s="111"/>
      <c r="H1638" s="85">
        <f t="shared" si="86"/>
        <v>0</v>
      </c>
      <c r="J1638" s="183"/>
      <c r="K1638" s="184"/>
    </row>
    <row r="1639" spans="1:11" s="182" customFormat="1" ht="19.149999999999999" customHeight="1">
      <c r="A1639" s="131">
        <v>4932459285</v>
      </c>
      <c r="B1639" s="133" t="s">
        <v>2013</v>
      </c>
      <c r="C1639" s="119">
        <v>1</v>
      </c>
      <c r="D1639" s="119">
        <v>1</v>
      </c>
      <c r="E1639" s="110">
        <v>102.2</v>
      </c>
      <c r="F1639" s="132">
        <v>149.94999999999999</v>
      </c>
      <c r="G1639" s="111"/>
      <c r="H1639" s="85">
        <f t="shared" si="86"/>
        <v>0</v>
      </c>
      <c r="J1639" s="183"/>
      <c r="K1639" s="184"/>
    </row>
    <row r="1640" spans="1:11" s="182" customFormat="1" ht="19.149999999999999" customHeight="1">
      <c r="A1640" s="131">
        <v>4932459286</v>
      </c>
      <c r="B1640" s="133" t="s">
        <v>2014</v>
      </c>
      <c r="C1640" s="119">
        <v>1</v>
      </c>
      <c r="D1640" s="119">
        <v>1</v>
      </c>
      <c r="E1640" s="110">
        <v>122.7</v>
      </c>
      <c r="F1640" s="132">
        <v>179.95</v>
      </c>
      <c r="G1640" s="111"/>
      <c r="H1640" s="85">
        <f t="shared" si="86"/>
        <v>0</v>
      </c>
      <c r="J1640" s="183"/>
      <c r="K1640" s="184"/>
    </row>
    <row r="1641" spans="1:11" s="182" customFormat="1" ht="19.149999999999999" customHeight="1">
      <c r="A1641" s="131">
        <v>4932459287</v>
      </c>
      <c r="B1641" s="133" t="s">
        <v>2015</v>
      </c>
      <c r="C1641" s="119">
        <v>1</v>
      </c>
      <c r="D1641" s="119">
        <v>1</v>
      </c>
      <c r="E1641" s="110">
        <v>204.5</v>
      </c>
      <c r="F1641" s="132">
        <v>299.95</v>
      </c>
      <c r="G1641" s="111"/>
      <c r="H1641" s="85">
        <f t="shared" si="86"/>
        <v>0</v>
      </c>
      <c r="J1641" s="183"/>
      <c r="K1641" s="184"/>
    </row>
    <row r="1642" spans="1:11" s="182" customFormat="1" ht="19.149999999999999" customHeight="1">
      <c r="A1642" s="131">
        <v>4932459288</v>
      </c>
      <c r="B1642" s="133" t="s">
        <v>2016</v>
      </c>
      <c r="C1642" s="119">
        <v>1</v>
      </c>
      <c r="D1642" s="119">
        <v>1</v>
      </c>
      <c r="E1642" s="110">
        <v>204.5</v>
      </c>
      <c r="F1642" s="132">
        <v>299.95</v>
      </c>
      <c r="G1642" s="111"/>
      <c r="H1642" s="85">
        <f t="shared" si="86"/>
        <v>0</v>
      </c>
      <c r="J1642" s="183"/>
      <c r="K1642" s="184"/>
    </row>
    <row r="1643" spans="1:11" s="182" customFormat="1" ht="19.149999999999999" customHeight="1">
      <c r="A1643" s="131">
        <v>4932459289</v>
      </c>
      <c r="B1643" s="133" t="s">
        <v>2017</v>
      </c>
      <c r="C1643" s="119">
        <v>1</v>
      </c>
      <c r="D1643" s="119">
        <v>1</v>
      </c>
      <c r="E1643" s="110">
        <v>211.3</v>
      </c>
      <c r="F1643" s="132">
        <v>309.95</v>
      </c>
      <c r="G1643" s="111"/>
      <c r="H1643" s="85">
        <f t="shared" si="86"/>
        <v>0</v>
      </c>
      <c r="J1643" s="183"/>
      <c r="K1643" s="184"/>
    </row>
    <row r="1644" spans="1:11" s="182" customFormat="1" ht="19.149999999999999" customHeight="1">
      <c r="A1644" s="131">
        <v>4932459290</v>
      </c>
      <c r="B1644" s="133" t="s">
        <v>2018</v>
      </c>
      <c r="C1644" s="119">
        <v>1</v>
      </c>
      <c r="D1644" s="119">
        <v>1</v>
      </c>
      <c r="E1644" s="110">
        <v>218.1</v>
      </c>
      <c r="F1644" s="132">
        <v>319.95</v>
      </c>
      <c r="G1644" s="111"/>
      <c r="H1644" s="85">
        <f t="shared" si="86"/>
        <v>0</v>
      </c>
      <c r="J1644" s="183"/>
      <c r="K1644" s="184"/>
    </row>
    <row r="1645" spans="1:11" s="182" customFormat="1" ht="19.149999999999999" customHeight="1">
      <c r="A1645" s="131">
        <v>4932459291</v>
      </c>
      <c r="B1645" s="133" t="s">
        <v>2019</v>
      </c>
      <c r="C1645" s="119">
        <v>1</v>
      </c>
      <c r="D1645" s="119">
        <v>1</v>
      </c>
      <c r="E1645" s="110">
        <v>231.8</v>
      </c>
      <c r="F1645" s="132">
        <v>339.95</v>
      </c>
      <c r="G1645" s="111"/>
      <c r="H1645" s="85">
        <f t="shared" si="86"/>
        <v>0</v>
      </c>
      <c r="J1645" s="183"/>
      <c r="K1645" s="184"/>
    </row>
    <row r="1646" spans="1:11" s="182" customFormat="1" ht="19.149999999999999" customHeight="1">
      <c r="A1646" s="131">
        <v>4932459292</v>
      </c>
      <c r="B1646" s="133" t="s">
        <v>2020</v>
      </c>
      <c r="C1646" s="119">
        <v>1</v>
      </c>
      <c r="D1646" s="119">
        <v>1</v>
      </c>
      <c r="E1646" s="110">
        <v>238.6</v>
      </c>
      <c r="F1646" s="132">
        <v>349.95</v>
      </c>
      <c r="G1646" s="111"/>
      <c r="H1646" s="85">
        <f t="shared" si="86"/>
        <v>0</v>
      </c>
      <c r="J1646" s="183"/>
      <c r="K1646" s="184"/>
    </row>
    <row r="1647" spans="1:11" s="182" customFormat="1" ht="19.149999999999999" customHeight="1">
      <c r="A1647" s="131">
        <v>4932459293</v>
      </c>
      <c r="B1647" s="133" t="s">
        <v>2021</v>
      </c>
      <c r="C1647" s="119">
        <v>1</v>
      </c>
      <c r="D1647" s="119">
        <v>1</v>
      </c>
      <c r="E1647" s="110">
        <v>245.4</v>
      </c>
      <c r="F1647" s="132">
        <v>359.95</v>
      </c>
      <c r="G1647" s="111"/>
      <c r="H1647" s="85">
        <f t="shared" si="86"/>
        <v>0</v>
      </c>
      <c r="J1647" s="183"/>
      <c r="K1647" s="184"/>
    </row>
    <row r="1648" spans="1:11" s="182" customFormat="1" ht="19.149999999999999" customHeight="1">
      <c r="A1648" s="131">
        <v>4932459295</v>
      </c>
      <c r="B1648" s="133" t="s">
        <v>2022</v>
      </c>
      <c r="C1648" s="119">
        <v>1</v>
      </c>
      <c r="D1648" s="119">
        <v>1</v>
      </c>
      <c r="E1648" s="110">
        <v>265.89999999999998</v>
      </c>
      <c r="F1648" s="132">
        <v>389.95</v>
      </c>
      <c r="G1648" s="111"/>
      <c r="H1648" s="85">
        <f t="shared" si="86"/>
        <v>0</v>
      </c>
      <c r="J1648" s="183"/>
      <c r="K1648" s="184"/>
    </row>
    <row r="1649" spans="1:11" s="182" customFormat="1" ht="19.149999999999999" customHeight="1">
      <c r="A1649" s="131">
        <v>4932459297</v>
      </c>
      <c r="B1649" s="133" t="s">
        <v>2023</v>
      </c>
      <c r="C1649" s="119">
        <v>1</v>
      </c>
      <c r="D1649" s="119">
        <v>1</v>
      </c>
      <c r="E1649" s="110">
        <v>272.7</v>
      </c>
      <c r="F1649" s="132">
        <v>399.95</v>
      </c>
      <c r="G1649" s="111"/>
      <c r="H1649" s="85">
        <f t="shared" si="86"/>
        <v>0</v>
      </c>
      <c r="J1649" s="183"/>
      <c r="K1649" s="184"/>
    </row>
    <row r="1650" spans="1:11" s="182" customFormat="1" ht="19.149999999999999" customHeight="1">
      <c r="A1650" s="131">
        <v>4932459299</v>
      </c>
      <c r="B1650" s="133" t="s">
        <v>2024</v>
      </c>
      <c r="C1650" s="119">
        <v>1</v>
      </c>
      <c r="D1650" s="119">
        <v>1</v>
      </c>
      <c r="E1650" s="110">
        <v>279.5</v>
      </c>
      <c r="F1650" s="132">
        <v>409.95</v>
      </c>
      <c r="G1650" s="111"/>
      <c r="H1650" s="85">
        <f t="shared" si="86"/>
        <v>0</v>
      </c>
      <c r="J1650" s="183"/>
      <c r="K1650" s="184"/>
    </row>
    <row r="1651" spans="1:11" s="182" customFormat="1" ht="19.149999999999999" customHeight="1">
      <c r="A1651" s="128" t="s">
        <v>2025</v>
      </c>
      <c r="B1651" s="129"/>
      <c r="C1651" s="126"/>
      <c r="D1651" s="126"/>
      <c r="E1651" s="110"/>
      <c r="F1651" s="130"/>
      <c r="G1651" s="110"/>
      <c r="H1651" s="130"/>
      <c r="J1651" s="183"/>
      <c r="K1651" s="184"/>
    </row>
    <row r="1652" spans="1:11" s="182" customFormat="1" ht="19.149999999999999" customHeight="1">
      <c r="A1652" s="131">
        <v>4932359490</v>
      </c>
      <c r="B1652" s="133" t="s">
        <v>2026</v>
      </c>
      <c r="C1652" s="119">
        <v>1</v>
      </c>
      <c r="D1652" s="119">
        <v>1</v>
      </c>
      <c r="E1652" s="110">
        <v>94</v>
      </c>
      <c r="F1652" s="132">
        <v>159.94999999999999</v>
      </c>
      <c r="G1652" s="111"/>
      <c r="H1652" s="85">
        <f t="shared" si="86"/>
        <v>0</v>
      </c>
      <c r="J1652" s="183"/>
      <c r="K1652" s="184"/>
    </row>
    <row r="1653" spans="1:11" s="182" customFormat="1" ht="19.149999999999999" customHeight="1">
      <c r="A1653" s="131">
        <v>4932367166</v>
      </c>
      <c r="B1653" s="133" t="s">
        <v>2027</v>
      </c>
      <c r="C1653" s="119">
        <v>1</v>
      </c>
      <c r="D1653" s="119">
        <v>1</v>
      </c>
      <c r="E1653" s="110">
        <v>16.399999999999999</v>
      </c>
      <c r="F1653" s="132">
        <v>29.95</v>
      </c>
      <c r="G1653" s="111"/>
      <c r="H1653" s="85">
        <f t="shared" si="86"/>
        <v>0</v>
      </c>
      <c r="J1653" s="183"/>
      <c r="K1653" s="184"/>
    </row>
    <row r="1654" spans="1:11" s="182" customFormat="1" ht="19.149999999999999" customHeight="1">
      <c r="A1654" s="131">
        <v>4932367438</v>
      </c>
      <c r="B1654" s="133" t="s">
        <v>2028</v>
      </c>
      <c r="C1654" s="119">
        <v>1</v>
      </c>
      <c r="D1654" s="119">
        <v>1</v>
      </c>
      <c r="E1654" s="110">
        <v>52.2</v>
      </c>
      <c r="F1654" s="132">
        <v>94.95</v>
      </c>
      <c r="G1654" s="111"/>
      <c r="H1654" s="85">
        <f t="shared" si="86"/>
        <v>0</v>
      </c>
      <c r="J1654" s="183"/>
      <c r="K1654" s="184"/>
    </row>
    <row r="1655" spans="1:11" s="182" customFormat="1" ht="19.149999999999999" customHeight="1">
      <c r="A1655" s="131">
        <v>4932379877</v>
      </c>
      <c r="B1655" s="133" t="s">
        <v>2029</v>
      </c>
      <c r="C1655" s="119">
        <v>1</v>
      </c>
      <c r="D1655" s="119">
        <v>1</v>
      </c>
      <c r="E1655" s="110">
        <v>35.4</v>
      </c>
      <c r="F1655" s="132">
        <v>64.95</v>
      </c>
      <c r="G1655" s="111"/>
      <c r="H1655" s="85">
        <f t="shared" si="86"/>
        <v>0</v>
      </c>
      <c r="J1655" s="183"/>
      <c r="K1655" s="184"/>
    </row>
    <row r="1656" spans="1:11" s="182" customFormat="1" ht="19.149999999999999" customHeight="1">
      <c r="A1656" s="131">
        <v>4932399966</v>
      </c>
      <c r="B1656" s="133" t="s">
        <v>2030</v>
      </c>
      <c r="C1656" s="119">
        <v>1</v>
      </c>
      <c r="D1656" s="119">
        <v>1</v>
      </c>
      <c r="E1656" s="110">
        <v>34.1</v>
      </c>
      <c r="F1656" s="132">
        <v>49.95</v>
      </c>
      <c r="G1656" s="111"/>
      <c r="H1656" s="85">
        <f t="shared" si="86"/>
        <v>0</v>
      </c>
      <c r="J1656" s="183"/>
      <c r="K1656" s="184"/>
    </row>
    <row r="1657" spans="1:11" s="182" customFormat="1" ht="19.149999999999999" customHeight="1">
      <c r="A1657" s="131">
        <v>4932399967</v>
      </c>
      <c r="B1657" s="133" t="s">
        <v>2031</v>
      </c>
      <c r="C1657" s="119">
        <v>1</v>
      </c>
      <c r="D1657" s="119">
        <v>1</v>
      </c>
      <c r="E1657" s="110">
        <v>54.5</v>
      </c>
      <c r="F1657" s="132">
        <v>79.95</v>
      </c>
      <c r="G1657" s="111"/>
      <c r="H1657" s="85">
        <f t="shared" si="86"/>
        <v>0</v>
      </c>
      <c r="J1657" s="183"/>
      <c r="K1657" s="184"/>
    </row>
    <row r="1658" spans="1:11" s="182" customFormat="1" ht="19.149999999999999" customHeight="1">
      <c r="A1658" s="128" t="s">
        <v>2032</v>
      </c>
      <c r="B1658" s="129"/>
      <c r="C1658" s="126"/>
      <c r="D1658" s="126"/>
      <c r="E1658" s="110"/>
      <c r="F1658" s="130"/>
      <c r="G1658" s="110"/>
      <c r="H1658" s="130"/>
      <c r="J1658" s="183"/>
      <c r="K1658" s="184"/>
    </row>
    <row r="1659" spans="1:11" s="182" customFormat="1" ht="19.149999999999999" customHeight="1">
      <c r="A1659" s="131">
        <v>4932344478</v>
      </c>
      <c r="B1659" s="133" t="s">
        <v>2033</v>
      </c>
      <c r="C1659" s="119">
        <v>1</v>
      </c>
      <c r="D1659" s="119">
        <v>1</v>
      </c>
      <c r="E1659" s="110">
        <v>50.2</v>
      </c>
      <c r="F1659" s="132">
        <v>84.95</v>
      </c>
      <c r="G1659" s="111"/>
      <c r="H1659" s="85">
        <f t="shared" si="86"/>
        <v>0</v>
      </c>
      <c r="J1659" s="183"/>
      <c r="K1659" s="184"/>
    </row>
    <row r="1660" spans="1:11" s="182" customFormat="1" ht="19.149999999999999" customHeight="1">
      <c r="A1660" s="131">
        <v>4932464836</v>
      </c>
      <c r="B1660" s="133" t="s">
        <v>2034</v>
      </c>
      <c r="C1660" s="119">
        <v>1</v>
      </c>
      <c r="D1660" s="119">
        <v>1</v>
      </c>
      <c r="E1660" s="110">
        <v>68.099999999999994</v>
      </c>
      <c r="F1660" s="132">
        <v>99.95</v>
      </c>
      <c r="G1660" s="111"/>
      <c r="H1660" s="85">
        <f t="shared" si="86"/>
        <v>0</v>
      </c>
      <c r="J1660" s="183"/>
      <c r="K1660" s="184"/>
    </row>
    <row r="1661" spans="1:11" s="182" customFormat="1" ht="19.149999999999999" customHeight="1">
      <c r="A1661" s="131">
        <v>4932344479</v>
      </c>
      <c r="B1661" s="133" t="s">
        <v>2035</v>
      </c>
      <c r="C1661" s="119">
        <v>1</v>
      </c>
      <c r="D1661" s="119">
        <v>1</v>
      </c>
      <c r="E1661" s="110">
        <v>59</v>
      </c>
      <c r="F1661" s="132">
        <v>99.95</v>
      </c>
      <c r="G1661" s="111"/>
      <c r="H1661" s="85">
        <f t="shared" si="86"/>
        <v>0</v>
      </c>
      <c r="J1661" s="183"/>
      <c r="K1661" s="184"/>
    </row>
    <row r="1662" spans="1:11" s="182" customFormat="1" ht="19.149999999999999" customHeight="1">
      <c r="A1662" s="131">
        <v>4932344480</v>
      </c>
      <c r="B1662" s="133" t="s">
        <v>2036</v>
      </c>
      <c r="C1662" s="119">
        <v>1</v>
      </c>
      <c r="D1662" s="119">
        <v>1</v>
      </c>
      <c r="E1662" s="110">
        <v>70.8</v>
      </c>
      <c r="F1662" s="132">
        <v>119.95</v>
      </c>
      <c r="G1662" s="111"/>
      <c r="H1662" s="85">
        <f t="shared" si="86"/>
        <v>0</v>
      </c>
      <c r="J1662" s="183"/>
      <c r="K1662" s="184"/>
    </row>
    <row r="1663" spans="1:11" s="182" customFormat="1" ht="19.149999999999999" customHeight="1">
      <c r="A1663" s="131">
        <v>4932399099</v>
      </c>
      <c r="B1663" s="133" t="s">
        <v>2037</v>
      </c>
      <c r="C1663" s="119">
        <v>1</v>
      </c>
      <c r="D1663" s="119">
        <v>1</v>
      </c>
      <c r="E1663" s="110">
        <v>70.8</v>
      </c>
      <c r="F1663" s="132">
        <v>129.94999999999999</v>
      </c>
      <c r="G1663" s="111"/>
      <c r="H1663" s="85">
        <f t="shared" si="86"/>
        <v>0</v>
      </c>
      <c r="J1663" s="183"/>
      <c r="K1663" s="184"/>
    </row>
    <row r="1664" spans="1:11" s="182" customFormat="1" ht="19.149999999999999" customHeight="1">
      <c r="A1664" s="131">
        <v>4932464838</v>
      </c>
      <c r="B1664" s="133" t="s">
        <v>2038</v>
      </c>
      <c r="C1664" s="119">
        <v>1</v>
      </c>
      <c r="D1664" s="119">
        <v>1</v>
      </c>
      <c r="E1664" s="110">
        <v>92</v>
      </c>
      <c r="F1664" s="132">
        <v>134.94999999999999</v>
      </c>
      <c r="G1664" s="111"/>
      <c r="H1664" s="85">
        <f t="shared" si="86"/>
        <v>0</v>
      </c>
      <c r="J1664" s="183"/>
      <c r="K1664" s="184"/>
    </row>
    <row r="1665" spans="1:11" s="182" customFormat="1" ht="19.149999999999999" customHeight="1">
      <c r="A1665" s="131">
        <v>4932344481</v>
      </c>
      <c r="B1665" s="133" t="s">
        <v>2039</v>
      </c>
      <c r="C1665" s="119">
        <v>1</v>
      </c>
      <c r="D1665" s="119">
        <v>1</v>
      </c>
      <c r="E1665" s="110">
        <v>82.7</v>
      </c>
      <c r="F1665" s="132">
        <v>139.94999999999999</v>
      </c>
      <c r="G1665" s="111"/>
      <c r="H1665" s="85">
        <f t="shared" si="86"/>
        <v>0</v>
      </c>
      <c r="J1665" s="183"/>
      <c r="K1665" s="184"/>
    </row>
    <row r="1666" spans="1:11" s="182" customFormat="1" ht="19.149999999999999" customHeight="1">
      <c r="A1666" s="131">
        <v>4932344482</v>
      </c>
      <c r="B1666" s="133" t="s">
        <v>2040</v>
      </c>
      <c r="C1666" s="119">
        <v>1</v>
      </c>
      <c r="D1666" s="119">
        <v>1</v>
      </c>
      <c r="E1666" s="110">
        <v>88.6</v>
      </c>
      <c r="F1666" s="132">
        <v>149.94999999999999</v>
      </c>
      <c r="G1666" s="111"/>
      <c r="H1666" s="85">
        <f t="shared" si="86"/>
        <v>0</v>
      </c>
      <c r="J1666" s="183"/>
      <c r="K1666" s="184"/>
    </row>
    <row r="1667" spans="1:11" s="182" customFormat="1" ht="19.149999999999999" customHeight="1">
      <c r="A1667" s="131">
        <v>4932399125</v>
      </c>
      <c r="B1667" s="133" t="s">
        <v>2041</v>
      </c>
      <c r="C1667" s="119">
        <v>1</v>
      </c>
      <c r="D1667" s="119">
        <v>1</v>
      </c>
      <c r="E1667" s="110">
        <v>7.6</v>
      </c>
      <c r="F1667" s="132">
        <v>12.95</v>
      </c>
      <c r="G1667" s="111"/>
      <c r="H1667" s="85">
        <f t="shared" si="86"/>
        <v>0</v>
      </c>
      <c r="J1667" s="183"/>
      <c r="K1667" s="184"/>
    </row>
    <row r="1668" spans="1:11" s="182" customFormat="1" ht="19.149999999999999" customHeight="1">
      <c r="A1668" s="128" t="s">
        <v>2042</v>
      </c>
      <c r="B1668" s="169"/>
      <c r="C1668" s="126"/>
      <c r="D1668" s="126"/>
      <c r="E1668" s="110"/>
      <c r="F1668" s="170"/>
      <c r="G1668" s="110"/>
      <c r="H1668" s="130"/>
      <c r="J1668" s="183"/>
      <c r="K1668" s="184"/>
    </row>
    <row r="1669" spans="1:11" s="182" customFormat="1" ht="19.149999999999999" customHeight="1">
      <c r="A1669" s="131">
        <v>48899261</v>
      </c>
      <c r="B1669" s="133" t="s">
        <v>2043</v>
      </c>
      <c r="C1669" s="119">
        <v>1</v>
      </c>
      <c r="D1669" s="119">
        <v>1</v>
      </c>
      <c r="E1669" s="110">
        <v>41.3</v>
      </c>
      <c r="F1669" s="132">
        <v>69.95</v>
      </c>
      <c r="G1669" s="111"/>
      <c r="H1669" s="85">
        <f t="shared" si="86"/>
        <v>0</v>
      </c>
      <c r="J1669" s="183"/>
      <c r="K1669" s="184"/>
    </row>
    <row r="1670" spans="1:11" s="182" customFormat="1" ht="19.149999999999999" customHeight="1">
      <c r="A1670" s="131">
        <v>48899262</v>
      </c>
      <c r="B1670" s="133" t="s">
        <v>2044</v>
      </c>
      <c r="C1670" s="119">
        <v>1</v>
      </c>
      <c r="D1670" s="119">
        <v>1</v>
      </c>
      <c r="E1670" s="110">
        <v>41.3</v>
      </c>
      <c r="F1670" s="132">
        <v>69.95</v>
      </c>
      <c r="G1670" s="111"/>
      <c r="H1670" s="85">
        <f t="shared" si="86"/>
        <v>0</v>
      </c>
      <c r="J1670" s="183"/>
      <c r="K1670" s="184"/>
    </row>
    <row r="1671" spans="1:11" s="182" customFormat="1" ht="19.149999999999999" customHeight="1">
      <c r="A1671" s="131">
        <v>48899263</v>
      </c>
      <c r="B1671" s="133" t="s">
        <v>2045</v>
      </c>
      <c r="C1671" s="119">
        <v>1</v>
      </c>
      <c r="D1671" s="119">
        <v>1</v>
      </c>
      <c r="E1671" s="110">
        <v>49.1</v>
      </c>
      <c r="F1671" s="132">
        <v>89.95</v>
      </c>
      <c r="G1671" s="111"/>
      <c r="H1671" s="85">
        <f t="shared" si="86"/>
        <v>0</v>
      </c>
      <c r="J1671" s="183"/>
      <c r="K1671" s="184"/>
    </row>
    <row r="1672" spans="1:11" s="182" customFormat="1" ht="19.149999999999999" customHeight="1">
      <c r="A1672" s="131">
        <v>48899265</v>
      </c>
      <c r="B1672" s="133" t="s">
        <v>2046</v>
      </c>
      <c r="C1672" s="119">
        <v>1</v>
      </c>
      <c r="D1672" s="119">
        <v>1</v>
      </c>
      <c r="E1672" s="110">
        <v>92.7</v>
      </c>
      <c r="F1672" s="132">
        <v>149.94999999999999</v>
      </c>
      <c r="G1672" s="111"/>
      <c r="H1672" s="85">
        <f t="shared" si="86"/>
        <v>0</v>
      </c>
      <c r="J1672" s="183"/>
      <c r="K1672" s="184"/>
    </row>
    <row r="1673" spans="1:11" s="182" customFormat="1" ht="19.149999999999999" customHeight="1">
      <c r="A1673" s="131">
        <v>48899266</v>
      </c>
      <c r="B1673" s="174" t="s">
        <v>2047</v>
      </c>
      <c r="C1673" s="119">
        <v>1</v>
      </c>
      <c r="D1673" s="119">
        <v>1</v>
      </c>
      <c r="E1673" s="110">
        <v>193.1</v>
      </c>
      <c r="F1673" s="132">
        <v>249.95</v>
      </c>
      <c r="G1673" s="111"/>
      <c r="H1673" s="85">
        <f t="shared" si="86"/>
        <v>0</v>
      </c>
      <c r="J1673" s="183"/>
      <c r="K1673" s="184"/>
    </row>
    <row r="1674" spans="1:11" s="182" customFormat="1" ht="19.149999999999999" customHeight="1">
      <c r="A1674" s="128" t="s">
        <v>2048</v>
      </c>
      <c r="B1674" s="169"/>
      <c r="C1674" s="126"/>
      <c r="D1674" s="126"/>
      <c r="E1674" s="110"/>
      <c r="F1674" s="170"/>
      <c r="G1674" s="110"/>
      <c r="H1674" s="130"/>
      <c r="J1674" s="183"/>
      <c r="K1674" s="184"/>
    </row>
    <row r="1675" spans="1:11" s="182" customFormat="1" ht="19.149999999999999" customHeight="1">
      <c r="A1675" s="131">
        <v>48899332</v>
      </c>
      <c r="B1675" s="133" t="s">
        <v>2049</v>
      </c>
      <c r="C1675" s="119">
        <v>1</v>
      </c>
      <c r="D1675" s="119">
        <v>1</v>
      </c>
      <c r="E1675" s="110">
        <v>87.2</v>
      </c>
      <c r="F1675" s="132">
        <v>119.95</v>
      </c>
      <c r="G1675" s="111"/>
      <c r="H1675" s="85">
        <f t="shared" si="86"/>
        <v>0</v>
      </c>
      <c r="J1675" s="183"/>
      <c r="K1675" s="184"/>
    </row>
    <row r="1676" spans="1:11" s="182" customFormat="1" ht="19.149999999999999" customHeight="1">
      <c r="A1676" s="131">
        <v>48899301</v>
      </c>
      <c r="B1676" s="133" t="s">
        <v>2050</v>
      </c>
      <c r="C1676" s="119">
        <v>1</v>
      </c>
      <c r="D1676" s="119">
        <v>1</v>
      </c>
      <c r="E1676" s="110">
        <v>36.799999999999997</v>
      </c>
      <c r="F1676" s="132">
        <v>44.95</v>
      </c>
      <c r="G1676" s="111"/>
      <c r="H1676" s="85">
        <f t="shared" si="86"/>
        <v>0</v>
      </c>
      <c r="J1676" s="183"/>
      <c r="K1676" s="184"/>
    </row>
    <row r="1677" spans="1:11" s="182" customFormat="1" ht="19.149999999999999" customHeight="1">
      <c r="A1677" s="131">
        <v>48899320</v>
      </c>
      <c r="B1677" s="133" t="s">
        <v>2051</v>
      </c>
      <c r="C1677" s="119">
        <v>1</v>
      </c>
      <c r="D1677" s="119">
        <v>1</v>
      </c>
      <c r="E1677" s="110">
        <v>36.799999999999997</v>
      </c>
      <c r="F1677" s="132">
        <v>44.95</v>
      </c>
      <c r="G1677" s="111"/>
      <c r="H1677" s="85">
        <f t="shared" si="86"/>
        <v>0</v>
      </c>
      <c r="J1677" s="183"/>
      <c r="K1677" s="184"/>
    </row>
    <row r="1678" spans="1:11" s="182" customFormat="1" ht="19.149999999999999" customHeight="1">
      <c r="A1678" s="131">
        <v>48899335</v>
      </c>
      <c r="B1678" s="133" t="s">
        <v>2052</v>
      </c>
      <c r="C1678" s="119">
        <v>1</v>
      </c>
      <c r="D1678" s="119">
        <v>1</v>
      </c>
      <c r="E1678" s="110">
        <v>80.900000000000006</v>
      </c>
      <c r="F1678" s="132">
        <v>118.95</v>
      </c>
      <c r="G1678" s="111"/>
      <c r="H1678" s="85">
        <f t="shared" si="86"/>
        <v>0</v>
      </c>
      <c r="J1678" s="183"/>
      <c r="K1678" s="184"/>
    </row>
    <row r="1679" spans="1:11" s="182" customFormat="1" ht="19.149999999999999" customHeight="1">
      <c r="A1679" s="131">
        <v>48899399</v>
      </c>
      <c r="B1679" s="174" t="s">
        <v>2053</v>
      </c>
      <c r="C1679" s="119">
        <v>1</v>
      </c>
      <c r="D1679" s="119">
        <v>1</v>
      </c>
      <c r="E1679" s="110">
        <v>130.9</v>
      </c>
      <c r="F1679" s="132">
        <v>159.94999999999999</v>
      </c>
      <c r="G1679" s="111"/>
      <c r="H1679" s="85">
        <f t="shared" ref="H1679" si="87">G1679*E1679</f>
        <v>0</v>
      </c>
      <c r="J1679" s="183"/>
      <c r="K1679" s="184"/>
    </row>
    <row r="1680" spans="1:11" s="182" customFormat="1" ht="19.149999999999999" customHeight="1">
      <c r="A1680" s="128" t="s">
        <v>2054</v>
      </c>
      <c r="B1680" s="169"/>
      <c r="C1680" s="126"/>
      <c r="D1680" s="126"/>
      <c r="E1680" s="110"/>
      <c r="F1680" s="170"/>
      <c r="G1680" s="110"/>
      <c r="H1680" s="130"/>
      <c r="J1680" s="183"/>
      <c r="K1680" s="184"/>
    </row>
    <row r="1681" spans="1:11" s="182" customFormat="1" ht="19.149999999999999" customHeight="1">
      <c r="A1681" s="128" t="s">
        <v>2055</v>
      </c>
      <c r="B1681" s="169"/>
      <c r="C1681" s="126"/>
      <c r="D1681" s="126"/>
      <c r="E1681" s="110"/>
      <c r="F1681" s="170"/>
      <c r="G1681" s="110"/>
      <c r="H1681" s="130"/>
      <c r="J1681" s="183"/>
      <c r="K1681" s="184"/>
    </row>
    <row r="1682" spans="1:11" s="182" customFormat="1" ht="19.149999999999999" customHeight="1">
      <c r="A1682" s="131">
        <v>48894803</v>
      </c>
      <c r="B1682" s="133" t="s">
        <v>2056</v>
      </c>
      <c r="C1682" s="119">
        <v>3</v>
      </c>
      <c r="D1682" s="119">
        <v>3</v>
      </c>
      <c r="E1682" s="110">
        <v>3.15</v>
      </c>
      <c r="F1682" s="132">
        <v>4.95</v>
      </c>
      <c r="G1682" s="111"/>
      <c r="H1682" s="85">
        <f t="shared" si="86"/>
        <v>0</v>
      </c>
      <c r="J1682" s="183"/>
      <c r="K1682" s="184"/>
    </row>
    <row r="1683" spans="1:11" s="182" customFormat="1" ht="19.149999999999999" customHeight="1">
      <c r="A1683" s="131">
        <v>48894804</v>
      </c>
      <c r="B1683" s="133" t="s">
        <v>2057</v>
      </c>
      <c r="C1683" s="119">
        <v>5</v>
      </c>
      <c r="D1683" s="119">
        <v>5</v>
      </c>
      <c r="E1683" s="110">
        <v>3.15</v>
      </c>
      <c r="F1683" s="132">
        <v>4.95</v>
      </c>
      <c r="G1683" s="111"/>
      <c r="H1683" s="85">
        <f t="shared" si="86"/>
        <v>0</v>
      </c>
      <c r="J1683" s="183"/>
      <c r="K1683" s="184"/>
    </row>
    <row r="1684" spans="1:11" s="182" customFormat="1" ht="19.149999999999999" customHeight="1">
      <c r="A1684" s="131">
        <v>48894805</v>
      </c>
      <c r="B1684" s="133" t="s">
        <v>2058</v>
      </c>
      <c r="C1684" s="119">
        <v>5</v>
      </c>
      <c r="D1684" s="119">
        <v>5</v>
      </c>
      <c r="E1684" s="110">
        <v>3.15</v>
      </c>
      <c r="F1684" s="132">
        <v>4.95</v>
      </c>
      <c r="G1684" s="111"/>
      <c r="H1684" s="85">
        <f t="shared" si="86"/>
        <v>0</v>
      </c>
      <c r="J1684" s="183"/>
      <c r="K1684" s="184"/>
    </row>
    <row r="1685" spans="1:11" s="182" customFormat="1" ht="19.149999999999999" customHeight="1">
      <c r="A1685" s="131">
        <v>48894806</v>
      </c>
      <c r="B1685" s="133" t="s">
        <v>2059</v>
      </c>
      <c r="C1685" s="119">
        <v>5</v>
      </c>
      <c r="D1685" s="119">
        <v>5</v>
      </c>
      <c r="E1685" s="110">
        <v>3.15</v>
      </c>
      <c r="F1685" s="132">
        <v>4.95</v>
      </c>
      <c r="G1685" s="111"/>
      <c r="H1685" s="85">
        <f t="shared" si="86"/>
        <v>0</v>
      </c>
      <c r="J1685" s="183"/>
      <c r="K1685" s="184"/>
    </row>
    <row r="1686" spans="1:11" s="182" customFormat="1" ht="19.149999999999999" customHeight="1">
      <c r="A1686" s="131">
        <v>48894807</v>
      </c>
      <c r="B1686" s="133" t="s">
        <v>2060</v>
      </c>
      <c r="C1686" s="119">
        <v>5</v>
      </c>
      <c r="D1686" s="119">
        <v>5</v>
      </c>
      <c r="E1686" s="110">
        <v>3.15</v>
      </c>
      <c r="F1686" s="132">
        <v>4.95</v>
      </c>
      <c r="G1686" s="111"/>
      <c r="H1686" s="85">
        <f t="shared" si="86"/>
        <v>0</v>
      </c>
      <c r="J1686" s="183"/>
      <c r="K1686" s="184"/>
    </row>
    <row r="1687" spans="1:11" s="182" customFormat="1" ht="19.149999999999999" customHeight="1">
      <c r="A1687" s="131">
        <v>48894808</v>
      </c>
      <c r="B1687" s="133" t="s">
        <v>2061</v>
      </c>
      <c r="C1687" s="119">
        <v>5</v>
      </c>
      <c r="D1687" s="119">
        <v>5</v>
      </c>
      <c r="E1687" s="110">
        <v>3.15</v>
      </c>
      <c r="F1687" s="132">
        <v>4.95</v>
      </c>
      <c r="G1687" s="111"/>
      <c r="H1687" s="85">
        <f t="shared" ref="H1687:H1779" si="88">G1687*E1687</f>
        <v>0</v>
      </c>
      <c r="J1687" s="183"/>
      <c r="K1687" s="184"/>
    </row>
    <row r="1688" spans="1:11" s="182" customFormat="1" ht="19.149999999999999" customHeight="1">
      <c r="A1688" s="131">
        <v>48894809</v>
      </c>
      <c r="B1688" s="133" t="s">
        <v>2062</v>
      </c>
      <c r="C1688" s="119">
        <v>5</v>
      </c>
      <c r="D1688" s="119">
        <v>5</v>
      </c>
      <c r="E1688" s="110">
        <v>3.15</v>
      </c>
      <c r="F1688" s="132">
        <v>4.95</v>
      </c>
      <c r="G1688" s="111"/>
      <c r="H1688" s="85">
        <f t="shared" si="88"/>
        <v>0</v>
      </c>
      <c r="J1688" s="183"/>
      <c r="K1688" s="184"/>
    </row>
    <row r="1689" spans="1:11" s="182" customFormat="1" ht="19.149999999999999" customHeight="1">
      <c r="A1689" s="131">
        <v>48894810</v>
      </c>
      <c r="B1689" s="133" t="s">
        <v>2063</v>
      </c>
      <c r="C1689" s="119">
        <v>5</v>
      </c>
      <c r="D1689" s="119">
        <v>5</v>
      </c>
      <c r="E1689" s="110">
        <v>3.15</v>
      </c>
      <c r="F1689" s="132">
        <v>4.95</v>
      </c>
      <c r="G1689" s="111"/>
      <c r="H1689" s="85">
        <f t="shared" si="88"/>
        <v>0</v>
      </c>
      <c r="J1689" s="183"/>
      <c r="K1689" s="184"/>
    </row>
    <row r="1690" spans="1:11" s="182" customFormat="1" ht="19.149999999999999" customHeight="1">
      <c r="A1690" s="131">
        <v>48894811</v>
      </c>
      <c r="B1690" s="133" t="s">
        <v>2064</v>
      </c>
      <c r="C1690" s="119">
        <v>5</v>
      </c>
      <c r="D1690" s="119">
        <v>5</v>
      </c>
      <c r="E1690" s="110">
        <v>3.15</v>
      </c>
      <c r="F1690" s="132">
        <v>4.95</v>
      </c>
      <c r="G1690" s="111"/>
      <c r="H1690" s="85">
        <f t="shared" si="88"/>
        <v>0</v>
      </c>
      <c r="J1690" s="183"/>
      <c r="K1690" s="184"/>
    </row>
    <row r="1691" spans="1:11" s="182" customFormat="1" ht="19.149999999999999" customHeight="1">
      <c r="A1691" s="131">
        <v>48894812</v>
      </c>
      <c r="B1691" s="133" t="s">
        <v>2065</v>
      </c>
      <c r="C1691" s="119">
        <v>3</v>
      </c>
      <c r="D1691" s="119">
        <v>3</v>
      </c>
      <c r="E1691" s="110">
        <v>5.05</v>
      </c>
      <c r="F1691" s="132">
        <v>7.95</v>
      </c>
      <c r="G1691" s="111"/>
      <c r="H1691" s="85">
        <f t="shared" si="88"/>
        <v>0</v>
      </c>
      <c r="J1691" s="183"/>
      <c r="K1691" s="184"/>
    </row>
    <row r="1692" spans="1:11" s="182" customFormat="1" ht="19.149999999999999" customHeight="1">
      <c r="A1692" s="131">
        <v>48894813</v>
      </c>
      <c r="B1692" s="133" t="s">
        <v>2066</v>
      </c>
      <c r="C1692" s="119">
        <v>3</v>
      </c>
      <c r="D1692" s="119">
        <v>3</v>
      </c>
      <c r="E1692" s="110">
        <v>5.05</v>
      </c>
      <c r="F1692" s="132">
        <v>7.95</v>
      </c>
      <c r="G1692" s="111"/>
      <c r="H1692" s="85">
        <f t="shared" si="88"/>
        <v>0</v>
      </c>
      <c r="J1692" s="183"/>
      <c r="K1692" s="184"/>
    </row>
    <row r="1693" spans="1:11" s="182" customFormat="1" ht="19.149999999999999" customHeight="1">
      <c r="A1693" s="131">
        <v>48894814</v>
      </c>
      <c r="B1693" s="133" t="s">
        <v>2067</v>
      </c>
      <c r="C1693" s="119">
        <v>3</v>
      </c>
      <c r="D1693" s="119">
        <v>3</v>
      </c>
      <c r="E1693" s="110">
        <v>5.05</v>
      </c>
      <c r="F1693" s="132">
        <v>7.95</v>
      </c>
      <c r="G1693" s="111"/>
      <c r="H1693" s="85">
        <f t="shared" si="88"/>
        <v>0</v>
      </c>
      <c r="J1693" s="183"/>
      <c r="K1693" s="184"/>
    </row>
    <row r="1694" spans="1:11" s="182" customFormat="1" ht="19.149999999999999" customHeight="1">
      <c r="A1694" s="131">
        <v>48894815</v>
      </c>
      <c r="B1694" s="133" t="s">
        <v>2068</v>
      </c>
      <c r="C1694" s="119">
        <v>3</v>
      </c>
      <c r="D1694" s="119">
        <v>3</v>
      </c>
      <c r="E1694" s="110">
        <v>5.4</v>
      </c>
      <c r="F1694" s="132">
        <v>7.95</v>
      </c>
      <c r="G1694" s="111"/>
      <c r="H1694" s="85">
        <f t="shared" si="88"/>
        <v>0</v>
      </c>
      <c r="J1694" s="183"/>
      <c r="K1694" s="184"/>
    </row>
    <row r="1695" spans="1:11" s="182" customFormat="1" ht="19.149999999999999" customHeight="1">
      <c r="A1695" s="131">
        <v>48894816</v>
      </c>
      <c r="B1695" s="133" t="s">
        <v>2069</v>
      </c>
      <c r="C1695" s="119">
        <v>3</v>
      </c>
      <c r="D1695" s="119">
        <v>3</v>
      </c>
      <c r="E1695" s="110">
        <v>5.4</v>
      </c>
      <c r="F1695" s="132">
        <v>7.95</v>
      </c>
      <c r="G1695" s="111"/>
      <c r="H1695" s="85">
        <f t="shared" si="88"/>
        <v>0</v>
      </c>
      <c r="J1695" s="183"/>
      <c r="K1695" s="184"/>
    </row>
    <row r="1696" spans="1:11" s="182" customFormat="1" ht="19.149999999999999" customHeight="1">
      <c r="A1696" s="131">
        <v>48894817</v>
      </c>
      <c r="B1696" s="133" t="s">
        <v>2070</v>
      </c>
      <c r="C1696" s="119">
        <v>3</v>
      </c>
      <c r="D1696" s="119">
        <v>3</v>
      </c>
      <c r="E1696" s="110">
        <v>6</v>
      </c>
      <c r="F1696" s="132">
        <v>8.9499999999999993</v>
      </c>
      <c r="G1696" s="111"/>
      <c r="H1696" s="85">
        <f t="shared" si="88"/>
        <v>0</v>
      </c>
      <c r="J1696" s="183"/>
      <c r="K1696" s="184"/>
    </row>
    <row r="1697" spans="1:11" s="182" customFormat="1" ht="19.149999999999999" customHeight="1">
      <c r="A1697" s="131">
        <v>48894818</v>
      </c>
      <c r="B1697" s="133" t="s">
        <v>2071</v>
      </c>
      <c r="C1697" s="119">
        <v>3</v>
      </c>
      <c r="D1697" s="119">
        <v>3</v>
      </c>
      <c r="E1697" s="110">
        <v>6</v>
      </c>
      <c r="F1697" s="132">
        <v>8.9499999999999993</v>
      </c>
      <c r="G1697" s="111"/>
      <c r="H1697" s="85">
        <f t="shared" si="88"/>
        <v>0</v>
      </c>
      <c r="J1697" s="183"/>
      <c r="K1697" s="184"/>
    </row>
    <row r="1698" spans="1:11" s="182" customFormat="1" ht="19.149999999999999" customHeight="1">
      <c r="A1698" s="131">
        <v>48894819</v>
      </c>
      <c r="B1698" s="133" t="s">
        <v>2072</v>
      </c>
      <c r="C1698" s="119">
        <v>3</v>
      </c>
      <c r="D1698" s="119">
        <v>3</v>
      </c>
      <c r="E1698" s="110">
        <v>6.3</v>
      </c>
      <c r="F1698" s="132">
        <v>9.9499999999999993</v>
      </c>
      <c r="G1698" s="111"/>
      <c r="H1698" s="85">
        <f t="shared" si="88"/>
        <v>0</v>
      </c>
      <c r="J1698" s="183"/>
      <c r="K1698" s="184"/>
    </row>
    <row r="1699" spans="1:11" s="182" customFormat="1" ht="19.149999999999999" customHeight="1">
      <c r="A1699" s="131">
        <v>48894820</v>
      </c>
      <c r="B1699" s="133" t="s">
        <v>2073</v>
      </c>
      <c r="C1699" s="119">
        <v>3</v>
      </c>
      <c r="D1699" s="119">
        <v>3</v>
      </c>
      <c r="E1699" s="110">
        <v>6.3</v>
      </c>
      <c r="F1699" s="132">
        <v>9.9499999999999993</v>
      </c>
      <c r="G1699" s="111"/>
      <c r="H1699" s="85">
        <f t="shared" si="88"/>
        <v>0</v>
      </c>
      <c r="J1699" s="183"/>
      <c r="K1699" s="184"/>
    </row>
    <row r="1700" spans="1:11" s="182" customFormat="1" ht="19.149999999999999" customHeight="1">
      <c r="A1700" s="131">
        <v>48894821</v>
      </c>
      <c r="B1700" s="133" t="s">
        <v>2074</v>
      </c>
      <c r="C1700" s="119">
        <v>3</v>
      </c>
      <c r="D1700" s="119">
        <v>3</v>
      </c>
      <c r="E1700" s="110">
        <v>6.3</v>
      </c>
      <c r="F1700" s="132">
        <v>9.9499999999999993</v>
      </c>
      <c r="G1700" s="111"/>
      <c r="H1700" s="85">
        <f t="shared" si="88"/>
        <v>0</v>
      </c>
      <c r="J1700" s="183"/>
      <c r="K1700" s="184"/>
    </row>
    <row r="1701" spans="1:11" s="182" customFormat="1" ht="19.149999999999999" customHeight="1">
      <c r="A1701" s="131">
        <v>48894822</v>
      </c>
      <c r="B1701" s="133" t="s">
        <v>2075</v>
      </c>
      <c r="C1701" s="119">
        <v>3</v>
      </c>
      <c r="D1701" s="119">
        <v>3</v>
      </c>
      <c r="E1701" s="110">
        <v>6.3</v>
      </c>
      <c r="F1701" s="132">
        <v>9.9499999999999993</v>
      </c>
      <c r="G1701" s="111"/>
      <c r="H1701" s="85">
        <f t="shared" si="88"/>
        <v>0</v>
      </c>
      <c r="J1701" s="183"/>
      <c r="K1701" s="184"/>
    </row>
    <row r="1702" spans="1:11" s="182" customFormat="1" ht="19.149999999999999" customHeight="1">
      <c r="A1702" s="131">
        <v>48894823</v>
      </c>
      <c r="B1702" s="133" t="s">
        <v>2076</v>
      </c>
      <c r="C1702" s="119">
        <v>3</v>
      </c>
      <c r="D1702" s="119">
        <v>3</v>
      </c>
      <c r="E1702" s="110">
        <v>7.6045454545454527</v>
      </c>
      <c r="F1702" s="132">
        <v>11.95</v>
      </c>
      <c r="G1702" s="111"/>
      <c r="H1702" s="85">
        <f t="shared" si="88"/>
        <v>0</v>
      </c>
      <c r="J1702" s="183"/>
      <c r="K1702" s="184"/>
    </row>
    <row r="1703" spans="1:11" s="182" customFormat="1" ht="19.149999999999999" customHeight="1">
      <c r="A1703" s="131">
        <v>48894824</v>
      </c>
      <c r="B1703" s="133" t="s">
        <v>2077</v>
      </c>
      <c r="C1703" s="119">
        <v>3</v>
      </c>
      <c r="D1703" s="119">
        <v>3</v>
      </c>
      <c r="E1703" s="110">
        <v>7.6</v>
      </c>
      <c r="F1703" s="132">
        <v>11.95</v>
      </c>
      <c r="G1703" s="111"/>
      <c r="H1703" s="85">
        <f t="shared" si="88"/>
        <v>0</v>
      </c>
      <c r="J1703" s="183"/>
      <c r="K1703" s="184"/>
    </row>
    <row r="1704" spans="1:11" s="182" customFormat="1" ht="19.149999999999999" customHeight="1">
      <c r="A1704" s="131">
        <v>48894825</v>
      </c>
      <c r="B1704" s="133" t="s">
        <v>2078</v>
      </c>
      <c r="C1704" s="119">
        <v>3</v>
      </c>
      <c r="D1704" s="119">
        <v>3</v>
      </c>
      <c r="E1704" s="110">
        <v>8.8000000000000007</v>
      </c>
      <c r="F1704" s="132">
        <v>12.95</v>
      </c>
      <c r="G1704" s="111"/>
      <c r="H1704" s="85">
        <f t="shared" si="88"/>
        <v>0</v>
      </c>
      <c r="J1704" s="183"/>
      <c r="K1704" s="184"/>
    </row>
    <row r="1705" spans="1:11" s="182" customFormat="1" ht="19.149999999999999" customHeight="1">
      <c r="A1705" s="131">
        <v>48894826</v>
      </c>
      <c r="B1705" s="133" t="s">
        <v>2079</v>
      </c>
      <c r="C1705" s="119">
        <v>3</v>
      </c>
      <c r="D1705" s="119">
        <v>3</v>
      </c>
      <c r="E1705" s="110">
        <v>10.8</v>
      </c>
      <c r="F1705" s="132">
        <v>16.95</v>
      </c>
      <c r="G1705" s="111"/>
      <c r="H1705" s="85">
        <f t="shared" si="88"/>
        <v>0</v>
      </c>
      <c r="J1705" s="183"/>
      <c r="K1705" s="184"/>
    </row>
    <row r="1706" spans="1:11" s="182" customFormat="1" ht="19.149999999999999" customHeight="1">
      <c r="A1706" s="131">
        <v>48894827</v>
      </c>
      <c r="B1706" s="133" t="s">
        <v>2080</v>
      </c>
      <c r="C1706" s="119">
        <v>3</v>
      </c>
      <c r="D1706" s="119">
        <v>3</v>
      </c>
      <c r="E1706" s="110">
        <v>10.8</v>
      </c>
      <c r="F1706" s="132">
        <v>16.95</v>
      </c>
      <c r="G1706" s="111"/>
      <c r="H1706" s="85">
        <f t="shared" si="88"/>
        <v>0</v>
      </c>
      <c r="J1706" s="183"/>
      <c r="K1706" s="184"/>
    </row>
    <row r="1707" spans="1:11" s="182" customFormat="1" ht="19.149999999999999" customHeight="1">
      <c r="A1707" s="131">
        <v>48894828</v>
      </c>
      <c r="B1707" s="133" t="s">
        <v>2081</v>
      </c>
      <c r="C1707" s="119">
        <v>3</v>
      </c>
      <c r="D1707" s="119">
        <v>3</v>
      </c>
      <c r="E1707" s="110">
        <v>10.8</v>
      </c>
      <c r="F1707" s="132">
        <v>16.95</v>
      </c>
      <c r="G1707" s="111"/>
      <c r="H1707" s="85">
        <f t="shared" si="88"/>
        <v>0</v>
      </c>
      <c r="J1707" s="183"/>
      <c r="K1707" s="184"/>
    </row>
    <row r="1708" spans="1:11" s="182" customFormat="1" ht="19.149999999999999" customHeight="1">
      <c r="A1708" s="131">
        <v>48894829</v>
      </c>
      <c r="B1708" s="133" t="s">
        <v>2082</v>
      </c>
      <c r="C1708" s="119">
        <v>3</v>
      </c>
      <c r="D1708" s="119">
        <v>3</v>
      </c>
      <c r="E1708" s="110">
        <v>12.2</v>
      </c>
      <c r="F1708" s="132">
        <v>17.95</v>
      </c>
      <c r="G1708" s="111"/>
      <c r="H1708" s="85">
        <f t="shared" si="88"/>
        <v>0</v>
      </c>
      <c r="J1708" s="183"/>
      <c r="K1708" s="184"/>
    </row>
    <row r="1709" spans="1:11" s="182" customFormat="1" ht="19.149999999999999" customHeight="1">
      <c r="A1709" s="128" t="s">
        <v>2083</v>
      </c>
      <c r="B1709" s="169"/>
      <c r="C1709" s="126"/>
      <c r="D1709" s="126"/>
      <c r="E1709" s="110"/>
      <c r="F1709" s="170"/>
      <c r="G1709" s="110"/>
      <c r="H1709" s="130"/>
      <c r="J1709" s="183"/>
      <c r="K1709" s="184"/>
    </row>
    <row r="1710" spans="1:11" s="182" customFormat="1" ht="19.149999999999999" customHeight="1">
      <c r="A1710" s="131">
        <v>48894859</v>
      </c>
      <c r="B1710" s="174" t="s">
        <v>2084</v>
      </c>
      <c r="C1710" s="119">
        <v>1</v>
      </c>
      <c r="D1710" s="119">
        <v>1</v>
      </c>
      <c r="E1710" s="110">
        <v>44.3</v>
      </c>
      <c r="F1710" s="132">
        <v>59.95</v>
      </c>
      <c r="G1710" s="111"/>
      <c r="H1710" s="85">
        <f t="shared" si="88"/>
        <v>0</v>
      </c>
      <c r="J1710" s="183"/>
      <c r="K1710" s="184"/>
    </row>
    <row r="1711" spans="1:11" s="182" customFormat="1" ht="19.149999999999999" customHeight="1">
      <c r="A1711" s="131">
        <v>48894860</v>
      </c>
      <c r="B1711" s="174" t="s">
        <v>2085</v>
      </c>
      <c r="C1711" s="119">
        <v>1</v>
      </c>
      <c r="D1711" s="119">
        <v>1</v>
      </c>
      <c r="E1711" s="110">
        <v>74</v>
      </c>
      <c r="F1711" s="132">
        <v>99.95</v>
      </c>
      <c r="G1711" s="111"/>
      <c r="H1711" s="85">
        <f t="shared" si="88"/>
        <v>0</v>
      </c>
      <c r="J1711" s="183"/>
      <c r="K1711" s="184"/>
    </row>
    <row r="1712" spans="1:11" s="182" customFormat="1" ht="19.149999999999999" customHeight="1">
      <c r="A1712" s="131">
        <v>48894861</v>
      </c>
      <c r="B1712" s="174" t="s">
        <v>2086</v>
      </c>
      <c r="C1712" s="119">
        <v>1</v>
      </c>
      <c r="D1712" s="119">
        <v>1</v>
      </c>
      <c r="E1712" s="110">
        <v>105</v>
      </c>
      <c r="F1712" s="132">
        <v>129.94999999999999</v>
      </c>
      <c r="G1712" s="111"/>
      <c r="H1712" s="85">
        <f t="shared" si="88"/>
        <v>0</v>
      </c>
      <c r="J1712" s="183"/>
      <c r="K1712" s="184"/>
    </row>
    <row r="1713" spans="1:11" s="182" customFormat="1" ht="19.149999999999999" customHeight="1">
      <c r="A1713" s="131">
        <v>48894862</v>
      </c>
      <c r="B1713" s="174" t="s">
        <v>2087</v>
      </c>
      <c r="C1713" s="119">
        <v>1</v>
      </c>
      <c r="D1713" s="119">
        <v>1</v>
      </c>
      <c r="E1713" s="110">
        <v>115</v>
      </c>
      <c r="F1713" s="132">
        <v>149.94999999999999</v>
      </c>
      <c r="G1713" s="111"/>
      <c r="H1713" s="85">
        <f t="shared" si="88"/>
        <v>0</v>
      </c>
      <c r="J1713" s="183"/>
      <c r="K1713" s="184"/>
    </row>
    <row r="1714" spans="1:11" s="182" customFormat="1" ht="19.149999999999999" customHeight="1">
      <c r="A1714" s="128" t="s">
        <v>2088</v>
      </c>
      <c r="B1714" s="169"/>
      <c r="C1714" s="126"/>
      <c r="D1714" s="126"/>
      <c r="E1714" s="110"/>
      <c r="F1714" s="170"/>
      <c r="G1714" s="110"/>
      <c r="H1714" s="130"/>
      <c r="J1714" s="183"/>
      <c r="K1714" s="184"/>
    </row>
    <row r="1715" spans="1:11" s="182" customFormat="1" ht="19.149999999999999" customHeight="1">
      <c r="A1715" s="131">
        <v>48892501</v>
      </c>
      <c r="B1715" s="133" t="s">
        <v>2089</v>
      </c>
      <c r="C1715" s="119">
        <v>1</v>
      </c>
      <c r="D1715" s="119">
        <v>1</v>
      </c>
      <c r="E1715" s="110">
        <v>5.7</v>
      </c>
      <c r="F1715" s="132">
        <v>8.9499999999999993</v>
      </c>
      <c r="G1715" s="111"/>
      <c r="H1715" s="85">
        <f t="shared" si="88"/>
        <v>0</v>
      </c>
      <c r="J1715" s="183"/>
      <c r="K1715" s="184"/>
    </row>
    <row r="1716" spans="1:11" s="182" customFormat="1" ht="19.149999999999999" customHeight="1">
      <c r="A1716" s="131">
        <v>48892502</v>
      </c>
      <c r="B1716" s="133" t="s">
        <v>2090</v>
      </c>
      <c r="C1716" s="119">
        <v>1</v>
      </c>
      <c r="D1716" s="119">
        <v>1</v>
      </c>
      <c r="E1716" s="110">
        <v>5.7</v>
      </c>
      <c r="F1716" s="132">
        <v>8.9499999999999993</v>
      </c>
      <c r="G1716" s="111"/>
      <c r="H1716" s="85">
        <f t="shared" si="88"/>
        <v>0</v>
      </c>
      <c r="J1716" s="183"/>
      <c r="K1716" s="184"/>
    </row>
    <row r="1717" spans="1:11" s="182" customFormat="1" ht="19.149999999999999" customHeight="1">
      <c r="A1717" s="131">
        <v>48892503</v>
      </c>
      <c r="B1717" s="133" t="s">
        <v>2091</v>
      </c>
      <c r="C1717" s="119">
        <v>1</v>
      </c>
      <c r="D1717" s="119">
        <v>1</v>
      </c>
      <c r="E1717" s="110">
        <v>5.6954545454545444</v>
      </c>
      <c r="F1717" s="132">
        <v>8.9499999999999993</v>
      </c>
      <c r="G1717" s="111"/>
      <c r="H1717" s="85">
        <f t="shared" si="88"/>
        <v>0</v>
      </c>
      <c r="J1717" s="183"/>
      <c r="K1717" s="184"/>
    </row>
    <row r="1718" spans="1:11" s="182" customFormat="1" ht="19.149999999999999" customHeight="1">
      <c r="A1718" s="131">
        <v>48892504</v>
      </c>
      <c r="B1718" s="133" t="s">
        <v>2092</v>
      </c>
      <c r="C1718" s="119">
        <v>1</v>
      </c>
      <c r="D1718" s="119">
        <v>1</v>
      </c>
      <c r="E1718" s="110">
        <v>5.6954545454545444</v>
      </c>
      <c r="F1718" s="132">
        <v>8.9499999999999993</v>
      </c>
      <c r="G1718" s="111"/>
      <c r="H1718" s="85">
        <f t="shared" si="88"/>
        <v>0</v>
      </c>
      <c r="J1718" s="183"/>
      <c r="K1718" s="184"/>
    </row>
    <row r="1719" spans="1:11" s="182" customFormat="1" ht="19.149999999999999" customHeight="1">
      <c r="A1719" s="131">
        <v>48892505</v>
      </c>
      <c r="B1719" s="133" t="s">
        <v>2093</v>
      </c>
      <c r="C1719" s="119">
        <v>1</v>
      </c>
      <c r="D1719" s="119">
        <v>1</v>
      </c>
      <c r="E1719" s="110">
        <v>6.35</v>
      </c>
      <c r="F1719" s="132">
        <v>9.9499999999999993</v>
      </c>
      <c r="G1719" s="111"/>
      <c r="H1719" s="85">
        <f t="shared" si="88"/>
        <v>0</v>
      </c>
      <c r="J1719" s="183"/>
      <c r="K1719" s="184"/>
    </row>
    <row r="1720" spans="1:11" s="182" customFormat="1" ht="19.149999999999999" customHeight="1">
      <c r="A1720" s="131">
        <v>48892506</v>
      </c>
      <c r="B1720" s="133" t="s">
        <v>2094</v>
      </c>
      <c r="C1720" s="119">
        <v>1</v>
      </c>
      <c r="D1720" s="119">
        <v>1</v>
      </c>
      <c r="E1720" s="110">
        <v>6.35</v>
      </c>
      <c r="F1720" s="132">
        <v>9.9499999999999993</v>
      </c>
      <c r="G1720" s="111"/>
      <c r="H1720" s="85">
        <f t="shared" si="88"/>
        <v>0</v>
      </c>
      <c r="J1720" s="183"/>
      <c r="K1720" s="184"/>
    </row>
    <row r="1721" spans="1:11" s="182" customFormat="1" ht="19.149999999999999" customHeight="1">
      <c r="A1721" s="131">
        <v>48892507</v>
      </c>
      <c r="B1721" s="133" t="s">
        <v>2095</v>
      </c>
      <c r="C1721" s="119">
        <v>1</v>
      </c>
      <c r="D1721" s="119">
        <v>1</v>
      </c>
      <c r="E1721" s="110">
        <v>6.35</v>
      </c>
      <c r="F1721" s="132">
        <v>9.9499999999999993</v>
      </c>
      <c r="G1721" s="111"/>
      <c r="H1721" s="85">
        <f t="shared" si="88"/>
        <v>0</v>
      </c>
      <c r="J1721" s="183"/>
      <c r="K1721" s="184"/>
    </row>
    <row r="1722" spans="1:11" s="182" customFormat="1" ht="19.149999999999999" customHeight="1">
      <c r="A1722" s="131">
        <v>48892508</v>
      </c>
      <c r="B1722" s="133" t="s">
        <v>2096</v>
      </c>
      <c r="C1722" s="119">
        <v>1</v>
      </c>
      <c r="D1722" s="119">
        <v>1</v>
      </c>
      <c r="E1722" s="110">
        <v>7.6045454545454527</v>
      </c>
      <c r="F1722" s="132">
        <v>11.95</v>
      </c>
      <c r="G1722" s="111"/>
      <c r="H1722" s="85">
        <f t="shared" si="88"/>
        <v>0</v>
      </c>
      <c r="J1722" s="183"/>
      <c r="K1722" s="184"/>
    </row>
    <row r="1723" spans="1:11" s="182" customFormat="1" ht="19.149999999999999" customHeight="1">
      <c r="A1723" s="131">
        <v>48892509</v>
      </c>
      <c r="B1723" s="133" t="s">
        <v>2097</v>
      </c>
      <c r="C1723" s="119">
        <v>1</v>
      </c>
      <c r="D1723" s="119">
        <v>1</v>
      </c>
      <c r="E1723" s="110">
        <v>5.7</v>
      </c>
      <c r="F1723" s="132">
        <v>8.9499999999999993</v>
      </c>
      <c r="G1723" s="111"/>
      <c r="H1723" s="85">
        <f t="shared" si="88"/>
        <v>0</v>
      </c>
      <c r="J1723" s="183"/>
      <c r="K1723" s="184"/>
    </row>
    <row r="1724" spans="1:11" s="182" customFormat="1" ht="19.149999999999999" customHeight="1">
      <c r="A1724" s="131">
        <v>48892510</v>
      </c>
      <c r="B1724" s="133" t="s">
        <v>2098</v>
      </c>
      <c r="C1724" s="119">
        <v>1</v>
      </c>
      <c r="D1724" s="119">
        <v>1</v>
      </c>
      <c r="E1724" s="110">
        <v>5.7</v>
      </c>
      <c r="F1724" s="132">
        <v>8.9499999999999993</v>
      </c>
      <c r="G1724" s="111"/>
      <c r="H1724" s="85">
        <f t="shared" si="88"/>
        <v>0</v>
      </c>
      <c r="J1724" s="183"/>
      <c r="K1724" s="184"/>
    </row>
    <row r="1725" spans="1:11" s="182" customFormat="1" ht="19.149999999999999" customHeight="1">
      <c r="A1725" s="131">
        <v>48892511</v>
      </c>
      <c r="B1725" s="133" t="s">
        <v>2099</v>
      </c>
      <c r="C1725" s="119">
        <v>1</v>
      </c>
      <c r="D1725" s="119">
        <v>1</v>
      </c>
      <c r="E1725" s="110">
        <v>5.7</v>
      </c>
      <c r="F1725" s="132">
        <v>8.9499999999999993</v>
      </c>
      <c r="G1725" s="111"/>
      <c r="H1725" s="85">
        <f t="shared" si="88"/>
        <v>0</v>
      </c>
      <c r="J1725" s="183"/>
      <c r="K1725" s="184"/>
    </row>
    <row r="1726" spans="1:11" s="182" customFormat="1" ht="19.149999999999999" customHeight="1">
      <c r="A1726" s="131">
        <v>48892512</v>
      </c>
      <c r="B1726" s="133" t="s">
        <v>2100</v>
      </c>
      <c r="C1726" s="119">
        <v>1</v>
      </c>
      <c r="D1726" s="119">
        <v>1</v>
      </c>
      <c r="E1726" s="110">
        <v>5.6954545454545444</v>
      </c>
      <c r="F1726" s="132">
        <v>8.9499999999999993</v>
      </c>
      <c r="G1726" s="111"/>
      <c r="H1726" s="85">
        <f t="shared" si="88"/>
        <v>0</v>
      </c>
      <c r="J1726" s="183"/>
      <c r="K1726" s="184"/>
    </row>
    <row r="1727" spans="1:11" s="182" customFormat="1" ht="19.149999999999999" customHeight="1">
      <c r="A1727" s="131">
        <v>48892513</v>
      </c>
      <c r="B1727" s="133" t="s">
        <v>2101</v>
      </c>
      <c r="C1727" s="119">
        <v>1</v>
      </c>
      <c r="D1727" s="119">
        <v>1</v>
      </c>
      <c r="E1727" s="110">
        <v>6.35</v>
      </c>
      <c r="F1727" s="132">
        <v>9.9499999999999993</v>
      </c>
      <c r="G1727" s="111"/>
      <c r="H1727" s="85">
        <f t="shared" si="88"/>
        <v>0</v>
      </c>
      <c r="J1727" s="183"/>
      <c r="K1727" s="184"/>
    </row>
    <row r="1728" spans="1:11" s="182" customFormat="1" ht="19.149999999999999" customHeight="1">
      <c r="A1728" s="131">
        <v>48892514</v>
      </c>
      <c r="B1728" s="133" t="s">
        <v>2102</v>
      </c>
      <c r="C1728" s="119">
        <v>1</v>
      </c>
      <c r="D1728" s="119">
        <v>1</v>
      </c>
      <c r="E1728" s="110">
        <v>6.95</v>
      </c>
      <c r="F1728" s="132">
        <v>10.95</v>
      </c>
      <c r="G1728" s="111"/>
      <c r="H1728" s="85">
        <f t="shared" si="88"/>
        <v>0</v>
      </c>
      <c r="J1728" s="183"/>
      <c r="K1728" s="184"/>
    </row>
    <row r="1729" spans="1:11" s="182" customFormat="1" ht="19.149999999999999" customHeight="1">
      <c r="A1729" s="131">
        <v>48892515</v>
      </c>
      <c r="B1729" s="133" t="s">
        <v>2103</v>
      </c>
      <c r="C1729" s="119">
        <v>1</v>
      </c>
      <c r="D1729" s="119">
        <v>1</v>
      </c>
      <c r="E1729" s="110">
        <v>7.6</v>
      </c>
      <c r="F1729" s="132">
        <v>11.95</v>
      </c>
      <c r="G1729" s="111"/>
      <c r="H1729" s="85">
        <f t="shared" si="88"/>
        <v>0</v>
      </c>
      <c r="J1729" s="183"/>
      <c r="K1729" s="184"/>
    </row>
    <row r="1730" spans="1:11" s="182" customFormat="1" ht="19.149999999999999" customHeight="1">
      <c r="A1730" s="131">
        <v>48892516</v>
      </c>
      <c r="B1730" s="133" t="s">
        <v>2104</v>
      </c>
      <c r="C1730" s="119">
        <v>1</v>
      </c>
      <c r="D1730" s="119">
        <v>1</v>
      </c>
      <c r="E1730" s="110">
        <v>8.5</v>
      </c>
      <c r="F1730" s="132">
        <v>14.95</v>
      </c>
      <c r="G1730" s="111"/>
      <c r="H1730" s="85">
        <f t="shared" si="88"/>
        <v>0</v>
      </c>
      <c r="J1730" s="183"/>
      <c r="K1730" s="184"/>
    </row>
    <row r="1731" spans="1:11" s="182" customFormat="1" ht="19.149999999999999" customHeight="1">
      <c r="A1731" s="131">
        <v>48892517</v>
      </c>
      <c r="B1731" s="133" t="s">
        <v>2105</v>
      </c>
      <c r="C1731" s="119">
        <v>1</v>
      </c>
      <c r="D1731" s="119">
        <v>1</v>
      </c>
      <c r="E1731" s="110">
        <v>9</v>
      </c>
      <c r="F1731" s="132">
        <v>15.95</v>
      </c>
      <c r="G1731" s="111"/>
      <c r="H1731" s="85">
        <f t="shared" si="88"/>
        <v>0</v>
      </c>
      <c r="J1731" s="183"/>
      <c r="K1731" s="184"/>
    </row>
    <row r="1732" spans="1:11" s="182" customFormat="1" ht="19.149999999999999" customHeight="1">
      <c r="A1732" s="131">
        <v>48892518</v>
      </c>
      <c r="B1732" s="133" t="s">
        <v>2106</v>
      </c>
      <c r="C1732" s="119">
        <v>1</v>
      </c>
      <c r="D1732" s="119">
        <v>1</v>
      </c>
      <c r="E1732" s="110">
        <v>10.8</v>
      </c>
      <c r="F1732" s="132">
        <v>16.95</v>
      </c>
      <c r="G1732" s="111"/>
      <c r="H1732" s="85">
        <f t="shared" si="88"/>
        <v>0</v>
      </c>
      <c r="J1732" s="183"/>
      <c r="K1732" s="184"/>
    </row>
    <row r="1733" spans="1:11" s="182" customFormat="1" ht="19.149999999999999" customHeight="1">
      <c r="A1733" s="131">
        <v>48892519</v>
      </c>
      <c r="B1733" s="133" t="s">
        <v>2107</v>
      </c>
      <c r="C1733" s="119">
        <v>1</v>
      </c>
      <c r="D1733" s="119">
        <v>1</v>
      </c>
      <c r="E1733" s="110">
        <v>10.8</v>
      </c>
      <c r="F1733" s="132">
        <v>16.95</v>
      </c>
      <c r="G1733" s="111"/>
      <c r="H1733" s="85">
        <f t="shared" si="88"/>
        <v>0</v>
      </c>
      <c r="J1733" s="183"/>
      <c r="K1733" s="184"/>
    </row>
    <row r="1734" spans="1:11" s="182" customFormat="1" ht="19.149999999999999" customHeight="1">
      <c r="A1734" s="131">
        <v>48892520</v>
      </c>
      <c r="B1734" s="133" t="s">
        <v>2108</v>
      </c>
      <c r="C1734" s="119">
        <v>1</v>
      </c>
      <c r="D1734" s="119">
        <v>1</v>
      </c>
      <c r="E1734" s="110">
        <v>12</v>
      </c>
      <c r="F1734" s="132">
        <v>18.95</v>
      </c>
      <c r="G1734" s="111"/>
      <c r="H1734" s="85">
        <f t="shared" si="88"/>
        <v>0</v>
      </c>
      <c r="J1734" s="183"/>
      <c r="K1734" s="184"/>
    </row>
    <row r="1735" spans="1:11" s="182" customFormat="1" ht="19.149999999999999" customHeight="1">
      <c r="A1735" s="131">
        <v>48892521</v>
      </c>
      <c r="B1735" s="133" t="s">
        <v>2109</v>
      </c>
      <c r="C1735" s="119">
        <v>1</v>
      </c>
      <c r="D1735" s="119">
        <v>1</v>
      </c>
      <c r="E1735" s="110">
        <v>14.60454545454545</v>
      </c>
      <c r="F1735" s="132">
        <v>22.95</v>
      </c>
      <c r="G1735" s="111"/>
      <c r="H1735" s="85">
        <f t="shared" si="88"/>
        <v>0</v>
      </c>
      <c r="J1735" s="183"/>
      <c r="K1735" s="184"/>
    </row>
    <row r="1736" spans="1:11" s="182" customFormat="1" ht="19.149999999999999" customHeight="1">
      <c r="A1736" s="131">
        <v>48892522</v>
      </c>
      <c r="B1736" s="133" t="s">
        <v>2110</v>
      </c>
      <c r="C1736" s="119">
        <v>1</v>
      </c>
      <c r="D1736" s="119">
        <v>1</v>
      </c>
      <c r="E1736" s="110">
        <v>16</v>
      </c>
      <c r="F1736" s="132">
        <v>24.95</v>
      </c>
      <c r="G1736" s="111"/>
      <c r="H1736" s="85">
        <f t="shared" si="88"/>
        <v>0</v>
      </c>
      <c r="J1736" s="183"/>
      <c r="K1736" s="184"/>
    </row>
    <row r="1737" spans="1:11" s="182" customFormat="1" ht="19.149999999999999" customHeight="1">
      <c r="A1737" s="131">
        <v>48892523</v>
      </c>
      <c r="B1737" s="133" t="s">
        <v>2111</v>
      </c>
      <c r="C1737" s="119">
        <v>1</v>
      </c>
      <c r="D1737" s="119">
        <v>1</v>
      </c>
      <c r="E1737" s="110">
        <v>17.8</v>
      </c>
      <c r="F1737" s="132">
        <v>27.95</v>
      </c>
      <c r="G1737" s="111"/>
      <c r="H1737" s="85">
        <f t="shared" si="88"/>
        <v>0</v>
      </c>
      <c r="J1737" s="183"/>
      <c r="K1737" s="184"/>
    </row>
    <row r="1738" spans="1:11" s="182" customFormat="1" ht="19.149999999999999" customHeight="1">
      <c r="A1738" s="131">
        <v>48892524</v>
      </c>
      <c r="B1738" s="133" t="s">
        <v>2112</v>
      </c>
      <c r="C1738" s="119">
        <v>1</v>
      </c>
      <c r="D1738" s="119">
        <v>1</v>
      </c>
      <c r="E1738" s="110">
        <v>19</v>
      </c>
      <c r="F1738" s="132">
        <v>29.95</v>
      </c>
      <c r="G1738" s="111"/>
      <c r="H1738" s="85">
        <f t="shared" si="88"/>
        <v>0</v>
      </c>
      <c r="J1738" s="183"/>
      <c r="K1738" s="184"/>
    </row>
    <row r="1739" spans="1:11" s="182" customFormat="1" ht="19.149999999999999" customHeight="1">
      <c r="A1739" s="131">
        <v>48892525</v>
      </c>
      <c r="B1739" s="133" t="s">
        <v>2113</v>
      </c>
      <c r="C1739" s="119">
        <v>1</v>
      </c>
      <c r="D1739" s="119">
        <v>1</v>
      </c>
      <c r="E1739" s="110">
        <v>21</v>
      </c>
      <c r="F1739" s="132">
        <v>34.950000000000003</v>
      </c>
      <c r="G1739" s="111"/>
      <c r="H1739" s="85">
        <f t="shared" si="88"/>
        <v>0</v>
      </c>
      <c r="J1739" s="183"/>
      <c r="K1739" s="184"/>
    </row>
    <row r="1740" spans="1:11" s="182" customFormat="1" ht="19.149999999999999" customHeight="1">
      <c r="A1740" s="131">
        <v>48892526</v>
      </c>
      <c r="B1740" s="133" t="s">
        <v>2114</v>
      </c>
      <c r="C1740" s="119">
        <v>1</v>
      </c>
      <c r="D1740" s="119">
        <v>1</v>
      </c>
      <c r="E1740" s="110">
        <v>22.7</v>
      </c>
      <c r="F1740" s="132">
        <v>35.950000000000003</v>
      </c>
      <c r="G1740" s="111"/>
      <c r="H1740" s="85">
        <f t="shared" si="88"/>
        <v>0</v>
      </c>
      <c r="J1740" s="183"/>
      <c r="K1740" s="184"/>
    </row>
    <row r="1741" spans="1:11" s="182" customFormat="1" ht="19.149999999999999" customHeight="1">
      <c r="A1741" s="131">
        <v>48892527</v>
      </c>
      <c r="B1741" s="133" t="s">
        <v>2115</v>
      </c>
      <c r="C1741" s="119">
        <v>1</v>
      </c>
      <c r="D1741" s="119">
        <v>1</v>
      </c>
      <c r="E1741" s="110">
        <v>25.4</v>
      </c>
      <c r="F1741" s="132">
        <v>39.950000000000003</v>
      </c>
      <c r="G1741" s="111"/>
      <c r="H1741" s="85">
        <f t="shared" si="88"/>
        <v>0</v>
      </c>
      <c r="J1741" s="183"/>
      <c r="K1741" s="184"/>
    </row>
    <row r="1742" spans="1:11" s="182" customFormat="1" ht="19.149999999999999" customHeight="1">
      <c r="A1742" s="131">
        <v>48892528</v>
      </c>
      <c r="B1742" s="133" t="s">
        <v>2116</v>
      </c>
      <c r="C1742" s="119">
        <v>1</v>
      </c>
      <c r="D1742" s="119">
        <v>1</v>
      </c>
      <c r="E1742" s="110">
        <v>27</v>
      </c>
      <c r="F1742" s="132">
        <v>44.95</v>
      </c>
      <c r="G1742" s="111"/>
      <c r="H1742" s="85">
        <f t="shared" si="88"/>
        <v>0</v>
      </c>
      <c r="J1742" s="183"/>
      <c r="K1742" s="184"/>
    </row>
    <row r="1743" spans="1:11" s="182" customFormat="1" ht="19.149999999999999" customHeight="1">
      <c r="A1743" s="131">
        <v>48892529</v>
      </c>
      <c r="B1743" s="133" t="s">
        <v>2117</v>
      </c>
      <c r="C1743" s="119">
        <v>1</v>
      </c>
      <c r="D1743" s="119">
        <v>1</v>
      </c>
      <c r="E1743" s="110">
        <v>30.5</v>
      </c>
      <c r="F1743" s="132">
        <v>49.95</v>
      </c>
      <c r="G1743" s="111"/>
      <c r="H1743" s="85">
        <f t="shared" si="88"/>
        <v>0</v>
      </c>
      <c r="J1743" s="183"/>
      <c r="K1743" s="184"/>
    </row>
    <row r="1744" spans="1:11" s="182" customFormat="1" ht="19.149999999999999" customHeight="1">
      <c r="A1744" s="128" t="s">
        <v>2118</v>
      </c>
      <c r="B1744" s="169"/>
      <c r="C1744" s="126"/>
      <c r="D1744" s="126"/>
      <c r="E1744" s="110"/>
      <c r="F1744" s="170"/>
      <c r="G1744" s="110"/>
      <c r="H1744" s="130"/>
      <c r="J1744" s="183"/>
      <c r="K1744" s="184"/>
    </row>
    <row r="1745" spans="1:11" s="182" customFormat="1" ht="30">
      <c r="A1745" s="131">
        <v>48892530</v>
      </c>
      <c r="B1745" s="174" t="s">
        <v>2119</v>
      </c>
      <c r="C1745" s="119">
        <v>1</v>
      </c>
      <c r="D1745" s="119">
        <v>1</v>
      </c>
      <c r="E1745" s="110">
        <v>111</v>
      </c>
      <c r="F1745" s="132">
        <v>169.95</v>
      </c>
      <c r="G1745" s="111"/>
      <c r="H1745" s="85">
        <f t="shared" si="88"/>
        <v>0</v>
      </c>
      <c r="J1745" s="183"/>
      <c r="K1745" s="184"/>
    </row>
    <row r="1746" spans="1:11" s="182" customFormat="1" ht="45">
      <c r="A1746" s="131">
        <v>48892531</v>
      </c>
      <c r="B1746" s="174" t="s">
        <v>2120</v>
      </c>
      <c r="C1746" s="119">
        <v>0</v>
      </c>
      <c r="D1746" s="119">
        <v>0</v>
      </c>
      <c r="E1746" s="110">
        <v>182</v>
      </c>
      <c r="F1746" s="132">
        <v>249.95</v>
      </c>
      <c r="G1746" s="111"/>
      <c r="H1746" s="85">
        <f t="shared" si="88"/>
        <v>0</v>
      </c>
      <c r="J1746" s="183"/>
      <c r="K1746" s="184"/>
    </row>
    <row r="1747" spans="1:11" s="182" customFormat="1" ht="19.149999999999999" customHeight="1">
      <c r="A1747" s="128" t="s">
        <v>2121</v>
      </c>
      <c r="B1747" s="169"/>
      <c r="C1747" s="126"/>
      <c r="D1747" s="126"/>
      <c r="E1747" s="110"/>
      <c r="F1747" s="170"/>
      <c r="G1747" s="110"/>
      <c r="H1747" s="130"/>
      <c r="J1747" s="183"/>
      <c r="K1747" s="184"/>
    </row>
    <row r="1748" spans="1:11" s="182" customFormat="1" ht="19.149999999999999" customHeight="1">
      <c r="A1748" s="131">
        <v>48892301</v>
      </c>
      <c r="B1748" s="174" t="s">
        <v>2122</v>
      </c>
      <c r="C1748" s="119">
        <v>1</v>
      </c>
      <c r="D1748" s="119">
        <v>1</v>
      </c>
      <c r="E1748" s="110">
        <v>5.0999999999999996</v>
      </c>
      <c r="F1748" s="132">
        <v>7.45</v>
      </c>
      <c r="G1748" s="111"/>
      <c r="H1748" s="85">
        <f t="shared" si="88"/>
        <v>0</v>
      </c>
      <c r="J1748" s="183"/>
      <c r="K1748" s="184"/>
    </row>
    <row r="1749" spans="1:11" s="182" customFormat="1" ht="19.149999999999999" customHeight="1">
      <c r="A1749" s="131">
        <v>48892302</v>
      </c>
      <c r="B1749" s="174" t="s">
        <v>2123</v>
      </c>
      <c r="C1749" s="119">
        <v>1</v>
      </c>
      <c r="D1749" s="119">
        <v>1</v>
      </c>
      <c r="E1749" s="110">
        <v>5.0999999999999996</v>
      </c>
      <c r="F1749" s="132">
        <v>7.45</v>
      </c>
      <c r="G1749" s="111"/>
      <c r="H1749" s="85">
        <f t="shared" si="88"/>
        <v>0</v>
      </c>
      <c r="J1749" s="183"/>
      <c r="K1749" s="184"/>
    </row>
    <row r="1750" spans="1:11" s="182" customFormat="1" ht="19.149999999999999" customHeight="1">
      <c r="A1750" s="131">
        <v>48892303</v>
      </c>
      <c r="B1750" s="174" t="s">
        <v>2124</v>
      </c>
      <c r="C1750" s="119">
        <v>1</v>
      </c>
      <c r="D1750" s="119">
        <v>1</v>
      </c>
      <c r="E1750" s="110">
        <v>5.0999999999999996</v>
      </c>
      <c r="F1750" s="132">
        <v>7.45</v>
      </c>
      <c r="G1750" s="111"/>
      <c r="H1750" s="85">
        <f t="shared" si="88"/>
        <v>0</v>
      </c>
      <c r="J1750" s="183"/>
      <c r="K1750" s="184"/>
    </row>
    <row r="1751" spans="1:11" s="182" customFormat="1" ht="19.149999999999999" customHeight="1">
      <c r="A1751" s="131">
        <v>48892304</v>
      </c>
      <c r="B1751" s="174" t="s">
        <v>2125</v>
      </c>
      <c r="C1751" s="119">
        <v>1</v>
      </c>
      <c r="D1751" s="119">
        <v>1</v>
      </c>
      <c r="E1751" s="110">
        <v>5.0999999999999996</v>
      </c>
      <c r="F1751" s="132">
        <v>7.45</v>
      </c>
      <c r="G1751" s="111"/>
      <c r="H1751" s="85">
        <f t="shared" si="88"/>
        <v>0</v>
      </c>
      <c r="J1751" s="183"/>
      <c r="K1751" s="184"/>
    </row>
    <row r="1752" spans="1:11" s="182" customFormat="1" ht="19.149999999999999" customHeight="1">
      <c r="A1752" s="131">
        <v>48892305</v>
      </c>
      <c r="B1752" s="174" t="s">
        <v>2126</v>
      </c>
      <c r="C1752" s="119">
        <v>1</v>
      </c>
      <c r="D1752" s="119">
        <v>1</v>
      </c>
      <c r="E1752" s="110">
        <v>5.0999999999999996</v>
      </c>
      <c r="F1752" s="132">
        <v>7.45</v>
      </c>
      <c r="G1752" s="111"/>
      <c r="H1752" s="85">
        <f t="shared" si="88"/>
        <v>0</v>
      </c>
      <c r="J1752" s="183"/>
      <c r="K1752" s="184"/>
    </row>
    <row r="1753" spans="1:11" s="182" customFormat="1" ht="19.149999999999999" customHeight="1">
      <c r="A1753" s="131">
        <v>48892306</v>
      </c>
      <c r="B1753" s="174" t="s">
        <v>2127</v>
      </c>
      <c r="C1753" s="119">
        <v>1</v>
      </c>
      <c r="D1753" s="119">
        <v>1</v>
      </c>
      <c r="E1753" s="110">
        <v>5.0999999999999996</v>
      </c>
      <c r="F1753" s="132">
        <v>7.45</v>
      </c>
      <c r="G1753" s="111"/>
      <c r="H1753" s="85">
        <f t="shared" si="88"/>
        <v>0</v>
      </c>
      <c r="J1753" s="183"/>
      <c r="K1753" s="184"/>
    </row>
    <row r="1754" spans="1:11" s="182" customFormat="1" ht="19.149999999999999" customHeight="1">
      <c r="A1754" s="131">
        <v>48892307</v>
      </c>
      <c r="B1754" s="174" t="s">
        <v>2128</v>
      </c>
      <c r="C1754" s="119">
        <v>1</v>
      </c>
      <c r="D1754" s="119">
        <v>1</v>
      </c>
      <c r="E1754" s="110">
        <v>5.8</v>
      </c>
      <c r="F1754" s="132">
        <v>8.4499999999999993</v>
      </c>
      <c r="G1754" s="111"/>
      <c r="H1754" s="85">
        <f t="shared" si="88"/>
        <v>0</v>
      </c>
      <c r="J1754" s="183"/>
      <c r="K1754" s="184"/>
    </row>
    <row r="1755" spans="1:11" s="182" customFormat="1" ht="19.149999999999999" customHeight="1">
      <c r="A1755" s="131">
        <v>48892308</v>
      </c>
      <c r="B1755" s="174" t="s">
        <v>2129</v>
      </c>
      <c r="C1755" s="119">
        <v>1</v>
      </c>
      <c r="D1755" s="119">
        <v>1</v>
      </c>
      <c r="E1755" s="110">
        <v>6.8</v>
      </c>
      <c r="F1755" s="132">
        <v>9.9499999999999993</v>
      </c>
      <c r="G1755" s="111"/>
      <c r="H1755" s="85">
        <f t="shared" si="88"/>
        <v>0</v>
      </c>
      <c r="J1755" s="183"/>
      <c r="K1755" s="184"/>
    </row>
    <row r="1756" spans="1:11" s="182" customFormat="1" ht="19.149999999999999" customHeight="1">
      <c r="A1756" s="131">
        <v>48892309</v>
      </c>
      <c r="B1756" s="174" t="s">
        <v>2130</v>
      </c>
      <c r="C1756" s="119">
        <v>1</v>
      </c>
      <c r="D1756" s="119">
        <v>1</v>
      </c>
      <c r="E1756" s="110">
        <v>6.8</v>
      </c>
      <c r="F1756" s="132">
        <v>9.9499999999999993</v>
      </c>
      <c r="G1756" s="111"/>
      <c r="H1756" s="85">
        <f t="shared" si="88"/>
        <v>0</v>
      </c>
      <c r="J1756" s="183"/>
      <c r="K1756" s="184"/>
    </row>
    <row r="1757" spans="1:11" s="182" customFormat="1" ht="19.149999999999999" customHeight="1">
      <c r="A1757" s="131">
        <v>48892310</v>
      </c>
      <c r="B1757" s="174" t="s">
        <v>2131</v>
      </c>
      <c r="C1757" s="119">
        <v>1</v>
      </c>
      <c r="D1757" s="119">
        <v>1</v>
      </c>
      <c r="E1757" s="110">
        <v>7.5</v>
      </c>
      <c r="F1757" s="132">
        <v>10.95</v>
      </c>
      <c r="G1757" s="111"/>
      <c r="H1757" s="85">
        <f t="shared" si="88"/>
        <v>0</v>
      </c>
      <c r="J1757" s="183"/>
      <c r="K1757" s="184"/>
    </row>
    <row r="1758" spans="1:11" s="182" customFormat="1" ht="19.149999999999999" customHeight="1">
      <c r="A1758" s="131">
        <v>48892311</v>
      </c>
      <c r="B1758" s="174" t="s">
        <v>2132</v>
      </c>
      <c r="C1758" s="119">
        <v>1</v>
      </c>
      <c r="D1758" s="119">
        <v>1</v>
      </c>
      <c r="E1758" s="110">
        <v>8.8000000000000007</v>
      </c>
      <c r="F1758" s="132">
        <v>12.95</v>
      </c>
      <c r="G1758" s="111"/>
      <c r="H1758" s="85">
        <f t="shared" si="88"/>
        <v>0</v>
      </c>
      <c r="J1758" s="183"/>
      <c r="K1758" s="184"/>
    </row>
    <row r="1759" spans="1:11" s="182" customFormat="1" ht="19.149999999999999" customHeight="1">
      <c r="A1759" s="131">
        <v>48892312</v>
      </c>
      <c r="B1759" s="174" t="s">
        <v>2133</v>
      </c>
      <c r="C1759" s="119">
        <v>1</v>
      </c>
      <c r="D1759" s="119">
        <v>1</v>
      </c>
      <c r="E1759" s="110">
        <v>9.9</v>
      </c>
      <c r="F1759" s="132">
        <v>14.45</v>
      </c>
      <c r="G1759" s="111"/>
      <c r="H1759" s="85">
        <f t="shared" si="88"/>
        <v>0</v>
      </c>
      <c r="J1759" s="183"/>
      <c r="K1759" s="184"/>
    </row>
    <row r="1760" spans="1:11" s="182" customFormat="1" ht="19.149999999999999" customHeight="1">
      <c r="A1760" s="131">
        <v>48892313</v>
      </c>
      <c r="B1760" s="174" t="s">
        <v>2134</v>
      </c>
      <c r="C1760" s="119">
        <v>1</v>
      </c>
      <c r="D1760" s="119">
        <v>1</v>
      </c>
      <c r="E1760" s="110">
        <v>11.2</v>
      </c>
      <c r="F1760" s="132">
        <v>16.45</v>
      </c>
      <c r="G1760" s="111"/>
      <c r="H1760" s="85">
        <f t="shared" si="88"/>
        <v>0</v>
      </c>
      <c r="J1760" s="183"/>
      <c r="K1760" s="184"/>
    </row>
    <row r="1761" spans="1:11" s="182" customFormat="1" ht="19.149999999999999" customHeight="1">
      <c r="A1761" s="131">
        <v>48892314</v>
      </c>
      <c r="B1761" s="174" t="s">
        <v>2135</v>
      </c>
      <c r="C1761" s="119">
        <v>1</v>
      </c>
      <c r="D1761" s="119">
        <v>1</v>
      </c>
      <c r="E1761" s="110">
        <v>12.2</v>
      </c>
      <c r="F1761" s="132">
        <v>17.95</v>
      </c>
      <c r="G1761" s="111"/>
      <c r="H1761" s="85">
        <f t="shared" si="88"/>
        <v>0</v>
      </c>
      <c r="J1761" s="183"/>
      <c r="K1761" s="184"/>
    </row>
    <row r="1762" spans="1:11" s="182" customFormat="1" ht="19.149999999999999" customHeight="1">
      <c r="A1762" s="131">
        <v>48892315</v>
      </c>
      <c r="B1762" s="174" t="s">
        <v>2136</v>
      </c>
      <c r="C1762" s="119">
        <v>1</v>
      </c>
      <c r="D1762" s="119">
        <v>1</v>
      </c>
      <c r="E1762" s="110">
        <v>14.3</v>
      </c>
      <c r="F1762" s="132">
        <v>20.95</v>
      </c>
      <c r="G1762" s="111"/>
      <c r="H1762" s="85">
        <f t="shared" si="88"/>
        <v>0</v>
      </c>
      <c r="J1762" s="183"/>
      <c r="K1762" s="184"/>
    </row>
    <row r="1763" spans="1:11" s="182" customFormat="1" ht="19.149999999999999" customHeight="1">
      <c r="A1763" s="131">
        <v>48892316</v>
      </c>
      <c r="B1763" s="174" t="s">
        <v>2137</v>
      </c>
      <c r="C1763" s="119">
        <v>1</v>
      </c>
      <c r="D1763" s="119">
        <v>1</v>
      </c>
      <c r="E1763" s="110">
        <v>15.6</v>
      </c>
      <c r="F1763" s="132">
        <v>22.95</v>
      </c>
      <c r="G1763" s="111"/>
      <c r="H1763" s="85">
        <f t="shared" si="88"/>
        <v>0</v>
      </c>
      <c r="J1763" s="183"/>
      <c r="K1763" s="184"/>
    </row>
    <row r="1764" spans="1:11" s="182" customFormat="1" ht="19.149999999999999" customHeight="1">
      <c r="A1764" s="131">
        <v>48892317</v>
      </c>
      <c r="B1764" s="174" t="s">
        <v>2138</v>
      </c>
      <c r="C1764" s="119">
        <v>1</v>
      </c>
      <c r="D1764" s="119">
        <v>1</v>
      </c>
      <c r="E1764" s="110">
        <v>17</v>
      </c>
      <c r="F1764" s="132">
        <v>24.95</v>
      </c>
      <c r="G1764" s="111"/>
      <c r="H1764" s="85">
        <f t="shared" si="88"/>
        <v>0</v>
      </c>
      <c r="J1764" s="183"/>
      <c r="K1764" s="184"/>
    </row>
    <row r="1765" spans="1:11" s="182" customFormat="1" ht="19.149999999999999" customHeight="1">
      <c r="A1765" s="131">
        <v>48892318</v>
      </c>
      <c r="B1765" s="174" t="s">
        <v>2139</v>
      </c>
      <c r="C1765" s="119">
        <v>1</v>
      </c>
      <c r="D1765" s="119">
        <v>1</v>
      </c>
      <c r="E1765" s="110">
        <v>18</v>
      </c>
      <c r="F1765" s="132">
        <v>26.45</v>
      </c>
      <c r="G1765" s="111"/>
      <c r="H1765" s="85">
        <f t="shared" si="88"/>
        <v>0</v>
      </c>
      <c r="J1765" s="183"/>
      <c r="K1765" s="184"/>
    </row>
    <row r="1766" spans="1:11" s="182" customFormat="1" ht="19.149999999999999" customHeight="1">
      <c r="A1766" s="131">
        <v>48892319</v>
      </c>
      <c r="B1766" s="174" t="s">
        <v>2140</v>
      </c>
      <c r="C1766" s="119">
        <v>1</v>
      </c>
      <c r="D1766" s="119">
        <v>1</v>
      </c>
      <c r="E1766" s="110">
        <v>19.100000000000001</v>
      </c>
      <c r="F1766" s="132">
        <v>27.95</v>
      </c>
      <c r="G1766" s="111"/>
      <c r="H1766" s="85">
        <f t="shared" si="88"/>
        <v>0</v>
      </c>
      <c r="J1766" s="183"/>
      <c r="K1766" s="184"/>
    </row>
    <row r="1767" spans="1:11" s="182" customFormat="1" ht="19.149999999999999" customHeight="1">
      <c r="A1767" s="131">
        <v>48892320</v>
      </c>
      <c r="B1767" s="174" t="s">
        <v>2141</v>
      </c>
      <c r="C1767" s="119">
        <v>1</v>
      </c>
      <c r="D1767" s="119">
        <v>1</v>
      </c>
      <c r="E1767" s="110">
        <v>21.4</v>
      </c>
      <c r="F1767" s="132">
        <v>31.45</v>
      </c>
      <c r="G1767" s="111"/>
      <c r="H1767" s="85">
        <f t="shared" si="88"/>
        <v>0</v>
      </c>
      <c r="J1767" s="183"/>
      <c r="K1767" s="184"/>
    </row>
    <row r="1768" spans="1:11" s="182" customFormat="1" ht="19.149999999999999" customHeight="1">
      <c r="A1768" s="131">
        <v>48892321</v>
      </c>
      <c r="B1768" s="174" t="s">
        <v>2142</v>
      </c>
      <c r="C1768" s="119">
        <v>1</v>
      </c>
      <c r="D1768" s="119">
        <v>1</v>
      </c>
      <c r="E1768" s="110">
        <v>22.5</v>
      </c>
      <c r="F1768" s="132">
        <v>32.950000000000003</v>
      </c>
      <c r="G1768" s="111"/>
      <c r="H1768" s="85">
        <f t="shared" si="88"/>
        <v>0</v>
      </c>
      <c r="J1768" s="183"/>
      <c r="K1768" s="184"/>
    </row>
    <row r="1769" spans="1:11" s="182" customFormat="1" ht="19.149999999999999" customHeight="1">
      <c r="A1769" s="131">
        <v>48892322</v>
      </c>
      <c r="B1769" s="174" t="s">
        <v>2143</v>
      </c>
      <c r="C1769" s="119">
        <v>1</v>
      </c>
      <c r="D1769" s="119">
        <v>1</v>
      </c>
      <c r="E1769" s="110">
        <v>23.8</v>
      </c>
      <c r="F1769" s="132">
        <v>34.950000000000003</v>
      </c>
      <c r="G1769" s="111"/>
      <c r="H1769" s="85">
        <f t="shared" si="88"/>
        <v>0</v>
      </c>
      <c r="J1769" s="183"/>
      <c r="K1769" s="184"/>
    </row>
    <row r="1770" spans="1:11" s="182" customFormat="1" ht="19.149999999999999" customHeight="1">
      <c r="A1770" s="131">
        <v>48892323</v>
      </c>
      <c r="B1770" s="174" t="s">
        <v>2144</v>
      </c>
      <c r="C1770" s="119">
        <v>1</v>
      </c>
      <c r="D1770" s="119">
        <v>1</v>
      </c>
      <c r="E1770" s="110">
        <v>25.9</v>
      </c>
      <c r="F1770" s="132">
        <v>37.950000000000003</v>
      </c>
      <c r="G1770" s="111"/>
      <c r="H1770" s="85">
        <f t="shared" si="88"/>
        <v>0</v>
      </c>
      <c r="J1770" s="183"/>
      <c r="K1770" s="184"/>
    </row>
    <row r="1771" spans="1:11" s="182" customFormat="1" ht="19.149999999999999" customHeight="1">
      <c r="A1771" s="131">
        <v>48892324</v>
      </c>
      <c r="B1771" s="174" t="s">
        <v>2145</v>
      </c>
      <c r="C1771" s="119">
        <v>1</v>
      </c>
      <c r="D1771" s="119">
        <v>1</v>
      </c>
      <c r="E1771" s="110">
        <v>27.2</v>
      </c>
      <c r="F1771" s="132">
        <v>39.950000000000003</v>
      </c>
      <c r="G1771" s="111"/>
      <c r="H1771" s="85">
        <f t="shared" si="88"/>
        <v>0</v>
      </c>
      <c r="J1771" s="183"/>
      <c r="K1771" s="184"/>
    </row>
    <row r="1772" spans="1:11" s="182" customFormat="1" ht="19.149999999999999" customHeight="1">
      <c r="A1772" s="131">
        <v>48892325</v>
      </c>
      <c r="B1772" s="174" t="s">
        <v>2146</v>
      </c>
      <c r="C1772" s="119">
        <v>1</v>
      </c>
      <c r="D1772" s="119">
        <v>1</v>
      </c>
      <c r="E1772" s="110">
        <v>30.6</v>
      </c>
      <c r="F1772" s="132">
        <v>44.95</v>
      </c>
      <c r="G1772" s="111"/>
      <c r="H1772" s="85">
        <f t="shared" si="88"/>
        <v>0</v>
      </c>
      <c r="J1772" s="183"/>
      <c r="K1772" s="184"/>
    </row>
    <row r="1773" spans="1:11" s="182" customFormat="1" ht="19.149999999999999" customHeight="1">
      <c r="A1773" s="131">
        <v>48892326</v>
      </c>
      <c r="B1773" s="174" t="s">
        <v>2147</v>
      </c>
      <c r="C1773" s="119">
        <v>1</v>
      </c>
      <c r="D1773" s="119">
        <v>1</v>
      </c>
      <c r="E1773" s="110">
        <v>31.3</v>
      </c>
      <c r="F1773" s="132">
        <v>45.95</v>
      </c>
      <c r="G1773" s="111"/>
      <c r="H1773" s="85">
        <f t="shared" si="88"/>
        <v>0</v>
      </c>
      <c r="J1773" s="183"/>
      <c r="K1773" s="184"/>
    </row>
    <row r="1774" spans="1:11" s="182" customFormat="1" ht="19.149999999999999" customHeight="1">
      <c r="A1774" s="131">
        <v>48892327</v>
      </c>
      <c r="B1774" s="174" t="s">
        <v>2148</v>
      </c>
      <c r="C1774" s="119">
        <v>1</v>
      </c>
      <c r="D1774" s="119">
        <v>1</v>
      </c>
      <c r="E1774" s="110">
        <v>38.1</v>
      </c>
      <c r="F1774" s="132">
        <v>55.95</v>
      </c>
      <c r="G1774" s="111"/>
      <c r="H1774" s="85">
        <f t="shared" si="88"/>
        <v>0</v>
      </c>
      <c r="J1774" s="183"/>
      <c r="K1774" s="184"/>
    </row>
    <row r="1775" spans="1:11" s="182" customFormat="1" ht="19.149999999999999" customHeight="1">
      <c r="A1775" s="131">
        <v>48892328</v>
      </c>
      <c r="B1775" s="174" t="s">
        <v>2149</v>
      </c>
      <c r="C1775" s="119">
        <v>1</v>
      </c>
      <c r="D1775" s="119">
        <v>1</v>
      </c>
      <c r="E1775" s="110">
        <v>41.6</v>
      </c>
      <c r="F1775" s="132">
        <v>60.95</v>
      </c>
      <c r="G1775" s="111"/>
      <c r="H1775" s="85">
        <f t="shared" si="88"/>
        <v>0</v>
      </c>
      <c r="J1775" s="183"/>
      <c r="K1775" s="184"/>
    </row>
    <row r="1776" spans="1:11" s="182" customFormat="1" ht="19.149999999999999" customHeight="1">
      <c r="A1776" s="131">
        <v>48892329</v>
      </c>
      <c r="B1776" s="174" t="s">
        <v>2150</v>
      </c>
      <c r="C1776" s="119">
        <v>1</v>
      </c>
      <c r="D1776" s="119">
        <v>1</v>
      </c>
      <c r="E1776" s="110">
        <v>44.3</v>
      </c>
      <c r="F1776" s="132">
        <v>64.95</v>
      </c>
      <c r="G1776" s="111"/>
      <c r="H1776" s="85">
        <f t="shared" si="88"/>
        <v>0</v>
      </c>
      <c r="J1776" s="183"/>
      <c r="K1776" s="184"/>
    </row>
    <row r="1777" spans="1:11" s="182" customFormat="1" ht="19.149999999999999" customHeight="1">
      <c r="A1777" s="128" t="s">
        <v>2151</v>
      </c>
      <c r="B1777" s="169"/>
      <c r="C1777" s="126" t="e">
        <v>#REF!</v>
      </c>
      <c r="D1777" s="126" t="e">
        <v>#REF!</v>
      </c>
      <c r="E1777" s="110"/>
      <c r="F1777" s="170"/>
      <c r="G1777" s="110"/>
      <c r="H1777" s="130"/>
      <c r="J1777" s="183"/>
      <c r="K1777" s="184"/>
    </row>
    <row r="1778" spans="1:11" s="182" customFormat="1" ht="19.149999999999999" customHeight="1">
      <c r="A1778" s="128" t="s">
        <v>2152</v>
      </c>
      <c r="B1778" s="129"/>
      <c r="C1778" s="126"/>
      <c r="D1778" s="126"/>
      <c r="E1778" s="110"/>
      <c r="F1778" s="130"/>
      <c r="G1778" s="110"/>
      <c r="H1778" s="130"/>
      <c r="J1778" s="183"/>
      <c r="K1778" s="184"/>
    </row>
    <row r="1779" spans="1:11" s="182" customFormat="1" ht="19.149999999999999" customHeight="1">
      <c r="A1779" s="131">
        <v>48324601</v>
      </c>
      <c r="B1779" s="133" t="s">
        <v>2153</v>
      </c>
      <c r="C1779" s="119">
        <v>6</v>
      </c>
      <c r="D1779" s="119">
        <v>6</v>
      </c>
      <c r="E1779" s="110">
        <v>6.4</v>
      </c>
      <c r="F1779" s="132">
        <v>9.9499999999999993</v>
      </c>
      <c r="G1779" s="111"/>
      <c r="H1779" s="85">
        <f t="shared" si="88"/>
        <v>0</v>
      </c>
      <c r="J1779" s="183"/>
      <c r="K1779" s="184"/>
    </row>
    <row r="1780" spans="1:11" s="182" customFormat="1" ht="19.149999999999999" customHeight="1">
      <c r="A1780" s="131">
        <v>48324604</v>
      </c>
      <c r="B1780" s="133" t="s">
        <v>2154</v>
      </c>
      <c r="C1780" s="119">
        <v>1</v>
      </c>
      <c r="D1780" s="119">
        <v>1</v>
      </c>
      <c r="E1780" s="110">
        <v>15.2</v>
      </c>
      <c r="F1780" s="132">
        <v>26.95</v>
      </c>
      <c r="G1780" s="111"/>
      <c r="H1780" s="85">
        <f t="shared" ref="H1780:H1824" si="89">G1780*E1780</f>
        <v>0</v>
      </c>
      <c r="J1780" s="183"/>
      <c r="K1780" s="184"/>
    </row>
    <row r="1781" spans="1:11" s="182" customFormat="1" ht="19.149999999999999" customHeight="1">
      <c r="A1781" s="131">
        <v>48324444</v>
      </c>
      <c r="B1781" s="133" t="s">
        <v>2155</v>
      </c>
      <c r="C1781" s="119">
        <v>3</v>
      </c>
      <c r="D1781" s="119">
        <v>3</v>
      </c>
      <c r="E1781" s="110">
        <v>3.15</v>
      </c>
      <c r="F1781" s="132">
        <v>4.95</v>
      </c>
      <c r="G1781" s="111"/>
      <c r="H1781" s="85">
        <f t="shared" si="89"/>
        <v>0</v>
      </c>
      <c r="J1781" s="183"/>
      <c r="K1781" s="184"/>
    </row>
    <row r="1782" spans="1:11" s="182" customFormat="1" ht="19.149999999999999" customHeight="1">
      <c r="A1782" s="128" t="s">
        <v>2156</v>
      </c>
      <c r="B1782" s="129"/>
      <c r="C1782" s="126"/>
      <c r="D1782" s="126"/>
      <c r="E1782" s="110"/>
      <c r="F1782" s="130"/>
      <c r="G1782" s="110"/>
      <c r="H1782" s="130"/>
      <c r="J1782" s="183"/>
      <c r="K1782" s="184"/>
    </row>
    <row r="1783" spans="1:11" s="182" customFormat="1" ht="19.149999999999999" customHeight="1">
      <c r="A1783" s="131">
        <v>48324461</v>
      </c>
      <c r="B1783" s="174" t="s">
        <v>2157</v>
      </c>
      <c r="C1783" s="119">
        <v>3</v>
      </c>
      <c r="D1783" s="119">
        <v>3</v>
      </c>
      <c r="E1783" s="110">
        <v>2.35</v>
      </c>
      <c r="F1783" s="132">
        <v>3.95</v>
      </c>
      <c r="G1783" s="111"/>
      <c r="H1783" s="85">
        <f t="shared" si="89"/>
        <v>0</v>
      </c>
      <c r="J1783" s="183"/>
      <c r="K1783" s="184"/>
    </row>
    <row r="1784" spans="1:11" s="182" customFormat="1">
      <c r="A1784" s="172">
        <v>48324560</v>
      </c>
      <c r="B1784" s="133" t="s">
        <v>2158</v>
      </c>
      <c r="C1784" s="119">
        <v>1</v>
      </c>
      <c r="D1784" s="119">
        <v>1</v>
      </c>
      <c r="E1784" s="110">
        <v>3.15</v>
      </c>
      <c r="F1784" s="110">
        <v>4.95</v>
      </c>
      <c r="G1784" s="111"/>
      <c r="H1784" s="85">
        <f>G1784*E1784</f>
        <v>0</v>
      </c>
    </row>
    <row r="1785" spans="1:11" s="182" customFormat="1" ht="19.149999999999999" customHeight="1">
      <c r="A1785" s="131">
        <v>48324462</v>
      </c>
      <c r="B1785" s="174" t="s">
        <v>2159</v>
      </c>
      <c r="C1785" s="119">
        <v>3</v>
      </c>
      <c r="D1785" s="119">
        <v>3</v>
      </c>
      <c r="E1785" s="110">
        <v>2.35</v>
      </c>
      <c r="F1785" s="132">
        <v>3.95</v>
      </c>
      <c r="G1785" s="111"/>
      <c r="H1785" s="85">
        <f t="shared" si="89"/>
        <v>0</v>
      </c>
      <c r="K1785" s="184"/>
    </row>
    <row r="1786" spans="1:11" s="182" customFormat="1" ht="19.149999999999999" customHeight="1">
      <c r="A1786" s="131">
        <v>48324602</v>
      </c>
      <c r="B1786" s="174" t="s">
        <v>2160</v>
      </c>
      <c r="C1786" s="119">
        <v>6</v>
      </c>
      <c r="D1786" s="119">
        <v>6</v>
      </c>
      <c r="E1786" s="110">
        <v>7.9</v>
      </c>
      <c r="F1786" s="132">
        <v>12.95</v>
      </c>
      <c r="G1786" s="111"/>
      <c r="H1786" s="85">
        <f t="shared" si="89"/>
        <v>0</v>
      </c>
      <c r="K1786" s="184"/>
    </row>
    <row r="1787" spans="1:11" s="182" customFormat="1" ht="19.149999999999999" customHeight="1">
      <c r="A1787" s="131">
        <v>48325004</v>
      </c>
      <c r="B1787" s="174" t="s">
        <v>2161</v>
      </c>
      <c r="C1787" s="119">
        <v>5</v>
      </c>
      <c r="D1787" s="119">
        <v>5</v>
      </c>
      <c r="E1787" s="110">
        <v>18</v>
      </c>
      <c r="F1787" s="132">
        <v>29.95</v>
      </c>
      <c r="G1787" s="111"/>
      <c r="H1787" s="85">
        <f t="shared" si="89"/>
        <v>0</v>
      </c>
      <c r="K1787" s="184"/>
    </row>
    <row r="1788" spans="1:11" s="182" customFormat="1" ht="19.149999999999999" customHeight="1">
      <c r="A1788" s="131" t="s">
        <v>2162</v>
      </c>
      <c r="B1788" s="174" t="s">
        <v>2163</v>
      </c>
      <c r="C1788" s="119">
        <v>0</v>
      </c>
      <c r="D1788" s="119">
        <v>0</v>
      </c>
      <c r="E1788" s="110">
        <v>31.3</v>
      </c>
      <c r="F1788" s="132">
        <v>45.95</v>
      </c>
      <c r="G1788" s="111"/>
      <c r="H1788" s="85">
        <f t="shared" si="89"/>
        <v>0</v>
      </c>
      <c r="K1788" s="184"/>
    </row>
    <row r="1789" spans="1:11" s="182" customFormat="1" ht="19.149999999999999" customHeight="1">
      <c r="A1789" s="131" t="s">
        <v>2164</v>
      </c>
      <c r="B1789" s="174" t="s">
        <v>2165</v>
      </c>
      <c r="C1789" s="119">
        <v>0</v>
      </c>
      <c r="D1789" s="119">
        <v>0</v>
      </c>
      <c r="E1789" s="110">
        <v>181.8</v>
      </c>
      <c r="F1789" s="132">
        <v>399.95</v>
      </c>
      <c r="G1789" s="111"/>
      <c r="H1789" s="85">
        <f t="shared" si="89"/>
        <v>0</v>
      </c>
      <c r="K1789" s="184"/>
    </row>
    <row r="1790" spans="1:11" s="182" customFormat="1" ht="19.149999999999999" customHeight="1">
      <c r="A1790" s="131">
        <v>48324562</v>
      </c>
      <c r="B1790" s="174" t="s">
        <v>2166</v>
      </c>
      <c r="C1790" s="119">
        <v>3</v>
      </c>
      <c r="D1790" s="119">
        <v>3</v>
      </c>
      <c r="E1790" s="110">
        <v>3.15</v>
      </c>
      <c r="F1790" s="132">
        <v>4.95</v>
      </c>
      <c r="G1790" s="111"/>
      <c r="H1790" s="85">
        <f t="shared" si="89"/>
        <v>0</v>
      </c>
      <c r="K1790" s="184"/>
    </row>
    <row r="1791" spans="1:11" s="182" customFormat="1" ht="19.149999999999999" customHeight="1">
      <c r="A1791" s="131">
        <v>48324564</v>
      </c>
      <c r="B1791" s="174" t="s">
        <v>2167</v>
      </c>
      <c r="C1791" s="119">
        <v>6</v>
      </c>
      <c r="D1791" s="119">
        <v>6</v>
      </c>
      <c r="E1791" s="110">
        <v>12.9</v>
      </c>
      <c r="F1791" s="132">
        <v>19.95</v>
      </c>
      <c r="G1791" s="111"/>
      <c r="H1791" s="85">
        <f t="shared" si="89"/>
        <v>0</v>
      </c>
      <c r="K1791" s="184"/>
    </row>
    <row r="1792" spans="1:11" s="182" customFormat="1" ht="19.149999999999999" customHeight="1">
      <c r="A1792" s="131" t="s">
        <v>2168</v>
      </c>
      <c r="B1792" s="174" t="s">
        <v>2169</v>
      </c>
      <c r="C1792" s="119">
        <v>0</v>
      </c>
      <c r="D1792" s="119">
        <v>0</v>
      </c>
      <c r="E1792" s="110">
        <v>50</v>
      </c>
      <c r="F1792" s="132">
        <v>109.95</v>
      </c>
      <c r="G1792" s="111"/>
      <c r="H1792" s="85">
        <f t="shared" si="89"/>
        <v>0</v>
      </c>
      <c r="K1792" s="184"/>
    </row>
    <row r="1793" spans="1:11" s="182" customFormat="1" ht="19.149999999999999" customHeight="1">
      <c r="A1793" s="131">
        <v>48324802</v>
      </c>
      <c r="B1793" s="174" t="s">
        <v>2170</v>
      </c>
      <c r="C1793" s="119">
        <v>6</v>
      </c>
      <c r="D1793" s="119">
        <v>6</v>
      </c>
      <c r="E1793" s="110">
        <v>3.7863636363636362</v>
      </c>
      <c r="F1793" s="132">
        <v>5.95</v>
      </c>
      <c r="G1793" s="111"/>
      <c r="H1793" s="85">
        <f t="shared" si="89"/>
        <v>0</v>
      </c>
      <c r="K1793" s="184"/>
    </row>
    <row r="1794" spans="1:11" s="182" customFormat="1" ht="19.149999999999999" customHeight="1">
      <c r="A1794" s="131" t="s">
        <v>2171</v>
      </c>
      <c r="B1794" s="174" t="s">
        <v>2172</v>
      </c>
      <c r="C1794" s="119">
        <v>0</v>
      </c>
      <c r="D1794" s="119">
        <v>0</v>
      </c>
      <c r="E1794" s="110">
        <v>35.1</v>
      </c>
      <c r="F1794" s="132">
        <v>74.95</v>
      </c>
      <c r="G1794" s="111"/>
      <c r="H1794" s="85">
        <f t="shared" si="89"/>
        <v>0</v>
      </c>
      <c r="K1794" s="184"/>
    </row>
    <row r="1795" spans="1:11" s="182" customFormat="1" ht="19.149999999999999" customHeight="1">
      <c r="A1795" s="131">
        <v>48324463</v>
      </c>
      <c r="B1795" s="174" t="s">
        <v>2173</v>
      </c>
      <c r="C1795" s="119">
        <v>3</v>
      </c>
      <c r="D1795" s="119">
        <v>3</v>
      </c>
      <c r="E1795" s="110">
        <v>2.35</v>
      </c>
      <c r="F1795" s="132">
        <v>3.95</v>
      </c>
      <c r="G1795" s="111"/>
      <c r="H1795" s="85">
        <f t="shared" si="89"/>
        <v>0</v>
      </c>
      <c r="K1795" s="184"/>
    </row>
    <row r="1796" spans="1:11" s="182" customFormat="1" ht="19.149999999999999" customHeight="1">
      <c r="A1796" s="131">
        <v>48324563</v>
      </c>
      <c r="B1796" s="174" t="s">
        <v>2174</v>
      </c>
      <c r="C1796" s="119">
        <v>3</v>
      </c>
      <c r="D1796" s="119">
        <v>3</v>
      </c>
      <c r="E1796" s="110">
        <v>3.4</v>
      </c>
      <c r="F1796" s="132">
        <v>7.95</v>
      </c>
      <c r="G1796" s="111"/>
      <c r="H1796" s="85">
        <f t="shared" si="89"/>
        <v>0</v>
      </c>
      <c r="K1796" s="184"/>
    </row>
    <row r="1797" spans="1:11" s="182" customFormat="1" ht="19.149999999999999" customHeight="1">
      <c r="A1797" s="128" t="s">
        <v>2175</v>
      </c>
      <c r="B1797" s="129"/>
      <c r="C1797" s="126"/>
      <c r="D1797" s="126"/>
      <c r="E1797" s="110"/>
      <c r="F1797" s="130"/>
      <c r="G1797" s="110"/>
      <c r="H1797" s="130"/>
      <c r="K1797" s="184"/>
    </row>
    <row r="1798" spans="1:11" s="182" customFormat="1" ht="19.149999999999999" customHeight="1">
      <c r="A1798" s="131">
        <v>48324918</v>
      </c>
      <c r="B1798" s="133" t="s">
        <v>2176</v>
      </c>
      <c r="C1798" s="119">
        <v>3</v>
      </c>
      <c r="D1798" s="119">
        <v>3</v>
      </c>
      <c r="E1798" s="110">
        <v>2.8</v>
      </c>
      <c r="F1798" s="132">
        <v>5.95</v>
      </c>
      <c r="G1798" s="111"/>
      <c r="H1798" s="85">
        <f t="shared" si="89"/>
        <v>0</v>
      </c>
      <c r="K1798" s="184"/>
    </row>
    <row r="1799" spans="1:11" s="182" customFormat="1" ht="19.149999999999999" customHeight="1">
      <c r="A1799" s="131">
        <v>48324919</v>
      </c>
      <c r="B1799" s="133" t="s">
        <v>2177</v>
      </c>
      <c r="C1799" s="119">
        <v>3</v>
      </c>
      <c r="D1799" s="119">
        <v>3</v>
      </c>
      <c r="E1799" s="110">
        <v>2.8</v>
      </c>
      <c r="F1799" s="132">
        <v>5.95</v>
      </c>
      <c r="G1799" s="111"/>
      <c r="H1799" s="85">
        <f t="shared" si="89"/>
        <v>0</v>
      </c>
      <c r="K1799" s="184"/>
    </row>
    <row r="1800" spans="1:11" s="182" customFormat="1" ht="19.149999999999999" customHeight="1">
      <c r="A1800" s="128" t="s">
        <v>2178</v>
      </c>
      <c r="B1800" s="129"/>
      <c r="C1800" s="126"/>
      <c r="D1800" s="126"/>
      <c r="E1800" s="110"/>
      <c r="F1800" s="130"/>
      <c r="G1800" s="110"/>
      <c r="H1800" s="130"/>
      <c r="K1800" s="184"/>
    </row>
    <row r="1801" spans="1:11" s="182" customFormat="1" ht="19.149999999999999" customHeight="1">
      <c r="A1801" s="131">
        <v>48324471</v>
      </c>
      <c r="B1801" s="133" t="s">
        <v>2179</v>
      </c>
      <c r="C1801" s="119">
        <v>3</v>
      </c>
      <c r="D1801" s="119">
        <v>3</v>
      </c>
      <c r="E1801" s="110">
        <v>2.35</v>
      </c>
      <c r="F1801" s="132">
        <v>3.95</v>
      </c>
      <c r="G1801" s="111"/>
      <c r="H1801" s="85">
        <f t="shared" si="89"/>
        <v>0</v>
      </c>
      <c r="K1801" s="184"/>
    </row>
    <row r="1802" spans="1:11" s="182" customFormat="1">
      <c r="A1802" s="172">
        <v>48324571</v>
      </c>
      <c r="B1802" s="133" t="s">
        <v>2180</v>
      </c>
      <c r="C1802" s="119">
        <v>1</v>
      </c>
      <c r="D1802" s="119">
        <v>1</v>
      </c>
      <c r="E1802" s="110">
        <v>3.15</v>
      </c>
      <c r="F1802" s="110">
        <v>4.95</v>
      </c>
      <c r="G1802" s="111"/>
      <c r="H1802" s="85">
        <f>G1802*E1802</f>
        <v>0</v>
      </c>
    </row>
    <row r="1803" spans="1:11" s="182" customFormat="1" ht="19.149999999999999" customHeight="1">
      <c r="A1803" s="131">
        <v>48324472</v>
      </c>
      <c r="B1803" s="133" t="s">
        <v>2181</v>
      </c>
      <c r="C1803" s="119">
        <v>3</v>
      </c>
      <c r="D1803" s="119">
        <v>3</v>
      </c>
      <c r="E1803" s="110">
        <v>2.35</v>
      </c>
      <c r="F1803" s="132">
        <v>3.95</v>
      </c>
      <c r="G1803" s="111"/>
      <c r="H1803" s="85">
        <f t="shared" si="89"/>
        <v>0</v>
      </c>
      <c r="K1803" s="184"/>
    </row>
    <row r="1804" spans="1:11" s="182" customFormat="1">
      <c r="A1804" s="172">
        <v>48325010</v>
      </c>
      <c r="B1804" s="133" t="s">
        <v>2182</v>
      </c>
      <c r="C1804" s="119">
        <v>1</v>
      </c>
      <c r="D1804" s="119">
        <v>1</v>
      </c>
      <c r="E1804" s="110">
        <v>19.100000000000001</v>
      </c>
      <c r="F1804" s="110">
        <v>29.95</v>
      </c>
      <c r="G1804" s="111"/>
      <c r="H1804" s="85">
        <f>G1804*E1804</f>
        <v>0</v>
      </c>
    </row>
    <row r="1805" spans="1:11" s="182" customFormat="1" ht="19.149999999999999" customHeight="1">
      <c r="A1805" s="131">
        <v>48324606</v>
      </c>
      <c r="B1805" s="133" t="s">
        <v>2183</v>
      </c>
      <c r="C1805" s="119">
        <v>3</v>
      </c>
      <c r="D1805" s="119">
        <v>3</v>
      </c>
      <c r="E1805" s="110">
        <v>7.9</v>
      </c>
      <c r="F1805" s="132">
        <v>12.95</v>
      </c>
      <c r="G1805" s="111"/>
      <c r="H1805" s="85">
        <f t="shared" si="89"/>
        <v>0</v>
      </c>
      <c r="K1805" s="184"/>
    </row>
    <row r="1806" spans="1:11" s="182" customFormat="1" ht="19.149999999999999" customHeight="1">
      <c r="A1806" s="131">
        <v>48324572</v>
      </c>
      <c r="B1806" s="133" t="s">
        <v>2184</v>
      </c>
      <c r="C1806" s="119">
        <v>3</v>
      </c>
      <c r="D1806" s="119">
        <v>3</v>
      </c>
      <c r="E1806" s="110">
        <v>3.15</v>
      </c>
      <c r="F1806" s="132">
        <v>4.95</v>
      </c>
      <c r="G1806" s="111"/>
      <c r="H1806" s="85">
        <f t="shared" si="89"/>
        <v>0</v>
      </c>
      <c r="K1806" s="184"/>
    </row>
    <row r="1807" spans="1:11" s="182" customFormat="1">
      <c r="A1807" s="172">
        <v>48324574</v>
      </c>
      <c r="B1807" s="133" t="s">
        <v>2185</v>
      </c>
      <c r="C1807" s="119">
        <v>1</v>
      </c>
      <c r="D1807" s="119">
        <v>1</v>
      </c>
      <c r="E1807" s="110">
        <v>19.100000000000001</v>
      </c>
      <c r="F1807" s="132">
        <v>29.95</v>
      </c>
      <c r="G1807" s="111"/>
      <c r="H1807" s="85">
        <f>G1807*E1807</f>
        <v>0</v>
      </c>
    </row>
    <row r="1808" spans="1:11" s="182" customFormat="1" ht="19.149999999999999" customHeight="1">
      <c r="A1808" s="131" t="s">
        <v>2186</v>
      </c>
      <c r="B1808" s="133" t="s">
        <v>2187</v>
      </c>
      <c r="C1808" s="119">
        <v>1</v>
      </c>
      <c r="D1808" s="119">
        <v>1</v>
      </c>
      <c r="E1808" s="110">
        <v>59.1</v>
      </c>
      <c r="F1808" s="132">
        <v>129.94999999999999</v>
      </c>
      <c r="G1808" s="111"/>
      <c r="H1808" s="85">
        <f t="shared" si="89"/>
        <v>0</v>
      </c>
      <c r="K1808" s="184"/>
    </row>
    <row r="1809" spans="1:11" s="182" customFormat="1" ht="19.149999999999999" customHeight="1">
      <c r="A1809" s="131">
        <v>48324805</v>
      </c>
      <c r="B1809" s="133" t="s">
        <v>2188</v>
      </c>
      <c r="C1809" s="119">
        <v>3</v>
      </c>
      <c r="D1809" s="119">
        <v>3</v>
      </c>
      <c r="E1809" s="110">
        <v>4.8</v>
      </c>
      <c r="F1809" s="132">
        <v>8.9499999999999993</v>
      </c>
      <c r="G1809" s="111"/>
      <c r="H1809" s="85">
        <f t="shared" si="89"/>
        <v>0</v>
      </c>
      <c r="K1809" s="184"/>
    </row>
    <row r="1810" spans="1:11" s="182" customFormat="1">
      <c r="A1810" s="172">
        <v>48324855</v>
      </c>
      <c r="B1810" s="133" t="s">
        <v>2189</v>
      </c>
      <c r="C1810" s="119">
        <v>1</v>
      </c>
      <c r="D1810" s="119">
        <v>1</v>
      </c>
      <c r="E1810" s="110">
        <v>19.100000000000001</v>
      </c>
      <c r="F1810" s="110">
        <v>29.95</v>
      </c>
      <c r="G1810" s="111"/>
      <c r="H1810" s="85">
        <f>G1810*E1810</f>
        <v>0</v>
      </c>
    </row>
    <row r="1811" spans="1:11" s="182" customFormat="1" ht="19.149999999999999" customHeight="1">
      <c r="A1811" s="131">
        <v>48324473</v>
      </c>
      <c r="B1811" s="133" t="s">
        <v>2190</v>
      </c>
      <c r="C1811" s="119">
        <v>3</v>
      </c>
      <c r="D1811" s="119">
        <v>3</v>
      </c>
      <c r="E1811" s="110">
        <v>2.35</v>
      </c>
      <c r="F1811" s="132">
        <v>3.95</v>
      </c>
      <c r="G1811" s="111"/>
      <c r="H1811" s="85">
        <f t="shared" si="89"/>
        <v>0</v>
      </c>
      <c r="K1811" s="184"/>
    </row>
    <row r="1812" spans="1:11" s="182" customFormat="1">
      <c r="A1812" s="172">
        <v>48324910</v>
      </c>
      <c r="B1812" s="133" t="s">
        <v>2191</v>
      </c>
      <c r="C1812" s="119">
        <v>1</v>
      </c>
      <c r="D1812" s="119">
        <v>1</v>
      </c>
      <c r="E1812" s="110">
        <v>3.7</v>
      </c>
      <c r="F1812" s="110">
        <v>5.95</v>
      </c>
      <c r="G1812" s="111"/>
      <c r="H1812" s="85">
        <f>G1812*E1812</f>
        <v>0</v>
      </c>
    </row>
    <row r="1813" spans="1:11" s="182" customFormat="1">
      <c r="A1813" s="172">
        <v>48324573</v>
      </c>
      <c r="B1813" s="133" t="s">
        <v>2192</v>
      </c>
      <c r="C1813" s="119">
        <v>1</v>
      </c>
      <c r="D1813" s="119">
        <v>1</v>
      </c>
      <c r="E1813" s="110">
        <v>3.15</v>
      </c>
      <c r="F1813" s="110">
        <v>4.95</v>
      </c>
      <c r="G1813" s="111"/>
      <c r="H1813" s="85">
        <f>G1813*E1813</f>
        <v>0</v>
      </c>
    </row>
    <row r="1814" spans="1:11" s="182" customFormat="1" ht="19.149999999999999" customHeight="1">
      <c r="A1814" s="128" t="s">
        <v>2193</v>
      </c>
      <c r="B1814" s="129"/>
      <c r="C1814" s="126"/>
      <c r="D1814" s="126"/>
      <c r="E1814" s="110"/>
      <c r="F1814" s="130"/>
      <c r="G1814" s="110"/>
      <c r="H1814" s="130"/>
      <c r="K1814" s="184"/>
    </row>
    <row r="1815" spans="1:11" s="182" customFormat="1" ht="30">
      <c r="A1815" s="131">
        <v>48324615</v>
      </c>
      <c r="B1815" s="174" t="s">
        <v>2194</v>
      </c>
      <c r="C1815" s="119">
        <v>3</v>
      </c>
      <c r="D1815" s="119">
        <v>3</v>
      </c>
      <c r="E1815" s="110">
        <v>8</v>
      </c>
      <c r="F1815" s="132">
        <v>14.95</v>
      </c>
      <c r="G1815" s="111"/>
      <c r="H1815" s="85">
        <f t="shared" si="89"/>
        <v>0</v>
      </c>
      <c r="K1815" s="184"/>
    </row>
    <row r="1816" spans="1:11" s="182" customFormat="1" ht="19.149999999999999" customHeight="1">
      <c r="A1816" s="128" t="s">
        <v>2195</v>
      </c>
      <c r="B1816" s="129"/>
      <c r="C1816" s="126"/>
      <c r="D1816" s="126"/>
      <c r="E1816" s="110"/>
      <c r="F1816" s="130"/>
      <c r="G1816" s="110"/>
      <c r="H1816" s="130"/>
      <c r="K1816" s="184"/>
    </row>
    <row r="1817" spans="1:11" s="182" customFormat="1" ht="19.149999999999999" customHeight="1">
      <c r="A1817" s="131">
        <v>48324482</v>
      </c>
      <c r="B1817" s="133" t="s">
        <v>2196</v>
      </c>
      <c r="C1817" s="119">
        <v>3</v>
      </c>
      <c r="D1817" s="119">
        <v>3</v>
      </c>
      <c r="E1817" s="110">
        <v>2.35</v>
      </c>
      <c r="F1817" s="132">
        <v>3.95</v>
      </c>
      <c r="G1817" s="111"/>
      <c r="H1817" s="85">
        <f t="shared" si="89"/>
        <v>0</v>
      </c>
      <c r="K1817" s="184"/>
    </row>
    <row r="1818" spans="1:11" s="182" customFormat="1" ht="19.149999999999999" customHeight="1">
      <c r="A1818" s="131">
        <v>48324483</v>
      </c>
      <c r="B1818" s="133" t="s">
        <v>2197</v>
      </c>
      <c r="C1818" s="119">
        <v>3</v>
      </c>
      <c r="D1818" s="119">
        <v>3</v>
      </c>
      <c r="E1818" s="110">
        <v>2.35</v>
      </c>
      <c r="F1818" s="132">
        <v>3.95</v>
      </c>
      <c r="G1818" s="111"/>
      <c r="H1818" s="85">
        <f t="shared" si="89"/>
        <v>0</v>
      </c>
      <c r="K1818" s="184"/>
    </row>
    <row r="1819" spans="1:11" s="182" customFormat="1" ht="19.149999999999999" customHeight="1">
      <c r="A1819" s="131">
        <v>48324484</v>
      </c>
      <c r="B1819" s="133" t="s">
        <v>2198</v>
      </c>
      <c r="C1819" s="119">
        <v>3</v>
      </c>
      <c r="D1819" s="119">
        <v>3</v>
      </c>
      <c r="E1819" s="110">
        <v>2.35</v>
      </c>
      <c r="F1819" s="132">
        <v>3.95</v>
      </c>
      <c r="G1819" s="111"/>
      <c r="H1819" s="85">
        <f t="shared" si="89"/>
        <v>0</v>
      </c>
      <c r="K1819" s="184"/>
    </row>
    <row r="1820" spans="1:11" s="182" customFormat="1">
      <c r="A1820" s="172">
        <v>48324984</v>
      </c>
      <c r="B1820" s="133" t="s">
        <v>2199</v>
      </c>
      <c r="C1820" s="119">
        <v>1</v>
      </c>
      <c r="D1820" s="119">
        <v>1</v>
      </c>
      <c r="E1820" s="110">
        <v>3.7</v>
      </c>
      <c r="F1820" s="110">
        <v>5.95</v>
      </c>
      <c r="G1820" s="111"/>
      <c r="H1820" s="85">
        <f>G1820*E1820</f>
        <v>0</v>
      </c>
    </row>
    <row r="1821" spans="1:11" s="182" customFormat="1" ht="19.149999999999999" customHeight="1">
      <c r="A1821" s="131">
        <v>48324485</v>
      </c>
      <c r="B1821" s="133" t="s">
        <v>2200</v>
      </c>
      <c r="C1821" s="119">
        <v>3</v>
      </c>
      <c r="D1821" s="119">
        <v>3</v>
      </c>
      <c r="E1821" s="110">
        <v>2.35</v>
      </c>
      <c r="F1821" s="132">
        <v>3.95</v>
      </c>
      <c r="G1821" s="111"/>
      <c r="H1821" s="85">
        <f t="shared" si="89"/>
        <v>0</v>
      </c>
      <c r="K1821" s="184"/>
    </row>
    <row r="1822" spans="1:11" s="182" customFormat="1">
      <c r="A1822" s="172">
        <v>48324985</v>
      </c>
      <c r="B1822" s="133" t="s">
        <v>2201</v>
      </c>
      <c r="C1822" s="119">
        <v>1</v>
      </c>
      <c r="D1822" s="119">
        <v>1</v>
      </c>
      <c r="E1822" s="110">
        <v>3.7</v>
      </c>
      <c r="F1822" s="110">
        <v>5.95</v>
      </c>
      <c r="G1822" s="111"/>
      <c r="H1822" s="85">
        <f>G1822*E1822</f>
        <v>0</v>
      </c>
    </row>
    <row r="1823" spans="1:11" s="182" customFormat="1">
      <c r="A1823" s="172">
        <v>48324486</v>
      </c>
      <c r="B1823" s="133" t="s">
        <v>2202</v>
      </c>
      <c r="C1823" s="119">
        <v>1</v>
      </c>
      <c r="D1823" s="119">
        <v>1</v>
      </c>
      <c r="E1823" s="110">
        <v>2.35</v>
      </c>
      <c r="F1823" s="110">
        <v>3.95</v>
      </c>
      <c r="G1823" s="111"/>
      <c r="H1823" s="85">
        <f>G1823*E1823</f>
        <v>0</v>
      </c>
    </row>
    <row r="1824" spans="1:11" s="182" customFormat="1" ht="19.149999999999999" customHeight="1">
      <c r="A1824" s="131">
        <v>48324487</v>
      </c>
      <c r="B1824" s="133" t="s">
        <v>2203</v>
      </c>
      <c r="C1824" s="119">
        <v>3</v>
      </c>
      <c r="D1824" s="119">
        <v>3</v>
      </c>
      <c r="E1824" s="110">
        <v>2.35</v>
      </c>
      <c r="F1824" s="132">
        <v>3.95</v>
      </c>
      <c r="G1824" s="111"/>
      <c r="H1824" s="85">
        <f t="shared" si="89"/>
        <v>0</v>
      </c>
      <c r="K1824" s="184"/>
    </row>
    <row r="1825" spans="1:11" s="182" customFormat="1">
      <c r="A1825" s="172">
        <v>48324914</v>
      </c>
      <c r="B1825" s="133" t="s">
        <v>2204</v>
      </c>
      <c r="C1825" s="119">
        <v>1</v>
      </c>
      <c r="D1825" s="119">
        <v>1</v>
      </c>
      <c r="E1825" s="110">
        <v>3.7</v>
      </c>
      <c r="F1825" s="110">
        <v>5.95</v>
      </c>
      <c r="G1825" s="111"/>
      <c r="H1825" s="85">
        <f t="shared" ref="H1825:H1828" si="90">G1825*E1825</f>
        <v>0</v>
      </c>
    </row>
    <row r="1826" spans="1:11" s="182" customFormat="1">
      <c r="A1826" s="172">
        <v>48324289</v>
      </c>
      <c r="B1826" s="133" t="s">
        <v>2205</v>
      </c>
      <c r="C1826" s="119">
        <v>1</v>
      </c>
      <c r="D1826" s="119">
        <v>1</v>
      </c>
      <c r="E1826" s="110">
        <v>3.15</v>
      </c>
      <c r="F1826" s="110">
        <v>4.95</v>
      </c>
      <c r="G1826" s="111"/>
      <c r="H1826" s="85">
        <f t="shared" si="90"/>
        <v>0</v>
      </c>
    </row>
    <row r="1827" spans="1:11" s="182" customFormat="1">
      <c r="A1827" s="172">
        <v>48324290</v>
      </c>
      <c r="B1827" s="133" t="s">
        <v>2206</v>
      </c>
      <c r="C1827" s="119">
        <v>1</v>
      </c>
      <c r="D1827" s="119">
        <v>1</v>
      </c>
      <c r="E1827" s="110">
        <v>5.8</v>
      </c>
      <c r="F1827" s="110">
        <v>9.9499999999999993</v>
      </c>
      <c r="G1827" s="111"/>
      <c r="H1827" s="85">
        <f t="shared" si="90"/>
        <v>0</v>
      </c>
    </row>
    <row r="1828" spans="1:11" s="182" customFormat="1">
      <c r="A1828" s="172">
        <v>48324488</v>
      </c>
      <c r="B1828" s="133" t="s">
        <v>2207</v>
      </c>
      <c r="C1828" s="119">
        <v>1</v>
      </c>
      <c r="D1828" s="119">
        <v>1</v>
      </c>
      <c r="E1828" s="110">
        <v>2.35</v>
      </c>
      <c r="F1828" s="110">
        <v>3.95</v>
      </c>
      <c r="G1828" s="111"/>
      <c r="H1828" s="85">
        <f t="shared" si="90"/>
        <v>0</v>
      </c>
    </row>
    <row r="1829" spans="1:11" s="182" customFormat="1" ht="19.149999999999999" customHeight="1">
      <c r="A1829" s="128" t="s">
        <v>2208</v>
      </c>
      <c r="B1829" s="129"/>
      <c r="C1829" s="126"/>
      <c r="D1829" s="126"/>
      <c r="E1829" s="110"/>
      <c r="F1829" s="130"/>
      <c r="G1829" s="110"/>
      <c r="H1829" s="130"/>
      <c r="J1829" s="183"/>
      <c r="K1829" s="184"/>
    </row>
    <row r="1830" spans="1:11" s="182" customFormat="1" ht="19.149999999999999" customHeight="1">
      <c r="A1830" s="131">
        <v>4932430896</v>
      </c>
      <c r="B1830" s="133" t="s">
        <v>2209</v>
      </c>
      <c r="C1830" s="119">
        <v>2</v>
      </c>
      <c r="D1830" s="119">
        <v>2</v>
      </c>
      <c r="E1830" s="110">
        <v>3.8</v>
      </c>
      <c r="F1830" s="132">
        <v>5.95</v>
      </c>
      <c r="G1830" s="111"/>
      <c r="H1830" s="85">
        <f>G1830*E1830</f>
        <v>0</v>
      </c>
      <c r="J1830" s="183"/>
      <c r="K1830" s="184"/>
    </row>
    <row r="1831" spans="1:11" s="182" customFormat="1" ht="19.149999999999999" customHeight="1">
      <c r="A1831" s="128" t="s">
        <v>2210</v>
      </c>
      <c r="B1831" s="129"/>
      <c r="C1831" s="126"/>
      <c r="D1831" s="126"/>
      <c r="E1831" s="110"/>
      <c r="F1831" s="130"/>
      <c r="G1831" s="130"/>
      <c r="H1831" s="130"/>
      <c r="J1831" s="183"/>
      <c r="K1831" s="184"/>
    </row>
    <row r="1832" spans="1:11" s="182" customFormat="1" ht="19.149999999999999" customHeight="1">
      <c r="A1832" s="131">
        <v>48324453</v>
      </c>
      <c r="B1832" s="165" t="s">
        <v>2211</v>
      </c>
      <c r="C1832" s="119">
        <v>3</v>
      </c>
      <c r="D1832" s="119">
        <v>3</v>
      </c>
      <c r="E1832" s="110">
        <v>3.15</v>
      </c>
      <c r="F1832" s="132">
        <v>4.95</v>
      </c>
      <c r="G1832" s="111"/>
      <c r="H1832" s="85">
        <f t="shared" ref="H1832:H1892" si="91">G1832*E1832</f>
        <v>0</v>
      </c>
      <c r="J1832" s="183"/>
      <c r="K1832" s="184"/>
    </row>
    <row r="1833" spans="1:11" s="182" customFormat="1" ht="19.149999999999999" customHeight="1">
      <c r="A1833" s="131">
        <v>48324653</v>
      </c>
      <c r="B1833" s="165" t="s">
        <v>2212</v>
      </c>
      <c r="C1833" s="119">
        <v>0</v>
      </c>
      <c r="D1833" s="119">
        <v>0</v>
      </c>
      <c r="E1833" s="110">
        <v>9.4499999999999993</v>
      </c>
      <c r="F1833" s="132">
        <v>14.95</v>
      </c>
      <c r="G1833" s="111"/>
      <c r="H1833" s="85">
        <f t="shared" si="91"/>
        <v>0</v>
      </c>
      <c r="J1833" s="183"/>
      <c r="K1833" s="184"/>
    </row>
    <row r="1834" spans="1:11" s="182" customFormat="1" ht="19.149999999999999" customHeight="1">
      <c r="A1834" s="131">
        <v>48324553</v>
      </c>
      <c r="B1834" s="165" t="s">
        <v>2213</v>
      </c>
      <c r="C1834" s="119">
        <v>3</v>
      </c>
      <c r="D1834" s="119">
        <v>3</v>
      </c>
      <c r="E1834" s="110">
        <v>3.15</v>
      </c>
      <c r="F1834" s="132">
        <v>4.95</v>
      </c>
      <c r="G1834" s="111"/>
      <c r="H1834" s="85">
        <f t="shared" si="91"/>
        <v>0</v>
      </c>
      <c r="J1834" s="183"/>
      <c r="K1834" s="184"/>
    </row>
    <row r="1835" spans="1:11" s="182" customFormat="1" ht="19.149999999999999" customHeight="1">
      <c r="A1835" s="131">
        <v>48324753</v>
      </c>
      <c r="B1835" s="165" t="s">
        <v>2214</v>
      </c>
      <c r="C1835" s="119">
        <v>1</v>
      </c>
      <c r="D1835" s="119">
        <v>1</v>
      </c>
      <c r="E1835" s="110">
        <v>9.4499999999999993</v>
      </c>
      <c r="F1835" s="132">
        <v>14.95</v>
      </c>
      <c r="G1835" s="111"/>
      <c r="H1835" s="85">
        <f t="shared" si="91"/>
        <v>0</v>
      </c>
      <c r="J1835" s="183"/>
      <c r="K1835" s="184"/>
    </row>
    <row r="1836" spans="1:11" s="182" customFormat="1" ht="19.149999999999999" customHeight="1">
      <c r="A1836" s="131">
        <v>48324853</v>
      </c>
      <c r="B1836" s="165" t="s">
        <v>2215</v>
      </c>
      <c r="C1836" s="119">
        <v>3</v>
      </c>
      <c r="D1836" s="119">
        <v>3</v>
      </c>
      <c r="E1836" s="110">
        <v>4.9000000000000004</v>
      </c>
      <c r="F1836" s="132">
        <v>9.9499999999999993</v>
      </c>
      <c r="G1836" s="111"/>
      <c r="H1836" s="85">
        <f t="shared" si="91"/>
        <v>0</v>
      </c>
      <c r="J1836" s="183"/>
      <c r="K1836" s="184"/>
    </row>
    <row r="1837" spans="1:11" s="182" customFormat="1" ht="19.149999999999999" customHeight="1">
      <c r="A1837" s="128" t="s">
        <v>2216</v>
      </c>
      <c r="B1837" s="185"/>
      <c r="C1837" s="126"/>
      <c r="D1837" s="126"/>
      <c r="E1837" s="110"/>
      <c r="F1837" s="170"/>
      <c r="G1837" s="110"/>
      <c r="H1837" s="130"/>
      <c r="J1837" s="183"/>
      <c r="K1837" s="184"/>
    </row>
    <row r="1838" spans="1:11" s="182" customFormat="1" ht="19.149999999999999" customHeight="1">
      <c r="A1838" s="131">
        <v>48324502</v>
      </c>
      <c r="B1838" s="165" t="s">
        <v>2217</v>
      </c>
      <c r="C1838" s="119">
        <v>1</v>
      </c>
      <c r="D1838" s="119">
        <v>1</v>
      </c>
      <c r="E1838" s="110">
        <v>7.1</v>
      </c>
      <c r="F1838" s="132">
        <v>11.95</v>
      </c>
      <c r="G1838" s="111"/>
      <c r="H1838" s="85">
        <f t="shared" si="91"/>
        <v>0</v>
      </c>
      <c r="J1838" s="183"/>
      <c r="K1838" s="184"/>
    </row>
    <row r="1839" spans="1:11" s="182" customFormat="1" ht="19.149999999999999" customHeight="1">
      <c r="A1839" s="131">
        <v>48324503</v>
      </c>
      <c r="B1839" s="165" t="s">
        <v>2218</v>
      </c>
      <c r="C1839" s="119">
        <v>1</v>
      </c>
      <c r="D1839" s="119">
        <v>1</v>
      </c>
      <c r="E1839" s="110">
        <v>7.1</v>
      </c>
      <c r="F1839" s="132">
        <v>11.95</v>
      </c>
      <c r="G1839" s="111"/>
      <c r="H1839" s="85">
        <f t="shared" si="91"/>
        <v>0</v>
      </c>
      <c r="J1839" s="183"/>
      <c r="K1839" s="184"/>
    </row>
    <row r="1840" spans="1:11" s="182" customFormat="1" ht="19.149999999999999" customHeight="1">
      <c r="A1840" s="131">
        <v>48324508</v>
      </c>
      <c r="B1840" s="165" t="s">
        <v>2219</v>
      </c>
      <c r="C1840" s="119">
        <v>1</v>
      </c>
      <c r="D1840" s="119">
        <v>1</v>
      </c>
      <c r="E1840" s="110">
        <v>8</v>
      </c>
      <c r="F1840" s="132">
        <v>12.95</v>
      </c>
      <c r="G1840" s="111"/>
      <c r="H1840" s="85">
        <f t="shared" si="91"/>
        <v>0</v>
      </c>
      <c r="J1840" s="183"/>
      <c r="K1840" s="184"/>
    </row>
    <row r="1841" spans="1:11" s="182" customFormat="1" ht="19.149999999999999" customHeight="1">
      <c r="A1841" s="131">
        <v>48324531</v>
      </c>
      <c r="B1841" s="165" t="s">
        <v>2220</v>
      </c>
      <c r="C1841" s="119">
        <v>1</v>
      </c>
      <c r="D1841" s="119">
        <v>1</v>
      </c>
      <c r="E1841" s="110">
        <v>12.7</v>
      </c>
      <c r="F1841" s="132">
        <v>22.95</v>
      </c>
      <c r="G1841" s="111"/>
      <c r="H1841" s="85">
        <f t="shared" si="91"/>
        <v>0</v>
      </c>
      <c r="J1841" s="183"/>
      <c r="K1841" s="184"/>
    </row>
    <row r="1842" spans="1:11" s="182" customFormat="1" ht="19.149999999999999" customHeight="1">
      <c r="A1842" s="131">
        <v>48324532</v>
      </c>
      <c r="B1842" s="165" t="s">
        <v>2221</v>
      </c>
      <c r="C1842" s="119">
        <v>1</v>
      </c>
      <c r="D1842" s="119">
        <v>1</v>
      </c>
      <c r="E1842" s="110">
        <v>15</v>
      </c>
      <c r="F1842" s="132">
        <v>24.95</v>
      </c>
      <c r="G1842" s="111"/>
      <c r="H1842" s="85">
        <f t="shared" si="91"/>
        <v>0</v>
      </c>
      <c r="J1842" s="183"/>
      <c r="K1842" s="184"/>
    </row>
    <row r="1843" spans="1:11" s="182" customFormat="1" ht="19.149999999999999" customHeight="1">
      <c r="A1843" s="131">
        <v>48324533</v>
      </c>
      <c r="B1843" s="165" t="s">
        <v>2222</v>
      </c>
      <c r="C1843" s="119">
        <v>1</v>
      </c>
      <c r="D1843" s="119">
        <v>1</v>
      </c>
      <c r="E1843" s="110">
        <v>14.60454545454545</v>
      </c>
      <c r="F1843" s="132">
        <v>22.95</v>
      </c>
      <c r="G1843" s="111"/>
      <c r="H1843" s="85">
        <f t="shared" si="91"/>
        <v>0</v>
      </c>
      <c r="J1843" s="183"/>
      <c r="K1843" s="184"/>
    </row>
    <row r="1844" spans="1:11" s="182" customFormat="1" ht="19.149999999999999" customHeight="1">
      <c r="A1844" s="131">
        <v>48324534</v>
      </c>
      <c r="B1844" s="165" t="s">
        <v>2223</v>
      </c>
      <c r="C1844" s="119">
        <v>1</v>
      </c>
      <c r="D1844" s="119">
        <v>1</v>
      </c>
      <c r="E1844" s="110">
        <v>18.8</v>
      </c>
      <c r="F1844" s="132">
        <v>34.950000000000003</v>
      </c>
      <c r="G1844" s="111"/>
      <c r="H1844" s="85">
        <f t="shared" si="91"/>
        <v>0</v>
      </c>
      <c r="J1844" s="183"/>
      <c r="K1844" s="184"/>
    </row>
    <row r="1845" spans="1:11" s="182" customFormat="1" ht="19.149999999999999" customHeight="1">
      <c r="A1845" s="131">
        <v>48324511</v>
      </c>
      <c r="B1845" s="165" t="s">
        <v>2224</v>
      </c>
      <c r="C1845" s="119">
        <v>1</v>
      </c>
      <c r="D1845" s="119">
        <v>1</v>
      </c>
      <c r="E1845" s="110">
        <v>12.7</v>
      </c>
      <c r="F1845" s="132">
        <v>22.95</v>
      </c>
      <c r="G1845" s="111"/>
      <c r="H1845" s="85">
        <f t="shared" si="91"/>
        <v>0</v>
      </c>
      <c r="J1845" s="183"/>
      <c r="K1845" s="184"/>
    </row>
    <row r="1846" spans="1:11" s="182" customFormat="1" ht="19.149999999999999" customHeight="1">
      <c r="A1846" s="131">
        <v>48324512</v>
      </c>
      <c r="B1846" s="165" t="s">
        <v>2225</v>
      </c>
      <c r="C1846" s="119">
        <v>1</v>
      </c>
      <c r="D1846" s="119">
        <v>1</v>
      </c>
      <c r="E1846" s="110">
        <v>15</v>
      </c>
      <c r="F1846" s="132">
        <v>24.95</v>
      </c>
      <c r="G1846" s="111"/>
      <c r="H1846" s="85">
        <f t="shared" si="91"/>
        <v>0</v>
      </c>
      <c r="J1846" s="183"/>
      <c r="K1846" s="184"/>
    </row>
    <row r="1847" spans="1:11" s="182" customFormat="1" ht="19.149999999999999" customHeight="1">
      <c r="A1847" s="128" t="s">
        <v>2226</v>
      </c>
      <c r="B1847" s="185"/>
      <c r="C1847" s="126"/>
      <c r="D1847" s="126"/>
      <c r="E1847" s="110"/>
      <c r="F1847" s="170"/>
      <c r="G1847" s="110"/>
      <c r="H1847" s="130"/>
      <c r="J1847" s="183"/>
      <c r="K1847" s="184"/>
    </row>
    <row r="1848" spans="1:11" s="182" customFormat="1" ht="19.149999999999999" customHeight="1">
      <c r="A1848" s="128" t="s">
        <v>2227</v>
      </c>
      <c r="B1848" s="185"/>
      <c r="C1848" s="126"/>
      <c r="D1848" s="126"/>
      <c r="E1848" s="110"/>
      <c r="F1848" s="130"/>
      <c r="G1848" s="110"/>
      <c r="H1848" s="130"/>
      <c r="J1848" s="183"/>
      <c r="K1848" s="184"/>
    </row>
    <row r="1849" spans="1:11" s="182" customFormat="1" ht="19.149999999999999" customHeight="1">
      <c r="A1849" s="131">
        <v>49664563</v>
      </c>
      <c r="B1849" s="165" t="s">
        <v>2228</v>
      </c>
      <c r="C1849" s="119">
        <v>1</v>
      </c>
      <c r="D1849" s="119">
        <v>1</v>
      </c>
      <c r="E1849" s="110">
        <v>18.100000000000001</v>
      </c>
      <c r="F1849" s="132">
        <v>24.95</v>
      </c>
      <c r="G1849" s="111"/>
      <c r="H1849" s="85">
        <f t="shared" si="91"/>
        <v>0</v>
      </c>
      <c r="J1849" s="183"/>
      <c r="K1849" s="184"/>
    </row>
    <row r="1850" spans="1:11" s="182" customFormat="1" ht="19.149999999999999" customHeight="1">
      <c r="A1850" s="128" t="s">
        <v>2229</v>
      </c>
      <c r="B1850" s="185"/>
      <c r="C1850" s="126"/>
      <c r="D1850" s="126"/>
      <c r="E1850" s="110"/>
      <c r="F1850" s="130"/>
      <c r="G1850" s="110"/>
      <c r="H1850" s="130"/>
      <c r="J1850" s="183"/>
      <c r="K1850" s="184"/>
    </row>
    <row r="1851" spans="1:11" s="182" customFormat="1" ht="19.149999999999999" customHeight="1">
      <c r="A1851" s="131">
        <v>49664502</v>
      </c>
      <c r="B1851" s="165" t="s">
        <v>2230</v>
      </c>
      <c r="C1851" s="119">
        <v>1</v>
      </c>
      <c r="D1851" s="119">
        <v>1</v>
      </c>
      <c r="E1851" s="110">
        <v>5.7</v>
      </c>
      <c r="F1851" s="132">
        <v>8.9499999999999993</v>
      </c>
      <c r="G1851" s="111"/>
      <c r="H1851" s="85">
        <f t="shared" si="91"/>
        <v>0</v>
      </c>
      <c r="J1851" s="183"/>
      <c r="K1851" s="184"/>
    </row>
    <row r="1852" spans="1:11" s="182" customFormat="1" ht="19.149999999999999" customHeight="1">
      <c r="A1852" s="131">
        <v>49664522</v>
      </c>
      <c r="B1852" s="165" t="s">
        <v>2231</v>
      </c>
      <c r="C1852" s="119">
        <v>1</v>
      </c>
      <c r="D1852" s="119">
        <v>1</v>
      </c>
      <c r="E1852" s="110">
        <v>15.3</v>
      </c>
      <c r="F1852" s="132">
        <v>22.95</v>
      </c>
      <c r="G1852" s="111"/>
      <c r="H1852" s="85">
        <f t="shared" si="91"/>
        <v>0</v>
      </c>
      <c r="J1852" s="183"/>
      <c r="K1852" s="184"/>
    </row>
    <row r="1853" spans="1:11" s="182" customFormat="1" ht="19.149999999999999" customHeight="1">
      <c r="A1853" s="131">
        <v>49664503</v>
      </c>
      <c r="B1853" s="165" t="s">
        <v>2232</v>
      </c>
      <c r="C1853" s="119">
        <v>1</v>
      </c>
      <c r="D1853" s="119">
        <v>1</v>
      </c>
      <c r="E1853" s="110">
        <v>6.3</v>
      </c>
      <c r="F1853" s="132">
        <v>9.9499999999999993</v>
      </c>
      <c r="G1853" s="111"/>
      <c r="H1853" s="85">
        <f t="shared" si="91"/>
        <v>0</v>
      </c>
      <c r="J1853" s="183"/>
      <c r="K1853" s="184"/>
    </row>
    <row r="1854" spans="1:11" s="182" customFormat="1" ht="19.149999999999999" customHeight="1">
      <c r="A1854" s="131">
        <v>49664523</v>
      </c>
      <c r="B1854" s="165" t="s">
        <v>2233</v>
      </c>
      <c r="C1854" s="119">
        <v>1</v>
      </c>
      <c r="D1854" s="119">
        <v>1</v>
      </c>
      <c r="E1854" s="110">
        <v>15.3</v>
      </c>
      <c r="F1854" s="132">
        <v>22.95</v>
      </c>
      <c r="G1854" s="111"/>
      <c r="H1854" s="85">
        <f t="shared" si="91"/>
        <v>0</v>
      </c>
      <c r="J1854" s="183"/>
      <c r="K1854" s="184"/>
    </row>
    <row r="1855" spans="1:11" s="182" customFormat="1" ht="19.149999999999999" customHeight="1">
      <c r="A1855" s="131">
        <v>49664505</v>
      </c>
      <c r="B1855" s="165" t="s">
        <v>2234</v>
      </c>
      <c r="C1855" s="119">
        <v>1</v>
      </c>
      <c r="D1855" s="119">
        <v>1</v>
      </c>
      <c r="E1855" s="110">
        <v>5.7</v>
      </c>
      <c r="F1855" s="132">
        <v>8.9499999999999993</v>
      </c>
      <c r="G1855" s="111"/>
      <c r="H1855" s="85">
        <f t="shared" si="91"/>
        <v>0</v>
      </c>
      <c r="J1855" s="183"/>
      <c r="K1855" s="184"/>
    </row>
    <row r="1856" spans="1:11" s="182" customFormat="1" ht="19.149999999999999" customHeight="1">
      <c r="A1856" s="131">
        <v>49664525</v>
      </c>
      <c r="B1856" s="165" t="s">
        <v>2235</v>
      </c>
      <c r="C1856" s="119">
        <v>1</v>
      </c>
      <c r="D1856" s="119">
        <v>1</v>
      </c>
      <c r="E1856" s="110">
        <v>15.3</v>
      </c>
      <c r="F1856" s="132">
        <v>22.95</v>
      </c>
      <c r="G1856" s="111"/>
      <c r="H1856" s="85">
        <f t="shared" si="91"/>
        <v>0</v>
      </c>
      <c r="J1856" s="183"/>
      <c r="K1856" s="184"/>
    </row>
    <row r="1857" spans="1:11" s="182" customFormat="1" ht="19.149999999999999" customHeight="1">
      <c r="A1857" s="131">
        <v>49664506</v>
      </c>
      <c r="B1857" s="165" t="s">
        <v>2236</v>
      </c>
      <c r="C1857" s="119">
        <v>1</v>
      </c>
      <c r="D1857" s="119">
        <v>1</v>
      </c>
      <c r="E1857" s="110">
        <v>5.7</v>
      </c>
      <c r="F1857" s="132">
        <v>8.9499999999999993</v>
      </c>
      <c r="G1857" s="111"/>
      <c r="H1857" s="85">
        <f t="shared" si="91"/>
        <v>0</v>
      </c>
      <c r="J1857" s="183"/>
      <c r="K1857" s="184"/>
    </row>
    <row r="1858" spans="1:11" s="182" customFormat="1" ht="19.149999999999999" customHeight="1">
      <c r="A1858" s="131">
        <v>49664532</v>
      </c>
      <c r="B1858" s="165" t="s">
        <v>2237</v>
      </c>
      <c r="C1858" s="119">
        <v>1</v>
      </c>
      <c r="D1858" s="119">
        <v>1</v>
      </c>
      <c r="E1858" s="110">
        <v>6.3318181818181802</v>
      </c>
      <c r="F1858" s="132">
        <v>9.9499999999999993</v>
      </c>
      <c r="G1858" s="111"/>
      <c r="H1858" s="85">
        <f t="shared" si="91"/>
        <v>0</v>
      </c>
      <c r="J1858" s="183"/>
      <c r="K1858" s="184"/>
    </row>
    <row r="1859" spans="1:11" s="182" customFormat="1" ht="19.149999999999999" customHeight="1">
      <c r="A1859" s="131" t="s">
        <v>2238</v>
      </c>
      <c r="B1859" s="165" t="s">
        <v>2239</v>
      </c>
      <c r="C1859" s="119">
        <v>1</v>
      </c>
      <c r="D1859" s="119">
        <v>1</v>
      </c>
      <c r="E1859" s="110">
        <v>35.700000000000003</v>
      </c>
      <c r="F1859" s="132">
        <v>94.95</v>
      </c>
      <c r="G1859" s="111"/>
      <c r="H1859" s="85">
        <f t="shared" si="91"/>
        <v>0</v>
      </c>
      <c r="J1859" s="183"/>
      <c r="K1859" s="184"/>
    </row>
    <row r="1860" spans="1:11" s="182" customFormat="1" ht="19.149999999999999" customHeight="1">
      <c r="A1860" s="131">
        <v>49664533</v>
      </c>
      <c r="B1860" s="165" t="s">
        <v>2240</v>
      </c>
      <c r="C1860" s="119">
        <v>1</v>
      </c>
      <c r="D1860" s="119">
        <v>1</v>
      </c>
      <c r="E1860" s="110">
        <v>6.3318181818181802</v>
      </c>
      <c r="F1860" s="132">
        <v>9.9499999999999993</v>
      </c>
      <c r="G1860" s="111"/>
      <c r="H1860" s="85">
        <f t="shared" si="91"/>
        <v>0</v>
      </c>
      <c r="J1860" s="183"/>
      <c r="K1860" s="184"/>
    </row>
    <row r="1861" spans="1:11" s="182" customFormat="1" ht="19.149999999999999" customHeight="1">
      <c r="A1861" s="131" t="s">
        <v>2241</v>
      </c>
      <c r="B1861" s="165" t="s">
        <v>2242</v>
      </c>
      <c r="C1861" s="119">
        <v>1</v>
      </c>
      <c r="D1861" s="119">
        <v>1</v>
      </c>
      <c r="E1861" s="110">
        <v>35.700000000000003</v>
      </c>
      <c r="F1861" s="132">
        <v>94.95</v>
      </c>
      <c r="G1861" s="111"/>
      <c r="H1861" s="85">
        <f t="shared" si="91"/>
        <v>0</v>
      </c>
      <c r="J1861" s="183"/>
      <c r="K1861" s="184"/>
    </row>
    <row r="1862" spans="1:11" s="182" customFormat="1" ht="19.149999999999999" customHeight="1">
      <c r="A1862" s="131">
        <v>49664535</v>
      </c>
      <c r="B1862" s="165" t="s">
        <v>2243</v>
      </c>
      <c r="C1862" s="119">
        <v>1</v>
      </c>
      <c r="D1862" s="119">
        <v>1</v>
      </c>
      <c r="E1862" s="110">
        <v>6.3318181818181802</v>
      </c>
      <c r="F1862" s="132">
        <v>10.95</v>
      </c>
      <c r="G1862" s="111"/>
      <c r="H1862" s="85">
        <f t="shared" si="91"/>
        <v>0</v>
      </c>
      <c r="J1862" s="183"/>
      <c r="K1862" s="184"/>
    </row>
    <row r="1863" spans="1:11" s="182" customFormat="1" ht="19.149999999999999" customHeight="1">
      <c r="A1863" s="131" t="s">
        <v>2244</v>
      </c>
      <c r="B1863" s="165" t="s">
        <v>2245</v>
      </c>
      <c r="C1863" s="119">
        <v>1</v>
      </c>
      <c r="D1863" s="119">
        <v>1</v>
      </c>
      <c r="E1863" s="110">
        <v>35.700000000000003</v>
      </c>
      <c r="F1863" s="132">
        <v>94.95</v>
      </c>
      <c r="G1863" s="111"/>
      <c r="H1863" s="85">
        <f t="shared" si="91"/>
        <v>0</v>
      </c>
      <c r="J1863" s="183"/>
      <c r="K1863" s="184"/>
    </row>
    <row r="1864" spans="1:11" s="182" customFormat="1" ht="19.149999999999999" customHeight="1">
      <c r="A1864" s="131">
        <v>49664536</v>
      </c>
      <c r="B1864" s="165" t="s">
        <v>2246</v>
      </c>
      <c r="C1864" s="119">
        <v>1</v>
      </c>
      <c r="D1864" s="119">
        <v>1</v>
      </c>
      <c r="E1864" s="110">
        <v>6.7</v>
      </c>
      <c r="F1864" s="132">
        <v>11.95</v>
      </c>
      <c r="G1864" s="111"/>
      <c r="H1864" s="85">
        <f t="shared" si="91"/>
        <v>0</v>
      </c>
      <c r="J1864" s="183"/>
      <c r="K1864" s="184"/>
    </row>
    <row r="1865" spans="1:11" s="182" customFormat="1" ht="19.149999999999999" customHeight="1">
      <c r="A1865" s="131" t="s">
        <v>2247</v>
      </c>
      <c r="B1865" s="165" t="s">
        <v>2248</v>
      </c>
      <c r="C1865" s="119">
        <v>1</v>
      </c>
      <c r="D1865" s="119">
        <v>1</v>
      </c>
      <c r="E1865" s="110">
        <v>35.700000000000003</v>
      </c>
      <c r="F1865" s="132">
        <v>94.95</v>
      </c>
      <c r="G1865" s="111"/>
      <c r="H1865" s="85">
        <f t="shared" si="91"/>
        <v>0</v>
      </c>
      <c r="J1865" s="183"/>
      <c r="K1865" s="184"/>
    </row>
    <row r="1866" spans="1:11" s="182" customFormat="1" ht="30">
      <c r="A1866" s="131">
        <v>49664561</v>
      </c>
      <c r="B1866" s="165" t="s">
        <v>2249</v>
      </c>
      <c r="C1866" s="119">
        <v>1</v>
      </c>
      <c r="D1866" s="119">
        <v>1</v>
      </c>
      <c r="E1866" s="110">
        <v>14</v>
      </c>
      <c r="F1866" s="132">
        <v>19.95</v>
      </c>
      <c r="G1866" s="111"/>
      <c r="H1866" s="85">
        <f t="shared" si="91"/>
        <v>0</v>
      </c>
      <c r="J1866" s="183"/>
      <c r="K1866" s="184"/>
    </row>
    <row r="1867" spans="1:11" s="182" customFormat="1" ht="30">
      <c r="A1867" s="131">
        <v>49664562</v>
      </c>
      <c r="B1867" s="165" t="s">
        <v>2250</v>
      </c>
      <c r="C1867" s="119">
        <v>1</v>
      </c>
      <c r="D1867" s="119">
        <v>1</v>
      </c>
      <c r="E1867" s="110">
        <v>17</v>
      </c>
      <c r="F1867" s="132">
        <v>27.95</v>
      </c>
      <c r="G1867" s="111"/>
      <c r="H1867" s="85">
        <f t="shared" si="91"/>
        <v>0</v>
      </c>
      <c r="J1867" s="183"/>
      <c r="K1867" s="184"/>
    </row>
    <row r="1868" spans="1:11" s="182" customFormat="1" ht="19.149999999999999" customHeight="1">
      <c r="A1868" s="131">
        <v>49664564</v>
      </c>
      <c r="B1868" s="165" t="s">
        <v>2251</v>
      </c>
      <c r="C1868" s="119">
        <v>1</v>
      </c>
      <c r="D1868" s="119">
        <v>1</v>
      </c>
      <c r="E1868" s="110">
        <v>17.7</v>
      </c>
      <c r="F1868" s="132">
        <v>29.95</v>
      </c>
      <c r="G1868" s="111"/>
      <c r="H1868" s="85">
        <f t="shared" si="91"/>
        <v>0</v>
      </c>
      <c r="J1868" s="183"/>
      <c r="K1868" s="184"/>
    </row>
    <row r="1869" spans="1:11" s="182" customFormat="1" ht="19.149999999999999" customHeight="1">
      <c r="A1869" s="128" t="s">
        <v>2252</v>
      </c>
      <c r="B1869" s="185"/>
      <c r="C1869" s="126"/>
      <c r="D1869" s="126"/>
      <c r="E1869" s="110"/>
      <c r="F1869" s="170"/>
      <c r="G1869" s="110"/>
      <c r="H1869" s="130"/>
      <c r="J1869" s="183"/>
      <c r="K1869" s="184"/>
    </row>
    <row r="1870" spans="1:11" s="182" customFormat="1" ht="45">
      <c r="A1870" s="131">
        <v>49664301</v>
      </c>
      <c r="B1870" s="165" t="s">
        <v>2253</v>
      </c>
      <c r="C1870" s="119">
        <v>1</v>
      </c>
      <c r="D1870" s="119">
        <v>1</v>
      </c>
      <c r="E1870" s="110">
        <v>89.4</v>
      </c>
      <c r="F1870" s="132">
        <v>149.94999999999999</v>
      </c>
      <c r="G1870" s="111"/>
      <c r="H1870" s="85">
        <f t="shared" si="91"/>
        <v>0</v>
      </c>
      <c r="J1870" s="183"/>
      <c r="K1870" s="184"/>
    </row>
    <row r="1871" spans="1:11" s="182" customFormat="1" ht="30">
      <c r="A1871" s="131">
        <v>4932451568</v>
      </c>
      <c r="B1871" s="165" t="s">
        <v>2254</v>
      </c>
      <c r="C1871" s="119">
        <v>1</v>
      </c>
      <c r="D1871" s="119">
        <v>1</v>
      </c>
      <c r="E1871" s="110">
        <v>43.6</v>
      </c>
      <c r="F1871" s="132">
        <v>59.95</v>
      </c>
      <c r="G1871" s="111"/>
      <c r="H1871" s="85">
        <f t="shared" si="91"/>
        <v>0</v>
      </c>
      <c r="J1871" s="183"/>
      <c r="K1871" s="184"/>
    </row>
    <row r="1872" spans="1:11" s="182" customFormat="1" ht="19.149999999999999" customHeight="1">
      <c r="A1872" s="128" t="s">
        <v>2255</v>
      </c>
      <c r="B1872" s="185"/>
      <c r="C1872" s="126"/>
      <c r="D1872" s="126"/>
      <c r="E1872" s="110"/>
      <c r="F1872" s="130"/>
      <c r="G1872" s="110"/>
      <c r="H1872" s="130"/>
      <c r="J1872" s="183"/>
      <c r="K1872" s="184"/>
    </row>
    <row r="1873" spans="1:11" s="182" customFormat="1" ht="19.149999999999999" customHeight="1">
      <c r="A1873" s="131">
        <v>48325030</v>
      </c>
      <c r="B1873" s="165" t="s">
        <v>2256</v>
      </c>
      <c r="C1873" s="119">
        <v>1</v>
      </c>
      <c r="D1873" s="119">
        <v>1</v>
      </c>
      <c r="E1873" s="110">
        <v>5.0999999999999996</v>
      </c>
      <c r="F1873" s="132">
        <v>8.9499999999999993</v>
      </c>
      <c r="G1873" s="111"/>
      <c r="H1873" s="85">
        <f t="shared" si="91"/>
        <v>0</v>
      </c>
      <c r="J1873" s="183"/>
      <c r="K1873" s="184"/>
    </row>
    <row r="1874" spans="1:11" s="182" customFormat="1" ht="19.149999999999999" customHeight="1">
      <c r="A1874" s="131" t="s">
        <v>2257</v>
      </c>
      <c r="B1874" s="165" t="s">
        <v>2258</v>
      </c>
      <c r="C1874" s="119">
        <v>1</v>
      </c>
      <c r="D1874" s="119">
        <v>1</v>
      </c>
      <c r="E1874" s="110">
        <v>30.5</v>
      </c>
      <c r="F1874" s="132">
        <v>69.95</v>
      </c>
      <c r="G1874" s="111"/>
      <c r="H1874" s="85">
        <f t="shared" si="91"/>
        <v>0</v>
      </c>
      <c r="J1874" s="183"/>
      <c r="K1874" s="184"/>
    </row>
    <row r="1875" spans="1:11" s="182" customFormat="1" ht="19.149999999999999" customHeight="1">
      <c r="A1875" s="131">
        <v>48325031</v>
      </c>
      <c r="B1875" s="165" t="s">
        <v>2259</v>
      </c>
      <c r="C1875" s="119">
        <v>1</v>
      </c>
      <c r="D1875" s="119">
        <v>1</v>
      </c>
      <c r="E1875" s="110">
        <v>5.0999999999999996</v>
      </c>
      <c r="F1875" s="132">
        <v>8.9499999999999993</v>
      </c>
      <c r="G1875" s="111"/>
      <c r="H1875" s="85">
        <f t="shared" si="91"/>
        <v>0</v>
      </c>
      <c r="J1875" s="183"/>
      <c r="K1875" s="184"/>
    </row>
    <row r="1876" spans="1:11" s="182" customFormat="1" ht="19.149999999999999" customHeight="1">
      <c r="A1876" s="131" t="s">
        <v>2260</v>
      </c>
      <c r="B1876" s="165" t="s">
        <v>2261</v>
      </c>
      <c r="C1876" s="119">
        <v>1</v>
      </c>
      <c r="D1876" s="119">
        <v>1</v>
      </c>
      <c r="E1876" s="110">
        <v>30.5</v>
      </c>
      <c r="F1876" s="132">
        <v>69.95</v>
      </c>
      <c r="G1876" s="111"/>
      <c r="H1876" s="85">
        <f t="shared" si="91"/>
        <v>0</v>
      </c>
      <c r="J1876" s="183"/>
      <c r="K1876" s="184"/>
    </row>
    <row r="1877" spans="1:11" s="182" customFormat="1" ht="19.149999999999999" customHeight="1">
      <c r="A1877" s="131">
        <v>48325032</v>
      </c>
      <c r="B1877" s="165" t="s">
        <v>2262</v>
      </c>
      <c r="C1877" s="119">
        <v>1</v>
      </c>
      <c r="D1877" s="119">
        <v>1</v>
      </c>
      <c r="E1877" s="110">
        <v>7.2</v>
      </c>
      <c r="F1877" s="132">
        <v>8.9499999999999993</v>
      </c>
      <c r="G1877" s="111"/>
      <c r="H1877" s="85">
        <f t="shared" si="91"/>
        <v>0</v>
      </c>
      <c r="J1877" s="183"/>
      <c r="K1877" s="184"/>
    </row>
    <row r="1878" spans="1:11" s="182" customFormat="1" ht="19.149999999999999" customHeight="1">
      <c r="A1878" s="131" t="s">
        <v>2263</v>
      </c>
      <c r="B1878" s="165" t="s">
        <v>2264</v>
      </c>
      <c r="C1878" s="119">
        <v>1</v>
      </c>
      <c r="D1878" s="119">
        <v>1</v>
      </c>
      <c r="E1878" s="110">
        <v>30.5</v>
      </c>
      <c r="F1878" s="132">
        <v>69.95</v>
      </c>
      <c r="G1878" s="111"/>
      <c r="H1878" s="85">
        <f t="shared" si="91"/>
        <v>0</v>
      </c>
      <c r="J1878" s="183"/>
      <c r="K1878" s="184"/>
    </row>
    <row r="1879" spans="1:11" s="182" customFormat="1" ht="19.149999999999999" customHeight="1">
      <c r="A1879" s="131">
        <v>48325033</v>
      </c>
      <c r="B1879" s="165" t="s">
        <v>2265</v>
      </c>
      <c r="C1879" s="119">
        <v>1</v>
      </c>
      <c r="D1879" s="119">
        <v>1</v>
      </c>
      <c r="E1879" s="110">
        <v>10.199999999999999</v>
      </c>
      <c r="F1879" s="132">
        <v>14.95</v>
      </c>
      <c r="G1879" s="111"/>
      <c r="H1879" s="85">
        <f t="shared" si="91"/>
        <v>0</v>
      </c>
      <c r="J1879" s="183"/>
      <c r="K1879" s="184"/>
    </row>
    <row r="1880" spans="1:11" s="182" customFormat="1" ht="19.149999999999999" customHeight="1">
      <c r="A1880" s="131">
        <v>48034405</v>
      </c>
      <c r="B1880" s="165" t="s">
        <v>2266</v>
      </c>
      <c r="C1880" s="119">
        <v>1</v>
      </c>
      <c r="D1880" s="119">
        <v>1</v>
      </c>
      <c r="E1880" s="110">
        <v>21.8</v>
      </c>
      <c r="F1880" s="132">
        <v>31.95</v>
      </c>
      <c r="G1880" s="111"/>
      <c r="H1880" s="85">
        <f t="shared" si="91"/>
        <v>0</v>
      </c>
      <c r="J1880" s="183"/>
      <c r="K1880" s="184"/>
    </row>
    <row r="1881" spans="1:11" s="182" customFormat="1" ht="19.149999999999999" customHeight="1">
      <c r="A1881" s="131">
        <v>48034410</v>
      </c>
      <c r="B1881" s="165" t="s">
        <v>2267</v>
      </c>
      <c r="C1881" s="119">
        <v>1</v>
      </c>
      <c r="D1881" s="119">
        <v>1</v>
      </c>
      <c r="E1881" s="110">
        <v>21.8</v>
      </c>
      <c r="F1881" s="132">
        <v>31.95</v>
      </c>
      <c r="G1881" s="111"/>
      <c r="H1881" s="85">
        <f t="shared" si="91"/>
        <v>0</v>
      </c>
      <c r="J1881" s="183"/>
      <c r="K1881" s="184"/>
    </row>
    <row r="1882" spans="1:11" s="182" customFormat="1" ht="19.149999999999999" customHeight="1">
      <c r="A1882" s="131">
        <v>48325100</v>
      </c>
      <c r="B1882" s="165" t="s">
        <v>2267</v>
      </c>
      <c r="C1882" s="119">
        <v>1</v>
      </c>
      <c r="D1882" s="119">
        <v>1</v>
      </c>
      <c r="E1882" s="110">
        <v>12</v>
      </c>
      <c r="F1882" s="132">
        <v>24.95</v>
      </c>
      <c r="G1882" s="111"/>
      <c r="H1882" s="85">
        <f t="shared" si="91"/>
        <v>0</v>
      </c>
      <c r="J1882" s="183"/>
      <c r="K1882" s="184"/>
    </row>
    <row r="1883" spans="1:11" s="182" customFormat="1" ht="19.149999999999999" customHeight="1">
      <c r="A1883" s="128" t="s">
        <v>2268</v>
      </c>
      <c r="B1883" s="185"/>
      <c r="C1883" s="126"/>
      <c r="D1883" s="126"/>
      <c r="E1883" s="110"/>
      <c r="F1883" s="130"/>
      <c r="G1883" s="110"/>
      <c r="H1883" s="130"/>
      <c r="J1883" s="183"/>
      <c r="K1883" s="184"/>
    </row>
    <row r="1884" spans="1:11" s="182" customFormat="1" ht="19.149999999999999" customHeight="1">
      <c r="A1884" s="131">
        <v>49665111</v>
      </c>
      <c r="B1884" s="165" t="s">
        <v>2269</v>
      </c>
      <c r="C1884" s="119">
        <v>1</v>
      </c>
      <c r="D1884" s="119">
        <v>1</v>
      </c>
      <c r="E1884" s="110">
        <v>25.42</v>
      </c>
      <c r="F1884" s="132">
        <v>34.950000000000003</v>
      </c>
      <c r="G1884" s="111"/>
      <c r="H1884" s="85">
        <f t="shared" si="91"/>
        <v>0</v>
      </c>
      <c r="J1884" s="183"/>
      <c r="K1884" s="184"/>
    </row>
    <row r="1885" spans="1:11" s="182" customFormat="1" ht="19.149999999999999" customHeight="1">
      <c r="A1885" s="131">
        <v>49665121</v>
      </c>
      <c r="B1885" s="165" t="s">
        <v>2270</v>
      </c>
      <c r="C1885" s="119">
        <v>1</v>
      </c>
      <c r="D1885" s="119">
        <v>1</v>
      </c>
      <c r="E1885" s="110">
        <v>25.42</v>
      </c>
      <c r="F1885" s="132">
        <v>34.950000000000003</v>
      </c>
      <c r="G1885" s="111"/>
      <c r="H1885" s="85">
        <f t="shared" si="91"/>
        <v>0</v>
      </c>
      <c r="J1885" s="183"/>
      <c r="K1885" s="184"/>
    </row>
    <row r="1886" spans="1:11" s="182" customFormat="1" ht="19.149999999999999" customHeight="1">
      <c r="A1886" s="131">
        <v>49665101</v>
      </c>
      <c r="B1886" s="165" t="s">
        <v>2271</v>
      </c>
      <c r="C1886" s="119">
        <v>1</v>
      </c>
      <c r="D1886" s="119">
        <v>1</v>
      </c>
      <c r="E1886" s="110">
        <v>163</v>
      </c>
      <c r="F1886" s="132">
        <v>219.95</v>
      </c>
      <c r="G1886" s="111"/>
      <c r="H1886" s="85">
        <f t="shared" si="91"/>
        <v>0</v>
      </c>
      <c r="J1886" s="183"/>
      <c r="K1886" s="184"/>
    </row>
    <row r="1887" spans="1:11" s="182" customFormat="1" ht="19.149999999999999" customHeight="1">
      <c r="A1887" s="131">
        <v>49665102</v>
      </c>
      <c r="B1887" s="165" t="s">
        <v>2272</v>
      </c>
      <c r="C1887" s="119">
        <v>1</v>
      </c>
      <c r="D1887" s="119">
        <v>1</v>
      </c>
      <c r="E1887" s="110">
        <v>220</v>
      </c>
      <c r="F1887" s="132">
        <v>249.95</v>
      </c>
      <c r="G1887" s="111"/>
      <c r="H1887" s="85">
        <f t="shared" si="91"/>
        <v>0</v>
      </c>
      <c r="J1887" s="183"/>
      <c r="K1887" s="184"/>
    </row>
    <row r="1888" spans="1:11" s="182" customFormat="1" ht="19.149999999999999" customHeight="1">
      <c r="A1888" s="128" t="s">
        <v>2273</v>
      </c>
      <c r="B1888" s="185"/>
      <c r="C1888" s="126"/>
      <c r="D1888" s="126"/>
      <c r="E1888" s="110"/>
      <c r="F1888" s="179"/>
      <c r="G1888" s="110"/>
      <c r="H1888" s="130"/>
      <c r="J1888" s="183"/>
      <c r="K1888" s="184"/>
    </row>
    <row r="1889" spans="1:11" s="182" customFormat="1" ht="90">
      <c r="A1889" s="131">
        <v>48324403</v>
      </c>
      <c r="B1889" s="165" t="s">
        <v>2274</v>
      </c>
      <c r="C1889" s="119">
        <v>1</v>
      </c>
      <c r="D1889" s="119">
        <v>1</v>
      </c>
      <c r="E1889" s="110">
        <v>22.1</v>
      </c>
      <c r="F1889" s="132">
        <v>26.95</v>
      </c>
      <c r="G1889" s="111"/>
      <c r="H1889" s="85">
        <f t="shared" si="91"/>
        <v>0</v>
      </c>
      <c r="J1889" s="183"/>
      <c r="K1889" s="184"/>
    </row>
    <row r="1890" spans="1:11" s="182" customFormat="1" ht="195">
      <c r="A1890" s="131">
        <v>48324023</v>
      </c>
      <c r="B1890" s="165" t="s">
        <v>2275</v>
      </c>
      <c r="C1890" s="119">
        <v>1</v>
      </c>
      <c r="D1890" s="119">
        <v>1</v>
      </c>
      <c r="E1890" s="110">
        <v>43.7</v>
      </c>
      <c r="F1890" s="132">
        <v>49.95</v>
      </c>
      <c r="G1890" s="111"/>
      <c r="H1890" s="85">
        <f t="shared" si="91"/>
        <v>0</v>
      </c>
      <c r="J1890" s="183"/>
      <c r="K1890" s="184"/>
    </row>
    <row r="1891" spans="1:11" s="182" customFormat="1" ht="240">
      <c r="A1891" s="131">
        <v>48324024</v>
      </c>
      <c r="B1891" s="165" t="s">
        <v>2276</v>
      </c>
      <c r="C1891" s="119">
        <v>1</v>
      </c>
      <c r="D1891" s="119">
        <v>1</v>
      </c>
      <c r="E1891" s="110">
        <v>49.1</v>
      </c>
      <c r="F1891" s="132">
        <v>59.95</v>
      </c>
      <c r="G1891" s="111"/>
      <c r="H1891" s="85">
        <f t="shared" si="91"/>
        <v>0</v>
      </c>
      <c r="J1891" s="183"/>
      <c r="K1891" s="184"/>
    </row>
    <row r="1892" spans="1:11" s="182" customFormat="1" ht="19.149999999999999" customHeight="1">
      <c r="A1892" s="131">
        <v>48324081</v>
      </c>
      <c r="B1892" s="165" t="s">
        <v>2277</v>
      </c>
      <c r="C1892" s="119">
        <v>1</v>
      </c>
      <c r="D1892" s="119">
        <v>1</v>
      </c>
      <c r="E1892" s="110">
        <v>40.4</v>
      </c>
      <c r="F1892" s="132">
        <v>48.95</v>
      </c>
      <c r="G1892" s="111"/>
      <c r="H1892" s="85">
        <f t="shared" si="91"/>
        <v>0</v>
      </c>
      <c r="J1892" s="183"/>
      <c r="K1892" s="184"/>
    </row>
    <row r="1893" spans="1:11" s="182" customFormat="1" ht="19.149999999999999" customHeight="1">
      <c r="A1893" s="128" t="s">
        <v>2278</v>
      </c>
      <c r="B1893" s="185"/>
      <c r="C1893" s="126"/>
      <c r="D1893" s="126"/>
      <c r="E1893" s="110"/>
      <c r="F1893" s="130"/>
      <c r="G1893" s="110"/>
      <c r="H1893" s="130"/>
      <c r="J1893" s="183"/>
      <c r="K1893" s="184"/>
    </row>
    <row r="1894" spans="1:11" s="182" customFormat="1" ht="19.149999999999999" customHeight="1">
      <c r="A1894" s="131">
        <v>48321552</v>
      </c>
      <c r="B1894" s="165" t="s">
        <v>2279</v>
      </c>
      <c r="C1894" s="119">
        <v>1</v>
      </c>
      <c r="D1894" s="119">
        <v>1</v>
      </c>
      <c r="E1894" s="110">
        <v>33.299999999999997</v>
      </c>
      <c r="F1894" s="132">
        <v>49.95</v>
      </c>
      <c r="G1894" s="111"/>
      <c r="H1894" s="85">
        <f t="shared" ref="H1894" si="92">G1894*E1894</f>
        <v>0</v>
      </c>
      <c r="J1894" s="183"/>
      <c r="K1894" s="184"/>
    </row>
    <row r="1895" spans="1:11" s="182" customFormat="1" ht="19.149999999999999" customHeight="1">
      <c r="A1895" s="128" t="s">
        <v>2280</v>
      </c>
      <c r="B1895" s="129"/>
      <c r="C1895" s="126"/>
      <c r="D1895" s="126"/>
      <c r="E1895" s="110"/>
      <c r="F1895" s="130"/>
      <c r="G1895" s="110"/>
      <c r="H1895" s="130"/>
      <c r="J1895" s="183"/>
      <c r="K1895" s="184"/>
    </row>
    <row r="1896" spans="1:11" s="182" customFormat="1" ht="19.149999999999999" customHeight="1">
      <c r="A1896" s="131">
        <v>48301000</v>
      </c>
      <c r="B1896" s="133" t="s">
        <v>2281</v>
      </c>
      <c r="C1896" s="119">
        <v>1</v>
      </c>
      <c r="D1896" s="119">
        <v>1</v>
      </c>
      <c r="E1896" s="110">
        <v>20.5</v>
      </c>
      <c r="F1896" s="132">
        <v>39.950000000000003</v>
      </c>
      <c r="G1896" s="111"/>
      <c r="H1896" s="85">
        <f t="shared" ref="H1896:H1951" si="93">G1896*E1896</f>
        <v>0</v>
      </c>
      <c r="J1896" s="183"/>
      <c r="K1896" s="184"/>
    </row>
    <row r="1897" spans="1:11" s="182" customFormat="1" ht="19.149999999999999" customHeight="1">
      <c r="A1897" s="128" t="s">
        <v>2282</v>
      </c>
      <c r="B1897" s="129"/>
      <c r="C1897" s="126"/>
      <c r="D1897" s="126"/>
      <c r="E1897" s="110"/>
      <c r="F1897" s="130"/>
      <c r="G1897" s="110"/>
      <c r="H1897" s="130"/>
      <c r="J1897" s="183"/>
      <c r="K1897" s="184"/>
    </row>
    <row r="1898" spans="1:11" s="182" customFormat="1" ht="19.149999999999999" customHeight="1">
      <c r="A1898" s="131">
        <v>49228510</v>
      </c>
      <c r="B1898" s="133" t="s">
        <v>2283</v>
      </c>
      <c r="C1898" s="119">
        <v>1</v>
      </c>
      <c r="D1898" s="119">
        <v>1</v>
      </c>
      <c r="E1898" s="110">
        <v>81.8</v>
      </c>
      <c r="F1898" s="132">
        <v>99.95</v>
      </c>
      <c r="G1898" s="111"/>
      <c r="H1898" s="85">
        <f t="shared" si="93"/>
        <v>0</v>
      </c>
      <c r="J1898" s="183"/>
      <c r="K1898" s="184"/>
    </row>
    <row r="1899" spans="1:11" s="182" customFormat="1" ht="19.149999999999999" customHeight="1">
      <c r="A1899" s="131" t="s">
        <v>2284</v>
      </c>
      <c r="B1899" s="133" t="s">
        <v>2285</v>
      </c>
      <c r="C1899" s="119">
        <v>1</v>
      </c>
      <c r="D1899" s="119">
        <v>1</v>
      </c>
      <c r="E1899" s="110">
        <v>96.7</v>
      </c>
      <c r="F1899" s="132">
        <v>132.94999999999999</v>
      </c>
      <c r="G1899" s="111"/>
      <c r="H1899" s="85"/>
      <c r="J1899" s="183"/>
      <c r="K1899" s="184"/>
    </row>
    <row r="1900" spans="1:11" s="182" customFormat="1" ht="19.149999999999999" customHeight="1">
      <c r="A1900" s="128" t="s">
        <v>2286</v>
      </c>
      <c r="B1900" s="129"/>
      <c r="C1900" s="126"/>
      <c r="D1900" s="126"/>
      <c r="E1900" s="110"/>
      <c r="F1900" s="130"/>
      <c r="G1900" s="110"/>
      <c r="H1900" s="130"/>
      <c r="J1900" s="183"/>
      <c r="K1900" s="184"/>
    </row>
    <row r="1901" spans="1:11" s="182" customFormat="1" ht="19.149999999999999" customHeight="1">
      <c r="A1901" s="131">
        <v>49362784</v>
      </c>
      <c r="B1901" s="133" t="s">
        <v>2287</v>
      </c>
      <c r="C1901" s="119">
        <v>1</v>
      </c>
      <c r="D1901" s="119">
        <v>1</v>
      </c>
      <c r="E1901" s="110">
        <v>19.100000000000001</v>
      </c>
      <c r="F1901" s="132">
        <v>29.95</v>
      </c>
      <c r="G1901" s="111"/>
      <c r="H1901" s="85">
        <f t="shared" si="93"/>
        <v>0</v>
      </c>
      <c r="J1901" s="183"/>
      <c r="K1901" s="184"/>
    </row>
    <row r="1902" spans="1:11" s="182" customFormat="1" ht="19.149999999999999" customHeight="1">
      <c r="A1902" s="131">
        <v>49362783</v>
      </c>
      <c r="B1902" s="133" t="s">
        <v>2288</v>
      </c>
      <c r="C1902" s="119">
        <v>1</v>
      </c>
      <c r="D1902" s="119">
        <v>1</v>
      </c>
      <c r="E1902" s="110">
        <v>15.9</v>
      </c>
      <c r="F1902" s="132">
        <v>24.95</v>
      </c>
      <c r="G1902" s="111"/>
      <c r="H1902" s="85">
        <f t="shared" si="93"/>
        <v>0</v>
      </c>
      <c r="J1902" s="183"/>
      <c r="K1902" s="184"/>
    </row>
    <row r="1903" spans="1:11" s="182" customFormat="1" ht="19.149999999999999" customHeight="1">
      <c r="A1903" s="131">
        <v>49362785</v>
      </c>
      <c r="B1903" s="133" t="s">
        <v>2289</v>
      </c>
      <c r="C1903" s="119">
        <v>1</v>
      </c>
      <c r="D1903" s="119">
        <v>1</v>
      </c>
      <c r="E1903" s="110">
        <v>31.8</v>
      </c>
      <c r="F1903" s="132">
        <v>49.95</v>
      </c>
      <c r="G1903" s="111"/>
      <c r="H1903" s="85">
        <f t="shared" si="93"/>
        <v>0</v>
      </c>
      <c r="J1903" s="183"/>
      <c r="K1903" s="184"/>
    </row>
    <row r="1904" spans="1:11" s="182" customFormat="1" ht="19.149999999999999" customHeight="1">
      <c r="A1904" s="128" t="s">
        <v>2290</v>
      </c>
      <c r="B1904" s="129"/>
      <c r="C1904" s="126"/>
      <c r="D1904" s="126"/>
      <c r="E1904" s="110"/>
      <c r="F1904" s="130"/>
      <c r="G1904" s="110"/>
      <c r="H1904" s="130"/>
      <c r="J1904" s="183"/>
      <c r="K1904" s="184"/>
    </row>
    <row r="1905" spans="1:11" s="182" customFormat="1" ht="19.149999999999999" customHeight="1">
      <c r="A1905" s="131">
        <v>4932430488</v>
      </c>
      <c r="B1905" s="133" t="s">
        <v>2291</v>
      </c>
      <c r="C1905" s="119">
        <v>1</v>
      </c>
      <c r="D1905" s="119">
        <v>1</v>
      </c>
      <c r="E1905" s="110">
        <v>14.7</v>
      </c>
      <c r="F1905" s="132">
        <v>24.95</v>
      </c>
      <c r="G1905" s="111"/>
      <c r="H1905" s="85">
        <f t="shared" si="93"/>
        <v>0</v>
      </c>
      <c r="J1905" s="183"/>
      <c r="K1905" s="184"/>
    </row>
    <row r="1906" spans="1:11" s="182" customFormat="1" ht="19.149999999999999" customHeight="1">
      <c r="A1906" s="131">
        <v>4932430489</v>
      </c>
      <c r="B1906" s="133" t="s">
        <v>2292</v>
      </c>
      <c r="C1906" s="119">
        <v>1</v>
      </c>
      <c r="D1906" s="119">
        <v>1</v>
      </c>
      <c r="E1906" s="110">
        <v>10.199999999999999</v>
      </c>
      <c r="F1906" s="132">
        <v>15.95</v>
      </c>
      <c r="G1906" s="111"/>
      <c r="H1906" s="85">
        <f t="shared" si="93"/>
        <v>0</v>
      </c>
      <c r="J1906" s="183"/>
      <c r="K1906" s="184"/>
    </row>
    <row r="1907" spans="1:11" s="182" customFormat="1" ht="19.149999999999999" customHeight="1">
      <c r="A1907" s="131">
        <v>4932430490</v>
      </c>
      <c r="B1907" s="133" t="s">
        <v>2293</v>
      </c>
      <c r="C1907" s="119">
        <v>1</v>
      </c>
      <c r="D1907" s="119">
        <v>1</v>
      </c>
      <c r="E1907" s="110">
        <v>10.199999999999999</v>
      </c>
      <c r="F1907" s="132">
        <v>15.95</v>
      </c>
      <c r="G1907" s="111"/>
      <c r="H1907" s="85">
        <f t="shared" si="93"/>
        <v>0</v>
      </c>
      <c r="J1907" s="183"/>
      <c r="K1907" s="184"/>
    </row>
    <row r="1908" spans="1:11" s="182" customFormat="1" ht="19.149999999999999" customHeight="1">
      <c r="A1908" s="131">
        <v>4932430838</v>
      </c>
      <c r="B1908" s="133" t="s">
        <v>2294</v>
      </c>
      <c r="C1908" s="119">
        <v>1</v>
      </c>
      <c r="D1908" s="119">
        <v>1</v>
      </c>
      <c r="E1908" s="110">
        <v>18.100000000000001</v>
      </c>
      <c r="F1908" s="132">
        <v>24.95</v>
      </c>
      <c r="G1908" s="111"/>
      <c r="H1908" s="85">
        <f t="shared" si="93"/>
        <v>0</v>
      </c>
      <c r="J1908" s="183"/>
      <c r="K1908" s="184"/>
    </row>
    <row r="1909" spans="1:11" s="182" customFormat="1" ht="19.149999999999999" customHeight="1">
      <c r="A1909" s="131">
        <v>4932430492</v>
      </c>
      <c r="B1909" s="133" t="s">
        <v>2295</v>
      </c>
      <c r="C1909" s="119">
        <v>1</v>
      </c>
      <c r="D1909" s="119">
        <v>1</v>
      </c>
      <c r="E1909" s="110">
        <v>14.7</v>
      </c>
      <c r="F1909" s="132">
        <v>24.95</v>
      </c>
      <c r="G1909" s="111"/>
      <c r="H1909" s="85">
        <f t="shared" si="93"/>
        <v>0</v>
      </c>
      <c r="J1909" s="183"/>
      <c r="K1909" s="184"/>
    </row>
    <row r="1910" spans="1:11" s="182" customFormat="1" ht="19.149999999999999" customHeight="1">
      <c r="A1910" s="128" t="s">
        <v>2296</v>
      </c>
      <c r="B1910" s="169"/>
      <c r="C1910" s="126"/>
      <c r="D1910" s="126"/>
      <c r="E1910" s="110"/>
      <c r="F1910" s="170"/>
      <c r="G1910" s="110"/>
      <c r="H1910" s="130"/>
      <c r="J1910" s="183"/>
      <c r="K1910" s="184"/>
    </row>
    <row r="1911" spans="1:11" s="182" customFormat="1" ht="19.149999999999999" customHeight="1">
      <c r="A1911" s="131">
        <v>49800400</v>
      </c>
      <c r="B1911" s="133" t="s">
        <v>2297</v>
      </c>
      <c r="C1911" s="119">
        <v>1</v>
      </c>
      <c r="D1911" s="119">
        <v>810</v>
      </c>
      <c r="E1911" s="110">
        <v>16.8</v>
      </c>
      <c r="F1911" s="132">
        <v>28</v>
      </c>
      <c r="G1911" s="111"/>
      <c r="H1911" s="85">
        <f t="shared" si="93"/>
        <v>0</v>
      </c>
      <c r="J1911" s="183"/>
      <c r="K1911" s="184"/>
    </row>
    <row r="1912" spans="1:11" s="182" customFormat="1" ht="19.149999999999999" customHeight="1">
      <c r="A1912" s="131">
        <v>49800401</v>
      </c>
      <c r="B1912" s="133" t="s">
        <v>2298</v>
      </c>
      <c r="C1912" s="119">
        <v>1</v>
      </c>
      <c r="D1912" s="119">
        <v>810</v>
      </c>
      <c r="E1912" s="110">
        <v>16.8</v>
      </c>
      <c r="F1912" s="132">
        <v>28</v>
      </c>
      <c r="G1912" s="111"/>
      <c r="H1912" s="85">
        <f t="shared" si="93"/>
        <v>0</v>
      </c>
      <c r="J1912" s="183"/>
      <c r="K1912" s="184"/>
    </row>
    <row r="1913" spans="1:11" s="182" customFormat="1" ht="19.149999999999999" customHeight="1">
      <c r="A1913" s="128" t="s">
        <v>2299</v>
      </c>
      <c r="B1913" s="129"/>
      <c r="C1913" s="126"/>
      <c r="D1913" s="126"/>
      <c r="E1913" s="110"/>
      <c r="F1913" s="130"/>
      <c r="G1913" s="110"/>
      <c r="H1913" s="130"/>
      <c r="J1913" s="183"/>
      <c r="K1913" s="184"/>
    </row>
    <row r="1914" spans="1:11" s="182" customFormat="1" ht="19.149999999999999" customHeight="1">
      <c r="A1914" s="131">
        <v>49902306</v>
      </c>
      <c r="B1914" s="133" t="s">
        <v>2300</v>
      </c>
      <c r="C1914" s="119">
        <v>1</v>
      </c>
      <c r="D1914" s="119">
        <v>1</v>
      </c>
      <c r="E1914" s="110">
        <v>25</v>
      </c>
      <c r="F1914" s="132">
        <v>49.95</v>
      </c>
      <c r="G1914" s="111"/>
      <c r="H1914" s="85">
        <f t="shared" si="93"/>
        <v>0</v>
      </c>
      <c r="J1914" s="183"/>
      <c r="K1914" s="184"/>
    </row>
    <row r="1915" spans="1:11" s="182" customFormat="1" ht="19.149999999999999" customHeight="1">
      <c r="A1915" s="128" t="s">
        <v>2301</v>
      </c>
      <c r="B1915" s="129"/>
      <c r="C1915" s="126"/>
      <c r="D1915" s="126"/>
      <c r="E1915" s="110"/>
      <c r="F1915" s="130"/>
      <c r="G1915" s="110"/>
      <c r="H1915" s="130"/>
      <c r="J1915" s="183"/>
      <c r="K1915" s="184"/>
    </row>
    <row r="1916" spans="1:11" s="182" customFormat="1" ht="19.149999999999999" customHeight="1">
      <c r="A1916" s="131">
        <v>48033035</v>
      </c>
      <c r="B1916" s="173" t="s">
        <v>2302</v>
      </c>
      <c r="C1916" s="119">
        <v>1</v>
      </c>
      <c r="D1916" s="119">
        <v>1</v>
      </c>
      <c r="E1916" s="110">
        <v>20.399999999999999</v>
      </c>
      <c r="F1916" s="132">
        <v>29.95</v>
      </c>
      <c r="G1916" s="111"/>
      <c r="H1916" s="85">
        <f t="shared" si="93"/>
        <v>0</v>
      </c>
      <c r="J1916" s="183"/>
      <c r="K1916" s="184"/>
    </row>
    <row r="1917" spans="1:11" s="182" customFormat="1" ht="19.149999999999999" customHeight="1">
      <c r="A1917" s="131" t="s">
        <v>2303</v>
      </c>
      <c r="B1917" s="173" t="s">
        <v>2304</v>
      </c>
      <c r="C1917" s="119">
        <v>1</v>
      </c>
      <c r="D1917" s="119">
        <v>1</v>
      </c>
      <c r="E1917" s="110">
        <v>37</v>
      </c>
      <c r="F1917" s="132">
        <v>54.95</v>
      </c>
      <c r="G1917" s="111"/>
      <c r="H1917" s="85">
        <f t="shared" si="93"/>
        <v>0</v>
      </c>
      <c r="J1917" s="183"/>
      <c r="K1917" s="184"/>
    </row>
    <row r="1918" spans="1:11" s="182" customFormat="1" ht="19.149999999999999" customHeight="1">
      <c r="A1918" s="131" t="s">
        <v>2305</v>
      </c>
      <c r="B1918" s="173" t="s">
        <v>2306</v>
      </c>
      <c r="C1918" s="119">
        <v>1</v>
      </c>
      <c r="D1918" s="119">
        <v>1</v>
      </c>
      <c r="E1918" s="110">
        <v>60</v>
      </c>
      <c r="F1918" s="132">
        <v>139.94999999999999</v>
      </c>
      <c r="G1918" s="111"/>
      <c r="H1918" s="85">
        <f t="shared" si="93"/>
        <v>0</v>
      </c>
      <c r="J1918" s="183"/>
      <c r="K1918" s="184"/>
    </row>
    <row r="1919" spans="1:11" s="182" customFormat="1" ht="19.149999999999999" customHeight="1">
      <c r="A1919" s="131">
        <v>4932430467</v>
      </c>
      <c r="B1919" s="173" t="s">
        <v>2307</v>
      </c>
      <c r="C1919" s="119">
        <v>1</v>
      </c>
      <c r="D1919" s="119">
        <v>1</v>
      </c>
      <c r="E1919" s="110">
        <v>117</v>
      </c>
      <c r="F1919" s="132">
        <v>142.94999999999999</v>
      </c>
      <c r="G1919" s="111"/>
      <c r="H1919" s="85">
        <f t="shared" si="93"/>
        <v>0</v>
      </c>
      <c r="J1919" s="183"/>
      <c r="K1919" s="184"/>
    </row>
    <row r="1920" spans="1:11" s="182" customFormat="1" ht="19.149999999999999" customHeight="1">
      <c r="A1920" s="131">
        <v>4932459341</v>
      </c>
      <c r="B1920" s="173" t="s">
        <v>2308</v>
      </c>
      <c r="C1920" s="119">
        <v>1</v>
      </c>
      <c r="D1920" s="119">
        <v>1</v>
      </c>
      <c r="E1920" s="110">
        <v>171.8</v>
      </c>
      <c r="F1920" s="132">
        <v>209.95</v>
      </c>
      <c r="G1920" s="111"/>
      <c r="H1920" s="85">
        <f t="shared" si="93"/>
        <v>0</v>
      </c>
      <c r="J1920" s="183"/>
      <c r="K1920" s="184"/>
    </row>
    <row r="1921" spans="1:11" s="182" customFormat="1" ht="19.149999999999999" customHeight="1">
      <c r="A1921" s="131">
        <v>49406100</v>
      </c>
      <c r="B1921" s="173" t="s">
        <v>2309</v>
      </c>
      <c r="C1921" s="119">
        <v>1</v>
      </c>
      <c r="D1921" s="119">
        <v>1</v>
      </c>
      <c r="E1921" s="110">
        <v>92</v>
      </c>
      <c r="F1921" s="132">
        <v>134.94999999999999</v>
      </c>
      <c r="G1921" s="111"/>
      <c r="H1921" s="85">
        <f t="shared" si="93"/>
        <v>0</v>
      </c>
      <c r="J1921" s="183"/>
      <c r="K1921" s="184"/>
    </row>
    <row r="1922" spans="1:11" s="182" customFormat="1" ht="19.149999999999999" customHeight="1">
      <c r="A1922" s="131">
        <v>49406105</v>
      </c>
      <c r="B1922" s="173" t="s">
        <v>2310</v>
      </c>
      <c r="C1922" s="119">
        <v>1</v>
      </c>
      <c r="D1922" s="119">
        <v>1</v>
      </c>
      <c r="E1922" s="110">
        <v>109.1</v>
      </c>
      <c r="F1922" s="132">
        <v>159.94999999999999</v>
      </c>
      <c r="G1922" s="111"/>
      <c r="H1922" s="85">
        <f t="shared" si="93"/>
        <v>0</v>
      </c>
      <c r="J1922" s="183"/>
      <c r="K1922" s="184"/>
    </row>
    <row r="1923" spans="1:11" s="182" customFormat="1" ht="19.149999999999999" customHeight="1">
      <c r="A1923" s="131">
        <v>49406190</v>
      </c>
      <c r="B1923" s="173" t="s">
        <v>2311</v>
      </c>
      <c r="C1923" s="119">
        <v>1</v>
      </c>
      <c r="D1923" s="119">
        <v>1</v>
      </c>
      <c r="E1923" s="110">
        <v>36.1</v>
      </c>
      <c r="F1923" s="132">
        <v>52.95</v>
      </c>
      <c r="G1923" s="111"/>
      <c r="H1923" s="85">
        <f t="shared" si="93"/>
        <v>0</v>
      </c>
      <c r="J1923" s="183"/>
      <c r="K1923" s="184"/>
    </row>
    <row r="1924" spans="1:11" s="182" customFormat="1" ht="19.149999999999999" customHeight="1">
      <c r="A1924" s="131">
        <v>4932430005</v>
      </c>
      <c r="B1924" s="173" t="s">
        <v>2312</v>
      </c>
      <c r="C1924" s="119">
        <v>1</v>
      </c>
      <c r="D1924" s="119">
        <v>1</v>
      </c>
      <c r="E1924" s="110">
        <v>108.1</v>
      </c>
      <c r="F1924" s="132">
        <v>139.94999999999999</v>
      </c>
      <c r="G1924" s="111"/>
      <c r="H1924" s="85">
        <f t="shared" si="93"/>
        <v>0</v>
      </c>
      <c r="J1924" s="183"/>
      <c r="K1924" s="184"/>
    </row>
    <row r="1925" spans="1:11" s="182" customFormat="1" ht="19.149999999999999" customHeight="1">
      <c r="A1925" s="131">
        <v>4932352304</v>
      </c>
      <c r="B1925" s="133" t="s">
        <v>2313</v>
      </c>
      <c r="C1925" s="119">
        <v>1</v>
      </c>
      <c r="D1925" s="119">
        <v>1</v>
      </c>
      <c r="E1925" s="110">
        <v>72.099999999999994</v>
      </c>
      <c r="F1925" s="132">
        <v>94.95</v>
      </c>
      <c r="G1925" s="111"/>
      <c r="H1925" s="85">
        <f t="shared" si="93"/>
        <v>0</v>
      </c>
      <c r="J1925" s="183"/>
      <c r="K1925" s="184"/>
    </row>
    <row r="1926" spans="1:11" s="182" customFormat="1" ht="19.149999999999999" customHeight="1">
      <c r="A1926" s="131">
        <v>4932352307</v>
      </c>
      <c r="B1926" s="133" t="s">
        <v>2314</v>
      </c>
      <c r="C1926" s="119">
        <v>1</v>
      </c>
      <c r="D1926" s="119">
        <v>1</v>
      </c>
      <c r="E1926" s="110">
        <v>46.8</v>
      </c>
      <c r="F1926" s="132">
        <v>89.95</v>
      </c>
      <c r="G1926" s="111"/>
      <c r="H1926" s="85">
        <f t="shared" si="93"/>
        <v>0</v>
      </c>
      <c r="J1926" s="183"/>
      <c r="K1926" s="184"/>
    </row>
    <row r="1927" spans="1:11" s="182" customFormat="1" ht="19.149999999999999" customHeight="1">
      <c r="A1927" s="131">
        <v>4932352309</v>
      </c>
      <c r="B1927" s="133" t="s">
        <v>2315</v>
      </c>
      <c r="C1927" s="119">
        <v>1</v>
      </c>
      <c r="D1927" s="119">
        <v>1</v>
      </c>
      <c r="E1927" s="110">
        <v>37.799999999999997</v>
      </c>
      <c r="F1927" s="132">
        <v>49.95</v>
      </c>
      <c r="G1927" s="111"/>
      <c r="H1927" s="85">
        <f t="shared" si="93"/>
        <v>0</v>
      </c>
      <c r="J1927" s="183"/>
      <c r="K1927" s="184"/>
    </row>
    <row r="1928" spans="1:11" s="182" customFormat="1" ht="19.149999999999999" customHeight="1">
      <c r="A1928" s="118">
        <v>4932459687</v>
      </c>
      <c r="B1928" s="140" t="s">
        <v>2316</v>
      </c>
      <c r="C1928" s="119">
        <v>1</v>
      </c>
      <c r="D1928" s="119">
        <v>1</v>
      </c>
      <c r="E1928" s="110">
        <v>70.2</v>
      </c>
      <c r="F1928" s="132">
        <v>92.95</v>
      </c>
      <c r="G1928" s="111"/>
      <c r="H1928" s="85">
        <f t="shared" si="93"/>
        <v>0</v>
      </c>
      <c r="J1928" s="183"/>
      <c r="K1928" s="184"/>
    </row>
    <row r="1929" spans="1:11" s="182" customFormat="1" ht="19.149999999999999" customHeight="1">
      <c r="A1929" s="118">
        <v>4932459689</v>
      </c>
      <c r="B1929" s="140" t="s">
        <v>2317</v>
      </c>
      <c r="C1929" s="119">
        <v>1</v>
      </c>
      <c r="D1929" s="119">
        <v>1</v>
      </c>
      <c r="E1929" s="110">
        <v>37.1</v>
      </c>
      <c r="F1929" s="132">
        <v>52.95</v>
      </c>
      <c r="G1929" s="111"/>
      <c r="H1929" s="85">
        <f t="shared" si="93"/>
        <v>0</v>
      </c>
      <c r="J1929" s="183"/>
      <c r="K1929" s="184"/>
    </row>
    <row r="1930" spans="1:11" s="182" customFormat="1" ht="19.149999999999999" customHeight="1">
      <c r="A1930" s="118">
        <v>4932459690</v>
      </c>
      <c r="B1930" s="140" t="s">
        <v>2318</v>
      </c>
      <c r="C1930" s="119">
        <v>1</v>
      </c>
      <c r="D1930" s="119">
        <v>1</v>
      </c>
      <c r="E1930" s="110">
        <v>35.200000000000003</v>
      </c>
      <c r="F1930" s="132">
        <v>49.95</v>
      </c>
      <c r="G1930" s="111"/>
      <c r="H1930" s="85">
        <f t="shared" si="93"/>
        <v>0</v>
      </c>
      <c r="J1930" s="183"/>
      <c r="K1930" s="184"/>
    </row>
    <row r="1931" spans="1:11" s="182" customFormat="1" ht="19.149999999999999" customHeight="1">
      <c r="A1931" s="128" t="s">
        <v>2319</v>
      </c>
      <c r="B1931" s="129"/>
      <c r="C1931" s="126"/>
      <c r="D1931" s="126"/>
      <c r="E1931" s="110"/>
      <c r="F1931" s="130"/>
      <c r="G1931" s="110"/>
      <c r="H1931" s="130"/>
      <c r="J1931" s="183"/>
      <c r="K1931" s="184"/>
    </row>
    <row r="1932" spans="1:11" s="182" customFormat="1" ht="19.149999999999999" customHeight="1">
      <c r="A1932" s="131">
        <v>4932371913</v>
      </c>
      <c r="B1932" s="173" t="s">
        <v>2320</v>
      </c>
      <c r="C1932" s="119">
        <v>1</v>
      </c>
      <c r="D1932" s="119">
        <v>1</v>
      </c>
      <c r="E1932" s="110">
        <v>45</v>
      </c>
      <c r="F1932" s="132">
        <v>82.95</v>
      </c>
      <c r="G1932" s="111"/>
      <c r="H1932" s="85">
        <f t="shared" si="93"/>
        <v>0</v>
      </c>
      <c r="J1932" s="183"/>
      <c r="K1932" s="184"/>
    </row>
    <row r="1933" spans="1:11" s="182" customFormat="1" ht="19.149999999999999" customHeight="1">
      <c r="A1933" s="131">
        <v>4932376533</v>
      </c>
      <c r="B1933" s="133" t="s">
        <v>2321</v>
      </c>
      <c r="C1933" s="119">
        <v>1</v>
      </c>
      <c r="D1933" s="119">
        <v>1</v>
      </c>
      <c r="E1933" s="110">
        <v>35</v>
      </c>
      <c r="F1933" s="132">
        <v>49.95</v>
      </c>
      <c r="G1933" s="111"/>
      <c r="H1933" s="85">
        <f t="shared" si="93"/>
        <v>0</v>
      </c>
      <c r="J1933" s="183"/>
      <c r="K1933" s="184"/>
    </row>
    <row r="1934" spans="1:11" s="182" customFormat="1" ht="19.149999999999999" customHeight="1">
      <c r="A1934" s="131">
        <v>4932364267</v>
      </c>
      <c r="B1934" s="133" t="s">
        <v>2322</v>
      </c>
      <c r="C1934" s="119">
        <v>1</v>
      </c>
      <c r="D1934" s="119">
        <v>1</v>
      </c>
      <c r="E1934" s="110">
        <v>36</v>
      </c>
      <c r="F1934" s="132">
        <v>49.95</v>
      </c>
      <c r="G1934" s="111"/>
      <c r="H1934" s="85">
        <f t="shared" si="93"/>
        <v>0</v>
      </c>
      <c r="J1934" s="183"/>
      <c r="K1934" s="184"/>
    </row>
    <row r="1935" spans="1:11" s="182" customFormat="1" ht="19.149999999999999" customHeight="1">
      <c r="A1935" s="128" t="s">
        <v>2323</v>
      </c>
      <c r="B1935" s="129"/>
      <c r="C1935" s="126"/>
      <c r="D1935" s="126"/>
      <c r="E1935" s="110"/>
      <c r="F1935" s="110"/>
      <c r="G1935" s="110"/>
      <c r="H1935" s="130"/>
      <c r="J1935" s="183"/>
      <c r="K1935" s="184"/>
    </row>
    <row r="1936" spans="1:11" s="182" customFormat="1" ht="19.149999999999999" customHeight="1">
      <c r="A1936" s="195">
        <v>49162554</v>
      </c>
      <c r="B1936" s="180" t="s">
        <v>2324</v>
      </c>
      <c r="C1936" s="119">
        <v>1</v>
      </c>
      <c r="D1936" s="119">
        <v>1</v>
      </c>
      <c r="E1936" s="110">
        <v>36.299999999999997</v>
      </c>
      <c r="F1936" s="132">
        <v>49.95</v>
      </c>
      <c r="G1936" s="111"/>
      <c r="H1936" s="85">
        <f t="shared" ref="H1936:H1938" si="94">G1936*E1936</f>
        <v>0</v>
      </c>
      <c r="J1936" s="183"/>
      <c r="K1936" s="184"/>
    </row>
    <row r="1937" spans="1:11" s="182" customFormat="1" ht="19.149999999999999" customHeight="1">
      <c r="A1937" s="195">
        <v>49162557</v>
      </c>
      <c r="B1937" s="180" t="s">
        <v>2325</v>
      </c>
      <c r="C1937" s="119">
        <v>1</v>
      </c>
      <c r="D1937" s="119">
        <v>1</v>
      </c>
      <c r="E1937" s="110">
        <v>29.1</v>
      </c>
      <c r="F1937" s="132">
        <v>39.950000000000003</v>
      </c>
      <c r="G1937" s="111"/>
      <c r="H1937" s="85">
        <f t="shared" si="94"/>
        <v>0</v>
      </c>
      <c r="J1937" s="183"/>
      <c r="K1937" s="184"/>
    </row>
    <row r="1938" spans="1:11" s="182" customFormat="1" ht="19.149999999999999" customHeight="1">
      <c r="A1938" s="195">
        <v>49162558</v>
      </c>
      <c r="B1938" s="180" t="s">
        <v>2326</v>
      </c>
      <c r="C1938" s="119">
        <v>1</v>
      </c>
      <c r="D1938" s="119">
        <v>1</v>
      </c>
      <c r="E1938" s="110">
        <v>29.1</v>
      </c>
      <c r="F1938" s="132">
        <v>39.950000000000003</v>
      </c>
      <c r="G1938" s="111"/>
      <c r="H1938" s="85">
        <f t="shared" si="94"/>
        <v>0</v>
      </c>
      <c r="J1938" s="183"/>
      <c r="K1938" s="184"/>
    </row>
    <row r="1939" spans="1:11" s="182" customFormat="1" ht="19.149999999999999" customHeight="1">
      <c r="A1939" s="131">
        <v>49162560</v>
      </c>
      <c r="B1939" s="133" t="s">
        <v>2327</v>
      </c>
      <c r="C1939" s="119">
        <v>0</v>
      </c>
      <c r="D1939" s="119">
        <v>0</v>
      </c>
      <c r="E1939" s="110">
        <v>19.2</v>
      </c>
      <c r="F1939" s="132">
        <v>32.950000000000003</v>
      </c>
      <c r="G1939" s="111"/>
      <c r="H1939" s="85">
        <f t="shared" si="93"/>
        <v>0</v>
      </c>
      <c r="J1939" s="183"/>
      <c r="K1939" s="184"/>
    </row>
    <row r="1940" spans="1:11" s="182" customFormat="1" ht="19.149999999999999" customHeight="1">
      <c r="A1940" s="131">
        <v>49162766</v>
      </c>
      <c r="B1940" s="133" t="s">
        <v>2328</v>
      </c>
      <c r="C1940" s="119">
        <v>0</v>
      </c>
      <c r="D1940" s="119">
        <v>0</v>
      </c>
      <c r="E1940" s="110">
        <v>38</v>
      </c>
      <c r="F1940" s="132">
        <v>64.95</v>
      </c>
      <c r="G1940" s="111"/>
      <c r="H1940" s="85">
        <f t="shared" si="93"/>
        <v>0</v>
      </c>
      <c r="J1940" s="183"/>
      <c r="K1940" s="184"/>
    </row>
    <row r="1941" spans="1:11" s="182" customFormat="1" ht="19.149999999999999" customHeight="1">
      <c r="A1941" s="131">
        <v>49162767</v>
      </c>
      <c r="B1941" s="133" t="s">
        <v>2329</v>
      </c>
      <c r="C1941" s="119">
        <v>0</v>
      </c>
      <c r="D1941" s="119">
        <v>0</v>
      </c>
      <c r="E1941" s="110">
        <v>38</v>
      </c>
      <c r="F1941" s="132">
        <v>64.95</v>
      </c>
      <c r="G1941" s="111"/>
      <c r="H1941" s="85">
        <f t="shared" si="93"/>
        <v>0</v>
      </c>
      <c r="J1941" s="183"/>
      <c r="K1941" s="184"/>
    </row>
    <row r="1942" spans="1:11" s="182" customFormat="1" ht="19.149999999999999" customHeight="1">
      <c r="A1942" s="131">
        <v>49162861</v>
      </c>
      <c r="B1942" s="133" t="s">
        <v>2330</v>
      </c>
      <c r="C1942" s="119">
        <v>0</v>
      </c>
      <c r="D1942" s="119">
        <v>0</v>
      </c>
      <c r="E1942" s="110">
        <v>32</v>
      </c>
      <c r="F1942" s="132">
        <v>44.95</v>
      </c>
      <c r="G1942" s="111"/>
      <c r="H1942" s="85">
        <f t="shared" si="93"/>
        <v>0</v>
      </c>
      <c r="J1942" s="183"/>
      <c r="K1942" s="184"/>
    </row>
    <row r="1943" spans="1:11" s="182" customFormat="1" ht="19.149999999999999" customHeight="1">
      <c r="A1943" s="131">
        <v>49162864</v>
      </c>
      <c r="B1943" s="133" t="s">
        <v>2331</v>
      </c>
      <c r="C1943" s="119">
        <v>0</v>
      </c>
      <c r="D1943" s="119">
        <v>0</v>
      </c>
      <c r="E1943" s="110">
        <v>38</v>
      </c>
      <c r="F1943" s="132">
        <v>64.95</v>
      </c>
      <c r="G1943" s="111"/>
      <c r="H1943" s="85">
        <f t="shared" si="93"/>
        <v>0</v>
      </c>
      <c r="J1943" s="183"/>
      <c r="K1943" s="184"/>
    </row>
    <row r="1944" spans="1:11" s="182" customFormat="1" ht="19.149999999999999" customHeight="1">
      <c r="A1944" s="131">
        <v>49162867</v>
      </c>
      <c r="B1944" s="133" t="s">
        <v>2332</v>
      </c>
      <c r="C1944" s="119">
        <v>0</v>
      </c>
      <c r="D1944" s="119">
        <v>0</v>
      </c>
      <c r="E1944" s="110">
        <v>59</v>
      </c>
      <c r="F1944" s="132">
        <v>89.95</v>
      </c>
      <c r="G1944" s="111"/>
      <c r="H1944" s="85">
        <f t="shared" si="93"/>
        <v>0</v>
      </c>
      <c r="J1944" s="183"/>
      <c r="K1944" s="184"/>
    </row>
    <row r="1945" spans="1:11" s="182" customFormat="1" ht="19.149999999999999" customHeight="1">
      <c r="A1945" s="128" t="s">
        <v>2333</v>
      </c>
      <c r="B1945" s="129"/>
      <c r="C1945" s="126"/>
      <c r="D1945" s="126"/>
      <c r="E1945" s="110"/>
      <c r="F1945" s="130"/>
      <c r="G1945" s="110"/>
      <c r="H1945" s="130"/>
      <c r="J1945" s="183"/>
      <c r="K1945" s="184"/>
    </row>
    <row r="1946" spans="1:11" s="182" customFormat="1" ht="19.149999999999999" customHeight="1">
      <c r="A1946" s="131">
        <v>4932352473</v>
      </c>
      <c r="B1946" s="173" t="s">
        <v>2334</v>
      </c>
      <c r="C1946" s="119">
        <v>1</v>
      </c>
      <c r="D1946" s="119">
        <v>1</v>
      </c>
      <c r="E1946" s="110">
        <v>9.4</v>
      </c>
      <c r="F1946" s="132">
        <v>15.95</v>
      </c>
      <c r="G1946" s="111"/>
      <c r="H1946" s="85">
        <f t="shared" si="93"/>
        <v>0</v>
      </c>
      <c r="J1946" s="183"/>
      <c r="K1946" s="184"/>
    </row>
    <row r="1947" spans="1:11" s="182" customFormat="1">
      <c r="A1947" s="128" t="s">
        <v>2335</v>
      </c>
      <c r="B1947" s="129"/>
      <c r="C1947" s="126"/>
      <c r="D1947" s="126"/>
      <c r="E1947" s="110"/>
      <c r="F1947" s="130"/>
      <c r="G1947" s="110"/>
      <c r="H1947" s="130"/>
    </row>
    <row r="1948" spans="1:11" s="182" customFormat="1">
      <c r="A1948" s="118" t="s">
        <v>2336</v>
      </c>
      <c r="B1948" s="140" t="s">
        <v>2337</v>
      </c>
      <c r="C1948" s="119">
        <v>1</v>
      </c>
      <c r="D1948" s="119">
        <v>5</v>
      </c>
      <c r="E1948" s="110">
        <v>34.4</v>
      </c>
      <c r="F1948" s="132">
        <v>89.95</v>
      </c>
      <c r="G1948" s="111"/>
      <c r="H1948" s="85">
        <f t="shared" si="93"/>
        <v>0</v>
      </c>
    </row>
    <row r="1949" spans="1:11" s="182" customFormat="1">
      <c r="A1949" s="128" t="s">
        <v>2338</v>
      </c>
      <c r="B1949" s="129"/>
      <c r="C1949" s="126"/>
      <c r="D1949" s="126"/>
      <c r="E1949" s="110"/>
      <c r="F1949" s="130"/>
      <c r="G1949" s="110"/>
      <c r="H1949" s="130"/>
    </row>
    <row r="1950" spans="1:11" s="182" customFormat="1">
      <c r="A1950" s="131">
        <v>48080905</v>
      </c>
      <c r="B1950" s="133" t="s">
        <v>2339</v>
      </c>
      <c r="C1950" s="119">
        <v>1</v>
      </c>
      <c r="D1950" s="119">
        <v>9</v>
      </c>
      <c r="E1950" s="110">
        <v>67.900000000000006</v>
      </c>
      <c r="F1950" s="132">
        <v>89.95</v>
      </c>
      <c r="G1950" s="111"/>
      <c r="H1950" s="85">
        <f t="shared" si="93"/>
        <v>0</v>
      </c>
    </row>
    <row r="1951" spans="1:11" s="182" customFormat="1">
      <c r="A1951" s="131">
        <v>48081093</v>
      </c>
      <c r="B1951" s="133" t="s">
        <v>2340</v>
      </c>
      <c r="C1951" s="119">
        <v>1</v>
      </c>
      <c r="D1951" s="119">
        <v>9</v>
      </c>
      <c r="E1951" s="110">
        <v>63</v>
      </c>
      <c r="F1951" s="132">
        <v>89.95</v>
      </c>
      <c r="G1951" s="111"/>
      <c r="H1951" s="85">
        <f t="shared" si="93"/>
        <v>0</v>
      </c>
    </row>
    <row r="1952" spans="1:11" s="182" customFormat="1"/>
    <row r="1953" spans="1:16383" s="182" customFormat="1"/>
    <row r="1954" spans="1:16383">
      <c r="A1954" s="190"/>
      <c r="B1954" s="190"/>
      <c r="C1954" s="190"/>
      <c r="D1954" s="190"/>
      <c r="E1954" s="190"/>
      <c r="F1954" s="190"/>
      <c r="G1954" s="190"/>
      <c r="H1954" s="190"/>
      <c r="I1954" s="190"/>
      <c r="J1954" s="190"/>
      <c r="K1954" s="190"/>
      <c r="L1954" s="190"/>
      <c r="M1954" s="190"/>
      <c r="N1954" s="190"/>
      <c r="O1954" s="190"/>
      <c r="P1954" s="190"/>
      <c r="Q1954" s="190"/>
      <c r="R1954" s="190"/>
      <c r="S1954" s="190"/>
      <c r="T1954" s="190"/>
      <c r="U1954" s="190"/>
      <c r="V1954" s="190"/>
      <c r="W1954" s="190"/>
      <c r="X1954" s="190"/>
      <c r="Y1954" s="190"/>
      <c r="Z1954" s="190"/>
      <c r="AA1954" s="190"/>
      <c r="AB1954" s="190"/>
      <c r="AC1954" s="190"/>
      <c r="AD1954" s="190"/>
      <c r="AE1954" s="190"/>
      <c r="AF1954" s="190"/>
      <c r="AG1954" s="190"/>
      <c r="AH1954" s="190"/>
      <c r="AI1954" s="190"/>
      <c r="AJ1954" s="190"/>
      <c r="AK1954" s="190"/>
      <c r="AL1954" s="190"/>
      <c r="AM1954" s="190"/>
      <c r="AN1954" s="190"/>
      <c r="AO1954" s="190"/>
      <c r="AP1954" s="190"/>
      <c r="AQ1954" s="190"/>
      <c r="AR1954" s="190"/>
      <c r="AS1954" s="190"/>
      <c r="AT1954" s="190"/>
      <c r="AU1954" s="190"/>
      <c r="AV1954" s="190"/>
      <c r="AW1954" s="190"/>
      <c r="AX1954" s="190"/>
      <c r="AY1954" s="190"/>
      <c r="AZ1954" s="190"/>
      <c r="BA1954" s="190"/>
      <c r="BB1954" s="190"/>
      <c r="BC1954" s="190"/>
      <c r="BD1954" s="190"/>
      <c r="BE1954" s="190"/>
      <c r="BF1954" s="190"/>
      <c r="BG1954" s="190"/>
      <c r="BH1954" s="190"/>
      <c r="BI1954" s="190"/>
      <c r="BJ1954" s="190"/>
      <c r="BK1954" s="190"/>
      <c r="BL1954" s="190"/>
      <c r="BM1954" s="190"/>
      <c r="BN1954" s="190"/>
      <c r="BO1954" s="190"/>
      <c r="BP1954" s="190"/>
      <c r="BQ1954" s="190"/>
      <c r="BR1954" s="190"/>
      <c r="BS1954" s="190"/>
      <c r="BT1954" s="190"/>
      <c r="BU1954" s="190"/>
      <c r="BV1954" s="190"/>
      <c r="BW1954" s="190"/>
      <c r="BX1954" s="190"/>
      <c r="BY1954" s="190"/>
      <c r="BZ1954" s="190"/>
      <c r="CA1954" s="190"/>
      <c r="CB1954" s="190"/>
      <c r="CC1954" s="190"/>
      <c r="CD1954" s="190"/>
      <c r="CE1954" s="190"/>
      <c r="CF1954" s="190"/>
      <c r="CG1954" s="190"/>
      <c r="CH1954" s="190"/>
      <c r="CI1954" s="190"/>
      <c r="CJ1954" s="190"/>
      <c r="CK1954" s="190"/>
      <c r="CL1954" s="190"/>
      <c r="CM1954" s="190"/>
      <c r="CN1954" s="190"/>
      <c r="CO1954" s="190"/>
      <c r="CP1954" s="190"/>
      <c r="CQ1954" s="190"/>
      <c r="CR1954" s="190"/>
      <c r="CS1954" s="190"/>
      <c r="CT1954" s="190"/>
      <c r="CU1954" s="190"/>
      <c r="CV1954" s="190"/>
      <c r="CW1954" s="190"/>
      <c r="CX1954" s="190"/>
      <c r="CY1954" s="190"/>
      <c r="CZ1954" s="190"/>
      <c r="DA1954" s="190"/>
      <c r="DB1954" s="190"/>
      <c r="DC1954" s="190"/>
      <c r="DD1954" s="190"/>
      <c r="DE1954" s="190"/>
      <c r="DF1954" s="190"/>
      <c r="DG1954" s="190"/>
      <c r="DH1954" s="190"/>
      <c r="DI1954" s="190"/>
      <c r="DJ1954" s="190"/>
      <c r="DK1954" s="190"/>
      <c r="DL1954" s="190"/>
      <c r="DM1954" s="190"/>
      <c r="DN1954" s="190"/>
      <c r="DO1954" s="190"/>
      <c r="DP1954" s="190"/>
      <c r="DQ1954" s="190"/>
      <c r="DR1954" s="190"/>
      <c r="DS1954" s="190"/>
      <c r="DT1954" s="190"/>
      <c r="DU1954" s="190"/>
      <c r="DV1954" s="190"/>
      <c r="DW1954" s="190"/>
      <c r="DX1954" s="190"/>
      <c r="DY1954" s="190"/>
      <c r="DZ1954" s="190"/>
      <c r="EA1954" s="190"/>
      <c r="EB1954" s="190"/>
      <c r="EC1954" s="190"/>
      <c r="ED1954" s="190"/>
      <c r="EE1954" s="190"/>
      <c r="EF1954" s="190"/>
      <c r="EG1954" s="190"/>
      <c r="EH1954" s="190"/>
      <c r="EI1954" s="190"/>
      <c r="EJ1954" s="190"/>
      <c r="EK1954" s="190"/>
      <c r="EL1954" s="190"/>
      <c r="EM1954" s="190"/>
      <c r="EN1954" s="190"/>
      <c r="EO1954" s="190"/>
      <c r="EP1954" s="190"/>
      <c r="EQ1954" s="190"/>
      <c r="ER1954" s="190"/>
      <c r="ES1954" s="190"/>
      <c r="ET1954" s="190"/>
      <c r="EU1954" s="190"/>
      <c r="EV1954" s="190"/>
      <c r="EW1954" s="190"/>
      <c r="EX1954" s="190"/>
      <c r="EY1954" s="190"/>
      <c r="EZ1954" s="190"/>
      <c r="FA1954" s="190"/>
      <c r="FB1954" s="190"/>
      <c r="FC1954" s="190"/>
      <c r="FD1954" s="190"/>
      <c r="FE1954" s="190"/>
      <c r="FF1954" s="190"/>
      <c r="FG1954" s="190"/>
      <c r="FH1954" s="190"/>
      <c r="FI1954" s="190"/>
      <c r="FJ1954" s="190"/>
      <c r="FK1954" s="190"/>
      <c r="FL1954" s="190"/>
      <c r="FM1954" s="190"/>
      <c r="FN1954" s="190"/>
      <c r="FO1954" s="190"/>
      <c r="FP1954" s="190"/>
      <c r="FQ1954" s="190"/>
      <c r="FR1954" s="190"/>
      <c r="FS1954" s="190"/>
      <c r="FT1954" s="190"/>
      <c r="FU1954" s="190"/>
      <c r="FV1954" s="190"/>
      <c r="FW1954" s="190"/>
      <c r="FX1954" s="190"/>
      <c r="FY1954" s="190"/>
      <c r="FZ1954" s="190"/>
      <c r="GA1954" s="190"/>
      <c r="GB1954" s="190"/>
      <c r="GC1954" s="190"/>
      <c r="GD1954" s="190"/>
      <c r="GE1954" s="190"/>
      <c r="GF1954" s="190"/>
      <c r="GG1954" s="190"/>
      <c r="GH1954" s="190"/>
      <c r="GI1954" s="190"/>
      <c r="GJ1954" s="190"/>
      <c r="GK1954" s="190"/>
      <c r="GL1954" s="190"/>
      <c r="GM1954" s="190"/>
      <c r="GN1954" s="190"/>
      <c r="GO1954" s="190"/>
      <c r="GP1954" s="190"/>
      <c r="GQ1954" s="190"/>
      <c r="GR1954" s="190"/>
      <c r="GS1954" s="190"/>
      <c r="GT1954" s="190"/>
      <c r="GU1954" s="190"/>
      <c r="GV1954" s="190"/>
      <c r="GW1954" s="190"/>
      <c r="GX1954" s="190"/>
      <c r="GY1954" s="190"/>
      <c r="GZ1954" s="190"/>
      <c r="HA1954" s="190"/>
      <c r="HB1954" s="190"/>
      <c r="HC1954" s="190"/>
      <c r="HD1954" s="190"/>
      <c r="HE1954" s="190"/>
      <c r="HF1954" s="190"/>
      <c r="HG1954" s="190"/>
      <c r="HH1954" s="190"/>
      <c r="HI1954" s="190"/>
      <c r="HJ1954" s="190"/>
      <c r="HK1954" s="190"/>
      <c r="HL1954" s="190"/>
      <c r="HM1954" s="190"/>
      <c r="HN1954" s="190"/>
      <c r="HO1954" s="190"/>
      <c r="HP1954" s="190"/>
      <c r="HQ1954" s="190"/>
      <c r="HR1954" s="190"/>
      <c r="HS1954" s="190"/>
      <c r="HT1954" s="190"/>
      <c r="HU1954" s="190"/>
      <c r="HV1954" s="190"/>
      <c r="HW1954" s="190"/>
      <c r="HX1954" s="190"/>
      <c r="HY1954" s="190"/>
      <c r="HZ1954" s="190"/>
      <c r="IA1954" s="190"/>
      <c r="IB1954" s="190"/>
      <c r="IC1954" s="190"/>
      <c r="ID1954" s="190"/>
      <c r="IE1954" s="190"/>
      <c r="IF1954" s="190"/>
      <c r="IG1954" s="190"/>
      <c r="IH1954" s="190"/>
      <c r="II1954" s="190"/>
      <c r="IJ1954" s="190"/>
      <c r="IK1954" s="190"/>
      <c r="IL1954" s="190"/>
      <c r="IM1954" s="190"/>
      <c r="IN1954" s="190"/>
      <c r="IO1954" s="190"/>
      <c r="IP1954" s="190"/>
      <c r="IQ1954" s="190"/>
      <c r="IR1954" s="190"/>
      <c r="IS1954" s="190"/>
      <c r="IT1954" s="190"/>
      <c r="IU1954" s="190"/>
      <c r="IV1954" s="190"/>
      <c r="IW1954" s="190"/>
      <c r="IX1954" s="190"/>
      <c r="IY1954" s="190"/>
      <c r="IZ1954" s="190"/>
      <c r="JA1954" s="190"/>
      <c r="JB1954" s="190"/>
      <c r="JC1954" s="190"/>
      <c r="JD1954" s="190"/>
      <c r="JE1954" s="190"/>
      <c r="JF1954" s="190"/>
      <c r="JG1954" s="190"/>
      <c r="JH1954" s="190"/>
      <c r="JI1954" s="190"/>
      <c r="JJ1954" s="190"/>
      <c r="JK1954" s="190"/>
      <c r="JL1954" s="190"/>
      <c r="JM1954" s="190"/>
      <c r="JN1954" s="190"/>
      <c r="JO1954" s="190"/>
      <c r="JP1954" s="190"/>
      <c r="JQ1954" s="190"/>
      <c r="JR1954" s="190"/>
      <c r="JS1954" s="190"/>
      <c r="JT1954" s="190"/>
      <c r="JU1954" s="190"/>
      <c r="JV1954" s="190"/>
      <c r="JW1954" s="190"/>
      <c r="JX1954" s="190"/>
      <c r="JY1954" s="190"/>
      <c r="JZ1954" s="190"/>
      <c r="KA1954" s="190"/>
      <c r="KB1954" s="190"/>
      <c r="KC1954" s="190"/>
      <c r="KD1954" s="190"/>
      <c r="KE1954" s="190"/>
      <c r="KF1954" s="190"/>
      <c r="KG1954" s="190"/>
      <c r="KH1954" s="190"/>
      <c r="KI1954" s="190"/>
      <c r="KJ1954" s="190"/>
      <c r="KK1954" s="190"/>
      <c r="KL1954" s="190"/>
      <c r="KM1954" s="190"/>
      <c r="KN1954" s="190"/>
      <c r="KO1954" s="190"/>
      <c r="KP1954" s="190"/>
      <c r="KQ1954" s="190"/>
      <c r="KR1954" s="190"/>
      <c r="KS1954" s="190"/>
      <c r="KT1954" s="190"/>
      <c r="KU1954" s="190"/>
      <c r="KV1954" s="190"/>
      <c r="KW1954" s="190"/>
      <c r="KX1954" s="190"/>
      <c r="KY1954" s="190"/>
      <c r="KZ1954" s="190"/>
      <c r="LA1954" s="190"/>
      <c r="LB1954" s="190"/>
      <c r="LC1954" s="190"/>
      <c r="LD1954" s="190"/>
      <c r="LE1954" s="190"/>
      <c r="LF1954" s="190"/>
      <c r="LG1954" s="190"/>
      <c r="LH1954" s="190"/>
      <c r="LI1954" s="190"/>
      <c r="LJ1954" s="190"/>
      <c r="LK1954" s="190"/>
      <c r="LL1954" s="190"/>
      <c r="LM1954" s="190"/>
      <c r="LN1954" s="190"/>
      <c r="LO1954" s="190"/>
      <c r="LP1954" s="190"/>
      <c r="LQ1954" s="190"/>
      <c r="LR1954" s="190"/>
      <c r="LS1954" s="190"/>
      <c r="LT1954" s="190"/>
      <c r="LU1954" s="190"/>
      <c r="LV1954" s="190"/>
      <c r="LW1954" s="190"/>
      <c r="LX1954" s="190"/>
      <c r="LY1954" s="190"/>
      <c r="LZ1954" s="190"/>
      <c r="MA1954" s="190"/>
      <c r="MB1954" s="190"/>
      <c r="MC1954" s="190"/>
      <c r="MD1954" s="190"/>
      <c r="ME1954" s="190"/>
      <c r="MF1954" s="190"/>
      <c r="MG1954" s="190"/>
      <c r="MH1954" s="190"/>
      <c r="MI1954" s="190"/>
      <c r="MJ1954" s="190"/>
      <c r="MK1954" s="190"/>
      <c r="ML1954" s="190"/>
      <c r="MM1954" s="190"/>
      <c r="MN1954" s="190"/>
      <c r="MO1954" s="190"/>
      <c r="MP1954" s="190"/>
      <c r="MQ1954" s="190"/>
      <c r="MR1954" s="190"/>
      <c r="MS1954" s="190"/>
      <c r="MT1954" s="190"/>
      <c r="MU1954" s="190"/>
      <c r="MV1954" s="190"/>
      <c r="MW1954" s="190"/>
      <c r="MX1954" s="190"/>
      <c r="MY1954" s="190"/>
      <c r="MZ1954" s="190"/>
      <c r="NA1954" s="190"/>
      <c r="NB1954" s="190"/>
      <c r="NC1954" s="190"/>
      <c r="ND1954" s="190"/>
      <c r="NE1954" s="190"/>
      <c r="NF1954" s="190"/>
      <c r="NG1954" s="190"/>
      <c r="NH1954" s="190"/>
      <c r="NI1954" s="190"/>
      <c r="NJ1954" s="190"/>
      <c r="NK1954" s="190"/>
      <c r="NL1954" s="190"/>
      <c r="NM1954" s="190"/>
      <c r="NN1954" s="190"/>
      <c r="NO1954" s="190"/>
      <c r="NP1954" s="190"/>
      <c r="NQ1954" s="190"/>
      <c r="NR1954" s="190"/>
      <c r="NS1954" s="190"/>
      <c r="NT1954" s="190"/>
      <c r="NU1954" s="190"/>
      <c r="NV1954" s="190"/>
      <c r="NW1954" s="190"/>
      <c r="NX1954" s="190"/>
      <c r="NY1954" s="190"/>
      <c r="NZ1954" s="190"/>
      <c r="OA1954" s="190"/>
      <c r="OB1954" s="190"/>
      <c r="OC1954" s="190"/>
      <c r="OD1954" s="190"/>
      <c r="OE1954" s="190"/>
      <c r="OF1954" s="190"/>
      <c r="OG1954" s="190"/>
      <c r="OH1954" s="190"/>
      <c r="OI1954" s="190"/>
      <c r="OJ1954" s="190"/>
      <c r="OK1954" s="190"/>
      <c r="OL1954" s="190"/>
      <c r="OM1954" s="190"/>
      <c r="ON1954" s="190"/>
      <c r="OO1954" s="190"/>
      <c r="OP1954" s="190"/>
      <c r="OQ1954" s="190"/>
      <c r="OR1954" s="190"/>
      <c r="OS1954" s="190"/>
      <c r="OT1954" s="190"/>
      <c r="OU1954" s="190"/>
      <c r="OV1954" s="190"/>
      <c r="OW1954" s="190"/>
      <c r="OX1954" s="190"/>
      <c r="OY1954" s="190"/>
      <c r="OZ1954" s="190"/>
      <c r="PA1954" s="190"/>
      <c r="PB1954" s="190"/>
      <c r="PC1954" s="190"/>
      <c r="PD1954" s="190"/>
      <c r="PE1954" s="190"/>
      <c r="PF1954" s="190"/>
      <c r="PG1954" s="190"/>
      <c r="PH1954" s="190"/>
      <c r="PI1954" s="190"/>
      <c r="PJ1954" s="190"/>
      <c r="PK1954" s="190"/>
      <c r="PL1954" s="190"/>
      <c r="PM1954" s="190"/>
      <c r="PN1954" s="190"/>
      <c r="PO1954" s="190"/>
      <c r="PP1954" s="190"/>
      <c r="PQ1954" s="190"/>
      <c r="PR1954" s="190"/>
      <c r="PS1954" s="190"/>
      <c r="PT1954" s="190"/>
      <c r="PU1954" s="190"/>
      <c r="PV1954" s="190"/>
      <c r="PW1954" s="190"/>
      <c r="PX1954" s="190"/>
      <c r="PY1954" s="190"/>
      <c r="PZ1954" s="190"/>
      <c r="QA1954" s="190"/>
      <c r="QB1954" s="190"/>
      <c r="QC1954" s="190"/>
      <c r="QD1954" s="190"/>
      <c r="QE1954" s="190"/>
      <c r="QF1954" s="190"/>
      <c r="QG1954" s="190"/>
      <c r="QH1954" s="190"/>
      <c r="QI1954" s="190"/>
      <c r="QJ1954" s="190"/>
      <c r="QK1954" s="190"/>
      <c r="QL1954" s="190"/>
      <c r="QM1954" s="190"/>
      <c r="QN1954" s="190"/>
      <c r="QO1954" s="190"/>
      <c r="QP1954" s="190"/>
      <c r="QQ1954" s="190"/>
      <c r="QR1954" s="190"/>
      <c r="QS1954" s="190"/>
      <c r="QT1954" s="190"/>
      <c r="QU1954" s="190"/>
      <c r="QV1954" s="190"/>
      <c r="QW1954" s="190"/>
      <c r="QX1954" s="190"/>
      <c r="QY1954" s="190"/>
      <c r="QZ1954" s="190"/>
      <c r="RA1954" s="190"/>
      <c r="RB1954" s="190"/>
      <c r="RC1954" s="190"/>
      <c r="RD1954" s="190"/>
      <c r="RE1954" s="190"/>
      <c r="RF1954" s="190"/>
      <c r="RG1954" s="190"/>
      <c r="RH1954" s="190"/>
      <c r="RI1954" s="190"/>
      <c r="RJ1954" s="190"/>
      <c r="RK1954" s="190"/>
      <c r="RL1954" s="190"/>
      <c r="RM1954" s="190"/>
      <c r="RN1954" s="190"/>
      <c r="RO1954" s="190"/>
      <c r="RP1954" s="190"/>
      <c r="RQ1954" s="190"/>
      <c r="RR1954" s="190"/>
      <c r="RS1954" s="190"/>
      <c r="RT1954" s="190"/>
      <c r="RU1954" s="190"/>
      <c r="RV1954" s="190"/>
      <c r="RW1954" s="190"/>
      <c r="RX1954" s="190"/>
      <c r="RY1954" s="190"/>
      <c r="RZ1954" s="190"/>
      <c r="SA1954" s="190"/>
      <c r="SB1954" s="190"/>
      <c r="SC1954" s="190"/>
      <c r="SD1954" s="190"/>
      <c r="SE1954" s="190"/>
      <c r="SF1954" s="190"/>
      <c r="SG1954" s="190"/>
      <c r="SH1954" s="190"/>
      <c r="SI1954" s="190"/>
      <c r="SJ1954" s="190"/>
      <c r="SK1954" s="190"/>
      <c r="SL1954" s="190"/>
      <c r="SM1954" s="190"/>
      <c r="SN1954" s="190"/>
      <c r="SO1954" s="190"/>
      <c r="SP1954" s="190"/>
      <c r="SQ1954" s="190"/>
      <c r="SR1954" s="190"/>
      <c r="SS1954" s="190"/>
      <c r="ST1954" s="190"/>
      <c r="SU1954" s="190"/>
      <c r="SV1954" s="190"/>
      <c r="SW1954" s="190"/>
      <c r="SX1954" s="190"/>
      <c r="SY1954" s="190"/>
      <c r="SZ1954" s="190"/>
      <c r="TA1954" s="190"/>
      <c r="TB1954" s="190"/>
      <c r="TC1954" s="190"/>
      <c r="TD1954" s="190"/>
      <c r="TE1954" s="190"/>
      <c r="TF1954" s="190"/>
      <c r="TG1954" s="190"/>
      <c r="TH1954" s="190"/>
      <c r="TI1954" s="190"/>
      <c r="TJ1954" s="190"/>
      <c r="TK1954" s="190"/>
      <c r="TL1954" s="190"/>
      <c r="TM1954" s="190"/>
      <c r="TN1954" s="190"/>
      <c r="TO1954" s="190"/>
      <c r="TP1954" s="190"/>
      <c r="TQ1954" s="190"/>
      <c r="TR1954" s="190"/>
      <c r="TS1954" s="190"/>
      <c r="TT1954" s="190"/>
      <c r="TU1954" s="190"/>
      <c r="TV1954" s="190"/>
      <c r="TW1954" s="190"/>
      <c r="TX1954" s="190"/>
      <c r="TY1954" s="190"/>
      <c r="TZ1954" s="190"/>
      <c r="UA1954" s="190"/>
      <c r="UB1954" s="190"/>
      <c r="UC1954" s="190"/>
      <c r="UD1954" s="190"/>
      <c r="UE1954" s="190"/>
      <c r="UF1954" s="190"/>
      <c r="UG1954" s="190"/>
      <c r="UH1954" s="190"/>
      <c r="UI1954" s="190"/>
      <c r="UJ1954" s="190"/>
      <c r="UK1954" s="190"/>
      <c r="UL1954" s="190"/>
      <c r="UM1954" s="190"/>
      <c r="UN1954" s="190"/>
      <c r="UO1954" s="190"/>
      <c r="UP1954" s="190"/>
      <c r="UQ1954" s="190"/>
      <c r="UR1954" s="190"/>
      <c r="US1954" s="190"/>
      <c r="UT1954" s="190"/>
      <c r="UU1954" s="190"/>
      <c r="UV1954" s="190"/>
      <c r="UW1954" s="190"/>
      <c r="UX1954" s="190"/>
      <c r="UY1954" s="190"/>
      <c r="UZ1954" s="190"/>
      <c r="VA1954" s="190"/>
      <c r="VB1954" s="190"/>
      <c r="VC1954" s="190"/>
      <c r="VD1954" s="190"/>
      <c r="VE1954" s="190"/>
      <c r="VF1954" s="190"/>
      <c r="VG1954" s="190"/>
      <c r="VH1954" s="190"/>
      <c r="VI1954" s="190"/>
      <c r="VJ1954" s="190"/>
      <c r="VK1954" s="190"/>
      <c r="VL1954" s="190"/>
      <c r="VM1954" s="190"/>
      <c r="VN1954" s="190"/>
      <c r="VO1954" s="190"/>
      <c r="VP1954" s="190"/>
      <c r="VQ1954" s="190"/>
      <c r="VR1954" s="190"/>
      <c r="VS1954" s="190"/>
      <c r="VT1954" s="190"/>
      <c r="VU1954" s="190"/>
      <c r="VV1954" s="190"/>
      <c r="VW1954" s="190"/>
      <c r="VX1954" s="190"/>
      <c r="VY1954" s="190"/>
      <c r="VZ1954" s="190"/>
      <c r="WA1954" s="190"/>
      <c r="WB1954" s="190"/>
      <c r="WC1954" s="190"/>
      <c r="WD1954" s="190"/>
      <c r="WE1954" s="190"/>
      <c r="WF1954" s="190"/>
      <c r="WG1954" s="190"/>
      <c r="WH1954" s="190"/>
      <c r="WI1954" s="190"/>
      <c r="WJ1954" s="190"/>
      <c r="WK1954" s="190"/>
      <c r="WL1954" s="190"/>
      <c r="WM1954" s="190"/>
      <c r="WN1954" s="190"/>
      <c r="WO1954" s="190"/>
      <c r="WP1954" s="190"/>
      <c r="WQ1954" s="190"/>
      <c r="WR1954" s="190"/>
      <c r="WS1954" s="190"/>
      <c r="WT1954" s="190"/>
      <c r="WU1954" s="190"/>
      <c r="WV1954" s="190"/>
      <c r="WW1954" s="190"/>
      <c r="WX1954" s="190"/>
      <c r="WY1954" s="190"/>
      <c r="WZ1954" s="190"/>
      <c r="XA1954" s="190"/>
      <c r="XB1954" s="190"/>
      <c r="XC1954" s="190"/>
      <c r="XD1954" s="190"/>
      <c r="XE1954" s="190"/>
      <c r="XF1954" s="190"/>
      <c r="XG1954" s="190"/>
      <c r="XH1954" s="190"/>
      <c r="XI1954" s="190"/>
      <c r="XJ1954" s="190"/>
      <c r="XK1954" s="190"/>
      <c r="XL1954" s="190"/>
      <c r="XM1954" s="190"/>
      <c r="XN1954" s="190"/>
      <c r="XO1954" s="190"/>
      <c r="XP1954" s="190"/>
      <c r="XQ1954" s="190"/>
      <c r="XR1954" s="190"/>
      <c r="XS1954" s="190"/>
      <c r="XT1954" s="190"/>
      <c r="XU1954" s="190"/>
      <c r="XV1954" s="190"/>
      <c r="XW1954" s="190"/>
      <c r="XX1954" s="190"/>
      <c r="XY1954" s="190"/>
      <c r="XZ1954" s="190"/>
      <c r="YA1954" s="190"/>
      <c r="YB1954" s="190"/>
      <c r="YC1954" s="190"/>
      <c r="YD1954" s="190"/>
      <c r="YE1954" s="190"/>
      <c r="YF1954" s="190"/>
      <c r="YG1954" s="190"/>
      <c r="YH1954" s="190"/>
      <c r="YI1954" s="190"/>
      <c r="YJ1954" s="190"/>
      <c r="YK1954" s="190"/>
      <c r="YL1954" s="190"/>
      <c r="YM1954" s="190"/>
      <c r="YN1954" s="190"/>
      <c r="YO1954" s="190"/>
      <c r="YP1954" s="190"/>
      <c r="YQ1954" s="190"/>
      <c r="YR1954" s="190"/>
      <c r="YS1954" s="190"/>
      <c r="YT1954" s="190"/>
      <c r="YU1954" s="190"/>
      <c r="YV1954" s="190"/>
      <c r="YW1954" s="190"/>
      <c r="YX1954" s="190"/>
      <c r="YY1954" s="190"/>
      <c r="YZ1954" s="190"/>
      <c r="ZA1954" s="190"/>
      <c r="ZB1954" s="190"/>
      <c r="ZC1954" s="190"/>
      <c r="ZD1954" s="190"/>
      <c r="ZE1954" s="190"/>
      <c r="ZF1954" s="190"/>
      <c r="ZG1954" s="190"/>
      <c r="ZH1954" s="190"/>
      <c r="ZI1954" s="190"/>
      <c r="ZJ1954" s="190"/>
      <c r="ZK1954" s="190"/>
      <c r="ZL1954" s="190"/>
      <c r="ZM1954" s="190"/>
      <c r="ZN1954" s="190"/>
      <c r="ZO1954" s="190"/>
      <c r="ZP1954" s="190"/>
      <c r="ZQ1954" s="190"/>
      <c r="ZR1954" s="190"/>
      <c r="ZS1954" s="190"/>
      <c r="ZT1954" s="190"/>
      <c r="ZU1954" s="190"/>
      <c r="ZV1954" s="190"/>
      <c r="ZW1954" s="190"/>
      <c r="ZX1954" s="190"/>
      <c r="ZY1954" s="190"/>
      <c r="ZZ1954" s="190"/>
      <c r="AAA1954" s="190"/>
      <c r="AAB1954" s="190"/>
      <c r="AAC1954" s="190"/>
      <c r="AAD1954" s="190"/>
      <c r="AAE1954" s="190"/>
      <c r="AAF1954" s="190"/>
      <c r="AAG1954" s="190"/>
      <c r="AAH1954" s="190"/>
      <c r="AAI1954" s="190"/>
      <c r="AAJ1954" s="190"/>
      <c r="AAK1954" s="190"/>
      <c r="AAL1954" s="190"/>
      <c r="AAM1954" s="190"/>
      <c r="AAN1954" s="190"/>
      <c r="AAO1954" s="190"/>
      <c r="AAP1954" s="190"/>
      <c r="AAQ1954" s="190"/>
      <c r="AAR1954" s="190"/>
      <c r="AAS1954" s="190"/>
      <c r="AAT1954" s="190"/>
      <c r="AAU1954" s="190"/>
      <c r="AAV1954" s="190"/>
      <c r="AAW1954" s="190"/>
      <c r="AAX1954" s="190"/>
      <c r="AAY1954" s="190"/>
      <c r="AAZ1954" s="190"/>
      <c r="ABA1954" s="190"/>
      <c r="ABB1954" s="190"/>
      <c r="ABC1954" s="190"/>
      <c r="ABD1954" s="190"/>
      <c r="ABE1954" s="190"/>
      <c r="ABF1954" s="190"/>
      <c r="ABG1954" s="190"/>
      <c r="ABH1954" s="190"/>
      <c r="ABI1954" s="190"/>
      <c r="ABJ1954" s="190"/>
      <c r="ABK1954" s="190"/>
      <c r="ABL1954" s="190"/>
      <c r="ABM1954" s="190"/>
      <c r="ABN1954" s="190"/>
      <c r="ABO1954" s="190"/>
      <c r="ABP1954" s="190"/>
      <c r="ABQ1954" s="190"/>
      <c r="ABR1954" s="190"/>
      <c r="ABS1954" s="190"/>
      <c r="ABT1954" s="190"/>
      <c r="ABU1954" s="190"/>
      <c r="ABV1954" s="190"/>
      <c r="ABW1954" s="190"/>
      <c r="ABX1954" s="190"/>
      <c r="ABY1954" s="190"/>
      <c r="ABZ1954" s="190"/>
      <c r="ACA1954" s="190"/>
      <c r="ACB1954" s="190"/>
      <c r="ACC1954" s="190"/>
      <c r="ACD1954" s="190"/>
      <c r="ACE1954" s="190"/>
      <c r="ACF1954" s="190"/>
      <c r="ACG1954" s="190"/>
      <c r="ACH1954" s="190"/>
      <c r="ACI1954" s="190"/>
      <c r="ACJ1954" s="190"/>
      <c r="ACK1954" s="190"/>
      <c r="ACL1954" s="190"/>
      <c r="ACM1954" s="190"/>
      <c r="ACN1954" s="190"/>
      <c r="ACO1954" s="190"/>
      <c r="ACP1954" s="190"/>
      <c r="ACQ1954" s="190"/>
      <c r="ACR1954" s="190"/>
      <c r="ACS1954" s="190"/>
      <c r="ACT1954" s="190"/>
      <c r="ACU1954" s="190"/>
      <c r="ACV1954" s="190"/>
      <c r="ACW1954" s="190"/>
      <c r="ACX1954" s="190"/>
      <c r="ACY1954" s="190"/>
      <c r="ACZ1954" s="190"/>
      <c r="ADA1954" s="190"/>
      <c r="ADB1954" s="190"/>
      <c r="ADC1954" s="190"/>
      <c r="ADD1954" s="190"/>
      <c r="ADE1954" s="190"/>
      <c r="ADF1954" s="190"/>
      <c r="ADG1954" s="190"/>
      <c r="ADH1954" s="190"/>
      <c r="ADI1954" s="190"/>
      <c r="ADJ1954" s="190"/>
      <c r="ADK1954" s="190"/>
      <c r="ADL1954" s="190"/>
      <c r="ADM1954" s="190"/>
      <c r="ADN1954" s="190"/>
      <c r="ADO1954" s="190"/>
      <c r="ADP1954" s="190"/>
      <c r="ADQ1954" s="190"/>
      <c r="ADR1954" s="190"/>
      <c r="ADS1954" s="190"/>
      <c r="ADT1954" s="190"/>
      <c r="ADU1954" s="190"/>
      <c r="ADV1954" s="190"/>
      <c r="ADW1954" s="190"/>
      <c r="ADX1954" s="190"/>
      <c r="ADY1954" s="190"/>
      <c r="ADZ1954" s="190"/>
      <c r="AEA1954" s="190"/>
      <c r="AEB1954" s="190"/>
      <c r="AEC1954" s="190"/>
      <c r="AED1954" s="190"/>
      <c r="AEE1954" s="190"/>
      <c r="AEF1954" s="190"/>
      <c r="AEG1954" s="190"/>
      <c r="AEH1954" s="190"/>
      <c r="AEI1954" s="190"/>
      <c r="AEJ1954" s="190"/>
      <c r="AEK1954" s="190"/>
      <c r="AEL1954" s="190"/>
      <c r="AEM1954" s="190"/>
      <c r="AEN1954" s="190"/>
      <c r="AEO1954" s="190"/>
      <c r="AEP1954" s="190"/>
      <c r="AEQ1954" s="190"/>
      <c r="AER1954" s="190"/>
      <c r="AES1954" s="190"/>
      <c r="AET1954" s="190"/>
      <c r="AEU1954" s="190"/>
      <c r="AEV1954" s="190"/>
      <c r="AEW1954" s="190"/>
      <c r="AEX1954" s="190"/>
      <c r="AEY1954" s="190"/>
      <c r="AEZ1954" s="190"/>
      <c r="AFA1954" s="190"/>
      <c r="AFB1954" s="190"/>
      <c r="AFC1954" s="190"/>
      <c r="AFD1954" s="190"/>
      <c r="AFE1954" s="190"/>
      <c r="AFF1954" s="190"/>
      <c r="AFG1954" s="190"/>
      <c r="AFH1954" s="190"/>
      <c r="AFI1954" s="190"/>
      <c r="AFJ1954" s="190"/>
      <c r="AFK1954" s="190"/>
      <c r="AFL1954" s="190"/>
      <c r="AFM1954" s="190"/>
      <c r="AFN1954" s="190"/>
      <c r="AFO1954" s="190"/>
      <c r="AFP1954" s="190"/>
      <c r="AFQ1954" s="190"/>
      <c r="AFR1954" s="190"/>
      <c r="AFS1954" s="190"/>
      <c r="AFT1954" s="190"/>
      <c r="AFU1954" s="190"/>
      <c r="AFV1954" s="190"/>
      <c r="AFW1954" s="190"/>
      <c r="AFX1954" s="190"/>
      <c r="AFY1954" s="190"/>
      <c r="AFZ1954" s="190"/>
      <c r="AGA1954" s="190"/>
      <c r="AGB1954" s="190"/>
      <c r="AGC1954" s="190"/>
      <c r="AGD1954" s="190"/>
      <c r="AGE1954" s="190"/>
      <c r="AGF1954" s="190"/>
      <c r="AGG1954" s="190"/>
      <c r="AGH1954" s="190"/>
      <c r="AGI1954" s="190"/>
      <c r="AGJ1954" s="190"/>
      <c r="AGK1954" s="190"/>
      <c r="AGL1954" s="190"/>
      <c r="AGM1954" s="190"/>
      <c r="AGN1954" s="190"/>
      <c r="AGO1954" s="190"/>
      <c r="AGP1954" s="190"/>
      <c r="AGQ1954" s="190"/>
      <c r="AGR1954" s="190"/>
      <c r="AGS1954" s="190"/>
      <c r="AGT1954" s="190"/>
      <c r="AGU1954" s="190"/>
      <c r="AGV1954" s="190"/>
      <c r="AGW1954" s="190"/>
      <c r="AGX1954" s="190"/>
      <c r="AGY1954" s="190"/>
      <c r="AGZ1954" s="190"/>
      <c r="AHA1954" s="190"/>
      <c r="AHB1954" s="190"/>
      <c r="AHC1954" s="190"/>
      <c r="AHD1954" s="190"/>
      <c r="AHE1954" s="190"/>
      <c r="AHF1954" s="190"/>
      <c r="AHG1954" s="190"/>
      <c r="AHH1954" s="190"/>
      <c r="AHI1954" s="190"/>
      <c r="AHJ1954" s="190"/>
      <c r="AHK1954" s="190"/>
      <c r="AHL1954" s="190"/>
      <c r="AHM1954" s="190"/>
      <c r="AHN1954" s="190"/>
      <c r="AHO1954" s="190"/>
      <c r="AHP1954" s="190"/>
      <c r="AHQ1954" s="190"/>
      <c r="AHR1954" s="190"/>
      <c r="AHS1954" s="190"/>
      <c r="AHT1954" s="190"/>
      <c r="AHU1954" s="190"/>
      <c r="AHV1954" s="190"/>
      <c r="AHW1954" s="190"/>
      <c r="AHX1954" s="190"/>
      <c r="AHY1954" s="190"/>
      <c r="AHZ1954" s="190"/>
      <c r="AIA1954" s="190"/>
      <c r="AIB1954" s="190"/>
      <c r="AIC1954" s="190"/>
      <c r="AID1954" s="190"/>
      <c r="AIE1954" s="190"/>
      <c r="AIF1954" s="190"/>
      <c r="AIG1954" s="190"/>
      <c r="AIH1954" s="190"/>
      <c r="AII1954" s="190"/>
      <c r="AIJ1954" s="190"/>
      <c r="AIK1954" s="190"/>
      <c r="AIL1954" s="190"/>
      <c r="AIM1954" s="190"/>
      <c r="AIN1954" s="190"/>
      <c r="AIO1954" s="190"/>
      <c r="AIP1954" s="190"/>
      <c r="AIQ1954" s="190"/>
      <c r="AIR1954" s="190"/>
      <c r="AIS1954" s="190"/>
      <c r="AIT1954" s="190"/>
      <c r="AIU1954" s="190"/>
      <c r="AIV1954" s="190"/>
      <c r="AIW1954" s="190"/>
      <c r="AIX1954" s="190"/>
      <c r="AIY1954" s="190"/>
      <c r="AIZ1954" s="190"/>
      <c r="AJA1954" s="190"/>
      <c r="AJB1954" s="190"/>
      <c r="AJC1954" s="190"/>
      <c r="AJD1954" s="190"/>
      <c r="AJE1954" s="190"/>
      <c r="AJF1954" s="190"/>
      <c r="AJG1954" s="190"/>
      <c r="AJH1954" s="190"/>
      <c r="AJI1954" s="190"/>
      <c r="AJJ1954" s="190"/>
      <c r="AJK1954" s="190"/>
      <c r="AJL1954" s="190"/>
      <c r="AJM1954" s="190"/>
      <c r="AJN1954" s="190"/>
      <c r="AJO1954" s="190"/>
      <c r="AJP1954" s="190"/>
      <c r="AJQ1954" s="190"/>
      <c r="AJR1954" s="190"/>
      <c r="AJS1954" s="190"/>
      <c r="AJT1954" s="190"/>
      <c r="AJU1954" s="190"/>
      <c r="AJV1954" s="190"/>
      <c r="AJW1954" s="190"/>
      <c r="AJX1954" s="190"/>
      <c r="AJY1954" s="190"/>
      <c r="AJZ1954" s="190"/>
      <c r="AKA1954" s="190"/>
      <c r="AKB1954" s="190"/>
      <c r="AKC1954" s="190"/>
      <c r="AKD1954" s="190"/>
      <c r="AKE1954" s="190"/>
      <c r="AKF1954" s="190"/>
      <c r="AKG1954" s="190"/>
      <c r="AKH1954" s="190"/>
      <c r="AKI1954" s="190"/>
      <c r="AKJ1954" s="190"/>
      <c r="AKK1954" s="190"/>
      <c r="AKL1954" s="190"/>
      <c r="AKM1954" s="190"/>
      <c r="AKN1954" s="190"/>
      <c r="AKO1954" s="190"/>
      <c r="AKP1954" s="190"/>
      <c r="AKQ1954" s="190"/>
      <c r="AKR1954" s="190"/>
      <c r="AKS1954" s="190"/>
      <c r="AKT1954" s="190"/>
      <c r="AKU1954" s="190"/>
      <c r="AKV1954" s="190"/>
      <c r="AKW1954" s="190"/>
      <c r="AKX1954" s="190"/>
      <c r="AKY1954" s="190"/>
      <c r="AKZ1954" s="190"/>
      <c r="ALA1954" s="190"/>
      <c r="ALB1954" s="190"/>
      <c r="ALC1954" s="190"/>
      <c r="ALD1954" s="190"/>
      <c r="ALE1954" s="190"/>
      <c r="ALF1954" s="190"/>
      <c r="ALG1954" s="190"/>
      <c r="ALH1954" s="190"/>
      <c r="ALI1954" s="190"/>
      <c r="ALJ1954" s="190"/>
      <c r="ALK1954" s="190"/>
      <c r="ALL1954" s="190"/>
      <c r="ALM1954" s="190"/>
      <c r="ALN1954" s="190"/>
      <c r="ALO1954" s="190"/>
      <c r="ALP1954" s="190"/>
      <c r="ALQ1954" s="190"/>
      <c r="ALR1954" s="190"/>
      <c r="ALS1954" s="190"/>
      <c r="ALT1954" s="190"/>
      <c r="ALU1954" s="190"/>
      <c r="ALV1954" s="190"/>
      <c r="ALW1954" s="190"/>
      <c r="ALX1954" s="190"/>
      <c r="ALY1954" s="190"/>
      <c r="ALZ1954" s="190"/>
      <c r="AMA1954" s="190"/>
      <c r="AMB1954" s="190"/>
      <c r="AMC1954" s="190"/>
      <c r="AMD1954" s="190"/>
      <c r="AME1954" s="190"/>
      <c r="AMF1954" s="190"/>
      <c r="AMG1954" s="190"/>
      <c r="AMH1954" s="190"/>
      <c r="AMI1954" s="190"/>
      <c r="AMJ1954" s="190"/>
      <c r="AMK1954" s="190"/>
      <c r="AML1954" s="190"/>
      <c r="AMM1954" s="190"/>
      <c r="AMN1954" s="190"/>
      <c r="AMO1954" s="190"/>
      <c r="AMP1954" s="190"/>
      <c r="AMQ1954" s="190"/>
      <c r="AMR1954" s="190"/>
      <c r="AMS1954" s="190"/>
      <c r="AMT1954" s="190"/>
      <c r="AMU1954" s="190"/>
      <c r="AMV1954" s="190"/>
      <c r="AMW1954" s="190"/>
      <c r="AMX1954" s="190"/>
      <c r="AMY1954" s="190"/>
      <c r="AMZ1954" s="190"/>
      <c r="ANA1954" s="190"/>
      <c r="ANB1954" s="190"/>
      <c r="ANC1954" s="190"/>
      <c r="AND1954" s="190"/>
      <c r="ANE1954" s="190"/>
      <c r="ANF1954" s="190"/>
      <c r="ANG1954" s="190"/>
      <c r="ANH1954" s="190"/>
      <c r="ANI1954" s="190"/>
      <c r="ANJ1954" s="190"/>
      <c r="ANK1954" s="190"/>
      <c r="ANL1954" s="190"/>
      <c r="ANM1954" s="190"/>
      <c r="ANN1954" s="190"/>
      <c r="ANO1954" s="190"/>
      <c r="ANP1954" s="190"/>
      <c r="ANQ1954" s="190"/>
      <c r="ANR1954" s="190"/>
      <c r="ANS1954" s="190"/>
      <c r="ANT1954" s="190"/>
      <c r="ANU1954" s="190"/>
      <c r="ANV1954" s="190"/>
      <c r="ANW1954" s="190"/>
      <c r="ANX1954" s="190"/>
      <c r="ANY1954" s="190"/>
      <c r="ANZ1954" s="190"/>
      <c r="AOA1954" s="190"/>
      <c r="AOB1954" s="190"/>
      <c r="AOC1954" s="190"/>
      <c r="AOD1954" s="190"/>
      <c r="AOE1954" s="190"/>
      <c r="AOF1954" s="190"/>
      <c r="AOG1954" s="190"/>
      <c r="AOH1954" s="190"/>
      <c r="AOI1954" s="190"/>
      <c r="AOJ1954" s="190"/>
      <c r="AOK1954" s="190"/>
      <c r="AOL1954" s="190"/>
      <c r="AOM1954" s="190"/>
      <c r="AON1954" s="190"/>
      <c r="AOO1954" s="190"/>
      <c r="AOP1954" s="190"/>
      <c r="AOQ1954" s="190"/>
      <c r="AOR1954" s="190"/>
      <c r="AOS1954" s="190"/>
      <c r="AOT1954" s="190"/>
      <c r="AOU1954" s="190"/>
      <c r="AOV1954" s="190"/>
      <c r="AOW1954" s="190"/>
      <c r="AOX1954" s="190"/>
      <c r="AOY1954" s="190"/>
      <c r="AOZ1954" s="190"/>
      <c r="APA1954" s="190"/>
      <c r="APB1954" s="190"/>
      <c r="APC1954" s="190"/>
      <c r="APD1954" s="190"/>
      <c r="APE1954" s="190"/>
      <c r="APF1954" s="190"/>
      <c r="APG1954" s="190"/>
      <c r="APH1954" s="190"/>
      <c r="API1954" s="190"/>
      <c r="APJ1954" s="190"/>
      <c r="APK1954" s="190"/>
      <c r="APL1954" s="190"/>
      <c r="APM1954" s="190"/>
      <c r="APN1954" s="190"/>
      <c r="APO1954" s="190"/>
      <c r="APP1954" s="190"/>
      <c r="APQ1954" s="190"/>
      <c r="APR1954" s="190"/>
      <c r="APS1954" s="190"/>
      <c r="APT1954" s="190"/>
      <c r="APU1954" s="190"/>
      <c r="APV1954" s="190"/>
      <c r="APW1954" s="190"/>
      <c r="APX1954" s="190"/>
      <c r="APY1954" s="190"/>
      <c r="APZ1954" s="190"/>
      <c r="AQA1954" s="190"/>
      <c r="AQB1954" s="190"/>
      <c r="AQC1954" s="190"/>
      <c r="AQD1954" s="190"/>
      <c r="AQE1954" s="190"/>
      <c r="AQF1954" s="190"/>
      <c r="AQG1954" s="190"/>
      <c r="AQH1954" s="190"/>
      <c r="AQI1954" s="190"/>
      <c r="AQJ1954" s="190"/>
      <c r="AQK1954" s="190"/>
      <c r="AQL1954" s="190"/>
      <c r="AQM1954" s="190"/>
      <c r="AQN1954" s="190"/>
      <c r="AQO1954" s="190"/>
      <c r="AQP1954" s="190"/>
      <c r="AQQ1954" s="190"/>
      <c r="AQR1954" s="190"/>
      <c r="AQS1954" s="190"/>
      <c r="AQT1954" s="190"/>
      <c r="AQU1954" s="190"/>
      <c r="AQV1954" s="190"/>
      <c r="AQW1954" s="190"/>
      <c r="AQX1954" s="190"/>
      <c r="AQY1954" s="190"/>
      <c r="AQZ1954" s="190"/>
      <c r="ARA1954" s="190"/>
      <c r="ARB1954" s="190"/>
      <c r="ARC1954" s="190"/>
      <c r="ARD1954" s="190"/>
      <c r="ARE1954" s="190"/>
      <c r="ARF1954" s="190"/>
      <c r="ARG1954" s="190"/>
      <c r="ARH1954" s="190"/>
      <c r="ARI1954" s="190"/>
      <c r="ARJ1954" s="190"/>
      <c r="ARK1954" s="190"/>
      <c r="ARL1954" s="190"/>
      <c r="ARM1954" s="190"/>
      <c r="ARN1954" s="190"/>
      <c r="ARO1954" s="190"/>
      <c r="ARP1954" s="190"/>
      <c r="ARQ1954" s="190"/>
      <c r="ARR1954" s="190"/>
      <c r="ARS1954" s="190"/>
      <c r="ART1954" s="190"/>
      <c r="ARU1954" s="190"/>
      <c r="ARV1954" s="190"/>
      <c r="ARW1954" s="190"/>
      <c r="ARX1954" s="190"/>
      <c r="ARY1954" s="190"/>
      <c r="ARZ1954" s="190"/>
      <c r="ASA1954" s="190"/>
      <c r="ASB1954" s="190"/>
      <c r="ASC1954" s="190"/>
      <c r="ASD1954" s="190"/>
      <c r="ASE1954" s="190"/>
      <c r="ASF1954" s="190"/>
      <c r="ASG1954" s="190"/>
      <c r="ASH1954" s="190"/>
      <c r="ASI1954" s="190"/>
      <c r="ASJ1954" s="190"/>
      <c r="ASK1954" s="190"/>
      <c r="ASL1954" s="190"/>
      <c r="ASM1954" s="190"/>
      <c r="ASN1954" s="190"/>
      <c r="ASO1954" s="190"/>
      <c r="ASP1954" s="190"/>
      <c r="ASQ1954" s="190"/>
      <c r="ASR1954" s="190"/>
      <c r="ASS1954" s="190"/>
      <c r="AST1954" s="190"/>
      <c r="ASU1954" s="190"/>
      <c r="ASV1954" s="190"/>
      <c r="ASW1954" s="190"/>
      <c r="ASX1954" s="190"/>
      <c r="ASY1954" s="190"/>
      <c r="ASZ1954" s="190"/>
      <c r="ATA1954" s="190"/>
      <c r="ATB1954" s="190"/>
      <c r="ATC1954" s="190"/>
      <c r="ATD1954" s="190"/>
      <c r="ATE1954" s="190"/>
      <c r="ATF1954" s="190"/>
      <c r="ATG1954" s="190"/>
      <c r="ATH1954" s="190"/>
      <c r="ATI1954" s="190"/>
      <c r="ATJ1954" s="190"/>
      <c r="ATK1954" s="190"/>
      <c r="ATL1954" s="190"/>
      <c r="ATM1954" s="190"/>
      <c r="ATN1954" s="190"/>
      <c r="ATO1954" s="190"/>
      <c r="ATP1954" s="190"/>
      <c r="ATQ1954" s="190"/>
      <c r="ATR1954" s="190"/>
      <c r="ATS1954" s="190"/>
      <c r="ATT1954" s="190"/>
      <c r="ATU1954" s="190"/>
      <c r="ATV1954" s="190"/>
      <c r="ATW1954" s="190"/>
      <c r="ATX1954" s="190"/>
      <c r="ATY1954" s="190"/>
      <c r="ATZ1954" s="190"/>
      <c r="AUA1954" s="190"/>
      <c r="AUB1954" s="190"/>
      <c r="AUC1954" s="190"/>
      <c r="AUD1954" s="190"/>
      <c r="AUE1954" s="190"/>
      <c r="AUF1954" s="190"/>
      <c r="AUG1954" s="190"/>
      <c r="AUH1954" s="190"/>
      <c r="AUI1954" s="190"/>
      <c r="AUJ1954" s="190"/>
      <c r="AUK1954" s="190"/>
      <c r="AUL1954" s="190"/>
      <c r="AUM1954" s="190"/>
      <c r="AUN1954" s="190"/>
      <c r="AUO1954" s="190"/>
      <c r="AUP1954" s="190"/>
      <c r="AUQ1954" s="190"/>
      <c r="AUR1954" s="190"/>
      <c r="AUS1954" s="190"/>
      <c r="AUT1954" s="190"/>
      <c r="AUU1954" s="190"/>
      <c r="AUV1954" s="190"/>
      <c r="AUW1954" s="190"/>
      <c r="AUX1954" s="190"/>
      <c r="AUY1954" s="190"/>
      <c r="AUZ1954" s="190"/>
      <c r="AVA1954" s="190"/>
      <c r="AVB1954" s="190"/>
      <c r="AVC1954" s="190"/>
      <c r="AVD1954" s="190"/>
      <c r="AVE1954" s="190"/>
      <c r="AVF1954" s="190"/>
      <c r="AVG1954" s="190"/>
      <c r="AVH1954" s="190"/>
      <c r="AVI1954" s="190"/>
      <c r="AVJ1954" s="190"/>
      <c r="AVK1954" s="190"/>
      <c r="AVL1954" s="190"/>
      <c r="AVM1954" s="190"/>
      <c r="AVN1954" s="190"/>
      <c r="AVO1954" s="190"/>
      <c r="AVP1954" s="190"/>
      <c r="AVQ1954" s="190"/>
      <c r="AVR1954" s="190"/>
      <c r="AVS1954" s="190"/>
      <c r="AVT1954" s="190"/>
      <c r="AVU1954" s="190"/>
      <c r="AVV1954" s="190"/>
      <c r="AVW1954" s="190"/>
      <c r="AVX1954" s="190"/>
      <c r="AVY1954" s="190"/>
      <c r="AVZ1954" s="190"/>
      <c r="AWA1954" s="190"/>
      <c r="AWB1954" s="190"/>
      <c r="AWC1954" s="190"/>
      <c r="AWD1954" s="190"/>
      <c r="AWE1954" s="190"/>
      <c r="AWF1954" s="190"/>
      <c r="AWG1954" s="190"/>
      <c r="AWH1954" s="190"/>
      <c r="AWI1954" s="190"/>
      <c r="AWJ1954" s="190"/>
      <c r="AWK1954" s="190"/>
      <c r="AWL1954" s="190"/>
      <c r="AWM1954" s="190"/>
      <c r="AWN1954" s="190"/>
      <c r="AWO1954" s="190"/>
      <c r="AWP1954" s="190"/>
      <c r="AWQ1954" s="190"/>
      <c r="AWR1954" s="190"/>
      <c r="AWS1954" s="190"/>
      <c r="AWT1954" s="190"/>
      <c r="AWU1954" s="190"/>
      <c r="AWV1954" s="190"/>
      <c r="AWW1954" s="190"/>
      <c r="AWX1954" s="190"/>
      <c r="AWY1954" s="190"/>
      <c r="AWZ1954" s="190"/>
      <c r="AXA1954" s="190"/>
      <c r="AXB1954" s="190"/>
      <c r="AXC1954" s="190"/>
      <c r="AXD1954" s="190"/>
      <c r="AXE1954" s="190"/>
      <c r="AXF1954" s="190"/>
      <c r="AXG1954" s="190"/>
      <c r="AXH1954" s="190"/>
      <c r="AXI1954" s="190"/>
      <c r="AXJ1954" s="190"/>
      <c r="AXK1954" s="190"/>
      <c r="AXL1954" s="190"/>
      <c r="AXM1954" s="190"/>
      <c r="AXN1954" s="190"/>
      <c r="AXO1954" s="190"/>
      <c r="AXP1954" s="190"/>
      <c r="AXQ1954" s="190"/>
      <c r="AXR1954" s="190"/>
      <c r="AXS1954" s="190"/>
      <c r="AXT1954" s="190"/>
      <c r="AXU1954" s="190"/>
      <c r="AXV1954" s="190"/>
      <c r="AXW1954" s="190"/>
      <c r="AXX1954" s="190"/>
      <c r="AXY1954" s="190"/>
      <c r="AXZ1954" s="190"/>
      <c r="AYA1954" s="190"/>
      <c r="AYB1954" s="190"/>
      <c r="AYC1954" s="190"/>
      <c r="AYD1954" s="190"/>
      <c r="AYE1954" s="190"/>
      <c r="AYF1954" s="190"/>
      <c r="AYG1954" s="190"/>
      <c r="AYH1954" s="190"/>
      <c r="AYI1954" s="190"/>
      <c r="AYJ1954" s="190"/>
      <c r="AYK1954" s="190"/>
      <c r="AYL1954" s="190"/>
      <c r="AYM1954" s="190"/>
      <c r="AYN1954" s="190"/>
      <c r="AYO1954" s="190"/>
      <c r="AYP1954" s="190"/>
      <c r="AYQ1954" s="190"/>
      <c r="AYR1954" s="190"/>
      <c r="AYS1954" s="190"/>
      <c r="AYT1954" s="190"/>
      <c r="AYU1954" s="190"/>
      <c r="AYV1954" s="190"/>
      <c r="AYW1954" s="190"/>
      <c r="AYX1954" s="190"/>
      <c r="AYY1954" s="190"/>
      <c r="AYZ1954" s="190"/>
      <c r="AZA1954" s="190"/>
      <c r="AZB1954" s="190"/>
      <c r="AZC1954" s="190"/>
      <c r="AZD1954" s="190"/>
      <c r="AZE1954" s="190"/>
      <c r="AZF1954" s="190"/>
      <c r="AZG1954" s="190"/>
      <c r="AZH1954" s="190"/>
      <c r="AZI1954" s="190"/>
      <c r="AZJ1954" s="190"/>
      <c r="AZK1954" s="190"/>
      <c r="AZL1954" s="190"/>
      <c r="AZM1954" s="190"/>
      <c r="AZN1954" s="190"/>
      <c r="AZO1954" s="190"/>
      <c r="AZP1954" s="190"/>
      <c r="AZQ1954" s="190"/>
      <c r="AZR1954" s="190"/>
      <c r="AZS1954" s="190"/>
      <c r="AZT1954" s="190"/>
      <c r="AZU1954" s="190"/>
      <c r="AZV1954" s="190"/>
      <c r="AZW1954" s="190"/>
      <c r="AZX1954" s="190"/>
      <c r="AZY1954" s="190"/>
      <c r="AZZ1954" s="190"/>
      <c r="BAA1954" s="190"/>
      <c r="BAB1954" s="190"/>
      <c r="BAC1954" s="190"/>
      <c r="BAD1954" s="190"/>
      <c r="BAE1954" s="190"/>
      <c r="BAF1954" s="190"/>
      <c r="BAG1954" s="190"/>
      <c r="BAH1954" s="190"/>
      <c r="BAI1954" s="190"/>
      <c r="BAJ1954" s="190"/>
      <c r="BAK1954" s="190"/>
      <c r="BAL1954" s="190"/>
      <c r="BAM1954" s="190"/>
      <c r="BAN1954" s="190"/>
      <c r="BAO1954" s="190"/>
      <c r="BAP1954" s="190"/>
      <c r="BAQ1954" s="190"/>
      <c r="BAR1954" s="190"/>
      <c r="BAS1954" s="190"/>
      <c r="BAT1954" s="190"/>
      <c r="BAU1954" s="190"/>
      <c r="BAV1954" s="190"/>
      <c r="BAW1954" s="190"/>
      <c r="BAX1954" s="190"/>
      <c r="BAY1954" s="190"/>
      <c r="BAZ1954" s="190"/>
      <c r="BBA1954" s="190"/>
      <c r="BBB1954" s="190"/>
      <c r="BBC1954" s="190"/>
      <c r="BBD1954" s="190"/>
      <c r="BBE1954" s="190"/>
      <c r="BBF1954" s="190"/>
      <c r="BBG1954" s="190"/>
      <c r="BBH1954" s="190"/>
      <c r="BBI1954" s="190"/>
      <c r="BBJ1954" s="190"/>
      <c r="BBK1954" s="190"/>
      <c r="BBL1954" s="190"/>
      <c r="BBM1954" s="190"/>
      <c r="BBN1954" s="190"/>
      <c r="BBO1954" s="190"/>
      <c r="BBP1954" s="190"/>
      <c r="BBQ1954" s="190"/>
      <c r="BBR1954" s="190"/>
      <c r="BBS1954" s="190"/>
      <c r="BBT1954" s="190"/>
      <c r="BBU1954" s="190"/>
      <c r="BBV1954" s="190"/>
      <c r="BBW1954" s="190"/>
      <c r="BBX1954" s="190"/>
      <c r="BBY1954" s="190"/>
      <c r="BBZ1954" s="190"/>
      <c r="BCA1954" s="190"/>
      <c r="BCB1954" s="190"/>
      <c r="BCC1954" s="190"/>
      <c r="BCD1954" s="190"/>
      <c r="BCE1954" s="190"/>
      <c r="BCF1954" s="190"/>
      <c r="BCG1954" s="190"/>
      <c r="BCH1954" s="190"/>
      <c r="BCI1954" s="190"/>
      <c r="BCJ1954" s="190"/>
      <c r="BCK1954" s="190"/>
      <c r="BCL1954" s="190"/>
      <c r="BCM1954" s="190"/>
      <c r="BCN1954" s="190"/>
      <c r="BCO1954" s="190"/>
      <c r="BCP1954" s="190"/>
      <c r="BCQ1954" s="190"/>
      <c r="BCR1954" s="190"/>
      <c r="BCS1954" s="190"/>
      <c r="BCT1954" s="190"/>
      <c r="BCU1954" s="190"/>
      <c r="BCV1954" s="190"/>
      <c r="BCW1954" s="190"/>
      <c r="BCX1954" s="190"/>
      <c r="BCY1954" s="190"/>
      <c r="BCZ1954" s="190"/>
      <c r="BDA1954" s="190"/>
      <c r="BDB1954" s="190"/>
      <c r="BDC1954" s="190"/>
      <c r="BDD1954" s="190"/>
      <c r="BDE1954" s="190"/>
      <c r="BDF1954" s="190"/>
      <c r="BDG1954" s="190"/>
      <c r="BDH1954" s="190"/>
      <c r="BDI1954" s="190"/>
      <c r="BDJ1954" s="190"/>
      <c r="BDK1954" s="190"/>
      <c r="BDL1954" s="190"/>
      <c r="BDM1954" s="190"/>
      <c r="BDN1954" s="190"/>
      <c r="BDO1954" s="190"/>
      <c r="BDP1954" s="190"/>
      <c r="BDQ1954" s="190"/>
      <c r="BDR1954" s="190"/>
      <c r="BDS1954" s="190"/>
      <c r="BDT1954" s="190"/>
      <c r="BDU1954" s="190"/>
      <c r="BDV1954" s="190"/>
      <c r="BDW1954" s="190"/>
      <c r="BDX1954" s="190"/>
      <c r="BDY1954" s="190"/>
      <c r="BDZ1954" s="190"/>
      <c r="BEA1954" s="190"/>
      <c r="BEB1954" s="190"/>
      <c r="BEC1954" s="190"/>
      <c r="BED1954" s="190"/>
      <c r="BEE1954" s="190"/>
      <c r="BEF1954" s="190"/>
      <c r="BEG1954" s="190"/>
      <c r="BEH1954" s="190"/>
      <c r="BEI1954" s="190"/>
      <c r="BEJ1954" s="190"/>
      <c r="BEK1954" s="190"/>
      <c r="BEL1954" s="190"/>
      <c r="BEM1954" s="190"/>
      <c r="BEN1954" s="190"/>
      <c r="BEO1954" s="190"/>
      <c r="BEP1954" s="190"/>
      <c r="BEQ1954" s="190"/>
      <c r="BER1954" s="190"/>
      <c r="BES1954" s="190"/>
      <c r="BET1954" s="190"/>
      <c r="BEU1954" s="190"/>
      <c r="BEV1954" s="190"/>
      <c r="BEW1954" s="190"/>
      <c r="BEX1954" s="190"/>
      <c r="BEY1954" s="190"/>
      <c r="BEZ1954" s="190"/>
      <c r="BFA1954" s="190"/>
      <c r="BFB1954" s="190"/>
      <c r="BFC1954" s="190"/>
      <c r="BFD1954" s="190"/>
      <c r="BFE1954" s="190"/>
      <c r="BFF1954" s="190"/>
      <c r="BFG1954" s="190"/>
      <c r="BFH1954" s="190"/>
      <c r="BFI1954" s="190"/>
      <c r="BFJ1954" s="190"/>
      <c r="BFK1954" s="190"/>
      <c r="BFL1954" s="190"/>
      <c r="BFM1954" s="190"/>
      <c r="BFN1954" s="190"/>
      <c r="BFO1954" s="190"/>
      <c r="BFP1954" s="190"/>
      <c r="BFQ1954" s="190"/>
      <c r="BFR1954" s="190"/>
      <c r="BFS1954" s="190"/>
      <c r="BFT1954" s="190"/>
      <c r="BFU1954" s="190"/>
      <c r="BFV1954" s="190"/>
      <c r="BFW1954" s="190"/>
      <c r="BFX1954" s="190"/>
      <c r="BFY1954" s="190"/>
      <c r="BFZ1954" s="190"/>
      <c r="BGA1954" s="190"/>
      <c r="BGB1954" s="190"/>
      <c r="BGC1954" s="190"/>
      <c r="BGD1954" s="190"/>
      <c r="BGE1954" s="190"/>
      <c r="BGF1954" s="190"/>
      <c r="BGG1954" s="190"/>
      <c r="BGH1954" s="190"/>
      <c r="BGI1954" s="190"/>
      <c r="BGJ1954" s="190"/>
      <c r="BGK1954" s="190"/>
      <c r="BGL1954" s="190"/>
      <c r="BGM1954" s="190"/>
      <c r="BGN1954" s="190"/>
      <c r="BGO1954" s="190"/>
      <c r="BGP1954" s="190"/>
      <c r="BGQ1954" s="190"/>
      <c r="BGR1954" s="190"/>
      <c r="BGS1954" s="190"/>
      <c r="BGT1954" s="190"/>
      <c r="BGU1954" s="190"/>
      <c r="BGV1954" s="190"/>
      <c r="BGW1954" s="190"/>
      <c r="BGX1954" s="190"/>
      <c r="BGY1954" s="190"/>
      <c r="BGZ1954" s="190"/>
      <c r="BHA1954" s="190"/>
      <c r="BHB1954" s="190"/>
      <c r="BHC1954" s="190"/>
      <c r="BHD1954" s="190"/>
      <c r="BHE1954" s="190"/>
      <c r="BHF1954" s="190"/>
      <c r="BHG1954" s="190"/>
      <c r="BHH1954" s="190"/>
      <c r="BHI1954" s="190"/>
      <c r="BHJ1954" s="190"/>
      <c r="BHK1954" s="190"/>
      <c r="BHL1954" s="190"/>
      <c r="BHM1954" s="190"/>
      <c r="BHN1954" s="190"/>
      <c r="BHO1954" s="190"/>
      <c r="BHP1954" s="190"/>
      <c r="BHQ1954" s="190"/>
      <c r="BHR1954" s="190"/>
      <c r="BHS1954" s="190"/>
      <c r="BHT1954" s="190"/>
      <c r="BHU1954" s="190"/>
      <c r="BHV1954" s="190"/>
      <c r="BHW1954" s="190"/>
      <c r="BHX1954" s="190"/>
      <c r="BHY1954" s="190"/>
      <c r="BHZ1954" s="190"/>
      <c r="BIA1954" s="190"/>
      <c r="BIB1954" s="190"/>
      <c r="BIC1954" s="190"/>
      <c r="BID1954" s="190"/>
      <c r="BIE1954" s="190"/>
      <c r="BIF1954" s="190"/>
      <c r="BIG1954" s="190"/>
      <c r="BIH1954" s="190"/>
      <c r="BII1954" s="190"/>
      <c r="BIJ1954" s="190"/>
      <c r="BIK1954" s="190"/>
      <c r="BIL1954" s="190"/>
      <c r="BIM1954" s="190"/>
      <c r="BIN1954" s="190"/>
      <c r="BIO1954" s="190"/>
      <c r="BIP1954" s="190"/>
      <c r="BIQ1954" s="190"/>
      <c r="BIR1954" s="190"/>
      <c r="BIS1954" s="190"/>
      <c r="BIT1954" s="190"/>
      <c r="BIU1954" s="190"/>
      <c r="BIV1954" s="190"/>
      <c r="BIW1954" s="190"/>
      <c r="BIX1954" s="190"/>
      <c r="BIY1954" s="190"/>
      <c r="BIZ1954" s="190"/>
      <c r="BJA1954" s="190"/>
      <c r="BJB1954" s="190"/>
      <c r="BJC1954" s="190"/>
      <c r="BJD1954" s="190"/>
      <c r="BJE1954" s="190"/>
      <c r="BJF1954" s="190"/>
      <c r="BJG1954" s="190"/>
      <c r="BJH1954" s="190"/>
      <c r="BJI1954" s="190"/>
      <c r="BJJ1954" s="190"/>
      <c r="BJK1954" s="190"/>
      <c r="BJL1954" s="190"/>
      <c r="BJM1954" s="190"/>
      <c r="BJN1954" s="190"/>
      <c r="BJO1954" s="190"/>
      <c r="BJP1954" s="190"/>
      <c r="BJQ1954" s="190"/>
      <c r="BJR1954" s="190"/>
      <c r="BJS1954" s="190"/>
      <c r="BJT1954" s="190"/>
      <c r="BJU1954" s="190"/>
      <c r="BJV1954" s="190"/>
      <c r="BJW1954" s="190"/>
      <c r="BJX1954" s="190"/>
      <c r="BJY1954" s="190"/>
      <c r="BJZ1954" s="190"/>
      <c r="BKA1954" s="190"/>
      <c r="BKB1954" s="190"/>
      <c r="BKC1954" s="190"/>
      <c r="BKD1954" s="190"/>
      <c r="BKE1954" s="190"/>
      <c r="BKF1954" s="190"/>
      <c r="BKG1954" s="190"/>
      <c r="BKH1954" s="190"/>
      <c r="BKI1954" s="190"/>
      <c r="BKJ1954" s="190"/>
      <c r="BKK1954" s="190"/>
      <c r="BKL1954" s="190"/>
      <c r="BKM1954" s="190"/>
      <c r="BKN1954" s="190"/>
      <c r="BKO1954" s="190"/>
      <c r="BKP1954" s="190"/>
      <c r="BKQ1954" s="190"/>
      <c r="BKR1954" s="190"/>
      <c r="BKS1954" s="190"/>
      <c r="BKT1954" s="190"/>
      <c r="BKU1954" s="190"/>
      <c r="BKV1954" s="190"/>
      <c r="BKW1954" s="190"/>
      <c r="BKX1954" s="190"/>
      <c r="BKY1954" s="190"/>
      <c r="BKZ1954" s="190"/>
      <c r="BLA1954" s="190"/>
      <c r="BLB1954" s="190"/>
      <c r="BLC1954" s="190"/>
      <c r="BLD1954" s="190"/>
      <c r="BLE1954" s="190"/>
      <c r="BLF1954" s="190"/>
      <c r="BLG1954" s="190"/>
      <c r="BLH1954" s="190"/>
      <c r="BLI1954" s="190"/>
      <c r="BLJ1954" s="190"/>
      <c r="BLK1954" s="190"/>
      <c r="BLL1954" s="190"/>
      <c r="BLM1954" s="190"/>
      <c r="BLN1954" s="190"/>
      <c r="BLO1954" s="190"/>
      <c r="BLP1954" s="190"/>
      <c r="BLQ1954" s="190"/>
      <c r="BLR1954" s="190"/>
      <c r="BLS1954" s="190"/>
      <c r="BLT1954" s="190"/>
      <c r="BLU1954" s="190"/>
      <c r="BLV1954" s="190"/>
      <c r="BLW1954" s="190"/>
      <c r="BLX1954" s="190"/>
      <c r="BLY1954" s="190"/>
      <c r="BLZ1954" s="190"/>
      <c r="BMA1954" s="190"/>
      <c r="BMB1954" s="190"/>
      <c r="BMC1954" s="190"/>
      <c r="BMD1954" s="190"/>
      <c r="BME1954" s="190"/>
      <c r="BMF1954" s="190"/>
      <c r="BMG1954" s="190"/>
      <c r="BMH1954" s="190"/>
      <c r="BMI1954" s="190"/>
      <c r="BMJ1954" s="190"/>
      <c r="BMK1954" s="190"/>
      <c r="BML1954" s="190"/>
      <c r="BMM1954" s="190"/>
      <c r="BMN1954" s="190"/>
      <c r="BMO1954" s="190"/>
      <c r="BMP1954" s="190"/>
      <c r="BMQ1954" s="190"/>
      <c r="BMR1954" s="190"/>
      <c r="BMS1954" s="190"/>
      <c r="BMT1954" s="190"/>
      <c r="BMU1954" s="190"/>
      <c r="BMV1954" s="190"/>
      <c r="BMW1954" s="190"/>
      <c r="BMX1954" s="190"/>
      <c r="BMY1954" s="190"/>
      <c r="BMZ1954" s="190"/>
      <c r="BNA1954" s="190"/>
      <c r="BNB1954" s="190"/>
      <c r="BNC1954" s="190"/>
      <c r="BND1954" s="190"/>
      <c r="BNE1954" s="190"/>
      <c r="BNF1954" s="190"/>
      <c r="BNG1954" s="190"/>
      <c r="BNH1954" s="190"/>
      <c r="BNI1954" s="190"/>
      <c r="BNJ1954" s="190"/>
      <c r="BNK1954" s="190"/>
      <c r="BNL1954" s="190"/>
      <c r="BNM1954" s="190"/>
      <c r="BNN1954" s="190"/>
      <c r="BNO1954" s="190"/>
      <c r="BNP1954" s="190"/>
      <c r="BNQ1954" s="190"/>
      <c r="BNR1954" s="190"/>
      <c r="BNS1954" s="190"/>
      <c r="BNT1954" s="190"/>
      <c r="BNU1954" s="190"/>
      <c r="BNV1954" s="190"/>
      <c r="BNW1954" s="190"/>
      <c r="BNX1954" s="190"/>
      <c r="BNY1954" s="190"/>
      <c r="BNZ1954" s="190"/>
      <c r="BOA1954" s="190"/>
      <c r="BOB1954" s="190"/>
      <c r="BOC1954" s="190"/>
      <c r="BOD1954" s="190"/>
      <c r="BOE1954" s="190"/>
      <c r="BOF1954" s="190"/>
      <c r="BOG1954" s="190"/>
      <c r="BOH1954" s="190"/>
      <c r="BOI1954" s="190"/>
      <c r="BOJ1954" s="190"/>
      <c r="BOK1954" s="190"/>
      <c r="BOL1954" s="190"/>
      <c r="BOM1954" s="190"/>
      <c r="BON1954" s="190"/>
      <c r="BOO1954" s="190"/>
      <c r="BOP1954" s="190"/>
      <c r="BOQ1954" s="190"/>
      <c r="BOR1954" s="190"/>
      <c r="BOS1954" s="190"/>
      <c r="BOT1954" s="190"/>
      <c r="BOU1954" s="190"/>
      <c r="BOV1954" s="190"/>
      <c r="BOW1954" s="190"/>
      <c r="BOX1954" s="190"/>
      <c r="BOY1954" s="190"/>
      <c r="BOZ1954" s="190"/>
      <c r="BPA1954" s="190"/>
      <c r="BPB1954" s="190"/>
      <c r="BPC1954" s="190"/>
      <c r="BPD1954" s="190"/>
      <c r="BPE1954" s="190"/>
      <c r="BPF1954" s="190"/>
      <c r="BPG1954" s="190"/>
      <c r="BPH1954" s="190"/>
      <c r="BPI1954" s="190"/>
      <c r="BPJ1954" s="190"/>
      <c r="BPK1954" s="190"/>
      <c r="BPL1954" s="190"/>
      <c r="BPM1954" s="190"/>
      <c r="BPN1954" s="190"/>
      <c r="BPO1954" s="190"/>
      <c r="BPP1954" s="190"/>
      <c r="BPQ1954" s="190"/>
      <c r="BPR1954" s="190"/>
      <c r="BPS1954" s="190"/>
      <c r="BPT1954" s="190"/>
      <c r="BPU1954" s="190"/>
      <c r="BPV1954" s="190"/>
      <c r="BPW1954" s="190"/>
      <c r="BPX1954" s="190"/>
      <c r="BPY1954" s="190"/>
      <c r="BPZ1954" s="190"/>
      <c r="BQA1954" s="190"/>
      <c r="BQB1954" s="190"/>
      <c r="BQC1954" s="190"/>
      <c r="BQD1954" s="190"/>
      <c r="BQE1954" s="190"/>
      <c r="BQF1954" s="190"/>
      <c r="BQG1954" s="190"/>
      <c r="BQH1954" s="190"/>
      <c r="BQI1954" s="190"/>
      <c r="BQJ1954" s="190"/>
      <c r="BQK1954" s="190"/>
      <c r="BQL1954" s="190"/>
      <c r="BQM1954" s="190"/>
      <c r="BQN1954" s="190"/>
      <c r="BQO1954" s="190"/>
      <c r="BQP1954" s="190"/>
      <c r="BQQ1954" s="190"/>
      <c r="BQR1954" s="190"/>
      <c r="BQS1954" s="190"/>
      <c r="BQT1954" s="190"/>
      <c r="BQU1954" s="190"/>
      <c r="BQV1954" s="190"/>
      <c r="BQW1954" s="190"/>
      <c r="BQX1954" s="190"/>
      <c r="BQY1954" s="190"/>
      <c r="BQZ1954" s="190"/>
      <c r="BRA1954" s="190"/>
      <c r="BRB1954" s="190"/>
      <c r="BRC1954" s="190"/>
      <c r="BRD1954" s="190"/>
      <c r="BRE1954" s="190"/>
      <c r="BRF1954" s="190"/>
      <c r="BRG1954" s="190"/>
      <c r="BRH1954" s="190"/>
      <c r="BRI1954" s="190"/>
      <c r="BRJ1954" s="190"/>
      <c r="BRK1954" s="190"/>
      <c r="BRL1954" s="190"/>
      <c r="BRM1954" s="190"/>
      <c r="BRN1954" s="190"/>
      <c r="BRO1954" s="190"/>
      <c r="BRP1954" s="190"/>
      <c r="BRQ1954" s="190"/>
      <c r="BRR1954" s="190"/>
      <c r="BRS1954" s="190"/>
      <c r="BRT1954" s="190"/>
      <c r="BRU1954" s="190"/>
      <c r="BRV1954" s="190"/>
      <c r="BRW1954" s="190"/>
      <c r="BRX1954" s="190"/>
      <c r="BRY1954" s="190"/>
      <c r="BRZ1954" s="190"/>
      <c r="BSA1954" s="190"/>
      <c r="BSB1954" s="190"/>
      <c r="BSC1954" s="190"/>
      <c r="BSD1954" s="190"/>
      <c r="BSE1954" s="190"/>
      <c r="BSF1954" s="190"/>
      <c r="BSG1954" s="190"/>
      <c r="BSH1954" s="190"/>
      <c r="BSI1954" s="190"/>
      <c r="BSJ1954" s="190"/>
      <c r="BSK1954" s="190"/>
      <c r="BSL1954" s="190"/>
      <c r="BSM1954" s="190"/>
      <c r="BSN1954" s="190"/>
      <c r="BSO1954" s="190"/>
      <c r="BSP1954" s="190"/>
      <c r="BSQ1954" s="190"/>
      <c r="BSR1954" s="190"/>
      <c r="BSS1954" s="190"/>
      <c r="BST1954" s="190"/>
      <c r="BSU1954" s="190"/>
      <c r="BSV1954" s="190"/>
      <c r="BSW1954" s="190"/>
      <c r="BSX1954" s="190"/>
      <c r="BSY1954" s="190"/>
      <c r="BSZ1954" s="190"/>
      <c r="BTA1954" s="190"/>
      <c r="BTB1954" s="190"/>
      <c r="BTC1954" s="190"/>
      <c r="BTD1954" s="190"/>
      <c r="BTE1954" s="190"/>
      <c r="BTF1954" s="190"/>
      <c r="BTG1954" s="190"/>
      <c r="BTH1954" s="190"/>
      <c r="BTI1954" s="190"/>
      <c r="BTJ1954" s="190"/>
      <c r="BTK1954" s="190"/>
      <c r="BTL1954" s="190"/>
      <c r="BTM1954" s="190"/>
      <c r="BTN1954" s="190"/>
      <c r="BTO1954" s="190"/>
      <c r="BTP1954" s="190"/>
      <c r="BTQ1954" s="190"/>
      <c r="BTR1954" s="190"/>
      <c r="BTS1954" s="190"/>
      <c r="BTT1954" s="190"/>
      <c r="BTU1954" s="190"/>
      <c r="BTV1954" s="190"/>
      <c r="BTW1954" s="190"/>
      <c r="BTX1954" s="190"/>
      <c r="BTY1954" s="190"/>
      <c r="BTZ1954" s="190"/>
      <c r="BUA1954" s="190"/>
      <c r="BUB1954" s="190"/>
      <c r="BUC1954" s="190"/>
      <c r="BUD1954" s="190"/>
      <c r="BUE1954" s="190"/>
      <c r="BUF1954" s="190"/>
      <c r="BUG1954" s="190"/>
      <c r="BUH1954" s="190"/>
      <c r="BUI1954" s="190"/>
      <c r="BUJ1954" s="190"/>
      <c r="BUK1954" s="190"/>
      <c r="BUL1954" s="190"/>
      <c r="BUM1954" s="190"/>
      <c r="BUN1954" s="190"/>
      <c r="BUO1954" s="190"/>
      <c r="BUP1954" s="190"/>
      <c r="BUQ1954" s="190"/>
      <c r="BUR1954" s="190"/>
      <c r="BUS1954" s="190"/>
      <c r="BUT1954" s="190"/>
      <c r="BUU1954" s="190"/>
      <c r="BUV1954" s="190"/>
      <c r="BUW1954" s="190"/>
      <c r="BUX1954" s="190"/>
      <c r="BUY1954" s="190"/>
      <c r="BUZ1954" s="190"/>
      <c r="BVA1954" s="190"/>
      <c r="BVB1954" s="190"/>
      <c r="BVC1954" s="190"/>
      <c r="BVD1954" s="190"/>
      <c r="BVE1954" s="190"/>
      <c r="BVF1954" s="190"/>
      <c r="BVG1954" s="190"/>
      <c r="BVH1954" s="190"/>
      <c r="BVI1954" s="190"/>
      <c r="BVJ1954" s="190"/>
      <c r="BVK1954" s="190"/>
      <c r="BVL1954" s="190"/>
      <c r="BVM1954" s="190"/>
      <c r="BVN1954" s="190"/>
      <c r="BVO1954" s="190"/>
      <c r="BVP1954" s="190"/>
      <c r="BVQ1954" s="190"/>
      <c r="BVR1954" s="190"/>
      <c r="BVS1954" s="190"/>
      <c r="BVT1954" s="190"/>
      <c r="BVU1954" s="190"/>
      <c r="BVV1954" s="190"/>
      <c r="BVW1954" s="190"/>
      <c r="BVX1954" s="190"/>
      <c r="BVY1954" s="190"/>
      <c r="BVZ1954" s="190"/>
      <c r="BWA1954" s="190"/>
      <c r="BWB1954" s="190"/>
      <c r="BWC1954" s="190"/>
      <c r="BWD1954" s="190"/>
      <c r="BWE1954" s="190"/>
      <c r="BWF1954" s="190"/>
      <c r="BWG1954" s="190"/>
      <c r="BWH1954" s="190"/>
      <c r="BWI1954" s="190"/>
      <c r="BWJ1954" s="190"/>
      <c r="BWK1954" s="190"/>
      <c r="BWL1954" s="190"/>
      <c r="BWM1954" s="190"/>
      <c r="BWN1954" s="190"/>
      <c r="BWO1954" s="190"/>
      <c r="BWP1954" s="190"/>
      <c r="BWQ1954" s="190"/>
      <c r="BWR1954" s="190"/>
      <c r="BWS1954" s="190"/>
      <c r="BWT1954" s="190"/>
      <c r="BWU1954" s="190"/>
      <c r="BWV1954" s="190"/>
      <c r="BWW1954" s="190"/>
      <c r="BWX1954" s="190"/>
      <c r="BWY1954" s="190"/>
      <c r="BWZ1954" s="190"/>
      <c r="BXA1954" s="190"/>
      <c r="BXB1954" s="190"/>
      <c r="BXC1954" s="190"/>
      <c r="BXD1954" s="190"/>
      <c r="BXE1954" s="190"/>
      <c r="BXF1954" s="190"/>
      <c r="BXG1954" s="190"/>
      <c r="BXH1954" s="190"/>
      <c r="BXI1954" s="190"/>
      <c r="BXJ1954" s="190"/>
      <c r="BXK1954" s="190"/>
      <c r="BXL1954" s="190"/>
      <c r="BXM1954" s="190"/>
      <c r="BXN1954" s="190"/>
      <c r="BXO1954" s="190"/>
      <c r="BXP1954" s="190"/>
      <c r="BXQ1954" s="190"/>
      <c r="BXR1954" s="190"/>
      <c r="BXS1954" s="190"/>
      <c r="BXT1954" s="190"/>
      <c r="BXU1954" s="190"/>
      <c r="BXV1954" s="190"/>
      <c r="BXW1954" s="190"/>
      <c r="BXX1954" s="190"/>
      <c r="BXY1954" s="190"/>
      <c r="BXZ1954" s="190"/>
      <c r="BYA1954" s="190"/>
      <c r="BYB1954" s="190"/>
      <c r="BYC1954" s="190"/>
      <c r="BYD1954" s="190"/>
      <c r="BYE1954" s="190"/>
      <c r="BYF1954" s="190"/>
      <c r="BYG1954" s="190"/>
      <c r="BYH1954" s="190"/>
      <c r="BYI1954" s="190"/>
      <c r="BYJ1954" s="190"/>
      <c r="BYK1954" s="190"/>
      <c r="BYL1954" s="190"/>
      <c r="BYM1954" s="190"/>
      <c r="BYN1954" s="190"/>
      <c r="BYO1954" s="190"/>
      <c r="BYP1954" s="190"/>
      <c r="BYQ1954" s="190"/>
      <c r="BYR1954" s="190"/>
      <c r="BYS1954" s="190"/>
      <c r="BYT1954" s="190"/>
      <c r="BYU1954" s="190"/>
      <c r="BYV1954" s="190"/>
      <c r="BYW1954" s="190"/>
      <c r="BYX1954" s="190"/>
      <c r="BYY1954" s="190"/>
      <c r="BYZ1954" s="190"/>
      <c r="BZA1954" s="190"/>
      <c r="BZB1954" s="190"/>
      <c r="BZC1954" s="190"/>
      <c r="BZD1954" s="190"/>
      <c r="BZE1954" s="190"/>
      <c r="BZF1954" s="190"/>
      <c r="BZG1954" s="190"/>
      <c r="BZH1954" s="190"/>
      <c r="BZI1954" s="190"/>
      <c r="BZJ1954" s="190"/>
      <c r="BZK1954" s="190"/>
      <c r="BZL1954" s="190"/>
      <c r="BZM1954" s="190"/>
      <c r="BZN1954" s="190"/>
      <c r="BZO1954" s="190"/>
      <c r="BZP1954" s="190"/>
      <c r="BZQ1954" s="190"/>
      <c r="BZR1954" s="190"/>
      <c r="BZS1954" s="190"/>
      <c r="BZT1954" s="190"/>
      <c r="BZU1954" s="190"/>
      <c r="BZV1954" s="190"/>
      <c r="BZW1954" s="190"/>
      <c r="BZX1954" s="190"/>
      <c r="BZY1954" s="190"/>
      <c r="BZZ1954" s="190"/>
      <c r="CAA1954" s="190"/>
      <c r="CAB1954" s="190"/>
      <c r="CAC1954" s="190"/>
      <c r="CAD1954" s="190"/>
      <c r="CAE1954" s="190"/>
      <c r="CAF1954" s="190"/>
      <c r="CAG1954" s="190"/>
      <c r="CAH1954" s="190"/>
      <c r="CAI1954" s="190"/>
      <c r="CAJ1954" s="190"/>
      <c r="CAK1954" s="190"/>
      <c r="CAL1954" s="190"/>
      <c r="CAM1954" s="190"/>
      <c r="CAN1954" s="190"/>
      <c r="CAO1954" s="190"/>
      <c r="CAP1954" s="190"/>
      <c r="CAQ1954" s="190"/>
      <c r="CAR1954" s="190"/>
      <c r="CAS1954" s="190"/>
      <c r="CAT1954" s="190"/>
      <c r="CAU1954" s="190"/>
      <c r="CAV1954" s="190"/>
      <c r="CAW1954" s="190"/>
      <c r="CAX1954" s="190"/>
      <c r="CAY1954" s="190"/>
      <c r="CAZ1954" s="190"/>
      <c r="CBA1954" s="190"/>
      <c r="CBB1954" s="190"/>
      <c r="CBC1954" s="190"/>
      <c r="CBD1954" s="190"/>
      <c r="CBE1954" s="190"/>
      <c r="CBF1954" s="190"/>
      <c r="CBG1954" s="190"/>
      <c r="CBH1954" s="190"/>
      <c r="CBI1954" s="190"/>
      <c r="CBJ1954" s="190"/>
      <c r="CBK1954" s="190"/>
      <c r="CBL1954" s="190"/>
      <c r="CBM1954" s="190"/>
      <c r="CBN1954" s="190"/>
      <c r="CBO1954" s="190"/>
      <c r="CBP1954" s="190"/>
      <c r="CBQ1954" s="190"/>
      <c r="CBR1954" s="190"/>
      <c r="CBS1954" s="190"/>
      <c r="CBT1954" s="190"/>
      <c r="CBU1954" s="190"/>
      <c r="CBV1954" s="190"/>
      <c r="CBW1954" s="190"/>
      <c r="CBX1954" s="190"/>
      <c r="CBY1954" s="190"/>
      <c r="CBZ1954" s="190"/>
      <c r="CCA1954" s="190"/>
      <c r="CCB1954" s="190"/>
      <c r="CCC1954" s="190"/>
      <c r="CCD1954" s="190"/>
      <c r="CCE1954" s="190"/>
      <c r="CCF1954" s="190"/>
      <c r="CCG1954" s="190"/>
      <c r="CCH1954" s="190"/>
      <c r="CCI1954" s="190"/>
      <c r="CCJ1954" s="190"/>
      <c r="CCK1954" s="190"/>
      <c r="CCL1954" s="190"/>
      <c r="CCM1954" s="190"/>
      <c r="CCN1954" s="190"/>
      <c r="CCO1954" s="190"/>
      <c r="CCP1954" s="190"/>
      <c r="CCQ1954" s="190"/>
      <c r="CCR1954" s="190"/>
      <c r="CCS1954" s="190"/>
      <c r="CCT1954" s="190"/>
      <c r="CCU1954" s="190"/>
      <c r="CCV1954" s="190"/>
      <c r="CCW1954" s="190"/>
      <c r="CCX1954" s="190"/>
      <c r="CCY1954" s="190"/>
      <c r="CCZ1954" s="190"/>
      <c r="CDA1954" s="190"/>
      <c r="CDB1954" s="190"/>
      <c r="CDC1954" s="190"/>
      <c r="CDD1954" s="190"/>
      <c r="CDE1954" s="190"/>
      <c r="CDF1954" s="190"/>
      <c r="CDG1954" s="190"/>
      <c r="CDH1954" s="190"/>
      <c r="CDI1954" s="190"/>
      <c r="CDJ1954" s="190"/>
      <c r="CDK1954" s="190"/>
      <c r="CDL1954" s="190"/>
      <c r="CDM1954" s="190"/>
      <c r="CDN1954" s="190"/>
      <c r="CDO1954" s="190"/>
      <c r="CDP1954" s="190"/>
      <c r="CDQ1954" s="190"/>
      <c r="CDR1954" s="190"/>
      <c r="CDS1954" s="190"/>
      <c r="CDT1954" s="190"/>
      <c r="CDU1954" s="190"/>
      <c r="CDV1954" s="190"/>
      <c r="CDW1954" s="190"/>
      <c r="CDX1954" s="190"/>
      <c r="CDY1954" s="190"/>
      <c r="CDZ1954" s="190"/>
      <c r="CEA1954" s="190"/>
      <c r="CEB1954" s="190"/>
      <c r="CEC1954" s="190"/>
      <c r="CED1954" s="190"/>
      <c r="CEE1954" s="190"/>
      <c r="CEF1954" s="190"/>
      <c r="CEG1954" s="190"/>
      <c r="CEH1954" s="190"/>
      <c r="CEI1954" s="190"/>
      <c r="CEJ1954" s="190"/>
      <c r="CEK1954" s="190"/>
      <c r="CEL1954" s="190"/>
      <c r="CEM1954" s="190"/>
      <c r="CEN1954" s="190"/>
      <c r="CEO1954" s="190"/>
      <c r="CEP1954" s="190"/>
      <c r="CEQ1954" s="190"/>
      <c r="CER1954" s="190"/>
      <c r="CES1954" s="190"/>
      <c r="CET1954" s="190"/>
      <c r="CEU1954" s="190"/>
      <c r="CEV1954" s="190"/>
      <c r="CEW1954" s="190"/>
      <c r="CEX1954" s="190"/>
      <c r="CEY1954" s="190"/>
      <c r="CEZ1954" s="190"/>
      <c r="CFA1954" s="190"/>
      <c r="CFB1954" s="190"/>
      <c r="CFC1954" s="190"/>
      <c r="CFD1954" s="190"/>
      <c r="CFE1954" s="190"/>
      <c r="CFF1954" s="190"/>
      <c r="CFG1954" s="190"/>
      <c r="CFH1954" s="190"/>
      <c r="CFI1954" s="190"/>
      <c r="CFJ1954" s="190"/>
      <c r="CFK1954" s="190"/>
      <c r="CFL1954" s="190"/>
      <c r="CFM1954" s="190"/>
      <c r="CFN1954" s="190"/>
      <c r="CFO1954" s="190"/>
      <c r="CFP1954" s="190"/>
      <c r="CFQ1954" s="190"/>
      <c r="CFR1954" s="190"/>
      <c r="CFS1954" s="190"/>
      <c r="CFT1954" s="190"/>
      <c r="CFU1954" s="190"/>
      <c r="CFV1954" s="190"/>
      <c r="CFW1954" s="190"/>
      <c r="CFX1954" s="190"/>
      <c r="CFY1954" s="190"/>
      <c r="CFZ1954" s="190"/>
      <c r="CGA1954" s="190"/>
      <c r="CGB1954" s="190"/>
      <c r="CGC1954" s="190"/>
      <c r="CGD1954" s="190"/>
      <c r="CGE1954" s="190"/>
      <c r="CGF1954" s="190"/>
      <c r="CGG1954" s="190"/>
      <c r="CGH1954" s="190"/>
      <c r="CGI1954" s="190"/>
      <c r="CGJ1954" s="190"/>
      <c r="CGK1954" s="190"/>
      <c r="CGL1954" s="190"/>
      <c r="CGM1954" s="190"/>
      <c r="CGN1954" s="190"/>
      <c r="CGO1954" s="190"/>
      <c r="CGP1954" s="190"/>
      <c r="CGQ1954" s="190"/>
      <c r="CGR1954" s="190"/>
      <c r="CGS1954" s="190"/>
      <c r="CGT1954" s="190"/>
      <c r="CGU1954" s="190"/>
      <c r="CGV1954" s="190"/>
      <c r="CGW1954" s="190"/>
      <c r="CGX1954" s="190"/>
      <c r="CGY1954" s="190"/>
      <c r="CGZ1954" s="190"/>
      <c r="CHA1954" s="190"/>
      <c r="CHB1954" s="190"/>
      <c r="CHC1954" s="190"/>
      <c r="CHD1954" s="190"/>
      <c r="CHE1954" s="190"/>
      <c r="CHF1954" s="190"/>
      <c r="CHG1954" s="190"/>
      <c r="CHH1954" s="190"/>
      <c r="CHI1954" s="190"/>
      <c r="CHJ1954" s="190"/>
      <c r="CHK1954" s="190"/>
      <c r="CHL1954" s="190"/>
      <c r="CHM1954" s="190"/>
      <c r="CHN1954" s="190"/>
      <c r="CHO1954" s="190"/>
      <c r="CHP1954" s="190"/>
      <c r="CHQ1954" s="190"/>
      <c r="CHR1954" s="190"/>
      <c r="CHS1954" s="190"/>
      <c r="CHT1954" s="190"/>
      <c r="CHU1954" s="190"/>
      <c r="CHV1954" s="190"/>
      <c r="CHW1954" s="190"/>
      <c r="CHX1954" s="190"/>
      <c r="CHY1954" s="190"/>
      <c r="CHZ1954" s="190"/>
      <c r="CIA1954" s="190"/>
      <c r="CIB1954" s="190"/>
      <c r="CIC1954" s="190"/>
      <c r="CID1954" s="190"/>
      <c r="CIE1954" s="190"/>
      <c r="CIF1954" s="190"/>
      <c r="CIG1954" s="190"/>
      <c r="CIH1954" s="190"/>
      <c r="CII1954" s="190"/>
      <c r="CIJ1954" s="190"/>
      <c r="CIK1954" s="190"/>
      <c r="CIL1954" s="190"/>
      <c r="CIM1954" s="190"/>
      <c r="CIN1954" s="190"/>
      <c r="CIO1954" s="190"/>
      <c r="CIP1954" s="190"/>
      <c r="CIQ1954" s="190"/>
      <c r="CIR1954" s="190"/>
      <c r="CIS1954" s="190"/>
      <c r="CIT1954" s="190"/>
      <c r="CIU1954" s="190"/>
      <c r="CIV1954" s="190"/>
      <c r="CIW1954" s="190"/>
      <c r="CIX1954" s="190"/>
      <c r="CIY1954" s="190"/>
      <c r="CIZ1954" s="190"/>
      <c r="CJA1954" s="190"/>
      <c r="CJB1954" s="190"/>
      <c r="CJC1954" s="190"/>
      <c r="CJD1954" s="190"/>
      <c r="CJE1954" s="190"/>
      <c r="CJF1954" s="190"/>
      <c r="CJG1954" s="190"/>
      <c r="CJH1954" s="190"/>
      <c r="CJI1954" s="190"/>
      <c r="CJJ1954" s="190"/>
      <c r="CJK1954" s="190"/>
      <c r="CJL1954" s="190"/>
      <c r="CJM1954" s="190"/>
      <c r="CJN1954" s="190"/>
      <c r="CJO1954" s="190"/>
      <c r="CJP1954" s="190"/>
      <c r="CJQ1954" s="190"/>
      <c r="CJR1954" s="190"/>
      <c r="CJS1954" s="190"/>
      <c r="CJT1954" s="190"/>
      <c r="CJU1954" s="190"/>
      <c r="CJV1954" s="190"/>
      <c r="CJW1954" s="190"/>
      <c r="CJX1954" s="190"/>
      <c r="CJY1954" s="190"/>
      <c r="CJZ1954" s="190"/>
      <c r="CKA1954" s="190"/>
      <c r="CKB1954" s="190"/>
      <c r="CKC1954" s="190"/>
      <c r="CKD1954" s="190"/>
      <c r="CKE1954" s="190"/>
      <c r="CKF1954" s="190"/>
      <c r="CKG1954" s="190"/>
      <c r="CKH1954" s="190"/>
      <c r="CKI1954" s="190"/>
      <c r="CKJ1954" s="190"/>
      <c r="CKK1954" s="190"/>
      <c r="CKL1954" s="190"/>
      <c r="CKM1954" s="190"/>
      <c r="CKN1954" s="190"/>
      <c r="CKO1954" s="190"/>
      <c r="CKP1954" s="190"/>
      <c r="CKQ1954" s="190"/>
      <c r="CKR1954" s="190"/>
      <c r="CKS1954" s="190"/>
      <c r="CKT1954" s="190"/>
      <c r="CKU1954" s="190"/>
      <c r="CKV1954" s="190"/>
      <c r="CKW1954" s="190"/>
      <c r="CKX1954" s="190"/>
      <c r="CKY1954" s="190"/>
      <c r="CKZ1954" s="190"/>
      <c r="CLA1954" s="190"/>
      <c r="CLB1954" s="190"/>
      <c r="CLC1954" s="190"/>
      <c r="CLD1954" s="190"/>
      <c r="CLE1954" s="190"/>
      <c r="CLF1954" s="190"/>
      <c r="CLG1954" s="190"/>
      <c r="CLH1954" s="190"/>
      <c r="CLI1954" s="190"/>
      <c r="CLJ1954" s="190"/>
      <c r="CLK1954" s="190"/>
      <c r="CLL1954" s="190"/>
      <c r="CLM1954" s="190"/>
      <c r="CLN1954" s="190"/>
      <c r="CLO1954" s="190"/>
      <c r="CLP1954" s="190"/>
      <c r="CLQ1954" s="190"/>
      <c r="CLR1954" s="190"/>
      <c r="CLS1954" s="190"/>
      <c r="CLT1954" s="190"/>
      <c r="CLU1954" s="190"/>
      <c r="CLV1954" s="190"/>
      <c r="CLW1954" s="190"/>
      <c r="CLX1954" s="190"/>
      <c r="CLY1954" s="190"/>
      <c r="CLZ1954" s="190"/>
      <c r="CMA1954" s="190"/>
      <c r="CMB1954" s="190"/>
      <c r="CMC1954" s="190"/>
      <c r="CMD1954" s="190"/>
      <c r="CME1954" s="190"/>
      <c r="CMF1954" s="190"/>
      <c r="CMG1954" s="190"/>
      <c r="CMH1954" s="190"/>
      <c r="CMI1954" s="190"/>
      <c r="CMJ1954" s="190"/>
      <c r="CMK1954" s="190"/>
      <c r="CML1954" s="190"/>
      <c r="CMM1954" s="190"/>
      <c r="CMN1954" s="190"/>
      <c r="CMO1954" s="190"/>
      <c r="CMP1954" s="190"/>
      <c r="CMQ1954" s="190"/>
      <c r="CMR1954" s="190"/>
      <c r="CMS1954" s="190"/>
      <c r="CMT1954" s="190"/>
      <c r="CMU1954" s="190"/>
      <c r="CMV1954" s="190"/>
      <c r="CMW1954" s="190"/>
      <c r="CMX1954" s="190"/>
      <c r="CMY1954" s="190"/>
      <c r="CMZ1954" s="190"/>
      <c r="CNA1954" s="190"/>
      <c r="CNB1954" s="190"/>
      <c r="CNC1954" s="190"/>
      <c r="CND1954" s="190"/>
      <c r="CNE1954" s="190"/>
      <c r="CNF1954" s="190"/>
      <c r="CNG1954" s="190"/>
      <c r="CNH1954" s="190"/>
      <c r="CNI1954" s="190"/>
      <c r="CNJ1954" s="190"/>
      <c r="CNK1954" s="190"/>
      <c r="CNL1954" s="190"/>
      <c r="CNM1954" s="190"/>
      <c r="CNN1954" s="190"/>
      <c r="CNO1954" s="190"/>
      <c r="CNP1954" s="190"/>
      <c r="CNQ1954" s="190"/>
      <c r="CNR1954" s="190"/>
      <c r="CNS1954" s="190"/>
      <c r="CNT1954" s="190"/>
      <c r="CNU1954" s="190"/>
      <c r="CNV1954" s="190"/>
      <c r="CNW1954" s="190"/>
      <c r="CNX1954" s="190"/>
      <c r="CNY1954" s="190"/>
      <c r="CNZ1954" s="190"/>
      <c r="COA1954" s="190"/>
      <c r="COB1954" s="190"/>
      <c r="COC1954" s="190"/>
      <c r="COD1954" s="190"/>
      <c r="COE1954" s="190"/>
      <c r="COF1954" s="190"/>
      <c r="COG1954" s="190"/>
      <c r="COH1954" s="190"/>
      <c r="COI1954" s="190"/>
      <c r="COJ1954" s="190"/>
      <c r="COK1954" s="190"/>
      <c r="COL1954" s="190"/>
      <c r="COM1954" s="190"/>
      <c r="CON1954" s="190"/>
      <c r="COO1954" s="190"/>
      <c r="COP1954" s="190"/>
      <c r="COQ1954" s="190"/>
      <c r="COR1954" s="190"/>
      <c r="COS1954" s="190"/>
      <c r="COT1954" s="190"/>
      <c r="COU1954" s="190"/>
      <c r="COV1954" s="190"/>
      <c r="COW1954" s="190"/>
      <c r="COX1954" s="190"/>
      <c r="COY1954" s="190"/>
      <c r="COZ1954" s="190"/>
      <c r="CPA1954" s="190"/>
      <c r="CPB1954" s="190"/>
      <c r="CPC1954" s="190"/>
      <c r="CPD1954" s="190"/>
      <c r="CPE1954" s="190"/>
      <c r="CPF1954" s="190"/>
      <c r="CPG1954" s="190"/>
      <c r="CPH1954" s="190"/>
      <c r="CPI1954" s="190"/>
      <c r="CPJ1954" s="190"/>
      <c r="CPK1954" s="190"/>
      <c r="CPL1954" s="190"/>
      <c r="CPM1954" s="190"/>
      <c r="CPN1954" s="190"/>
      <c r="CPO1954" s="190"/>
      <c r="CPP1954" s="190"/>
      <c r="CPQ1954" s="190"/>
      <c r="CPR1954" s="190"/>
      <c r="CPS1954" s="190"/>
      <c r="CPT1954" s="190"/>
      <c r="CPU1954" s="190"/>
      <c r="CPV1954" s="190"/>
      <c r="CPW1954" s="190"/>
      <c r="CPX1954" s="190"/>
      <c r="CPY1954" s="190"/>
      <c r="CPZ1954" s="190"/>
      <c r="CQA1954" s="190"/>
      <c r="CQB1954" s="190"/>
      <c r="CQC1954" s="190"/>
      <c r="CQD1954" s="190"/>
      <c r="CQE1954" s="190"/>
      <c r="CQF1954" s="190"/>
      <c r="CQG1954" s="190"/>
      <c r="CQH1954" s="190"/>
      <c r="CQI1954" s="190"/>
      <c r="CQJ1954" s="190"/>
      <c r="CQK1954" s="190"/>
      <c r="CQL1954" s="190"/>
      <c r="CQM1954" s="190"/>
      <c r="CQN1954" s="190"/>
      <c r="CQO1954" s="190"/>
      <c r="CQP1954" s="190"/>
      <c r="CQQ1954" s="190"/>
      <c r="CQR1954" s="190"/>
      <c r="CQS1954" s="190"/>
      <c r="CQT1954" s="190"/>
      <c r="CQU1954" s="190"/>
      <c r="CQV1954" s="190"/>
      <c r="CQW1954" s="190"/>
      <c r="CQX1954" s="190"/>
      <c r="CQY1954" s="190"/>
      <c r="CQZ1954" s="190"/>
      <c r="CRA1954" s="190"/>
      <c r="CRB1954" s="190"/>
      <c r="CRC1954" s="190"/>
      <c r="CRD1954" s="190"/>
      <c r="CRE1954" s="190"/>
      <c r="CRF1954" s="190"/>
      <c r="CRG1954" s="190"/>
      <c r="CRH1954" s="190"/>
      <c r="CRI1954" s="190"/>
      <c r="CRJ1954" s="190"/>
      <c r="CRK1954" s="190"/>
      <c r="CRL1954" s="190"/>
      <c r="CRM1954" s="190"/>
      <c r="CRN1954" s="190"/>
      <c r="CRO1954" s="190"/>
      <c r="CRP1954" s="190"/>
      <c r="CRQ1954" s="190"/>
      <c r="CRR1954" s="190"/>
      <c r="CRS1954" s="190"/>
      <c r="CRT1954" s="190"/>
      <c r="CRU1954" s="190"/>
      <c r="CRV1954" s="190"/>
      <c r="CRW1954" s="190"/>
      <c r="CRX1954" s="190"/>
      <c r="CRY1954" s="190"/>
      <c r="CRZ1954" s="190"/>
      <c r="CSA1954" s="190"/>
      <c r="CSB1954" s="190"/>
      <c r="CSC1954" s="190"/>
      <c r="CSD1954" s="190"/>
      <c r="CSE1954" s="190"/>
      <c r="CSF1954" s="190"/>
      <c r="CSG1954" s="190"/>
      <c r="CSH1954" s="190"/>
      <c r="CSI1954" s="190"/>
      <c r="CSJ1954" s="190"/>
      <c r="CSK1954" s="190"/>
      <c r="CSL1954" s="190"/>
      <c r="CSM1954" s="190"/>
      <c r="CSN1954" s="190"/>
      <c r="CSO1954" s="190"/>
      <c r="CSP1954" s="190"/>
      <c r="CSQ1954" s="190"/>
      <c r="CSR1954" s="190"/>
      <c r="CSS1954" s="190"/>
      <c r="CST1954" s="190"/>
      <c r="CSU1954" s="190"/>
      <c r="CSV1954" s="190"/>
      <c r="CSW1954" s="190"/>
      <c r="CSX1954" s="190"/>
      <c r="CSY1954" s="190"/>
      <c r="CSZ1954" s="190"/>
      <c r="CTA1954" s="190"/>
      <c r="CTB1954" s="190"/>
      <c r="CTC1954" s="190"/>
      <c r="CTD1954" s="190"/>
      <c r="CTE1954" s="190"/>
      <c r="CTF1954" s="190"/>
      <c r="CTG1954" s="190"/>
      <c r="CTH1954" s="190"/>
      <c r="CTI1954" s="190"/>
      <c r="CTJ1954" s="190"/>
      <c r="CTK1954" s="190"/>
      <c r="CTL1954" s="190"/>
      <c r="CTM1954" s="190"/>
      <c r="CTN1954" s="190"/>
      <c r="CTO1954" s="190"/>
      <c r="CTP1954" s="190"/>
      <c r="CTQ1954" s="190"/>
      <c r="CTR1954" s="190"/>
      <c r="CTS1954" s="190"/>
      <c r="CTT1954" s="190"/>
      <c r="CTU1954" s="190"/>
      <c r="CTV1954" s="190"/>
      <c r="CTW1954" s="190"/>
      <c r="CTX1954" s="190"/>
      <c r="CTY1954" s="190"/>
      <c r="CTZ1954" s="190"/>
      <c r="CUA1954" s="190"/>
      <c r="CUB1954" s="190"/>
      <c r="CUC1954" s="190"/>
      <c r="CUD1954" s="190"/>
      <c r="CUE1954" s="190"/>
      <c r="CUF1954" s="190"/>
      <c r="CUG1954" s="190"/>
      <c r="CUH1954" s="190"/>
      <c r="CUI1954" s="190"/>
      <c r="CUJ1954" s="190"/>
      <c r="CUK1954" s="190"/>
      <c r="CUL1954" s="190"/>
      <c r="CUM1954" s="190"/>
      <c r="CUN1954" s="190"/>
      <c r="CUO1954" s="190"/>
      <c r="CUP1954" s="190"/>
      <c r="CUQ1954" s="190"/>
      <c r="CUR1954" s="190"/>
      <c r="CUS1954" s="190"/>
      <c r="CUT1954" s="190"/>
      <c r="CUU1954" s="190"/>
      <c r="CUV1954" s="190"/>
      <c r="CUW1954" s="190"/>
      <c r="CUX1954" s="190"/>
      <c r="CUY1954" s="190"/>
      <c r="CUZ1954" s="190"/>
      <c r="CVA1954" s="190"/>
      <c r="CVB1954" s="190"/>
      <c r="CVC1954" s="190"/>
      <c r="CVD1954" s="190"/>
      <c r="CVE1954" s="190"/>
      <c r="CVF1954" s="190"/>
      <c r="CVG1954" s="190"/>
      <c r="CVH1954" s="190"/>
      <c r="CVI1954" s="190"/>
      <c r="CVJ1954" s="190"/>
      <c r="CVK1954" s="190"/>
      <c r="CVL1954" s="190"/>
      <c r="CVM1954" s="190"/>
      <c r="CVN1954" s="190"/>
      <c r="CVO1954" s="190"/>
      <c r="CVP1954" s="190"/>
      <c r="CVQ1954" s="190"/>
      <c r="CVR1954" s="190"/>
      <c r="CVS1954" s="190"/>
      <c r="CVT1954" s="190"/>
      <c r="CVU1954" s="190"/>
      <c r="CVV1954" s="190"/>
      <c r="CVW1954" s="190"/>
      <c r="CVX1954" s="190"/>
      <c r="CVY1954" s="190"/>
      <c r="CVZ1954" s="190"/>
      <c r="CWA1954" s="190"/>
      <c r="CWB1954" s="190"/>
      <c r="CWC1954" s="190"/>
      <c r="CWD1954" s="190"/>
      <c r="CWE1954" s="190"/>
      <c r="CWF1954" s="190"/>
      <c r="CWG1954" s="190"/>
      <c r="CWH1954" s="190"/>
      <c r="CWI1954" s="190"/>
      <c r="CWJ1954" s="190"/>
      <c r="CWK1954" s="190"/>
      <c r="CWL1954" s="190"/>
      <c r="CWM1954" s="190"/>
      <c r="CWN1954" s="190"/>
      <c r="CWO1954" s="190"/>
      <c r="CWP1954" s="190"/>
      <c r="CWQ1954" s="190"/>
      <c r="CWR1954" s="190"/>
      <c r="CWS1954" s="190"/>
      <c r="CWT1954" s="190"/>
      <c r="CWU1954" s="190"/>
      <c r="CWV1954" s="190"/>
      <c r="CWW1954" s="190"/>
      <c r="CWX1954" s="190"/>
      <c r="CWY1954" s="190"/>
      <c r="CWZ1954" s="190"/>
      <c r="CXA1954" s="190"/>
      <c r="CXB1954" s="190"/>
      <c r="CXC1954" s="190"/>
      <c r="CXD1954" s="190"/>
      <c r="CXE1954" s="190"/>
      <c r="CXF1954" s="190"/>
      <c r="CXG1954" s="190"/>
      <c r="CXH1954" s="190"/>
      <c r="CXI1954" s="190"/>
      <c r="CXJ1954" s="190"/>
      <c r="CXK1954" s="190"/>
      <c r="CXL1954" s="190"/>
      <c r="CXM1954" s="190"/>
      <c r="CXN1954" s="190"/>
      <c r="CXO1954" s="190"/>
      <c r="CXP1954" s="190"/>
      <c r="CXQ1954" s="190"/>
      <c r="CXR1954" s="190"/>
      <c r="CXS1954" s="190"/>
      <c r="CXT1954" s="190"/>
      <c r="CXU1954" s="190"/>
      <c r="CXV1954" s="190"/>
      <c r="CXW1954" s="190"/>
      <c r="CXX1954" s="190"/>
      <c r="CXY1954" s="190"/>
      <c r="CXZ1954" s="190"/>
      <c r="CYA1954" s="190"/>
      <c r="CYB1954" s="190"/>
      <c r="CYC1954" s="190"/>
      <c r="CYD1954" s="190"/>
      <c r="CYE1954" s="190"/>
      <c r="CYF1954" s="190"/>
      <c r="CYG1954" s="190"/>
      <c r="CYH1954" s="190"/>
      <c r="CYI1954" s="190"/>
      <c r="CYJ1954" s="190"/>
      <c r="CYK1954" s="190"/>
      <c r="CYL1954" s="190"/>
      <c r="CYM1954" s="190"/>
      <c r="CYN1954" s="190"/>
      <c r="CYO1954" s="190"/>
      <c r="CYP1954" s="190"/>
      <c r="CYQ1954" s="190"/>
      <c r="CYR1954" s="190"/>
      <c r="CYS1954" s="190"/>
      <c r="CYT1954" s="190"/>
      <c r="CYU1954" s="190"/>
      <c r="CYV1954" s="190"/>
      <c r="CYW1954" s="190"/>
      <c r="CYX1954" s="190"/>
      <c r="CYY1954" s="190"/>
      <c r="CYZ1954" s="190"/>
      <c r="CZA1954" s="190"/>
      <c r="CZB1954" s="190"/>
      <c r="CZC1954" s="190"/>
      <c r="CZD1954" s="190"/>
      <c r="CZE1954" s="190"/>
      <c r="CZF1954" s="190"/>
      <c r="CZG1954" s="190"/>
      <c r="CZH1954" s="190"/>
      <c r="CZI1954" s="190"/>
      <c r="CZJ1954" s="190"/>
      <c r="CZK1954" s="190"/>
      <c r="CZL1954" s="190"/>
      <c r="CZM1954" s="190"/>
      <c r="CZN1954" s="190"/>
      <c r="CZO1954" s="190"/>
      <c r="CZP1954" s="190"/>
      <c r="CZQ1954" s="190"/>
      <c r="CZR1954" s="190"/>
      <c r="CZS1954" s="190"/>
      <c r="CZT1954" s="190"/>
      <c r="CZU1954" s="190"/>
      <c r="CZV1954" s="190"/>
      <c r="CZW1954" s="190"/>
      <c r="CZX1954" s="190"/>
      <c r="CZY1954" s="190"/>
      <c r="CZZ1954" s="190"/>
      <c r="DAA1954" s="190"/>
      <c r="DAB1954" s="190"/>
      <c r="DAC1954" s="190"/>
      <c r="DAD1954" s="190"/>
      <c r="DAE1954" s="190"/>
      <c r="DAF1954" s="190"/>
      <c r="DAG1954" s="190"/>
      <c r="DAH1954" s="190"/>
      <c r="DAI1954" s="190"/>
      <c r="DAJ1954" s="190"/>
      <c r="DAK1954" s="190"/>
      <c r="DAL1954" s="190"/>
      <c r="DAM1954" s="190"/>
      <c r="DAN1954" s="190"/>
      <c r="DAO1954" s="190"/>
      <c r="DAP1954" s="190"/>
      <c r="DAQ1954" s="190"/>
      <c r="DAR1954" s="190"/>
      <c r="DAS1954" s="190"/>
      <c r="DAT1954" s="190"/>
      <c r="DAU1954" s="190"/>
      <c r="DAV1954" s="190"/>
      <c r="DAW1954" s="190"/>
      <c r="DAX1954" s="190"/>
      <c r="DAY1954" s="190"/>
      <c r="DAZ1954" s="190"/>
      <c r="DBA1954" s="190"/>
      <c r="DBB1954" s="190"/>
      <c r="DBC1954" s="190"/>
      <c r="DBD1954" s="190"/>
      <c r="DBE1954" s="190"/>
      <c r="DBF1954" s="190"/>
      <c r="DBG1954" s="190"/>
      <c r="DBH1954" s="190"/>
      <c r="DBI1954" s="190"/>
      <c r="DBJ1954" s="190"/>
      <c r="DBK1954" s="190"/>
      <c r="DBL1954" s="190"/>
      <c r="DBM1954" s="190"/>
      <c r="DBN1954" s="190"/>
      <c r="DBO1954" s="190"/>
      <c r="DBP1954" s="190"/>
      <c r="DBQ1954" s="190"/>
      <c r="DBR1954" s="190"/>
      <c r="DBS1954" s="190"/>
      <c r="DBT1954" s="190"/>
      <c r="DBU1954" s="190"/>
      <c r="DBV1954" s="190"/>
      <c r="DBW1954" s="190"/>
      <c r="DBX1954" s="190"/>
      <c r="DBY1954" s="190"/>
      <c r="DBZ1954" s="190"/>
      <c r="DCA1954" s="190"/>
      <c r="DCB1954" s="190"/>
      <c r="DCC1954" s="190"/>
      <c r="DCD1954" s="190"/>
      <c r="DCE1954" s="190"/>
      <c r="DCF1954" s="190"/>
      <c r="DCG1954" s="190"/>
      <c r="DCH1954" s="190"/>
      <c r="DCI1954" s="190"/>
      <c r="DCJ1954" s="190"/>
      <c r="DCK1954" s="190"/>
      <c r="DCL1954" s="190"/>
      <c r="DCM1954" s="190"/>
      <c r="DCN1954" s="190"/>
      <c r="DCO1954" s="190"/>
      <c r="DCP1954" s="190"/>
      <c r="DCQ1954" s="190"/>
      <c r="DCR1954" s="190"/>
      <c r="DCS1954" s="190"/>
      <c r="DCT1954" s="190"/>
      <c r="DCU1954" s="190"/>
      <c r="DCV1954" s="190"/>
      <c r="DCW1954" s="190"/>
      <c r="DCX1954" s="190"/>
      <c r="DCY1954" s="190"/>
      <c r="DCZ1954" s="190"/>
      <c r="DDA1954" s="190"/>
      <c r="DDB1954" s="190"/>
      <c r="DDC1954" s="190"/>
      <c r="DDD1954" s="190"/>
      <c r="DDE1954" s="190"/>
      <c r="DDF1954" s="190"/>
      <c r="DDG1954" s="190"/>
      <c r="DDH1954" s="190"/>
      <c r="DDI1954" s="190"/>
      <c r="DDJ1954" s="190"/>
      <c r="DDK1954" s="190"/>
      <c r="DDL1954" s="190"/>
      <c r="DDM1954" s="190"/>
      <c r="DDN1954" s="190"/>
      <c r="DDO1954" s="190"/>
      <c r="DDP1954" s="190"/>
      <c r="DDQ1954" s="190"/>
      <c r="DDR1954" s="190"/>
      <c r="DDS1954" s="190"/>
      <c r="DDT1954" s="190"/>
      <c r="DDU1954" s="190"/>
      <c r="DDV1954" s="190"/>
      <c r="DDW1954" s="190"/>
      <c r="DDX1954" s="190"/>
      <c r="DDY1954" s="190"/>
      <c r="DDZ1954" s="190"/>
      <c r="DEA1954" s="190"/>
      <c r="DEB1954" s="190"/>
      <c r="DEC1954" s="190"/>
      <c r="DED1954" s="190"/>
      <c r="DEE1954" s="190"/>
      <c r="DEF1954" s="190"/>
      <c r="DEG1954" s="190"/>
      <c r="DEH1954" s="190"/>
      <c r="DEI1954" s="190"/>
      <c r="DEJ1954" s="190"/>
      <c r="DEK1954" s="190"/>
      <c r="DEL1954" s="190"/>
      <c r="DEM1954" s="190"/>
      <c r="DEN1954" s="190"/>
      <c r="DEO1954" s="190"/>
      <c r="DEP1954" s="190"/>
      <c r="DEQ1954" s="190"/>
      <c r="DER1954" s="190"/>
      <c r="DES1954" s="190"/>
      <c r="DET1954" s="190"/>
      <c r="DEU1954" s="190"/>
      <c r="DEV1954" s="190"/>
      <c r="DEW1954" s="190"/>
      <c r="DEX1954" s="190"/>
      <c r="DEY1954" s="190"/>
      <c r="DEZ1954" s="190"/>
      <c r="DFA1954" s="190"/>
      <c r="DFB1954" s="190"/>
      <c r="DFC1954" s="190"/>
      <c r="DFD1954" s="190"/>
      <c r="DFE1954" s="190"/>
      <c r="DFF1954" s="190"/>
      <c r="DFG1954" s="190"/>
      <c r="DFH1954" s="190"/>
      <c r="DFI1954" s="190"/>
      <c r="DFJ1954" s="190"/>
      <c r="DFK1954" s="190"/>
      <c r="DFL1954" s="190"/>
      <c r="DFM1954" s="190"/>
      <c r="DFN1954" s="190"/>
      <c r="DFO1954" s="190"/>
      <c r="DFP1954" s="190"/>
      <c r="DFQ1954" s="190"/>
      <c r="DFR1954" s="190"/>
      <c r="DFS1954" s="190"/>
      <c r="DFT1954" s="190"/>
      <c r="DFU1954" s="190"/>
      <c r="DFV1954" s="190"/>
      <c r="DFW1954" s="190"/>
      <c r="DFX1954" s="190"/>
      <c r="DFY1954" s="190"/>
      <c r="DFZ1954" s="190"/>
      <c r="DGA1954" s="190"/>
      <c r="DGB1954" s="190"/>
      <c r="DGC1954" s="190"/>
      <c r="DGD1954" s="190"/>
      <c r="DGE1954" s="190"/>
      <c r="DGF1954" s="190"/>
      <c r="DGG1954" s="190"/>
      <c r="DGH1954" s="190"/>
      <c r="DGI1954" s="190"/>
      <c r="DGJ1954" s="190"/>
      <c r="DGK1954" s="190"/>
      <c r="DGL1954" s="190"/>
      <c r="DGM1954" s="190"/>
      <c r="DGN1954" s="190"/>
      <c r="DGO1954" s="190"/>
      <c r="DGP1954" s="190"/>
      <c r="DGQ1954" s="190"/>
      <c r="DGR1954" s="190"/>
      <c r="DGS1954" s="190"/>
      <c r="DGT1954" s="190"/>
      <c r="DGU1954" s="190"/>
      <c r="DGV1954" s="190"/>
      <c r="DGW1954" s="190"/>
      <c r="DGX1954" s="190"/>
      <c r="DGY1954" s="190"/>
      <c r="DGZ1954" s="190"/>
      <c r="DHA1954" s="190"/>
      <c r="DHB1954" s="190"/>
      <c r="DHC1954" s="190"/>
      <c r="DHD1954" s="190"/>
      <c r="DHE1954" s="190"/>
      <c r="DHF1954" s="190"/>
      <c r="DHG1954" s="190"/>
      <c r="DHH1954" s="190"/>
      <c r="DHI1954" s="190"/>
      <c r="DHJ1954" s="190"/>
      <c r="DHK1954" s="190"/>
      <c r="DHL1954" s="190"/>
      <c r="DHM1954" s="190"/>
      <c r="DHN1954" s="190"/>
      <c r="DHO1954" s="190"/>
      <c r="DHP1954" s="190"/>
      <c r="DHQ1954" s="190"/>
      <c r="DHR1954" s="190"/>
      <c r="DHS1954" s="190"/>
      <c r="DHT1954" s="190"/>
      <c r="DHU1954" s="190"/>
      <c r="DHV1954" s="190"/>
      <c r="DHW1954" s="190"/>
      <c r="DHX1954" s="190"/>
      <c r="DHY1954" s="190"/>
      <c r="DHZ1954" s="190"/>
      <c r="DIA1954" s="190"/>
      <c r="DIB1954" s="190"/>
      <c r="DIC1954" s="190"/>
      <c r="DID1954" s="190"/>
      <c r="DIE1954" s="190"/>
      <c r="DIF1954" s="190"/>
      <c r="DIG1954" s="190"/>
      <c r="DIH1954" s="190"/>
      <c r="DII1954" s="190"/>
      <c r="DIJ1954" s="190"/>
      <c r="DIK1954" s="190"/>
      <c r="DIL1954" s="190"/>
      <c r="DIM1954" s="190"/>
      <c r="DIN1954" s="190"/>
      <c r="DIO1954" s="190"/>
      <c r="DIP1954" s="190"/>
      <c r="DIQ1954" s="190"/>
      <c r="DIR1954" s="190"/>
      <c r="DIS1954" s="190"/>
      <c r="DIT1954" s="190"/>
      <c r="DIU1954" s="190"/>
      <c r="DIV1954" s="190"/>
      <c r="DIW1954" s="190"/>
      <c r="DIX1954" s="190"/>
      <c r="DIY1954" s="190"/>
      <c r="DIZ1954" s="190"/>
      <c r="DJA1954" s="190"/>
      <c r="DJB1954" s="190"/>
      <c r="DJC1954" s="190"/>
      <c r="DJD1954" s="190"/>
      <c r="DJE1954" s="190"/>
      <c r="DJF1954" s="190"/>
      <c r="DJG1954" s="190"/>
      <c r="DJH1954" s="190"/>
      <c r="DJI1954" s="190"/>
      <c r="DJJ1954" s="190"/>
      <c r="DJK1954" s="190"/>
      <c r="DJL1954" s="190"/>
      <c r="DJM1954" s="190"/>
      <c r="DJN1954" s="190"/>
      <c r="DJO1954" s="190"/>
      <c r="DJP1954" s="190"/>
      <c r="DJQ1954" s="190"/>
      <c r="DJR1954" s="190"/>
      <c r="DJS1954" s="190"/>
      <c r="DJT1954" s="190"/>
      <c r="DJU1954" s="190"/>
      <c r="DJV1954" s="190"/>
      <c r="DJW1954" s="190"/>
      <c r="DJX1954" s="190"/>
      <c r="DJY1954" s="190"/>
      <c r="DJZ1954" s="190"/>
      <c r="DKA1954" s="190"/>
      <c r="DKB1954" s="190"/>
      <c r="DKC1954" s="190"/>
      <c r="DKD1954" s="190"/>
      <c r="DKE1954" s="190"/>
      <c r="DKF1954" s="190"/>
      <c r="DKG1954" s="190"/>
      <c r="DKH1954" s="190"/>
      <c r="DKI1954" s="190"/>
      <c r="DKJ1954" s="190"/>
      <c r="DKK1954" s="190"/>
      <c r="DKL1954" s="190"/>
      <c r="DKM1954" s="190"/>
      <c r="DKN1954" s="190"/>
      <c r="DKO1954" s="190"/>
      <c r="DKP1954" s="190"/>
      <c r="DKQ1954" s="190"/>
      <c r="DKR1954" s="190"/>
      <c r="DKS1954" s="190"/>
      <c r="DKT1954" s="190"/>
      <c r="DKU1954" s="190"/>
      <c r="DKV1954" s="190"/>
      <c r="DKW1954" s="190"/>
      <c r="DKX1954" s="190"/>
      <c r="DKY1954" s="190"/>
      <c r="DKZ1954" s="190"/>
      <c r="DLA1954" s="190"/>
      <c r="DLB1954" s="190"/>
      <c r="DLC1954" s="190"/>
      <c r="DLD1954" s="190"/>
      <c r="DLE1954" s="190"/>
      <c r="DLF1954" s="190"/>
      <c r="DLG1954" s="190"/>
      <c r="DLH1954" s="190"/>
      <c r="DLI1954" s="190"/>
      <c r="DLJ1954" s="190"/>
      <c r="DLK1954" s="190"/>
      <c r="DLL1954" s="190"/>
      <c r="DLM1954" s="190"/>
      <c r="DLN1954" s="190"/>
      <c r="DLO1954" s="190"/>
      <c r="DLP1954" s="190"/>
      <c r="DLQ1954" s="190"/>
      <c r="DLR1954" s="190"/>
      <c r="DLS1954" s="190"/>
      <c r="DLT1954" s="190"/>
      <c r="DLU1954" s="190"/>
      <c r="DLV1954" s="190"/>
      <c r="DLW1954" s="190"/>
      <c r="DLX1954" s="190"/>
      <c r="DLY1954" s="190"/>
      <c r="DLZ1954" s="190"/>
      <c r="DMA1954" s="190"/>
      <c r="DMB1954" s="190"/>
      <c r="DMC1954" s="190"/>
      <c r="DMD1954" s="190"/>
      <c r="DME1954" s="190"/>
      <c r="DMF1954" s="190"/>
      <c r="DMG1954" s="190"/>
      <c r="DMH1954" s="190"/>
      <c r="DMI1954" s="190"/>
      <c r="DMJ1954" s="190"/>
      <c r="DMK1954" s="190"/>
      <c r="DML1954" s="190"/>
      <c r="DMM1954" s="190"/>
      <c r="DMN1954" s="190"/>
      <c r="DMO1954" s="190"/>
      <c r="DMP1954" s="190"/>
      <c r="DMQ1954" s="190"/>
      <c r="DMR1954" s="190"/>
      <c r="DMS1954" s="190"/>
      <c r="DMT1954" s="190"/>
      <c r="DMU1954" s="190"/>
      <c r="DMV1954" s="190"/>
      <c r="DMW1954" s="190"/>
      <c r="DMX1954" s="190"/>
      <c r="DMY1954" s="190"/>
      <c r="DMZ1954" s="190"/>
      <c r="DNA1954" s="190"/>
      <c r="DNB1954" s="190"/>
      <c r="DNC1954" s="190"/>
      <c r="DND1954" s="190"/>
      <c r="DNE1954" s="190"/>
      <c r="DNF1954" s="190"/>
      <c r="DNG1954" s="190"/>
      <c r="DNH1954" s="190"/>
      <c r="DNI1954" s="190"/>
      <c r="DNJ1954" s="190"/>
      <c r="DNK1954" s="190"/>
      <c r="DNL1954" s="190"/>
      <c r="DNM1954" s="190"/>
      <c r="DNN1954" s="190"/>
      <c r="DNO1954" s="190"/>
      <c r="DNP1954" s="190"/>
      <c r="DNQ1954" s="190"/>
      <c r="DNR1954" s="190"/>
      <c r="DNS1954" s="190"/>
      <c r="DNT1954" s="190"/>
      <c r="DNU1954" s="190"/>
      <c r="DNV1954" s="190"/>
      <c r="DNW1954" s="190"/>
      <c r="DNX1954" s="190"/>
      <c r="DNY1954" s="190"/>
      <c r="DNZ1954" s="190"/>
      <c r="DOA1954" s="190"/>
      <c r="DOB1954" s="190"/>
      <c r="DOC1954" s="190"/>
      <c r="DOD1954" s="190"/>
      <c r="DOE1954" s="190"/>
      <c r="DOF1954" s="190"/>
      <c r="DOG1954" s="190"/>
      <c r="DOH1954" s="190"/>
      <c r="DOI1954" s="190"/>
      <c r="DOJ1954" s="190"/>
      <c r="DOK1954" s="190"/>
      <c r="DOL1954" s="190"/>
      <c r="DOM1954" s="190"/>
      <c r="DON1954" s="190"/>
      <c r="DOO1954" s="190"/>
      <c r="DOP1954" s="190"/>
      <c r="DOQ1954" s="190"/>
      <c r="DOR1954" s="190"/>
      <c r="DOS1954" s="190"/>
      <c r="DOT1954" s="190"/>
      <c r="DOU1954" s="190"/>
      <c r="DOV1954" s="190"/>
      <c r="DOW1954" s="190"/>
      <c r="DOX1954" s="190"/>
      <c r="DOY1954" s="190"/>
      <c r="DOZ1954" s="190"/>
      <c r="DPA1954" s="190"/>
      <c r="DPB1954" s="190"/>
      <c r="DPC1954" s="190"/>
      <c r="DPD1954" s="190"/>
      <c r="DPE1954" s="190"/>
      <c r="DPF1954" s="190"/>
      <c r="DPG1954" s="190"/>
      <c r="DPH1954" s="190"/>
      <c r="DPI1954" s="190"/>
      <c r="DPJ1954" s="190"/>
      <c r="DPK1954" s="190"/>
      <c r="DPL1954" s="190"/>
      <c r="DPM1954" s="190"/>
      <c r="DPN1954" s="190"/>
      <c r="DPO1954" s="190"/>
      <c r="DPP1954" s="190"/>
      <c r="DPQ1954" s="190"/>
      <c r="DPR1954" s="190"/>
      <c r="DPS1954" s="190"/>
      <c r="DPT1954" s="190"/>
      <c r="DPU1954" s="190"/>
      <c r="DPV1954" s="190"/>
      <c r="DPW1954" s="190"/>
      <c r="DPX1954" s="190"/>
      <c r="DPY1954" s="190"/>
      <c r="DPZ1954" s="190"/>
      <c r="DQA1954" s="190"/>
      <c r="DQB1954" s="190"/>
      <c r="DQC1954" s="190"/>
      <c r="DQD1954" s="190"/>
      <c r="DQE1954" s="190"/>
      <c r="DQF1954" s="190"/>
      <c r="DQG1954" s="190"/>
      <c r="DQH1954" s="190"/>
      <c r="DQI1954" s="190"/>
      <c r="DQJ1954" s="190"/>
      <c r="DQK1954" s="190"/>
      <c r="DQL1954" s="190"/>
      <c r="DQM1954" s="190"/>
      <c r="DQN1954" s="190"/>
      <c r="DQO1954" s="190"/>
      <c r="DQP1954" s="190"/>
      <c r="DQQ1954" s="190"/>
      <c r="DQR1954" s="190"/>
      <c r="DQS1954" s="190"/>
      <c r="DQT1954" s="190"/>
      <c r="DQU1954" s="190"/>
      <c r="DQV1954" s="190"/>
      <c r="DQW1954" s="190"/>
      <c r="DQX1954" s="190"/>
      <c r="DQY1954" s="190"/>
      <c r="DQZ1954" s="190"/>
      <c r="DRA1954" s="190"/>
      <c r="DRB1954" s="190"/>
      <c r="DRC1954" s="190"/>
      <c r="DRD1954" s="190"/>
      <c r="DRE1954" s="190"/>
      <c r="DRF1954" s="190"/>
      <c r="DRG1954" s="190"/>
      <c r="DRH1954" s="190"/>
      <c r="DRI1954" s="190"/>
      <c r="DRJ1954" s="190"/>
      <c r="DRK1954" s="190"/>
      <c r="DRL1954" s="190"/>
      <c r="DRM1954" s="190"/>
      <c r="DRN1954" s="190"/>
      <c r="DRO1954" s="190"/>
      <c r="DRP1954" s="190"/>
      <c r="DRQ1954" s="190"/>
      <c r="DRR1954" s="190"/>
      <c r="DRS1954" s="190"/>
      <c r="DRT1954" s="190"/>
      <c r="DRU1954" s="190"/>
      <c r="DRV1954" s="190"/>
      <c r="DRW1954" s="190"/>
      <c r="DRX1954" s="190"/>
      <c r="DRY1954" s="190"/>
      <c r="DRZ1954" s="190"/>
      <c r="DSA1954" s="190"/>
      <c r="DSB1954" s="190"/>
      <c r="DSC1954" s="190"/>
      <c r="DSD1954" s="190"/>
      <c r="DSE1954" s="190"/>
      <c r="DSF1954" s="190"/>
      <c r="DSG1954" s="190"/>
      <c r="DSH1954" s="190"/>
      <c r="DSI1954" s="190"/>
      <c r="DSJ1954" s="190"/>
      <c r="DSK1954" s="190"/>
      <c r="DSL1954" s="190"/>
      <c r="DSM1954" s="190"/>
      <c r="DSN1954" s="190"/>
      <c r="DSO1954" s="190"/>
      <c r="DSP1954" s="190"/>
      <c r="DSQ1954" s="190"/>
      <c r="DSR1954" s="190"/>
      <c r="DSS1954" s="190"/>
      <c r="DST1954" s="190"/>
      <c r="DSU1954" s="190"/>
      <c r="DSV1954" s="190"/>
      <c r="DSW1954" s="190"/>
      <c r="DSX1954" s="190"/>
      <c r="DSY1954" s="190"/>
      <c r="DSZ1954" s="190"/>
      <c r="DTA1954" s="190"/>
      <c r="DTB1954" s="190"/>
      <c r="DTC1954" s="190"/>
      <c r="DTD1954" s="190"/>
      <c r="DTE1954" s="190"/>
      <c r="DTF1954" s="190"/>
      <c r="DTG1954" s="190"/>
      <c r="DTH1954" s="190"/>
      <c r="DTI1954" s="190"/>
      <c r="DTJ1954" s="190"/>
      <c r="DTK1954" s="190"/>
      <c r="DTL1954" s="190"/>
      <c r="DTM1954" s="190"/>
      <c r="DTN1954" s="190"/>
      <c r="DTO1954" s="190"/>
      <c r="DTP1954" s="190"/>
      <c r="DTQ1954" s="190"/>
      <c r="DTR1954" s="190"/>
      <c r="DTS1954" s="190"/>
      <c r="DTT1954" s="190"/>
      <c r="DTU1954" s="190"/>
      <c r="DTV1954" s="190"/>
      <c r="DTW1954" s="190"/>
      <c r="DTX1954" s="190"/>
      <c r="DTY1954" s="190"/>
      <c r="DTZ1954" s="190"/>
      <c r="DUA1954" s="190"/>
      <c r="DUB1954" s="190"/>
      <c r="DUC1954" s="190"/>
      <c r="DUD1954" s="190"/>
      <c r="DUE1954" s="190"/>
      <c r="DUF1954" s="190"/>
      <c r="DUG1954" s="190"/>
      <c r="DUH1954" s="190"/>
      <c r="DUI1954" s="190"/>
      <c r="DUJ1954" s="190"/>
      <c r="DUK1954" s="190"/>
      <c r="DUL1954" s="190"/>
      <c r="DUM1954" s="190"/>
      <c r="DUN1954" s="190"/>
      <c r="DUO1954" s="190"/>
      <c r="DUP1954" s="190"/>
      <c r="DUQ1954" s="190"/>
      <c r="DUR1954" s="190"/>
      <c r="DUS1954" s="190"/>
      <c r="DUT1954" s="190"/>
      <c r="DUU1954" s="190"/>
      <c r="DUV1954" s="190"/>
      <c r="DUW1954" s="190"/>
      <c r="DUX1954" s="190"/>
      <c r="DUY1954" s="190"/>
      <c r="DUZ1954" s="190"/>
      <c r="DVA1954" s="190"/>
      <c r="DVB1954" s="190"/>
      <c r="DVC1954" s="190"/>
      <c r="DVD1954" s="190"/>
      <c r="DVE1954" s="190"/>
      <c r="DVF1954" s="190"/>
      <c r="DVG1954" s="190"/>
      <c r="DVH1954" s="190"/>
      <c r="DVI1954" s="190"/>
      <c r="DVJ1954" s="190"/>
      <c r="DVK1954" s="190"/>
      <c r="DVL1954" s="190"/>
      <c r="DVM1954" s="190"/>
      <c r="DVN1954" s="190"/>
      <c r="DVO1954" s="190"/>
      <c r="DVP1954" s="190"/>
      <c r="DVQ1954" s="190"/>
      <c r="DVR1954" s="190"/>
      <c r="DVS1954" s="190"/>
      <c r="DVT1954" s="190"/>
      <c r="DVU1954" s="190"/>
      <c r="DVV1954" s="190"/>
      <c r="DVW1954" s="190"/>
      <c r="DVX1954" s="190"/>
      <c r="DVY1954" s="190"/>
      <c r="DVZ1954" s="190"/>
      <c r="DWA1954" s="190"/>
      <c r="DWB1954" s="190"/>
      <c r="DWC1954" s="190"/>
      <c r="DWD1954" s="190"/>
      <c r="DWE1954" s="190"/>
      <c r="DWF1954" s="190"/>
      <c r="DWG1954" s="190"/>
      <c r="DWH1954" s="190"/>
      <c r="DWI1954" s="190"/>
      <c r="DWJ1954" s="190"/>
      <c r="DWK1954" s="190"/>
      <c r="DWL1954" s="190"/>
      <c r="DWM1954" s="190"/>
      <c r="DWN1954" s="190"/>
      <c r="DWO1954" s="190"/>
      <c r="DWP1954" s="190"/>
      <c r="DWQ1954" s="190"/>
      <c r="DWR1954" s="190"/>
      <c r="DWS1954" s="190"/>
      <c r="DWT1954" s="190"/>
      <c r="DWU1954" s="190"/>
      <c r="DWV1954" s="190"/>
      <c r="DWW1954" s="190"/>
      <c r="DWX1954" s="190"/>
      <c r="DWY1954" s="190"/>
      <c r="DWZ1954" s="190"/>
      <c r="DXA1954" s="190"/>
      <c r="DXB1954" s="190"/>
      <c r="DXC1954" s="190"/>
      <c r="DXD1954" s="190"/>
      <c r="DXE1954" s="190"/>
      <c r="DXF1954" s="190"/>
      <c r="DXG1954" s="190"/>
      <c r="DXH1954" s="190"/>
      <c r="DXI1954" s="190"/>
      <c r="DXJ1954" s="190"/>
      <c r="DXK1954" s="190"/>
      <c r="DXL1954" s="190"/>
      <c r="DXM1954" s="190"/>
      <c r="DXN1954" s="190"/>
      <c r="DXO1954" s="190"/>
      <c r="DXP1954" s="190"/>
      <c r="DXQ1954" s="190"/>
      <c r="DXR1954" s="190"/>
      <c r="DXS1954" s="190"/>
      <c r="DXT1954" s="190"/>
      <c r="DXU1954" s="190"/>
      <c r="DXV1954" s="190"/>
      <c r="DXW1954" s="190"/>
      <c r="DXX1954" s="190"/>
      <c r="DXY1954" s="190"/>
      <c r="DXZ1954" s="190"/>
      <c r="DYA1954" s="190"/>
      <c r="DYB1954" s="190"/>
      <c r="DYC1954" s="190"/>
      <c r="DYD1954" s="190"/>
      <c r="DYE1954" s="190"/>
      <c r="DYF1954" s="190"/>
      <c r="DYG1954" s="190"/>
      <c r="DYH1954" s="190"/>
      <c r="DYI1954" s="190"/>
      <c r="DYJ1954" s="190"/>
      <c r="DYK1954" s="190"/>
      <c r="DYL1954" s="190"/>
      <c r="DYM1954" s="190"/>
      <c r="DYN1954" s="190"/>
      <c r="DYO1954" s="190"/>
      <c r="DYP1954" s="190"/>
      <c r="DYQ1954" s="190"/>
      <c r="DYR1954" s="190"/>
      <c r="DYS1954" s="190"/>
      <c r="DYT1954" s="190"/>
      <c r="DYU1954" s="190"/>
      <c r="DYV1954" s="190"/>
      <c r="DYW1954" s="190"/>
      <c r="DYX1954" s="190"/>
      <c r="DYY1954" s="190"/>
      <c r="DYZ1954" s="190"/>
      <c r="DZA1954" s="190"/>
      <c r="DZB1954" s="190"/>
      <c r="DZC1954" s="190"/>
      <c r="DZD1954" s="190"/>
      <c r="DZE1954" s="190"/>
      <c r="DZF1954" s="190"/>
      <c r="DZG1954" s="190"/>
      <c r="DZH1954" s="190"/>
      <c r="DZI1954" s="190"/>
      <c r="DZJ1954" s="190"/>
      <c r="DZK1954" s="190"/>
      <c r="DZL1954" s="190"/>
      <c r="DZM1954" s="190"/>
      <c r="DZN1954" s="190"/>
      <c r="DZO1954" s="190"/>
      <c r="DZP1954" s="190"/>
      <c r="DZQ1954" s="190"/>
      <c r="DZR1954" s="190"/>
      <c r="DZS1954" s="190"/>
      <c r="DZT1954" s="190"/>
      <c r="DZU1954" s="190"/>
      <c r="DZV1954" s="190"/>
      <c r="DZW1954" s="190"/>
      <c r="DZX1954" s="190"/>
      <c r="DZY1954" s="190"/>
      <c r="DZZ1954" s="190"/>
      <c r="EAA1954" s="190"/>
      <c r="EAB1954" s="190"/>
      <c r="EAC1954" s="190"/>
      <c r="EAD1954" s="190"/>
      <c r="EAE1954" s="190"/>
      <c r="EAF1954" s="190"/>
      <c r="EAG1954" s="190"/>
      <c r="EAH1954" s="190"/>
      <c r="EAI1954" s="190"/>
      <c r="EAJ1954" s="190"/>
      <c r="EAK1954" s="190"/>
      <c r="EAL1954" s="190"/>
      <c r="EAM1954" s="190"/>
      <c r="EAN1954" s="190"/>
      <c r="EAO1954" s="190"/>
      <c r="EAP1954" s="190"/>
      <c r="EAQ1954" s="190"/>
      <c r="EAR1954" s="190"/>
      <c r="EAS1954" s="190"/>
      <c r="EAT1954" s="190"/>
      <c r="EAU1954" s="190"/>
      <c r="EAV1954" s="190"/>
      <c r="EAW1954" s="190"/>
      <c r="EAX1954" s="190"/>
      <c r="EAY1954" s="190"/>
      <c r="EAZ1954" s="190"/>
      <c r="EBA1954" s="190"/>
      <c r="EBB1954" s="190"/>
      <c r="EBC1954" s="190"/>
      <c r="EBD1954" s="190"/>
      <c r="EBE1954" s="190"/>
      <c r="EBF1954" s="190"/>
      <c r="EBG1954" s="190"/>
      <c r="EBH1954" s="190"/>
      <c r="EBI1954" s="190"/>
      <c r="EBJ1954" s="190"/>
      <c r="EBK1954" s="190"/>
      <c r="EBL1954" s="190"/>
      <c r="EBM1954" s="190"/>
      <c r="EBN1954" s="190"/>
      <c r="EBO1954" s="190"/>
      <c r="EBP1954" s="190"/>
      <c r="EBQ1954" s="190"/>
      <c r="EBR1954" s="190"/>
      <c r="EBS1954" s="190"/>
      <c r="EBT1954" s="190"/>
      <c r="EBU1954" s="190"/>
      <c r="EBV1954" s="190"/>
      <c r="EBW1954" s="190"/>
      <c r="EBX1954" s="190"/>
      <c r="EBY1954" s="190"/>
      <c r="EBZ1954" s="190"/>
      <c r="ECA1954" s="190"/>
      <c r="ECB1954" s="190"/>
      <c r="ECC1954" s="190"/>
      <c r="ECD1954" s="190"/>
      <c r="ECE1954" s="190"/>
      <c r="ECF1954" s="190"/>
      <c r="ECG1954" s="190"/>
      <c r="ECH1954" s="190"/>
      <c r="ECI1954" s="190"/>
      <c r="ECJ1954" s="190"/>
      <c r="ECK1954" s="190"/>
      <c r="ECL1954" s="190"/>
      <c r="ECM1954" s="190"/>
      <c r="ECN1954" s="190"/>
      <c r="ECO1954" s="190"/>
      <c r="ECP1954" s="190"/>
      <c r="ECQ1954" s="190"/>
      <c r="ECR1954" s="190"/>
      <c r="ECS1954" s="190"/>
      <c r="ECT1954" s="190"/>
      <c r="ECU1954" s="190"/>
      <c r="ECV1954" s="190"/>
      <c r="ECW1954" s="190"/>
      <c r="ECX1954" s="190"/>
      <c r="ECY1954" s="190"/>
      <c r="ECZ1954" s="190"/>
      <c r="EDA1954" s="190"/>
      <c r="EDB1954" s="190"/>
      <c r="EDC1954" s="190"/>
      <c r="EDD1954" s="190"/>
      <c r="EDE1954" s="190"/>
      <c r="EDF1954" s="190"/>
      <c r="EDG1954" s="190"/>
      <c r="EDH1954" s="190"/>
      <c r="EDI1954" s="190"/>
      <c r="EDJ1954" s="190"/>
      <c r="EDK1954" s="190"/>
      <c r="EDL1954" s="190"/>
      <c r="EDM1954" s="190"/>
      <c r="EDN1954" s="190"/>
      <c r="EDO1954" s="190"/>
      <c r="EDP1954" s="190"/>
      <c r="EDQ1954" s="190"/>
      <c r="EDR1954" s="190"/>
      <c r="EDS1954" s="190"/>
      <c r="EDT1954" s="190"/>
      <c r="EDU1954" s="190"/>
      <c r="EDV1954" s="190"/>
      <c r="EDW1954" s="190"/>
      <c r="EDX1954" s="190"/>
      <c r="EDY1954" s="190"/>
      <c r="EDZ1954" s="190"/>
      <c r="EEA1954" s="190"/>
      <c r="EEB1954" s="190"/>
      <c r="EEC1954" s="190"/>
      <c r="EED1954" s="190"/>
      <c r="EEE1954" s="190"/>
      <c r="EEF1954" s="190"/>
      <c r="EEG1954" s="190"/>
      <c r="EEH1954" s="190"/>
      <c r="EEI1954" s="190"/>
      <c r="EEJ1954" s="190"/>
      <c r="EEK1954" s="190"/>
      <c r="EEL1954" s="190"/>
      <c r="EEM1954" s="190"/>
      <c r="EEN1954" s="190"/>
      <c r="EEO1954" s="190"/>
      <c r="EEP1954" s="190"/>
      <c r="EEQ1954" s="190"/>
      <c r="EER1954" s="190"/>
      <c r="EES1954" s="190"/>
      <c r="EET1954" s="190"/>
      <c r="EEU1954" s="190"/>
      <c r="EEV1954" s="190"/>
      <c r="EEW1954" s="190"/>
      <c r="EEX1954" s="190"/>
      <c r="EEY1954" s="190"/>
      <c r="EEZ1954" s="190"/>
      <c r="EFA1954" s="190"/>
      <c r="EFB1954" s="190"/>
      <c r="EFC1954" s="190"/>
      <c r="EFD1954" s="190"/>
      <c r="EFE1954" s="190"/>
      <c r="EFF1954" s="190"/>
      <c r="EFG1954" s="190"/>
      <c r="EFH1954" s="190"/>
      <c r="EFI1954" s="190"/>
      <c r="EFJ1954" s="190"/>
      <c r="EFK1954" s="190"/>
      <c r="EFL1954" s="190"/>
      <c r="EFM1954" s="190"/>
      <c r="EFN1954" s="190"/>
      <c r="EFO1954" s="190"/>
      <c r="EFP1954" s="190"/>
      <c r="EFQ1954" s="190"/>
      <c r="EFR1954" s="190"/>
      <c r="EFS1954" s="190"/>
      <c r="EFT1954" s="190"/>
      <c r="EFU1954" s="190"/>
      <c r="EFV1954" s="190"/>
      <c r="EFW1954" s="190"/>
      <c r="EFX1954" s="190"/>
      <c r="EFY1954" s="190"/>
      <c r="EFZ1954" s="190"/>
      <c r="EGA1954" s="190"/>
      <c r="EGB1954" s="190"/>
      <c r="EGC1954" s="190"/>
      <c r="EGD1954" s="190"/>
      <c r="EGE1954" s="190"/>
      <c r="EGF1954" s="190"/>
      <c r="EGG1954" s="190"/>
      <c r="EGH1954" s="190"/>
      <c r="EGI1954" s="190"/>
      <c r="EGJ1954" s="190"/>
      <c r="EGK1954" s="190"/>
      <c r="EGL1954" s="190"/>
      <c r="EGM1954" s="190"/>
      <c r="EGN1954" s="190"/>
      <c r="EGO1954" s="190"/>
      <c r="EGP1954" s="190"/>
      <c r="EGQ1954" s="190"/>
      <c r="EGR1954" s="190"/>
      <c r="EGS1954" s="190"/>
      <c r="EGT1954" s="190"/>
      <c r="EGU1954" s="190"/>
      <c r="EGV1954" s="190"/>
      <c r="EGW1954" s="190"/>
      <c r="EGX1954" s="190"/>
      <c r="EGY1954" s="190"/>
      <c r="EGZ1954" s="190"/>
      <c r="EHA1954" s="190"/>
      <c r="EHB1954" s="190"/>
      <c r="EHC1954" s="190"/>
      <c r="EHD1954" s="190"/>
      <c r="EHE1954" s="190"/>
      <c r="EHF1954" s="190"/>
      <c r="EHG1954" s="190"/>
      <c r="EHH1954" s="190"/>
      <c r="EHI1954" s="190"/>
      <c r="EHJ1954" s="190"/>
      <c r="EHK1954" s="190"/>
      <c r="EHL1954" s="190"/>
      <c r="EHM1954" s="190"/>
      <c r="EHN1954" s="190"/>
      <c r="EHO1954" s="190"/>
      <c r="EHP1954" s="190"/>
      <c r="EHQ1954" s="190"/>
      <c r="EHR1954" s="190"/>
      <c r="EHS1954" s="190"/>
      <c r="EHT1954" s="190"/>
      <c r="EHU1954" s="190"/>
      <c r="EHV1954" s="190"/>
      <c r="EHW1954" s="190"/>
      <c r="EHX1954" s="190"/>
      <c r="EHY1954" s="190"/>
      <c r="EHZ1954" s="190"/>
      <c r="EIA1954" s="190"/>
      <c r="EIB1954" s="190"/>
      <c r="EIC1954" s="190"/>
      <c r="EID1954" s="190"/>
      <c r="EIE1954" s="190"/>
      <c r="EIF1954" s="190"/>
      <c r="EIG1954" s="190"/>
      <c r="EIH1954" s="190"/>
      <c r="EII1954" s="190"/>
      <c r="EIJ1954" s="190"/>
      <c r="EIK1954" s="190"/>
      <c r="EIL1954" s="190"/>
      <c r="EIM1954" s="190"/>
      <c r="EIN1954" s="190"/>
      <c r="EIO1954" s="190"/>
      <c r="EIP1954" s="190"/>
      <c r="EIQ1954" s="190"/>
      <c r="EIR1954" s="190"/>
      <c r="EIS1954" s="190"/>
      <c r="EIT1954" s="190"/>
      <c r="EIU1954" s="190"/>
      <c r="EIV1954" s="190"/>
      <c r="EIW1954" s="190"/>
      <c r="EIX1954" s="190"/>
      <c r="EIY1954" s="190"/>
      <c r="EIZ1954" s="190"/>
      <c r="EJA1954" s="190"/>
      <c r="EJB1954" s="190"/>
      <c r="EJC1954" s="190"/>
      <c r="EJD1954" s="190"/>
      <c r="EJE1954" s="190"/>
      <c r="EJF1954" s="190"/>
      <c r="EJG1954" s="190"/>
      <c r="EJH1954" s="190"/>
      <c r="EJI1954" s="190"/>
      <c r="EJJ1954" s="190"/>
      <c r="EJK1954" s="190"/>
      <c r="EJL1954" s="190"/>
      <c r="EJM1954" s="190"/>
      <c r="EJN1954" s="190"/>
      <c r="EJO1954" s="190"/>
      <c r="EJP1954" s="190"/>
      <c r="EJQ1954" s="190"/>
      <c r="EJR1954" s="190"/>
      <c r="EJS1954" s="190"/>
      <c r="EJT1954" s="190"/>
      <c r="EJU1954" s="190"/>
      <c r="EJV1954" s="190"/>
      <c r="EJW1954" s="190"/>
      <c r="EJX1954" s="190"/>
      <c r="EJY1954" s="190"/>
      <c r="EJZ1954" s="190"/>
      <c r="EKA1954" s="190"/>
      <c r="EKB1954" s="190"/>
      <c r="EKC1954" s="190"/>
      <c r="EKD1954" s="190"/>
      <c r="EKE1954" s="190"/>
      <c r="EKF1954" s="190"/>
      <c r="EKG1954" s="190"/>
      <c r="EKH1954" s="190"/>
      <c r="EKI1954" s="190"/>
      <c r="EKJ1954" s="190"/>
      <c r="EKK1954" s="190"/>
      <c r="EKL1954" s="190"/>
      <c r="EKM1954" s="190"/>
      <c r="EKN1954" s="190"/>
      <c r="EKO1954" s="190"/>
      <c r="EKP1954" s="190"/>
      <c r="EKQ1954" s="190"/>
      <c r="EKR1954" s="190"/>
      <c r="EKS1954" s="190"/>
      <c r="EKT1954" s="190"/>
      <c r="EKU1954" s="190"/>
      <c r="EKV1954" s="190"/>
      <c r="EKW1954" s="190"/>
      <c r="EKX1954" s="190"/>
      <c r="EKY1954" s="190"/>
      <c r="EKZ1954" s="190"/>
      <c r="ELA1954" s="190"/>
      <c r="ELB1954" s="190"/>
      <c r="ELC1954" s="190"/>
      <c r="ELD1954" s="190"/>
      <c r="ELE1954" s="190"/>
      <c r="ELF1954" s="190"/>
      <c r="ELG1954" s="190"/>
      <c r="ELH1954" s="190"/>
      <c r="ELI1954" s="190"/>
      <c r="ELJ1954" s="190"/>
      <c r="ELK1954" s="190"/>
      <c r="ELL1954" s="190"/>
      <c r="ELM1954" s="190"/>
      <c r="ELN1954" s="190"/>
      <c r="ELO1954" s="190"/>
      <c r="ELP1954" s="190"/>
      <c r="ELQ1954" s="190"/>
      <c r="ELR1954" s="190"/>
      <c r="ELS1954" s="190"/>
      <c r="ELT1954" s="190"/>
      <c r="ELU1954" s="190"/>
      <c r="ELV1954" s="190"/>
      <c r="ELW1954" s="190"/>
      <c r="ELX1954" s="190"/>
      <c r="ELY1954" s="190"/>
      <c r="ELZ1954" s="190"/>
      <c r="EMA1954" s="190"/>
      <c r="EMB1954" s="190"/>
      <c r="EMC1954" s="190"/>
      <c r="EMD1954" s="190"/>
      <c r="EME1954" s="190"/>
      <c r="EMF1954" s="190"/>
      <c r="EMG1954" s="190"/>
      <c r="EMH1954" s="190"/>
      <c r="EMI1954" s="190"/>
      <c r="EMJ1954" s="190"/>
      <c r="EMK1954" s="190"/>
      <c r="EML1954" s="190"/>
      <c r="EMM1954" s="190"/>
      <c r="EMN1954" s="190"/>
      <c r="EMO1954" s="190"/>
      <c r="EMP1954" s="190"/>
      <c r="EMQ1954" s="190"/>
      <c r="EMR1954" s="190"/>
      <c r="EMS1954" s="190"/>
      <c r="EMT1954" s="190"/>
      <c r="EMU1954" s="190"/>
      <c r="EMV1954" s="190"/>
      <c r="EMW1954" s="190"/>
      <c r="EMX1954" s="190"/>
      <c r="EMY1954" s="190"/>
      <c r="EMZ1954" s="190"/>
      <c r="ENA1954" s="190"/>
      <c r="ENB1954" s="190"/>
      <c r="ENC1954" s="190"/>
      <c r="END1954" s="190"/>
      <c r="ENE1954" s="190"/>
      <c r="ENF1954" s="190"/>
      <c r="ENG1954" s="190"/>
      <c r="ENH1954" s="190"/>
      <c r="ENI1954" s="190"/>
      <c r="ENJ1954" s="190"/>
      <c r="ENK1954" s="190"/>
      <c r="ENL1954" s="190"/>
      <c r="ENM1954" s="190"/>
      <c r="ENN1954" s="190"/>
      <c r="ENO1954" s="190"/>
      <c r="ENP1954" s="190"/>
      <c r="ENQ1954" s="190"/>
      <c r="ENR1954" s="190"/>
      <c r="ENS1954" s="190"/>
      <c r="ENT1954" s="190"/>
      <c r="ENU1954" s="190"/>
      <c r="ENV1954" s="190"/>
      <c r="ENW1954" s="190"/>
      <c r="ENX1954" s="190"/>
      <c r="ENY1954" s="190"/>
      <c r="ENZ1954" s="190"/>
      <c r="EOA1954" s="190"/>
      <c r="EOB1954" s="190"/>
      <c r="EOC1954" s="190"/>
      <c r="EOD1954" s="190"/>
      <c r="EOE1954" s="190"/>
      <c r="EOF1954" s="190"/>
      <c r="EOG1954" s="190"/>
      <c r="EOH1954" s="190"/>
      <c r="EOI1954" s="190"/>
      <c r="EOJ1954" s="190"/>
      <c r="EOK1954" s="190"/>
      <c r="EOL1954" s="190"/>
      <c r="EOM1954" s="190"/>
      <c r="EON1954" s="190"/>
      <c r="EOO1954" s="190"/>
      <c r="EOP1954" s="190"/>
      <c r="EOQ1954" s="190"/>
      <c r="EOR1954" s="190"/>
      <c r="EOS1954" s="190"/>
      <c r="EOT1954" s="190"/>
      <c r="EOU1954" s="190"/>
      <c r="EOV1954" s="190"/>
      <c r="EOW1954" s="190"/>
      <c r="EOX1954" s="190"/>
      <c r="EOY1954" s="190"/>
      <c r="EOZ1954" s="190"/>
      <c r="EPA1954" s="190"/>
      <c r="EPB1954" s="190"/>
      <c r="EPC1954" s="190"/>
      <c r="EPD1954" s="190"/>
      <c r="EPE1954" s="190"/>
      <c r="EPF1954" s="190"/>
      <c r="EPG1954" s="190"/>
      <c r="EPH1954" s="190"/>
      <c r="EPI1954" s="190"/>
      <c r="EPJ1954" s="190"/>
      <c r="EPK1954" s="190"/>
      <c r="EPL1954" s="190"/>
      <c r="EPM1954" s="190"/>
      <c r="EPN1954" s="190"/>
      <c r="EPO1954" s="190"/>
      <c r="EPP1954" s="190"/>
      <c r="EPQ1954" s="190"/>
      <c r="EPR1954" s="190"/>
      <c r="EPS1954" s="190"/>
      <c r="EPT1954" s="190"/>
      <c r="EPU1954" s="190"/>
      <c r="EPV1954" s="190"/>
      <c r="EPW1954" s="190"/>
      <c r="EPX1954" s="190"/>
      <c r="EPY1954" s="190"/>
      <c r="EPZ1954" s="190"/>
      <c r="EQA1954" s="190"/>
      <c r="EQB1954" s="190"/>
      <c r="EQC1954" s="190"/>
      <c r="EQD1954" s="190"/>
      <c r="EQE1954" s="190"/>
      <c r="EQF1954" s="190"/>
      <c r="EQG1954" s="190"/>
      <c r="EQH1954" s="190"/>
      <c r="EQI1954" s="190"/>
      <c r="EQJ1954" s="190"/>
      <c r="EQK1954" s="190"/>
      <c r="EQL1954" s="190"/>
      <c r="EQM1954" s="190"/>
      <c r="EQN1954" s="190"/>
      <c r="EQO1954" s="190"/>
      <c r="EQP1954" s="190"/>
      <c r="EQQ1954" s="190"/>
      <c r="EQR1954" s="190"/>
      <c r="EQS1954" s="190"/>
      <c r="EQT1954" s="190"/>
      <c r="EQU1954" s="190"/>
      <c r="EQV1954" s="190"/>
      <c r="EQW1954" s="190"/>
      <c r="EQX1954" s="190"/>
      <c r="EQY1954" s="190"/>
      <c r="EQZ1954" s="190"/>
      <c r="ERA1954" s="190"/>
      <c r="ERB1954" s="190"/>
      <c r="ERC1954" s="190"/>
      <c r="ERD1954" s="190"/>
      <c r="ERE1954" s="190"/>
      <c r="ERF1954" s="190"/>
      <c r="ERG1954" s="190"/>
      <c r="ERH1954" s="190"/>
      <c r="ERI1954" s="190"/>
      <c r="ERJ1954" s="190"/>
      <c r="ERK1954" s="190"/>
      <c r="ERL1954" s="190"/>
      <c r="ERM1954" s="190"/>
      <c r="ERN1954" s="190"/>
      <c r="ERO1954" s="190"/>
      <c r="ERP1954" s="190"/>
      <c r="ERQ1954" s="190"/>
      <c r="ERR1954" s="190"/>
      <c r="ERS1954" s="190"/>
      <c r="ERT1954" s="190"/>
      <c r="ERU1954" s="190"/>
      <c r="ERV1954" s="190"/>
      <c r="ERW1954" s="190"/>
      <c r="ERX1954" s="190"/>
      <c r="ERY1954" s="190"/>
      <c r="ERZ1954" s="190"/>
      <c r="ESA1954" s="190"/>
      <c r="ESB1954" s="190"/>
      <c r="ESC1954" s="190"/>
      <c r="ESD1954" s="190"/>
      <c r="ESE1954" s="190"/>
      <c r="ESF1954" s="190"/>
      <c r="ESG1954" s="190"/>
      <c r="ESH1954" s="190"/>
      <c r="ESI1954" s="190"/>
      <c r="ESJ1954" s="190"/>
      <c r="ESK1954" s="190"/>
      <c r="ESL1954" s="190"/>
      <c r="ESM1954" s="190"/>
      <c r="ESN1954" s="190"/>
      <c r="ESO1954" s="190"/>
      <c r="ESP1954" s="190"/>
      <c r="ESQ1954" s="190"/>
      <c r="ESR1954" s="190"/>
      <c r="ESS1954" s="190"/>
      <c r="EST1954" s="190"/>
      <c r="ESU1954" s="190"/>
      <c r="ESV1954" s="190"/>
      <c r="ESW1954" s="190"/>
      <c r="ESX1954" s="190"/>
      <c r="ESY1954" s="190"/>
      <c r="ESZ1954" s="190"/>
      <c r="ETA1954" s="190"/>
      <c r="ETB1954" s="190"/>
      <c r="ETC1954" s="190"/>
      <c r="ETD1954" s="190"/>
      <c r="ETE1954" s="190"/>
      <c r="ETF1954" s="190"/>
      <c r="ETG1954" s="190"/>
      <c r="ETH1954" s="190"/>
      <c r="ETI1954" s="190"/>
      <c r="ETJ1954" s="190"/>
      <c r="ETK1954" s="190"/>
      <c r="ETL1954" s="190"/>
      <c r="ETM1954" s="190"/>
      <c r="ETN1954" s="190"/>
      <c r="ETO1954" s="190"/>
      <c r="ETP1954" s="190"/>
      <c r="ETQ1954" s="190"/>
      <c r="ETR1954" s="190"/>
      <c r="ETS1954" s="190"/>
      <c r="ETT1954" s="190"/>
      <c r="ETU1954" s="190"/>
      <c r="ETV1954" s="190"/>
      <c r="ETW1954" s="190"/>
      <c r="ETX1954" s="190"/>
      <c r="ETY1954" s="190"/>
      <c r="ETZ1954" s="190"/>
      <c r="EUA1954" s="190"/>
      <c r="EUB1954" s="190"/>
      <c r="EUC1954" s="190"/>
      <c r="EUD1954" s="190"/>
      <c r="EUE1954" s="190"/>
      <c r="EUF1954" s="190"/>
      <c r="EUG1954" s="190"/>
      <c r="EUH1954" s="190"/>
      <c r="EUI1954" s="190"/>
      <c r="EUJ1954" s="190"/>
      <c r="EUK1954" s="190"/>
      <c r="EUL1954" s="190"/>
      <c r="EUM1954" s="190"/>
      <c r="EUN1954" s="190"/>
      <c r="EUO1954" s="190"/>
      <c r="EUP1954" s="190"/>
      <c r="EUQ1954" s="190"/>
      <c r="EUR1954" s="190"/>
      <c r="EUS1954" s="190"/>
      <c r="EUT1954" s="190"/>
      <c r="EUU1954" s="190"/>
      <c r="EUV1954" s="190"/>
      <c r="EUW1954" s="190"/>
      <c r="EUX1954" s="190"/>
      <c r="EUY1954" s="190"/>
      <c r="EUZ1954" s="190"/>
      <c r="EVA1954" s="190"/>
      <c r="EVB1954" s="190"/>
      <c r="EVC1954" s="190"/>
      <c r="EVD1954" s="190"/>
      <c r="EVE1954" s="190"/>
      <c r="EVF1954" s="190"/>
      <c r="EVG1954" s="190"/>
      <c r="EVH1954" s="190"/>
      <c r="EVI1954" s="190"/>
      <c r="EVJ1954" s="190"/>
      <c r="EVK1954" s="190"/>
      <c r="EVL1954" s="190"/>
      <c r="EVM1954" s="190"/>
      <c r="EVN1954" s="190"/>
      <c r="EVO1954" s="190"/>
      <c r="EVP1954" s="190"/>
      <c r="EVQ1954" s="190"/>
      <c r="EVR1954" s="190"/>
      <c r="EVS1954" s="190"/>
      <c r="EVT1954" s="190"/>
      <c r="EVU1954" s="190"/>
      <c r="EVV1954" s="190"/>
      <c r="EVW1954" s="190"/>
      <c r="EVX1954" s="190"/>
      <c r="EVY1954" s="190"/>
      <c r="EVZ1954" s="190"/>
      <c r="EWA1954" s="190"/>
      <c r="EWB1954" s="190"/>
      <c r="EWC1954" s="190"/>
      <c r="EWD1954" s="190"/>
      <c r="EWE1954" s="190"/>
      <c r="EWF1954" s="190"/>
      <c r="EWG1954" s="190"/>
      <c r="EWH1954" s="190"/>
      <c r="EWI1954" s="190"/>
      <c r="EWJ1954" s="190"/>
      <c r="EWK1954" s="190"/>
      <c r="EWL1954" s="190"/>
      <c r="EWM1954" s="190"/>
      <c r="EWN1954" s="190"/>
      <c r="EWO1954" s="190"/>
      <c r="EWP1954" s="190"/>
      <c r="EWQ1954" s="190"/>
      <c r="EWR1954" s="190"/>
      <c r="EWS1954" s="190"/>
      <c r="EWT1954" s="190"/>
      <c r="EWU1954" s="190"/>
      <c r="EWV1954" s="190"/>
      <c r="EWW1954" s="190"/>
      <c r="EWX1954" s="190"/>
      <c r="EWY1954" s="190"/>
      <c r="EWZ1954" s="190"/>
      <c r="EXA1954" s="190"/>
      <c r="EXB1954" s="190"/>
      <c r="EXC1954" s="190"/>
      <c r="EXD1954" s="190"/>
      <c r="EXE1954" s="190"/>
      <c r="EXF1954" s="190"/>
      <c r="EXG1954" s="190"/>
      <c r="EXH1954" s="190"/>
      <c r="EXI1954" s="190"/>
      <c r="EXJ1954" s="190"/>
      <c r="EXK1954" s="190"/>
      <c r="EXL1954" s="190"/>
      <c r="EXM1954" s="190"/>
      <c r="EXN1954" s="190"/>
      <c r="EXO1954" s="190"/>
      <c r="EXP1954" s="190"/>
      <c r="EXQ1954" s="190"/>
      <c r="EXR1954" s="190"/>
      <c r="EXS1954" s="190"/>
      <c r="EXT1954" s="190"/>
      <c r="EXU1954" s="190"/>
      <c r="EXV1954" s="190"/>
      <c r="EXW1954" s="190"/>
      <c r="EXX1954" s="190"/>
      <c r="EXY1954" s="190"/>
      <c r="EXZ1954" s="190"/>
      <c r="EYA1954" s="190"/>
      <c r="EYB1954" s="190"/>
      <c r="EYC1954" s="190"/>
      <c r="EYD1954" s="190"/>
      <c r="EYE1954" s="190"/>
      <c r="EYF1954" s="190"/>
      <c r="EYG1954" s="190"/>
      <c r="EYH1954" s="190"/>
      <c r="EYI1954" s="190"/>
      <c r="EYJ1954" s="190"/>
      <c r="EYK1954" s="190"/>
      <c r="EYL1954" s="190"/>
      <c r="EYM1954" s="190"/>
      <c r="EYN1954" s="190"/>
      <c r="EYO1954" s="190"/>
      <c r="EYP1954" s="190"/>
      <c r="EYQ1954" s="190"/>
      <c r="EYR1954" s="190"/>
      <c r="EYS1954" s="190"/>
      <c r="EYT1954" s="190"/>
      <c r="EYU1954" s="190"/>
      <c r="EYV1954" s="190"/>
      <c r="EYW1954" s="190"/>
      <c r="EYX1954" s="190"/>
      <c r="EYY1954" s="190"/>
      <c r="EYZ1954" s="190"/>
      <c r="EZA1954" s="190"/>
      <c r="EZB1954" s="190"/>
      <c r="EZC1954" s="190"/>
      <c r="EZD1954" s="190"/>
      <c r="EZE1954" s="190"/>
      <c r="EZF1954" s="190"/>
      <c r="EZG1954" s="190"/>
      <c r="EZH1954" s="190"/>
      <c r="EZI1954" s="190"/>
      <c r="EZJ1954" s="190"/>
      <c r="EZK1954" s="190"/>
      <c r="EZL1954" s="190"/>
      <c r="EZM1954" s="190"/>
      <c r="EZN1954" s="190"/>
      <c r="EZO1954" s="190"/>
      <c r="EZP1954" s="190"/>
      <c r="EZQ1954" s="190"/>
      <c r="EZR1954" s="190"/>
      <c r="EZS1954" s="190"/>
      <c r="EZT1954" s="190"/>
      <c r="EZU1954" s="190"/>
      <c r="EZV1954" s="190"/>
      <c r="EZW1954" s="190"/>
      <c r="EZX1954" s="190"/>
      <c r="EZY1954" s="190"/>
      <c r="EZZ1954" s="190"/>
      <c r="FAA1954" s="190"/>
      <c r="FAB1954" s="190"/>
      <c r="FAC1954" s="190"/>
      <c r="FAD1954" s="190"/>
      <c r="FAE1954" s="190"/>
      <c r="FAF1954" s="190"/>
      <c r="FAG1954" s="190"/>
      <c r="FAH1954" s="190"/>
      <c r="FAI1954" s="190"/>
      <c r="FAJ1954" s="190"/>
      <c r="FAK1954" s="190"/>
      <c r="FAL1954" s="190"/>
      <c r="FAM1954" s="190"/>
      <c r="FAN1954" s="190"/>
      <c r="FAO1954" s="190"/>
      <c r="FAP1954" s="190"/>
      <c r="FAQ1954" s="190"/>
      <c r="FAR1954" s="190"/>
      <c r="FAS1954" s="190"/>
      <c r="FAT1954" s="190"/>
      <c r="FAU1954" s="190"/>
      <c r="FAV1954" s="190"/>
      <c r="FAW1954" s="190"/>
      <c r="FAX1954" s="190"/>
      <c r="FAY1954" s="190"/>
      <c r="FAZ1954" s="190"/>
      <c r="FBA1954" s="190"/>
      <c r="FBB1954" s="190"/>
      <c r="FBC1954" s="190"/>
      <c r="FBD1954" s="190"/>
      <c r="FBE1954" s="190"/>
      <c r="FBF1954" s="190"/>
      <c r="FBG1954" s="190"/>
      <c r="FBH1954" s="190"/>
      <c r="FBI1954" s="190"/>
      <c r="FBJ1954" s="190"/>
      <c r="FBK1954" s="190"/>
      <c r="FBL1954" s="190"/>
      <c r="FBM1954" s="190"/>
      <c r="FBN1954" s="190"/>
      <c r="FBO1954" s="190"/>
      <c r="FBP1954" s="190"/>
      <c r="FBQ1954" s="190"/>
      <c r="FBR1954" s="190"/>
      <c r="FBS1954" s="190"/>
      <c r="FBT1954" s="190"/>
      <c r="FBU1954" s="190"/>
      <c r="FBV1954" s="190"/>
      <c r="FBW1954" s="190"/>
      <c r="FBX1954" s="190"/>
      <c r="FBY1954" s="190"/>
      <c r="FBZ1954" s="190"/>
      <c r="FCA1954" s="190"/>
      <c r="FCB1954" s="190"/>
      <c r="FCC1954" s="190"/>
      <c r="FCD1954" s="190"/>
      <c r="FCE1954" s="190"/>
      <c r="FCF1954" s="190"/>
      <c r="FCG1954" s="190"/>
      <c r="FCH1954" s="190"/>
      <c r="FCI1954" s="190"/>
      <c r="FCJ1954" s="190"/>
      <c r="FCK1954" s="190"/>
      <c r="FCL1954" s="190"/>
      <c r="FCM1954" s="190"/>
      <c r="FCN1954" s="190"/>
      <c r="FCO1954" s="190"/>
      <c r="FCP1954" s="190"/>
      <c r="FCQ1954" s="190"/>
      <c r="FCR1954" s="190"/>
      <c r="FCS1954" s="190"/>
      <c r="FCT1954" s="190"/>
      <c r="FCU1954" s="190"/>
      <c r="FCV1954" s="190"/>
      <c r="FCW1954" s="190"/>
      <c r="FCX1954" s="190"/>
      <c r="FCY1954" s="190"/>
      <c r="FCZ1954" s="190"/>
      <c r="FDA1954" s="190"/>
      <c r="FDB1954" s="190"/>
      <c r="FDC1954" s="190"/>
      <c r="FDD1954" s="190"/>
      <c r="FDE1954" s="190"/>
      <c r="FDF1954" s="190"/>
      <c r="FDG1954" s="190"/>
      <c r="FDH1954" s="190"/>
      <c r="FDI1954" s="190"/>
      <c r="FDJ1954" s="190"/>
      <c r="FDK1954" s="190"/>
      <c r="FDL1954" s="190"/>
      <c r="FDM1954" s="190"/>
      <c r="FDN1954" s="190"/>
      <c r="FDO1954" s="190"/>
      <c r="FDP1954" s="190"/>
      <c r="FDQ1954" s="190"/>
      <c r="FDR1954" s="190"/>
      <c r="FDS1954" s="190"/>
      <c r="FDT1954" s="190"/>
      <c r="FDU1954" s="190"/>
      <c r="FDV1954" s="190"/>
      <c r="FDW1954" s="190"/>
      <c r="FDX1954" s="190"/>
      <c r="FDY1954" s="190"/>
      <c r="FDZ1954" s="190"/>
      <c r="FEA1954" s="190"/>
      <c r="FEB1954" s="190"/>
      <c r="FEC1954" s="190"/>
      <c r="FED1954" s="190"/>
      <c r="FEE1954" s="190"/>
      <c r="FEF1954" s="190"/>
      <c r="FEG1954" s="190"/>
      <c r="FEH1954" s="190"/>
      <c r="FEI1954" s="190"/>
      <c r="FEJ1954" s="190"/>
      <c r="FEK1954" s="190"/>
      <c r="FEL1954" s="190"/>
      <c r="FEM1954" s="190"/>
      <c r="FEN1954" s="190"/>
      <c r="FEO1954" s="190"/>
      <c r="FEP1954" s="190"/>
      <c r="FEQ1954" s="190"/>
      <c r="FER1954" s="190"/>
      <c r="FES1954" s="190"/>
      <c r="FET1954" s="190"/>
      <c r="FEU1954" s="190"/>
      <c r="FEV1954" s="190"/>
      <c r="FEW1954" s="190"/>
      <c r="FEX1954" s="190"/>
      <c r="FEY1954" s="190"/>
      <c r="FEZ1954" s="190"/>
      <c r="FFA1954" s="190"/>
      <c r="FFB1954" s="190"/>
      <c r="FFC1954" s="190"/>
      <c r="FFD1954" s="190"/>
      <c r="FFE1954" s="190"/>
      <c r="FFF1954" s="190"/>
      <c r="FFG1954" s="190"/>
      <c r="FFH1954" s="190"/>
      <c r="FFI1954" s="190"/>
      <c r="FFJ1954" s="190"/>
      <c r="FFK1954" s="190"/>
      <c r="FFL1954" s="190"/>
      <c r="FFM1954" s="190"/>
      <c r="FFN1954" s="190"/>
      <c r="FFO1954" s="190"/>
      <c r="FFP1954" s="190"/>
      <c r="FFQ1954" s="190"/>
      <c r="FFR1954" s="190"/>
      <c r="FFS1954" s="190"/>
      <c r="FFT1954" s="190"/>
      <c r="FFU1954" s="190"/>
      <c r="FFV1954" s="190"/>
      <c r="FFW1954" s="190"/>
      <c r="FFX1954" s="190"/>
      <c r="FFY1954" s="190"/>
      <c r="FFZ1954" s="190"/>
      <c r="FGA1954" s="190"/>
      <c r="FGB1954" s="190"/>
      <c r="FGC1954" s="190"/>
      <c r="FGD1954" s="190"/>
      <c r="FGE1954" s="190"/>
      <c r="FGF1954" s="190"/>
      <c r="FGG1954" s="190"/>
      <c r="FGH1954" s="190"/>
      <c r="FGI1954" s="190"/>
      <c r="FGJ1954" s="190"/>
      <c r="FGK1954" s="190"/>
      <c r="FGL1954" s="190"/>
      <c r="FGM1954" s="190"/>
      <c r="FGN1954" s="190"/>
      <c r="FGO1954" s="190"/>
      <c r="FGP1954" s="190"/>
      <c r="FGQ1954" s="190"/>
      <c r="FGR1954" s="190"/>
      <c r="FGS1954" s="190"/>
      <c r="FGT1954" s="190"/>
      <c r="FGU1954" s="190"/>
      <c r="FGV1954" s="190"/>
      <c r="FGW1954" s="190"/>
      <c r="FGX1954" s="190"/>
      <c r="FGY1954" s="190"/>
      <c r="FGZ1954" s="190"/>
      <c r="FHA1954" s="190"/>
      <c r="FHB1954" s="190"/>
      <c r="FHC1954" s="190"/>
      <c r="FHD1954" s="190"/>
      <c r="FHE1954" s="190"/>
      <c r="FHF1954" s="190"/>
      <c r="FHG1954" s="190"/>
      <c r="FHH1954" s="190"/>
      <c r="FHI1954" s="190"/>
      <c r="FHJ1954" s="190"/>
      <c r="FHK1954" s="190"/>
      <c r="FHL1954" s="190"/>
      <c r="FHM1954" s="190"/>
      <c r="FHN1954" s="190"/>
      <c r="FHO1954" s="190"/>
      <c r="FHP1954" s="190"/>
      <c r="FHQ1954" s="190"/>
      <c r="FHR1954" s="190"/>
      <c r="FHS1954" s="190"/>
      <c r="FHT1954" s="190"/>
      <c r="FHU1954" s="190"/>
      <c r="FHV1954" s="190"/>
      <c r="FHW1954" s="190"/>
      <c r="FHX1954" s="190"/>
      <c r="FHY1954" s="190"/>
      <c r="FHZ1954" s="190"/>
      <c r="FIA1954" s="190"/>
      <c r="FIB1954" s="190"/>
      <c r="FIC1954" s="190"/>
      <c r="FID1954" s="190"/>
      <c r="FIE1954" s="190"/>
      <c r="FIF1954" s="190"/>
      <c r="FIG1954" s="190"/>
      <c r="FIH1954" s="190"/>
      <c r="FII1954" s="190"/>
      <c r="FIJ1954" s="190"/>
      <c r="FIK1954" s="190"/>
      <c r="FIL1954" s="190"/>
      <c r="FIM1954" s="190"/>
      <c r="FIN1954" s="190"/>
      <c r="FIO1954" s="190"/>
      <c r="FIP1954" s="190"/>
      <c r="FIQ1954" s="190"/>
      <c r="FIR1954" s="190"/>
      <c r="FIS1954" s="190"/>
      <c r="FIT1954" s="190"/>
      <c r="FIU1954" s="190"/>
      <c r="FIV1954" s="190"/>
      <c r="FIW1954" s="190"/>
      <c r="FIX1954" s="190"/>
      <c r="FIY1954" s="190"/>
      <c r="FIZ1954" s="190"/>
      <c r="FJA1954" s="190"/>
      <c r="FJB1954" s="190"/>
      <c r="FJC1954" s="190"/>
      <c r="FJD1954" s="190"/>
      <c r="FJE1954" s="190"/>
      <c r="FJF1954" s="190"/>
      <c r="FJG1954" s="190"/>
      <c r="FJH1954" s="190"/>
      <c r="FJI1954" s="190"/>
      <c r="FJJ1954" s="190"/>
      <c r="FJK1954" s="190"/>
      <c r="FJL1954" s="190"/>
      <c r="FJM1954" s="190"/>
      <c r="FJN1954" s="190"/>
      <c r="FJO1954" s="190"/>
      <c r="FJP1954" s="190"/>
      <c r="FJQ1954" s="190"/>
      <c r="FJR1954" s="190"/>
      <c r="FJS1954" s="190"/>
      <c r="FJT1954" s="190"/>
      <c r="FJU1954" s="190"/>
      <c r="FJV1954" s="190"/>
      <c r="FJW1954" s="190"/>
      <c r="FJX1954" s="190"/>
      <c r="FJY1954" s="190"/>
      <c r="FJZ1954" s="190"/>
      <c r="FKA1954" s="190"/>
      <c r="FKB1954" s="190"/>
      <c r="FKC1954" s="190"/>
      <c r="FKD1954" s="190"/>
      <c r="FKE1954" s="190"/>
      <c r="FKF1954" s="190"/>
      <c r="FKG1954" s="190"/>
      <c r="FKH1954" s="190"/>
      <c r="FKI1954" s="190"/>
      <c r="FKJ1954" s="190"/>
      <c r="FKK1954" s="190"/>
      <c r="FKL1954" s="190"/>
      <c r="FKM1954" s="190"/>
      <c r="FKN1954" s="190"/>
      <c r="FKO1954" s="190"/>
      <c r="FKP1954" s="190"/>
      <c r="FKQ1954" s="190"/>
      <c r="FKR1954" s="190"/>
      <c r="FKS1954" s="190"/>
      <c r="FKT1954" s="190"/>
      <c r="FKU1954" s="190"/>
      <c r="FKV1954" s="190"/>
      <c r="FKW1954" s="190"/>
      <c r="FKX1954" s="190"/>
      <c r="FKY1954" s="190"/>
      <c r="FKZ1954" s="190"/>
      <c r="FLA1954" s="190"/>
      <c r="FLB1954" s="190"/>
      <c r="FLC1954" s="190"/>
      <c r="FLD1954" s="190"/>
      <c r="FLE1954" s="190"/>
      <c r="FLF1954" s="190"/>
      <c r="FLG1954" s="190"/>
      <c r="FLH1954" s="190"/>
      <c r="FLI1954" s="190"/>
      <c r="FLJ1954" s="190"/>
      <c r="FLK1954" s="190"/>
      <c r="FLL1954" s="190"/>
      <c r="FLM1954" s="190"/>
      <c r="FLN1954" s="190"/>
      <c r="FLO1954" s="190"/>
      <c r="FLP1954" s="190"/>
      <c r="FLQ1954" s="190"/>
      <c r="FLR1954" s="190"/>
      <c r="FLS1954" s="190"/>
      <c r="FLT1954" s="190"/>
      <c r="FLU1954" s="190"/>
      <c r="FLV1954" s="190"/>
      <c r="FLW1954" s="190"/>
      <c r="FLX1954" s="190"/>
      <c r="FLY1954" s="190"/>
      <c r="FLZ1954" s="190"/>
      <c r="FMA1954" s="190"/>
      <c r="FMB1954" s="190"/>
      <c r="FMC1954" s="190"/>
      <c r="FMD1954" s="190"/>
      <c r="FME1954" s="190"/>
      <c r="FMF1954" s="190"/>
      <c r="FMG1954" s="190"/>
      <c r="FMH1954" s="190"/>
      <c r="FMI1954" s="190"/>
      <c r="FMJ1954" s="190"/>
      <c r="FMK1954" s="190"/>
      <c r="FML1954" s="190"/>
      <c r="FMM1954" s="190"/>
      <c r="FMN1954" s="190"/>
      <c r="FMO1954" s="190"/>
      <c r="FMP1954" s="190"/>
      <c r="FMQ1954" s="190"/>
      <c r="FMR1954" s="190"/>
      <c r="FMS1954" s="190"/>
      <c r="FMT1954" s="190"/>
      <c r="FMU1954" s="190"/>
      <c r="FMV1954" s="190"/>
      <c r="FMW1954" s="190"/>
      <c r="FMX1954" s="190"/>
      <c r="FMY1954" s="190"/>
      <c r="FMZ1954" s="190"/>
      <c r="FNA1954" s="190"/>
      <c r="FNB1954" s="190"/>
      <c r="FNC1954" s="190"/>
      <c r="FND1954" s="190"/>
      <c r="FNE1954" s="190"/>
      <c r="FNF1954" s="190"/>
      <c r="FNG1954" s="190"/>
      <c r="FNH1954" s="190"/>
      <c r="FNI1954" s="190"/>
      <c r="FNJ1954" s="190"/>
      <c r="FNK1954" s="190"/>
      <c r="FNL1954" s="190"/>
      <c r="FNM1954" s="190"/>
      <c r="FNN1954" s="190"/>
      <c r="FNO1954" s="190"/>
      <c r="FNP1954" s="190"/>
      <c r="FNQ1954" s="190"/>
      <c r="FNR1954" s="190"/>
      <c r="FNS1954" s="190"/>
      <c r="FNT1954" s="190"/>
      <c r="FNU1954" s="190"/>
      <c r="FNV1954" s="190"/>
      <c r="FNW1954" s="190"/>
      <c r="FNX1954" s="190"/>
      <c r="FNY1954" s="190"/>
      <c r="FNZ1954" s="190"/>
      <c r="FOA1954" s="190"/>
      <c r="FOB1954" s="190"/>
      <c r="FOC1954" s="190"/>
      <c r="FOD1954" s="190"/>
      <c r="FOE1954" s="190"/>
      <c r="FOF1954" s="190"/>
      <c r="FOG1954" s="190"/>
      <c r="FOH1954" s="190"/>
      <c r="FOI1954" s="190"/>
      <c r="FOJ1954" s="190"/>
      <c r="FOK1954" s="190"/>
      <c r="FOL1954" s="190"/>
      <c r="FOM1954" s="190"/>
      <c r="FON1954" s="190"/>
      <c r="FOO1954" s="190"/>
      <c r="FOP1954" s="190"/>
      <c r="FOQ1954" s="190"/>
      <c r="FOR1954" s="190"/>
      <c r="FOS1954" s="190"/>
      <c r="FOT1954" s="190"/>
      <c r="FOU1954" s="190"/>
      <c r="FOV1954" s="190"/>
      <c r="FOW1954" s="190"/>
      <c r="FOX1954" s="190"/>
      <c r="FOY1954" s="190"/>
      <c r="FOZ1954" s="190"/>
      <c r="FPA1954" s="190"/>
      <c r="FPB1954" s="190"/>
      <c r="FPC1954" s="190"/>
      <c r="FPD1954" s="190"/>
      <c r="FPE1954" s="190"/>
      <c r="FPF1954" s="190"/>
      <c r="FPG1954" s="190"/>
      <c r="FPH1954" s="190"/>
      <c r="FPI1954" s="190"/>
      <c r="FPJ1954" s="190"/>
      <c r="FPK1954" s="190"/>
      <c r="FPL1954" s="190"/>
      <c r="FPM1954" s="190"/>
      <c r="FPN1954" s="190"/>
      <c r="FPO1954" s="190"/>
      <c r="FPP1954" s="190"/>
      <c r="FPQ1954" s="190"/>
      <c r="FPR1954" s="190"/>
      <c r="FPS1954" s="190"/>
      <c r="FPT1954" s="190"/>
      <c r="FPU1954" s="190"/>
      <c r="FPV1954" s="190"/>
      <c r="FPW1954" s="190"/>
      <c r="FPX1954" s="190"/>
      <c r="FPY1954" s="190"/>
      <c r="FPZ1954" s="190"/>
      <c r="FQA1954" s="190"/>
      <c r="FQB1954" s="190"/>
      <c r="FQC1954" s="190"/>
      <c r="FQD1954" s="190"/>
      <c r="FQE1954" s="190"/>
      <c r="FQF1954" s="190"/>
      <c r="FQG1954" s="190"/>
      <c r="FQH1954" s="190"/>
      <c r="FQI1954" s="190"/>
      <c r="FQJ1954" s="190"/>
      <c r="FQK1954" s="190"/>
      <c r="FQL1954" s="190"/>
      <c r="FQM1954" s="190"/>
      <c r="FQN1954" s="190"/>
      <c r="FQO1954" s="190"/>
      <c r="FQP1954" s="190"/>
      <c r="FQQ1954" s="190"/>
      <c r="FQR1954" s="190"/>
      <c r="FQS1954" s="190"/>
      <c r="FQT1954" s="190"/>
      <c r="FQU1954" s="190"/>
      <c r="FQV1954" s="190"/>
      <c r="FQW1954" s="190"/>
      <c r="FQX1954" s="190"/>
      <c r="FQY1954" s="190"/>
      <c r="FQZ1954" s="190"/>
      <c r="FRA1954" s="190"/>
      <c r="FRB1954" s="190"/>
      <c r="FRC1954" s="190"/>
      <c r="FRD1954" s="190"/>
      <c r="FRE1954" s="190"/>
      <c r="FRF1954" s="190"/>
      <c r="FRG1954" s="190"/>
      <c r="FRH1954" s="190"/>
      <c r="FRI1954" s="190"/>
      <c r="FRJ1954" s="190"/>
      <c r="FRK1954" s="190"/>
      <c r="FRL1954" s="190"/>
      <c r="FRM1954" s="190"/>
      <c r="FRN1954" s="190"/>
      <c r="FRO1954" s="190"/>
      <c r="FRP1954" s="190"/>
      <c r="FRQ1954" s="190"/>
      <c r="FRR1954" s="190"/>
      <c r="FRS1954" s="190"/>
      <c r="FRT1954" s="190"/>
      <c r="FRU1954" s="190"/>
      <c r="FRV1954" s="190"/>
      <c r="FRW1954" s="190"/>
      <c r="FRX1954" s="190"/>
      <c r="FRY1954" s="190"/>
      <c r="FRZ1954" s="190"/>
      <c r="FSA1954" s="190"/>
      <c r="FSB1954" s="190"/>
      <c r="FSC1954" s="190"/>
      <c r="FSD1954" s="190"/>
      <c r="FSE1954" s="190"/>
      <c r="FSF1954" s="190"/>
      <c r="FSG1954" s="190"/>
      <c r="FSH1954" s="190"/>
      <c r="FSI1954" s="190"/>
      <c r="FSJ1954" s="190"/>
      <c r="FSK1954" s="190"/>
      <c r="FSL1954" s="190"/>
      <c r="FSM1954" s="190"/>
      <c r="FSN1954" s="190"/>
      <c r="FSO1954" s="190"/>
      <c r="FSP1954" s="190"/>
      <c r="FSQ1954" s="190"/>
      <c r="FSR1954" s="190"/>
      <c r="FSS1954" s="190"/>
      <c r="FST1954" s="190"/>
      <c r="FSU1954" s="190"/>
      <c r="FSV1954" s="190"/>
      <c r="FSW1954" s="190"/>
      <c r="FSX1954" s="190"/>
      <c r="FSY1954" s="190"/>
      <c r="FSZ1954" s="190"/>
      <c r="FTA1954" s="190"/>
      <c r="FTB1954" s="190"/>
      <c r="FTC1954" s="190"/>
      <c r="FTD1954" s="190"/>
      <c r="FTE1954" s="190"/>
      <c r="FTF1954" s="190"/>
      <c r="FTG1954" s="190"/>
      <c r="FTH1954" s="190"/>
      <c r="FTI1954" s="190"/>
      <c r="FTJ1954" s="190"/>
      <c r="FTK1954" s="190"/>
      <c r="FTL1954" s="190"/>
      <c r="FTM1954" s="190"/>
      <c r="FTN1954" s="190"/>
      <c r="FTO1954" s="190"/>
      <c r="FTP1954" s="190"/>
      <c r="FTQ1954" s="190"/>
      <c r="FTR1954" s="190"/>
      <c r="FTS1954" s="190"/>
      <c r="FTT1954" s="190"/>
      <c r="FTU1954" s="190"/>
      <c r="FTV1954" s="190"/>
      <c r="FTW1954" s="190"/>
      <c r="FTX1954" s="190"/>
      <c r="FTY1954" s="190"/>
      <c r="FTZ1954" s="190"/>
      <c r="FUA1954" s="190"/>
      <c r="FUB1954" s="190"/>
      <c r="FUC1954" s="190"/>
      <c r="FUD1954" s="190"/>
      <c r="FUE1954" s="190"/>
      <c r="FUF1954" s="190"/>
      <c r="FUG1954" s="190"/>
      <c r="FUH1954" s="190"/>
      <c r="FUI1954" s="190"/>
      <c r="FUJ1954" s="190"/>
      <c r="FUK1954" s="190"/>
      <c r="FUL1954" s="190"/>
      <c r="FUM1954" s="190"/>
      <c r="FUN1954" s="190"/>
      <c r="FUO1954" s="190"/>
      <c r="FUP1954" s="190"/>
      <c r="FUQ1954" s="190"/>
      <c r="FUR1954" s="190"/>
      <c r="FUS1954" s="190"/>
      <c r="FUT1954" s="190"/>
      <c r="FUU1954" s="190"/>
      <c r="FUV1954" s="190"/>
      <c r="FUW1954" s="190"/>
      <c r="FUX1954" s="190"/>
      <c r="FUY1954" s="190"/>
      <c r="FUZ1954" s="190"/>
      <c r="FVA1954" s="190"/>
      <c r="FVB1954" s="190"/>
      <c r="FVC1954" s="190"/>
      <c r="FVD1954" s="190"/>
      <c r="FVE1954" s="190"/>
      <c r="FVF1954" s="190"/>
      <c r="FVG1954" s="190"/>
      <c r="FVH1954" s="190"/>
      <c r="FVI1954" s="190"/>
      <c r="FVJ1954" s="190"/>
      <c r="FVK1954" s="190"/>
      <c r="FVL1954" s="190"/>
      <c r="FVM1954" s="190"/>
      <c r="FVN1954" s="190"/>
      <c r="FVO1954" s="190"/>
      <c r="FVP1954" s="190"/>
      <c r="FVQ1954" s="190"/>
      <c r="FVR1954" s="190"/>
      <c r="FVS1954" s="190"/>
      <c r="FVT1954" s="190"/>
      <c r="FVU1954" s="190"/>
      <c r="FVV1954" s="190"/>
      <c r="FVW1954" s="190"/>
      <c r="FVX1954" s="190"/>
      <c r="FVY1954" s="190"/>
      <c r="FVZ1954" s="190"/>
      <c r="FWA1954" s="190"/>
      <c r="FWB1954" s="190"/>
      <c r="FWC1954" s="190"/>
      <c r="FWD1954" s="190"/>
      <c r="FWE1954" s="190"/>
      <c r="FWF1954" s="190"/>
      <c r="FWG1954" s="190"/>
      <c r="FWH1954" s="190"/>
      <c r="FWI1954" s="190"/>
      <c r="FWJ1954" s="190"/>
      <c r="FWK1954" s="190"/>
      <c r="FWL1954" s="190"/>
      <c r="FWM1954" s="190"/>
      <c r="FWN1954" s="190"/>
      <c r="FWO1954" s="190"/>
      <c r="FWP1954" s="190"/>
      <c r="FWQ1954" s="190"/>
      <c r="FWR1954" s="190"/>
      <c r="FWS1954" s="190"/>
      <c r="FWT1954" s="190"/>
      <c r="FWU1954" s="190"/>
      <c r="FWV1954" s="190"/>
      <c r="FWW1954" s="190"/>
      <c r="FWX1954" s="190"/>
      <c r="FWY1954" s="190"/>
      <c r="FWZ1954" s="190"/>
      <c r="FXA1954" s="190"/>
      <c r="FXB1954" s="190"/>
      <c r="FXC1954" s="190"/>
      <c r="FXD1954" s="190"/>
      <c r="FXE1954" s="190"/>
      <c r="FXF1954" s="190"/>
      <c r="FXG1954" s="190"/>
      <c r="FXH1954" s="190"/>
      <c r="FXI1954" s="190"/>
      <c r="FXJ1954" s="190"/>
      <c r="FXK1954" s="190"/>
      <c r="FXL1954" s="190"/>
      <c r="FXM1954" s="190"/>
      <c r="FXN1954" s="190"/>
      <c r="FXO1954" s="190"/>
      <c r="FXP1954" s="190"/>
      <c r="FXQ1954" s="190"/>
      <c r="FXR1954" s="190"/>
      <c r="FXS1954" s="190"/>
      <c r="FXT1954" s="190"/>
      <c r="FXU1954" s="190"/>
      <c r="FXV1954" s="190"/>
      <c r="FXW1954" s="190"/>
      <c r="FXX1954" s="190"/>
      <c r="FXY1954" s="190"/>
      <c r="FXZ1954" s="190"/>
      <c r="FYA1954" s="190"/>
      <c r="FYB1954" s="190"/>
      <c r="FYC1954" s="190"/>
      <c r="FYD1954" s="190"/>
      <c r="FYE1954" s="190"/>
      <c r="FYF1954" s="190"/>
      <c r="FYG1954" s="190"/>
      <c r="FYH1954" s="190"/>
      <c r="FYI1954" s="190"/>
      <c r="FYJ1954" s="190"/>
      <c r="FYK1954" s="190"/>
      <c r="FYL1954" s="190"/>
      <c r="FYM1954" s="190"/>
      <c r="FYN1954" s="190"/>
      <c r="FYO1954" s="190"/>
      <c r="FYP1954" s="190"/>
      <c r="FYQ1954" s="190"/>
      <c r="FYR1954" s="190"/>
      <c r="FYS1954" s="190"/>
      <c r="FYT1954" s="190"/>
      <c r="FYU1954" s="190"/>
      <c r="FYV1954" s="190"/>
      <c r="FYW1954" s="190"/>
      <c r="FYX1954" s="190"/>
      <c r="FYY1954" s="190"/>
      <c r="FYZ1954" s="190"/>
      <c r="FZA1954" s="190"/>
      <c r="FZB1954" s="190"/>
      <c r="FZC1954" s="190"/>
      <c r="FZD1954" s="190"/>
      <c r="FZE1954" s="190"/>
      <c r="FZF1954" s="190"/>
      <c r="FZG1954" s="190"/>
      <c r="FZH1954" s="190"/>
      <c r="FZI1954" s="190"/>
      <c r="FZJ1954" s="190"/>
      <c r="FZK1954" s="190"/>
      <c r="FZL1954" s="190"/>
      <c r="FZM1954" s="190"/>
      <c r="FZN1954" s="190"/>
      <c r="FZO1954" s="190"/>
      <c r="FZP1954" s="190"/>
      <c r="FZQ1954" s="190"/>
      <c r="FZR1954" s="190"/>
      <c r="FZS1954" s="190"/>
      <c r="FZT1954" s="190"/>
      <c r="FZU1954" s="190"/>
      <c r="FZV1954" s="190"/>
      <c r="FZW1954" s="190"/>
      <c r="FZX1954" s="190"/>
      <c r="FZY1954" s="190"/>
      <c r="FZZ1954" s="190"/>
      <c r="GAA1954" s="190"/>
      <c r="GAB1954" s="190"/>
      <c r="GAC1954" s="190"/>
      <c r="GAD1954" s="190"/>
      <c r="GAE1954" s="190"/>
      <c r="GAF1954" s="190"/>
      <c r="GAG1954" s="190"/>
      <c r="GAH1954" s="190"/>
      <c r="GAI1954" s="190"/>
      <c r="GAJ1954" s="190"/>
      <c r="GAK1954" s="190"/>
      <c r="GAL1954" s="190"/>
      <c r="GAM1954" s="190"/>
      <c r="GAN1954" s="190"/>
      <c r="GAO1954" s="190"/>
      <c r="GAP1954" s="190"/>
      <c r="GAQ1954" s="190"/>
      <c r="GAR1954" s="190"/>
      <c r="GAS1954" s="190"/>
      <c r="GAT1954" s="190"/>
      <c r="GAU1954" s="190"/>
      <c r="GAV1954" s="190"/>
      <c r="GAW1954" s="190"/>
      <c r="GAX1954" s="190"/>
      <c r="GAY1954" s="190"/>
      <c r="GAZ1954" s="190"/>
      <c r="GBA1954" s="190"/>
      <c r="GBB1954" s="190"/>
      <c r="GBC1954" s="190"/>
      <c r="GBD1954" s="190"/>
      <c r="GBE1954" s="190"/>
      <c r="GBF1954" s="190"/>
      <c r="GBG1954" s="190"/>
      <c r="GBH1954" s="190"/>
      <c r="GBI1954" s="190"/>
      <c r="GBJ1954" s="190"/>
      <c r="GBK1954" s="190"/>
      <c r="GBL1954" s="190"/>
      <c r="GBM1954" s="190"/>
      <c r="GBN1954" s="190"/>
      <c r="GBO1954" s="190"/>
      <c r="GBP1954" s="190"/>
      <c r="GBQ1954" s="190"/>
      <c r="GBR1954" s="190"/>
      <c r="GBS1954" s="190"/>
      <c r="GBT1954" s="190"/>
      <c r="GBU1954" s="190"/>
      <c r="GBV1954" s="190"/>
      <c r="GBW1954" s="190"/>
      <c r="GBX1954" s="190"/>
      <c r="GBY1954" s="190"/>
      <c r="GBZ1954" s="190"/>
      <c r="GCA1954" s="190"/>
      <c r="GCB1954" s="190"/>
      <c r="GCC1954" s="190"/>
      <c r="GCD1954" s="190"/>
      <c r="GCE1954" s="190"/>
      <c r="GCF1954" s="190"/>
      <c r="GCG1954" s="190"/>
      <c r="GCH1954" s="190"/>
      <c r="GCI1954" s="190"/>
      <c r="GCJ1954" s="190"/>
      <c r="GCK1954" s="190"/>
      <c r="GCL1954" s="190"/>
      <c r="GCM1954" s="190"/>
      <c r="GCN1954" s="190"/>
      <c r="GCO1954" s="190"/>
      <c r="GCP1954" s="190"/>
      <c r="GCQ1954" s="190"/>
      <c r="GCR1954" s="190"/>
      <c r="GCS1954" s="190"/>
      <c r="GCT1954" s="190"/>
      <c r="GCU1954" s="190"/>
      <c r="GCV1954" s="190"/>
      <c r="GCW1954" s="190"/>
      <c r="GCX1954" s="190"/>
      <c r="GCY1954" s="190"/>
      <c r="GCZ1954" s="190"/>
      <c r="GDA1954" s="190"/>
      <c r="GDB1954" s="190"/>
      <c r="GDC1954" s="190"/>
      <c r="GDD1954" s="190"/>
      <c r="GDE1954" s="190"/>
      <c r="GDF1954" s="190"/>
      <c r="GDG1954" s="190"/>
      <c r="GDH1954" s="190"/>
      <c r="GDI1954" s="190"/>
      <c r="GDJ1954" s="190"/>
      <c r="GDK1954" s="190"/>
      <c r="GDL1954" s="190"/>
      <c r="GDM1954" s="190"/>
      <c r="GDN1954" s="190"/>
      <c r="GDO1954" s="190"/>
      <c r="GDP1954" s="190"/>
      <c r="GDQ1954" s="190"/>
      <c r="GDR1954" s="190"/>
      <c r="GDS1954" s="190"/>
      <c r="GDT1954" s="190"/>
      <c r="GDU1954" s="190"/>
      <c r="GDV1954" s="190"/>
      <c r="GDW1954" s="190"/>
      <c r="GDX1954" s="190"/>
      <c r="GDY1954" s="190"/>
      <c r="GDZ1954" s="190"/>
      <c r="GEA1954" s="190"/>
      <c r="GEB1954" s="190"/>
      <c r="GEC1954" s="190"/>
      <c r="GED1954" s="190"/>
      <c r="GEE1954" s="190"/>
      <c r="GEF1954" s="190"/>
      <c r="GEG1954" s="190"/>
      <c r="GEH1954" s="190"/>
      <c r="GEI1954" s="190"/>
      <c r="GEJ1954" s="190"/>
      <c r="GEK1954" s="190"/>
      <c r="GEL1954" s="190"/>
      <c r="GEM1954" s="190"/>
      <c r="GEN1954" s="190"/>
      <c r="GEO1954" s="190"/>
      <c r="GEP1954" s="190"/>
      <c r="GEQ1954" s="190"/>
      <c r="GER1954" s="190"/>
      <c r="GES1954" s="190"/>
      <c r="GET1954" s="190"/>
      <c r="GEU1954" s="190"/>
      <c r="GEV1954" s="190"/>
      <c r="GEW1954" s="190"/>
      <c r="GEX1954" s="190"/>
      <c r="GEY1954" s="190"/>
      <c r="GEZ1954" s="190"/>
      <c r="GFA1954" s="190"/>
      <c r="GFB1954" s="190"/>
      <c r="GFC1954" s="190"/>
      <c r="GFD1954" s="190"/>
      <c r="GFE1954" s="190"/>
      <c r="GFF1954" s="190"/>
      <c r="GFG1954" s="190"/>
      <c r="GFH1954" s="190"/>
      <c r="GFI1954" s="190"/>
      <c r="GFJ1954" s="190"/>
      <c r="GFK1954" s="190"/>
      <c r="GFL1954" s="190"/>
      <c r="GFM1954" s="190"/>
      <c r="GFN1954" s="190"/>
      <c r="GFO1954" s="190"/>
      <c r="GFP1954" s="190"/>
      <c r="GFQ1954" s="190"/>
      <c r="GFR1954" s="190"/>
      <c r="GFS1954" s="190"/>
      <c r="GFT1954" s="190"/>
      <c r="GFU1954" s="190"/>
      <c r="GFV1954" s="190"/>
      <c r="GFW1954" s="190"/>
      <c r="GFX1954" s="190"/>
      <c r="GFY1954" s="190"/>
      <c r="GFZ1954" s="190"/>
      <c r="GGA1954" s="190"/>
      <c r="GGB1954" s="190"/>
      <c r="GGC1954" s="190"/>
      <c r="GGD1954" s="190"/>
      <c r="GGE1954" s="190"/>
      <c r="GGF1954" s="190"/>
      <c r="GGG1954" s="190"/>
      <c r="GGH1954" s="190"/>
      <c r="GGI1954" s="190"/>
      <c r="GGJ1954" s="190"/>
      <c r="GGK1954" s="190"/>
      <c r="GGL1954" s="190"/>
      <c r="GGM1954" s="190"/>
      <c r="GGN1954" s="190"/>
      <c r="GGO1954" s="190"/>
      <c r="GGP1954" s="190"/>
      <c r="GGQ1954" s="190"/>
      <c r="GGR1954" s="190"/>
      <c r="GGS1954" s="190"/>
      <c r="GGT1954" s="190"/>
      <c r="GGU1954" s="190"/>
      <c r="GGV1954" s="190"/>
      <c r="GGW1954" s="190"/>
      <c r="GGX1954" s="190"/>
      <c r="GGY1954" s="190"/>
      <c r="GGZ1954" s="190"/>
      <c r="GHA1954" s="190"/>
      <c r="GHB1954" s="190"/>
      <c r="GHC1954" s="190"/>
      <c r="GHD1954" s="190"/>
      <c r="GHE1954" s="190"/>
      <c r="GHF1954" s="190"/>
      <c r="GHG1954" s="190"/>
      <c r="GHH1954" s="190"/>
      <c r="GHI1954" s="190"/>
      <c r="GHJ1954" s="190"/>
      <c r="GHK1954" s="190"/>
      <c r="GHL1954" s="190"/>
      <c r="GHM1954" s="190"/>
      <c r="GHN1954" s="190"/>
      <c r="GHO1954" s="190"/>
      <c r="GHP1954" s="190"/>
      <c r="GHQ1954" s="190"/>
      <c r="GHR1954" s="190"/>
      <c r="GHS1954" s="190"/>
      <c r="GHT1954" s="190"/>
      <c r="GHU1954" s="190"/>
      <c r="GHV1954" s="190"/>
      <c r="GHW1954" s="190"/>
      <c r="GHX1954" s="190"/>
      <c r="GHY1954" s="190"/>
      <c r="GHZ1954" s="190"/>
      <c r="GIA1954" s="190"/>
      <c r="GIB1954" s="190"/>
      <c r="GIC1954" s="190"/>
      <c r="GID1954" s="190"/>
      <c r="GIE1954" s="190"/>
      <c r="GIF1954" s="190"/>
      <c r="GIG1954" s="190"/>
      <c r="GIH1954" s="190"/>
      <c r="GII1954" s="190"/>
      <c r="GIJ1954" s="190"/>
      <c r="GIK1954" s="190"/>
      <c r="GIL1954" s="190"/>
      <c r="GIM1954" s="190"/>
      <c r="GIN1954" s="190"/>
      <c r="GIO1954" s="190"/>
      <c r="GIP1954" s="190"/>
      <c r="GIQ1954" s="190"/>
      <c r="GIR1954" s="190"/>
      <c r="GIS1954" s="190"/>
      <c r="GIT1954" s="190"/>
      <c r="GIU1954" s="190"/>
      <c r="GIV1954" s="190"/>
      <c r="GIW1954" s="190"/>
      <c r="GIX1954" s="190"/>
      <c r="GIY1954" s="190"/>
      <c r="GIZ1954" s="190"/>
      <c r="GJA1954" s="190"/>
      <c r="GJB1954" s="190"/>
      <c r="GJC1954" s="190"/>
      <c r="GJD1954" s="190"/>
      <c r="GJE1954" s="190"/>
      <c r="GJF1954" s="190"/>
      <c r="GJG1954" s="190"/>
      <c r="GJH1954" s="190"/>
      <c r="GJI1954" s="190"/>
      <c r="GJJ1954" s="190"/>
      <c r="GJK1954" s="190"/>
      <c r="GJL1954" s="190"/>
      <c r="GJM1954" s="190"/>
      <c r="GJN1954" s="190"/>
      <c r="GJO1954" s="190"/>
      <c r="GJP1954" s="190"/>
      <c r="GJQ1954" s="190"/>
      <c r="GJR1954" s="190"/>
      <c r="GJS1954" s="190"/>
      <c r="GJT1954" s="190"/>
      <c r="GJU1954" s="190"/>
      <c r="GJV1954" s="190"/>
      <c r="GJW1954" s="190"/>
      <c r="GJX1954" s="190"/>
      <c r="GJY1954" s="190"/>
      <c r="GJZ1954" s="190"/>
      <c r="GKA1954" s="190"/>
      <c r="GKB1954" s="190"/>
      <c r="GKC1954" s="190"/>
      <c r="GKD1954" s="190"/>
      <c r="GKE1954" s="190"/>
      <c r="GKF1954" s="190"/>
      <c r="GKG1954" s="190"/>
      <c r="GKH1954" s="190"/>
      <c r="GKI1954" s="190"/>
      <c r="GKJ1954" s="190"/>
      <c r="GKK1954" s="190"/>
      <c r="GKL1954" s="190"/>
      <c r="GKM1954" s="190"/>
      <c r="GKN1954" s="190"/>
      <c r="GKO1954" s="190"/>
      <c r="GKP1954" s="190"/>
      <c r="GKQ1954" s="190"/>
      <c r="GKR1954" s="190"/>
      <c r="GKS1954" s="190"/>
      <c r="GKT1954" s="190"/>
      <c r="GKU1954" s="190"/>
      <c r="GKV1954" s="190"/>
      <c r="GKW1954" s="190"/>
      <c r="GKX1954" s="190"/>
      <c r="GKY1954" s="190"/>
      <c r="GKZ1954" s="190"/>
      <c r="GLA1954" s="190"/>
      <c r="GLB1954" s="190"/>
      <c r="GLC1954" s="190"/>
      <c r="GLD1954" s="190"/>
      <c r="GLE1954" s="190"/>
      <c r="GLF1954" s="190"/>
      <c r="GLG1954" s="190"/>
      <c r="GLH1954" s="190"/>
      <c r="GLI1954" s="190"/>
      <c r="GLJ1954" s="190"/>
      <c r="GLK1954" s="190"/>
      <c r="GLL1954" s="190"/>
      <c r="GLM1954" s="190"/>
      <c r="GLN1954" s="190"/>
      <c r="GLO1954" s="190"/>
      <c r="GLP1954" s="190"/>
      <c r="GLQ1954" s="190"/>
      <c r="GLR1954" s="190"/>
      <c r="GLS1954" s="190"/>
      <c r="GLT1954" s="190"/>
      <c r="GLU1954" s="190"/>
      <c r="GLV1954" s="190"/>
      <c r="GLW1954" s="190"/>
      <c r="GLX1954" s="190"/>
      <c r="GLY1954" s="190"/>
      <c r="GLZ1954" s="190"/>
      <c r="GMA1954" s="190"/>
      <c r="GMB1954" s="190"/>
      <c r="GMC1954" s="190"/>
      <c r="GMD1954" s="190"/>
      <c r="GME1954" s="190"/>
      <c r="GMF1954" s="190"/>
      <c r="GMG1954" s="190"/>
      <c r="GMH1954" s="190"/>
      <c r="GMI1954" s="190"/>
      <c r="GMJ1954" s="190"/>
      <c r="GMK1954" s="190"/>
      <c r="GML1954" s="190"/>
      <c r="GMM1954" s="190"/>
      <c r="GMN1954" s="190"/>
      <c r="GMO1954" s="190"/>
      <c r="GMP1954" s="190"/>
      <c r="GMQ1954" s="190"/>
      <c r="GMR1954" s="190"/>
      <c r="GMS1954" s="190"/>
      <c r="GMT1954" s="190"/>
      <c r="GMU1954" s="190"/>
      <c r="GMV1954" s="190"/>
      <c r="GMW1954" s="190"/>
      <c r="GMX1954" s="190"/>
      <c r="GMY1954" s="190"/>
      <c r="GMZ1954" s="190"/>
      <c r="GNA1954" s="190"/>
      <c r="GNB1954" s="190"/>
      <c r="GNC1954" s="190"/>
      <c r="GND1954" s="190"/>
      <c r="GNE1954" s="190"/>
      <c r="GNF1954" s="190"/>
      <c r="GNG1954" s="190"/>
      <c r="GNH1954" s="190"/>
      <c r="GNI1954" s="190"/>
      <c r="GNJ1954" s="190"/>
      <c r="GNK1954" s="190"/>
      <c r="GNL1954" s="190"/>
      <c r="GNM1954" s="190"/>
      <c r="GNN1954" s="190"/>
      <c r="GNO1954" s="190"/>
      <c r="GNP1954" s="190"/>
      <c r="GNQ1954" s="190"/>
      <c r="GNR1954" s="190"/>
      <c r="GNS1954" s="190"/>
      <c r="GNT1954" s="190"/>
      <c r="GNU1954" s="190"/>
      <c r="GNV1954" s="190"/>
      <c r="GNW1954" s="190"/>
      <c r="GNX1954" s="190"/>
      <c r="GNY1954" s="190"/>
      <c r="GNZ1954" s="190"/>
      <c r="GOA1954" s="190"/>
      <c r="GOB1954" s="190"/>
      <c r="GOC1954" s="190"/>
      <c r="GOD1954" s="190"/>
      <c r="GOE1954" s="190"/>
      <c r="GOF1954" s="190"/>
      <c r="GOG1954" s="190"/>
      <c r="GOH1954" s="190"/>
      <c r="GOI1954" s="190"/>
      <c r="GOJ1954" s="190"/>
      <c r="GOK1954" s="190"/>
      <c r="GOL1954" s="190"/>
      <c r="GOM1954" s="190"/>
      <c r="GON1954" s="190"/>
      <c r="GOO1954" s="190"/>
      <c r="GOP1954" s="190"/>
      <c r="GOQ1954" s="190"/>
      <c r="GOR1954" s="190"/>
      <c r="GOS1954" s="190"/>
      <c r="GOT1954" s="190"/>
      <c r="GOU1954" s="190"/>
      <c r="GOV1954" s="190"/>
      <c r="GOW1954" s="190"/>
      <c r="GOX1954" s="190"/>
      <c r="GOY1954" s="190"/>
      <c r="GOZ1954" s="190"/>
      <c r="GPA1954" s="190"/>
      <c r="GPB1954" s="190"/>
      <c r="GPC1954" s="190"/>
      <c r="GPD1954" s="190"/>
      <c r="GPE1954" s="190"/>
      <c r="GPF1954" s="190"/>
      <c r="GPG1954" s="190"/>
      <c r="GPH1954" s="190"/>
      <c r="GPI1954" s="190"/>
      <c r="GPJ1954" s="190"/>
      <c r="GPK1954" s="190"/>
      <c r="GPL1954" s="190"/>
      <c r="GPM1954" s="190"/>
      <c r="GPN1954" s="190"/>
      <c r="GPO1954" s="190"/>
      <c r="GPP1954" s="190"/>
      <c r="GPQ1954" s="190"/>
      <c r="GPR1954" s="190"/>
      <c r="GPS1954" s="190"/>
      <c r="GPT1954" s="190"/>
      <c r="GPU1954" s="190"/>
      <c r="GPV1954" s="190"/>
      <c r="GPW1954" s="190"/>
      <c r="GPX1954" s="190"/>
      <c r="GPY1954" s="190"/>
      <c r="GPZ1954" s="190"/>
      <c r="GQA1954" s="190"/>
      <c r="GQB1954" s="190"/>
      <c r="GQC1954" s="190"/>
      <c r="GQD1954" s="190"/>
      <c r="GQE1954" s="190"/>
      <c r="GQF1954" s="190"/>
      <c r="GQG1954" s="190"/>
      <c r="GQH1954" s="190"/>
      <c r="GQI1954" s="190"/>
      <c r="GQJ1954" s="190"/>
      <c r="GQK1954" s="190"/>
      <c r="GQL1954" s="190"/>
      <c r="GQM1954" s="190"/>
      <c r="GQN1954" s="190"/>
      <c r="GQO1954" s="190"/>
      <c r="GQP1954" s="190"/>
      <c r="GQQ1954" s="190"/>
      <c r="GQR1954" s="190"/>
      <c r="GQS1954" s="190"/>
      <c r="GQT1954" s="190"/>
      <c r="GQU1954" s="190"/>
      <c r="GQV1954" s="190"/>
      <c r="GQW1954" s="190"/>
      <c r="GQX1954" s="190"/>
      <c r="GQY1954" s="190"/>
      <c r="GQZ1954" s="190"/>
      <c r="GRA1954" s="190"/>
      <c r="GRB1954" s="190"/>
      <c r="GRC1954" s="190"/>
      <c r="GRD1954" s="190"/>
      <c r="GRE1954" s="190"/>
      <c r="GRF1954" s="190"/>
      <c r="GRG1954" s="190"/>
      <c r="GRH1954" s="190"/>
      <c r="GRI1954" s="190"/>
      <c r="GRJ1954" s="190"/>
      <c r="GRK1954" s="190"/>
      <c r="GRL1954" s="190"/>
      <c r="GRM1954" s="190"/>
      <c r="GRN1954" s="190"/>
      <c r="GRO1954" s="190"/>
      <c r="GRP1954" s="190"/>
      <c r="GRQ1954" s="190"/>
      <c r="GRR1954" s="190"/>
      <c r="GRS1954" s="190"/>
      <c r="GRT1954" s="190"/>
      <c r="GRU1954" s="190"/>
      <c r="GRV1954" s="190"/>
      <c r="GRW1954" s="190"/>
      <c r="GRX1954" s="190"/>
      <c r="GRY1954" s="190"/>
      <c r="GRZ1954" s="190"/>
      <c r="GSA1954" s="190"/>
      <c r="GSB1954" s="190"/>
      <c r="GSC1954" s="190"/>
      <c r="GSD1954" s="190"/>
      <c r="GSE1954" s="190"/>
      <c r="GSF1954" s="190"/>
      <c r="GSG1954" s="190"/>
      <c r="GSH1954" s="190"/>
      <c r="GSI1954" s="190"/>
      <c r="GSJ1954" s="190"/>
      <c r="GSK1954" s="190"/>
      <c r="GSL1954" s="190"/>
      <c r="GSM1954" s="190"/>
      <c r="GSN1954" s="190"/>
      <c r="GSO1954" s="190"/>
      <c r="GSP1954" s="190"/>
      <c r="GSQ1954" s="190"/>
      <c r="GSR1954" s="190"/>
      <c r="GSS1954" s="190"/>
      <c r="GST1954" s="190"/>
      <c r="GSU1954" s="190"/>
      <c r="GSV1954" s="190"/>
      <c r="GSW1954" s="190"/>
      <c r="GSX1954" s="190"/>
      <c r="GSY1954" s="190"/>
      <c r="GSZ1954" s="190"/>
      <c r="GTA1954" s="190"/>
      <c r="GTB1954" s="190"/>
      <c r="GTC1954" s="190"/>
      <c r="GTD1954" s="190"/>
      <c r="GTE1954" s="190"/>
      <c r="GTF1954" s="190"/>
      <c r="GTG1954" s="190"/>
      <c r="GTH1954" s="190"/>
      <c r="GTI1954" s="190"/>
      <c r="GTJ1954" s="190"/>
      <c r="GTK1954" s="190"/>
      <c r="GTL1954" s="190"/>
      <c r="GTM1954" s="190"/>
      <c r="GTN1954" s="190"/>
      <c r="GTO1954" s="190"/>
      <c r="GTP1954" s="190"/>
      <c r="GTQ1954" s="190"/>
      <c r="GTR1954" s="190"/>
      <c r="GTS1954" s="190"/>
      <c r="GTT1954" s="190"/>
      <c r="GTU1954" s="190"/>
      <c r="GTV1954" s="190"/>
      <c r="GTW1954" s="190"/>
      <c r="GTX1954" s="190"/>
      <c r="GTY1954" s="190"/>
      <c r="GTZ1954" s="190"/>
      <c r="GUA1954" s="190"/>
      <c r="GUB1954" s="190"/>
      <c r="GUC1954" s="190"/>
      <c r="GUD1954" s="190"/>
      <c r="GUE1954" s="190"/>
      <c r="GUF1954" s="190"/>
      <c r="GUG1954" s="190"/>
      <c r="GUH1954" s="190"/>
      <c r="GUI1954" s="190"/>
      <c r="GUJ1954" s="190"/>
      <c r="GUK1954" s="190"/>
      <c r="GUL1954" s="190"/>
      <c r="GUM1954" s="190"/>
      <c r="GUN1954" s="190"/>
      <c r="GUO1954" s="190"/>
      <c r="GUP1954" s="190"/>
      <c r="GUQ1954" s="190"/>
      <c r="GUR1954" s="190"/>
      <c r="GUS1954" s="190"/>
      <c r="GUT1954" s="190"/>
      <c r="GUU1954" s="190"/>
      <c r="GUV1954" s="190"/>
      <c r="GUW1954" s="190"/>
      <c r="GUX1954" s="190"/>
      <c r="GUY1954" s="190"/>
      <c r="GUZ1954" s="190"/>
      <c r="GVA1954" s="190"/>
      <c r="GVB1954" s="190"/>
      <c r="GVC1954" s="190"/>
      <c r="GVD1954" s="190"/>
      <c r="GVE1954" s="190"/>
      <c r="GVF1954" s="190"/>
      <c r="GVG1954" s="190"/>
      <c r="GVH1954" s="190"/>
      <c r="GVI1954" s="190"/>
      <c r="GVJ1954" s="190"/>
      <c r="GVK1954" s="190"/>
      <c r="GVL1954" s="190"/>
      <c r="GVM1954" s="190"/>
      <c r="GVN1954" s="190"/>
      <c r="GVO1954" s="190"/>
      <c r="GVP1954" s="190"/>
      <c r="GVQ1954" s="190"/>
      <c r="GVR1954" s="190"/>
      <c r="GVS1954" s="190"/>
      <c r="GVT1954" s="190"/>
      <c r="GVU1954" s="190"/>
      <c r="GVV1954" s="190"/>
      <c r="GVW1954" s="190"/>
      <c r="GVX1954" s="190"/>
      <c r="GVY1954" s="190"/>
      <c r="GVZ1954" s="190"/>
      <c r="GWA1954" s="190"/>
      <c r="GWB1954" s="190"/>
      <c r="GWC1954" s="190"/>
      <c r="GWD1954" s="190"/>
      <c r="GWE1954" s="190"/>
      <c r="GWF1954" s="190"/>
      <c r="GWG1954" s="190"/>
      <c r="GWH1954" s="190"/>
      <c r="GWI1954" s="190"/>
      <c r="GWJ1954" s="190"/>
      <c r="GWK1954" s="190"/>
      <c r="GWL1954" s="190"/>
      <c r="GWM1954" s="190"/>
      <c r="GWN1954" s="190"/>
      <c r="GWO1954" s="190"/>
      <c r="GWP1954" s="190"/>
      <c r="GWQ1954" s="190"/>
      <c r="GWR1954" s="190"/>
      <c r="GWS1954" s="190"/>
      <c r="GWT1954" s="190"/>
      <c r="GWU1954" s="190"/>
      <c r="GWV1954" s="190"/>
      <c r="GWW1954" s="190"/>
      <c r="GWX1954" s="190"/>
      <c r="GWY1954" s="190"/>
      <c r="GWZ1954" s="190"/>
      <c r="GXA1954" s="190"/>
      <c r="GXB1954" s="190"/>
      <c r="GXC1954" s="190"/>
      <c r="GXD1954" s="190"/>
      <c r="GXE1954" s="190"/>
      <c r="GXF1954" s="190"/>
      <c r="GXG1954" s="190"/>
      <c r="GXH1954" s="190"/>
      <c r="GXI1954" s="190"/>
      <c r="GXJ1954" s="190"/>
      <c r="GXK1954" s="190"/>
      <c r="GXL1954" s="190"/>
      <c r="GXM1954" s="190"/>
      <c r="GXN1954" s="190"/>
      <c r="GXO1954" s="190"/>
      <c r="GXP1954" s="190"/>
      <c r="GXQ1954" s="190"/>
      <c r="GXR1954" s="190"/>
      <c r="GXS1954" s="190"/>
      <c r="GXT1954" s="190"/>
      <c r="GXU1954" s="190"/>
      <c r="GXV1954" s="190"/>
      <c r="GXW1954" s="190"/>
      <c r="GXX1954" s="190"/>
      <c r="GXY1954" s="190"/>
      <c r="GXZ1954" s="190"/>
      <c r="GYA1954" s="190"/>
      <c r="GYB1954" s="190"/>
      <c r="GYC1954" s="190"/>
      <c r="GYD1954" s="190"/>
      <c r="GYE1954" s="190"/>
      <c r="GYF1954" s="190"/>
      <c r="GYG1954" s="190"/>
      <c r="GYH1954" s="190"/>
      <c r="GYI1954" s="190"/>
      <c r="GYJ1954" s="190"/>
      <c r="GYK1954" s="190"/>
      <c r="GYL1954" s="190"/>
      <c r="GYM1954" s="190"/>
      <c r="GYN1954" s="190"/>
      <c r="GYO1954" s="190"/>
      <c r="GYP1954" s="190"/>
      <c r="GYQ1954" s="190"/>
      <c r="GYR1954" s="190"/>
      <c r="GYS1954" s="190"/>
      <c r="GYT1954" s="190"/>
      <c r="GYU1954" s="190"/>
      <c r="GYV1954" s="190"/>
      <c r="GYW1954" s="190"/>
      <c r="GYX1954" s="190"/>
      <c r="GYY1954" s="190"/>
      <c r="GYZ1954" s="190"/>
      <c r="GZA1954" s="190"/>
      <c r="GZB1954" s="190"/>
      <c r="GZC1954" s="190"/>
      <c r="GZD1954" s="190"/>
      <c r="GZE1954" s="190"/>
      <c r="GZF1954" s="190"/>
      <c r="GZG1954" s="190"/>
      <c r="GZH1954" s="190"/>
      <c r="GZI1954" s="190"/>
      <c r="GZJ1954" s="190"/>
      <c r="GZK1954" s="190"/>
      <c r="GZL1954" s="190"/>
      <c r="GZM1954" s="190"/>
      <c r="GZN1954" s="190"/>
      <c r="GZO1954" s="190"/>
      <c r="GZP1954" s="190"/>
      <c r="GZQ1954" s="190"/>
      <c r="GZR1954" s="190"/>
      <c r="GZS1954" s="190"/>
      <c r="GZT1954" s="190"/>
      <c r="GZU1954" s="190"/>
      <c r="GZV1954" s="190"/>
      <c r="GZW1954" s="190"/>
      <c r="GZX1954" s="190"/>
      <c r="GZY1954" s="190"/>
      <c r="GZZ1954" s="190"/>
      <c r="HAA1954" s="190"/>
      <c r="HAB1954" s="190"/>
      <c r="HAC1954" s="190"/>
      <c r="HAD1954" s="190"/>
      <c r="HAE1954" s="190"/>
      <c r="HAF1954" s="190"/>
      <c r="HAG1954" s="190"/>
      <c r="HAH1954" s="190"/>
      <c r="HAI1954" s="190"/>
      <c r="HAJ1954" s="190"/>
      <c r="HAK1954" s="190"/>
      <c r="HAL1954" s="190"/>
      <c r="HAM1954" s="190"/>
      <c r="HAN1954" s="190"/>
      <c r="HAO1954" s="190"/>
      <c r="HAP1954" s="190"/>
      <c r="HAQ1954" s="190"/>
      <c r="HAR1954" s="190"/>
      <c r="HAS1954" s="190"/>
      <c r="HAT1954" s="190"/>
      <c r="HAU1954" s="190"/>
      <c r="HAV1954" s="190"/>
      <c r="HAW1954" s="190"/>
      <c r="HAX1954" s="190"/>
      <c r="HAY1954" s="190"/>
      <c r="HAZ1954" s="190"/>
      <c r="HBA1954" s="190"/>
      <c r="HBB1954" s="190"/>
      <c r="HBC1954" s="190"/>
      <c r="HBD1954" s="190"/>
      <c r="HBE1954" s="190"/>
      <c r="HBF1954" s="190"/>
      <c r="HBG1954" s="190"/>
      <c r="HBH1954" s="190"/>
      <c r="HBI1954" s="190"/>
      <c r="HBJ1954" s="190"/>
      <c r="HBK1954" s="190"/>
      <c r="HBL1954" s="190"/>
      <c r="HBM1954" s="190"/>
      <c r="HBN1954" s="190"/>
      <c r="HBO1954" s="190"/>
      <c r="HBP1954" s="190"/>
      <c r="HBQ1954" s="190"/>
      <c r="HBR1954" s="190"/>
      <c r="HBS1954" s="190"/>
      <c r="HBT1954" s="190"/>
      <c r="HBU1954" s="190"/>
      <c r="HBV1954" s="190"/>
      <c r="HBW1954" s="190"/>
      <c r="HBX1954" s="190"/>
      <c r="HBY1954" s="190"/>
      <c r="HBZ1954" s="190"/>
      <c r="HCA1954" s="190"/>
      <c r="HCB1954" s="190"/>
      <c r="HCC1954" s="190"/>
      <c r="HCD1954" s="190"/>
      <c r="HCE1954" s="190"/>
      <c r="HCF1954" s="190"/>
      <c r="HCG1954" s="190"/>
      <c r="HCH1954" s="190"/>
      <c r="HCI1954" s="190"/>
      <c r="HCJ1954" s="190"/>
      <c r="HCK1954" s="190"/>
      <c r="HCL1954" s="190"/>
      <c r="HCM1954" s="190"/>
      <c r="HCN1954" s="190"/>
      <c r="HCO1954" s="190"/>
      <c r="HCP1954" s="190"/>
      <c r="HCQ1954" s="190"/>
      <c r="HCR1954" s="190"/>
      <c r="HCS1954" s="190"/>
      <c r="HCT1954" s="190"/>
      <c r="HCU1954" s="190"/>
      <c r="HCV1954" s="190"/>
      <c r="HCW1954" s="190"/>
      <c r="HCX1954" s="190"/>
      <c r="HCY1954" s="190"/>
      <c r="HCZ1954" s="190"/>
      <c r="HDA1954" s="190"/>
      <c r="HDB1954" s="190"/>
      <c r="HDC1954" s="190"/>
      <c r="HDD1954" s="190"/>
      <c r="HDE1954" s="190"/>
      <c r="HDF1954" s="190"/>
      <c r="HDG1954" s="190"/>
      <c r="HDH1954" s="190"/>
      <c r="HDI1954" s="190"/>
      <c r="HDJ1954" s="190"/>
      <c r="HDK1954" s="190"/>
      <c r="HDL1954" s="190"/>
      <c r="HDM1954" s="190"/>
      <c r="HDN1954" s="190"/>
      <c r="HDO1954" s="190"/>
      <c r="HDP1954" s="190"/>
      <c r="HDQ1954" s="190"/>
      <c r="HDR1954" s="190"/>
      <c r="HDS1954" s="190"/>
      <c r="HDT1954" s="190"/>
      <c r="HDU1954" s="190"/>
      <c r="HDV1954" s="190"/>
      <c r="HDW1954" s="190"/>
      <c r="HDX1954" s="190"/>
      <c r="HDY1954" s="190"/>
      <c r="HDZ1954" s="190"/>
      <c r="HEA1954" s="190"/>
      <c r="HEB1954" s="190"/>
      <c r="HEC1954" s="190"/>
      <c r="HED1954" s="190"/>
      <c r="HEE1954" s="190"/>
      <c r="HEF1954" s="190"/>
      <c r="HEG1954" s="190"/>
      <c r="HEH1954" s="190"/>
      <c r="HEI1954" s="190"/>
      <c r="HEJ1954" s="190"/>
      <c r="HEK1954" s="190"/>
      <c r="HEL1954" s="190"/>
      <c r="HEM1954" s="190"/>
      <c r="HEN1954" s="190"/>
      <c r="HEO1954" s="190"/>
      <c r="HEP1954" s="190"/>
      <c r="HEQ1954" s="190"/>
      <c r="HER1954" s="190"/>
      <c r="HES1954" s="190"/>
      <c r="HET1954" s="190"/>
      <c r="HEU1954" s="190"/>
      <c r="HEV1954" s="190"/>
      <c r="HEW1954" s="190"/>
      <c r="HEX1954" s="190"/>
      <c r="HEY1954" s="190"/>
      <c r="HEZ1954" s="190"/>
      <c r="HFA1954" s="190"/>
      <c r="HFB1954" s="190"/>
      <c r="HFC1954" s="190"/>
      <c r="HFD1954" s="190"/>
      <c r="HFE1954" s="190"/>
      <c r="HFF1954" s="190"/>
      <c r="HFG1954" s="190"/>
      <c r="HFH1954" s="190"/>
      <c r="HFI1954" s="190"/>
      <c r="HFJ1954" s="190"/>
      <c r="HFK1954" s="190"/>
      <c r="HFL1954" s="190"/>
      <c r="HFM1954" s="190"/>
      <c r="HFN1954" s="190"/>
      <c r="HFO1954" s="190"/>
      <c r="HFP1954" s="190"/>
      <c r="HFQ1954" s="190"/>
      <c r="HFR1954" s="190"/>
      <c r="HFS1954" s="190"/>
      <c r="HFT1954" s="190"/>
      <c r="HFU1954" s="190"/>
      <c r="HFV1954" s="190"/>
      <c r="HFW1954" s="190"/>
      <c r="HFX1954" s="190"/>
      <c r="HFY1954" s="190"/>
      <c r="HFZ1954" s="190"/>
      <c r="HGA1954" s="190"/>
      <c r="HGB1954" s="190"/>
      <c r="HGC1954" s="190"/>
      <c r="HGD1954" s="190"/>
      <c r="HGE1954" s="190"/>
      <c r="HGF1954" s="190"/>
      <c r="HGG1954" s="190"/>
      <c r="HGH1954" s="190"/>
      <c r="HGI1954" s="190"/>
      <c r="HGJ1954" s="190"/>
      <c r="HGK1954" s="190"/>
      <c r="HGL1954" s="190"/>
      <c r="HGM1954" s="190"/>
      <c r="HGN1954" s="190"/>
      <c r="HGO1954" s="190"/>
      <c r="HGP1954" s="190"/>
      <c r="HGQ1954" s="190"/>
      <c r="HGR1954" s="190"/>
      <c r="HGS1954" s="190"/>
      <c r="HGT1954" s="190"/>
      <c r="HGU1954" s="190"/>
      <c r="HGV1954" s="190"/>
      <c r="HGW1954" s="190"/>
      <c r="HGX1954" s="190"/>
      <c r="HGY1954" s="190"/>
      <c r="HGZ1954" s="190"/>
      <c r="HHA1954" s="190"/>
      <c r="HHB1954" s="190"/>
      <c r="HHC1954" s="190"/>
      <c r="HHD1954" s="190"/>
      <c r="HHE1954" s="190"/>
      <c r="HHF1954" s="190"/>
      <c r="HHG1954" s="190"/>
      <c r="HHH1954" s="190"/>
      <c r="HHI1954" s="190"/>
      <c r="HHJ1954" s="190"/>
      <c r="HHK1954" s="190"/>
      <c r="HHL1954" s="190"/>
      <c r="HHM1954" s="190"/>
      <c r="HHN1954" s="190"/>
      <c r="HHO1954" s="190"/>
      <c r="HHP1954" s="190"/>
      <c r="HHQ1954" s="190"/>
      <c r="HHR1954" s="190"/>
      <c r="HHS1954" s="190"/>
      <c r="HHT1954" s="190"/>
      <c r="HHU1954" s="190"/>
      <c r="HHV1954" s="190"/>
      <c r="HHW1954" s="190"/>
      <c r="HHX1954" s="190"/>
      <c r="HHY1954" s="190"/>
      <c r="HHZ1954" s="190"/>
      <c r="HIA1954" s="190"/>
      <c r="HIB1954" s="190"/>
      <c r="HIC1954" s="190"/>
      <c r="HID1954" s="190"/>
      <c r="HIE1954" s="190"/>
      <c r="HIF1954" s="190"/>
      <c r="HIG1954" s="190"/>
      <c r="HIH1954" s="190"/>
      <c r="HII1954" s="190"/>
      <c r="HIJ1954" s="190"/>
      <c r="HIK1954" s="190"/>
      <c r="HIL1954" s="190"/>
      <c r="HIM1954" s="190"/>
      <c r="HIN1954" s="190"/>
      <c r="HIO1954" s="190"/>
      <c r="HIP1954" s="190"/>
      <c r="HIQ1954" s="190"/>
      <c r="HIR1954" s="190"/>
      <c r="HIS1954" s="190"/>
      <c r="HIT1954" s="190"/>
      <c r="HIU1954" s="190"/>
      <c r="HIV1954" s="190"/>
      <c r="HIW1954" s="190"/>
      <c r="HIX1954" s="190"/>
      <c r="HIY1954" s="190"/>
      <c r="HIZ1954" s="190"/>
      <c r="HJA1954" s="190"/>
      <c r="HJB1954" s="190"/>
      <c r="HJC1954" s="190"/>
      <c r="HJD1954" s="190"/>
      <c r="HJE1954" s="190"/>
      <c r="HJF1954" s="190"/>
      <c r="HJG1954" s="190"/>
      <c r="HJH1954" s="190"/>
      <c r="HJI1954" s="190"/>
      <c r="HJJ1954" s="190"/>
      <c r="HJK1954" s="190"/>
      <c r="HJL1954" s="190"/>
      <c r="HJM1954" s="190"/>
      <c r="HJN1954" s="190"/>
      <c r="HJO1954" s="190"/>
      <c r="HJP1954" s="190"/>
      <c r="HJQ1954" s="190"/>
      <c r="HJR1954" s="190"/>
      <c r="HJS1954" s="190"/>
      <c r="HJT1954" s="190"/>
      <c r="HJU1954" s="190"/>
      <c r="HJV1954" s="190"/>
      <c r="HJW1954" s="190"/>
      <c r="HJX1954" s="190"/>
      <c r="HJY1954" s="190"/>
      <c r="HJZ1954" s="190"/>
      <c r="HKA1954" s="190"/>
      <c r="HKB1954" s="190"/>
      <c r="HKC1954" s="190"/>
      <c r="HKD1954" s="190"/>
      <c r="HKE1954" s="190"/>
      <c r="HKF1954" s="190"/>
      <c r="HKG1954" s="190"/>
      <c r="HKH1954" s="190"/>
      <c r="HKI1954" s="190"/>
      <c r="HKJ1954" s="190"/>
      <c r="HKK1954" s="190"/>
      <c r="HKL1954" s="190"/>
      <c r="HKM1954" s="190"/>
      <c r="HKN1954" s="190"/>
      <c r="HKO1954" s="190"/>
      <c r="HKP1954" s="190"/>
      <c r="HKQ1954" s="190"/>
      <c r="HKR1954" s="190"/>
      <c r="HKS1954" s="190"/>
      <c r="HKT1954" s="190"/>
      <c r="HKU1954" s="190"/>
      <c r="HKV1954" s="190"/>
      <c r="HKW1954" s="190"/>
      <c r="HKX1954" s="190"/>
      <c r="HKY1954" s="190"/>
      <c r="HKZ1954" s="190"/>
      <c r="HLA1954" s="190"/>
      <c r="HLB1954" s="190"/>
      <c r="HLC1954" s="190"/>
      <c r="HLD1954" s="190"/>
      <c r="HLE1954" s="190"/>
      <c r="HLF1954" s="190"/>
      <c r="HLG1954" s="190"/>
      <c r="HLH1954" s="190"/>
      <c r="HLI1954" s="190"/>
      <c r="HLJ1954" s="190"/>
      <c r="HLK1954" s="190"/>
      <c r="HLL1954" s="190"/>
      <c r="HLM1954" s="190"/>
      <c r="HLN1954" s="190"/>
      <c r="HLO1954" s="190"/>
      <c r="HLP1954" s="190"/>
      <c r="HLQ1954" s="190"/>
      <c r="HLR1954" s="190"/>
      <c r="HLS1954" s="190"/>
      <c r="HLT1954" s="190"/>
      <c r="HLU1954" s="190"/>
      <c r="HLV1954" s="190"/>
      <c r="HLW1954" s="190"/>
      <c r="HLX1954" s="190"/>
      <c r="HLY1954" s="190"/>
      <c r="HLZ1954" s="190"/>
      <c r="HMA1954" s="190"/>
      <c r="HMB1954" s="190"/>
      <c r="HMC1954" s="190"/>
      <c r="HMD1954" s="190"/>
      <c r="HME1954" s="190"/>
      <c r="HMF1954" s="190"/>
      <c r="HMG1954" s="190"/>
      <c r="HMH1954" s="190"/>
      <c r="HMI1954" s="190"/>
      <c r="HMJ1954" s="190"/>
      <c r="HMK1954" s="190"/>
      <c r="HML1954" s="190"/>
      <c r="HMM1954" s="190"/>
      <c r="HMN1954" s="190"/>
      <c r="HMO1954" s="190"/>
      <c r="HMP1954" s="190"/>
      <c r="HMQ1954" s="190"/>
      <c r="HMR1954" s="190"/>
      <c r="HMS1954" s="190"/>
      <c r="HMT1954" s="190"/>
      <c r="HMU1954" s="190"/>
      <c r="HMV1954" s="190"/>
      <c r="HMW1954" s="190"/>
      <c r="HMX1954" s="190"/>
      <c r="HMY1954" s="190"/>
      <c r="HMZ1954" s="190"/>
      <c r="HNA1954" s="190"/>
      <c r="HNB1954" s="190"/>
      <c r="HNC1954" s="190"/>
      <c r="HND1954" s="190"/>
      <c r="HNE1954" s="190"/>
      <c r="HNF1954" s="190"/>
      <c r="HNG1954" s="190"/>
      <c r="HNH1954" s="190"/>
      <c r="HNI1954" s="190"/>
      <c r="HNJ1954" s="190"/>
      <c r="HNK1954" s="190"/>
      <c r="HNL1954" s="190"/>
      <c r="HNM1954" s="190"/>
      <c r="HNN1954" s="190"/>
      <c r="HNO1954" s="190"/>
      <c r="HNP1954" s="190"/>
      <c r="HNQ1954" s="190"/>
      <c r="HNR1954" s="190"/>
      <c r="HNS1954" s="190"/>
      <c r="HNT1954" s="190"/>
      <c r="HNU1954" s="190"/>
      <c r="HNV1954" s="190"/>
      <c r="HNW1954" s="190"/>
      <c r="HNX1954" s="190"/>
      <c r="HNY1954" s="190"/>
      <c r="HNZ1954" s="190"/>
      <c r="HOA1954" s="190"/>
      <c r="HOB1954" s="190"/>
      <c r="HOC1954" s="190"/>
      <c r="HOD1954" s="190"/>
      <c r="HOE1954" s="190"/>
      <c r="HOF1954" s="190"/>
      <c r="HOG1954" s="190"/>
      <c r="HOH1954" s="190"/>
      <c r="HOI1954" s="190"/>
      <c r="HOJ1954" s="190"/>
      <c r="HOK1954" s="190"/>
      <c r="HOL1954" s="190"/>
      <c r="HOM1954" s="190"/>
      <c r="HON1954" s="190"/>
      <c r="HOO1954" s="190"/>
      <c r="HOP1954" s="190"/>
      <c r="HOQ1954" s="190"/>
      <c r="HOR1954" s="190"/>
      <c r="HOS1954" s="190"/>
      <c r="HOT1954" s="190"/>
      <c r="HOU1954" s="190"/>
      <c r="HOV1954" s="190"/>
      <c r="HOW1954" s="190"/>
      <c r="HOX1954" s="190"/>
      <c r="HOY1954" s="190"/>
      <c r="HOZ1954" s="190"/>
      <c r="HPA1954" s="190"/>
      <c r="HPB1954" s="190"/>
      <c r="HPC1954" s="190"/>
      <c r="HPD1954" s="190"/>
      <c r="HPE1954" s="190"/>
      <c r="HPF1954" s="190"/>
      <c r="HPG1954" s="190"/>
      <c r="HPH1954" s="190"/>
      <c r="HPI1954" s="190"/>
      <c r="HPJ1954" s="190"/>
      <c r="HPK1954" s="190"/>
      <c r="HPL1954" s="190"/>
      <c r="HPM1954" s="190"/>
      <c r="HPN1954" s="190"/>
      <c r="HPO1954" s="190"/>
      <c r="HPP1954" s="190"/>
      <c r="HPQ1954" s="190"/>
      <c r="HPR1954" s="190"/>
      <c r="HPS1954" s="190"/>
      <c r="HPT1954" s="190"/>
      <c r="HPU1954" s="190"/>
      <c r="HPV1954" s="190"/>
      <c r="HPW1954" s="190"/>
      <c r="HPX1954" s="190"/>
      <c r="HPY1954" s="190"/>
      <c r="HPZ1954" s="190"/>
      <c r="HQA1954" s="190"/>
      <c r="HQB1954" s="190"/>
      <c r="HQC1954" s="190"/>
      <c r="HQD1954" s="190"/>
      <c r="HQE1954" s="190"/>
      <c r="HQF1954" s="190"/>
      <c r="HQG1954" s="190"/>
      <c r="HQH1954" s="190"/>
      <c r="HQI1954" s="190"/>
      <c r="HQJ1954" s="190"/>
      <c r="HQK1954" s="190"/>
      <c r="HQL1954" s="190"/>
      <c r="HQM1954" s="190"/>
      <c r="HQN1954" s="190"/>
      <c r="HQO1954" s="190"/>
      <c r="HQP1954" s="190"/>
      <c r="HQQ1954" s="190"/>
      <c r="HQR1954" s="190"/>
      <c r="HQS1954" s="190"/>
      <c r="HQT1954" s="190"/>
      <c r="HQU1954" s="190"/>
      <c r="HQV1954" s="190"/>
      <c r="HQW1954" s="190"/>
      <c r="HQX1954" s="190"/>
      <c r="HQY1954" s="190"/>
      <c r="HQZ1954" s="190"/>
      <c r="HRA1954" s="190"/>
      <c r="HRB1954" s="190"/>
      <c r="HRC1954" s="190"/>
      <c r="HRD1954" s="190"/>
      <c r="HRE1954" s="190"/>
      <c r="HRF1954" s="190"/>
      <c r="HRG1954" s="190"/>
      <c r="HRH1954" s="190"/>
      <c r="HRI1954" s="190"/>
      <c r="HRJ1954" s="190"/>
      <c r="HRK1954" s="190"/>
      <c r="HRL1954" s="190"/>
      <c r="HRM1954" s="190"/>
      <c r="HRN1954" s="190"/>
      <c r="HRO1954" s="190"/>
      <c r="HRP1954" s="190"/>
      <c r="HRQ1954" s="190"/>
      <c r="HRR1954" s="190"/>
      <c r="HRS1954" s="190"/>
      <c r="HRT1954" s="190"/>
      <c r="HRU1954" s="190"/>
      <c r="HRV1954" s="190"/>
      <c r="HRW1954" s="190"/>
      <c r="HRX1954" s="190"/>
      <c r="HRY1954" s="190"/>
      <c r="HRZ1954" s="190"/>
      <c r="HSA1954" s="190"/>
      <c r="HSB1954" s="190"/>
      <c r="HSC1954" s="190"/>
      <c r="HSD1954" s="190"/>
      <c r="HSE1954" s="190"/>
      <c r="HSF1954" s="190"/>
      <c r="HSG1954" s="190"/>
      <c r="HSH1954" s="190"/>
      <c r="HSI1954" s="190"/>
      <c r="HSJ1954" s="190"/>
      <c r="HSK1954" s="190"/>
      <c r="HSL1954" s="190"/>
      <c r="HSM1954" s="190"/>
      <c r="HSN1954" s="190"/>
      <c r="HSO1954" s="190"/>
      <c r="HSP1954" s="190"/>
      <c r="HSQ1954" s="190"/>
      <c r="HSR1954" s="190"/>
      <c r="HSS1954" s="190"/>
      <c r="HST1954" s="190"/>
      <c r="HSU1954" s="190"/>
      <c r="HSV1954" s="190"/>
      <c r="HSW1954" s="190"/>
      <c r="HSX1954" s="190"/>
      <c r="HSY1954" s="190"/>
      <c r="HSZ1954" s="190"/>
      <c r="HTA1954" s="190"/>
      <c r="HTB1954" s="190"/>
      <c r="HTC1954" s="190"/>
      <c r="HTD1954" s="190"/>
      <c r="HTE1954" s="190"/>
      <c r="HTF1954" s="190"/>
      <c r="HTG1954" s="190"/>
      <c r="HTH1954" s="190"/>
      <c r="HTI1954" s="190"/>
      <c r="HTJ1954" s="190"/>
      <c r="HTK1954" s="190"/>
      <c r="HTL1954" s="190"/>
      <c r="HTM1954" s="190"/>
      <c r="HTN1954" s="190"/>
      <c r="HTO1954" s="190"/>
      <c r="HTP1954" s="190"/>
      <c r="HTQ1954" s="190"/>
      <c r="HTR1954" s="190"/>
      <c r="HTS1954" s="190"/>
      <c r="HTT1954" s="190"/>
      <c r="HTU1954" s="190"/>
      <c r="HTV1954" s="190"/>
      <c r="HTW1954" s="190"/>
      <c r="HTX1954" s="190"/>
      <c r="HTY1954" s="190"/>
      <c r="HTZ1954" s="190"/>
      <c r="HUA1954" s="190"/>
      <c r="HUB1954" s="190"/>
      <c r="HUC1954" s="190"/>
      <c r="HUD1954" s="190"/>
      <c r="HUE1954" s="190"/>
      <c r="HUF1954" s="190"/>
      <c r="HUG1954" s="190"/>
      <c r="HUH1954" s="190"/>
      <c r="HUI1954" s="190"/>
      <c r="HUJ1954" s="190"/>
      <c r="HUK1954" s="190"/>
      <c r="HUL1954" s="190"/>
      <c r="HUM1954" s="190"/>
      <c r="HUN1954" s="190"/>
      <c r="HUO1954" s="190"/>
      <c r="HUP1954" s="190"/>
      <c r="HUQ1954" s="190"/>
      <c r="HUR1954" s="190"/>
      <c r="HUS1954" s="190"/>
      <c r="HUT1954" s="190"/>
      <c r="HUU1954" s="190"/>
      <c r="HUV1954" s="190"/>
      <c r="HUW1954" s="190"/>
      <c r="HUX1954" s="190"/>
      <c r="HUY1954" s="190"/>
      <c r="HUZ1954" s="190"/>
      <c r="HVA1954" s="190"/>
      <c r="HVB1954" s="190"/>
      <c r="HVC1954" s="190"/>
      <c r="HVD1954" s="190"/>
      <c r="HVE1954" s="190"/>
      <c r="HVF1954" s="190"/>
      <c r="HVG1954" s="190"/>
      <c r="HVH1954" s="190"/>
      <c r="HVI1954" s="190"/>
      <c r="HVJ1954" s="190"/>
      <c r="HVK1954" s="190"/>
      <c r="HVL1954" s="190"/>
      <c r="HVM1954" s="190"/>
      <c r="HVN1954" s="190"/>
      <c r="HVO1954" s="190"/>
      <c r="HVP1954" s="190"/>
      <c r="HVQ1954" s="190"/>
      <c r="HVR1954" s="190"/>
      <c r="HVS1954" s="190"/>
      <c r="HVT1954" s="190"/>
      <c r="HVU1954" s="190"/>
      <c r="HVV1954" s="190"/>
      <c r="HVW1954" s="190"/>
      <c r="HVX1954" s="190"/>
      <c r="HVY1954" s="190"/>
      <c r="HVZ1954" s="190"/>
      <c r="HWA1954" s="190"/>
      <c r="HWB1954" s="190"/>
      <c r="HWC1954" s="190"/>
      <c r="HWD1954" s="190"/>
      <c r="HWE1954" s="190"/>
      <c r="HWF1954" s="190"/>
      <c r="HWG1954" s="190"/>
      <c r="HWH1954" s="190"/>
      <c r="HWI1954" s="190"/>
      <c r="HWJ1954" s="190"/>
      <c r="HWK1954" s="190"/>
      <c r="HWL1954" s="190"/>
      <c r="HWM1954" s="190"/>
      <c r="HWN1954" s="190"/>
      <c r="HWO1954" s="190"/>
      <c r="HWP1954" s="190"/>
      <c r="HWQ1954" s="190"/>
      <c r="HWR1954" s="190"/>
      <c r="HWS1954" s="190"/>
      <c r="HWT1954" s="190"/>
      <c r="HWU1954" s="190"/>
      <c r="HWV1954" s="190"/>
      <c r="HWW1954" s="190"/>
      <c r="HWX1954" s="190"/>
      <c r="HWY1954" s="190"/>
      <c r="HWZ1954" s="190"/>
      <c r="HXA1954" s="190"/>
      <c r="HXB1954" s="190"/>
      <c r="HXC1954" s="190"/>
      <c r="HXD1954" s="190"/>
      <c r="HXE1954" s="190"/>
      <c r="HXF1954" s="190"/>
      <c r="HXG1954" s="190"/>
      <c r="HXH1954" s="190"/>
      <c r="HXI1954" s="190"/>
      <c r="HXJ1954" s="190"/>
      <c r="HXK1954" s="190"/>
      <c r="HXL1954" s="190"/>
      <c r="HXM1954" s="190"/>
      <c r="HXN1954" s="190"/>
      <c r="HXO1954" s="190"/>
      <c r="HXP1954" s="190"/>
      <c r="HXQ1954" s="190"/>
      <c r="HXR1954" s="190"/>
      <c r="HXS1954" s="190"/>
      <c r="HXT1954" s="190"/>
      <c r="HXU1954" s="190"/>
      <c r="HXV1954" s="190"/>
      <c r="HXW1954" s="190"/>
      <c r="HXX1954" s="190"/>
      <c r="HXY1954" s="190"/>
      <c r="HXZ1954" s="190"/>
      <c r="HYA1954" s="190"/>
      <c r="HYB1954" s="190"/>
      <c r="HYC1954" s="190"/>
      <c r="HYD1954" s="190"/>
      <c r="HYE1954" s="190"/>
      <c r="HYF1954" s="190"/>
      <c r="HYG1954" s="190"/>
      <c r="HYH1954" s="190"/>
      <c r="HYI1954" s="190"/>
      <c r="HYJ1954" s="190"/>
      <c r="HYK1954" s="190"/>
      <c r="HYL1954" s="190"/>
      <c r="HYM1954" s="190"/>
      <c r="HYN1954" s="190"/>
      <c r="HYO1954" s="190"/>
      <c r="HYP1954" s="190"/>
      <c r="HYQ1954" s="190"/>
      <c r="HYR1954" s="190"/>
      <c r="HYS1954" s="190"/>
      <c r="HYT1954" s="190"/>
      <c r="HYU1954" s="190"/>
      <c r="HYV1954" s="190"/>
      <c r="HYW1954" s="190"/>
      <c r="HYX1954" s="190"/>
      <c r="HYY1954" s="190"/>
      <c r="HYZ1954" s="190"/>
      <c r="HZA1954" s="190"/>
      <c r="HZB1954" s="190"/>
      <c r="HZC1954" s="190"/>
      <c r="HZD1954" s="190"/>
      <c r="HZE1954" s="190"/>
      <c r="HZF1954" s="190"/>
      <c r="HZG1954" s="190"/>
      <c r="HZH1954" s="190"/>
      <c r="HZI1954" s="190"/>
      <c r="HZJ1954" s="190"/>
      <c r="HZK1954" s="190"/>
      <c r="HZL1954" s="190"/>
      <c r="HZM1954" s="190"/>
      <c r="HZN1954" s="190"/>
      <c r="HZO1954" s="190"/>
      <c r="HZP1954" s="190"/>
      <c r="HZQ1954" s="190"/>
      <c r="HZR1954" s="190"/>
      <c r="HZS1954" s="190"/>
      <c r="HZT1954" s="190"/>
      <c r="HZU1954" s="190"/>
      <c r="HZV1954" s="190"/>
      <c r="HZW1954" s="190"/>
      <c r="HZX1954" s="190"/>
      <c r="HZY1954" s="190"/>
      <c r="HZZ1954" s="190"/>
      <c r="IAA1954" s="190"/>
      <c r="IAB1954" s="190"/>
      <c r="IAC1954" s="190"/>
      <c r="IAD1954" s="190"/>
      <c r="IAE1954" s="190"/>
      <c r="IAF1954" s="190"/>
      <c r="IAG1954" s="190"/>
      <c r="IAH1954" s="190"/>
      <c r="IAI1954" s="190"/>
      <c r="IAJ1954" s="190"/>
      <c r="IAK1954" s="190"/>
      <c r="IAL1954" s="190"/>
      <c r="IAM1954" s="190"/>
      <c r="IAN1954" s="190"/>
      <c r="IAO1954" s="190"/>
      <c r="IAP1954" s="190"/>
      <c r="IAQ1954" s="190"/>
      <c r="IAR1954" s="190"/>
      <c r="IAS1954" s="190"/>
      <c r="IAT1954" s="190"/>
      <c r="IAU1954" s="190"/>
      <c r="IAV1954" s="190"/>
      <c r="IAW1954" s="190"/>
      <c r="IAX1954" s="190"/>
      <c r="IAY1954" s="190"/>
      <c r="IAZ1954" s="190"/>
      <c r="IBA1954" s="190"/>
      <c r="IBB1954" s="190"/>
      <c r="IBC1954" s="190"/>
      <c r="IBD1954" s="190"/>
      <c r="IBE1954" s="190"/>
      <c r="IBF1954" s="190"/>
      <c r="IBG1954" s="190"/>
      <c r="IBH1954" s="190"/>
      <c r="IBI1954" s="190"/>
      <c r="IBJ1954" s="190"/>
      <c r="IBK1954" s="190"/>
      <c r="IBL1954" s="190"/>
      <c r="IBM1954" s="190"/>
      <c r="IBN1954" s="190"/>
      <c r="IBO1954" s="190"/>
      <c r="IBP1954" s="190"/>
      <c r="IBQ1954" s="190"/>
      <c r="IBR1954" s="190"/>
      <c r="IBS1954" s="190"/>
      <c r="IBT1954" s="190"/>
      <c r="IBU1954" s="190"/>
      <c r="IBV1954" s="190"/>
      <c r="IBW1954" s="190"/>
      <c r="IBX1954" s="190"/>
      <c r="IBY1954" s="190"/>
      <c r="IBZ1954" s="190"/>
      <c r="ICA1954" s="190"/>
      <c r="ICB1954" s="190"/>
      <c r="ICC1954" s="190"/>
      <c r="ICD1954" s="190"/>
      <c r="ICE1954" s="190"/>
      <c r="ICF1954" s="190"/>
      <c r="ICG1954" s="190"/>
      <c r="ICH1954" s="190"/>
      <c r="ICI1954" s="190"/>
      <c r="ICJ1954" s="190"/>
      <c r="ICK1954" s="190"/>
      <c r="ICL1954" s="190"/>
      <c r="ICM1954" s="190"/>
      <c r="ICN1954" s="190"/>
      <c r="ICO1954" s="190"/>
      <c r="ICP1954" s="190"/>
      <c r="ICQ1954" s="190"/>
      <c r="ICR1954" s="190"/>
      <c r="ICS1954" s="190"/>
      <c r="ICT1954" s="190"/>
      <c r="ICU1954" s="190"/>
      <c r="ICV1954" s="190"/>
      <c r="ICW1954" s="190"/>
      <c r="ICX1954" s="190"/>
      <c r="ICY1954" s="190"/>
      <c r="ICZ1954" s="190"/>
      <c r="IDA1954" s="190"/>
      <c r="IDB1954" s="190"/>
      <c r="IDC1954" s="190"/>
      <c r="IDD1954" s="190"/>
      <c r="IDE1954" s="190"/>
      <c r="IDF1954" s="190"/>
      <c r="IDG1954" s="190"/>
      <c r="IDH1954" s="190"/>
      <c r="IDI1954" s="190"/>
      <c r="IDJ1954" s="190"/>
      <c r="IDK1954" s="190"/>
      <c r="IDL1954" s="190"/>
      <c r="IDM1954" s="190"/>
      <c r="IDN1954" s="190"/>
      <c r="IDO1954" s="190"/>
      <c r="IDP1954" s="190"/>
      <c r="IDQ1954" s="190"/>
      <c r="IDR1954" s="190"/>
      <c r="IDS1954" s="190"/>
      <c r="IDT1954" s="190"/>
      <c r="IDU1954" s="190"/>
      <c r="IDV1954" s="190"/>
      <c r="IDW1954" s="190"/>
      <c r="IDX1954" s="190"/>
      <c r="IDY1954" s="190"/>
      <c r="IDZ1954" s="190"/>
      <c r="IEA1954" s="190"/>
      <c r="IEB1954" s="190"/>
      <c r="IEC1954" s="190"/>
      <c r="IED1954" s="190"/>
      <c r="IEE1954" s="190"/>
      <c r="IEF1954" s="190"/>
      <c r="IEG1954" s="190"/>
      <c r="IEH1954" s="190"/>
      <c r="IEI1954" s="190"/>
      <c r="IEJ1954" s="190"/>
      <c r="IEK1954" s="190"/>
      <c r="IEL1954" s="190"/>
      <c r="IEM1954" s="190"/>
      <c r="IEN1954" s="190"/>
      <c r="IEO1954" s="190"/>
      <c r="IEP1954" s="190"/>
      <c r="IEQ1954" s="190"/>
      <c r="IER1954" s="190"/>
      <c r="IES1954" s="190"/>
      <c r="IET1954" s="190"/>
      <c r="IEU1954" s="190"/>
      <c r="IEV1954" s="190"/>
      <c r="IEW1954" s="190"/>
      <c r="IEX1954" s="190"/>
      <c r="IEY1954" s="190"/>
      <c r="IEZ1954" s="190"/>
      <c r="IFA1954" s="190"/>
      <c r="IFB1954" s="190"/>
      <c r="IFC1954" s="190"/>
      <c r="IFD1954" s="190"/>
      <c r="IFE1954" s="190"/>
      <c r="IFF1954" s="190"/>
      <c r="IFG1954" s="190"/>
      <c r="IFH1954" s="190"/>
      <c r="IFI1954" s="190"/>
      <c r="IFJ1954" s="190"/>
      <c r="IFK1954" s="190"/>
      <c r="IFL1954" s="190"/>
      <c r="IFM1954" s="190"/>
      <c r="IFN1954" s="190"/>
      <c r="IFO1954" s="190"/>
      <c r="IFP1954" s="190"/>
      <c r="IFQ1954" s="190"/>
      <c r="IFR1954" s="190"/>
      <c r="IFS1954" s="190"/>
      <c r="IFT1954" s="190"/>
      <c r="IFU1954" s="190"/>
      <c r="IFV1954" s="190"/>
      <c r="IFW1954" s="190"/>
      <c r="IFX1954" s="190"/>
      <c r="IFY1954" s="190"/>
      <c r="IFZ1954" s="190"/>
      <c r="IGA1954" s="190"/>
      <c r="IGB1954" s="190"/>
      <c r="IGC1954" s="190"/>
      <c r="IGD1954" s="190"/>
      <c r="IGE1954" s="190"/>
      <c r="IGF1954" s="190"/>
      <c r="IGG1954" s="190"/>
      <c r="IGH1954" s="190"/>
      <c r="IGI1954" s="190"/>
      <c r="IGJ1954" s="190"/>
      <c r="IGK1954" s="190"/>
      <c r="IGL1954" s="190"/>
      <c r="IGM1954" s="190"/>
      <c r="IGN1954" s="190"/>
      <c r="IGO1954" s="190"/>
      <c r="IGP1954" s="190"/>
      <c r="IGQ1954" s="190"/>
      <c r="IGR1954" s="190"/>
      <c r="IGS1954" s="190"/>
      <c r="IGT1954" s="190"/>
      <c r="IGU1954" s="190"/>
      <c r="IGV1954" s="190"/>
      <c r="IGW1954" s="190"/>
      <c r="IGX1954" s="190"/>
      <c r="IGY1954" s="190"/>
      <c r="IGZ1954" s="190"/>
      <c r="IHA1954" s="190"/>
      <c r="IHB1954" s="190"/>
      <c r="IHC1954" s="190"/>
      <c r="IHD1954" s="190"/>
      <c r="IHE1954" s="190"/>
      <c r="IHF1954" s="190"/>
      <c r="IHG1954" s="190"/>
      <c r="IHH1954" s="190"/>
      <c r="IHI1954" s="190"/>
      <c r="IHJ1954" s="190"/>
      <c r="IHK1954" s="190"/>
      <c r="IHL1954" s="190"/>
      <c r="IHM1954" s="190"/>
      <c r="IHN1954" s="190"/>
      <c r="IHO1954" s="190"/>
      <c r="IHP1954" s="190"/>
      <c r="IHQ1954" s="190"/>
      <c r="IHR1954" s="190"/>
      <c r="IHS1954" s="190"/>
      <c r="IHT1954" s="190"/>
      <c r="IHU1954" s="190"/>
      <c r="IHV1954" s="190"/>
      <c r="IHW1954" s="190"/>
      <c r="IHX1954" s="190"/>
      <c r="IHY1954" s="190"/>
      <c r="IHZ1954" s="190"/>
      <c r="IIA1954" s="190"/>
      <c r="IIB1954" s="190"/>
      <c r="IIC1954" s="190"/>
      <c r="IID1954" s="190"/>
      <c r="IIE1954" s="190"/>
      <c r="IIF1954" s="190"/>
      <c r="IIG1954" s="190"/>
      <c r="IIH1954" s="190"/>
      <c r="III1954" s="190"/>
      <c r="IIJ1954" s="190"/>
      <c r="IIK1954" s="190"/>
      <c r="IIL1954" s="190"/>
      <c r="IIM1954" s="190"/>
      <c r="IIN1954" s="190"/>
      <c r="IIO1954" s="190"/>
      <c r="IIP1954" s="190"/>
      <c r="IIQ1954" s="190"/>
      <c r="IIR1954" s="190"/>
      <c r="IIS1954" s="190"/>
      <c r="IIT1954" s="190"/>
      <c r="IIU1954" s="190"/>
      <c r="IIV1954" s="190"/>
      <c r="IIW1954" s="190"/>
      <c r="IIX1954" s="190"/>
      <c r="IIY1954" s="190"/>
      <c r="IIZ1954" s="190"/>
      <c r="IJA1954" s="190"/>
      <c r="IJB1954" s="190"/>
      <c r="IJC1954" s="190"/>
      <c r="IJD1954" s="190"/>
      <c r="IJE1954" s="190"/>
      <c r="IJF1954" s="190"/>
      <c r="IJG1954" s="190"/>
      <c r="IJH1954" s="190"/>
      <c r="IJI1954" s="190"/>
      <c r="IJJ1954" s="190"/>
      <c r="IJK1954" s="190"/>
      <c r="IJL1954" s="190"/>
      <c r="IJM1954" s="190"/>
      <c r="IJN1954" s="190"/>
      <c r="IJO1954" s="190"/>
      <c r="IJP1954" s="190"/>
      <c r="IJQ1954" s="190"/>
      <c r="IJR1954" s="190"/>
      <c r="IJS1954" s="190"/>
      <c r="IJT1954" s="190"/>
      <c r="IJU1954" s="190"/>
      <c r="IJV1954" s="190"/>
      <c r="IJW1954" s="190"/>
      <c r="IJX1954" s="190"/>
      <c r="IJY1954" s="190"/>
      <c r="IJZ1954" s="190"/>
      <c r="IKA1954" s="190"/>
      <c r="IKB1954" s="190"/>
      <c r="IKC1954" s="190"/>
      <c r="IKD1954" s="190"/>
      <c r="IKE1954" s="190"/>
      <c r="IKF1954" s="190"/>
      <c r="IKG1954" s="190"/>
      <c r="IKH1954" s="190"/>
      <c r="IKI1954" s="190"/>
      <c r="IKJ1954" s="190"/>
      <c r="IKK1954" s="190"/>
      <c r="IKL1954" s="190"/>
      <c r="IKM1954" s="190"/>
      <c r="IKN1954" s="190"/>
      <c r="IKO1954" s="190"/>
      <c r="IKP1954" s="190"/>
      <c r="IKQ1954" s="190"/>
      <c r="IKR1954" s="190"/>
      <c r="IKS1954" s="190"/>
      <c r="IKT1954" s="190"/>
      <c r="IKU1954" s="190"/>
      <c r="IKV1954" s="190"/>
      <c r="IKW1954" s="190"/>
      <c r="IKX1954" s="190"/>
      <c r="IKY1954" s="190"/>
      <c r="IKZ1954" s="190"/>
      <c r="ILA1954" s="190"/>
      <c r="ILB1954" s="190"/>
      <c r="ILC1954" s="190"/>
      <c r="ILD1954" s="190"/>
      <c r="ILE1954" s="190"/>
      <c r="ILF1954" s="190"/>
      <c r="ILG1954" s="190"/>
      <c r="ILH1954" s="190"/>
      <c r="ILI1954" s="190"/>
      <c r="ILJ1954" s="190"/>
      <c r="ILK1954" s="190"/>
      <c r="ILL1954" s="190"/>
      <c r="ILM1954" s="190"/>
      <c r="ILN1954" s="190"/>
      <c r="ILO1954" s="190"/>
      <c r="ILP1954" s="190"/>
      <c r="ILQ1954" s="190"/>
      <c r="ILR1954" s="190"/>
      <c r="ILS1954" s="190"/>
      <c r="ILT1954" s="190"/>
      <c r="ILU1954" s="190"/>
      <c r="ILV1954" s="190"/>
      <c r="ILW1954" s="190"/>
      <c r="ILX1954" s="190"/>
      <c r="ILY1954" s="190"/>
      <c r="ILZ1954" s="190"/>
      <c r="IMA1954" s="190"/>
      <c r="IMB1954" s="190"/>
      <c r="IMC1954" s="190"/>
      <c r="IMD1954" s="190"/>
      <c r="IME1954" s="190"/>
      <c r="IMF1954" s="190"/>
      <c r="IMG1954" s="190"/>
      <c r="IMH1954" s="190"/>
      <c r="IMI1954" s="190"/>
      <c r="IMJ1954" s="190"/>
      <c r="IMK1954" s="190"/>
      <c r="IML1954" s="190"/>
      <c r="IMM1954" s="190"/>
      <c r="IMN1954" s="190"/>
      <c r="IMO1954" s="190"/>
      <c r="IMP1954" s="190"/>
      <c r="IMQ1954" s="190"/>
      <c r="IMR1954" s="190"/>
      <c r="IMS1954" s="190"/>
      <c r="IMT1954" s="190"/>
      <c r="IMU1954" s="190"/>
      <c r="IMV1954" s="190"/>
      <c r="IMW1954" s="190"/>
      <c r="IMX1954" s="190"/>
      <c r="IMY1954" s="190"/>
      <c r="IMZ1954" s="190"/>
      <c r="INA1954" s="190"/>
      <c r="INB1954" s="190"/>
      <c r="INC1954" s="190"/>
      <c r="IND1954" s="190"/>
      <c r="INE1954" s="190"/>
      <c r="INF1954" s="190"/>
      <c r="ING1954" s="190"/>
      <c r="INH1954" s="190"/>
      <c r="INI1954" s="190"/>
      <c r="INJ1954" s="190"/>
      <c r="INK1954" s="190"/>
      <c r="INL1954" s="190"/>
      <c r="INM1954" s="190"/>
      <c r="INN1954" s="190"/>
      <c r="INO1954" s="190"/>
      <c r="INP1954" s="190"/>
      <c r="INQ1954" s="190"/>
      <c r="INR1954" s="190"/>
      <c r="INS1954" s="190"/>
      <c r="INT1954" s="190"/>
      <c r="INU1954" s="190"/>
      <c r="INV1954" s="190"/>
      <c r="INW1954" s="190"/>
      <c r="INX1954" s="190"/>
      <c r="INY1954" s="190"/>
      <c r="INZ1954" s="190"/>
      <c r="IOA1954" s="190"/>
      <c r="IOB1954" s="190"/>
      <c r="IOC1954" s="190"/>
      <c r="IOD1954" s="190"/>
      <c r="IOE1954" s="190"/>
      <c r="IOF1954" s="190"/>
      <c r="IOG1954" s="190"/>
      <c r="IOH1954" s="190"/>
      <c r="IOI1954" s="190"/>
      <c r="IOJ1954" s="190"/>
      <c r="IOK1954" s="190"/>
      <c r="IOL1954" s="190"/>
      <c r="IOM1954" s="190"/>
      <c r="ION1954" s="190"/>
      <c r="IOO1954" s="190"/>
      <c r="IOP1954" s="190"/>
      <c r="IOQ1954" s="190"/>
      <c r="IOR1954" s="190"/>
      <c r="IOS1954" s="190"/>
      <c r="IOT1954" s="190"/>
      <c r="IOU1954" s="190"/>
      <c r="IOV1954" s="190"/>
      <c r="IOW1954" s="190"/>
      <c r="IOX1954" s="190"/>
      <c r="IOY1954" s="190"/>
      <c r="IOZ1954" s="190"/>
      <c r="IPA1954" s="190"/>
      <c r="IPB1954" s="190"/>
      <c r="IPC1954" s="190"/>
      <c r="IPD1954" s="190"/>
      <c r="IPE1954" s="190"/>
      <c r="IPF1954" s="190"/>
      <c r="IPG1954" s="190"/>
      <c r="IPH1954" s="190"/>
      <c r="IPI1954" s="190"/>
      <c r="IPJ1954" s="190"/>
      <c r="IPK1954" s="190"/>
      <c r="IPL1954" s="190"/>
      <c r="IPM1954" s="190"/>
      <c r="IPN1954" s="190"/>
      <c r="IPO1954" s="190"/>
      <c r="IPP1954" s="190"/>
      <c r="IPQ1954" s="190"/>
      <c r="IPR1954" s="190"/>
      <c r="IPS1954" s="190"/>
      <c r="IPT1954" s="190"/>
      <c r="IPU1954" s="190"/>
      <c r="IPV1954" s="190"/>
      <c r="IPW1954" s="190"/>
      <c r="IPX1954" s="190"/>
      <c r="IPY1954" s="190"/>
      <c r="IPZ1954" s="190"/>
      <c r="IQA1954" s="190"/>
      <c r="IQB1954" s="190"/>
      <c r="IQC1954" s="190"/>
      <c r="IQD1954" s="190"/>
      <c r="IQE1954" s="190"/>
      <c r="IQF1954" s="190"/>
      <c r="IQG1954" s="190"/>
      <c r="IQH1954" s="190"/>
      <c r="IQI1954" s="190"/>
      <c r="IQJ1954" s="190"/>
      <c r="IQK1954" s="190"/>
      <c r="IQL1954" s="190"/>
      <c r="IQM1954" s="190"/>
      <c r="IQN1954" s="190"/>
      <c r="IQO1954" s="190"/>
      <c r="IQP1954" s="190"/>
      <c r="IQQ1954" s="190"/>
      <c r="IQR1954" s="190"/>
      <c r="IQS1954" s="190"/>
      <c r="IQT1954" s="190"/>
      <c r="IQU1954" s="190"/>
      <c r="IQV1954" s="190"/>
      <c r="IQW1954" s="190"/>
      <c r="IQX1954" s="190"/>
      <c r="IQY1954" s="190"/>
      <c r="IQZ1954" s="190"/>
      <c r="IRA1954" s="190"/>
      <c r="IRB1954" s="190"/>
      <c r="IRC1954" s="190"/>
      <c r="IRD1954" s="190"/>
      <c r="IRE1954" s="190"/>
      <c r="IRF1954" s="190"/>
      <c r="IRG1954" s="190"/>
      <c r="IRH1954" s="190"/>
      <c r="IRI1954" s="190"/>
      <c r="IRJ1954" s="190"/>
      <c r="IRK1954" s="190"/>
      <c r="IRL1954" s="190"/>
      <c r="IRM1954" s="190"/>
      <c r="IRN1954" s="190"/>
      <c r="IRO1954" s="190"/>
      <c r="IRP1954" s="190"/>
      <c r="IRQ1954" s="190"/>
      <c r="IRR1954" s="190"/>
      <c r="IRS1954" s="190"/>
      <c r="IRT1954" s="190"/>
      <c r="IRU1954" s="190"/>
      <c r="IRV1954" s="190"/>
      <c r="IRW1954" s="190"/>
      <c r="IRX1954" s="190"/>
      <c r="IRY1954" s="190"/>
      <c r="IRZ1954" s="190"/>
      <c r="ISA1954" s="190"/>
      <c r="ISB1954" s="190"/>
      <c r="ISC1954" s="190"/>
      <c r="ISD1954" s="190"/>
      <c r="ISE1954" s="190"/>
      <c r="ISF1954" s="190"/>
      <c r="ISG1954" s="190"/>
      <c r="ISH1954" s="190"/>
      <c r="ISI1954" s="190"/>
      <c r="ISJ1954" s="190"/>
      <c r="ISK1954" s="190"/>
      <c r="ISL1954" s="190"/>
      <c r="ISM1954" s="190"/>
      <c r="ISN1954" s="190"/>
      <c r="ISO1954" s="190"/>
      <c r="ISP1954" s="190"/>
      <c r="ISQ1954" s="190"/>
      <c r="ISR1954" s="190"/>
      <c r="ISS1954" s="190"/>
      <c r="IST1954" s="190"/>
      <c r="ISU1954" s="190"/>
      <c r="ISV1954" s="190"/>
      <c r="ISW1954" s="190"/>
      <c r="ISX1954" s="190"/>
      <c r="ISY1954" s="190"/>
      <c r="ISZ1954" s="190"/>
      <c r="ITA1954" s="190"/>
      <c r="ITB1954" s="190"/>
      <c r="ITC1954" s="190"/>
      <c r="ITD1954" s="190"/>
      <c r="ITE1954" s="190"/>
      <c r="ITF1954" s="190"/>
      <c r="ITG1954" s="190"/>
      <c r="ITH1954" s="190"/>
      <c r="ITI1954" s="190"/>
      <c r="ITJ1954" s="190"/>
      <c r="ITK1954" s="190"/>
      <c r="ITL1954" s="190"/>
      <c r="ITM1954" s="190"/>
      <c r="ITN1954" s="190"/>
      <c r="ITO1954" s="190"/>
      <c r="ITP1954" s="190"/>
      <c r="ITQ1954" s="190"/>
      <c r="ITR1954" s="190"/>
      <c r="ITS1954" s="190"/>
      <c r="ITT1954" s="190"/>
      <c r="ITU1954" s="190"/>
      <c r="ITV1954" s="190"/>
      <c r="ITW1954" s="190"/>
      <c r="ITX1954" s="190"/>
      <c r="ITY1954" s="190"/>
      <c r="ITZ1954" s="190"/>
      <c r="IUA1954" s="190"/>
      <c r="IUB1954" s="190"/>
      <c r="IUC1954" s="190"/>
      <c r="IUD1954" s="190"/>
      <c r="IUE1954" s="190"/>
      <c r="IUF1954" s="190"/>
      <c r="IUG1954" s="190"/>
      <c r="IUH1954" s="190"/>
      <c r="IUI1954" s="190"/>
      <c r="IUJ1954" s="190"/>
      <c r="IUK1954" s="190"/>
      <c r="IUL1954" s="190"/>
      <c r="IUM1954" s="190"/>
      <c r="IUN1954" s="190"/>
      <c r="IUO1954" s="190"/>
      <c r="IUP1954" s="190"/>
      <c r="IUQ1954" s="190"/>
      <c r="IUR1954" s="190"/>
      <c r="IUS1954" s="190"/>
      <c r="IUT1954" s="190"/>
      <c r="IUU1954" s="190"/>
      <c r="IUV1954" s="190"/>
      <c r="IUW1954" s="190"/>
      <c r="IUX1954" s="190"/>
      <c r="IUY1954" s="190"/>
      <c r="IUZ1954" s="190"/>
      <c r="IVA1954" s="190"/>
      <c r="IVB1954" s="190"/>
      <c r="IVC1954" s="190"/>
      <c r="IVD1954" s="190"/>
      <c r="IVE1954" s="190"/>
      <c r="IVF1954" s="190"/>
      <c r="IVG1954" s="190"/>
      <c r="IVH1954" s="190"/>
      <c r="IVI1954" s="190"/>
      <c r="IVJ1954" s="190"/>
      <c r="IVK1954" s="190"/>
      <c r="IVL1954" s="190"/>
      <c r="IVM1954" s="190"/>
      <c r="IVN1954" s="190"/>
      <c r="IVO1954" s="190"/>
      <c r="IVP1954" s="190"/>
      <c r="IVQ1954" s="190"/>
      <c r="IVR1954" s="190"/>
      <c r="IVS1954" s="190"/>
      <c r="IVT1954" s="190"/>
      <c r="IVU1954" s="190"/>
      <c r="IVV1954" s="190"/>
      <c r="IVW1954" s="190"/>
      <c r="IVX1954" s="190"/>
      <c r="IVY1954" s="190"/>
      <c r="IVZ1954" s="190"/>
      <c r="IWA1954" s="190"/>
      <c r="IWB1954" s="190"/>
      <c r="IWC1954" s="190"/>
      <c r="IWD1954" s="190"/>
      <c r="IWE1954" s="190"/>
      <c r="IWF1954" s="190"/>
      <c r="IWG1954" s="190"/>
      <c r="IWH1954" s="190"/>
      <c r="IWI1954" s="190"/>
      <c r="IWJ1954" s="190"/>
      <c r="IWK1954" s="190"/>
      <c r="IWL1954" s="190"/>
      <c r="IWM1954" s="190"/>
      <c r="IWN1954" s="190"/>
      <c r="IWO1954" s="190"/>
      <c r="IWP1954" s="190"/>
      <c r="IWQ1954" s="190"/>
      <c r="IWR1954" s="190"/>
      <c r="IWS1954" s="190"/>
      <c r="IWT1954" s="190"/>
      <c r="IWU1954" s="190"/>
      <c r="IWV1954" s="190"/>
      <c r="IWW1954" s="190"/>
      <c r="IWX1954" s="190"/>
      <c r="IWY1954" s="190"/>
      <c r="IWZ1954" s="190"/>
      <c r="IXA1954" s="190"/>
      <c r="IXB1954" s="190"/>
      <c r="IXC1954" s="190"/>
      <c r="IXD1954" s="190"/>
      <c r="IXE1954" s="190"/>
      <c r="IXF1954" s="190"/>
      <c r="IXG1954" s="190"/>
      <c r="IXH1954" s="190"/>
      <c r="IXI1954" s="190"/>
      <c r="IXJ1954" s="190"/>
      <c r="IXK1954" s="190"/>
      <c r="IXL1954" s="190"/>
      <c r="IXM1954" s="190"/>
      <c r="IXN1954" s="190"/>
      <c r="IXO1954" s="190"/>
      <c r="IXP1954" s="190"/>
      <c r="IXQ1954" s="190"/>
      <c r="IXR1954" s="190"/>
      <c r="IXS1954" s="190"/>
      <c r="IXT1954" s="190"/>
      <c r="IXU1954" s="190"/>
      <c r="IXV1954" s="190"/>
      <c r="IXW1954" s="190"/>
      <c r="IXX1954" s="190"/>
      <c r="IXY1954" s="190"/>
      <c r="IXZ1954" s="190"/>
      <c r="IYA1954" s="190"/>
      <c r="IYB1954" s="190"/>
      <c r="IYC1954" s="190"/>
      <c r="IYD1954" s="190"/>
      <c r="IYE1954" s="190"/>
      <c r="IYF1954" s="190"/>
      <c r="IYG1954" s="190"/>
      <c r="IYH1954" s="190"/>
      <c r="IYI1954" s="190"/>
      <c r="IYJ1954" s="190"/>
      <c r="IYK1954" s="190"/>
      <c r="IYL1954" s="190"/>
      <c r="IYM1954" s="190"/>
      <c r="IYN1954" s="190"/>
      <c r="IYO1954" s="190"/>
      <c r="IYP1954" s="190"/>
      <c r="IYQ1954" s="190"/>
      <c r="IYR1954" s="190"/>
      <c r="IYS1954" s="190"/>
      <c r="IYT1954" s="190"/>
      <c r="IYU1954" s="190"/>
      <c r="IYV1954" s="190"/>
      <c r="IYW1954" s="190"/>
      <c r="IYX1954" s="190"/>
      <c r="IYY1954" s="190"/>
      <c r="IYZ1954" s="190"/>
      <c r="IZA1954" s="190"/>
      <c r="IZB1954" s="190"/>
      <c r="IZC1954" s="190"/>
      <c r="IZD1954" s="190"/>
      <c r="IZE1954" s="190"/>
      <c r="IZF1954" s="190"/>
      <c r="IZG1954" s="190"/>
      <c r="IZH1954" s="190"/>
      <c r="IZI1954" s="190"/>
      <c r="IZJ1954" s="190"/>
      <c r="IZK1954" s="190"/>
      <c r="IZL1954" s="190"/>
      <c r="IZM1954" s="190"/>
      <c r="IZN1954" s="190"/>
      <c r="IZO1954" s="190"/>
      <c r="IZP1954" s="190"/>
      <c r="IZQ1954" s="190"/>
      <c r="IZR1954" s="190"/>
      <c r="IZS1954" s="190"/>
      <c r="IZT1954" s="190"/>
      <c r="IZU1954" s="190"/>
      <c r="IZV1954" s="190"/>
      <c r="IZW1954" s="190"/>
      <c r="IZX1954" s="190"/>
      <c r="IZY1954" s="190"/>
      <c r="IZZ1954" s="190"/>
      <c r="JAA1954" s="190"/>
      <c r="JAB1954" s="190"/>
      <c r="JAC1954" s="190"/>
      <c r="JAD1954" s="190"/>
      <c r="JAE1954" s="190"/>
      <c r="JAF1954" s="190"/>
      <c r="JAG1954" s="190"/>
      <c r="JAH1954" s="190"/>
      <c r="JAI1954" s="190"/>
      <c r="JAJ1954" s="190"/>
      <c r="JAK1954" s="190"/>
      <c r="JAL1954" s="190"/>
      <c r="JAM1954" s="190"/>
      <c r="JAN1954" s="190"/>
      <c r="JAO1954" s="190"/>
      <c r="JAP1954" s="190"/>
      <c r="JAQ1954" s="190"/>
      <c r="JAR1954" s="190"/>
      <c r="JAS1954" s="190"/>
      <c r="JAT1954" s="190"/>
      <c r="JAU1954" s="190"/>
      <c r="JAV1954" s="190"/>
      <c r="JAW1954" s="190"/>
      <c r="JAX1954" s="190"/>
      <c r="JAY1954" s="190"/>
      <c r="JAZ1954" s="190"/>
      <c r="JBA1954" s="190"/>
      <c r="JBB1954" s="190"/>
      <c r="JBC1954" s="190"/>
      <c r="JBD1954" s="190"/>
      <c r="JBE1954" s="190"/>
      <c r="JBF1954" s="190"/>
      <c r="JBG1954" s="190"/>
      <c r="JBH1954" s="190"/>
      <c r="JBI1954" s="190"/>
      <c r="JBJ1954" s="190"/>
      <c r="JBK1954" s="190"/>
      <c r="JBL1954" s="190"/>
      <c r="JBM1954" s="190"/>
      <c r="JBN1954" s="190"/>
      <c r="JBO1954" s="190"/>
      <c r="JBP1954" s="190"/>
      <c r="JBQ1954" s="190"/>
      <c r="JBR1954" s="190"/>
      <c r="JBS1954" s="190"/>
      <c r="JBT1954" s="190"/>
      <c r="JBU1954" s="190"/>
      <c r="JBV1954" s="190"/>
      <c r="JBW1954" s="190"/>
      <c r="JBX1954" s="190"/>
      <c r="JBY1954" s="190"/>
      <c r="JBZ1954" s="190"/>
      <c r="JCA1954" s="190"/>
      <c r="JCB1954" s="190"/>
      <c r="JCC1954" s="190"/>
      <c r="JCD1954" s="190"/>
      <c r="JCE1954" s="190"/>
      <c r="JCF1954" s="190"/>
      <c r="JCG1954" s="190"/>
      <c r="JCH1954" s="190"/>
      <c r="JCI1954" s="190"/>
      <c r="JCJ1954" s="190"/>
      <c r="JCK1954" s="190"/>
      <c r="JCL1954" s="190"/>
      <c r="JCM1954" s="190"/>
      <c r="JCN1954" s="190"/>
      <c r="JCO1954" s="190"/>
      <c r="JCP1954" s="190"/>
      <c r="JCQ1954" s="190"/>
      <c r="JCR1954" s="190"/>
      <c r="JCS1954" s="190"/>
      <c r="JCT1954" s="190"/>
      <c r="JCU1954" s="190"/>
      <c r="JCV1954" s="190"/>
      <c r="JCW1954" s="190"/>
      <c r="JCX1954" s="190"/>
      <c r="JCY1954" s="190"/>
      <c r="JCZ1954" s="190"/>
      <c r="JDA1954" s="190"/>
      <c r="JDB1954" s="190"/>
      <c r="JDC1954" s="190"/>
      <c r="JDD1954" s="190"/>
      <c r="JDE1954" s="190"/>
      <c r="JDF1954" s="190"/>
      <c r="JDG1954" s="190"/>
      <c r="JDH1954" s="190"/>
      <c r="JDI1954" s="190"/>
      <c r="JDJ1954" s="190"/>
      <c r="JDK1954" s="190"/>
      <c r="JDL1954" s="190"/>
      <c r="JDM1954" s="190"/>
      <c r="JDN1954" s="190"/>
      <c r="JDO1954" s="190"/>
      <c r="JDP1954" s="190"/>
      <c r="JDQ1954" s="190"/>
      <c r="JDR1954" s="190"/>
      <c r="JDS1954" s="190"/>
      <c r="JDT1954" s="190"/>
      <c r="JDU1954" s="190"/>
      <c r="JDV1954" s="190"/>
      <c r="JDW1954" s="190"/>
      <c r="JDX1954" s="190"/>
      <c r="JDY1954" s="190"/>
      <c r="JDZ1954" s="190"/>
      <c r="JEA1954" s="190"/>
      <c r="JEB1954" s="190"/>
      <c r="JEC1954" s="190"/>
      <c r="JED1954" s="190"/>
      <c r="JEE1954" s="190"/>
      <c r="JEF1954" s="190"/>
      <c r="JEG1954" s="190"/>
      <c r="JEH1954" s="190"/>
      <c r="JEI1954" s="190"/>
      <c r="JEJ1954" s="190"/>
      <c r="JEK1954" s="190"/>
      <c r="JEL1954" s="190"/>
      <c r="JEM1954" s="190"/>
      <c r="JEN1954" s="190"/>
      <c r="JEO1954" s="190"/>
      <c r="JEP1954" s="190"/>
      <c r="JEQ1954" s="190"/>
      <c r="JER1954" s="190"/>
      <c r="JES1954" s="190"/>
      <c r="JET1954" s="190"/>
      <c r="JEU1954" s="190"/>
      <c r="JEV1954" s="190"/>
      <c r="JEW1954" s="190"/>
      <c r="JEX1954" s="190"/>
      <c r="JEY1954" s="190"/>
      <c r="JEZ1954" s="190"/>
      <c r="JFA1954" s="190"/>
      <c r="JFB1954" s="190"/>
      <c r="JFC1954" s="190"/>
      <c r="JFD1954" s="190"/>
      <c r="JFE1954" s="190"/>
      <c r="JFF1954" s="190"/>
      <c r="JFG1954" s="190"/>
      <c r="JFH1954" s="190"/>
      <c r="JFI1954" s="190"/>
      <c r="JFJ1954" s="190"/>
      <c r="JFK1954" s="190"/>
      <c r="JFL1954" s="190"/>
      <c r="JFM1954" s="190"/>
      <c r="JFN1954" s="190"/>
      <c r="JFO1954" s="190"/>
      <c r="JFP1954" s="190"/>
      <c r="JFQ1954" s="190"/>
      <c r="JFR1954" s="190"/>
      <c r="JFS1954" s="190"/>
      <c r="JFT1954" s="190"/>
      <c r="JFU1954" s="190"/>
      <c r="JFV1954" s="190"/>
      <c r="JFW1954" s="190"/>
      <c r="JFX1954" s="190"/>
      <c r="JFY1954" s="190"/>
      <c r="JFZ1954" s="190"/>
      <c r="JGA1954" s="190"/>
      <c r="JGB1954" s="190"/>
      <c r="JGC1954" s="190"/>
      <c r="JGD1954" s="190"/>
      <c r="JGE1954" s="190"/>
      <c r="JGF1954" s="190"/>
      <c r="JGG1954" s="190"/>
      <c r="JGH1954" s="190"/>
      <c r="JGI1954" s="190"/>
      <c r="JGJ1954" s="190"/>
      <c r="JGK1954" s="190"/>
      <c r="JGL1954" s="190"/>
      <c r="JGM1954" s="190"/>
      <c r="JGN1954" s="190"/>
      <c r="JGO1954" s="190"/>
      <c r="JGP1954" s="190"/>
      <c r="JGQ1954" s="190"/>
      <c r="JGR1954" s="190"/>
      <c r="JGS1954" s="190"/>
      <c r="JGT1954" s="190"/>
      <c r="JGU1954" s="190"/>
      <c r="JGV1954" s="190"/>
      <c r="JGW1954" s="190"/>
      <c r="JGX1954" s="190"/>
      <c r="JGY1954" s="190"/>
      <c r="JGZ1954" s="190"/>
      <c r="JHA1954" s="190"/>
      <c r="JHB1954" s="190"/>
      <c r="JHC1954" s="190"/>
      <c r="JHD1954" s="190"/>
      <c r="JHE1954" s="190"/>
      <c r="JHF1954" s="190"/>
      <c r="JHG1954" s="190"/>
      <c r="JHH1954" s="190"/>
      <c r="JHI1954" s="190"/>
      <c r="JHJ1954" s="190"/>
      <c r="JHK1954" s="190"/>
      <c r="JHL1954" s="190"/>
      <c r="JHM1954" s="190"/>
      <c r="JHN1954" s="190"/>
      <c r="JHO1954" s="190"/>
      <c r="JHP1954" s="190"/>
      <c r="JHQ1954" s="190"/>
      <c r="JHR1954" s="190"/>
      <c r="JHS1954" s="190"/>
      <c r="JHT1954" s="190"/>
      <c r="JHU1954" s="190"/>
      <c r="JHV1954" s="190"/>
      <c r="JHW1954" s="190"/>
      <c r="JHX1954" s="190"/>
      <c r="JHY1954" s="190"/>
      <c r="JHZ1954" s="190"/>
      <c r="JIA1954" s="190"/>
      <c r="JIB1954" s="190"/>
      <c r="JIC1954" s="190"/>
      <c r="JID1954" s="190"/>
      <c r="JIE1954" s="190"/>
      <c r="JIF1954" s="190"/>
      <c r="JIG1954" s="190"/>
      <c r="JIH1954" s="190"/>
      <c r="JII1954" s="190"/>
      <c r="JIJ1954" s="190"/>
      <c r="JIK1954" s="190"/>
      <c r="JIL1954" s="190"/>
      <c r="JIM1954" s="190"/>
      <c r="JIN1954" s="190"/>
      <c r="JIO1954" s="190"/>
      <c r="JIP1954" s="190"/>
      <c r="JIQ1954" s="190"/>
      <c r="JIR1954" s="190"/>
      <c r="JIS1954" s="190"/>
      <c r="JIT1954" s="190"/>
      <c r="JIU1954" s="190"/>
      <c r="JIV1954" s="190"/>
      <c r="JIW1954" s="190"/>
      <c r="JIX1954" s="190"/>
      <c r="JIY1954" s="190"/>
      <c r="JIZ1954" s="190"/>
      <c r="JJA1954" s="190"/>
      <c r="JJB1954" s="190"/>
      <c r="JJC1954" s="190"/>
      <c r="JJD1954" s="190"/>
      <c r="JJE1954" s="190"/>
      <c r="JJF1954" s="190"/>
      <c r="JJG1954" s="190"/>
      <c r="JJH1954" s="190"/>
      <c r="JJI1954" s="190"/>
      <c r="JJJ1954" s="190"/>
      <c r="JJK1954" s="190"/>
      <c r="JJL1954" s="190"/>
      <c r="JJM1954" s="190"/>
      <c r="JJN1954" s="190"/>
      <c r="JJO1954" s="190"/>
      <c r="JJP1954" s="190"/>
      <c r="JJQ1954" s="190"/>
      <c r="JJR1954" s="190"/>
      <c r="JJS1954" s="190"/>
      <c r="JJT1954" s="190"/>
      <c r="JJU1954" s="190"/>
      <c r="JJV1954" s="190"/>
      <c r="JJW1954" s="190"/>
      <c r="JJX1954" s="190"/>
      <c r="JJY1954" s="190"/>
      <c r="JJZ1954" s="190"/>
      <c r="JKA1954" s="190"/>
      <c r="JKB1954" s="190"/>
      <c r="JKC1954" s="190"/>
      <c r="JKD1954" s="190"/>
      <c r="JKE1954" s="190"/>
      <c r="JKF1954" s="190"/>
      <c r="JKG1954" s="190"/>
      <c r="JKH1954" s="190"/>
      <c r="JKI1954" s="190"/>
      <c r="JKJ1954" s="190"/>
      <c r="JKK1954" s="190"/>
      <c r="JKL1954" s="190"/>
      <c r="JKM1954" s="190"/>
      <c r="JKN1954" s="190"/>
      <c r="JKO1954" s="190"/>
      <c r="JKP1954" s="190"/>
      <c r="JKQ1954" s="190"/>
      <c r="JKR1954" s="190"/>
      <c r="JKS1954" s="190"/>
      <c r="JKT1954" s="190"/>
      <c r="JKU1954" s="190"/>
      <c r="JKV1954" s="190"/>
      <c r="JKW1954" s="190"/>
      <c r="JKX1954" s="190"/>
      <c r="JKY1954" s="190"/>
      <c r="JKZ1954" s="190"/>
      <c r="JLA1954" s="190"/>
      <c r="JLB1954" s="190"/>
      <c r="JLC1954" s="190"/>
      <c r="JLD1954" s="190"/>
      <c r="JLE1954" s="190"/>
      <c r="JLF1954" s="190"/>
      <c r="JLG1954" s="190"/>
      <c r="JLH1954" s="190"/>
      <c r="JLI1954" s="190"/>
      <c r="JLJ1954" s="190"/>
      <c r="JLK1954" s="190"/>
      <c r="JLL1954" s="190"/>
      <c r="JLM1954" s="190"/>
      <c r="JLN1954" s="190"/>
      <c r="JLO1954" s="190"/>
      <c r="JLP1954" s="190"/>
      <c r="JLQ1954" s="190"/>
      <c r="JLR1954" s="190"/>
      <c r="JLS1954" s="190"/>
      <c r="JLT1954" s="190"/>
      <c r="JLU1954" s="190"/>
      <c r="JLV1954" s="190"/>
      <c r="JLW1954" s="190"/>
      <c r="JLX1954" s="190"/>
      <c r="JLY1954" s="190"/>
      <c r="JLZ1954" s="190"/>
      <c r="JMA1954" s="190"/>
      <c r="JMB1954" s="190"/>
      <c r="JMC1954" s="190"/>
      <c r="JMD1954" s="190"/>
      <c r="JME1954" s="190"/>
      <c r="JMF1954" s="190"/>
      <c r="JMG1954" s="190"/>
      <c r="JMH1954" s="190"/>
      <c r="JMI1954" s="190"/>
      <c r="JMJ1954" s="190"/>
      <c r="JMK1954" s="190"/>
      <c r="JML1954" s="190"/>
      <c r="JMM1954" s="190"/>
      <c r="JMN1954" s="190"/>
      <c r="JMO1954" s="190"/>
      <c r="JMP1954" s="190"/>
      <c r="JMQ1954" s="190"/>
      <c r="JMR1954" s="190"/>
      <c r="JMS1954" s="190"/>
      <c r="JMT1954" s="190"/>
      <c r="JMU1954" s="190"/>
      <c r="JMV1954" s="190"/>
      <c r="JMW1954" s="190"/>
      <c r="JMX1954" s="190"/>
      <c r="JMY1954" s="190"/>
      <c r="JMZ1954" s="190"/>
      <c r="JNA1954" s="190"/>
      <c r="JNB1954" s="190"/>
      <c r="JNC1954" s="190"/>
      <c r="JND1954" s="190"/>
      <c r="JNE1954" s="190"/>
      <c r="JNF1954" s="190"/>
      <c r="JNG1954" s="190"/>
      <c r="JNH1954" s="190"/>
      <c r="JNI1954" s="190"/>
      <c r="JNJ1954" s="190"/>
      <c r="JNK1954" s="190"/>
      <c r="JNL1954" s="190"/>
      <c r="JNM1954" s="190"/>
      <c r="JNN1954" s="190"/>
      <c r="JNO1954" s="190"/>
      <c r="JNP1954" s="190"/>
      <c r="JNQ1954" s="190"/>
      <c r="JNR1954" s="190"/>
      <c r="JNS1954" s="190"/>
      <c r="JNT1954" s="190"/>
      <c r="JNU1954" s="190"/>
      <c r="JNV1954" s="190"/>
      <c r="JNW1954" s="190"/>
      <c r="JNX1954" s="190"/>
      <c r="JNY1954" s="190"/>
      <c r="JNZ1954" s="190"/>
      <c r="JOA1954" s="190"/>
      <c r="JOB1954" s="190"/>
      <c r="JOC1954" s="190"/>
      <c r="JOD1954" s="190"/>
      <c r="JOE1954" s="190"/>
      <c r="JOF1954" s="190"/>
      <c r="JOG1954" s="190"/>
      <c r="JOH1954" s="190"/>
      <c r="JOI1954" s="190"/>
      <c r="JOJ1954" s="190"/>
      <c r="JOK1954" s="190"/>
      <c r="JOL1954" s="190"/>
      <c r="JOM1954" s="190"/>
      <c r="JON1954" s="190"/>
      <c r="JOO1954" s="190"/>
      <c r="JOP1954" s="190"/>
      <c r="JOQ1954" s="190"/>
      <c r="JOR1954" s="190"/>
      <c r="JOS1954" s="190"/>
      <c r="JOT1954" s="190"/>
      <c r="JOU1954" s="190"/>
      <c r="JOV1954" s="190"/>
      <c r="JOW1954" s="190"/>
      <c r="JOX1954" s="190"/>
      <c r="JOY1954" s="190"/>
      <c r="JOZ1954" s="190"/>
      <c r="JPA1954" s="190"/>
      <c r="JPB1954" s="190"/>
      <c r="JPC1954" s="190"/>
      <c r="JPD1954" s="190"/>
      <c r="JPE1954" s="190"/>
      <c r="JPF1954" s="190"/>
      <c r="JPG1954" s="190"/>
      <c r="JPH1954" s="190"/>
      <c r="JPI1954" s="190"/>
      <c r="JPJ1954" s="190"/>
      <c r="JPK1954" s="190"/>
      <c r="JPL1954" s="190"/>
      <c r="JPM1954" s="190"/>
      <c r="JPN1954" s="190"/>
      <c r="JPO1954" s="190"/>
      <c r="JPP1954" s="190"/>
      <c r="JPQ1954" s="190"/>
      <c r="JPR1954" s="190"/>
      <c r="JPS1954" s="190"/>
      <c r="JPT1954" s="190"/>
      <c r="JPU1954" s="190"/>
      <c r="JPV1954" s="190"/>
      <c r="JPW1954" s="190"/>
      <c r="JPX1954" s="190"/>
      <c r="JPY1954" s="190"/>
      <c r="JPZ1954" s="190"/>
      <c r="JQA1954" s="190"/>
      <c r="JQB1954" s="190"/>
      <c r="JQC1954" s="190"/>
      <c r="JQD1954" s="190"/>
      <c r="JQE1954" s="190"/>
      <c r="JQF1954" s="190"/>
      <c r="JQG1954" s="190"/>
      <c r="JQH1954" s="190"/>
      <c r="JQI1954" s="190"/>
      <c r="JQJ1954" s="190"/>
      <c r="JQK1954" s="190"/>
      <c r="JQL1954" s="190"/>
      <c r="JQM1954" s="190"/>
      <c r="JQN1954" s="190"/>
      <c r="JQO1954" s="190"/>
      <c r="JQP1954" s="190"/>
      <c r="JQQ1954" s="190"/>
      <c r="JQR1954" s="190"/>
      <c r="JQS1954" s="190"/>
      <c r="JQT1954" s="190"/>
      <c r="JQU1954" s="190"/>
      <c r="JQV1954" s="190"/>
      <c r="JQW1954" s="190"/>
      <c r="JQX1954" s="190"/>
      <c r="JQY1954" s="190"/>
      <c r="JQZ1954" s="190"/>
      <c r="JRA1954" s="190"/>
      <c r="JRB1954" s="190"/>
      <c r="JRC1954" s="190"/>
      <c r="JRD1954" s="190"/>
      <c r="JRE1954" s="190"/>
      <c r="JRF1954" s="190"/>
      <c r="JRG1954" s="190"/>
      <c r="JRH1954" s="190"/>
      <c r="JRI1954" s="190"/>
      <c r="JRJ1954" s="190"/>
      <c r="JRK1954" s="190"/>
      <c r="JRL1954" s="190"/>
      <c r="JRM1954" s="190"/>
      <c r="JRN1954" s="190"/>
      <c r="JRO1954" s="190"/>
      <c r="JRP1954" s="190"/>
      <c r="JRQ1954" s="190"/>
      <c r="JRR1954" s="190"/>
      <c r="JRS1954" s="190"/>
      <c r="JRT1954" s="190"/>
      <c r="JRU1954" s="190"/>
      <c r="JRV1954" s="190"/>
      <c r="JRW1954" s="190"/>
      <c r="JRX1954" s="190"/>
      <c r="JRY1954" s="190"/>
      <c r="JRZ1954" s="190"/>
      <c r="JSA1954" s="190"/>
      <c r="JSB1954" s="190"/>
      <c r="JSC1954" s="190"/>
      <c r="JSD1954" s="190"/>
      <c r="JSE1954" s="190"/>
      <c r="JSF1954" s="190"/>
      <c r="JSG1954" s="190"/>
      <c r="JSH1954" s="190"/>
      <c r="JSI1954" s="190"/>
      <c r="JSJ1954" s="190"/>
      <c r="JSK1954" s="190"/>
      <c r="JSL1954" s="190"/>
      <c r="JSM1954" s="190"/>
      <c r="JSN1954" s="190"/>
      <c r="JSO1954" s="190"/>
      <c r="JSP1954" s="190"/>
      <c r="JSQ1954" s="190"/>
      <c r="JSR1954" s="190"/>
      <c r="JSS1954" s="190"/>
      <c r="JST1954" s="190"/>
      <c r="JSU1954" s="190"/>
      <c r="JSV1954" s="190"/>
      <c r="JSW1954" s="190"/>
      <c r="JSX1954" s="190"/>
      <c r="JSY1954" s="190"/>
      <c r="JSZ1954" s="190"/>
      <c r="JTA1954" s="190"/>
      <c r="JTB1954" s="190"/>
      <c r="JTC1954" s="190"/>
      <c r="JTD1954" s="190"/>
      <c r="JTE1954" s="190"/>
      <c r="JTF1954" s="190"/>
      <c r="JTG1954" s="190"/>
      <c r="JTH1954" s="190"/>
      <c r="JTI1954" s="190"/>
      <c r="JTJ1954" s="190"/>
      <c r="JTK1954" s="190"/>
      <c r="JTL1954" s="190"/>
      <c r="JTM1954" s="190"/>
      <c r="JTN1954" s="190"/>
      <c r="JTO1954" s="190"/>
      <c r="JTP1954" s="190"/>
      <c r="JTQ1954" s="190"/>
      <c r="JTR1954" s="190"/>
      <c r="JTS1954" s="190"/>
      <c r="JTT1954" s="190"/>
      <c r="JTU1954" s="190"/>
      <c r="JTV1954" s="190"/>
      <c r="JTW1954" s="190"/>
      <c r="JTX1954" s="190"/>
      <c r="JTY1954" s="190"/>
      <c r="JTZ1954" s="190"/>
      <c r="JUA1954" s="190"/>
      <c r="JUB1954" s="190"/>
      <c r="JUC1954" s="190"/>
      <c r="JUD1954" s="190"/>
      <c r="JUE1954" s="190"/>
      <c r="JUF1954" s="190"/>
      <c r="JUG1954" s="190"/>
      <c r="JUH1954" s="190"/>
      <c r="JUI1954" s="190"/>
      <c r="JUJ1954" s="190"/>
      <c r="JUK1954" s="190"/>
      <c r="JUL1954" s="190"/>
      <c r="JUM1954" s="190"/>
      <c r="JUN1954" s="190"/>
      <c r="JUO1954" s="190"/>
      <c r="JUP1954" s="190"/>
      <c r="JUQ1954" s="190"/>
      <c r="JUR1954" s="190"/>
      <c r="JUS1954" s="190"/>
      <c r="JUT1954" s="190"/>
      <c r="JUU1954" s="190"/>
      <c r="JUV1954" s="190"/>
      <c r="JUW1954" s="190"/>
      <c r="JUX1954" s="190"/>
      <c r="JUY1954" s="190"/>
      <c r="JUZ1954" s="190"/>
      <c r="JVA1954" s="190"/>
      <c r="JVB1954" s="190"/>
      <c r="JVC1954" s="190"/>
      <c r="JVD1954" s="190"/>
      <c r="JVE1954" s="190"/>
      <c r="JVF1954" s="190"/>
      <c r="JVG1954" s="190"/>
      <c r="JVH1954" s="190"/>
      <c r="JVI1954" s="190"/>
      <c r="JVJ1954" s="190"/>
      <c r="JVK1954" s="190"/>
      <c r="JVL1954" s="190"/>
      <c r="JVM1954" s="190"/>
      <c r="JVN1954" s="190"/>
      <c r="JVO1954" s="190"/>
      <c r="JVP1954" s="190"/>
      <c r="JVQ1954" s="190"/>
      <c r="JVR1954" s="190"/>
      <c r="JVS1954" s="190"/>
      <c r="JVT1954" s="190"/>
      <c r="JVU1954" s="190"/>
      <c r="JVV1954" s="190"/>
      <c r="JVW1954" s="190"/>
      <c r="JVX1954" s="190"/>
      <c r="JVY1954" s="190"/>
      <c r="JVZ1954" s="190"/>
      <c r="JWA1954" s="190"/>
      <c r="JWB1954" s="190"/>
      <c r="JWC1954" s="190"/>
      <c r="JWD1954" s="190"/>
      <c r="JWE1954" s="190"/>
      <c r="JWF1954" s="190"/>
      <c r="JWG1954" s="190"/>
      <c r="JWH1954" s="190"/>
      <c r="JWI1954" s="190"/>
      <c r="JWJ1954" s="190"/>
      <c r="JWK1954" s="190"/>
      <c r="JWL1954" s="190"/>
      <c r="JWM1954" s="190"/>
      <c r="JWN1954" s="190"/>
      <c r="JWO1954" s="190"/>
      <c r="JWP1954" s="190"/>
      <c r="JWQ1954" s="190"/>
      <c r="JWR1954" s="190"/>
      <c r="JWS1954" s="190"/>
      <c r="JWT1954" s="190"/>
      <c r="JWU1954" s="190"/>
      <c r="JWV1954" s="190"/>
      <c r="JWW1954" s="190"/>
      <c r="JWX1954" s="190"/>
      <c r="JWY1954" s="190"/>
      <c r="JWZ1954" s="190"/>
      <c r="JXA1954" s="190"/>
      <c r="JXB1954" s="190"/>
      <c r="JXC1954" s="190"/>
      <c r="JXD1954" s="190"/>
      <c r="JXE1954" s="190"/>
      <c r="JXF1954" s="190"/>
      <c r="JXG1954" s="190"/>
      <c r="JXH1954" s="190"/>
      <c r="JXI1954" s="190"/>
      <c r="JXJ1954" s="190"/>
      <c r="JXK1954" s="190"/>
      <c r="JXL1954" s="190"/>
      <c r="JXM1954" s="190"/>
      <c r="JXN1954" s="190"/>
      <c r="JXO1954" s="190"/>
      <c r="JXP1954" s="190"/>
      <c r="JXQ1954" s="190"/>
      <c r="JXR1954" s="190"/>
      <c r="JXS1954" s="190"/>
      <c r="JXT1954" s="190"/>
      <c r="JXU1954" s="190"/>
      <c r="JXV1954" s="190"/>
      <c r="JXW1954" s="190"/>
      <c r="JXX1954" s="190"/>
      <c r="JXY1954" s="190"/>
      <c r="JXZ1954" s="190"/>
      <c r="JYA1954" s="190"/>
      <c r="JYB1954" s="190"/>
      <c r="JYC1954" s="190"/>
      <c r="JYD1954" s="190"/>
      <c r="JYE1954" s="190"/>
      <c r="JYF1954" s="190"/>
      <c r="JYG1954" s="190"/>
      <c r="JYH1954" s="190"/>
      <c r="JYI1954" s="190"/>
      <c r="JYJ1954" s="190"/>
      <c r="JYK1954" s="190"/>
      <c r="JYL1954" s="190"/>
      <c r="JYM1954" s="190"/>
      <c r="JYN1954" s="190"/>
      <c r="JYO1954" s="190"/>
      <c r="JYP1954" s="190"/>
      <c r="JYQ1954" s="190"/>
      <c r="JYR1954" s="190"/>
      <c r="JYS1954" s="190"/>
      <c r="JYT1954" s="190"/>
      <c r="JYU1954" s="190"/>
      <c r="JYV1954" s="190"/>
      <c r="JYW1954" s="190"/>
      <c r="JYX1954" s="190"/>
      <c r="JYY1954" s="190"/>
      <c r="JYZ1954" s="190"/>
      <c r="JZA1954" s="190"/>
      <c r="JZB1954" s="190"/>
      <c r="JZC1954" s="190"/>
      <c r="JZD1954" s="190"/>
      <c r="JZE1954" s="190"/>
      <c r="JZF1954" s="190"/>
      <c r="JZG1954" s="190"/>
      <c r="JZH1954" s="190"/>
      <c r="JZI1954" s="190"/>
      <c r="JZJ1954" s="190"/>
      <c r="JZK1954" s="190"/>
      <c r="JZL1954" s="190"/>
      <c r="JZM1954" s="190"/>
      <c r="JZN1954" s="190"/>
      <c r="JZO1954" s="190"/>
      <c r="JZP1954" s="190"/>
      <c r="JZQ1954" s="190"/>
      <c r="JZR1954" s="190"/>
      <c r="JZS1954" s="190"/>
      <c r="JZT1954" s="190"/>
      <c r="JZU1954" s="190"/>
      <c r="JZV1954" s="190"/>
      <c r="JZW1954" s="190"/>
      <c r="JZX1954" s="190"/>
      <c r="JZY1954" s="190"/>
      <c r="JZZ1954" s="190"/>
      <c r="KAA1954" s="190"/>
      <c r="KAB1954" s="190"/>
      <c r="KAC1954" s="190"/>
      <c r="KAD1954" s="190"/>
      <c r="KAE1954" s="190"/>
      <c r="KAF1954" s="190"/>
      <c r="KAG1954" s="190"/>
      <c r="KAH1954" s="190"/>
      <c r="KAI1954" s="190"/>
      <c r="KAJ1954" s="190"/>
      <c r="KAK1954" s="190"/>
      <c r="KAL1954" s="190"/>
      <c r="KAM1954" s="190"/>
      <c r="KAN1954" s="190"/>
      <c r="KAO1954" s="190"/>
      <c r="KAP1954" s="190"/>
      <c r="KAQ1954" s="190"/>
      <c r="KAR1954" s="190"/>
      <c r="KAS1954" s="190"/>
      <c r="KAT1954" s="190"/>
      <c r="KAU1954" s="190"/>
      <c r="KAV1954" s="190"/>
      <c r="KAW1954" s="190"/>
      <c r="KAX1954" s="190"/>
      <c r="KAY1954" s="190"/>
      <c r="KAZ1954" s="190"/>
      <c r="KBA1954" s="190"/>
      <c r="KBB1954" s="190"/>
      <c r="KBC1954" s="190"/>
      <c r="KBD1954" s="190"/>
      <c r="KBE1954" s="190"/>
      <c r="KBF1954" s="190"/>
      <c r="KBG1954" s="190"/>
      <c r="KBH1954" s="190"/>
      <c r="KBI1954" s="190"/>
      <c r="KBJ1954" s="190"/>
      <c r="KBK1954" s="190"/>
      <c r="KBL1954" s="190"/>
      <c r="KBM1954" s="190"/>
      <c r="KBN1954" s="190"/>
      <c r="KBO1954" s="190"/>
      <c r="KBP1954" s="190"/>
      <c r="KBQ1954" s="190"/>
      <c r="KBR1954" s="190"/>
      <c r="KBS1954" s="190"/>
      <c r="KBT1954" s="190"/>
      <c r="KBU1954" s="190"/>
      <c r="KBV1954" s="190"/>
      <c r="KBW1954" s="190"/>
      <c r="KBX1954" s="190"/>
      <c r="KBY1954" s="190"/>
      <c r="KBZ1954" s="190"/>
      <c r="KCA1954" s="190"/>
      <c r="KCB1954" s="190"/>
      <c r="KCC1954" s="190"/>
      <c r="KCD1954" s="190"/>
      <c r="KCE1954" s="190"/>
      <c r="KCF1954" s="190"/>
      <c r="KCG1954" s="190"/>
      <c r="KCH1954" s="190"/>
      <c r="KCI1954" s="190"/>
      <c r="KCJ1954" s="190"/>
      <c r="KCK1954" s="190"/>
      <c r="KCL1954" s="190"/>
      <c r="KCM1954" s="190"/>
      <c r="KCN1954" s="190"/>
      <c r="KCO1954" s="190"/>
      <c r="KCP1954" s="190"/>
      <c r="KCQ1954" s="190"/>
      <c r="KCR1954" s="190"/>
      <c r="KCS1954" s="190"/>
      <c r="KCT1954" s="190"/>
      <c r="KCU1954" s="190"/>
      <c r="KCV1954" s="190"/>
      <c r="KCW1954" s="190"/>
      <c r="KCX1954" s="190"/>
      <c r="KCY1954" s="190"/>
      <c r="KCZ1954" s="190"/>
      <c r="KDA1954" s="190"/>
      <c r="KDB1954" s="190"/>
      <c r="KDC1954" s="190"/>
      <c r="KDD1954" s="190"/>
      <c r="KDE1954" s="190"/>
      <c r="KDF1954" s="190"/>
      <c r="KDG1954" s="190"/>
      <c r="KDH1954" s="190"/>
      <c r="KDI1954" s="190"/>
      <c r="KDJ1954" s="190"/>
      <c r="KDK1954" s="190"/>
      <c r="KDL1954" s="190"/>
      <c r="KDM1954" s="190"/>
      <c r="KDN1954" s="190"/>
      <c r="KDO1954" s="190"/>
      <c r="KDP1954" s="190"/>
      <c r="KDQ1954" s="190"/>
      <c r="KDR1954" s="190"/>
      <c r="KDS1954" s="190"/>
      <c r="KDT1954" s="190"/>
      <c r="KDU1954" s="190"/>
      <c r="KDV1954" s="190"/>
      <c r="KDW1954" s="190"/>
      <c r="KDX1954" s="190"/>
      <c r="KDY1954" s="190"/>
      <c r="KDZ1954" s="190"/>
      <c r="KEA1954" s="190"/>
      <c r="KEB1954" s="190"/>
      <c r="KEC1954" s="190"/>
      <c r="KED1954" s="190"/>
      <c r="KEE1954" s="190"/>
      <c r="KEF1954" s="190"/>
      <c r="KEG1954" s="190"/>
      <c r="KEH1954" s="190"/>
      <c r="KEI1954" s="190"/>
      <c r="KEJ1954" s="190"/>
      <c r="KEK1954" s="190"/>
      <c r="KEL1954" s="190"/>
      <c r="KEM1954" s="190"/>
      <c r="KEN1954" s="190"/>
      <c r="KEO1954" s="190"/>
      <c r="KEP1954" s="190"/>
      <c r="KEQ1954" s="190"/>
      <c r="KER1954" s="190"/>
      <c r="KES1954" s="190"/>
      <c r="KET1954" s="190"/>
      <c r="KEU1954" s="190"/>
      <c r="KEV1954" s="190"/>
      <c r="KEW1954" s="190"/>
      <c r="KEX1954" s="190"/>
      <c r="KEY1954" s="190"/>
      <c r="KEZ1954" s="190"/>
      <c r="KFA1954" s="190"/>
      <c r="KFB1954" s="190"/>
      <c r="KFC1954" s="190"/>
      <c r="KFD1954" s="190"/>
      <c r="KFE1954" s="190"/>
      <c r="KFF1954" s="190"/>
      <c r="KFG1954" s="190"/>
      <c r="KFH1954" s="190"/>
      <c r="KFI1954" s="190"/>
      <c r="KFJ1954" s="190"/>
      <c r="KFK1954" s="190"/>
      <c r="KFL1954" s="190"/>
      <c r="KFM1954" s="190"/>
      <c r="KFN1954" s="190"/>
      <c r="KFO1954" s="190"/>
      <c r="KFP1954" s="190"/>
      <c r="KFQ1954" s="190"/>
      <c r="KFR1954" s="190"/>
      <c r="KFS1954" s="190"/>
      <c r="KFT1954" s="190"/>
      <c r="KFU1954" s="190"/>
      <c r="KFV1954" s="190"/>
      <c r="KFW1954" s="190"/>
      <c r="KFX1954" s="190"/>
      <c r="KFY1954" s="190"/>
      <c r="KFZ1954" s="190"/>
      <c r="KGA1954" s="190"/>
      <c r="KGB1954" s="190"/>
      <c r="KGC1954" s="190"/>
      <c r="KGD1954" s="190"/>
      <c r="KGE1954" s="190"/>
      <c r="KGF1954" s="190"/>
      <c r="KGG1954" s="190"/>
      <c r="KGH1954" s="190"/>
      <c r="KGI1954" s="190"/>
      <c r="KGJ1954" s="190"/>
      <c r="KGK1954" s="190"/>
      <c r="KGL1954" s="190"/>
      <c r="KGM1954" s="190"/>
      <c r="KGN1954" s="190"/>
      <c r="KGO1954" s="190"/>
      <c r="KGP1954" s="190"/>
      <c r="KGQ1954" s="190"/>
      <c r="KGR1954" s="190"/>
      <c r="KGS1954" s="190"/>
      <c r="KGT1954" s="190"/>
      <c r="KGU1954" s="190"/>
      <c r="KGV1954" s="190"/>
      <c r="KGW1954" s="190"/>
      <c r="KGX1954" s="190"/>
      <c r="KGY1954" s="190"/>
      <c r="KGZ1954" s="190"/>
      <c r="KHA1954" s="190"/>
      <c r="KHB1954" s="190"/>
      <c r="KHC1954" s="190"/>
      <c r="KHD1954" s="190"/>
      <c r="KHE1954" s="190"/>
      <c r="KHF1954" s="190"/>
      <c r="KHG1954" s="190"/>
      <c r="KHH1954" s="190"/>
      <c r="KHI1954" s="190"/>
      <c r="KHJ1954" s="190"/>
      <c r="KHK1954" s="190"/>
      <c r="KHL1954" s="190"/>
      <c r="KHM1954" s="190"/>
      <c r="KHN1954" s="190"/>
      <c r="KHO1954" s="190"/>
      <c r="KHP1954" s="190"/>
      <c r="KHQ1954" s="190"/>
      <c r="KHR1954" s="190"/>
      <c r="KHS1954" s="190"/>
      <c r="KHT1954" s="190"/>
      <c r="KHU1954" s="190"/>
      <c r="KHV1954" s="190"/>
      <c r="KHW1954" s="190"/>
      <c r="KHX1954" s="190"/>
      <c r="KHY1954" s="190"/>
      <c r="KHZ1954" s="190"/>
      <c r="KIA1954" s="190"/>
      <c r="KIB1954" s="190"/>
      <c r="KIC1954" s="190"/>
      <c r="KID1954" s="190"/>
      <c r="KIE1954" s="190"/>
      <c r="KIF1954" s="190"/>
      <c r="KIG1954" s="190"/>
      <c r="KIH1954" s="190"/>
      <c r="KII1954" s="190"/>
      <c r="KIJ1954" s="190"/>
      <c r="KIK1954" s="190"/>
      <c r="KIL1954" s="190"/>
      <c r="KIM1954" s="190"/>
      <c r="KIN1954" s="190"/>
      <c r="KIO1954" s="190"/>
      <c r="KIP1954" s="190"/>
      <c r="KIQ1954" s="190"/>
      <c r="KIR1954" s="190"/>
      <c r="KIS1954" s="190"/>
      <c r="KIT1954" s="190"/>
      <c r="KIU1954" s="190"/>
      <c r="KIV1954" s="190"/>
      <c r="KIW1954" s="190"/>
      <c r="KIX1954" s="190"/>
      <c r="KIY1954" s="190"/>
      <c r="KIZ1954" s="190"/>
      <c r="KJA1954" s="190"/>
      <c r="KJB1954" s="190"/>
      <c r="KJC1954" s="190"/>
      <c r="KJD1954" s="190"/>
      <c r="KJE1954" s="190"/>
      <c r="KJF1954" s="190"/>
      <c r="KJG1954" s="190"/>
      <c r="KJH1954" s="190"/>
      <c r="KJI1954" s="190"/>
      <c r="KJJ1954" s="190"/>
      <c r="KJK1954" s="190"/>
      <c r="KJL1954" s="190"/>
      <c r="KJM1954" s="190"/>
      <c r="KJN1954" s="190"/>
      <c r="KJO1954" s="190"/>
      <c r="KJP1954" s="190"/>
      <c r="KJQ1954" s="190"/>
      <c r="KJR1954" s="190"/>
      <c r="KJS1954" s="190"/>
      <c r="KJT1954" s="190"/>
      <c r="KJU1954" s="190"/>
      <c r="KJV1954" s="190"/>
      <c r="KJW1954" s="190"/>
      <c r="KJX1954" s="190"/>
      <c r="KJY1954" s="190"/>
      <c r="KJZ1954" s="190"/>
      <c r="KKA1954" s="190"/>
      <c r="KKB1954" s="190"/>
      <c r="KKC1954" s="190"/>
      <c r="KKD1954" s="190"/>
      <c r="KKE1954" s="190"/>
      <c r="KKF1954" s="190"/>
      <c r="KKG1954" s="190"/>
      <c r="KKH1954" s="190"/>
      <c r="KKI1954" s="190"/>
      <c r="KKJ1954" s="190"/>
      <c r="KKK1954" s="190"/>
      <c r="KKL1954" s="190"/>
      <c r="KKM1954" s="190"/>
      <c r="KKN1954" s="190"/>
      <c r="KKO1954" s="190"/>
      <c r="KKP1954" s="190"/>
      <c r="KKQ1954" s="190"/>
      <c r="KKR1954" s="190"/>
      <c r="KKS1954" s="190"/>
      <c r="KKT1954" s="190"/>
      <c r="KKU1954" s="190"/>
      <c r="KKV1954" s="190"/>
      <c r="KKW1954" s="190"/>
      <c r="KKX1954" s="190"/>
      <c r="KKY1954" s="190"/>
      <c r="KKZ1954" s="190"/>
      <c r="KLA1954" s="190"/>
      <c r="KLB1954" s="190"/>
      <c r="KLC1954" s="190"/>
      <c r="KLD1954" s="190"/>
      <c r="KLE1954" s="190"/>
      <c r="KLF1954" s="190"/>
      <c r="KLG1954" s="190"/>
      <c r="KLH1954" s="190"/>
      <c r="KLI1954" s="190"/>
      <c r="KLJ1954" s="190"/>
      <c r="KLK1954" s="190"/>
      <c r="KLL1954" s="190"/>
      <c r="KLM1954" s="190"/>
      <c r="KLN1954" s="190"/>
      <c r="KLO1954" s="190"/>
      <c r="KLP1954" s="190"/>
      <c r="KLQ1954" s="190"/>
      <c r="KLR1954" s="190"/>
      <c r="KLS1954" s="190"/>
      <c r="KLT1954" s="190"/>
      <c r="KLU1954" s="190"/>
      <c r="KLV1954" s="190"/>
      <c r="KLW1954" s="190"/>
      <c r="KLX1954" s="190"/>
      <c r="KLY1954" s="190"/>
      <c r="KLZ1954" s="190"/>
      <c r="KMA1954" s="190"/>
      <c r="KMB1954" s="190"/>
      <c r="KMC1954" s="190"/>
      <c r="KMD1954" s="190"/>
      <c r="KME1954" s="190"/>
      <c r="KMF1954" s="190"/>
      <c r="KMG1954" s="190"/>
      <c r="KMH1954" s="190"/>
      <c r="KMI1954" s="190"/>
      <c r="KMJ1954" s="190"/>
      <c r="KMK1954" s="190"/>
      <c r="KML1954" s="190"/>
      <c r="KMM1954" s="190"/>
      <c r="KMN1954" s="190"/>
      <c r="KMO1954" s="190"/>
      <c r="KMP1954" s="190"/>
      <c r="KMQ1954" s="190"/>
      <c r="KMR1954" s="190"/>
      <c r="KMS1954" s="190"/>
      <c r="KMT1954" s="190"/>
      <c r="KMU1954" s="190"/>
      <c r="KMV1954" s="190"/>
      <c r="KMW1954" s="190"/>
      <c r="KMX1954" s="190"/>
      <c r="KMY1954" s="190"/>
      <c r="KMZ1954" s="190"/>
      <c r="KNA1954" s="190"/>
      <c r="KNB1954" s="190"/>
      <c r="KNC1954" s="190"/>
      <c r="KND1954" s="190"/>
      <c r="KNE1954" s="190"/>
      <c r="KNF1954" s="190"/>
      <c r="KNG1954" s="190"/>
      <c r="KNH1954" s="190"/>
      <c r="KNI1954" s="190"/>
      <c r="KNJ1954" s="190"/>
      <c r="KNK1954" s="190"/>
      <c r="KNL1954" s="190"/>
      <c r="KNM1954" s="190"/>
      <c r="KNN1954" s="190"/>
      <c r="KNO1954" s="190"/>
      <c r="KNP1954" s="190"/>
      <c r="KNQ1954" s="190"/>
      <c r="KNR1954" s="190"/>
      <c r="KNS1954" s="190"/>
      <c r="KNT1954" s="190"/>
      <c r="KNU1954" s="190"/>
      <c r="KNV1954" s="190"/>
      <c r="KNW1954" s="190"/>
      <c r="KNX1954" s="190"/>
      <c r="KNY1954" s="190"/>
      <c r="KNZ1954" s="190"/>
      <c r="KOA1954" s="190"/>
      <c r="KOB1954" s="190"/>
      <c r="KOC1954" s="190"/>
      <c r="KOD1954" s="190"/>
      <c r="KOE1954" s="190"/>
      <c r="KOF1954" s="190"/>
      <c r="KOG1954" s="190"/>
      <c r="KOH1954" s="190"/>
      <c r="KOI1954" s="190"/>
      <c r="KOJ1954" s="190"/>
      <c r="KOK1954" s="190"/>
      <c r="KOL1954" s="190"/>
      <c r="KOM1954" s="190"/>
      <c r="KON1954" s="190"/>
      <c r="KOO1954" s="190"/>
      <c r="KOP1954" s="190"/>
      <c r="KOQ1954" s="190"/>
      <c r="KOR1954" s="190"/>
      <c r="KOS1954" s="190"/>
      <c r="KOT1954" s="190"/>
      <c r="KOU1954" s="190"/>
      <c r="KOV1954" s="190"/>
      <c r="KOW1954" s="190"/>
      <c r="KOX1954" s="190"/>
      <c r="KOY1954" s="190"/>
      <c r="KOZ1954" s="190"/>
      <c r="KPA1954" s="190"/>
      <c r="KPB1954" s="190"/>
      <c r="KPC1954" s="190"/>
      <c r="KPD1954" s="190"/>
      <c r="KPE1954" s="190"/>
      <c r="KPF1954" s="190"/>
      <c r="KPG1954" s="190"/>
      <c r="KPH1954" s="190"/>
      <c r="KPI1954" s="190"/>
      <c r="KPJ1954" s="190"/>
      <c r="KPK1954" s="190"/>
      <c r="KPL1954" s="190"/>
      <c r="KPM1954" s="190"/>
      <c r="KPN1954" s="190"/>
      <c r="KPO1954" s="190"/>
      <c r="KPP1954" s="190"/>
      <c r="KPQ1954" s="190"/>
      <c r="KPR1954" s="190"/>
      <c r="KPS1954" s="190"/>
      <c r="KPT1954" s="190"/>
      <c r="KPU1954" s="190"/>
      <c r="KPV1954" s="190"/>
      <c r="KPW1954" s="190"/>
      <c r="KPX1954" s="190"/>
      <c r="KPY1954" s="190"/>
      <c r="KPZ1954" s="190"/>
      <c r="KQA1954" s="190"/>
      <c r="KQB1954" s="190"/>
      <c r="KQC1954" s="190"/>
      <c r="KQD1954" s="190"/>
      <c r="KQE1954" s="190"/>
      <c r="KQF1954" s="190"/>
      <c r="KQG1954" s="190"/>
      <c r="KQH1954" s="190"/>
      <c r="KQI1954" s="190"/>
      <c r="KQJ1954" s="190"/>
      <c r="KQK1954" s="190"/>
      <c r="KQL1954" s="190"/>
      <c r="KQM1954" s="190"/>
      <c r="KQN1954" s="190"/>
      <c r="KQO1954" s="190"/>
      <c r="KQP1954" s="190"/>
      <c r="KQQ1954" s="190"/>
      <c r="KQR1954" s="190"/>
      <c r="KQS1954" s="190"/>
      <c r="KQT1954" s="190"/>
      <c r="KQU1954" s="190"/>
      <c r="KQV1954" s="190"/>
      <c r="KQW1954" s="190"/>
      <c r="KQX1954" s="190"/>
      <c r="KQY1954" s="190"/>
      <c r="KQZ1954" s="190"/>
      <c r="KRA1954" s="190"/>
      <c r="KRB1954" s="190"/>
      <c r="KRC1954" s="190"/>
      <c r="KRD1954" s="190"/>
      <c r="KRE1954" s="190"/>
      <c r="KRF1954" s="190"/>
      <c r="KRG1954" s="190"/>
      <c r="KRH1954" s="190"/>
      <c r="KRI1954" s="190"/>
      <c r="KRJ1954" s="190"/>
      <c r="KRK1954" s="190"/>
      <c r="KRL1954" s="190"/>
      <c r="KRM1954" s="190"/>
      <c r="KRN1954" s="190"/>
      <c r="KRO1954" s="190"/>
      <c r="KRP1954" s="190"/>
      <c r="KRQ1954" s="190"/>
      <c r="KRR1954" s="190"/>
      <c r="KRS1954" s="190"/>
      <c r="KRT1954" s="190"/>
      <c r="KRU1954" s="190"/>
      <c r="KRV1954" s="190"/>
      <c r="KRW1954" s="190"/>
      <c r="KRX1954" s="190"/>
      <c r="KRY1954" s="190"/>
      <c r="KRZ1954" s="190"/>
      <c r="KSA1954" s="190"/>
      <c r="KSB1954" s="190"/>
      <c r="KSC1954" s="190"/>
      <c r="KSD1954" s="190"/>
      <c r="KSE1954" s="190"/>
      <c r="KSF1954" s="190"/>
      <c r="KSG1954" s="190"/>
      <c r="KSH1954" s="190"/>
      <c r="KSI1954" s="190"/>
      <c r="KSJ1954" s="190"/>
      <c r="KSK1954" s="190"/>
      <c r="KSL1954" s="190"/>
      <c r="KSM1954" s="190"/>
      <c r="KSN1954" s="190"/>
      <c r="KSO1954" s="190"/>
      <c r="KSP1954" s="190"/>
      <c r="KSQ1954" s="190"/>
      <c r="KSR1954" s="190"/>
      <c r="KSS1954" s="190"/>
      <c r="KST1954" s="190"/>
      <c r="KSU1954" s="190"/>
      <c r="KSV1954" s="190"/>
      <c r="KSW1954" s="190"/>
      <c r="KSX1954" s="190"/>
      <c r="KSY1954" s="190"/>
      <c r="KSZ1954" s="190"/>
      <c r="KTA1954" s="190"/>
      <c r="KTB1954" s="190"/>
      <c r="KTC1954" s="190"/>
      <c r="KTD1954" s="190"/>
      <c r="KTE1954" s="190"/>
      <c r="KTF1954" s="190"/>
      <c r="KTG1954" s="190"/>
      <c r="KTH1954" s="190"/>
      <c r="KTI1954" s="190"/>
      <c r="KTJ1954" s="190"/>
      <c r="KTK1954" s="190"/>
      <c r="KTL1954" s="190"/>
      <c r="KTM1954" s="190"/>
      <c r="KTN1954" s="190"/>
      <c r="KTO1954" s="190"/>
      <c r="KTP1954" s="190"/>
      <c r="KTQ1954" s="190"/>
      <c r="KTR1954" s="190"/>
      <c r="KTS1954" s="190"/>
      <c r="KTT1954" s="190"/>
      <c r="KTU1954" s="190"/>
      <c r="KTV1954" s="190"/>
      <c r="KTW1954" s="190"/>
      <c r="KTX1954" s="190"/>
      <c r="KTY1954" s="190"/>
      <c r="KTZ1954" s="190"/>
      <c r="KUA1954" s="190"/>
      <c r="KUB1954" s="190"/>
      <c r="KUC1954" s="190"/>
      <c r="KUD1954" s="190"/>
      <c r="KUE1954" s="190"/>
      <c r="KUF1954" s="190"/>
      <c r="KUG1954" s="190"/>
      <c r="KUH1954" s="190"/>
      <c r="KUI1954" s="190"/>
      <c r="KUJ1954" s="190"/>
      <c r="KUK1954" s="190"/>
      <c r="KUL1954" s="190"/>
      <c r="KUM1954" s="190"/>
      <c r="KUN1954" s="190"/>
      <c r="KUO1954" s="190"/>
      <c r="KUP1954" s="190"/>
      <c r="KUQ1954" s="190"/>
      <c r="KUR1954" s="190"/>
      <c r="KUS1954" s="190"/>
      <c r="KUT1954" s="190"/>
      <c r="KUU1954" s="190"/>
      <c r="KUV1954" s="190"/>
      <c r="KUW1954" s="190"/>
      <c r="KUX1954" s="190"/>
      <c r="KUY1954" s="190"/>
      <c r="KUZ1954" s="190"/>
      <c r="KVA1954" s="190"/>
      <c r="KVB1954" s="190"/>
      <c r="KVC1954" s="190"/>
      <c r="KVD1954" s="190"/>
      <c r="KVE1954" s="190"/>
      <c r="KVF1954" s="190"/>
      <c r="KVG1954" s="190"/>
      <c r="KVH1954" s="190"/>
      <c r="KVI1954" s="190"/>
      <c r="KVJ1954" s="190"/>
      <c r="KVK1954" s="190"/>
      <c r="KVL1954" s="190"/>
      <c r="KVM1954" s="190"/>
      <c r="KVN1954" s="190"/>
      <c r="KVO1954" s="190"/>
      <c r="KVP1954" s="190"/>
      <c r="KVQ1954" s="190"/>
      <c r="KVR1954" s="190"/>
      <c r="KVS1954" s="190"/>
      <c r="KVT1954" s="190"/>
      <c r="KVU1954" s="190"/>
      <c r="KVV1954" s="190"/>
      <c r="KVW1954" s="190"/>
      <c r="KVX1954" s="190"/>
      <c r="KVY1954" s="190"/>
      <c r="KVZ1954" s="190"/>
      <c r="KWA1954" s="190"/>
      <c r="KWB1954" s="190"/>
      <c r="KWC1954" s="190"/>
      <c r="KWD1954" s="190"/>
      <c r="KWE1954" s="190"/>
      <c r="KWF1954" s="190"/>
      <c r="KWG1954" s="190"/>
      <c r="KWH1954" s="190"/>
      <c r="KWI1954" s="190"/>
      <c r="KWJ1954" s="190"/>
      <c r="KWK1954" s="190"/>
      <c r="KWL1954" s="190"/>
      <c r="KWM1954" s="190"/>
      <c r="KWN1954" s="190"/>
      <c r="KWO1954" s="190"/>
      <c r="KWP1954" s="190"/>
      <c r="KWQ1954" s="190"/>
      <c r="KWR1954" s="190"/>
      <c r="KWS1954" s="190"/>
      <c r="KWT1954" s="190"/>
      <c r="KWU1954" s="190"/>
      <c r="KWV1954" s="190"/>
      <c r="KWW1954" s="190"/>
      <c r="KWX1954" s="190"/>
      <c r="KWY1954" s="190"/>
      <c r="KWZ1954" s="190"/>
      <c r="KXA1954" s="190"/>
      <c r="KXB1954" s="190"/>
      <c r="KXC1954" s="190"/>
      <c r="KXD1954" s="190"/>
      <c r="KXE1954" s="190"/>
      <c r="KXF1954" s="190"/>
      <c r="KXG1954" s="190"/>
      <c r="KXH1954" s="190"/>
      <c r="KXI1954" s="190"/>
      <c r="KXJ1954" s="190"/>
      <c r="KXK1954" s="190"/>
      <c r="KXL1954" s="190"/>
      <c r="KXM1954" s="190"/>
      <c r="KXN1954" s="190"/>
      <c r="KXO1954" s="190"/>
      <c r="KXP1954" s="190"/>
      <c r="KXQ1954" s="190"/>
      <c r="KXR1954" s="190"/>
      <c r="KXS1954" s="190"/>
      <c r="KXT1954" s="190"/>
      <c r="KXU1954" s="190"/>
      <c r="KXV1954" s="190"/>
      <c r="KXW1954" s="190"/>
      <c r="KXX1954" s="190"/>
      <c r="KXY1954" s="190"/>
      <c r="KXZ1954" s="190"/>
      <c r="KYA1954" s="190"/>
      <c r="KYB1954" s="190"/>
      <c r="KYC1954" s="190"/>
      <c r="KYD1954" s="190"/>
      <c r="KYE1954" s="190"/>
      <c r="KYF1954" s="190"/>
      <c r="KYG1954" s="190"/>
      <c r="KYH1954" s="190"/>
      <c r="KYI1954" s="190"/>
      <c r="KYJ1954" s="190"/>
      <c r="KYK1954" s="190"/>
      <c r="KYL1954" s="190"/>
      <c r="KYM1954" s="190"/>
      <c r="KYN1954" s="190"/>
      <c r="KYO1954" s="190"/>
      <c r="KYP1954" s="190"/>
      <c r="KYQ1954" s="190"/>
      <c r="KYR1954" s="190"/>
      <c r="KYS1954" s="190"/>
      <c r="KYT1954" s="190"/>
      <c r="KYU1954" s="190"/>
      <c r="KYV1954" s="190"/>
      <c r="KYW1954" s="190"/>
      <c r="KYX1954" s="190"/>
      <c r="KYY1954" s="190"/>
      <c r="KYZ1954" s="190"/>
      <c r="KZA1954" s="190"/>
      <c r="KZB1954" s="190"/>
      <c r="KZC1954" s="190"/>
      <c r="KZD1954" s="190"/>
      <c r="KZE1954" s="190"/>
      <c r="KZF1954" s="190"/>
      <c r="KZG1954" s="190"/>
      <c r="KZH1954" s="190"/>
      <c r="KZI1954" s="190"/>
      <c r="KZJ1954" s="190"/>
      <c r="KZK1954" s="190"/>
      <c r="KZL1954" s="190"/>
      <c r="KZM1954" s="190"/>
      <c r="KZN1954" s="190"/>
      <c r="KZO1954" s="190"/>
      <c r="KZP1954" s="190"/>
      <c r="KZQ1954" s="190"/>
      <c r="KZR1954" s="190"/>
      <c r="KZS1954" s="190"/>
      <c r="KZT1954" s="190"/>
      <c r="KZU1954" s="190"/>
      <c r="KZV1954" s="190"/>
      <c r="KZW1954" s="190"/>
      <c r="KZX1954" s="190"/>
      <c r="KZY1954" s="190"/>
      <c r="KZZ1954" s="190"/>
      <c r="LAA1954" s="190"/>
      <c r="LAB1954" s="190"/>
      <c r="LAC1954" s="190"/>
      <c r="LAD1954" s="190"/>
      <c r="LAE1954" s="190"/>
      <c r="LAF1954" s="190"/>
      <c r="LAG1954" s="190"/>
      <c r="LAH1954" s="190"/>
      <c r="LAI1954" s="190"/>
      <c r="LAJ1954" s="190"/>
      <c r="LAK1954" s="190"/>
      <c r="LAL1954" s="190"/>
      <c r="LAM1954" s="190"/>
      <c r="LAN1954" s="190"/>
      <c r="LAO1954" s="190"/>
      <c r="LAP1954" s="190"/>
      <c r="LAQ1954" s="190"/>
      <c r="LAR1954" s="190"/>
      <c r="LAS1954" s="190"/>
      <c r="LAT1954" s="190"/>
      <c r="LAU1954" s="190"/>
      <c r="LAV1954" s="190"/>
      <c r="LAW1954" s="190"/>
      <c r="LAX1954" s="190"/>
      <c r="LAY1954" s="190"/>
      <c r="LAZ1954" s="190"/>
      <c r="LBA1954" s="190"/>
      <c r="LBB1954" s="190"/>
      <c r="LBC1954" s="190"/>
      <c r="LBD1954" s="190"/>
      <c r="LBE1954" s="190"/>
      <c r="LBF1954" s="190"/>
      <c r="LBG1954" s="190"/>
      <c r="LBH1954" s="190"/>
      <c r="LBI1954" s="190"/>
      <c r="LBJ1954" s="190"/>
      <c r="LBK1954" s="190"/>
      <c r="LBL1954" s="190"/>
      <c r="LBM1954" s="190"/>
      <c r="LBN1954" s="190"/>
      <c r="LBO1954" s="190"/>
      <c r="LBP1954" s="190"/>
      <c r="LBQ1954" s="190"/>
      <c r="LBR1954" s="190"/>
      <c r="LBS1954" s="190"/>
      <c r="LBT1954" s="190"/>
      <c r="LBU1954" s="190"/>
      <c r="LBV1954" s="190"/>
      <c r="LBW1954" s="190"/>
      <c r="LBX1954" s="190"/>
      <c r="LBY1954" s="190"/>
      <c r="LBZ1954" s="190"/>
      <c r="LCA1954" s="190"/>
      <c r="LCB1954" s="190"/>
      <c r="LCC1954" s="190"/>
      <c r="LCD1954" s="190"/>
      <c r="LCE1954" s="190"/>
      <c r="LCF1954" s="190"/>
      <c r="LCG1954" s="190"/>
      <c r="LCH1954" s="190"/>
      <c r="LCI1954" s="190"/>
      <c r="LCJ1954" s="190"/>
      <c r="LCK1954" s="190"/>
      <c r="LCL1954" s="190"/>
      <c r="LCM1954" s="190"/>
      <c r="LCN1954" s="190"/>
      <c r="LCO1954" s="190"/>
      <c r="LCP1954" s="190"/>
      <c r="LCQ1954" s="190"/>
      <c r="LCR1954" s="190"/>
      <c r="LCS1954" s="190"/>
      <c r="LCT1954" s="190"/>
      <c r="LCU1954" s="190"/>
      <c r="LCV1954" s="190"/>
      <c r="LCW1954" s="190"/>
      <c r="LCX1954" s="190"/>
      <c r="LCY1954" s="190"/>
      <c r="LCZ1954" s="190"/>
      <c r="LDA1954" s="190"/>
      <c r="LDB1954" s="190"/>
      <c r="LDC1954" s="190"/>
      <c r="LDD1954" s="190"/>
      <c r="LDE1954" s="190"/>
      <c r="LDF1954" s="190"/>
      <c r="LDG1954" s="190"/>
      <c r="LDH1954" s="190"/>
      <c r="LDI1954" s="190"/>
      <c r="LDJ1954" s="190"/>
      <c r="LDK1954" s="190"/>
      <c r="LDL1954" s="190"/>
      <c r="LDM1954" s="190"/>
      <c r="LDN1954" s="190"/>
      <c r="LDO1954" s="190"/>
      <c r="LDP1954" s="190"/>
      <c r="LDQ1954" s="190"/>
      <c r="LDR1954" s="190"/>
      <c r="LDS1954" s="190"/>
      <c r="LDT1954" s="190"/>
      <c r="LDU1954" s="190"/>
      <c r="LDV1954" s="190"/>
      <c r="LDW1954" s="190"/>
      <c r="LDX1954" s="190"/>
      <c r="LDY1954" s="190"/>
      <c r="LDZ1954" s="190"/>
      <c r="LEA1954" s="190"/>
      <c r="LEB1954" s="190"/>
      <c r="LEC1954" s="190"/>
      <c r="LED1954" s="190"/>
      <c r="LEE1954" s="190"/>
      <c r="LEF1954" s="190"/>
      <c r="LEG1954" s="190"/>
      <c r="LEH1954" s="190"/>
      <c r="LEI1954" s="190"/>
      <c r="LEJ1954" s="190"/>
      <c r="LEK1954" s="190"/>
      <c r="LEL1954" s="190"/>
      <c r="LEM1954" s="190"/>
      <c r="LEN1954" s="190"/>
      <c r="LEO1954" s="190"/>
      <c r="LEP1954" s="190"/>
      <c r="LEQ1954" s="190"/>
      <c r="LER1954" s="190"/>
      <c r="LES1954" s="190"/>
      <c r="LET1954" s="190"/>
      <c r="LEU1954" s="190"/>
      <c r="LEV1954" s="190"/>
      <c r="LEW1954" s="190"/>
      <c r="LEX1954" s="190"/>
      <c r="LEY1954" s="190"/>
      <c r="LEZ1954" s="190"/>
      <c r="LFA1954" s="190"/>
      <c r="LFB1954" s="190"/>
      <c r="LFC1954" s="190"/>
      <c r="LFD1954" s="190"/>
      <c r="LFE1954" s="190"/>
      <c r="LFF1954" s="190"/>
      <c r="LFG1954" s="190"/>
      <c r="LFH1954" s="190"/>
      <c r="LFI1954" s="190"/>
      <c r="LFJ1954" s="190"/>
      <c r="LFK1954" s="190"/>
      <c r="LFL1954" s="190"/>
      <c r="LFM1954" s="190"/>
      <c r="LFN1954" s="190"/>
      <c r="LFO1954" s="190"/>
      <c r="LFP1954" s="190"/>
      <c r="LFQ1954" s="190"/>
      <c r="LFR1954" s="190"/>
      <c r="LFS1954" s="190"/>
      <c r="LFT1954" s="190"/>
      <c r="LFU1954" s="190"/>
      <c r="LFV1954" s="190"/>
      <c r="LFW1954" s="190"/>
      <c r="LFX1954" s="190"/>
      <c r="LFY1954" s="190"/>
      <c r="LFZ1954" s="190"/>
      <c r="LGA1954" s="190"/>
      <c r="LGB1954" s="190"/>
      <c r="LGC1954" s="190"/>
      <c r="LGD1954" s="190"/>
      <c r="LGE1954" s="190"/>
      <c r="LGF1954" s="190"/>
      <c r="LGG1954" s="190"/>
      <c r="LGH1954" s="190"/>
      <c r="LGI1954" s="190"/>
      <c r="LGJ1954" s="190"/>
      <c r="LGK1954" s="190"/>
      <c r="LGL1954" s="190"/>
      <c r="LGM1954" s="190"/>
      <c r="LGN1954" s="190"/>
      <c r="LGO1954" s="190"/>
      <c r="LGP1954" s="190"/>
      <c r="LGQ1954" s="190"/>
      <c r="LGR1954" s="190"/>
      <c r="LGS1954" s="190"/>
      <c r="LGT1954" s="190"/>
      <c r="LGU1954" s="190"/>
      <c r="LGV1954" s="190"/>
      <c r="LGW1954" s="190"/>
      <c r="LGX1954" s="190"/>
      <c r="LGY1954" s="190"/>
      <c r="LGZ1954" s="190"/>
      <c r="LHA1954" s="190"/>
      <c r="LHB1954" s="190"/>
      <c r="LHC1954" s="190"/>
      <c r="LHD1954" s="190"/>
      <c r="LHE1954" s="190"/>
      <c r="LHF1954" s="190"/>
      <c r="LHG1954" s="190"/>
      <c r="LHH1954" s="190"/>
      <c r="LHI1954" s="190"/>
      <c r="LHJ1954" s="190"/>
      <c r="LHK1954" s="190"/>
      <c r="LHL1954" s="190"/>
      <c r="LHM1954" s="190"/>
      <c r="LHN1954" s="190"/>
      <c r="LHO1954" s="190"/>
      <c r="LHP1954" s="190"/>
      <c r="LHQ1954" s="190"/>
      <c r="LHR1954" s="190"/>
      <c r="LHS1954" s="190"/>
      <c r="LHT1954" s="190"/>
      <c r="LHU1954" s="190"/>
      <c r="LHV1954" s="190"/>
      <c r="LHW1954" s="190"/>
      <c r="LHX1954" s="190"/>
      <c r="LHY1954" s="190"/>
      <c r="LHZ1954" s="190"/>
      <c r="LIA1954" s="190"/>
      <c r="LIB1954" s="190"/>
      <c r="LIC1954" s="190"/>
      <c r="LID1954" s="190"/>
      <c r="LIE1954" s="190"/>
      <c r="LIF1954" s="190"/>
      <c r="LIG1954" s="190"/>
      <c r="LIH1954" s="190"/>
      <c r="LII1954" s="190"/>
      <c r="LIJ1954" s="190"/>
      <c r="LIK1954" s="190"/>
      <c r="LIL1954" s="190"/>
      <c r="LIM1954" s="190"/>
      <c r="LIN1954" s="190"/>
      <c r="LIO1954" s="190"/>
      <c r="LIP1954" s="190"/>
      <c r="LIQ1954" s="190"/>
      <c r="LIR1954" s="190"/>
      <c r="LIS1954" s="190"/>
      <c r="LIT1954" s="190"/>
      <c r="LIU1954" s="190"/>
      <c r="LIV1954" s="190"/>
      <c r="LIW1954" s="190"/>
      <c r="LIX1954" s="190"/>
      <c r="LIY1954" s="190"/>
      <c r="LIZ1954" s="190"/>
      <c r="LJA1954" s="190"/>
      <c r="LJB1954" s="190"/>
      <c r="LJC1954" s="190"/>
      <c r="LJD1954" s="190"/>
      <c r="LJE1954" s="190"/>
      <c r="LJF1954" s="190"/>
      <c r="LJG1954" s="190"/>
      <c r="LJH1954" s="190"/>
      <c r="LJI1954" s="190"/>
      <c r="LJJ1954" s="190"/>
      <c r="LJK1954" s="190"/>
      <c r="LJL1954" s="190"/>
      <c r="LJM1954" s="190"/>
      <c r="LJN1954" s="190"/>
      <c r="LJO1954" s="190"/>
      <c r="LJP1954" s="190"/>
      <c r="LJQ1954" s="190"/>
      <c r="LJR1954" s="190"/>
      <c r="LJS1954" s="190"/>
      <c r="LJT1954" s="190"/>
      <c r="LJU1954" s="190"/>
      <c r="LJV1954" s="190"/>
      <c r="LJW1954" s="190"/>
      <c r="LJX1954" s="190"/>
      <c r="LJY1954" s="190"/>
      <c r="LJZ1954" s="190"/>
      <c r="LKA1954" s="190"/>
      <c r="LKB1954" s="190"/>
      <c r="LKC1954" s="190"/>
      <c r="LKD1954" s="190"/>
      <c r="LKE1954" s="190"/>
      <c r="LKF1954" s="190"/>
      <c r="LKG1954" s="190"/>
      <c r="LKH1954" s="190"/>
      <c r="LKI1954" s="190"/>
      <c r="LKJ1954" s="190"/>
      <c r="LKK1954" s="190"/>
      <c r="LKL1954" s="190"/>
      <c r="LKM1954" s="190"/>
      <c r="LKN1954" s="190"/>
      <c r="LKO1954" s="190"/>
      <c r="LKP1954" s="190"/>
      <c r="LKQ1954" s="190"/>
      <c r="LKR1954" s="190"/>
      <c r="LKS1954" s="190"/>
      <c r="LKT1954" s="190"/>
      <c r="LKU1954" s="190"/>
      <c r="LKV1954" s="190"/>
      <c r="LKW1954" s="190"/>
      <c r="LKX1954" s="190"/>
      <c r="LKY1954" s="190"/>
      <c r="LKZ1954" s="190"/>
      <c r="LLA1954" s="190"/>
      <c r="LLB1954" s="190"/>
      <c r="LLC1954" s="190"/>
      <c r="LLD1954" s="190"/>
      <c r="LLE1954" s="190"/>
      <c r="LLF1954" s="190"/>
      <c r="LLG1954" s="190"/>
      <c r="LLH1954" s="190"/>
      <c r="LLI1954" s="190"/>
      <c r="LLJ1954" s="190"/>
      <c r="LLK1954" s="190"/>
      <c r="LLL1954" s="190"/>
      <c r="LLM1954" s="190"/>
      <c r="LLN1954" s="190"/>
      <c r="LLO1954" s="190"/>
      <c r="LLP1954" s="190"/>
      <c r="LLQ1954" s="190"/>
      <c r="LLR1954" s="190"/>
      <c r="LLS1954" s="190"/>
      <c r="LLT1954" s="190"/>
      <c r="LLU1954" s="190"/>
      <c r="LLV1954" s="190"/>
      <c r="LLW1954" s="190"/>
      <c r="LLX1954" s="190"/>
      <c r="LLY1954" s="190"/>
      <c r="LLZ1954" s="190"/>
      <c r="LMA1954" s="190"/>
      <c r="LMB1954" s="190"/>
      <c r="LMC1954" s="190"/>
      <c r="LMD1954" s="190"/>
      <c r="LME1954" s="190"/>
      <c r="LMF1954" s="190"/>
      <c r="LMG1954" s="190"/>
      <c r="LMH1954" s="190"/>
      <c r="LMI1954" s="190"/>
      <c r="LMJ1954" s="190"/>
      <c r="LMK1954" s="190"/>
      <c r="LML1954" s="190"/>
      <c r="LMM1954" s="190"/>
      <c r="LMN1954" s="190"/>
      <c r="LMO1954" s="190"/>
      <c r="LMP1954" s="190"/>
      <c r="LMQ1954" s="190"/>
      <c r="LMR1954" s="190"/>
      <c r="LMS1954" s="190"/>
      <c r="LMT1954" s="190"/>
      <c r="LMU1954" s="190"/>
      <c r="LMV1954" s="190"/>
      <c r="LMW1954" s="190"/>
      <c r="LMX1954" s="190"/>
      <c r="LMY1954" s="190"/>
      <c r="LMZ1954" s="190"/>
      <c r="LNA1954" s="190"/>
      <c r="LNB1954" s="190"/>
      <c r="LNC1954" s="190"/>
      <c r="LND1954" s="190"/>
      <c r="LNE1954" s="190"/>
      <c r="LNF1954" s="190"/>
      <c r="LNG1954" s="190"/>
      <c r="LNH1954" s="190"/>
      <c r="LNI1954" s="190"/>
      <c r="LNJ1954" s="190"/>
      <c r="LNK1954" s="190"/>
      <c r="LNL1954" s="190"/>
      <c r="LNM1954" s="190"/>
      <c r="LNN1954" s="190"/>
      <c r="LNO1954" s="190"/>
      <c r="LNP1954" s="190"/>
      <c r="LNQ1954" s="190"/>
      <c r="LNR1954" s="190"/>
      <c r="LNS1954" s="190"/>
      <c r="LNT1954" s="190"/>
      <c r="LNU1954" s="190"/>
      <c r="LNV1954" s="190"/>
      <c r="LNW1954" s="190"/>
      <c r="LNX1954" s="190"/>
      <c r="LNY1954" s="190"/>
      <c r="LNZ1954" s="190"/>
      <c r="LOA1954" s="190"/>
      <c r="LOB1954" s="190"/>
      <c r="LOC1954" s="190"/>
      <c r="LOD1954" s="190"/>
      <c r="LOE1954" s="190"/>
      <c r="LOF1954" s="190"/>
      <c r="LOG1954" s="190"/>
      <c r="LOH1954" s="190"/>
      <c r="LOI1954" s="190"/>
      <c r="LOJ1954" s="190"/>
      <c r="LOK1954" s="190"/>
      <c r="LOL1954" s="190"/>
      <c r="LOM1954" s="190"/>
      <c r="LON1954" s="190"/>
      <c r="LOO1954" s="190"/>
      <c r="LOP1954" s="190"/>
      <c r="LOQ1954" s="190"/>
      <c r="LOR1954" s="190"/>
      <c r="LOS1954" s="190"/>
      <c r="LOT1954" s="190"/>
      <c r="LOU1954" s="190"/>
      <c r="LOV1954" s="190"/>
      <c r="LOW1954" s="190"/>
      <c r="LOX1954" s="190"/>
      <c r="LOY1954" s="190"/>
      <c r="LOZ1954" s="190"/>
      <c r="LPA1954" s="190"/>
      <c r="LPB1954" s="190"/>
      <c r="LPC1954" s="190"/>
      <c r="LPD1954" s="190"/>
      <c r="LPE1954" s="190"/>
      <c r="LPF1954" s="190"/>
      <c r="LPG1954" s="190"/>
      <c r="LPH1954" s="190"/>
      <c r="LPI1954" s="190"/>
      <c r="LPJ1954" s="190"/>
      <c r="LPK1954" s="190"/>
      <c r="LPL1954" s="190"/>
      <c r="LPM1954" s="190"/>
      <c r="LPN1954" s="190"/>
      <c r="LPO1954" s="190"/>
      <c r="LPP1954" s="190"/>
      <c r="LPQ1954" s="190"/>
      <c r="LPR1954" s="190"/>
      <c r="LPS1954" s="190"/>
      <c r="LPT1954" s="190"/>
      <c r="LPU1954" s="190"/>
      <c r="LPV1954" s="190"/>
      <c r="LPW1954" s="190"/>
      <c r="LPX1954" s="190"/>
      <c r="LPY1954" s="190"/>
      <c r="LPZ1954" s="190"/>
      <c r="LQA1954" s="190"/>
      <c r="LQB1954" s="190"/>
      <c r="LQC1954" s="190"/>
      <c r="LQD1954" s="190"/>
      <c r="LQE1954" s="190"/>
      <c r="LQF1954" s="190"/>
      <c r="LQG1954" s="190"/>
      <c r="LQH1954" s="190"/>
      <c r="LQI1954" s="190"/>
      <c r="LQJ1954" s="190"/>
      <c r="LQK1954" s="190"/>
      <c r="LQL1954" s="190"/>
      <c r="LQM1954" s="190"/>
      <c r="LQN1954" s="190"/>
      <c r="LQO1954" s="190"/>
      <c r="LQP1954" s="190"/>
      <c r="LQQ1954" s="190"/>
      <c r="LQR1954" s="190"/>
      <c r="LQS1954" s="190"/>
      <c r="LQT1954" s="190"/>
      <c r="LQU1954" s="190"/>
      <c r="LQV1954" s="190"/>
      <c r="LQW1954" s="190"/>
      <c r="LQX1954" s="190"/>
      <c r="LQY1954" s="190"/>
      <c r="LQZ1954" s="190"/>
      <c r="LRA1954" s="190"/>
      <c r="LRB1954" s="190"/>
      <c r="LRC1954" s="190"/>
      <c r="LRD1954" s="190"/>
      <c r="LRE1954" s="190"/>
      <c r="LRF1954" s="190"/>
      <c r="LRG1954" s="190"/>
      <c r="LRH1954" s="190"/>
      <c r="LRI1954" s="190"/>
      <c r="LRJ1954" s="190"/>
      <c r="LRK1954" s="190"/>
      <c r="LRL1954" s="190"/>
      <c r="LRM1954" s="190"/>
      <c r="LRN1954" s="190"/>
      <c r="LRO1954" s="190"/>
      <c r="LRP1954" s="190"/>
      <c r="LRQ1954" s="190"/>
      <c r="LRR1954" s="190"/>
      <c r="LRS1954" s="190"/>
      <c r="LRT1954" s="190"/>
      <c r="LRU1954" s="190"/>
      <c r="LRV1954" s="190"/>
      <c r="LRW1954" s="190"/>
      <c r="LRX1954" s="190"/>
      <c r="LRY1954" s="190"/>
      <c r="LRZ1954" s="190"/>
      <c r="LSA1954" s="190"/>
      <c r="LSB1954" s="190"/>
      <c r="LSC1954" s="190"/>
      <c r="LSD1954" s="190"/>
      <c r="LSE1954" s="190"/>
      <c r="LSF1954" s="190"/>
      <c r="LSG1954" s="190"/>
      <c r="LSH1954" s="190"/>
      <c r="LSI1954" s="190"/>
      <c r="LSJ1954" s="190"/>
      <c r="LSK1954" s="190"/>
      <c r="LSL1954" s="190"/>
      <c r="LSM1954" s="190"/>
      <c r="LSN1954" s="190"/>
      <c r="LSO1954" s="190"/>
      <c r="LSP1954" s="190"/>
      <c r="LSQ1954" s="190"/>
      <c r="LSR1954" s="190"/>
      <c r="LSS1954" s="190"/>
      <c r="LST1954" s="190"/>
      <c r="LSU1954" s="190"/>
      <c r="LSV1954" s="190"/>
      <c r="LSW1954" s="190"/>
      <c r="LSX1954" s="190"/>
      <c r="LSY1954" s="190"/>
      <c r="LSZ1954" s="190"/>
      <c r="LTA1954" s="190"/>
      <c r="LTB1954" s="190"/>
      <c r="LTC1954" s="190"/>
      <c r="LTD1954" s="190"/>
      <c r="LTE1954" s="190"/>
      <c r="LTF1954" s="190"/>
      <c r="LTG1954" s="190"/>
      <c r="LTH1954" s="190"/>
      <c r="LTI1954" s="190"/>
      <c r="LTJ1954" s="190"/>
      <c r="LTK1954" s="190"/>
      <c r="LTL1954" s="190"/>
      <c r="LTM1954" s="190"/>
      <c r="LTN1954" s="190"/>
      <c r="LTO1954" s="190"/>
      <c r="LTP1954" s="190"/>
      <c r="LTQ1954" s="190"/>
      <c r="LTR1954" s="190"/>
      <c r="LTS1954" s="190"/>
      <c r="LTT1954" s="190"/>
      <c r="LTU1954" s="190"/>
      <c r="LTV1954" s="190"/>
      <c r="LTW1954" s="190"/>
      <c r="LTX1954" s="190"/>
      <c r="LTY1954" s="190"/>
      <c r="LTZ1954" s="190"/>
      <c r="LUA1954" s="190"/>
      <c r="LUB1954" s="190"/>
      <c r="LUC1954" s="190"/>
      <c r="LUD1954" s="190"/>
      <c r="LUE1954" s="190"/>
      <c r="LUF1954" s="190"/>
      <c r="LUG1954" s="190"/>
      <c r="LUH1954" s="190"/>
      <c r="LUI1954" s="190"/>
      <c r="LUJ1954" s="190"/>
      <c r="LUK1954" s="190"/>
      <c r="LUL1954" s="190"/>
      <c r="LUM1954" s="190"/>
      <c r="LUN1954" s="190"/>
      <c r="LUO1954" s="190"/>
      <c r="LUP1954" s="190"/>
      <c r="LUQ1954" s="190"/>
      <c r="LUR1954" s="190"/>
      <c r="LUS1954" s="190"/>
      <c r="LUT1954" s="190"/>
      <c r="LUU1954" s="190"/>
      <c r="LUV1954" s="190"/>
      <c r="LUW1954" s="190"/>
      <c r="LUX1954" s="190"/>
      <c r="LUY1954" s="190"/>
      <c r="LUZ1954" s="190"/>
      <c r="LVA1954" s="190"/>
      <c r="LVB1954" s="190"/>
      <c r="LVC1954" s="190"/>
      <c r="LVD1954" s="190"/>
      <c r="LVE1954" s="190"/>
      <c r="LVF1954" s="190"/>
      <c r="LVG1954" s="190"/>
      <c r="LVH1954" s="190"/>
      <c r="LVI1954" s="190"/>
      <c r="LVJ1954" s="190"/>
      <c r="LVK1954" s="190"/>
      <c r="LVL1954" s="190"/>
      <c r="LVM1954" s="190"/>
      <c r="LVN1954" s="190"/>
      <c r="LVO1954" s="190"/>
      <c r="LVP1954" s="190"/>
      <c r="LVQ1954" s="190"/>
      <c r="LVR1954" s="190"/>
      <c r="LVS1954" s="190"/>
      <c r="LVT1954" s="190"/>
      <c r="LVU1954" s="190"/>
      <c r="LVV1954" s="190"/>
      <c r="LVW1954" s="190"/>
      <c r="LVX1954" s="190"/>
      <c r="LVY1954" s="190"/>
      <c r="LVZ1954" s="190"/>
      <c r="LWA1954" s="190"/>
      <c r="LWB1954" s="190"/>
      <c r="LWC1954" s="190"/>
      <c r="LWD1954" s="190"/>
      <c r="LWE1954" s="190"/>
      <c r="LWF1954" s="190"/>
      <c r="LWG1954" s="190"/>
      <c r="LWH1954" s="190"/>
      <c r="LWI1954" s="190"/>
      <c r="LWJ1954" s="190"/>
      <c r="LWK1954" s="190"/>
      <c r="LWL1954" s="190"/>
      <c r="LWM1954" s="190"/>
      <c r="LWN1954" s="190"/>
      <c r="LWO1954" s="190"/>
      <c r="LWP1954" s="190"/>
      <c r="LWQ1954" s="190"/>
      <c r="LWR1954" s="190"/>
      <c r="LWS1954" s="190"/>
      <c r="LWT1954" s="190"/>
      <c r="LWU1954" s="190"/>
      <c r="LWV1954" s="190"/>
      <c r="LWW1954" s="190"/>
      <c r="LWX1954" s="190"/>
      <c r="LWY1954" s="190"/>
      <c r="LWZ1954" s="190"/>
      <c r="LXA1954" s="190"/>
      <c r="LXB1954" s="190"/>
      <c r="LXC1954" s="190"/>
      <c r="LXD1954" s="190"/>
      <c r="LXE1954" s="190"/>
      <c r="LXF1954" s="190"/>
      <c r="LXG1954" s="190"/>
      <c r="LXH1954" s="190"/>
      <c r="LXI1954" s="190"/>
      <c r="LXJ1954" s="190"/>
      <c r="LXK1954" s="190"/>
      <c r="LXL1954" s="190"/>
      <c r="LXM1954" s="190"/>
      <c r="LXN1954" s="190"/>
      <c r="LXO1954" s="190"/>
      <c r="LXP1954" s="190"/>
      <c r="LXQ1954" s="190"/>
      <c r="LXR1954" s="190"/>
      <c r="LXS1954" s="190"/>
      <c r="LXT1954" s="190"/>
      <c r="LXU1954" s="190"/>
      <c r="LXV1954" s="190"/>
      <c r="LXW1954" s="190"/>
      <c r="LXX1954" s="190"/>
      <c r="LXY1954" s="190"/>
      <c r="LXZ1954" s="190"/>
      <c r="LYA1954" s="190"/>
      <c r="LYB1954" s="190"/>
      <c r="LYC1954" s="190"/>
      <c r="LYD1954" s="190"/>
      <c r="LYE1954" s="190"/>
      <c r="LYF1954" s="190"/>
      <c r="LYG1954" s="190"/>
      <c r="LYH1954" s="190"/>
      <c r="LYI1954" s="190"/>
      <c r="LYJ1954" s="190"/>
      <c r="LYK1954" s="190"/>
      <c r="LYL1954" s="190"/>
      <c r="LYM1954" s="190"/>
      <c r="LYN1954" s="190"/>
      <c r="LYO1954" s="190"/>
      <c r="LYP1954" s="190"/>
      <c r="LYQ1954" s="190"/>
      <c r="LYR1954" s="190"/>
      <c r="LYS1954" s="190"/>
      <c r="LYT1954" s="190"/>
      <c r="LYU1954" s="190"/>
      <c r="LYV1954" s="190"/>
      <c r="LYW1954" s="190"/>
      <c r="LYX1954" s="190"/>
      <c r="LYY1954" s="190"/>
      <c r="LYZ1954" s="190"/>
      <c r="LZA1954" s="190"/>
      <c r="LZB1954" s="190"/>
      <c r="LZC1954" s="190"/>
      <c r="LZD1954" s="190"/>
      <c r="LZE1954" s="190"/>
      <c r="LZF1954" s="190"/>
      <c r="LZG1954" s="190"/>
      <c r="LZH1954" s="190"/>
      <c r="LZI1954" s="190"/>
      <c r="LZJ1954" s="190"/>
      <c r="LZK1954" s="190"/>
      <c r="LZL1954" s="190"/>
      <c r="LZM1954" s="190"/>
      <c r="LZN1954" s="190"/>
      <c r="LZO1954" s="190"/>
      <c r="LZP1954" s="190"/>
      <c r="LZQ1954" s="190"/>
      <c r="LZR1954" s="190"/>
      <c r="LZS1954" s="190"/>
      <c r="LZT1954" s="190"/>
      <c r="LZU1954" s="190"/>
      <c r="LZV1954" s="190"/>
      <c r="LZW1954" s="190"/>
      <c r="LZX1954" s="190"/>
      <c r="LZY1954" s="190"/>
      <c r="LZZ1954" s="190"/>
      <c r="MAA1954" s="190"/>
      <c r="MAB1954" s="190"/>
      <c r="MAC1954" s="190"/>
      <c r="MAD1954" s="190"/>
      <c r="MAE1954" s="190"/>
      <c r="MAF1954" s="190"/>
      <c r="MAG1954" s="190"/>
      <c r="MAH1954" s="190"/>
      <c r="MAI1954" s="190"/>
      <c r="MAJ1954" s="190"/>
      <c r="MAK1954" s="190"/>
      <c r="MAL1954" s="190"/>
      <c r="MAM1954" s="190"/>
      <c r="MAN1954" s="190"/>
      <c r="MAO1954" s="190"/>
      <c r="MAP1954" s="190"/>
      <c r="MAQ1954" s="190"/>
      <c r="MAR1954" s="190"/>
      <c r="MAS1954" s="190"/>
      <c r="MAT1954" s="190"/>
      <c r="MAU1954" s="190"/>
      <c r="MAV1954" s="190"/>
      <c r="MAW1954" s="190"/>
      <c r="MAX1954" s="190"/>
      <c r="MAY1954" s="190"/>
      <c r="MAZ1954" s="190"/>
      <c r="MBA1954" s="190"/>
      <c r="MBB1954" s="190"/>
      <c r="MBC1954" s="190"/>
      <c r="MBD1954" s="190"/>
      <c r="MBE1954" s="190"/>
      <c r="MBF1954" s="190"/>
      <c r="MBG1954" s="190"/>
      <c r="MBH1954" s="190"/>
      <c r="MBI1954" s="190"/>
      <c r="MBJ1954" s="190"/>
      <c r="MBK1954" s="190"/>
      <c r="MBL1954" s="190"/>
      <c r="MBM1954" s="190"/>
      <c r="MBN1954" s="190"/>
      <c r="MBO1954" s="190"/>
      <c r="MBP1954" s="190"/>
      <c r="MBQ1954" s="190"/>
      <c r="MBR1954" s="190"/>
      <c r="MBS1954" s="190"/>
      <c r="MBT1954" s="190"/>
      <c r="MBU1954" s="190"/>
      <c r="MBV1954" s="190"/>
      <c r="MBW1954" s="190"/>
      <c r="MBX1954" s="190"/>
      <c r="MBY1954" s="190"/>
      <c r="MBZ1954" s="190"/>
      <c r="MCA1954" s="190"/>
      <c r="MCB1954" s="190"/>
      <c r="MCC1954" s="190"/>
      <c r="MCD1954" s="190"/>
      <c r="MCE1954" s="190"/>
      <c r="MCF1954" s="190"/>
      <c r="MCG1954" s="190"/>
      <c r="MCH1954" s="190"/>
      <c r="MCI1954" s="190"/>
      <c r="MCJ1954" s="190"/>
      <c r="MCK1954" s="190"/>
      <c r="MCL1954" s="190"/>
      <c r="MCM1954" s="190"/>
      <c r="MCN1954" s="190"/>
      <c r="MCO1954" s="190"/>
      <c r="MCP1954" s="190"/>
      <c r="MCQ1954" s="190"/>
      <c r="MCR1954" s="190"/>
      <c r="MCS1954" s="190"/>
      <c r="MCT1954" s="190"/>
      <c r="MCU1954" s="190"/>
      <c r="MCV1954" s="190"/>
      <c r="MCW1954" s="190"/>
      <c r="MCX1954" s="190"/>
      <c r="MCY1954" s="190"/>
      <c r="MCZ1954" s="190"/>
      <c r="MDA1954" s="190"/>
      <c r="MDB1954" s="190"/>
      <c r="MDC1954" s="190"/>
      <c r="MDD1954" s="190"/>
      <c r="MDE1954" s="190"/>
      <c r="MDF1954" s="190"/>
      <c r="MDG1954" s="190"/>
      <c r="MDH1954" s="190"/>
      <c r="MDI1954" s="190"/>
      <c r="MDJ1954" s="190"/>
      <c r="MDK1954" s="190"/>
      <c r="MDL1954" s="190"/>
      <c r="MDM1954" s="190"/>
      <c r="MDN1954" s="190"/>
      <c r="MDO1954" s="190"/>
      <c r="MDP1954" s="190"/>
      <c r="MDQ1954" s="190"/>
      <c r="MDR1954" s="190"/>
      <c r="MDS1954" s="190"/>
      <c r="MDT1954" s="190"/>
      <c r="MDU1954" s="190"/>
      <c r="MDV1954" s="190"/>
      <c r="MDW1954" s="190"/>
      <c r="MDX1954" s="190"/>
      <c r="MDY1954" s="190"/>
      <c r="MDZ1954" s="190"/>
      <c r="MEA1954" s="190"/>
      <c r="MEB1954" s="190"/>
      <c r="MEC1954" s="190"/>
      <c r="MED1954" s="190"/>
      <c r="MEE1954" s="190"/>
      <c r="MEF1954" s="190"/>
      <c r="MEG1954" s="190"/>
      <c r="MEH1954" s="190"/>
      <c r="MEI1954" s="190"/>
      <c r="MEJ1954" s="190"/>
      <c r="MEK1954" s="190"/>
      <c r="MEL1954" s="190"/>
      <c r="MEM1954" s="190"/>
      <c r="MEN1954" s="190"/>
      <c r="MEO1954" s="190"/>
      <c r="MEP1954" s="190"/>
      <c r="MEQ1954" s="190"/>
      <c r="MER1954" s="190"/>
      <c r="MES1954" s="190"/>
      <c r="MET1954" s="190"/>
      <c r="MEU1954" s="190"/>
      <c r="MEV1954" s="190"/>
      <c r="MEW1954" s="190"/>
      <c r="MEX1954" s="190"/>
      <c r="MEY1954" s="190"/>
      <c r="MEZ1954" s="190"/>
      <c r="MFA1954" s="190"/>
      <c r="MFB1954" s="190"/>
      <c r="MFC1954" s="190"/>
      <c r="MFD1954" s="190"/>
      <c r="MFE1954" s="190"/>
      <c r="MFF1954" s="190"/>
      <c r="MFG1954" s="190"/>
      <c r="MFH1954" s="190"/>
      <c r="MFI1954" s="190"/>
      <c r="MFJ1954" s="190"/>
      <c r="MFK1954" s="190"/>
      <c r="MFL1954" s="190"/>
      <c r="MFM1954" s="190"/>
      <c r="MFN1954" s="190"/>
      <c r="MFO1954" s="190"/>
      <c r="MFP1954" s="190"/>
      <c r="MFQ1954" s="190"/>
      <c r="MFR1954" s="190"/>
      <c r="MFS1954" s="190"/>
      <c r="MFT1954" s="190"/>
      <c r="MFU1954" s="190"/>
      <c r="MFV1954" s="190"/>
      <c r="MFW1954" s="190"/>
      <c r="MFX1954" s="190"/>
      <c r="MFY1954" s="190"/>
      <c r="MFZ1954" s="190"/>
      <c r="MGA1954" s="190"/>
      <c r="MGB1954" s="190"/>
      <c r="MGC1954" s="190"/>
      <c r="MGD1954" s="190"/>
      <c r="MGE1954" s="190"/>
      <c r="MGF1954" s="190"/>
      <c r="MGG1954" s="190"/>
      <c r="MGH1954" s="190"/>
      <c r="MGI1954" s="190"/>
      <c r="MGJ1954" s="190"/>
      <c r="MGK1954" s="190"/>
      <c r="MGL1954" s="190"/>
      <c r="MGM1954" s="190"/>
      <c r="MGN1954" s="190"/>
      <c r="MGO1954" s="190"/>
      <c r="MGP1954" s="190"/>
      <c r="MGQ1954" s="190"/>
      <c r="MGR1954" s="190"/>
      <c r="MGS1954" s="190"/>
      <c r="MGT1954" s="190"/>
      <c r="MGU1954" s="190"/>
      <c r="MGV1954" s="190"/>
      <c r="MGW1954" s="190"/>
      <c r="MGX1954" s="190"/>
      <c r="MGY1954" s="190"/>
      <c r="MGZ1954" s="190"/>
      <c r="MHA1954" s="190"/>
      <c r="MHB1954" s="190"/>
      <c r="MHC1954" s="190"/>
      <c r="MHD1954" s="190"/>
      <c r="MHE1954" s="190"/>
      <c r="MHF1954" s="190"/>
      <c r="MHG1954" s="190"/>
      <c r="MHH1954" s="190"/>
      <c r="MHI1954" s="190"/>
      <c r="MHJ1954" s="190"/>
      <c r="MHK1954" s="190"/>
      <c r="MHL1954" s="190"/>
      <c r="MHM1954" s="190"/>
      <c r="MHN1954" s="190"/>
      <c r="MHO1954" s="190"/>
      <c r="MHP1954" s="190"/>
      <c r="MHQ1954" s="190"/>
      <c r="MHR1954" s="190"/>
      <c r="MHS1954" s="190"/>
      <c r="MHT1954" s="190"/>
      <c r="MHU1954" s="190"/>
      <c r="MHV1954" s="190"/>
      <c r="MHW1954" s="190"/>
      <c r="MHX1954" s="190"/>
      <c r="MHY1954" s="190"/>
      <c r="MHZ1954" s="190"/>
      <c r="MIA1954" s="190"/>
      <c r="MIB1954" s="190"/>
      <c r="MIC1954" s="190"/>
      <c r="MID1954" s="190"/>
      <c r="MIE1954" s="190"/>
      <c r="MIF1954" s="190"/>
      <c r="MIG1954" s="190"/>
      <c r="MIH1954" s="190"/>
      <c r="MII1954" s="190"/>
      <c r="MIJ1954" s="190"/>
      <c r="MIK1954" s="190"/>
      <c r="MIL1954" s="190"/>
      <c r="MIM1954" s="190"/>
      <c r="MIN1954" s="190"/>
      <c r="MIO1954" s="190"/>
      <c r="MIP1954" s="190"/>
      <c r="MIQ1954" s="190"/>
      <c r="MIR1954" s="190"/>
      <c r="MIS1954" s="190"/>
      <c r="MIT1954" s="190"/>
      <c r="MIU1954" s="190"/>
      <c r="MIV1954" s="190"/>
      <c r="MIW1954" s="190"/>
      <c r="MIX1954" s="190"/>
      <c r="MIY1954" s="190"/>
      <c r="MIZ1954" s="190"/>
      <c r="MJA1954" s="190"/>
      <c r="MJB1954" s="190"/>
      <c r="MJC1954" s="190"/>
      <c r="MJD1954" s="190"/>
      <c r="MJE1954" s="190"/>
      <c r="MJF1954" s="190"/>
      <c r="MJG1954" s="190"/>
      <c r="MJH1954" s="190"/>
      <c r="MJI1954" s="190"/>
      <c r="MJJ1954" s="190"/>
      <c r="MJK1954" s="190"/>
      <c r="MJL1954" s="190"/>
      <c r="MJM1954" s="190"/>
      <c r="MJN1954" s="190"/>
      <c r="MJO1954" s="190"/>
      <c r="MJP1954" s="190"/>
      <c r="MJQ1954" s="190"/>
      <c r="MJR1954" s="190"/>
      <c r="MJS1954" s="190"/>
      <c r="MJT1954" s="190"/>
      <c r="MJU1954" s="190"/>
      <c r="MJV1954" s="190"/>
      <c r="MJW1954" s="190"/>
      <c r="MJX1954" s="190"/>
      <c r="MJY1954" s="190"/>
      <c r="MJZ1954" s="190"/>
      <c r="MKA1954" s="190"/>
      <c r="MKB1954" s="190"/>
      <c r="MKC1954" s="190"/>
      <c r="MKD1954" s="190"/>
      <c r="MKE1954" s="190"/>
      <c r="MKF1954" s="190"/>
      <c r="MKG1954" s="190"/>
      <c r="MKH1954" s="190"/>
      <c r="MKI1954" s="190"/>
      <c r="MKJ1954" s="190"/>
      <c r="MKK1954" s="190"/>
      <c r="MKL1954" s="190"/>
      <c r="MKM1954" s="190"/>
      <c r="MKN1954" s="190"/>
      <c r="MKO1954" s="190"/>
      <c r="MKP1954" s="190"/>
      <c r="MKQ1954" s="190"/>
      <c r="MKR1954" s="190"/>
      <c r="MKS1954" s="190"/>
      <c r="MKT1954" s="190"/>
      <c r="MKU1954" s="190"/>
      <c r="MKV1954" s="190"/>
      <c r="MKW1954" s="190"/>
      <c r="MKX1954" s="190"/>
      <c r="MKY1954" s="190"/>
      <c r="MKZ1954" s="190"/>
      <c r="MLA1954" s="190"/>
      <c r="MLB1954" s="190"/>
      <c r="MLC1954" s="190"/>
      <c r="MLD1954" s="190"/>
      <c r="MLE1954" s="190"/>
      <c r="MLF1954" s="190"/>
      <c r="MLG1954" s="190"/>
      <c r="MLH1954" s="190"/>
      <c r="MLI1954" s="190"/>
      <c r="MLJ1954" s="190"/>
      <c r="MLK1954" s="190"/>
      <c r="MLL1954" s="190"/>
      <c r="MLM1954" s="190"/>
      <c r="MLN1954" s="190"/>
      <c r="MLO1954" s="190"/>
      <c r="MLP1954" s="190"/>
      <c r="MLQ1954" s="190"/>
      <c r="MLR1954" s="190"/>
      <c r="MLS1954" s="190"/>
      <c r="MLT1954" s="190"/>
      <c r="MLU1954" s="190"/>
      <c r="MLV1954" s="190"/>
      <c r="MLW1954" s="190"/>
      <c r="MLX1954" s="190"/>
      <c r="MLY1954" s="190"/>
      <c r="MLZ1954" s="190"/>
      <c r="MMA1954" s="190"/>
      <c r="MMB1954" s="190"/>
      <c r="MMC1954" s="190"/>
      <c r="MMD1954" s="190"/>
      <c r="MME1954" s="190"/>
      <c r="MMF1954" s="190"/>
      <c r="MMG1954" s="190"/>
      <c r="MMH1954" s="190"/>
      <c r="MMI1954" s="190"/>
      <c r="MMJ1954" s="190"/>
      <c r="MMK1954" s="190"/>
      <c r="MML1954" s="190"/>
      <c r="MMM1954" s="190"/>
      <c r="MMN1954" s="190"/>
      <c r="MMO1954" s="190"/>
      <c r="MMP1954" s="190"/>
      <c r="MMQ1954" s="190"/>
      <c r="MMR1954" s="190"/>
      <c r="MMS1954" s="190"/>
      <c r="MMT1954" s="190"/>
      <c r="MMU1954" s="190"/>
      <c r="MMV1954" s="190"/>
      <c r="MMW1954" s="190"/>
      <c r="MMX1954" s="190"/>
      <c r="MMY1954" s="190"/>
      <c r="MMZ1954" s="190"/>
      <c r="MNA1954" s="190"/>
      <c r="MNB1954" s="190"/>
      <c r="MNC1954" s="190"/>
      <c r="MND1954" s="190"/>
      <c r="MNE1954" s="190"/>
      <c r="MNF1954" s="190"/>
      <c r="MNG1954" s="190"/>
      <c r="MNH1954" s="190"/>
      <c r="MNI1954" s="190"/>
      <c r="MNJ1954" s="190"/>
      <c r="MNK1954" s="190"/>
      <c r="MNL1954" s="190"/>
      <c r="MNM1954" s="190"/>
      <c r="MNN1954" s="190"/>
      <c r="MNO1954" s="190"/>
      <c r="MNP1954" s="190"/>
      <c r="MNQ1954" s="190"/>
      <c r="MNR1954" s="190"/>
      <c r="MNS1954" s="190"/>
      <c r="MNT1954" s="190"/>
      <c r="MNU1954" s="190"/>
      <c r="MNV1954" s="190"/>
      <c r="MNW1954" s="190"/>
      <c r="MNX1954" s="190"/>
      <c r="MNY1954" s="190"/>
      <c r="MNZ1954" s="190"/>
      <c r="MOA1954" s="190"/>
      <c r="MOB1954" s="190"/>
      <c r="MOC1954" s="190"/>
      <c r="MOD1954" s="190"/>
      <c r="MOE1954" s="190"/>
      <c r="MOF1954" s="190"/>
      <c r="MOG1954" s="190"/>
      <c r="MOH1954" s="190"/>
      <c r="MOI1954" s="190"/>
      <c r="MOJ1954" s="190"/>
      <c r="MOK1954" s="190"/>
      <c r="MOL1954" s="190"/>
      <c r="MOM1954" s="190"/>
      <c r="MON1954" s="190"/>
      <c r="MOO1954" s="190"/>
      <c r="MOP1954" s="190"/>
      <c r="MOQ1954" s="190"/>
      <c r="MOR1954" s="190"/>
      <c r="MOS1954" s="190"/>
      <c r="MOT1954" s="190"/>
      <c r="MOU1954" s="190"/>
      <c r="MOV1954" s="190"/>
      <c r="MOW1954" s="190"/>
      <c r="MOX1954" s="190"/>
      <c r="MOY1954" s="190"/>
      <c r="MOZ1954" s="190"/>
      <c r="MPA1954" s="190"/>
      <c r="MPB1954" s="190"/>
      <c r="MPC1954" s="190"/>
      <c r="MPD1954" s="190"/>
      <c r="MPE1954" s="190"/>
      <c r="MPF1954" s="190"/>
      <c r="MPG1954" s="190"/>
      <c r="MPH1954" s="190"/>
      <c r="MPI1954" s="190"/>
      <c r="MPJ1954" s="190"/>
      <c r="MPK1954" s="190"/>
      <c r="MPL1954" s="190"/>
      <c r="MPM1954" s="190"/>
      <c r="MPN1954" s="190"/>
      <c r="MPO1954" s="190"/>
      <c r="MPP1954" s="190"/>
      <c r="MPQ1954" s="190"/>
      <c r="MPR1954" s="190"/>
      <c r="MPS1954" s="190"/>
      <c r="MPT1954" s="190"/>
      <c r="MPU1954" s="190"/>
      <c r="MPV1954" s="190"/>
      <c r="MPW1954" s="190"/>
      <c r="MPX1954" s="190"/>
      <c r="MPY1954" s="190"/>
      <c r="MPZ1954" s="190"/>
      <c r="MQA1954" s="190"/>
      <c r="MQB1954" s="190"/>
      <c r="MQC1954" s="190"/>
      <c r="MQD1954" s="190"/>
      <c r="MQE1954" s="190"/>
      <c r="MQF1954" s="190"/>
      <c r="MQG1954" s="190"/>
      <c r="MQH1954" s="190"/>
      <c r="MQI1954" s="190"/>
      <c r="MQJ1954" s="190"/>
      <c r="MQK1954" s="190"/>
      <c r="MQL1954" s="190"/>
      <c r="MQM1954" s="190"/>
      <c r="MQN1954" s="190"/>
      <c r="MQO1954" s="190"/>
      <c r="MQP1954" s="190"/>
      <c r="MQQ1954" s="190"/>
      <c r="MQR1954" s="190"/>
      <c r="MQS1954" s="190"/>
      <c r="MQT1954" s="190"/>
      <c r="MQU1954" s="190"/>
      <c r="MQV1954" s="190"/>
      <c r="MQW1954" s="190"/>
      <c r="MQX1954" s="190"/>
      <c r="MQY1954" s="190"/>
      <c r="MQZ1954" s="190"/>
      <c r="MRA1954" s="190"/>
      <c r="MRB1954" s="190"/>
      <c r="MRC1954" s="190"/>
      <c r="MRD1954" s="190"/>
      <c r="MRE1954" s="190"/>
      <c r="MRF1954" s="190"/>
      <c r="MRG1954" s="190"/>
      <c r="MRH1954" s="190"/>
      <c r="MRI1954" s="190"/>
      <c r="MRJ1954" s="190"/>
      <c r="MRK1954" s="190"/>
      <c r="MRL1954" s="190"/>
      <c r="MRM1954" s="190"/>
      <c r="MRN1954" s="190"/>
      <c r="MRO1954" s="190"/>
      <c r="MRP1954" s="190"/>
      <c r="MRQ1954" s="190"/>
      <c r="MRR1954" s="190"/>
      <c r="MRS1954" s="190"/>
      <c r="MRT1954" s="190"/>
      <c r="MRU1954" s="190"/>
      <c r="MRV1954" s="190"/>
      <c r="MRW1954" s="190"/>
      <c r="MRX1954" s="190"/>
      <c r="MRY1954" s="190"/>
      <c r="MRZ1954" s="190"/>
      <c r="MSA1954" s="190"/>
      <c r="MSB1954" s="190"/>
      <c r="MSC1954" s="190"/>
      <c r="MSD1954" s="190"/>
      <c r="MSE1954" s="190"/>
      <c r="MSF1954" s="190"/>
      <c r="MSG1954" s="190"/>
      <c r="MSH1954" s="190"/>
      <c r="MSI1954" s="190"/>
      <c r="MSJ1954" s="190"/>
      <c r="MSK1954" s="190"/>
      <c r="MSL1954" s="190"/>
      <c r="MSM1954" s="190"/>
      <c r="MSN1954" s="190"/>
      <c r="MSO1954" s="190"/>
      <c r="MSP1954" s="190"/>
      <c r="MSQ1954" s="190"/>
      <c r="MSR1954" s="190"/>
      <c r="MSS1954" s="190"/>
      <c r="MST1954" s="190"/>
      <c r="MSU1954" s="190"/>
      <c r="MSV1954" s="190"/>
      <c r="MSW1954" s="190"/>
      <c r="MSX1954" s="190"/>
      <c r="MSY1954" s="190"/>
      <c r="MSZ1954" s="190"/>
      <c r="MTA1954" s="190"/>
      <c r="MTB1954" s="190"/>
      <c r="MTC1954" s="190"/>
      <c r="MTD1954" s="190"/>
      <c r="MTE1954" s="190"/>
      <c r="MTF1954" s="190"/>
      <c r="MTG1954" s="190"/>
      <c r="MTH1954" s="190"/>
      <c r="MTI1954" s="190"/>
      <c r="MTJ1954" s="190"/>
      <c r="MTK1954" s="190"/>
      <c r="MTL1954" s="190"/>
      <c r="MTM1954" s="190"/>
      <c r="MTN1954" s="190"/>
      <c r="MTO1954" s="190"/>
      <c r="MTP1954" s="190"/>
      <c r="MTQ1954" s="190"/>
      <c r="MTR1954" s="190"/>
      <c r="MTS1954" s="190"/>
      <c r="MTT1954" s="190"/>
      <c r="MTU1954" s="190"/>
      <c r="MTV1954" s="190"/>
      <c r="MTW1954" s="190"/>
      <c r="MTX1954" s="190"/>
      <c r="MTY1954" s="190"/>
      <c r="MTZ1954" s="190"/>
      <c r="MUA1954" s="190"/>
      <c r="MUB1954" s="190"/>
      <c r="MUC1954" s="190"/>
      <c r="MUD1954" s="190"/>
      <c r="MUE1954" s="190"/>
      <c r="MUF1954" s="190"/>
      <c r="MUG1954" s="190"/>
      <c r="MUH1954" s="190"/>
      <c r="MUI1954" s="190"/>
      <c r="MUJ1954" s="190"/>
      <c r="MUK1954" s="190"/>
      <c r="MUL1954" s="190"/>
      <c r="MUM1954" s="190"/>
      <c r="MUN1954" s="190"/>
      <c r="MUO1954" s="190"/>
      <c r="MUP1954" s="190"/>
      <c r="MUQ1954" s="190"/>
      <c r="MUR1954" s="190"/>
      <c r="MUS1954" s="190"/>
      <c r="MUT1954" s="190"/>
      <c r="MUU1954" s="190"/>
      <c r="MUV1954" s="190"/>
      <c r="MUW1954" s="190"/>
      <c r="MUX1954" s="190"/>
      <c r="MUY1954" s="190"/>
      <c r="MUZ1954" s="190"/>
      <c r="MVA1954" s="190"/>
      <c r="MVB1954" s="190"/>
      <c r="MVC1954" s="190"/>
      <c r="MVD1954" s="190"/>
      <c r="MVE1954" s="190"/>
      <c r="MVF1954" s="190"/>
      <c r="MVG1954" s="190"/>
      <c r="MVH1954" s="190"/>
      <c r="MVI1954" s="190"/>
      <c r="MVJ1954" s="190"/>
      <c r="MVK1954" s="190"/>
      <c r="MVL1954" s="190"/>
      <c r="MVM1954" s="190"/>
      <c r="MVN1954" s="190"/>
      <c r="MVO1954" s="190"/>
      <c r="MVP1954" s="190"/>
      <c r="MVQ1954" s="190"/>
      <c r="MVR1954" s="190"/>
      <c r="MVS1954" s="190"/>
      <c r="MVT1954" s="190"/>
      <c r="MVU1954" s="190"/>
      <c r="MVV1954" s="190"/>
      <c r="MVW1954" s="190"/>
      <c r="MVX1954" s="190"/>
      <c r="MVY1954" s="190"/>
      <c r="MVZ1954" s="190"/>
      <c r="MWA1954" s="190"/>
      <c r="MWB1954" s="190"/>
      <c r="MWC1954" s="190"/>
      <c r="MWD1954" s="190"/>
      <c r="MWE1954" s="190"/>
      <c r="MWF1954" s="190"/>
      <c r="MWG1954" s="190"/>
      <c r="MWH1954" s="190"/>
      <c r="MWI1954" s="190"/>
      <c r="MWJ1954" s="190"/>
      <c r="MWK1954" s="190"/>
      <c r="MWL1954" s="190"/>
      <c r="MWM1954" s="190"/>
      <c r="MWN1954" s="190"/>
      <c r="MWO1954" s="190"/>
      <c r="MWP1954" s="190"/>
      <c r="MWQ1954" s="190"/>
      <c r="MWR1954" s="190"/>
      <c r="MWS1954" s="190"/>
      <c r="MWT1954" s="190"/>
      <c r="MWU1954" s="190"/>
      <c r="MWV1954" s="190"/>
      <c r="MWW1954" s="190"/>
      <c r="MWX1954" s="190"/>
      <c r="MWY1954" s="190"/>
      <c r="MWZ1954" s="190"/>
      <c r="MXA1954" s="190"/>
      <c r="MXB1954" s="190"/>
      <c r="MXC1954" s="190"/>
      <c r="MXD1954" s="190"/>
      <c r="MXE1954" s="190"/>
      <c r="MXF1954" s="190"/>
      <c r="MXG1954" s="190"/>
      <c r="MXH1954" s="190"/>
      <c r="MXI1954" s="190"/>
      <c r="MXJ1954" s="190"/>
      <c r="MXK1954" s="190"/>
      <c r="MXL1954" s="190"/>
      <c r="MXM1954" s="190"/>
      <c r="MXN1954" s="190"/>
      <c r="MXO1954" s="190"/>
      <c r="MXP1954" s="190"/>
      <c r="MXQ1954" s="190"/>
      <c r="MXR1954" s="190"/>
      <c r="MXS1954" s="190"/>
      <c r="MXT1954" s="190"/>
      <c r="MXU1954" s="190"/>
      <c r="MXV1954" s="190"/>
      <c r="MXW1954" s="190"/>
      <c r="MXX1954" s="190"/>
      <c r="MXY1954" s="190"/>
      <c r="MXZ1954" s="190"/>
      <c r="MYA1954" s="190"/>
      <c r="MYB1954" s="190"/>
      <c r="MYC1954" s="190"/>
      <c r="MYD1954" s="190"/>
      <c r="MYE1954" s="190"/>
      <c r="MYF1954" s="190"/>
      <c r="MYG1954" s="190"/>
      <c r="MYH1954" s="190"/>
      <c r="MYI1954" s="190"/>
      <c r="MYJ1954" s="190"/>
      <c r="MYK1954" s="190"/>
      <c r="MYL1954" s="190"/>
      <c r="MYM1954" s="190"/>
      <c r="MYN1954" s="190"/>
      <c r="MYO1954" s="190"/>
      <c r="MYP1954" s="190"/>
      <c r="MYQ1954" s="190"/>
      <c r="MYR1954" s="190"/>
      <c r="MYS1954" s="190"/>
      <c r="MYT1954" s="190"/>
      <c r="MYU1954" s="190"/>
      <c r="MYV1954" s="190"/>
      <c r="MYW1954" s="190"/>
      <c r="MYX1954" s="190"/>
      <c r="MYY1954" s="190"/>
      <c r="MYZ1954" s="190"/>
      <c r="MZA1954" s="190"/>
      <c r="MZB1954" s="190"/>
      <c r="MZC1954" s="190"/>
      <c r="MZD1954" s="190"/>
      <c r="MZE1954" s="190"/>
      <c r="MZF1954" s="190"/>
      <c r="MZG1954" s="190"/>
      <c r="MZH1954" s="190"/>
      <c r="MZI1954" s="190"/>
      <c r="MZJ1954" s="190"/>
      <c r="MZK1954" s="190"/>
      <c r="MZL1954" s="190"/>
      <c r="MZM1954" s="190"/>
      <c r="MZN1954" s="190"/>
      <c r="MZO1954" s="190"/>
      <c r="MZP1954" s="190"/>
      <c r="MZQ1954" s="190"/>
      <c r="MZR1954" s="190"/>
      <c r="MZS1954" s="190"/>
      <c r="MZT1954" s="190"/>
      <c r="MZU1954" s="190"/>
      <c r="MZV1954" s="190"/>
      <c r="MZW1954" s="190"/>
      <c r="MZX1954" s="190"/>
      <c r="MZY1954" s="190"/>
      <c r="MZZ1954" s="190"/>
      <c r="NAA1954" s="190"/>
      <c r="NAB1954" s="190"/>
      <c r="NAC1954" s="190"/>
      <c r="NAD1954" s="190"/>
      <c r="NAE1954" s="190"/>
      <c r="NAF1954" s="190"/>
      <c r="NAG1954" s="190"/>
      <c r="NAH1954" s="190"/>
      <c r="NAI1954" s="190"/>
      <c r="NAJ1954" s="190"/>
      <c r="NAK1954" s="190"/>
      <c r="NAL1954" s="190"/>
      <c r="NAM1954" s="190"/>
      <c r="NAN1954" s="190"/>
      <c r="NAO1954" s="190"/>
      <c r="NAP1954" s="190"/>
      <c r="NAQ1954" s="190"/>
      <c r="NAR1954" s="190"/>
      <c r="NAS1954" s="190"/>
      <c r="NAT1954" s="190"/>
      <c r="NAU1954" s="190"/>
      <c r="NAV1954" s="190"/>
      <c r="NAW1954" s="190"/>
      <c r="NAX1954" s="190"/>
      <c r="NAY1954" s="190"/>
      <c r="NAZ1954" s="190"/>
      <c r="NBA1954" s="190"/>
      <c r="NBB1954" s="190"/>
      <c r="NBC1954" s="190"/>
      <c r="NBD1954" s="190"/>
      <c r="NBE1954" s="190"/>
      <c r="NBF1954" s="190"/>
      <c r="NBG1954" s="190"/>
      <c r="NBH1954" s="190"/>
      <c r="NBI1954" s="190"/>
      <c r="NBJ1954" s="190"/>
      <c r="NBK1954" s="190"/>
      <c r="NBL1954" s="190"/>
      <c r="NBM1954" s="190"/>
      <c r="NBN1954" s="190"/>
      <c r="NBO1954" s="190"/>
      <c r="NBP1954" s="190"/>
      <c r="NBQ1954" s="190"/>
      <c r="NBR1954" s="190"/>
      <c r="NBS1954" s="190"/>
      <c r="NBT1954" s="190"/>
      <c r="NBU1954" s="190"/>
      <c r="NBV1954" s="190"/>
      <c r="NBW1954" s="190"/>
      <c r="NBX1954" s="190"/>
      <c r="NBY1954" s="190"/>
      <c r="NBZ1954" s="190"/>
      <c r="NCA1954" s="190"/>
      <c r="NCB1954" s="190"/>
      <c r="NCC1954" s="190"/>
      <c r="NCD1954" s="190"/>
      <c r="NCE1954" s="190"/>
      <c r="NCF1954" s="190"/>
      <c r="NCG1954" s="190"/>
      <c r="NCH1954" s="190"/>
      <c r="NCI1954" s="190"/>
      <c r="NCJ1954" s="190"/>
      <c r="NCK1954" s="190"/>
      <c r="NCL1954" s="190"/>
      <c r="NCM1954" s="190"/>
      <c r="NCN1954" s="190"/>
      <c r="NCO1954" s="190"/>
      <c r="NCP1954" s="190"/>
      <c r="NCQ1954" s="190"/>
      <c r="NCR1954" s="190"/>
      <c r="NCS1954" s="190"/>
      <c r="NCT1954" s="190"/>
      <c r="NCU1954" s="190"/>
      <c r="NCV1954" s="190"/>
      <c r="NCW1954" s="190"/>
      <c r="NCX1954" s="190"/>
      <c r="NCY1954" s="190"/>
      <c r="NCZ1954" s="190"/>
      <c r="NDA1954" s="190"/>
      <c r="NDB1954" s="190"/>
      <c r="NDC1954" s="190"/>
      <c r="NDD1954" s="190"/>
      <c r="NDE1954" s="190"/>
      <c r="NDF1954" s="190"/>
      <c r="NDG1954" s="190"/>
      <c r="NDH1954" s="190"/>
      <c r="NDI1954" s="190"/>
      <c r="NDJ1954" s="190"/>
      <c r="NDK1954" s="190"/>
      <c r="NDL1954" s="190"/>
      <c r="NDM1954" s="190"/>
      <c r="NDN1954" s="190"/>
      <c r="NDO1954" s="190"/>
      <c r="NDP1954" s="190"/>
      <c r="NDQ1954" s="190"/>
      <c r="NDR1954" s="190"/>
      <c r="NDS1954" s="190"/>
      <c r="NDT1954" s="190"/>
      <c r="NDU1954" s="190"/>
      <c r="NDV1954" s="190"/>
      <c r="NDW1954" s="190"/>
      <c r="NDX1954" s="190"/>
      <c r="NDY1954" s="190"/>
      <c r="NDZ1954" s="190"/>
      <c r="NEA1954" s="190"/>
      <c r="NEB1954" s="190"/>
      <c r="NEC1954" s="190"/>
      <c r="NED1954" s="190"/>
      <c r="NEE1954" s="190"/>
      <c r="NEF1954" s="190"/>
      <c r="NEG1954" s="190"/>
      <c r="NEH1954" s="190"/>
      <c r="NEI1954" s="190"/>
      <c r="NEJ1954" s="190"/>
      <c r="NEK1954" s="190"/>
      <c r="NEL1954" s="190"/>
      <c r="NEM1954" s="190"/>
      <c r="NEN1954" s="190"/>
      <c r="NEO1954" s="190"/>
      <c r="NEP1954" s="190"/>
      <c r="NEQ1954" s="190"/>
      <c r="NER1954" s="190"/>
      <c r="NES1954" s="190"/>
      <c r="NET1954" s="190"/>
      <c r="NEU1954" s="190"/>
      <c r="NEV1954" s="190"/>
      <c r="NEW1954" s="190"/>
      <c r="NEX1954" s="190"/>
      <c r="NEY1954" s="190"/>
      <c r="NEZ1954" s="190"/>
      <c r="NFA1954" s="190"/>
      <c r="NFB1954" s="190"/>
      <c r="NFC1954" s="190"/>
      <c r="NFD1954" s="190"/>
      <c r="NFE1954" s="190"/>
      <c r="NFF1954" s="190"/>
      <c r="NFG1954" s="190"/>
      <c r="NFH1954" s="190"/>
      <c r="NFI1954" s="190"/>
      <c r="NFJ1954" s="190"/>
      <c r="NFK1954" s="190"/>
      <c r="NFL1954" s="190"/>
      <c r="NFM1954" s="190"/>
      <c r="NFN1954" s="190"/>
      <c r="NFO1954" s="190"/>
      <c r="NFP1954" s="190"/>
      <c r="NFQ1954" s="190"/>
      <c r="NFR1954" s="190"/>
      <c r="NFS1954" s="190"/>
      <c r="NFT1954" s="190"/>
      <c r="NFU1954" s="190"/>
      <c r="NFV1954" s="190"/>
      <c r="NFW1954" s="190"/>
      <c r="NFX1954" s="190"/>
      <c r="NFY1954" s="190"/>
      <c r="NFZ1954" s="190"/>
      <c r="NGA1954" s="190"/>
      <c r="NGB1954" s="190"/>
      <c r="NGC1954" s="190"/>
      <c r="NGD1954" s="190"/>
      <c r="NGE1954" s="190"/>
      <c r="NGF1954" s="190"/>
      <c r="NGG1954" s="190"/>
      <c r="NGH1954" s="190"/>
      <c r="NGI1954" s="190"/>
      <c r="NGJ1954" s="190"/>
      <c r="NGK1954" s="190"/>
      <c r="NGL1954" s="190"/>
      <c r="NGM1954" s="190"/>
      <c r="NGN1954" s="190"/>
      <c r="NGO1954" s="190"/>
      <c r="NGP1954" s="190"/>
      <c r="NGQ1954" s="190"/>
      <c r="NGR1954" s="190"/>
      <c r="NGS1954" s="190"/>
      <c r="NGT1954" s="190"/>
      <c r="NGU1954" s="190"/>
      <c r="NGV1954" s="190"/>
      <c r="NGW1954" s="190"/>
      <c r="NGX1954" s="190"/>
      <c r="NGY1954" s="190"/>
      <c r="NGZ1954" s="190"/>
      <c r="NHA1954" s="190"/>
      <c r="NHB1954" s="190"/>
      <c r="NHC1954" s="190"/>
      <c r="NHD1954" s="190"/>
      <c r="NHE1954" s="190"/>
      <c r="NHF1954" s="190"/>
      <c r="NHG1954" s="190"/>
      <c r="NHH1954" s="190"/>
      <c r="NHI1954" s="190"/>
      <c r="NHJ1954" s="190"/>
      <c r="NHK1954" s="190"/>
      <c r="NHL1954" s="190"/>
      <c r="NHM1954" s="190"/>
      <c r="NHN1954" s="190"/>
      <c r="NHO1954" s="190"/>
      <c r="NHP1954" s="190"/>
      <c r="NHQ1954" s="190"/>
      <c r="NHR1954" s="190"/>
      <c r="NHS1954" s="190"/>
      <c r="NHT1954" s="190"/>
      <c r="NHU1954" s="190"/>
      <c r="NHV1954" s="190"/>
      <c r="NHW1954" s="190"/>
      <c r="NHX1954" s="190"/>
      <c r="NHY1954" s="190"/>
      <c r="NHZ1954" s="190"/>
      <c r="NIA1954" s="190"/>
      <c r="NIB1954" s="190"/>
      <c r="NIC1954" s="190"/>
      <c r="NID1954" s="190"/>
      <c r="NIE1954" s="190"/>
      <c r="NIF1954" s="190"/>
      <c r="NIG1954" s="190"/>
      <c r="NIH1954" s="190"/>
      <c r="NII1954" s="190"/>
      <c r="NIJ1954" s="190"/>
      <c r="NIK1954" s="190"/>
      <c r="NIL1954" s="190"/>
      <c r="NIM1954" s="190"/>
      <c r="NIN1954" s="190"/>
      <c r="NIO1954" s="190"/>
      <c r="NIP1954" s="190"/>
      <c r="NIQ1954" s="190"/>
      <c r="NIR1954" s="190"/>
      <c r="NIS1954" s="190"/>
      <c r="NIT1954" s="190"/>
      <c r="NIU1954" s="190"/>
      <c r="NIV1954" s="190"/>
      <c r="NIW1954" s="190"/>
      <c r="NIX1954" s="190"/>
      <c r="NIY1954" s="190"/>
      <c r="NIZ1954" s="190"/>
      <c r="NJA1954" s="190"/>
      <c r="NJB1954" s="190"/>
      <c r="NJC1954" s="190"/>
      <c r="NJD1954" s="190"/>
      <c r="NJE1954" s="190"/>
      <c r="NJF1954" s="190"/>
      <c r="NJG1954" s="190"/>
      <c r="NJH1954" s="190"/>
      <c r="NJI1954" s="190"/>
      <c r="NJJ1954" s="190"/>
      <c r="NJK1954" s="190"/>
      <c r="NJL1954" s="190"/>
      <c r="NJM1954" s="190"/>
      <c r="NJN1954" s="190"/>
      <c r="NJO1954" s="190"/>
      <c r="NJP1954" s="190"/>
      <c r="NJQ1954" s="190"/>
      <c r="NJR1954" s="190"/>
      <c r="NJS1954" s="190"/>
      <c r="NJT1954" s="190"/>
      <c r="NJU1954" s="190"/>
      <c r="NJV1954" s="190"/>
      <c r="NJW1954" s="190"/>
      <c r="NJX1954" s="190"/>
      <c r="NJY1954" s="190"/>
      <c r="NJZ1954" s="190"/>
      <c r="NKA1954" s="190"/>
      <c r="NKB1954" s="190"/>
      <c r="NKC1954" s="190"/>
      <c r="NKD1954" s="190"/>
      <c r="NKE1954" s="190"/>
      <c r="NKF1954" s="190"/>
      <c r="NKG1954" s="190"/>
      <c r="NKH1954" s="190"/>
      <c r="NKI1954" s="190"/>
      <c r="NKJ1954" s="190"/>
      <c r="NKK1954" s="190"/>
      <c r="NKL1954" s="190"/>
      <c r="NKM1954" s="190"/>
      <c r="NKN1954" s="190"/>
      <c r="NKO1954" s="190"/>
      <c r="NKP1954" s="190"/>
      <c r="NKQ1954" s="190"/>
      <c r="NKR1954" s="190"/>
      <c r="NKS1954" s="190"/>
      <c r="NKT1954" s="190"/>
      <c r="NKU1954" s="190"/>
      <c r="NKV1954" s="190"/>
      <c r="NKW1954" s="190"/>
      <c r="NKX1954" s="190"/>
      <c r="NKY1954" s="190"/>
      <c r="NKZ1954" s="190"/>
      <c r="NLA1954" s="190"/>
      <c r="NLB1954" s="190"/>
      <c r="NLC1954" s="190"/>
      <c r="NLD1954" s="190"/>
      <c r="NLE1954" s="190"/>
      <c r="NLF1954" s="190"/>
      <c r="NLG1954" s="190"/>
      <c r="NLH1954" s="190"/>
      <c r="NLI1954" s="190"/>
      <c r="NLJ1954" s="190"/>
      <c r="NLK1954" s="190"/>
      <c r="NLL1954" s="190"/>
      <c r="NLM1954" s="190"/>
      <c r="NLN1954" s="190"/>
      <c r="NLO1954" s="190"/>
      <c r="NLP1954" s="190"/>
      <c r="NLQ1954" s="190"/>
      <c r="NLR1954" s="190"/>
      <c r="NLS1954" s="190"/>
      <c r="NLT1954" s="190"/>
      <c r="NLU1954" s="190"/>
      <c r="NLV1954" s="190"/>
      <c r="NLW1954" s="190"/>
      <c r="NLX1954" s="190"/>
      <c r="NLY1954" s="190"/>
      <c r="NLZ1954" s="190"/>
      <c r="NMA1954" s="190"/>
      <c r="NMB1954" s="190"/>
      <c r="NMC1954" s="190"/>
      <c r="NMD1954" s="190"/>
      <c r="NME1954" s="190"/>
      <c r="NMF1954" s="190"/>
      <c r="NMG1954" s="190"/>
      <c r="NMH1954" s="190"/>
      <c r="NMI1954" s="190"/>
      <c r="NMJ1954" s="190"/>
      <c r="NMK1954" s="190"/>
      <c r="NML1954" s="190"/>
      <c r="NMM1954" s="190"/>
      <c r="NMN1954" s="190"/>
      <c r="NMO1954" s="190"/>
      <c r="NMP1954" s="190"/>
      <c r="NMQ1954" s="190"/>
      <c r="NMR1954" s="190"/>
      <c r="NMS1954" s="190"/>
      <c r="NMT1954" s="190"/>
      <c r="NMU1954" s="190"/>
      <c r="NMV1954" s="190"/>
      <c r="NMW1954" s="190"/>
      <c r="NMX1954" s="190"/>
      <c r="NMY1954" s="190"/>
      <c r="NMZ1954" s="190"/>
      <c r="NNA1954" s="190"/>
      <c r="NNB1954" s="190"/>
      <c r="NNC1954" s="190"/>
      <c r="NND1954" s="190"/>
      <c r="NNE1954" s="190"/>
      <c r="NNF1954" s="190"/>
      <c r="NNG1954" s="190"/>
      <c r="NNH1954" s="190"/>
      <c r="NNI1954" s="190"/>
      <c r="NNJ1954" s="190"/>
      <c r="NNK1954" s="190"/>
      <c r="NNL1954" s="190"/>
      <c r="NNM1954" s="190"/>
      <c r="NNN1954" s="190"/>
      <c r="NNO1954" s="190"/>
      <c r="NNP1954" s="190"/>
      <c r="NNQ1954" s="190"/>
      <c r="NNR1954" s="190"/>
      <c r="NNS1954" s="190"/>
      <c r="NNT1954" s="190"/>
      <c r="NNU1954" s="190"/>
      <c r="NNV1954" s="190"/>
      <c r="NNW1954" s="190"/>
      <c r="NNX1954" s="190"/>
      <c r="NNY1954" s="190"/>
      <c r="NNZ1954" s="190"/>
      <c r="NOA1954" s="190"/>
      <c r="NOB1954" s="190"/>
      <c r="NOC1954" s="190"/>
      <c r="NOD1954" s="190"/>
      <c r="NOE1954" s="190"/>
      <c r="NOF1954" s="190"/>
      <c r="NOG1954" s="190"/>
      <c r="NOH1954" s="190"/>
      <c r="NOI1954" s="190"/>
      <c r="NOJ1954" s="190"/>
      <c r="NOK1954" s="190"/>
      <c r="NOL1954" s="190"/>
      <c r="NOM1954" s="190"/>
      <c r="NON1954" s="190"/>
      <c r="NOO1954" s="190"/>
      <c r="NOP1954" s="190"/>
      <c r="NOQ1954" s="190"/>
      <c r="NOR1954" s="190"/>
      <c r="NOS1954" s="190"/>
      <c r="NOT1954" s="190"/>
      <c r="NOU1954" s="190"/>
      <c r="NOV1954" s="190"/>
      <c r="NOW1954" s="190"/>
      <c r="NOX1954" s="190"/>
      <c r="NOY1954" s="190"/>
      <c r="NOZ1954" s="190"/>
      <c r="NPA1954" s="190"/>
      <c r="NPB1954" s="190"/>
      <c r="NPC1954" s="190"/>
      <c r="NPD1954" s="190"/>
      <c r="NPE1954" s="190"/>
      <c r="NPF1954" s="190"/>
      <c r="NPG1954" s="190"/>
      <c r="NPH1954" s="190"/>
      <c r="NPI1954" s="190"/>
      <c r="NPJ1954" s="190"/>
      <c r="NPK1954" s="190"/>
      <c r="NPL1954" s="190"/>
      <c r="NPM1954" s="190"/>
      <c r="NPN1954" s="190"/>
      <c r="NPO1954" s="190"/>
      <c r="NPP1954" s="190"/>
      <c r="NPQ1954" s="190"/>
      <c r="NPR1954" s="190"/>
      <c r="NPS1954" s="190"/>
      <c r="NPT1954" s="190"/>
      <c r="NPU1954" s="190"/>
      <c r="NPV1954" s="190"/>
      <c r="NPW1954" s="190"/>
      <c r="NPX1954" s="190"/>
      <c r="NPY1954" s="190"/>
      <c r="NPZ1954" s="190"/>
      <c r="NQA1954" s="190"/>
      <c r="NQB1954" s="190"/>
      <c r="NQC1954" s="190"/>
      <c r="NQD1954" s="190"/>
      <c r="NQE1954" s="190"/>
      <c r="NQF1954" s="190"/>
      <c r="NQG1954" s="190"/>
      <c r="NQH1954" s="190"/>
      <c r="NQI1954" s="190"/>
      <c r="NQJ1954" s="190"/>
      <c r="NQK1954" s="190"/>
      <c r="NQL1954" s="190"/>
      <c r="NQM1954" s="190"/>
      <c r="NQN1954" s="190"/>
      <c r="NQO1954" s="190"/>
      <c r="NQP1954" s="190"/>
      <c r="NQQ1954" s="190"/>
      <c r="NQR1954" s="190"/>
      <c r="NQS1954" s="190"/>
      <c r="NQT1954" s="190"/>
      <c r="NQU1954" s="190"/>
      <c r="NQV1954" s="190"/>
      <c r="NQW1954" s="190"/>
      <c r="NQX1954" s="190"/>
      <c r="NQY1954" s="190"/>
      <c r="NQZ1954" s="190"/>
      <c r="NRA1954" s="190"/>
      <c r="NRB1954" s="190"/>
      <c r="NRC1954" s="190"/>
      <c r="NRD1954" s="190"/>
      <c r="NRE1954" s="190"/>
      <c r="NRF1954" s="190"/>
      <c r="NRG1954" s="190"/>
      <c r="NRH1954" s="190"/>
      <c r="NRI1954" s="190"/>
      <c r="NRJ1954" s="190"/>
      <c r="NRK1954" s="190"/>
      <c r="NRL1954" s="190"/>
      <c r="NRM1954" s="190"/>
      <c r="NRN1954" s="190"/>
      <c r="NRO1954" s="190"/>
      <c r="NRP1954" s="190"/>
      <c r="NRQ1954" s="190"/>
      <c r="NRR1954" s="190"/>
      <c r="NRS1954" s="190"/>
      <c r="NRT1954" s="190"/>
      <c r="NRU1954" s="190"/>
      <c r="NRV1954" s="190"/>
      <c r="NRW1954" s="190"/>
      <c r="NRX1954" s="190"/>
      <c r="NRY1954" s="190"/>
      <c r="NRZ1954" s="190"/>
      <c r="NSA1954" s="190"/>
      <c r="NSB1954" s="190"/>
      <c r="NSC1954" s="190"/>
      <c r="NSD1954" s="190"/>
      <c r="NSE1954" s="190"/>
      <c r="NSF1954" s="190"/>
      <c r="NSG1954" s="190"/>
      <c r="NSH1954" s="190"/>
      <c r="NSI1954" s="190"/>
      <c r="NSJ1954" s="190"/>
      <c r="NSK1954" s="190"/>
      <c r="NSL1954" s="190"/>
      <c r="NSM1954" s="190"/>
      <c r="NSN1954" s="190"/>
      <c r="NSO1954" s="190"/>
      <c r="NSP1954" s="190"/>
      <c r="NSQ1954" s="190"/>
      <c r="NSR1954" s="190"/>
      <c r="NSS1954" s="190"/>
      <c r="NST1954" s="190"/>
      <c r="NSU1954" s="190"/>
      <c r="NSV1954" s="190"/>
      <c r="NSW1954" s="190"/>
      <c r="NSX1954" s="190"/>
      <c r="NSY1954" s="190"/>
      <c r="NSZ1954" s="190"/>
      <c r="NTA1954" s="190"/>
      <c r="NTB1954" s="190"/>
      <c r="NTC1954" s="190"/>
      <c r="NTD1954" s="190"/>
      <c r="NTE1954" s="190"/>
      <c r="NTF1954" s="190"/>
      <c r="NTG1954" s="190"/>
      <c r="NTH1954" s="190"/>
      <c r="NTI1954" s="190"/>
      <c r="NTJ1954" s="190"/>
      <c r="NTK1954" s="190"/>
      <c r="NTL1954" s="190"/>
      <c r="NTM1954" s="190"/>
      <c r="NTN1954" s="190"/>
      <c r="NTO1954" s="190"/>
      <c r="NTP1954" s="190"/>
      <c r="NTQ1954" s="190"/>
      <c r="NTR1954" s="190"/>
      <c r="NTS1954" s="190"/>
      <c r="NTT1954" s="190"/>
      <c r="NTU1954" s="190"/>
      <c r="NTV1954" s="190"/>
      <c r="NTW1954" s="190"/>
      <c r="NTX1954" s="190"/>
      <c r="NTY1954" s="190"/>
      <c r="NTZ1954" s="190"/>
      <c r="NUA1954" s="190"/>
      <c r="NUB1954" s="190"/>
      <c r="NUC1954" s="190"/>
      <c r="NUD1954" s="190"/>
      <c r="NUE1954" s="190"/>
      <c r="NUF1954" s="190"/>
      <c r="NUG1954" s="190"/>
      <c r="NUH1954" s="190"/>
      <c r="NUI1954" s="190"/>
      <c r="NUJ1954" s="190"/>
      <c r="NUK1954" s="190"/>
      <c r="NUL1954" s="190"/>
      <c r="NUM1954" s="190"/>
      <c r="NUN1954" s="190"/>
      <c r="NUO1954" s="190"/>
      <c r="NUP1954" s="190"/>
      <c r="NUQ1954" s="190"/>
      <c r="NUR1954" s="190"/>
      <c r="NUS1954" s="190"/>
      <c r="NUT1954" s="190"/>
      <c r="NUU1954" s="190"/>
      <c r="NUV1954" s="190"/>
      <c r="NUW1954" s="190"/>
      <c r="NUX1954" s="190"/>
      <c r="NUY1954" s="190"/>
      <c r="NUZ1954" s="190"/>
      <c r="NVA1954" s="190"/>
      <c r="NVB1954" s="190"/>
      <c r="NVC1954" s="190"/>
      <c r="NVD1954" s="190"/>
      <c r="NVE1954" s="190"/>
      <c r="NVF1954" s="190"/>
      <c r="NVG1954" s="190"/>
      <c r="NVH1954" s="190"/>
      <c r="NVI1954" s="190"/>
      <c r="NVJ1954" s="190"/>
      <c r="NVK1954" s="190"/>
      <c r="NVL1954" s="190"/>
      <c r="NVM1954" s="190"/>
      <c r="NVN1954" s="190"/>
      <c r="NVO1954" s="190"/>
      <c r="NVP1954" s="190"/>
      <c r="NVQ1954" s="190"/>
      <c r="NVR1954" s="190"/>
      <c r="NVS1954" s="190"/>
      <c r="NVT1954" s="190"/>
      <c r="NVU1954" s="190"/>
      <c r="NVV1954" s="190"/>
      <c r="NVW1954" s="190"/>
      <c r="NVX1954" s="190"/>
      <c r="NVY1954" s="190"/>
      <c r="NVZ1954" s="190"/>
      <c r="NWA1954" s="190"/>
      <c r="NWB1954" s="190"/>
      <c r="NWC1954" s="190"/>
      <c r="NWD1954" s="190"/>
      <c r="NWE1954" s="190"/>
      <c r="NWF1954" s="190"/>
      <c r="NWG1954" s="190"/>
      <c r="NWH1954" s="190"/>
      <c r="NWI1954" s="190"/>
      <c r="NWJ1954" s="190"/>
      <c r="NWK1954" s="190"/>
      <c r="NWL1954" s="190"/>
      <c r="NWM1954" s="190"/>
      <c r="NWN1954" s="190"/>
      <c r="NWO1954" s="190"/>
      <c r="NWP1954" s="190"/>
      <c r="NWQ1954" s="190"/>
      <c r="NWR1954" s="190"/>
      <c r="NWS1954" s="190"/>
      <c r="NWT1954" s="190"/>
      <c r="NWU1954" s="190"/>
      <c r="NWV1954" s="190"/>
      <c r="NWW1954" s="190"/>
      <c r="NWX1954" s="190"/>
      <c r="NWY1954" s="190"/>
      <c r="NWZ1954" s="190"/>
      <c r="NXA1954" s="190"/>
      <c r="NXB1954" s="190"/>
      <c r="NXC1954" s="190"/>
      <c r="NXD1954" s="190"/>
      <c r="NXE1954" s="190"/>
      <c r="NXF1954" s="190"/>
      <c r="NXG1954" s="190"/>
      <c r="NXH1954" s="190"/>
      <c r="NXI1954" s="190"/>
      <c r="NXJ1954" s="190"/>
      <c r="NXK1954" s="190"/>
      <c r="NXL1954" s="190"/>
      <c r="NXM1954" s="190"/>
      <c r="NXN1954" s="190"/>
      <c r="NXO1954" s="190"/>
      <c r="NXP1954" s="190"/>
      <c r="NXQ1954" s="190"/>
      <c r="NXR1954" s="190"/>
      <c r="NXS1954" s="190"/>
      <c r="NXT1954" s="190"/>
      <c r="NXU1954" s="190"/>
      <c r="NXV1954" s="190"/>
      <c r="NXW1954" s="190"/>
      <c r="NXX1954" s="190"/>
      <c r="NXY1954" s="190"/>
      <c r="NXZ1954" s="190"/>
      <c r="NYA1954" s="190"/>
      <c r="NYB1954" s="190"/>
      <c r="NYC1954" s="190"/>
      <c r="NYD1954" s="190"/>
      <c r="NYE1954" s="190"/>
      <c r="NYF1954" s="190"/>
      <c r="NYG1954" s="190"/>
      <c r="NYH1954" s="190"/>
      <c r="NYI1954" s="190"/>
      <c r="NYJ1954" s="190"/>
      <c r="NYK1954" s="190"/>
      <c r="NYL1954" s="190"/>
      <c r="NYM1954" s="190"/>
      <c r="NYN1954" s="190"/>
      <c r="NYO1954" s="190"/>
      <c r="NYP1954" s="190"/>
      <c r="NYQ1954" s="190"/>
      <c r="NYR1954" s="190"/>
      <c r="NYS1954" s="190"/>
      <c r="NYT1954" s="190"/>
      <c r="NYU1954" s="190"/>
      <c r="NYV1954" s="190"/>
      <c r="NYW1954" s="190"/>
      <c r="NYX1954" s="190"/>
      <c r="NYY1954" s="190"/>
      <c r="NYZ1954" s="190"/>
      <c r="NZA1954" s="190"/>
      <c r="NZB1954" s="190"/>
      <c r="NZC1954" s="190"/>
      <c r="NZD1954" s="190"/>
      <c r="NZE1954" s="190"/>
      <c r="NZF1954" s="190"/>
      <c r="NZG1954" s="190"/>
      <c r="NZH1954" s="190"/>
      <c r="NZI1954" s="190"/>
      <c r="NZJ1954" s="190"/>
      <c r="NZK1954" s="190"/>
      <c r="NZL1954" s="190"/>
      <c r="NZM1954" s="190"/>
      <c r="NZN1954" s="190"/>
      <c r="NZO1954" s="190"/>
      <c r="NZP1954" s="190"/>
      <c r="NZQ1954" s="190"/>
      <c r="NZR1954" s="190"/>
      <c r="NZS1954" s="190"/>
      <c r="NZT1954" s="190"/>
      <c r="NZU1954" s="190"/>
      <c r="NZV1954" s="190"/>
      <c r="NZW1954" s="190"/>
      <c r="NZX1954" s="190"/>
      <c r="NZY1954" s="190"/>
      <c r="NZZ1954" s="190"/>
      <c r="OAA1954" s="190"/>
      <c r="OAB1954" s="190"/>
      <c r="OAC1954" s="190"/>
      <c r="OAD1954" s="190"/>
      <c r="OAE1954" s="190"/>
      <c r="OAF1954" s="190"/>
      <c r="OAG1954" s="190"/>
      <c r="OAH1954" s="190"/>
      <c r="OAI1954" s="190"/>
      <c r="OAJ1954" s="190"/>
      <c r="OAK1954" s="190"/>
      <c r="OAL1954" s="190"/>
      <c r="OAM1954" s="190"/>
      <c r="OAN1954" s="190"/>
      <c r="OAO1954" s="190"/>
      <c r="OAP1954" s="190"/>
      <c r="OAQ1954" s="190"/>
      <c r="OAR1954" s="190"/>
      <c r="OAS1954" s="190"/>
      <c r="OAT1954" s="190"/>
      <c r="OAU1954" s="190"/>
      <c r="OAV1954" s="190"/>
      <c r="OAW1954" s="190"/>
      <c r="OAX1954" s="190"/>
      <c r="OAY1954" s="190"/>
      <c r="OAZ1954" s="190"/>
      <c r="OBA1954" s="190"/>
      <c r="OBB1954" s="190"/>
      <c r="OBC1954" s="190"/>
      <c r="OBD1954" s="190"/>
      <c r="OBE1954" s="190"/>
      <c r="OBF1954" s="190"/>
      <c r="OBG1954" s="190"/>
      <c r="OBH1954" s="190"/>
      <c r="OBI1954" s="190"/>
      <c r="OBJ1954" s="190"/>
      <c r="OBK1954" s="190"/>
      <c r="OBL1954" s="190"/>
      <c r="OBM1954" s="190"/>
      <c r="OBN1954" s="190"/>
      <c r="OBO1954" s="190"/>
      <c r="OBP1954" s="190"/>
      <c r="OBQ1954" s="190"/>
      <c r="OBR1954" s="190"/>
      <c r="OBS1954" s="190"/>
      <c r="OBT1954" s="190"/>
      <c r="OBU1954" s="190"/>
      <c r="OBV1954" s="190"/>
      <c r="OBW1954" s="190"/>
      <c r="OBX1954" s="190"/>
      <c r="OBY1954" s="190"/>
      <c r="OBZ1954" s="190"/>
      <c r="OCA1954" s="190"/>
      <c r="OCB1954" s="190"/>
      <c r="OCC1954" s="190"/>
      <c r="OCD1954" s="190"/>
      <c r="OCE1954" s="190"/>
      <c r="OCF1954" s="190"/>
      <c r="OCG1954" s="190"/>
      <c r="OCH1954" s="190"/>
      <c r="OCI1954" s="190"/>
      <c r="OCJ1954" s="190"/>
      <c r="OCK1954" s="190"/>
      <c r="OCL1954" s="190"/>
      <c r="OCM1954" s="190"/>
      <c r="OCN1954" s="190"/>
      <c r="OCO1954" s="190"/>
      <c r="OCP1954" s="190"/>
      <c r="OCQ1954" s="190"/>
      <c r="OCR1954" s="190"/>
      <c r="OCS1954" s="190"/>
      <c r="OCT1954" s="190"/>
      <c r="OCU1954" s="190"/>
      <c r="OCV1954" s="190"/>
      <c r="OCW1954" s="190"/>
      <c r="OCX1954" s="190"/>
      <c r="OCY1954" s="190"/>
      <c r="OCZ1954" s="190"/>
      <c r="ODA1954" s="190"/>
      <c r="ODB1954" s="190"/>
      <c r="ODC1954" s="190"/>
      <c r="ODD1954" s="190"/>
      <c r="ODE1954" s="190"/>
      <c r="ODF1954" s="190"/>
      <c r="ODG1954" s="190"/>
      <c r="ODH1954" s="190"/>
      <c r="ODI1954" s="190"/>
      <c r="ODJ1954" s="190"/>
      <c r="ODK1954" s="190"/>
      <c r="ODL1954" s="190"/>
      <c r="ODM1954" s="190"/>
      <c r="ODN1954" s="190"/>
      <c r="ODO1954" s="190"/>
      <c r="ODP1954" s="190"/>
      <c r="ODQ1954" s="190"/>
      <c r="ODR1954" s="190"/>
      <c r="ODS1954" s="190"/>
      <c r="ODT1954" s="190"/>
      <c r="ODU1954" s="190"/>
      <c r="ODV1954" s="190"/>
      <c r="ODW1954" s="190"/>
      <c r="ODX1954" s="190"/>
      <c r="ODY1954" s="190"/>
      <c r="ODZ1954" s="190"/>
      <c r="OEA1954" s="190"/>
      <c r="OEB1954" s="190"/>
      <c r="OEC1954" s="190"/>
      <c r="OED1954" s="190"/>
      <c r="OEE1954" s="190"/>
      <c r="OEF1954" s="190"/>
      <c r="OEG1954" s="190"/>
      <c r="OEH1954" s="190"/>
      <c r="OEI1954" s="190"/>
      <c r="OEJ1954" s="190"/>
      <c r="OEK1954" s="190"/>
      <c r="OEL1954" s="190"/>
      <c r="OEM1954" s="190"/>
      <c r="OEN1954" s="190"/>
      <c r="OEO1954" s="190"/>
      <c r="OEP1954" s="190"/>
      <c r="OEQ1954" s="190"/>
      <c r="OER1954" s="190"/>
      <c r="OES1954" s="190"/>
      <c r="OET1954" s="190"/>
      <c r="OEU1954" s="190"/>
      <c r="OEV1954" s="190"/>
      <c r="OEW1954" s="190"/>
      <c r="OEX1954" s="190"/>
      <c r="OEY1954" s="190"/>
      <c r="OEZ1954" s="190"/>
      <c r="OFA1954" s="190"/>
      <c r="OFB1954" s="190"/>
      <c r="OFC1954" s="190"/>
      <c r="OFD1954" s="190"/>
      <c r="OFE1954" s="190"/>
      <c r="OFF1954" s="190"/>
      <c r="OFG1954" s="190"/>
      <c r="OFH1954" s="190"/>
      <c r="OFI1954" s="190"/>
      <c r="OFJ1954" s="190"/>
      <c r="OFK1954" s="190"/>
      <c r="OFL1954" s="190"/>
      <c r="OFM1954" s="190"/>
      <c r="OFN1954" s="190"/>
      <c r="OFO1954" s="190"/>
      <c r="OFP1954" s="190"/>
      <c r="OFQ1954" s="190"/>
      <c r="OFR1954" s="190"/>
      <c r="OFS1954" s="190"/>
      <c r="OFT1954" s="190"/>
      <c r="OFU1954" s="190"/>
      <c r="OFV1954" s="190"/>
      <c r="OFW1954" s="190"/>
      <c r="OFX1954" s="190"/>
      <c r="OFY1954" s="190"/>
      <c r="OFZ1954" s="190"/>
      <c r="OGA1954" s="190"/>
      <c r="OGB1954" s="190"/>
      <c r="OGC1954" s="190"/>
      <c r="OGD1954" s="190"/>
      <c r="OGE1954" s="190"/>
      <c r="OGF1954" s="190"/>
      <c r="OGG1954" s="190"/>
      <c r="OGH1954" s="190"/>
      <c r="OGI1954" s="190"/>
      <c r="OGJ1954" s="190"/>
      <c r="OGK1954" s="190"/>
      <c r="OGL1954" s="190"/>
      <c r="OGM1954" s="190"/>
      <c r="OGN1954" s="190"/>
      <c r="OGO1954" s="190"/>
      <c r="OGP1954" s="190"/>
      <c r="OGQ1954" s="190"/>
      <c r="OGR1954" s="190"/>
      <c r="OGS1954" s="190"/>
      <c r="OGT1954" s="190"/>
      <c r="OGU1954" s="190"/>
      <c r="OGV1954" s="190"/>
      <c r="OGW1954" s="190"/>
      <c r="OGX1954" s="190"/>
      <c r="OGY1954" s="190"/>
      <c r="OGZ1954" s="190"/>
      <c r="OHA1954" s="190"/>
      <c r="OHB1954" s="190"/>
      <c r="OHC1954" s="190"/>
      <c r="OHD1954" s="190"/>
      <c r="OHE1954" s="190"/>
      <c r="OHF1954" s="190"/>
      <c r="OHG1954" s="190"/>
      <c r="OHH1954" s="190"/>
      <c r="OHI1954" s="190"/>
      <c r="OHJ1954" s="190"/>
      <c r="OHK1954" s="190"/>
      <c r="OHL1954" s="190"/>
      <c r="OHM1954" s="190"/>
      <c r="OHN1954" s="190"/>
      <c r="OHO1954" s="190"/>
      <c r="OHP1954" s="190"/>
      <c r="OHQ1954" s="190"/>
      <c r="OHR1954" s="190"/>
      <c r="OHS1954" s="190"/>
      <c r="OHT1954" s="190"/>
      <c r="OHU1954" s="190"/>
      <c r="OHV1954" s="190"/>
      <c r="OHW1954" s="190"/>
      <c r="OHX1954" s="190"/>
      <c r="OHY1954" s="190"/>
      <c r="OHZ1954" s="190"/>
      <c r="OIA1954" s="190"/>
      <c r="OIB1954" s="190"/>
      <c r="OIC1954" s="190"/>
      <c r="OID1954" s="190"/>
      <c r="OIE1954" s="190"/>
      <c r="OIF1954" s="190"/>
      <c r="OIG1954" s="190"/>
      <c r="OIH1954" s="190"/>
      <c r="OII1954" s="190"/>
      <c r="OIJ1954" s="190"/>
      <c r="OIK1954" s="190"/>
      <c r="OIL1954" s="190"/>
      <c r="OIM1954" s="190"/>
      <c r="OIN1954" s="190"/>
      <c r="OIO1954" s="190"/>
      <c r="OIP1954" s="190"/>
      <c r="OIQ1954" s="190"/>
      <c r="OIR1954" s="190"/>
      <c r="OIS1954" s="190"/>
      <c r="OIT1954" s="190"/>
      <c r="OIU1954" s="190"/>
      <c r="OIV1954" s="190"/>
      <c r="OIW1954" s="190"/>
      <c r="OIX1954" s="190"/>
      <c r="OIY1954" s="190"/>
      <c r="OIZ1954" s="190"/>
      <c r="OJA1954" s="190"/>
      <c r="OJB1954" s="190"/>
      <c r="OJC1954" s="190"/>
      <c r="OJD1954" s="190"/>
      <c r="OJE1954" s="190"/>
      <c r="OJF1954" s="190"/>
      <c r="OJG1954" s="190"/>
      <c r="OJH1954" s="190"/>
      <c r="OJI1954" s="190"/>
      <c r="OJJ1954" s="190"/>
      <c r="OJK1954" s="190"/>
      <c r="OJL1954" s="190"/>
      <c r="OJM1954" s="190"/>
      <c r="OJN1954" s="190"/>
      <c r="OJO1954" s="190"/>
      <c r="OJP1954" s="190"/>
      <c r="OJQ1954" s="190"/>
      <c r="OJR1954" s="190"/>
      <c r="OJS1954" s="190"/>
      <c r="OJT1954" s="190"/>
      <c r="OJU1954" s="190"/>
      <c r="OJV1954" s="190"/>
      <c r="OJW1954" s="190"/>
      <c r="OJX1954" s="190"/>
      <c r="OJY1954" s="190"/>
      <c r="OJZ1954" s="190"/>
      <c r="OKA1954" s="190"/>
      <c r="OKB1954" s="190"/>
      <c r="OKC1954" s="190"/>
      <c r="OKD1954" s="190"/>
      <c r="OKE1954" s="190"/>
      <c r="OKF1954" s="190"/>
      <c r="OKG1954" s="190"/>
      <c r="OKH1954" s="190"/>
      <c r="OKI1954" s="190"/>
      <c r="OKJ1954" s="190"/>
      <c r="OKK1954" s="190"/>
      <c r="OKL1954" s="190"/>
      <c r="OKM1954" s="190"/>
      <c r="OKN1954" s="190"/>
      <c r="OKO1954" s="190"/>
      <c r="OKP1954" s="190"/>
      <c r="OKQ1954" s="190"/>
      <c r="OKR1954" s="190"/>
      <c r="OKS1954" s="190"/>
      <c r="OKT1954" s="190"/>
      <c r="OKU1954" s="190"/>
      <c r="OKV1954" s="190"/>
      <c r="OKW1954" s="190"/>
      <c r="OKX1954" s="190"/>
      <c r="OKY1954" s="190"/>
      <c r="OKZ1954" s="190"/>
      <c r="OLA1954" s="190"/>
      <c r="OLB1954" s="190"/>
      <c r="OLC1954" s="190"/>
      <c r="OLD1954" s="190"/>
      <c r="OLE1954" s="190"/>
      <c r="OLF1954" s="190"/>
      <c r="OLG1954" s="190"/>
      <c r="OLH1954" s="190"/>
      <c r="OLI1954" s="190"/>
      <c r="OLJ1954" s="190"/>
      <c r="OLK1954" s="190"/>
      <c r="OLL1954" s="190"/>
      <c r="OLM1954" s="190"/>
      <c r="OLN1954" s="190"/>
      <c r="OLO1954" s="190"/>
      <c r="OLP1954" s="190"/>
      <c r="OLQ1954" s="190"/>
      <c r="OLR1954" s="190"/>
      <c r="OLS1954" s="190"/>
      <c r="OLT1954" s="190"/>
      <c r="OLU1954" s="190"/>
      <c r="OLV1954" s="190"/>
      <c r="OLW1954" s="190"/>
      <c r="OLX1954" s="190"/>
      <c r="OLY1954" s="190"/>
      <c r="OLZ1954" s="190"/>
      <c r="OMA1954" s="190"/>
      <c r="OMB1954" s="190"/>
      <c r="OMC1954" s="190"/>
      <c r="OMD1954" s="190"/>
      <c r="OME1954" s="190"/>
      <c r="OMF1954" s="190"/>
      <c r="OMG1954" s="190"/>
      <c r="OMH1954" s="190"/>
      <c r="OMI1954" s="190"/>
      <c r="OMJ1954" s="190"/>
      <c r="OMK1954" s="190"/>
      <c r="OML1954" s="190"/>
      <c r="OMM1954" s="190"/>
      <c r="OMN1954" s="190"/>
      <c r="OMO1954" s="190"/>
      <c r="OMP1954" s="190"/>
      <c r="OMQ1954" s="190"/>
      <c r="OMR1954" s="190"/>
      <c r="OMS1954" s="190"/>
      <c r="OMT1954" s="190"/>
      <c r="OMU1954" s="190"/>
      <c r="OMV1954" s="190"/>
      <c r="OMW1954" s="190"/>
      <c r="OMX1954" s="190"/>
      <c r="OMY1954" s="190"/>
      <c r="OMZ1954" s="190"/>
      <c r="ONA1954" s="190"/>
      <c r="ONB1954" s="190"/>
      <c r="ONC1954" s="190"/>
      <c r="OND1954" s="190"/>
      <c r="ONE1954" s="190"/>
      <c r="ONF1954" s="190"/>
      <c r="ONG1954" s="190"/>
      <c r="ONH1954" s="190"/>
      <c r="ONI1954" s="190"/>
      <c r="ONJ1954" s="190"/>
      <c r="ONK1954" s="190"/>
      <c r="ONL1954" s="190"/>
      <c r="ONM1954" s="190"/>
      <c r="ONN1954" s="190"/>
      <c r="ONO1954" s="190"/>
      <c r="ONP1954" s="190"/>
      <c r="ONQ1954" s="190"/>
      <c r="ONR1954" s="190"/>
      <c r="ONS1954" s="190"/>
      <c r="ONT1954" s="190"/>
      <c r="ONU1954" s="190"/>
      <c r="ONV1954" s="190"/>
      <c r="ONW1954" s="190"/>
      <c r="ONX1954" s="190"/>
      <c r="ONY1954" s="190"/>
      <c r="ONZ1954" s="190"/>
      <c r="OOA1954" s="190"/>
      <c r="OOB1954" s="190"/>
      <c r="OOC1954" s="190"/>
      <c r="OOD1954" s="190"/>
      <c r="OOE1954" s="190"/>
      <c r="OOF1954" s="190"/>
      <c r="OOG1954" s="190"/>
      <c r="OOH1954" s="190"/>
      <c r="OOI1954" s="190"/>
      <c r="OOJ1954" s="190"/>
      <c r="OOK1954" s="190"/>
      <c r="OOL1954" s="190"/>
      <c r="OOM1954" s="190"/>
      <c r="OON1954" s="190"/>
      <c r="OOO1954" s="190"/>
      <c r="OOP1954" s="190"/>
      <c r="OOQ1954" s="190"/>
      <c r="OOR1954" s="190"/>
      <c r="OOS1954" s="190"/>
      <c r="OOT1954" s="190"/>
      <c r="OOU1954" s="190"/>
      <c r="OOV1954" s="190"/>
      <c r="OOW1954" s="190"/>
      <c r="OOX1954" s="190"/>
      <c r="OOY1954" s="190"/>
      <c r="OOZ1954" s="190"/>
      <c r="OPA1954" s="190"/>
      <c r="OPB1954" s="190"/>
      <c r="OPC1954" s="190"/>
      <c r="OPD1954" s="190"/>
      <c r="OPE1954" s="190"/>
      <c r="OPF1954" s="190"/>
      <c r="OPG1954" s="190"/>
      <c r="OPH1954" s="190"/>
      <c r="OPI1954" s="190"/>
      <c r="OPJ1954" s="190"/>
      <c r="OPK1954" s="190"/>
      <c r="OPL1954" s="190"/>
      <c r="OPM1954" s="190"/>
      <c r="OPN1954" s="190"/>
      <c r="OPO1954" s="190"/>
      <c r="OPP1954" s="190"/>
      <c r="OPQ1954" s="190"/>
      <c r="OPR1954" s="190"/>
      <c r="OPS1954" s="190"/>
      <c r="OPT1954" s="190"/>
      <c r="OPU1954" s="190"/>
      <c r="OPV1954" s="190"/>
      <c r="OPW1954" s="190"/>
      <c r="OPX1954" s="190"/>
      <c r="OPY1954" s="190"/>
      <c r="OPZ1954" s="190"/>
      <c r="OQA1954" s="190"/>
      <c r="OQB1954" s="190"/>
      <c r="OQC1954" s="190"/>
      <c r="OQD1954" s="190"/>
      <c r="OQE1954" s="190"/>
      <c r="OQF1954" s="190"/>
      <c r="OQG1954" s="190"/>
      <c r="OQH1954" s="190"/>
      <c r="OQI1954" s="190"/>
      <c r="OQJ1954" s="190"/>
      <c r="OQK1954" s="190"/>
      <c r="OQL1954" s="190"/>
      <c r="OQM1954" s="190"/>
      <c r="OQN1954" s="190"/>
      <c r="OQO1954" s="190"/>
      <c r="OQP1954" s="190"/>
      <c r="OQQ1954" s="190"/>
      <c r="OQR1954" s="190"/>
      <c r="OQS1954" s="190"/>
      <c r="OQT1954" s="190"/>
      <c r="OQU1954" s="190"/>
      <c r="OQV1954" s="190"/>
      <c r="OQW1954" s="190"/>
      <c r="OQX1954" s="190"/>
      <c r="OQY1954" s="190"/>
      <c r="OQZ1954" s="190"/>
      <c r="ORA1954" s="190"/>
      <c r="ORB1954" s="190"/>
      <c r="ORC1954" s="190"/>
      <c r="ORD1954" s="190"/>
      <c r="ORE1954" s="190"/>
      <c r="ORF1954" s="190"/>
      <c r="ORG1954" s="190"/>
      <c r="ORH1954" s="190"/>
      <c r="ORI1954" s="190"/>
      <c r="ORJ1954" s="190"/>
      <c r="ORK1954" s="190"/>
      <c r="ORL1954" s="190"/>
      <c r="ORM1954" s="190"/>
      <c r="ORN1954" s="190"/>
      <c r="ORO1954" s="190"/>
      <c r="ORP1954" s="190"/>
      <c r="ORQ1954" s="190"/>
      <c r="ORR1954" s="190"/>
      <c r="ORS1954" s="190"/>
      <c r="ORT1954" s="190"/>
      <c r="ORU1954" s="190"/>
      <c r="ORV1954" s="190"/>
      <c r="ORW1954" s="190"/>
      <c r="ORX1954" s="190"/>
      <c r="ORY1954" s="190"/>
      <c r="ORZ1954" s="190"/>
      <c r="OSA1954" s="190"/>
      <c r="OSB1954" s="190"/>
      <c r="OSC1954" s="190"/>
      <c r="OSD1954" s="190"/>
      <c r="OSE1954" s="190"/>
      <c r="OSF1954" s="190"/>
      <c r="OSG1954" s="190"/>
      <c r="OSH1954" s="190"/>
      <c r="OSI1954" s="190"/>
      <c r="OSJ1954" s="190"/>
      <c r="OSK1954" s="190"/>
      <c r="OSL1954" s="190"/>
      <c r="OSM1954" s="190"/>
      <c r="OSN1954" s="190"/>
      <c r="OSO1954" s="190"/>
      <c r="OSP1954" s="190"/>
      <c r="OSQ1954" s="190"/>
      <c r="OSR1954" s="190"/>
      <c r="OSS1954" s="190"/>
      <c r="OST1954" s="190"/>
      <c r="OSU1954" s="190"/>
      <c r="OSV1954" s="190"/>
      <c r="OSW1954" s="190"/>
      <c r="OSX1954" s="190"/>
      <c r="OSY1954" s="190"/>
      <c r="OSZ1954" s="190"/>
      <c r="OTA1954" s="190"/>
      <c r="OTB1954" s="190"/>
      <c r="OTC1954" s="190"/>
      <c r="OTD1954" s="190"/>
      <c r="OTE1954" s="190"/>
      <c r="OTF1954" s="190"/>
      <c r="OTG1954" s="190"/>
      <c r="OTH1954" s="190"/>
      <c r="OTI1954" s="190"/>
      <c r="OTJ1954" s="190"/>
      <c r="OTK1954" s="190"/>
      <c r="OTL1954" s="190"/>
      <c r="OTM1954" s="190"/>
      <c r="OTN1954" s="190"/>
      <c r="OTO1954" s="190"/>
      <c r="OTP1954" s="190"/>
      <c r="OTQ1954" s="190"/>
      <c r="OTR1954" s="190"/>
      <c r="OTS1954" s="190"/>
      <c r="OTT1954" s="190"/>
      <c r="OTU1954" s="190"/>
      <c r="OTV1954" s="190"/>
      <c r="OTW1954" s="190"/>
      <c r="OTX1954" s="190"/>
      <c r="OTY1954" s="190"/>
      <c r="OTZ1954" s="190"/>
      <c r="OUA1954" s="190"/>
      <c r="OUB1954" s="190"/>
      <c r="OUC1954" s="190"/>
      <c r="OUD1954" s="190"/>
      <c r="OUE1954" s="190"/>
      <c r="OUF1954" s="190"/>
      <c r="OUG1954" s="190"/>
      <c r="OUH1954" s="190"/>
      <c r="OUI1954" s="190"/>
      <c r="OUJ1954" s="190"/>
      <c r="OUK1954" s="190"/>
      <c r="OUL1954" s="190"/>
      <c r="OUM1954" s="190"/>
      <c r="OUN1954" s="190"/>
      <c r="OUO1954" s="190"/>
      <c r="OUP1954" s="190"/>
      <c r="OUQ1954" s="190"/>
      <c r="OUR1954" s="190"/>
      <c r="OUS1954" s="190"/>
      <c r="OUT1954" s="190"/>
      <c r="OUU1954" s="190"/>
      <c r="OUV1954" s="190"/>
      <c r="OUW1954" s="190"/>
      <c r="OUX1954" s="190"/>
      <c r="OUY1954" s="190"/>
      <c r="OUZ1954" s="190"/>
      <c r="OVA1954" s="190"/>
      <c r="OVB1954" s="190"/>
      <c r="OVC1954" s="190"/>
      <c r="OVD1954" s="190"/>
      <c r="OVE1954" s="190"/>
      <c r="OVF1954" s="190"/>
      <c r="OVG1954" s="190"/>
      <c r="OVH1954" s="190"/>
      <c r="OVI1954" s="190"/>
      <c r="OVJ1954" s="190"/>
      <c r="OVK1954" s="190"/>
      <c r="OVL1954" s="190"/>
      <c r="OVM1954" s="190"/>
      <c r="OVN1954" s="190"/>
      <c r="OVO1954" s="190"/>
      <c r="OVP1954" s="190"/>
      <c r="OVQ1954" s="190"/>
      <c r="OVR1954" s="190"/>
      <c r="OVS1954" s="190"/>
      <c r="OVT1954" s="190"/>
      <c r="OVU1954" s="190"/>
      <c r="OVV1954" s="190"/>
      <c r="OVW1954" s="190"/>
      <c r="OVX1954" s="190"/>
      <c r="OVY1954" s="190"/>
      <c r="OVZ1954" s="190"/>
      <c r="OWA1954" s="190"/>
      <c r="OWB1954" s="190"/>
      <c r="OWC1954" s="190"/>
      <c r="OWD1954" s="190"/>
      <c r="OWE1954" s="190"/>
      <c r="OWF1954" s="190"/>
      <c r="OWG1954" s="190"/>
      <c r="OWH1954" s="190"/>
      <c r="OWI1954" s="190"/>
      <c r="OWJ1954" s="190"/>
      <c r="OWK1954" s="190"/>
      <c r="OWL1954" s="190"/>
      <c r="OWM1954" s="190"/>
      <c r="OWN1954" s="190"/>
      <c r="OWO1954" s="190"/>
      <c r="OWP1954" s="190"/>
      <c r="OWQ1954" s="190"/>
      <c r="OWR1954" s="190"/>
      <c r="OWS1954" s="190"/>
      <c r="OWT1954" s="190"/>
      <c r="OWU1954" s="190"/>
      <c r="OWV1954" s="190"/>
      <c r="OWW1954" s="190"/>
      <c r="OWX1954" s="190"/>
      <c r="OWY1954" s="190"/>
      <c r="OWZ1954" s="190"/>
      <c r="OXA1954" s="190"/>
      <c r="OXB1954" s="190"/>
      <c r="OXC1954" s="190"/>
      <c r="OXD1954" s="190"/>
      <c r="OXE1954" s="190"/>
      <c r="OXF1954" s="190"/>
      <c r="OXG1954" s="190"/>
      <c r="OXH1954" s="190"/>
      <c r="OXI1954" s="190"/>
      <c r="OXJ1954" s="190"/>
      <c r="OXK1954" s="190"/>
      <c r="OXL1954" s="190"/>
      <c r="OXM1954" s="190"/>
      <c r="OXN1954" s="190"/>
      <c r="OXO1954" s="190"/>
      <c r="OXP1954" s="190"/>
      <c r="OXQ1954" s="190"/>
      <c r="OXR1954" s="190"/>
      <c r="OXS1954" s="190"/>
      <c r="OXT1954" s="190"/>
      <c r="OXU1954" s="190"/>
      <c r="OXV1954" s="190"/>
      <c r="OXW1954" s="190"/>
      <c r="OXX1954" s="190"/>
      <c r="OXY1954" s="190"/>
      <c r="OXZ1954" s="190"/>
      <c r="OYA1954" s="190"/>
      <c r="OYB1954" s="190"/>
      <c r="OYC1954" s="190"/>
      <c r="OYD1954" s="190"/>
      <c r="OYE1954" s="190"/>
      <c r="OYF1954" s="190"/>
      <c r="OYG1954" s="190"/>
      <c r="OYH1954" s="190"/>
      <c r="OYI1954" s="190"/>
      <c r="OYJ1954" s="190"/>
      <c r="OYK1954" s="190"/>
      <c r="OYL1954" s="190"/>
      <c r="OYM1954" s="190"/>
      <c r="OYN1954" s="190"/>
      <c r="OYO1954" s="190"/>
      <c r="OYP1954" s="190"/>
      <c r="OYQ1954" s="190"/>
      <c r="OYR1954" s="190"/>
      <c r="OYS1954" s="190"/>
      <c r="OYT1954" s="190"/>
      <c r="OYU1954" s="190"/>
      <c r="OYV1954" s="190"/>
      <c r="OYW1954" s="190"/>
      <c r="OYX1954" s="190"/>
      <c r="OYY1954" s="190"/>
      <c r="OYZ1954" s="190"/>
      <c r="OZA1954" s="190"/>
      <c r="OZB1954" s="190"/>
      <c r="OZC1954" s="190"/>
      <c r="OZD1954" s="190"/>
      <c r="OZE1954" s="190"/>
      <c r="OZF1954" s="190"/>
      <c r="OZG1954" s="190"/>
      <c r="OZH1954" s="190"/>
      <c r="OZI1954" s="190"/>
      <c r="OZJ1954" s="190"/>
      <c r="OZK1954" s="190"/>
      <c r="OZL1954" s="190"/>
      <c r="OZM1954" s="190"/>
      <c r="OZN1954" s="190"/>
      <c r="OZO1954" s="190"/>
      <c r="OZP1954" s="190"/>
      <c r="OZQ1954" s="190"/>
      <c r="OZR1954" s="190"/>
      <c r="OZS1954" s="190"/>
      <c r="OZT1954" s="190"/>
      <c r="OZU1954" s="190"/>
      <c r="OZV1954" s="190"/>
      <c r="OZW1954" s="190"/>
      <c r="OZX1954" s="190"/>
      <c r="OZY1954" s="190"/>
      <c r="OZZ1954" s="190"/>
      <c r="PAA1954" s="190"/>
      <c r="PAB1954" s="190"/>
      <c r="PAC1954" s="190"/>
      <c r="PAD1954" s="190"/>
      <c r="PAE1954" s="190"/>
      <c r="PAF1954" s="190"/>
      <c r="PAG1954" s="190"/>
      <c r="PAH1954" s="190"/>
      <c r="PAI1954" s="190"/>
      <c r="PAJ1954" s="190"/>
      <c r="PAK1954" s="190"/>
      <c r="PAL1954" s="190"/>
      <c r="PAM1954" s="190"/>
      <c r="PAN1954" s="190"/>
      <c r="PAO1954" s="190"/>
      <c r="PAP1954" s="190"/>
      <c r="PAQ1954" s="190"/>
      <c r="PAR1954" s="190"/>
      <c r="PAS1954" s="190"/>
      <c r="PAT1954" s="190"/>
      <c r="PAU1954" s="190"/>
      <c r="PAV1954" s="190"/>
      <c r="PAW1954" s="190"/>
      <c r="PAX1954" s="190"/>
      <c r="PAY1954" s="190"/>
      <c r="PAZ1954" s="190"/>
      <c r="PBA1954" s="190"/>
      <c r="PBB1954" s="190"/>
      <c r="PBC1954" s="190"/>
      <c r="PBD1954" s="190"/>
      <c r="PBE1954" s="190"/>
      <c r="PBF1954" s="190"/>
      <c r="PBG1954" s="190"/>
      <c r="PBH1954" s="190"/>
      <c r="PBI1954" s="190"/>
      <c r="PBJ1954" s="190"/>
      <c r="PBK1954" s="190"/>
      <c r="PBL1954" s="190"/>
      <c r="PBM1954" s="190"/>
      <c r="PBN1954" s="190"/>
      <c r="PBO1954" s="190"/>
      <c r="PBP1954" s="190"/>
      <c r="PBQ1954" s="190"/>
      <c r="PBR1954" s="190"/>
      <c r="PBS1954" s="190"/>
      <c r="PBT1954" s="190"/>
      <c r="PBU1954" s="190"/>
      <c r="PBV1954" s="190"/>
      <c r="PBW1954" s="190"/>
      <c r="PBX1954" s="190"/>
      <c r="PBY1954" s="190"/>
      <c r="PBZ1954" s="190"/>
      <c r="PCA1954" s="190"/>
      <c r="PCB1954" s="190"/>
      <c r="PCC1954" s="190"/>
      <c r="PCD1954" s="190"/>
      <c r="PCE1954" s="190"/>
      <c r="PCF1954" s="190"/>
      <c r="PCG1954" s="190"/>
      <c r="PCH1954" s="190"/>
      <c r="PCI1954" s="190"/>
      <c r="PCJ1954" s="190"/>
      <c r="PCK1954" s="190"/>
      <c r="PCL1954" s="190"/>
      <c r="PCM1954" s="190"/>
      <c r="PCN1954" s="190"/>
      <c r="PCO1954" s="190"/>
      <c r="PCP1954" s="190"/>
      <c r="PCQ1954" s="190"/>
      <c r="PCR1954" s="190"/>
      <c r="PCS1954" s="190"/>
      <c r="PCT1954" s="190"/>
      <c r="PCU1954" s="190"/>
      <c r="PCV1954" s="190"/>
      <c r="PCW1954" s="190"/>
      <c r="PCX1954" s="190"/>
      <c r="PCY1954" s="190"/>
      <c r="PCZ1954" s="190"/>
      <c r="PDA1954" s="190"/>
      <c r="PDB1954" s="190"/>
      <c r="PDC1954" s="190"/>
      <c r="PDD1954" s="190"/>
      <c r="PDE1954" s="190"/>
      <c r="PDF1954" s="190"/>
      <c r="PDG1954" s="190"/>
      <c r="PDH1954" s="190"/>
      <c r="PDI1954" s="190"/>
      <c r="PDJ1954" s="190"/>
      <c r="PDK1954" s="190"/>
      <c r="PDL1954" s="190"/>
      <c r="PDM1954" s="190"/>
      <c r="PDN1954" s="190"/>
      <c r="PDO1954" s="190"/>
      <c r="PDP1954" s="190"/>
      <c r="PDQ1954" s="190"/>
      <c r="PDR1954" s="190"/>
      <c r="PDS1954" s="190"/>
      <c r="PDT1954" s="190"/>
      <c r="PDU1954" s="190"/>
      <c r="PDV1954" s="190"/>
      <c r="PDW1954" s="190"/>
      <c r="PDX1954" s="190"/>
      <c r="PDY1954" s="190"/>
      <c r="PDZ1954" s="190"/>
      <c r="PEA1954" s="190"/>
      <c r="PEB1954" s="190"/>
      <c r="PEC1954" s="190"/>
      <c r="PED1954" s="190"/>
      <c r="PEE1954" s="190"/>
      <c r="PEF1954" s="190"/>
      <c r="PEG1954" s="190"/>
      <c r="PEH1954" s="190"/>
      <c r="PEI1954" s="190"/>
      <c r="PEJ1954" s="190"/>
      <c r="PEK1954" s="190"/>
      <c r="PEL1954" s="190"/>
      <c r="PEM1954" s="190"/>
      <c r="PEN1954" s="190"/>
      <c r="PEO1954" s="190"/>
      <c r="PEP1954" s="190"/>
      <c r="PEQ1954" s="190"/>
      <c r="PER1954" s="190"/>
      <c r="PES1954" s="190"/>
      <c r="PET1954" s="190"/>
      <c r="PEU1954" s="190"/>
      <c r="PEV1954" s="190"/>
      <c r="PEW1954" s="190"/>
      <c r="PEX1954" s="190"/>
      <c r="PEY1954" s="190"/>
      <c r="PEZ1954" s="190"/>
      <c r="PFA1954" s="190"/>
      <c r="PFB1954" s="190"/>
      <c r="PFC1954" s="190"/>
      <c r="PFD1954" s="190"/>
      <c r="PFE1954" s="190"/>
      <c r="PFF1954" s="190"/>
      <c r="PFG1954" s="190"/>
      <c r="PFH1954" s="190"/>
      <c r="PFI1954" s="190"/>
      <c r="PFJ1954" s="190"/>
      <c r="PFK1954" s="190"/>
      <c r="PFL1954" s="190"/>
      <c r="PFM1954" s="190"/>
      <c r="PFN1954" s="190"/>
      <c r="PFO1954" s="190"/>
      <c r="PFP1954" s="190"/>
      <c r="PFQ1954" s="190"/>
      <c r="PFR1954" s="190"/>
      <c r="PFS1954" s="190"/>
      <c r="PFT1954" s="190"/>
      <c r="PFU1954" s="190"/>
      <c r="PFV1954" s="190"/>
      <c r="PFW1954" s="190"/>
      <c r="PFX1954" s="190"/>
      <c r="PFY1954" s="190"/>
      <c r="PFZ1954" s="190"/>
      <c r="PGA1954" s="190"/>
      <c r="PGB1954" s="190"/>
      <c r="PGC1954" s="190"/>
      <c r="PGD1954" s="190"/>
      <c r="PGE1954" s="190"/>
      <c r="PGF1954" s="190"/>
      <c r="PGG1954" s="190"/>
      <c r="PGH1954" s="190"/>
      <c r="PGI1954" s="190"/>
      <c r="PGJ1954" s="190"/>
      <c r="PGK1954" s="190"/>
      <c r="PGL1954" s="190"/>
      <c r="PGM1954" s="190"/>
      <c r="PGN1954" s="190"/>
      <c r="PGO1954" s="190"/>
      <c r="PGP1954" s="190"/>
      <c r="PGQ1954" s="190"/>
      <c r="PGR1954" s="190"/>
      <c r="PGS1954" s="190"/>
      <c r="PGT1954" s="190"/>
      <c r="PGU1954" s="190"/>
      <c r="PGV1954" s="190"/>
      <c r="PGW1954" s="190"/>
      <c r="PGX1954" s="190"/>
      <c r="PGY1954" s="190"/>
      <c r="PGZ1954" s="190"/>
      <c r="PHA1954" s="190"/>
      <c r="PHB1954" s="190"/>
      <c r="PHC1954" s="190"/>
      <c r="PHD1954" s="190"/>
      <c r="PHE1954" s="190"/>
      <c r="PHF1954" s="190"/>
      <c r="PHG1954" s="190"/>
      <c r="PHH1954" s="190"/>
      <c r="PHI1954" s="190"/>
      <c r="PHJ1954" s="190"/>
      <c r="PHK1954" s="190"/>
      <c r="PHL1954" s="190"/>
      <c r="PHM1954" s="190"/>
      <c r="PHN1954" s="190"/>
      <c r="PHO1954" s="190"/>
      <c r="PHP1954" s="190"/>
      <c r="PHQ1954" s="190"/>
      <c r="PHR1954" s="190"/>
      <c r="PHS1954" s="190"/>
      <c r="PHT1954" s="190"/>
      <c r="PHU1954" s="190"/>
      <c r="PHV1954" s="190"/>
      <c r="PHW1954" s="190"/>
      <c r="PHX1954" s="190"/>
      <c r="PHY1954" s="190"/>
      <c r="PHZ1954" s="190"/>
      <c r="PIA1954" s="190"/>
      <c r="PIB1954" s="190"/>
      <c r="PIC1954" s="190"/>
      <c r="PID1954" s="190"/>
      <c r="PIE1954" s="190"/>
      <c r="PIF1954" s="190"/>
      <c r="PIG1954" s="190"/>
      <c r="PIH1954" s="190"/>
      <c r="PII1954" s="190"/>
      <c r="PIJ1954" s="190"/>
      <c r="PIK1954" s="190"/>
      <c r="PIL1954" s="190"/>
      <c r="PIM1954" s="190"/>
      <c r="PIN1954" s="190"/>
      <c r="PIO1954" s="190"/>
      <c r="PIP1954" s="190"/>
      <c r="PIQ1954" s="190"/>
      <c r="PIR1954" s="190"/>
      <c r="PIS1954" s="190"/>
      <c r="PIT1954" s="190"/>
      <c r="PIU1954" s="190"/>
      <c r="PIV1954" s="190"/>
      <c r="PIW1954" s="190"/>
      <c r="PIX1954" s="190"/>
      <c r="PIY1954" s="190"/>
      <c r="PIZ1954" s="190"/>
      <c r="PJA1954" s="190"/>
      <c r="PJB1954" s="190"/>
      <c r="PJC1954" s="190"/>
      <c r="PJD1954" s="190"/>
      <c r="PJE1954" s="190"/>
      <c r="PJF1954" s="190"/>
      <c r="PJG1954" s="190"/>
      <c r="PJH1954" s="190"/>
      <c r="PJI1954" s="190"/>
      <c r="PJJ1954" s="190"/>
      <c r="PJK1954" s="190"/>
      <c r="PJL1954" s="190"/>
      <c r="PJM1954" s="190"/>
      <c r="PJN1954" s="190"/>
      <c r="PJO1954" s="190"/>
      <c r="PJP1954" s="190"/>
      <c r="PJQ1954" s="190"/>
      <c r="PJR1954" s="190"/>
      <c r="PJS1954" s="190"/>
      <c r="PJT1954" s="190"/>
      <c r="PJU1954" s="190"/>
      <c r="PJV1954" s="190"/>
      <c r="PJW1954" s="190"/>
      <c r="PJX1954" s="190"/>
      <c r="PJY1954" s="190"/>
      <c r="PJZ1954" s="190"/>
      <c r="PKA1954" s="190"/>
      <c r="PKB1954" s="190"/>
      <c r="PKC1954" s="190"/>
      <c r="PKD1954" s="190"/>
      <c r="PKE1954" s="190"/>
      <c r="PKF1954" s="190"/>
      <c r="PKG1954" s="190"/>
      <c r="PKH1954" s="190"/>
      <c r="PKI1954" s="190"/>
      <c r="PKJ1954" s="190"/>
      <c r="PKK1954" s="190"/>
      <c r="PKL1954" s="190"/>
      <c r="PKM1954" s="190"/>
      <c r="PKN1954" s="190"/>
      <c r="PKO1954" s="190"/>
      <c r="PKP1954" s="190"/>
      <c r="PKQ1954" s="190"/>
      <c r="PKR1954" s="190"/>
      <c r="PKS1954" s="190"/>
      <c r="PKT1954" s="190"/>
      <c r="PKU1954" s="190"/>
      <c r="PKV1954" s="190"/>
      <c r="PKW1954" s="190"/>
      <c r="PKX1954" s="190"/>
      <c r="PKY1954" s="190"/>
      <c r="PKZ1954" s="190"/>
      <c r="PLA1954" s="190"/>
      <c r="PLB1954" s="190"/>
      <c r="PLC1954" s="190"/>
      <c r="PLD1954" s="190"/>
      <c r="PLE1954" s="190"/>
      <c r="PLF1954" s="190"/>
      <c r="PLG1954" s="190"/>
      <c r="PLH1954" s="190"/>
      <c r="PLI1954" s="190"/>
      <c r="PLJ1954" s="190"/>
      <c r="PLK1954" s="190"/>
      <c r="PLL1954" s="190"/>
      <c r="PLM1954" s="190"/>
      <c r="PLN1954" s="190"/>
      <c r="PLO1954" s="190"/>
      <c r="PLP1954" s="190"/>
      <c r="PLQ1954" s="190"/>
      <c r="PLR1954" s="190"/>
      <c r="PLS1954" s="190"/>
      <c r="PLT1954" s="190"/>
      <c r="PLU1954" s="190"/>
      <c r="PLV1954" s="190"/>
      <c r="PLW1954" s="190"/>
      <c r="PLX1954" s="190"/>
      <c r="PLY1954" s="190"/>
      <c r="PLZ1954" s="190"/>
      <c r="PMA1954" s="190"/>
      <c r="PMB1954" s="190"/>
      <c r="PMC1954" s="190"/>
      <c r="PMD1954" s="190"/>
      <c r="PME1954" s="190"/>
      <c r="PMF1954" s="190"/>
      <c r="PMG1954" s="190"/>
      <c r="PMH1954" s="190"/>
      <c r="PMI1954" s="190"/>
      <c r="PMJ1954" s="190"/>
      <c r="PMK1954" s="190"/>
      <c r="PML1954" s="190"/>
      <c r="PMM1954" s="190"/>
      <c r="PMN1954" s="190"/>
      <c r="PMO1954" s="190"/>
      <c r="PMP1954" s="190"/>
      <c r="PMQ1954" s="190"/>
      <c r="PMR1954" s="190"/>
      <c r="PMS1954" s="190"/>
      <c r="PMT1954" s="190"/>
      <c r="PMU1954" s="190"/>
      <c r="PMV1954" s="190"/>
      <c r="PMW1954" s="190"/>
      <c r="PMX1954" s="190"/>
      <c r="PMY1954" s="190"/>
      <c r="PMZ1954" s="190"/>
      <c r="PNA1954" s="190"/>
      <c r="PNB1954" s="190"/>
      <c r="PNC1954" s="190"/>
      <c r="PND1954" s="190"/>
      <c r="PNE1954" s="190"/>
      <c r="PNF1954" s="190"/>
      <c r="PNG1954" s="190"/>
      <c r="PNH1954" s="190"/>
      <c r="PNI1954" s="190"/>
      <c r="PNJ1954" s="190"/>
      <c r="PNK1954" s="190"/>
      <c r="PNL1954" s="190"/>
      <c r="PNM1954" s="190"/>
      <c r="PNN1954" s="190"/>
      <c r="PNO1954" s="190"/>
      <c r="PNP1954" s="190"/>
      <c r="PNQ1954" s="190"/>
      <c r="PNR1954" s="190"/>
      <c r="PNS1954" s="190"/>
      <c r="PNT1954" s="190"/>
      <c r="PNU1954" s="190"/>
      <c r="PNV1954" s="190"/>
      <c r="PNW1954" s="190"/>
      <c r="PNX1954" s="190"/>
      <c r="PNY1954" s="190"/>
      <c r="PNZ1954" s="190"/>
      <c r="POA1954" s="190"/>
      <c r="POB1954" s="190"/>
      <c r="POC1954" s="190"/>
      <c r="POD1954" s="190"/>
      <c r="POE1954" s="190"/>
      <c r="POF1954" s="190"/>
      <c r="POG1954" s="190"/>
      <c r="POH1954" s="190"/>
      <c r="POI1954" s="190"/>
      <c r="POJ1954" s="190"/>
      <c r="POK1954" s="190"/>
      <c r="POL1954" s="190"/>
      <c r="POM1954" s="190"/>
      <c r="PON1954" s="190"/>
      <c r="POO1954" s="190"/>
      <c r="POP1954" s="190"/>
      <c r="POQ1954" s="190"/>
      <c r="POR1954" s="190"/>
      <c r="POS1954" s="190"/>
      <c r="POT1954" s="190"/>
      <c r="POU1954" s="190"/>
      <c r="POV1954" s="190"/>
      <c r="POW1954" s="190"/>
      <c r="POX1954" s="190"/>
      <c r="POY1954" s="190"/>
      <c r="POZ1954" s="190"/>
      <c r="PPA1954" s="190"/>
      <c r="PPB1954" s="190"/>
      <c r="PPC1954" s="190"/>
      <c r="PPD1954" s="190"/>
      <c r="PPE1954" s="190"/>
      <c r="PPF1954" s="190"/>
      <c r="PPG1954" s="190"/>
      <c r="PPH1954" s="190"/>
      <c r="PPI1954" s="190"/>
      <c r="PPJ1954" s="190"/>
      <c r="PPK1954" s="190"/>
      <c r="PPL1954" s="190"/>
      <c r="PPM1954" s="190"/>
      <c r="PPN1954" s="190"/>
      <c r="PPO1954" s="190"/>
      <c r="PPP1954" s="190"/>
      <c r="PPQ1954" s="190"/>
      <c r="PPR1954" s="190"/>
      <c r="PPS1954" s="190"/>
      <c r="PPT1954" s="190"/>
      <c r="PPU1954" s="190"/>
      <c r="PPV1954" s="190"/>
      <c r="PPW1954" s="190"/>
      <c r="PPX1954" s="190"/>
      <c r="PPY1954" s="190"/>
      <c r="PPZ1954" s="190"/>
      <c r="PQA1954" s="190"/>
      <c r="PQB1954" s="190"/>
      <c r="PQC1954" s="190"/>
      <c r="PQD1954" s="190"/>
      <c r="PQE1954" s="190"/>
      <c r="PQF1954" s="190"/>
      <c r="PQG1954" s="190"/>
      <c r="PQH1954" s="190"/>
      <c r="PQI1954" s="190"/>
      <c r="PQJ1954" s="190"/>
      <c r="PQK1954" s="190"/>
      <c r="PQL1954" s="190"/>
      <c r="PQM1954" s="190"/>
      <c r="PQN1954" s="190"/>
      <c r="PQO1954" s="190"/>
      <c r="PQP1954" s="190"/>
      <c r="PQQ1954" s="190"/>
      <c r="PQR1954" s="190"/>
      <c r="PQS1954" s="190"/>
      <c r="PQT1954" s="190"/>
      <c r="PQU1954" s="190"/>
      <c r="PQV1954" s="190"/>
      <c r="PQW1954" s="190"/>
      <c r="PQX1954" s="190"/>
      <c r="PQY1954" s="190"/>
      <c r="PQZ1954" s="190"/>
      <c r="PRA1954" s="190"/>
      <c r="PRB1954" s="190"/>
      <c r="PRC1954" s="190"/>
      <c r="PRD1954" s="190"/>
      <c r="PRE1954" s="190"/>
      <c r="PRF1954" s="190"/>
      <c r="PRG1954" s="190"/>
      <c r="PRH1954" s="190"/>
      <c r="PRI1954" s="190"/>
      <c r="PRJ1954" s="190"/>
      <c r="PRK1954" s="190"/>
      <c r="PRL1954" s="190"/>
      <c r="PRM1954" s="190"/>
      <c r="PRN1954" s="190"/>
      <c r="PRO1954" s="190"/>
      <c r="PRP1954" s="190"/>
      <c r="PRQ1954" s="190"/>
      <c r="PRR1954" s="190"/>
      <c r="PRS1954" s="190"/>
      <c r="PRT1954" s="190"/>
      <c r="PRU1954" s="190"/>
      <c r="PRV1954" s="190"/>
      <c r="PRW1954" s="190"/>
      <c r="PRX1954" s="190"/>
      <c r="PRY1954" s="190"/>
      <c r="PRZ1954" s="190"/>
      <c r="PSA1954" s="190"/>
      <c r="PSB1954" s="190"/>
      <c r="PSC1954" s="190"/>
      <c r="PSD1954" s="190"/>
      <c r="PSE1954" s="190"/>
      <c r="PSF1954" s="190"/>
      <c r="PSG1954" s="190"/>
      <c r="PSH1954" s="190"/>
      <c r="PSI1954" s="190"/>
      <c r="PSJ1954" s="190"/>
      <c r="PSK1954" s="190"/>
      <c r="PSL1954" s="190"/>
      <c r="PSM1954" s="190"/>
      <c r="PSN1954" s="190"/>
      <c r="PSO1954" s="190"/>
      <c r="PSP1954" s="190"/>
      <c r="PSQ1954" s="190"/>
      <c r="PSR1954" s="190"/>
      <c r="PSS1954" s="190"/>
      <c r="PST1954" s="190"/>
      <c r="PSU1954" s="190"/>
      <c r="PSV1954" s="190"/>
      <c r="PSW1954" s="190"/>
      <c r="PSX1954" s="190"/>
      <c r="PSY1954" s="190"/>
      <c r="PSZ1954" s="190"/>
      <c r="PTA1954" s="190"/>
      <c r="PTB1954" s="190"/>
      <c r="PTC1954" s="190"/>
      <c r="PTD1954" s="190"/>
      <c r="PTE1954" s="190"/>
      <c r="PTF1954" s="190"/>
      <c r="PTG1954" s="190"/>
      <c r="PTH1954" s="190"/>
      <c r="PTI1954" s="190"/>
      <c r="PTJ1954" s="190"/>
      <c r="PTK1954" s="190"/>
      <c r="PTL1954" s="190"/>
      <c r="PTM1954" s="190"/>
      <c r="PTN1954" s="190"/>
      <c r="PTO1954" s="190"/>
      <c r="PTP1954" s="190"/>
      <c r="PTQ1954" s="190"/>
      <c r="PTR1954" s="190"/>
      <c r="PTS1954" s="190"/>
      <c r="PTT1954" s="190"/>
      <c r="PTU1954" s="190"/>
      <c r="PTV1954" s="190"/>
      <c r="PTW1954" s="190"/>
      <c r="PTX1954" s="190"/>
      <c r="PTY1954" s="190"/>
      <c r="PTZ1954" s="190"/>
      <c r="PUA1954" s="190"/>
      <c r="PUB1954" s="190"/>
      <c r="PUC1954" s="190"/>
      <c r="PUD1954" s="190"/>
      <c r="PUE1954" s="190"/>
      <c r="PUF1954" s="190"/>
      <c r="PUG1954" s="190"/>
      <c r="PUH1954" s="190"/>
      <c r="PUI1954" s="190"/>
      <c r="PUJ1954" s="190"/>
      <c r="PUK1954" s="190"/>
      <c r="PUL1954" s="190"/>
      <c r="PUM1954" s="190"/>
      <c r="PUN1954" s="190"/>
      <c r="PUO1954" s="190"/>
      <c r="PUP1954" s="190"/>
      <c r="PUQ1954" s="190"/>
      <c r="PUR1954" s="190"/>
      <c r="PUS1954" s="190"/>
      <c r="PUT1954" s="190"/>
      <c r="PUU1954" s="190"/>
      <c r="PUV1954" s="190"/>
      <c r="PUW1954" s="190"/>
      <c r="PUX1954" s="190"/>
      <c r="PUY1954" s="190"/>
      <c r="PUZ1954" s="190"/>
      <c r="PVA1954" s="190"/>
      <c r="PVB1954" s="190"/>
      <c r="PVC1954" s="190"/>
      <c r="PVD1954" s="190"/>
      <c r="PVE1954" s="190"/>
      <c r="PVF1954" s="190"/>
      <c r="PVG1954" s="190"/>
      <c r="PVH1954" s="190"/>
      <c r="PVI1954" s="190"/>
      <c r="PVJ1954" s="190"/>
      <c r="PVK1954" s="190"/>
      <c r="PVL1954" s="190"/>
      <c r="PVM1954" s="190"/>
      <c r="PVN1954" s="190"/>
      <c r="PVO1954" s="190"/>
      <c r="PVP1954" s="190"/>
      <c r="PVQ1954" s="190"/>
      <c r="PVR1954" s="190"/>
      <c r="PVS1954" s="190"/>
      <c r="PVT1954" s="190"/>
      <c r="PVU1954" s="190"/>
      <c r="PVV1954" s="190"/>
      <c r="PVW1954" s="190"/>
      <c r="PVX1954" s="190"/>
      <c r="PVY1954" s="190"/>
      <c r="PVZ1954" s="190"/>
      <c r="PWA1954" s="190"/>
      <c r="PWB1954" s="190"/>
      <c r="PWC1954" s="190"/>
      <c r="PWD1954" s="190"/>
      <c r="PWE1954" s="190"/>
      <c r="PWF1954" s="190"/>
      <c r="PWG1954" s="190"/>
      <c r="PWH1954" s="190"/>
      <c r="PWI1954" s="190"/>
      <c r="PWJ1954" s="190"/>
      <c r="PWK1954" s="190"/>
      <c r="PWL1954" s="190"/>
      <c r="PWM1954" s="190"/>
      <c r="PWN1954" s="190"/>
      <c r="PWO1954" s="190"/>
      <c r="PWP1954" s="190"/>
      <c r="PWQ1954" s="190"/>
      <c r="PWR1954" s="190"/>
      <c r="PWS1954" s="190"/>
      <c r="PWT1954" s="190"/>
      <c r="PWU1954" s="190"/>
      <c r="PWV1954" s="190"/>
      <c r="PWW1954" s="190"/>
      <c r="PWX1954" s="190"/>
      <c r="PWY1954" s="190"/>
      <c r="PWZ1954" s="190"/>
      <c r="PXA1954" s="190"/>
      <c r="PXB1954" s="190"/>
      <c r="PXC1954" s="190"/>
      <c r="PXD1954" s="190"/>
      <c r="PXE1954" s="190"/>
      <c r="PXF1954" s="190"/>
      <c r="PXG1954" s="190"/>
      <c r="PXH1954" s="190"/>
      <c r="PXI1954" s="190"/>
      <c r="PXJ1954" s="190"/>
      <c r="PXK1954" s="190"/>
      <c r="PXL1954" s="190"/>
      <c r="PXM1954" s="190"/>
      <c r="PXN1954" s="190"/>
      <c r="PXO1954" s="190"/>
      <c r="PXP1954" s="190"/>
      <c r="PXQ1954" s="190"/>
      <c r="PXR1954" s="190"/>
      <c r="PXS1954" s="190"/>
      <c r="PXT1954" s="190"/>
      <c r="PXU1954" s="190"/>
      <c r="PXV1954" s="190"/>
      <c r="PXW1954" s="190"/>
      <c r="PXX1954" s="190"/>
      <c r="PXY1954" s="190"/>
      <c r="PXZ1954" s="190"/>
      <c r="PYA1954" s="190"/>
      <c r="PYB1954" s="190"/>
      <c r="PYC1954" s="190"/>
      <c r="PYD1954" s="190"/>
      <c r="PYE1954" s="190"/>
      <c r="PYF1954" s="190"/>
      <c r="PYG1954" s="190"/>
      <c r="PYH1954" s="190"/>
      <c r="PYI1954" s="190"/>
      <c r="PYJ1954" s="190"/>
      <c r="PYK1954" s="190"/>
      <c r="PYL1954" s="190"/>
      <c r="PYM1954" s="190"/>
      <c r="PYN1954" s="190"/>
      <c r="PYO1954" s="190"/>
      <c r="PYP1954" s="190"/>
      <c r="PYQ1954" s="190"/>
      <c r="PYR1954" s="190"/>
      <c r="PYS1954" s="190"/>
      <c r="PYT1954" s="190"/>
      <c r="PYU1954" s="190"/>
      <c r="PYV1954" s="190"/>
      <c r="PYW1954" s="190"/>
      <c r="PYX1954" s="190"/>
      <c r="PYY1954" s="190"/>
      <c r="PYZ1954" s="190"/>
      <c r="PZA1954" s="190"/>
      <c r="PZB1954" s="190"/>
      <c r="PZC1954" s="190"/>
      <c r="PZD1954" s="190"/>
      <c r="PZE1954" s="190"/>
      <c r="PZF1954" s="190"/>
      <c r="PZG1954" s="190"/>
      <c r="PZH1954" s="190"/>
      <c r="PZI1954" s="190"/>
      <c r="PZJ1954" s="190"/>
      <c r="PZK1954" s="190"/>
      <c r="PZL1954" s="190"/>
      <c r="PZM1954" s="190"/>
      <c r="PZN1954" s="190"/>
      <c r="PZO1954" s="190"/>
      <c r="PZP1954" s="190"/>
      <c r="PZQ1954" s="190"/>
      <c r="PZR1954" s="190"/>
      <c r="PZS1954" s="190"/>
      <c r="PZT1954" s="190"/>
      <c r="PZU1954" s="190"/>
      <c r="PZV1954" s="190"/>
      <c r="PZW1954" s="190"/>
      <c r="PZX1954" s="190"/>
      <c r="PZY1954" s="190"/>
      <c r="PZZ1954" s="190"/>
      <c r="QAA1954" s="190"/>
      <c r="QAB1954" s="190"/>
      <c r="QAC1954" s="190"/>
      <c r="QAD1954" s="190"/>
      <c r="QAE1954" s="190"/>
      <c r="QAF1954" s="190"/>
      <c r="QAG1954" s="190"/>
      <c r="QAH1954" s="190"/>
      <c r="QAI1954" s="190"/>
      <c r="QAJ1954" s="190"/>
      <c r="QAK1954" s="190"/>
      <c r="QAL1954" s="190"/>
      <c r="QAM1954" s="190"/>
      <c r="QAN1954" s="190"/>
      <c r="QAO1954" s="190"/>
      <c r="QAP1954" s="190"/>
      <c r="QAQ1954" s="190"/>
      <c r="QAR1954" s="190"/>
      <c r="QAS1954" s="190"/>
      <c r="QAT1954" s="190"/>
      <c r="QAU1954" s="190"/>
      <c r="QAV1954" s="190"/>
      <c r="QAW1954" s="190"/>
      <c r="QAX1954" s="190"/>
      <c r="QAY1954" s="190"/>
      <c r="QAZ1954" s="190"/>
      <c r="QBA1954" s="190"/>
      <c r="QBB1954" s="190"/>
      <c r="QBC1954" s="190"/>
      <c r="QBD1954" s="190"/>
      <c r="QBE1954" s="190"/>
      <c r="QBF1954" s="190"/>
      <c r="QBG1954" s="190"/>
      <c r="QBH1954" s="190"/>
      <c r="QBI1954" s="190"/>
      <c r="QBJ1954" s="190"/>
      <c r="QBK1954" s="190"/>
      <c r="QBL1954" s="190"/>
      <c r="QBM1954" s="190"/>
      <c r="QBN1954" s="190"/>
      <c r="QBO1954" s="190"/>
      <c r="QBP1954" s="190"/>
      <c r="QBQ1954" s="190"/>
      <c r="QBR1954" s="190"/>
      <c r="QBS1954" s="190"/>
      <c r="QBT1954" s="190"/>
      <c r="QBU1954" s="190"/>
      <c r="QBV1954" s="190"/>
      <c r="QBW1954" s="190"/>
      <c r="QBX1954" s="190"/>
      <c r="QBY1954" s="190"/>
      <c r="QBZ1954" s="190"/>
      <c r="QCA1954" s="190"/>
      <c r="QCB1954" s="190"/>
      <c r="QCC1954" s="190"/>
      <c r="QCD1954" s="190"/>
      <c r="QCE1954" s="190"/>
      <c r="QCF1954" s="190"/>
      <c r="QCG1954" s="190"/>
      <c r="QCH1954" s="190"/>
      <c r="QCI1954" s="190"/>
      <c r="QCJ1954" s="190"/>
      <c r="QCK1954" s="190"/>
      <c r="QCL1954" s="190"/>
      <c r="QCM1954" s="190"/>
      <c r="QCN1954" s="190"/>
      <c r="QCO1954" s="190"/>
      <c r="QCP1954" s="190"/>
      <c r="QCQ1954" s="190"/>
      <c r="QCR1954" s="190"/>
      <c r="QCS1954" s="190"/>
      <c r="QCT1954" s="190"/>
      <c r="QCU1954" s="190"/>
      <c r="QCV1954" s="190"/>
      <c r="QCW1954" s="190"/>
      <c r="QCX1954" s="190"/>
      <c r="QCY1954" s="190"/>
      <c r="QCZ1954" s="190"/>
      <c r="QDA1954" s="190"/>
      <c r="QDB1954" s="190"/>
      <c r="QDC1954" s="190"/>
      <c r="QDD1954" s="190"/>
      <c r="QDE1954" s="190"/>
      <c r="QDF1954" s="190"/>
      <c r="QDG1954" s="190"/>
      <c r="QDH1954" s="190"/>
      <c r="QDI1954" s="190"/>
      <c r="QDJ1954" s="190"/>
      <c r="QDK1954" s="190"/>
      <c r="QDL1954" s="190"/>
      <c r="QDM1954" s="190"/>
      <c r="QDN1954" s="190"/>
      <c r="QDO1954" s="190"/>
      <c r="QDP1954" s="190"/>
      <c r="QDQ1954" s="190"/>
      <c r="QDR1954" s="190"/>
      <c r="QDS1954" s="190"/>
      <c r="QDT1954" s="190"/>
      <c r="QDU1954" s="190"/>
      <c r="QDV1954" s="190"/>
      <c r="QDW1954" s="190"/>
      <c r="QDX1954" s="190"/>
      <c r="QDY1954" s="190"/>
      <c r="QDZ1954" s="190"/>
      <c r="QEA1954" s="190"/>
      <c r="QEB1954" s="190"/>
      <c r="QEC1954" s="190"/>
      <c r="QED1954" s="190"/>
      <c r="QEE1954" s="190"/>
      <c r="QEF1954" s="190"/>
      <c r="QEG1954" s="190"/>
      <c r="QEH1954" s="190"/>
      <c r="QEI1954" s="190"/>
      <c r="QEJ1954" s="190"/>
      <c r="QEK1954" s="190"/>
      <c r="QEL1954" s="190"/>
      <c r="QEM1954" s="190"/>
      <c r="QEN1954" s="190"/>
      <c r="QEO1954" s="190"/>
      <c r="QEP1954" s="190"/>
      <c r="QEQ1954" s="190"/>
      <c r="QER1954" s="190"/>
      <c r="QES1954" s="190"/>
      <c r="QET1954" s="190"/>
      <c r="QEU1954" s="190"/>
      <c r="QEV1954" s="190"/>
      <c r="QEW1954" s="190"/>
      <c r="QEX1954" s="190"/>
      <c r="QEY1954" s="190"/>
      <c r="QEZ1954" s="190"/>
      <c r="QFA1954" s="190"/>
      <c r="QFB1954" s="190"/>
      <c r="QFC1954" s="190"/>
      <c r="QFD1954" s="190"/>
      <c r="QFE1954" s="190"/>
      <c r="QFF1954" s="190"/>
      <c r="QFG1954" s="190"/>
      <c r="QFH1954" s="190"/>
      <c r="QFI1954" s="190"/>
      <c r="QFJ1954" s="190"/>
      <c r="QFK1954" s="190"/>
      <c r="QFL1954" s="190"/>
      <c r="QFM1954" s="190"/>
      <c r="QFN1954" s="190"/>
      <c r="QFO1954" s="190"/>
      <c r="QFP1954" s="190"/>
      <c r="QFQ1954" s="190"/>
      <c r="QFR1954" s="190"/>
      <c r="QFS1954" s="190"/>
      <c r="QFT1954" s="190"/>
      <c r="QFU1954" s="190"/>
      <c r="QFV1954" s="190"/>
      <c r="QFW1954" s="190"/>
      <c r="QFX1954" s="190"/>
      <c r="QFY1954" s="190"/>
      <c r="QFZ1954" s="190"/>
      <c r="QGA1954" s="190"/>
      <c r="QGB1954" s="190"/>
      <c r="QGC1954" s="190"/>
      <c r="QGD1954" s="190"/>
      <c r="QGE1954" s="190"/>
      <c r="QGF1954" s="190"/>
      <c r="QGG1954" s="190"/>
      <c r="QGH1954" s="190"/>
      <c r="QGI1954" s="190"/>
      <c r="QGJ1954" s="190"/>
      <c r="QGK1954" s="190"/>
      <c r="QGL1954" s="190"/>
      <c r="QGM1954" s="190"/>
      <c r="QGN1954" s="190"/>
      <c r="QGO1954" s="190"/>
      <c r="QGP1954" s="190"/>
      <c r="QGQ1954" s="190"/>
      <c r="QGR1954" s="190"/>
      <c r="QGS1954" s="190"/>
      <c r="QGT1954" s="190"/>
      <c r="QGU1954" s="190"/>
      <c r="QGV1954" s="190"/>
      <c r="QGW1954" s="190"/>
      <c r="QGX1954" s="190"/>
      <c r="QGY1954" s="190"/>
      <c r="QGZ1954" s="190"/>
      <c r="QHA1954" s="190"/>
      <c r="QHB1954" s="190"/>
      <c r="QHC1954" s="190"/>
      <c r="QHD1954" s="190"/>
      <c r="QHE1954" s="190"/>
      <c r="QHF1954" s="190"/>
      <c r="QHG1954" s="190"/>
      <c r="QHH1954" s="190"/>
      <c r="QHI1954" s="190"/>
      <c r="QHJ1954" s="190"/>
      <c r="QHK1954" s="190"/>
      <c r="QHL1954" s="190"/>
      <c r="QHM1954" s="190"/>
      <c r="QHN1954" s="190"/>
      <c r="QHO1954" s="190"/>
      <c r="QHP1954" s="190"/>
      <c r="QHQ1954" s="190"/>
      <c r="QHR1954" s="190"/>
      <c r="QHS1954" s="190"/>
      <c r="QHT1954" s="190"/>
      <c r="QHU1954" s="190"/>
      <c r="QHV1954" s="190"/>
      <c r="QHW1954" s="190"/>
      <c r="QHX1954" s="190"/>
      <c r="QHY1954" s="190"/>
      <c r="QHZ1954" s="190"/>
      <c r="QIA1954" s="190"/>
      <c r="QIB1954" s="190"/>
      <c r="QIC1954" s="190"/>
      <c r="QID1954" s="190"/>
      <c r="QIE1954" s="190"/>
      <c r="QIF1954" s="190"/>
      <c r="QIG1954" s="190"/>
      <c r="QIH1954" s="190"/>
      <c r="QII1954" s="190"/>
      <c r="QIJ1954" s="190"/>
      <c r="QIK1954" s="190"/>
      <c r="QIL1954" s="190"/>
      <c r="QIM1954" s="190"/>
      <c r="QIN1954" s="190"/>
      <c r="QIO1954" s="190"/>
      <c r="QIP1954" s="190"/>
      <c r="QIQ1954" s="190"/>
      <c r="QIR1954" s="190"/>
      <c r="QIS1954" s="190"/>
      <c r="QIT1954" s="190"/>
      <c r="QIU1954" s="190"/>
      <c r="QIV1954" s="190"/>
      <c r="QIW1954" s="190"/>
      <c r="QIX1954" s="190"/>
      <c r="QIY1954" s="190"/>
      <c r="QIZ1954" s="190"/>
      <c r="QJA1954" s="190"/>
      <c r="QJB1954" s="190"/>
      <c r="QJC1954" s="190"/>
      <c r="QJD1954" s="190"/>
      <c r="QJE1954" s="190"/>
      <c r="QJF1954" s="190"/>
      <c r="QJG1954" s="190"/>
      <c r="QJH1954" s="190"/>
      <c r="QJI1954" s="190"/>
      <c r="QJJ1954" s="190"/>
      <c r="QJK1954" s="190"/>
      <c r="QJL1954" s="190"/>
      <c r="QJM1954" s="190"/>
      <c r="QJN1954" s="190"/>
      <c r="QJO1954" s="190"/>
      <c r="QJP1954" s="190"/>
      <c r="QJQ1954" s="190"/>
      <c r="QJR1954" s="190"/>
      <c r="QJS1954" s="190"/>
      <c r="QJT1954" s="190"/>
      <c r="QJU1954" s="190"/>
      <c r="QJV1954" s="190"/>
      <c r="QJW1954" s="190"/>
      <c r="QJX1954" s="190"/>
      <c r="QJY1954" s="190"/>
      <c r="QJZ1954" s="190"/>
      <c r="QKA1954" s="190"/>
      <c r="QKB1954" s="190"/>
      <c r="QKC1954" s="190"/>
      <c r="QKD1954" s="190"/>
      <c r="QKE1954" s="190"/>
      <c r="QKF1954" s="190"/>
      <c r="QKG1954" s="190"/>
      <c r="QKH1954" s="190"/>
      <c r="QKI1954" s="190"/>
      <c r="QKJ1954" s="190"/>
      <c r="QKK1954" s="190"/>
      <c r="QKL1954" s="190"/>
      <c r="QKM1954" s="190"/>
      <c r="QKN1954" s="190"/>
      <c r="QKO1954" s="190"/>
      <c r="QKP1954" s="190"/>
      <c r="QKQ1954" s="190"/>
      <c r="QKR1954" s="190"/>
      <c r="QKS1954" s="190"/>
      <c r="QKT1954" s="190"/>
      <c r="QKU1954" s="190"/>
      <c r="QKV1954" s="190"/>
      <c r="QKW1954" s="190"/>
      <c r="QKX1954" s="190"/>
      <c r="QKY1954" s="190"/>
      <c r="QKZ1954" s="190"/>
      <c r="QLA1954" s="190"/>
      <c r="QLB1954" s="190"/>
      <c r="QLC1954" s="190"/>
      <c r="QLD1954" s="190"/>
      <c r="QLE1954" s="190"/>
      <c r="QLF1954" s="190"/>
      <c r="QLG1954" s="190"/>
      <c r="QLH1954" s="190"/>
      <c r="QLI1954" s="190"/>
      <c r="QLJ1954" s="190"/>
      <c r="QLK1954" s="190"/>
      <c r="QLL1954" s="190"/>
      <c r="QLM1954" s="190"/>
      <c r="QLN1954" s="190"/>
      <c r="QLO1954" s="190"/>
      <c r="QLP1954" s="190"/>
      <c r="QLQ1954" s="190"/>
      <c r="QLR1954" s="190"/>
      <c r="QLS1954" s="190"/>
      <c r="QLT1954" s="190"/>
      <c r="QLU1954" s="190"/>
      <c r="QLV1954" s="190"/>
      <c r="QLW1954" s="190"/>
      <c r="QLX1954" s="190"/>
      <c r="QLY1954" s="190"/>
      <c r="QLZ1954" s="190"/>
      <c r="QMA1954" s="190"/>
      <c r="QMB1954" s="190"/>
      <c r="QMC1954" s="190"/>
      <c r="QMD1954" s="190"/>
      <c r="QME1954" s="190"/>
      <c r="QMF1954" s="190"/>
      <c r="QMG1954" s="190"/>
      <c r="QMH1954" s="190"/>
      <c r="QMI1954" s="190"/>
      <c r="QMJ1954" s="190"/>
      <c r="QMK1954" s="190"/>
      <c r="QML1954" s="190"/>
      <c r="QMM1954" s="190"/>
      <c r="QMN1954" s="190"/>
      <c r="QMO1954" s="190"/>
      <c r="QMP1954" s="190"/>
      <c r="QMQ1954" s="190"/>
      <c r="QMR1954" s="190"/>
      <c r="QMS1954" s="190"/>
      <c r="QMT1954" s="190"/>
      <c r="QMU1954" s="190"/>
      <c r="QMV1954" s="190"/>
      <c r="QMW1954" s="190"/>
      <c r="QMX1954" s="190"/>
      <c r="QMY1954" s="190"/>
      <c r="QMZ1954" s="190"/>
      <c r="QNA1954" s="190"/>
      <c r="QNB1954" s="190"/>
      <c r="QNC1954" s="190"/>
      <c r="QND1954" s="190"/>
      <c r="QNE1954" s="190"/>
      <c r="QNF1954" s="190"/>
      <c r="QNG1954" s="190"/>
      <c r="QNH1954" s="190"/>
      <c r="QNI1954" s="190"/>
      <c r="QNJ1954" s="190"/>
      <c r="QNK1954" s="190"/>
      <c r="QNL1954" s="190"/>
      <c r="QNM1954" s="190"/>
      <c r="QNN1954" s="190"/>
      <c r="QNO1954" s="190"/>
      <c r="QNP1954" s="190"/>
      <c r="QNQ1954" s="190"/>
      <c r="QNR1954" s="190"/>
      <c r="QNS1954" s="190"/>
      <c r="QNT1954" s="190"/>
      <c r="QNU1954" s="190"/>
      <c r="QNV1954" s="190"/>
      <c r="QNW1954" s="190"/>
      <c r="QNX1954" s="190"/>
      <c r="QNY1954" s="190"/>
      <c r="QNZ1954" s="190"/>
      <c r="QOA1954" s="190"/>
      <c r="QOB1954" s="190"/>
      <c r="QOC1954" s="190"/>
      <c r="QOD1954" s="190"/>
      <c r="QOE1954" s="190"/>
      <c r="QOF1954" s="190"/>
      <c r="QOG1954" s="190"/>
      <c r="QOH1954" s="190"/>
      <c r="QOI1954" s="190"/>
      <c r="QOJ1954" s="190"/>
      <c r="QOK1954" s="190"/>
      <c r="QOL1954" s="190"/>
      <c r="QOM1954" s="190"/>
      <c r="QON1954" s="190"/>
      <c r="QOO1954" s="190"/>
      <c r="QOP1954" s="190"/>
      <c r="QOQ1954" s="190"/>
      <c r="QOR1954" s="190"/>
      <c r="QOS1954" s="190"/>
      <c r="QOT1954" s="190"/>
      <c r="QOU1954" s="190"/>
      <c r="QOV1954" s="190"/>
      <c r="QOW1954" s="190"/>
      <c r="QOX1954" s="190"/>
      <c r="QOY1954" s="190"/>
      <c r="QOZ1954" s="190"/>
      <c r="QPA1954" s="190"/>
      <c r="QPB1954" s="190"/>
      <c r="QPC1954" s="190"/>
      <c r="QPD1954" s="190"/>
      <c r="QPE1954" s="190"/>
      <c r="QPF1954" s="190"/>
      <c r="QPG1954" s="190"/>
      <c r="QPH1954" s="190"/>
      <c r="QPI1954" s="190"/>
      <c r="QPJ1954" s="190"/>
      <c r="QPK1954" s="190"/>
      <c r="QPL1954" s="190"/>
      <c r="QPM1954" s="190"/>
      <c r="QPN1954" s="190"/>
      <c r="QPO1954" s="190"/>
      <c r="QPP1954" s="190"/>
      <c r="QPQ1954" s="190"/>
      <c r="QPR1954" s="190"/>
      <c r="QPS1954" s="190"/>
      <c r="QPT1954" s="190"/>
      <c r="QPU1954" s="190"/>
      <c r="QPV1954" s="190"/>
      <c r="QPW1954" s="190"/>
      <c r="QPX1954" s="190"/>
      <c r="QPY1954" s="190"/>
      <c r="QPZ1954" s="190"/>
      <c r="QQA1954" s="190"/>
      <c r="QQB1954" s="190"/>
      <c r="QQC1954" s="190"/>
      <c r="QQD1954" s="190"/>
      <c r="QQE1954" s="190"/>
      <c r="QQF1954" s="190"/>
      <c r="QQG1954" s="190"/>
      <c r="QQH1954" s="190"/>
      <c r="QQI1954" s="190"/>
      <c r="QQJ1954" s="190"/>
      <c r="QQK1954" s="190"/>
      <c r="QQL1954" s="190"/>
      <c r="QQM1954" s="190"/>
      <c r="QQN1954" s="190"/>
      <c r="QQO1954" s="190"/>
      <c r="QQP1954" s="190"/>
      <c r="QQQ1954" s="190"/>
      <c r="QQR1954" s="190"/>
      <c r="QQS1954" s="190"/>
      <c r="QQT1954" s="190"/>
      <c r="QQU1954" s="190"/>
      <c r="QQV1954" s="190"/>
      <c r="QQW1954" s="190"/>
      <c r="QQX1954" s="190"/>
      <c r="QQY1954" s="190"/>
      <c r="QQZ1954" s="190"/>
      <c r="QRA1954" s="190"/>
      <c r="QRB1954" s="190"/>
      <c r="QRC1954" s="190"/>
      <c r="QRD1954" s="190"/>
      <c r="QRE1954" s="190"/>
      <c r="QRF1954" s="190"/>
      <c r="QRG1954" s="190"/>
      <c r="QRH1954" s="190"/>
      <c r="QRI1954" s="190"/>
      <c r="QRJ1954" s="190"/>
      <c r="QRK1954" s="190"/>
      <c r="QRL1954" s="190"/>
      <c r="QRM1954" s="190"/>
      <c r="QRN1954" s="190"/>
      <c r="QRO1954" s="190"/>
      <c r="QRP1954" s="190"/>
      <c r="QRQ1954" s="190"/>
      <c r="QRR1954" s="190"/>
      <c r="QRS1954" s="190"/>
      <c r="QRT1954" s="190"/>
      <c r="QRU1954" s="190"/>
      <c r="QRV1954" s="190"/>
      <c r="QRW1954" s="190"/>
      <c r="QRX1954" s="190"/>
      <c r="QRY1954" s="190"/>
      <c r="QRZ1954" s="190"/>
      <c r="QSA1954" s="190"/>
      <c r="QSB1954" s="190"/>
      <c r="QSC1954" s="190"/>
      <c r="QSD1954" s="190"/>
      <c r="QSE1954" s="190"/>
      <c r="QSF1954" s="190"/>
      <c r="QSG1954" s="190"/>
      <c r="QSH1954" s="190"/>
      <c r="QSI1954" s="190"/>
      <c r="QSJ1954" s="190"/>
      <c r="QSK1954" s="190"/>
      <c r="QSL1954" s="190"/>
      <c r="QSM1954" s="190"/>
      <c r="QSN1954" s="190"/>
      <c r="QSO1954" s="190"/>
      <c r="QSP1954" s="190"/>
      <c r="QSQ1954" s="190"/>
      <c r="QSR1954" s="190"/>
      <c r="QSS1954" s="190"/>
      <c r="QST1954" s="190"/>
      <c r="QSU1954" s="190"/>
      <c r="QSV1954" s="190"/>
      <c r="QSW1954" s="190"/>
      <c r="QSX1954" s="190"/>
      <c r="QSY1954" s="190"/>
      <c r="QSZ1954" s="190"/>
      <c r="QTA1954" s="190"/>
      <c r="QTB1954" s="190"/>
      <c r="QTC1954" s="190"/>
      <c r="QTD1954" s="190"/>
      <c r="QTE1954" s="190"/>
      <c r="QTF1954" s="190"/>
      <c r="QTG1954" s="190"/>
      <c r="QTH1954" s="190"/>
      <c r="QTI1954" s="190"/>
      <c r="QTJ1954" s="190"/>
      <c r="QTK1954" s="190"/>
      <c r="QTL1954" s="190"/>
      <c r="QTM1954" s="190"/>
      <c r="QTN1954" s="190"/>
      <c r="QTO1954" s="190"/>
      <c r="QTP1954" s="190"/>
      <c r="QTQ1954" s="190"/>
      <c r="QTR1954" s="190"/>
      <c r="QTS1954" s="190"/>
      <c r="QTT1954" s="190"/>
      <c r="QTU1954" s="190"/>
      <c r="QTV1954" s="190"/>
      <c r="QTW1954" s="190"/>
      <c r="QTX1954" s="190"/>
      <c r="QTY1954" s="190"/>
      <c r="QTZ1954" s="190"/>
      <c r="QUA1954" s="190"/>
      <c r="QUB1954" s="190"/>
      <c r="QUC1954" s="190"/>
      <c r="QUD1954" s="190"/>
      <c r="QUE1954" s="190"/>
      <c r="QUF1954" s="190"/>
      <c r="QUG1954" s="190"/>
      <c r="QUH1954" s="190"/>
      <c r="QUI1954" s="190"/>
      <c r="QUJ1954" s="190"/>
      <c r="QUK1954" s="190"/>
      <c r="QUL1954" s="190"/>
      <c r="QUM1954" s="190"/>
      <c r="QUN1954" s="190"/>
      <c r="QUO1954" s="190"/>
      <c r="QUP1954" s="190"/>
      <c r="QUQ1954" s="190"/>
      <c r="QUR1954" s="190"/>
      <c r="QUS1954" s="190"/>
      <c r="QUT1954" s="190"/>
      <c r="QUU1954" s="190"/>
      <c r="QUV1954" s="190"/>
      <c r="QUW1954" s="190"/>
      <c r="QUX1954" s="190"/>
      <c r="QUY1954" s="190"/>
      <c r="QUZ1954" s="190"/>
      <c r="QVA1954" s="190"/>
      <c r="QVB1954" s="190"/>
      <c r="QVC1954" s="190"/>
      <c r="QVD1954" s="190"/>
      <c r="QVE1954" s="190"/>
      <c r="QVF1954" s="190"/>
      <c r="QVG1954" s="190"/>
      <c r="QVH1954" s="190"/>
      <c r="QVI1954" s="190"/>
      <c r="QVJ1954" s="190"/>
      <c r="QVK1954" s="190"/>
      <c r="QVL1954" s="190"/>
      <c r="QVM1954" s="190"/>
      <c r="QVN1954" s="190"/>
      <c r="QVO1954" s="190"/>
      <c r="QVP1954" s="190"/>
      <c r="QVQ1954" s="190"/>
      <c r="QVR1954" s="190"/>
      <c r="QVS1954" s="190"/>
      <c r="QVT1954" s="190"/>
      <c r="QVU1954" s="190"/>
      <c r="QVV1954" s="190"/>
      <c r="QVW1954" s="190"/>
      <c r="QVX1954" s="190"/>
      <c r="QVY1954" s="190"/>
      <c r="QVZ1954" s="190"/>
      <c r="QWA1954" s="190"/>
      <c r="QWB1954" s="190"/>
      <c r="QWC1954" s="190"/>
      <c r="QWD1954" s="190"/>
      <c r="QWE1954" s="190"/>
      <c r="QWF1954" s="190"/>
      <c r="QWG1954" s="190"/>
      <c r="QWH1954" s="190"/>
      <c r="QWI1954" s="190"/>
      <c r="QWJ1954" s="190"/>
      <c r="QWK1954" s="190"/>
      <c r="QWL1954" s="190"/>
      <c r="QWM1954" s="190"/>
      <c r="QWN1954" s="190"/>
      <c r="QWO1954" s="190"/>
      <c r="QWP1954" s="190"/>
      <c r="QWQ1954" s="190"/>
      <c r="QWR1954" s="190"/>
      <c r="QWS1954" s="190"/>
      <c r="QWT1954" s="190"/>
      <c r="QWU1954" s="190"/>
      <c r="QWV1954" s="190"/>
      <c r="QWW1954" s="190"/>
      <c r="QWX1954" s="190"/>
      <c r="QWY1954" s="190"/>
      <c r="QWZ1954" s="190"/>
      <c r="QXA1954" s="190"/>
      <c r="QXB1954" s="190"/>
      <c r="QXC1954" s="190"/>
      <c r="QXD1954" s="190"/>
      <c r="QXE1954" s="190"/>
      <c r="QXF1954" s="190"/>
      <c r="QXG1954" s="190"/>
      <c r="QXH1954" s="190"/>
      <c r="QXI1954" s="190"/>
      <c r="QXJ1954" s="190"/>
      <c r="QXK1954" s="190"/>
      <c r="QXL1954" s="190"/>
      <c r="QXM1954" s="190"/>
      <c r="QXN1954" s="190"/>
      <c r="QXO1954" s="190"/>
      <c r="QXP1954" s="190"/>
      <c r="QXQ1954" s="190"/>
      <c r="QXR1954" s="190"/>
      <c r="QXS1954" s="190"/>
      <c r="QXT1954" s="190"/>
      <c r="QXU1954" s="190"/>
      <c r="QXV1954" s="190"/>
      <c r="QXW1954" s="190"/>
      <c r="QXX1954" s="190"/>
      <c r="QXY1954" s="190"/>
      <c r="QXZ1954" s="190"/>
      <c r="QYA1954" s="190"/>
      <c r="QYB1954" s="190"/>
      <c r="QYC1954" s="190"/>
      <c r="QYD1954" s="190"/>
      <c r="QYE1954" s="190"/>
      <c r="QYF1954" s="190"/>
      <c r="QYG1954" s="190"/>
      <c r="QYH1954" s="190"/>
      <c r="QYI1954" s="190"/>
      <c r="QYJ1954" s="190"/>
      <c r="QYK1954" s="190"/>
      <c r="QYL1954" s="190"/>
      <c r="QYM1954" s="190"/>
      <c r="QYN1954" s="190"/>
      <c r="QYO1954" s="190"/>
      <c r="QYP1954" s="190"/>
      <c r="QYQ1954" s="190"/>
      <c r="QYR1954" s="190"/>
      <c r="QYS1954" s="190"/>
      <c r="QYT1954" s="190"/>
      <c r="QYU1954" s="190"/>
      <c r="QYV1954" s="190"/>
      <c r="QYW1954" s="190"/>
      <c r="QYX1954" s="190"/>
      <c r="QYY1954" s="190"/>
      <c r="QYZ1954" s="190"/>
      <c r="QZA1954" s="190"/>
      <c r="QZB1954" s="190"/>
      <c r="QZC1954" s="190"/>
      <c r="QZD1954" s="190"/>
      <c r="QZE1954" s="190"/>
      <c r="QZF1954" s="190"/>
      <c r="QZG1954" s="190"/>
      <c r="QZH1954" s="190"/>
      <c r="QZI1954" s="190"/>
      <c r="QZJ1954" s="190"/>
      <c r="QZK1954" s="190"/>
      <c r="QZL1954" s="190"/>
      <c r="QZM1954" s="190"/>
      <c r="QZN1954" s="190"/>
      <c r="QZO1954" s="190"/>
      <c r="QZP1954" s="190"/>
      <c r="QZQ1954" s="190"/>
      <c r="QZR1954" s="190"/>
      <c r="QZS1954" s="190"/>
      <c r="QZT1954" s="190"/>
      <c r="QZU1954" s="190"/>
      <c r="QZV1954" s="190"/>
      <c r="QZW1954" s="190"/>
      <c r="QZX1954" s="190"/>
      <c r="QZY1954" s="190"/>
      <c r="QZZ1954" s="190"/>
      <c r="RAA1954" s="190"/>
      <c r="RAB1954" s="190"/>
      <c r="RAC1954" s="190"/>
      <c r="RAD1954" s="190"/>
      <c r="RAE1954" s="190"/>
      <c r="RAF1954" s="190"/>
      <c r="RAG1954" s="190"/>
      <c r="RAH1954" s="190"/>
      <c r="RAI1954" s="190"/>
      <c r="RAJ1954" s="190"/>
      <c r="RAK1954" s="190"/>
      <c r="RAL1954" s="190"/>
      <c r="RAM1954" s="190"/>
      <c r="RAN1954" s="190"/>
      <c r="RAO1954" s="190"/>
      <c r="RAP1954" s="190"/>
      <c r="RAQ1954" s="190"/>
      <c r="RAR1954" s="190"/>
      <c r="RAS1954" s="190"/>
      <c r="RAT1954" s="190"/>
      <c r="RAU1954" s="190"/>
      <c r="RAV1954" s="190"/>
      <c r="RAW1954" s="190"/>
      <c r="RAX1954" s="190"/>
      <c r="RAY1954" s="190"/>
      <c r="RAZ1954" s="190"/>
      <c r="RBA1954" s="190"/>
      <c r="RBB1954" s="190"/>
      <c r="RBC1954" s="190"/>
      <c r="RBD1954" s="190"/>
      <c r="RBE1954" s="190"/>
      <c r="RBF1954" s="190"/>
      <c r="RBG1954" s="190"/>
      <c r="RBH1954" s="190"/>
      <c r="RBI1954" s="190"/>
      <c r="RBJ1954" s="190"/>
      <c r="RBK1954" s="190"/>
      <c r="RBL1954" s="190"/>
      <c r="RBM1954" s="190"/>
      <c r="RBN1954" s="190"/>
      <c r="RBO1954" s="190"/>
      <c r="RBP1954" s="190"/>
      <c r="RBQ1954" s="190"/>
      <c r="RBR1954" s="190"/>
      <c r="RBS1954" s="190"/>
      <c r="RBT1954" s="190"/>
      <c r="RBU1954" s="190"/>
      <c r="RBV1954" s="190"/>
      <c r="RBW1954" s="190"/>
      <c r="RBX1954" s="190"/>
      <c r="RBY1954" s="190"/>
      <c r="RBZ1954" s="190"/>
      <c r="RCA1954" s="190"/>
      <c r="RCB1954" s="190"/>
      <c r="RCC1954" s="190"/>
      <c r="RCD1954" s="190"/>
      <c r="RCE1954" s="190"/>
      <c r="RCF1954" s="190"/>
      <c r="RCG1954" s="190"/>
      <c r="RCH1954" s="190"/>
      <c r="RCI1954" s="190"/>
      <c r="RCJ1954" s="190"/>
      <c r="RCK1954" s="190"/>
      <c r="RCL1954" s="190"/>
      <c r="RCM1954" s="190"/>
      <c r="RCN1954" s="190"/>
      <c r="RCO1954" s="190"/>
      <c r="RCP1954" s="190"/>
      <c r="RCQ1954" s="190"/>
      <c r="RCR1954" s="190"/>
      <c r="RCS1954" s="190"/>
      <c r="RCT1954" s="190"/>
      <c r="RCU1954" s="190"/>
      <c r="RCV1954" s="190"/>
      <c r="RCW1954" s="190"/>
      <c r="RCX1954" s="190"/>
      <c r="RCY1954" s="190"/>
      <c r="RCZ1954" s="190"/>
      <c r="RDA1954" s="190"/>
      <c r="RDB1954" s="190"/>
      <c r="RDC1954" s="190"/>
      <c r="RDD1954" s="190"/>
      <c r="RDE1954" s="190"/>
      <c r="RDF1954" s="190"/>
      <c r="RDG1954" s="190"/>
      <c r="RDH1954" s="190"/>
      <c r="RDI1954" s="190"/>
      <c r="RDJ1954" s="190"/>
      <c r="RDK1954" s="190"/>
      <c r="RDL1954" s="190"/>
      <c r="RDM1954" s="190"/>
      <c r="RDN1954" s="190"/>
      <c r="RDO1954" s="190"/>
      <c r="RDP1954" s="190"/>
      <c r="RDQ1954" s="190"/>
      <c r="RDR1954" s="190"/>
      <c r="RDS1954" s="190"/>
      <c r="RDT1954" s="190"/>
      <c r="RDU1954" s="190"/>
      <c r="RDV1954" s="190"/>
      <c r="RDW1954" s="190"/>
      <c r="RDX1954" s="190"/>
      <c r="RDY1954" s="190"/>
      <c r="RDZ1954" s="190"/>
      <c r="REA1954" s="190"/>
      <c r="REB1954" s="190"/>
      <c r="REC1954" s="190"/>
      <c r="RED1954" s="190"/>
      <c r="REE1954" s="190"/>
      <c r="REF1954" s="190"/>
      <c r="REG1954" s="190"/>
      <c r="REH1954" s="190"/>
      <c r="REI1954" s="190"/>
      <c r="REJ1954" s="190"/>
      <c r="REK1954" s="190"/>
      <c r="REL1954" s="190"/>
      <c r="REM1954" s="190"/>
      <c r="REN1954" s="190"/>
      <c r="REO1954" s="190"/>
      <c r="REP1954" s="190"/>
      <c r="REQ1954" s="190"/>
      <c r="RER1954" s="190"/>
      <c r="RES1954" s="190"/>
      <c r="RET1954" s="190"/>
      <c r="REU1954" s="190"/>
      <c r="REV1954" s="190"/>
      <c r="REW1954" s="190"/>
      <c r="REX1954" s="190"/>
      <c r="REY1954" s="190"/>
      <c r="REZ1954" s="190"/>
      <c r="RFA1954" s="190"/>
      <c r="RFB1954" s="190"/>
      <c r="RFC1954" s="190"/>
      <c r="RFD1954" s="190"/>
      <c r="RFE1954" s="190"/>
      <c r="RFF1954" s="190"/>
      <c r="RFG1954" s="190"/>
      <c r="RFH1954" s="190"/>
      <c r="RFI1954" s="190"/>
      <c r="RFJ1954" s="190"/>
      <c r="RFK1954" s="190"/>
      <c r="RFL1954" s="190"/>
      <c r="RFM1954" s="190"/>
      <c r="RFN1954" s="190"/>
      <c r="RFO1954" s="190"/>
      <c r="RFP1954" s="190"/>
      <c r="RFQ1954" s="190"/>
      <c r="RFR1954" s="190"/>
      <c r="RFS1954" s="190"/>
      <c r="RFT1954" s="190"/>
      <c r="RFU1954" s="190"/>
      <c r="RFV1954" s="190"/>
      <c r="RFW1954" s="190"/>
      <c r="RFX1954" s="190"/>
      <c r="RFY1954" s="190"/>
      <c r="RFZ1954" s="190"/>
      <c r="RGA1954" s="190"/>
      <c r="RGB1954" s="190"/>
      <c r="RGC1954" s="190"/>
      <c r="RGD1954" s="190"/>
      <c r="RGE1954" s="190"/>
      <c r="RGF1954" s="190"/>
      <c r="RGG1954" s="190"/>
      <c r="RGH1954" s="190"/>
      <c r="RGI1954" s="190"/>
      <c r="RGJ1954" s="190"/>
      <c r="RGK1954" s="190"/>
      <c r="RGL1954" s="190"/>
      <c r="RGM1954" s="190"/>
      <c r="RGN1954" s="190"/>
      <c r="RGO1954" s="190"/>
      <c r="RGP1954" s="190"/>
      <c r="RGQ1954" s="190"/>
      <c r="RGR1954" s="190"/>
      <c r="RGS1954" s="190"/>
      <c r="RGT1954" s="190"/>
      <c r="RGU1954" s="190"/>
      <c r="RGV1954" s="190"/>
      <c r="RGW1954" s="190"/>
      <c r="RGX1954" s="190"/>
      <c r="RGY1954" s="190"/>
      <c r="RGZ1954" s="190"/>
      <c r="RHA1954" s="190"/>
      <c r="RHB1954" s="190"/>
      <c r="RHC1954" s="190"/>
      <c r="RHD1954" s="190"/>
      <c r="RHE1954" s="190"/>
      <c r="RHF1954" s="190"/>
      <c r="RHG1954" s="190"/>
      <c r="RHH1954" s="190"/>
      <c r="RHI1954" s="190"/>
      <c r="RHJ1954" s="190"/>
      <c r="RHK1954" s="190"/>
      <c r="RHL1954" s="190"/>
      <c r="RHM1954" s="190"/>
      <c r="RHN1954" s="190"/>
      <c r="RHO1954" s="190"/>
      <c r="RHP1954" s="190"/>
      <c r="RHQ1954" s="190"/>
      <c r="RHR1954" s="190"/>
      <c r="RHS1954" s="190"/>
      <c r="RHT1954" s="190"/>
      <c r="RHU1954" s="190"/>
      <c r="RHV1954" s="190"/>
      <c r="RHW1954" s="190"/>
      <c r="RHX1954" s="190"/>
      <c r="RHY1954" s="190"/>
      <c r="RHZ1954" s="190"/>
      <c r="RIA1954" s="190"/>
      <c r="RIB1954" s="190"/>
      <c r="RIC1954" s="190"/>
      <c r="RID1954" s="190"/>
      <c r="RIE1954" s="190"/>
      <c r="RIF1954" s="190"/>
      <c r="RIG1954" s="190"/>
      <c r="RIH1954" s="190"/>
      <c r="RII1954" s="190"/>
      <c r="RIJ1954" s="190"/>
      <c r="RIK1954" s="190"/>
      <c r="RIL1954" s="190"/>
      <c r="RIM1954" s="190"/>
      <c r="RIN1954" s="190"/>
      <c r="RIO1954" s="190"/>
      <c r="RIP1954" s="190"/>
      <c r="RIQ1954" s="190"/>
      <c r="RIR1954" s="190"/>
      <c r="RIS1954" s="190"/>
      <c r="RIT1954" s="190"/>
      <c r="RIU1954" s="190"/>
      <c r="RIV1954" s="190"/>
      <c r="RIW1954" s="190"/>
      <c r="RIX1954" s="190"/>
      <c r="RIY1954" s="190"/>
      <c r="RIZ1954" s="190"/>
      <c r="RJA1954" s="190"/>
      <c r="RJB1954" s="190"/>
      <c r="RJC1954" s="190"/>
      <c r="RJD1954" s="190"/>
      <c r="RJE1954" s="190"/>
      <c r="RJF1954" s="190"/>
      <c r="RJG1954" s="190"/>
      <c r="RJH1954" s="190"/>
      <c r="RJI1954" s="190"/>
      <c r="RJJ1954" s="190"/>
      <c r="RJK1954" s="190"/>
      <c r="RJL1954" s="190"/>
      <c r="RJM1954" s="190"/>
      <c r="RJN1954" s="190"/>
      <c r="RJO1954" s="190"/>
      <c r="RJP1954" s="190"/>
      <c r="RJQ1954" s="190"/>
      <c r="RJR1954" s="190"/>
      <c r="RJS1954" s="190"/>
      <c r="RJT1954" s="190"/>
      <c r="RJU1954" s="190"/>
      <c r="RJV1954" s="190"/>
      <c r="RJW1954" s="190"/>
      <c r="RJX1954" s="190"/>
      <c r="RJY1954" s="190"/>
      <c r="RJZ1954" s="190"/>
      <c r="RKA1954" s="190"/>
      <c r="RKB1954" s="190"/>
      <c r="RKC1954" s="190"/>
      <c r="RKD1954" s="190"/>
      <c r="RKE1954" s="190"/>
      <c r="RKF1954" s="190"/>
      <c r="RKG1954" s="190"/>
      <c r="RKH1954" s="190"/>
      <c r="RKI1954" s="190"/>
      <c r="RKJ1954" s="190"/>
      <c r="RKK1954" s="190"/>
      <c r="RKL1954" s="190"/>
      <c r="RKM1954" s="190"/>
      <c r="RKN1954" s="190"/>
      <c r="RKO1954" s="190"/>
      <c r="RKP1954" s="190"/>
      <c r="RKQ1954" s="190"/>
      <c r="RKR1954" s="190"/>
      <c r="RKS1954" s="190"/>
      <c r="RKT1954" s="190"/>
      <c r="RKU1954" s="190"/>
      <c r="RKV1954" s="190"/>
      <c r="RKW1954" s="190"/>
      <c r="RKX1954" s="190"/>
      <c r="RKY1954" s="190"/>
      <c r="RKZ1954" s="190"/>
      <c r="RLA1954" s="190"/>
      <c r="RLB1954" s="190"/>
      <c r="RLC1954" s="190"/>
      <c r="RLD1954" s="190"/>
      <c r="RLE1954" s="190"/>
      <c r="RLF1954" s="190"/>
      <c r="RLG1954" s="190"/>
      <c r="RLH1954" s="190"/>
      <c r="RLI1954" s="190"/>
      <c r="RLJ1954" s="190"/>
      <c r="RLK1954" s="190"/>
      <c r="RLL1954" s="190"/>
      <c r="RLM1954" s="190"/>
      <c r="RLN1954" s="190"/>
      <c r="RLO1954" s="190"/>
      <c r="RLP1954" s="190"/>
      <c r="RLQ1954" s="190"/>
      <c r="RLR1954" s="190"/>
      <c r="RLS1954" s="190"/>
      <c r="RLT1954" s="190"/>
      <c r="RLU1954" s="190"/>
      <c r="RLV1954" s="190"/>
      <c r="RLW1954" s="190"/>
      <c r="RLX1954" s="190"/>
      <c r="RLY1954" s="190"/>
      <c r="RLZ1954" s="190"/>
      <c r="RMA1954" s="190"/>
      <c r="RMB1954" s="190"/>
      <c r="RMC1954" s="190"/>
      <c r="RMD1954" s="190"/>
      <c r="RME1954" s="190"/>
      <c r="RMF1954" s="190"/>
      <c r="RMG1954" s="190"/>
      <c r="RMH1954" s="190"/>
      <c r="RMI1954" s="190"/>
      <c r="RMJ1954" s="190"/>
      <c r="RMK1954" s="190"/>
      <c r="RML1954" s="190"/>
      <c r="RMM1954" s="190"/>
      <c r="RMN1954" s="190"/>
      <c r="RMO1954" s="190"/>
      <c r="RMP1954" s="190"/>
      <c r="RMQ1954" s="190"/>
      <c r="RMR1954" s="190"/>
      <c r="RMS1954" s="190"/>
      <c r="RMT1954" s="190"/>
      <c r="RMU1954" s="190"/>
      <c r="RMV1954" s="190"/>
      <c r="RMW1954" s="190"/>
      <c r="RMX1954" s="190"/>
      <c r="RMY1954" s="190"/>
      <c r="RMZ1954" s="190"/>
      <c r="RNA1954" s="190"/>
      <c r="RNB1954" s="190"/>
      <c r="RNC1954" s="190"/>
      <c r="RND1954" s="190"/>
      <c r="RNE1954" s="190"/>
      <c r="RNF1954" s="190"/>
      <c r="RNG1954" s="190"/>
      <c r="RNH1954" s="190"/>
      <c r="RNI1954" s="190"/>
      <c r="RNJ1954" s="190"/>
      <c r="RNK1954" s="190"/>
      <c r="RNL1954" s="190"/>
      <c r="RNM1954" s="190"/>
      <c r="RNN1954" s="190"/>
      <c r="RNO1954" s="190"/>
      <c r="RNP1954" s="190"/>
      <c r="RNQ1954" s="190"/>
      <c r="RNR1954" s="190"/>
      <c r="RNS1954" s="190"/>
      <c r="RNT1954" s="190"/>
      <c r="RNU1954" s="190"/>
      <c r="RNV1954" s="190"/>
      <c r="RNW1954" s="190"/>
      <c r="RNX1954" s="190"/>
      <c r="RNY1954" s="190"/>
      <c r="RNZ1954" s="190"/>
      <c r="ROA1954" s="190"/>
      <c r="ROB1954" s="190"/>
      <c r="ROC1954" s="190"/>
      <c r="ROD1954" s="190"/>
      <c r="ROE1954" s="190"/>
      <c r="ROF1954" s="190"/>
      <c r="ROG1954" s="190"/>
      <c r="ROH1954" s="190"/>
      <c r="ROI1954" s="190"/>
      <c r="ROJ1954" s="190"/>
      <c r="ROK1954" s="190"/>
      <c r="ROL1954" s="190"/>
      <c r="ROM1954" s="190"/>
      <c r="RON1954" s="190"/>
      <c r="ROO1954" s="190"/>
      <c r="ROP1954" s="190"/>
      <c r="ROQ1954" s="190"/>
      <c r="ROR1954" s="190"/>
      <c r="ROS1954" s="190"/>
      <c r="ROT1954" s="190"/>
      <c r="ROU1954" s="190"/>
      <c r="ROV1954" s="190"/>
      <c r="ROW1954" s="190"/>
      <c r="ROX1954" s="190"/>
      <c r="ROY1954" s="190"/>
      <c r="ROZ1954" s="190"/>
      <c r="RPA1954" s="190"/>
      <c r="RPB1954" s="190"/>
      <c r="RPC1954" s="190"/>
      <c r="RPD1954" s="190"/>
      <c r="RPE1954" s="190"/>
      <c r="RPF1954" s="190"/>
      <c r="RPG1954" s="190"/>
      <c r="RPH1954" s="190"/>
      <c r="RPI1954" s="190"/>
      <c r="RPJ1954" s="190"/>
      <c r="RPK1954" s="190"/>
      <c r="RPL1954" s="190"/>
      <c r="RPM1954" s="190"/>
      <c r="RPN1954" s="190"/>
      <c r="RPO1954" s="190"/>
      <c r="RPP1954" s="190"/>
      <c r="RPQ1954" s="190"/>
      <c r="RPR1954" s="190"/>
      <c r="RPS1954" s="190"/>
      <c r="RPT1954" s="190"/>
      <c r="RPU1954" s="190"/>
      <c r="RPV1954" s="190"/>
      <c r="RPW1954" s="190"/>
      <c r="RPX1954" s="190"/>
      <c r="RPY1954" s="190"/>
      <c r="RPZ1954" s="190"/>
      <c r="RQA1954" s="190"/>
      <c r="RQB1954" s="190"/>
      <c r="RQC1954" s="190"/>
      <c r="RQD1954" s="190"/>
      <c r="RQE1954" s="190"/>
      <c r="RQF1954" s="190"/>
      <c r="RQG1954" s="190"/>
      <c r="RQH1954" s="190"/>
      <c r="RQI1954" s="190"/>
      <c r="RQJ1954" s="190"/>
      <c r="RQK1954" s="190"/>
      <c r="RQL1954" s="190"/>
      <c r="RQM1954" s="190"/>
      <c r="RQN1954" s="190"/>
      <c r="RQO1954" s="190"/>
      <c r="RQP1954" s="190"/>
      <c r="RQQ1954" s="190"/>
      <c r="RQR1954" s="190"/>
      <c r="RQS1954" s="190"/>
      <c r="RQT1954" s="190"/>
      <c r="RQU1954" s="190"/>
      <c r="RQV1954" s="190"/>
      <c r="RQW1954" s="190"/>
      <c r="RQX1954" s="190"/>
      <c r="RQY1954" s="190"/>
      <c r="RQZ1954" s="190"/>
      <c r="RRA1954" s="190"/>
      <c r="RRB1954" s="190"/>
      <c r="RRC1954" s="190"/>
      <c r="RRD1954" s="190"/>
      <c r="RRE1954" s="190"/>
      <c r="RRF1954" s="190"/>
      <c r="RRG1954" s="190"/>
      <c r="RRH1954" s="190"/>
      <c r="RRI1954" s="190"/>
      <c r="RRJ1954" s="190"/>
      <c r="RRK1954" s="190"/>
      <c r="RRL1954" s="190"/>
      <c r="RRM1954" s="190"/>
      <c r="RRN1954" s="190"/>
      <c r="RRO1954" s="190"/>
      <c r="RRP1954" s="190"/>
      <c r="RRQ1954" s="190"/>
      <c r="RRR1954" s="190"/>
      <c r="RRS1954" s="190"/>
      <c r="RRT1954" s="190"/>
      <c r="RRU1954" s="190"/>
      <c r="RRV1954" s="190"/>
      <c r="RRW1954" s="190"/>
      <c r="RRX1954" s="190"/>
      <c r="RRY1954" s="190"/>
      <c r="RRZ1954" s="190"/>
      <c r="RSA1954" s="190"/>
      <c r="RSB1954" s="190"/>
      <c r="RSC1954" s="190"/>
      <c r="RSD1954" s="190"/>
      <c r="RSE1954" s="190"/>
      <c r="RSF1954" s="190"/>
      <c r="RSG1954" s="190"/>
      <c r="RSH1954" s="190"/>
      <c r="RSI1954" s="190"/>
      <c r="RSJ1954" s="190"/>
      <c r="RSK1954" s="190"/>
      <c r="RSL1954" s="190"/>
      <c r="RSM1954" s="190"/>
      <c r="RSN1954" s="190"/>
      <c r="RSO1954" s="190"/>
      <c r="RSP1954" s="190"/>
      <c r="RSQ1954" s="190"/>
      <c r="RSR1954" s="190"/>
      <c r="RSS1954" s="190"/>
      <c r="RST1954" s="190"/>
      <c r="RSU1954" s="190"/>
      <c r="RSV1954" s="190"/>
      <c r="RSW1954" s="190"/>
      <c r="RSX1954" s="190"/>
      <c r="RSY1954" s="190"/>
      <c r="RSZ1954" s="190"/>
      <c r="RTA1954" s="190"/>
      <c r="RTB1954" s="190"/>
      <c r="RTC1954" s="190"/>
      <c r="RTD1954" s="190"/>
      <c r="RTE1954" s="190"/>
      <c r="RTF1954" s="190"/>
      <c r="RTG1954" s="190"/>
      <c r="RTH1954" s="190"/>
      <c r="RTI1954" s="190"/>
      <c r="RTJ1954" s="190"/>
      <c r="RTK1954" s="190"/>
      <c r="RTL1954" s="190"/>
      <c r="RTM1954" s="190"/>
      <c r="RTN1954" s="190"/>
      <c r="RTO1954" s="190"/>
      <c r="RTP1954" s="190"/>
      <c r="RTQ1954" s="190"/>
      <c r="RTR1954" s="190"/>
      <c r="RTS1954" s="190"/>
      <c r="RTT1954" s="190"/>
      <c r="RTU1954" s="190"/>
      <c r="RTV1954" s="190"/>
      <c r="RTW1954" s="190"/>
      <c r="RTX1954" s="190"/>
      <c r="RTY1954" s="190"/>
      <c r="RTZ1954" s="190"/>
      <c r="RUA1954" s="190"/>
      <c r="RUB1954" s="190"/>
      <c r="RUC1954" s="190"/>
      <c r="RUD1954" s="190"/>
      <c r="RUE1954" s="190"/>
      <c r="RUF1954" s="190"/>
      <c r="RUG1954" s="190"/>
      <c r="RUH1954" s="190"/>
      <c r="RUI1954" s="190"/>
      <c r="RUJ1954" s="190"/>
      <c r="RUK1954" s="190"/>
      <c r="RUL1954" s="190"/>
      <c r="RUM1954" s="190"/>
      <c r="RUN1954" s="190"/>
      <c r="RUO1954" s="190"/>
      <c r="RUP1954" s="190"/>
      <c r="RUQ1954" s="190"/>
      <c r="RUR1954" s="190"/>
      <c r="RUS1954" s="190"/>
      <c r="RUT1954" s="190"/>
      <c r="RUU1954" s="190"/>
      <c r="RUV1954" s="190"/>
      <c r="RUW1954" s="190"/>
      <c r="RUX1954" s="190"/>
      <c r="RUY1954" s="190"/>
      <c r="RUZ1954" s="190"/>
      <c r="RVA1954" s="190"/>
      <c r="RVB1954" s="190"/>
      <c r="RVC1954" s="190"/>
      <c r="RVD1954" s="190"/>
      <c r="RVE1954" s="190"/>
      <c r="RVF1954" s="190"/>
      <c r="RVG1954" s="190"/>
      <c r="RVH1954" s="190"/>
      <c r="RVI1954" s="190"/>
      <c r="RVJ1954" s="190"/>
      <c r="RVK1954" s="190"/>
      <c r="RVL1954" s="190"/>
      <c r="RVM1954" s="190"/>
      <c r="RVN1954" s="190"/>
      <c r="RVO1954" s="190"/>
      <c r="RVP1954" s="190"/>
      <c r="RVQ1954" s="190"/>
      <c r="RVR1954" s="190"/>
      <c r="RVS1954" s="190"/>
      <c r="RVT1954" s="190"/>
      <c r="RVU1954" s="190"/>
      <c r="RVV1954" s="190"/>
      <c r="RVW1954" s="190"/>
      <c r="RVX1954" s="190"/>
      <c r="RVY1954" s="190"/>
      <c r="RVZ1954" s="190"/>
      <c r="RWA1954" s="190"/>
      <c r="RWB1954" s="190"/>
      <c r="RWC1954" s="190"/>
      <c r="RWD1954" s="190"/>
      <c r="RWE1954" s="190"/>
      <c r="RWF1954" s="190"/>
      <c r="RWG1954" s="190"/>
      <c r="RWH1954" s="190"/>
      <c r="RWI1954" s="190"/>
      <c r="RWJ1954" s="190"/>
      <c r="RWK1954" s="190"/>
      <c r="RWL1954" s="190"/>
      <c r="RWM1954" s="190"/>
      <c r="RWN1954" s="190"/>
      <c r="RWO1954" s="190"/>
      <c r="RWP1954" s="190"/>
      <c r="RWQ1954" s="190"/>
      <c r="RWR1954" s="190"/>
      <c r="RWS1954" s="190"/>
      <c r="RWT1954" s="190"/>
      <c r="RWU1954" s="190"/>
      <c r="RWV1954" s="190"/>
      <c r="RWW1954" s="190"/>
      <c r="RWX1954" s="190"/>
      <c r="RWY1954" s="190"/>
      <c r="RWZ1954" s="190"/>
      <c r="RXA1954" s="190"/>
      <c r="RXB1954" s="190"/>
      <c r="RXC1954" s="190"/>
      <c r="RXD1954" s="190"/>
      <c r="RXE1954" s="190"/>
      <c r="RXF1954" s="190"/>
      <c r="RXG1954" s="190"/>
      <c r="RXH1954" s="190"/>
      <c r="RXI1954" s="190"/>
      <c r="RXJ1954" s="190"/>
      <c r="RXK1954" s="190"/>
      <c r="RXL1954" s="190"/>
      <c r="RXM1954" s="190"/>
      <c r="RXN1954" s="190"/>
      <c r="RXO1954" s="190"/>
      <c r="RXP1954" s="190"/>
      <c r="RXQ1954" s="190"/>
      <c r="RXR1954" s="190"/>
      <c r="RXS1954" s="190"/>
      <c r="RXT1954" s="190"/>
      <c r="RXU1954" s="190"/>
      <c r="RXV1954" s="190"/>
      <c r="RXW1954" s="190"/>
      <c r="RXX1954" s="190"/>
      <c r="RXY1954" s="190"/>
      <c r="RXZ1954" s="190"/>
      <c r="RYA1954" s="190"/>
      <c r="RYB1954" s="190"/>
      <c r="RYC1954" s="190"/>
      <c r="RYD1954" s="190"/>
      <c r="RYE1954" s="190"/>
      <c r="RYF1954" s="190"/>
      <c r="RYG1954" s="190"/>
      <c r="RYH1954" s="190"/>
      <c r="RYI1954" s="190"/>
      <c r="RYJ1954" s="190"/>
      <c r="RYK1954" s="190"/>
      <c r="RYL1954" s="190"/>
      <c r="RYM1954" s="190"/>
      <c r="RYN1954" s="190"/>
      <c r="RYO1954" s="190"/>
      <c r="RYP1954" s="190"/>
      <c r="RYQ1954" s="190"/>
      <c r="RYR1954" s="190"/>
      <c r="RYS1954" s="190"/>
      <c r="RYT1954" s="190"/>
      <c r="RYU1954" s="190"/>
      <c r="RYV1954" s="190"/>
      <c r="RYW1954" s="190"/>
      <c r="RYX1954" s="190"/>
      <c r="RYY1954" s="190"/>
      <c r="RYZ1954" s="190"/>
      <c r="RZA1954" s="190"/>
      <c r="RZB1954" s="190"/>
      <c r="RZC1954" s="190"/>
      <c r="RZD1954" s="190"/>
      <c r="RZE1954" s="190"/>
      <c r="RZF1954" s="190"/>
      <c r="RZG1954" s="190"/>
      <c r="RZH1954" s="190"/>
      <c r="RZI1954" s="190"/>
      <c r="RZJ1954" s="190"/>
      <c r="RZK1954" s="190"/>
      <c r="RZL1954" s="190"/>
      <c r="RZM1954" s="190"/>
      <c r="RZN1954" s="190"/>
      <c r="RZO1954" s="190"/>
      <c r="RZP1954" s="190"/>
      <c r="RZQ1954" s="190"/>
      <c r="RZR1954" s="190"/>
      <c r="RZS1954" s="190"/>
      <c r="RZT1954" s="190"/>
      <c r="RZU1954" s="190"/>
      <c r="RZV1954" s="190"/>
      <c r="RZW1954" s="190"/>
      <c r="RZX1954" s="190"/>
      <c r="RZY1954" s="190"/>
      <c r="RZZ1954" s="190"/>
      <c r="SAA1954" s="190"/>
      <c r="SAB1954" s="190"/>
      <c r="SAC1954" s="190"/>
      <c r="SAD1954" s="190"/>
      <c r="SAE1954" s="190"/>
      <c r="SAF1954" s="190"/>
      <c r="SAG1954" s="190"/>
      <c r="SAH1954" s="190"/>
      <c r="SAI1954" s="190"/>
      <c r="SAJ1954" s="190"/>
      <c r="SAK1954" s="190"/>
      <c r="SAL1954" s="190"/>
      <c r="SAM1954" s="190"/>
      <c r="SAN1954" s="190"/>
      <c r="SAO1954" s="190"/>
      <c r="SAP1954" s="190"/>
      <c r="SAQ1954" s="190"/>
      <c r="SAR1954" s="190"/>
      <c r="SAS1954" s="190"/>
      <c r="SAT1954" s="190"/>
      <c r="SAU1954" s="190"/>
      <c r="SAV1954" s="190"/>
      <c r="SAW1954" s="190"/>
      <c r="SAX1954" s="190"/>
      <c r="SAY1954" s="190"/>
      <c r="SAZ1954" s="190"/>
      <c r="SBA1954" s="190"/>
      <c r="SBB1954" s="190"/>
      <c r="SBC1954" s="190"/>
      <c r="SBD1954" s="190"/>
      <c r="SBE1954" s="190"/>
      <c r="SBF1954" s="190"/>
      <c r="SBG1954" s="190"/>
      <c r="SBH1954" s="190"/>
      <c r="SBI1954" s="190"/>
      <c r="SBJ1954" s="190"/>
      <c r="SBK1954" s="190"/>
      <c r="SBL1954" s="190"/>
      <c r="SBM1954" s="190"/>
      <c r="SBN1954" s="190"/>
      <c r="SBO1954" s="190"/>
      <c r="SBP1954" s="190"/>
      <c r="SBQ1954" s="190"/>
      <c r="SBR1954" s="190"/>
      <c r="SBS1954" s="190"/>
      <c r="SBT1954" s="190"/>
      <c r="SBU1954" s="190"/>
      <c r="SBV1954" s="190"/>
      <c r="SBW1954" s="190"/>
      <c r="SBX1954" s="190"/>
      <c r="SBY1954" s="190"/>
      <c r="SBZ1954" s="190"/>
      <c r="SCA1954" s="190"/>
      <c r="SCB1954" s="190"/>
      <c r="SCC1954" s="190"/>
      <c r="SCD1954" s="190"/>
      <c r="SCE1954" s="190"/>
      <c r="SCF1954" s="190"/>
      <c r="SCG1954" s="190"/>
      <c r="SCH1954" s="190"/>
      <c r="SCI1954" s="190"/>
      <c r="SCJ1954" s="190"/>
      <c r="SCK1954" s="190"/>
      <c r="SCL1954" s="190"/>
      <c r="SCM1954" s="190"/>
      <c r="SCN1954" s="190"/>
      <c r="SCO1954" s="190"/>
      <c r="SCP1954" s="190"/>
      <c r="SCQ1954" s="190"/>
      <c r="SCR1954" s="190"/>
      <c r="SCS1954" s="190"/>
      <c r="SCT1954" s="190"/>
      <c r="SCU1954" s="190"/>
      <c r="SCV1954" s="190"/>
      <c r="SCW1954" s="190"/>
      <c r="SCX1954" s="190"/>
      <c r="SCY1954" s="190"/>
      <c r="SCZ1954" s="190"/>
      <c r="SDA1954" s="190"/>
      <c r="SDB1954" s="190"/>
      <c r="SDC1954" s="190"/>
      <c r="SDD1954" s="190"/>
      <c r="SDE1954" s="190"/>
      <c r="SDF1954" s="190"/>
      <c r="SDG1954" s="190"/>
      <c r="SDH1954" s="190"/>
      <c r="SDI1954" s="190"/>
      <c r="SDJ1954" s="190"/>
      <c r="SDK1954" s="190"/>
      <c r="SDL1954" s="190"/>
      <c r="SDM1954" s="190"/>
      <c r="SDN1954" s="190"/>
      <c r="SDO1954" s="190"/>
      <c r="SDP1954" s="190"/>
      <c r="SDQ1954" s="190"/>
      <c r="SDR1954" s="190"/>
      <c r="SDS1954" s="190"/>
      <c r="SDT1954" s="190"/>
      <c r="SDU1954" s="190"/>
      <c r="SDV1954" s="190"/>
      <c r="SDW1954" s="190"/>
      <c r="SDX1954" s="190"/>
      <c r="SDY1954" s="190"/>
      <c r="SDZ1954" s="190"/>
      <c r="SEA1954" s="190"/>
      <c r="SEB1954" s="190"/>
      <c r="SEC1954" s="190"/>
      <c r="SED1954" s="190"/>
      <c r="SEE1954" s="190"/>
      <c r="SEF1954" s="190"/>
      <c r="SEG1954" s="190"/>
      <c r="SEH1954" s="190"/>
      <c r="SEI1954" s="190"/>
      <c r="SEJ1954" s="190"/>
      <c r="SEK1954" s="190"/>
      <c r="SEL1954" s="190"/>
      <c r="SEM1954" s="190"/>
      <c r="SEN1954" s="190"/>
      <c r="SEO1954" s="190"/>
      <c r="SEP1954" s="190"/>
      <c r="SEQ1954" s="190"/>
      <c r="SER1954" s="190"/>
      <c r="SES1954" s="190"/>
      <c r="SET1954" s="190"/>
      <c r="SEU1954" s="190"/>
      <c r="SEV1954" s="190"/>
      <c r="SEW1954" s="190"/>
      <c r="SEX1954" s="190"/>
      <c r="SEY1954" s="190"/>
      <c r="SEZ1954" s="190"/>
      <c r="SFA1954" s="190"/>
      <c r="SFB1954" s="190"/>
      <c r="SFC1954" s="190"/>
      <c r="SFD1954" s="190"/>
      <c r="SFE1954" s="190"/>
      <c r="SFF1954" s="190"/>
      <c r="SFG1954" s="190"/>
      <c r="SFH1954" s="190"/>
      <c r="SFI1954" s="190"/>
      <c r="SFJ1954" s="190"/>
      <c r="SFK1954" s="190"/>
      <c r="SFL1954" s="190"/>
      <c r="SFM1954" s="190"/>
      <c r="SFN1954" s="190"/>
      <c r="SFO1954" s="190"/>
      <c r="SFP1954" s="190"/>
      <c r="SFQ1954" s="190"/>
      <c r="SFR1954" s="190"/>
      <c r="SFS1954" s="190"/>
      <c r="SFT1954" s="190"/>
      <c r="SFU1954" s="190"/>
      <c r="SFV1954" s="190"/>
      <c r="SFW1954" s="190"/>
      <c r="SFX1954" s="190"/>
      <c r="SFY1954" s="190"/>
      <c r="SFZ1954" s="190"/>
      <c r="SGA1954" s="190"/>
      <c r="SGB1954" s="190"/>
      <c r="SGC1954" s="190"/>
      <c r="SGD1954" s="190"/>
      <c r="SGE1954" s="190"/>
      <c r="SGF1954" s="190"/>
      <c r="SGG1954" s="190"/>
      <c r="SGH1954" s="190"/>
      <c r="SGI1954" s="190"/>
      <c r="SGJ1954" s="190"/>
      <c r="SGK1954" s="190"/>
      <c r="SGL1954" s="190"/>
      <c r="SGM1954" s="190"/>
      <c r="SGN1954" s="190"/>
      <c r="SGO1954" s="190"/>
      <c r="SGP1954" s="190"/>
      <c r="SGQ1954" s="190"/>
      <c r="SGR1954" s="190"/>
      <c r="SGS1954" s="190"/>
      <c r="SGT1954" s="190"/>
      <c r="SGU1954" s="190"/>
      <c r="SGV1954" s="190"/>
      <c r="SGW1954" s="190"/>
      <c r="SGX1954" s="190"/>
      <c r="SGY1954" s="190"/>
      <c r="SGZ1954" s="190"/>
      <c r="SHA1954" s="190"/>
      <c r="SHB1954" s="190"/>
      <c r="SHC1954" s="190"/>
      <c r="SHD1954" s="190"/>
      <c r="SHE1954" s="190"/>
      <c r="SHF1954" s="190"/>
      <c r="SHG1954" s="190"/>
      <c r="SHH1954" s="190"/>
      <c r="SHI1954" s="190"/>
      <c r="SHJ1954" s="190"/>
      <c r="SHK1954" s="190"/>
      <c r="SHL1954" s="190"/>
      <c r="SHM1954" s="190"/>
      <c r="SHN1954" s="190"/>
      <c r="SHO1954" s="190"/>
      <c r="SHP1954" s="190"/>
      <c r="SHQ1954" s="190"/>
      <c r="SHR1954" s="190"/>
      <c r="SHS1954" s="190"/>
      <c r="SHT1954" s="190"/>
      <c r="SHU1954" s="190"/>
      <c r="SHV1954" s="190"/>
      <c r="SHW1954" s="190"/>
      <c r="SHX1954" s="190"/>
      <c r="SHY1954" s="190"/>
      <c r="SHZ1954" s="190"/>
      <c r="SIA1954" s="190"/>
      <c r="SIB1954" s="190"/>
      <c r="SIC1954" s="190"/>
      <c r="SID1954" s="190"/>
      <c r="SIE1954" s="190"/>
      <c r="SIF1954" s="190"/>
      <c r="SIG1954" s="190"/>
      <c r="SIH1954" s="190"/>
      <c r="SII1954" s="190"/>
      <c r="SIJ1954" s="190"/>
      <c r="SIK1954" s="190"/>
      <c r="SIL1954" s="190"/>
      <c r="SIM1954" s="190"/>
      <c r="SIN1954" s="190"/>
      <c r="SIO1954" s="190"/>
      <c r="SIP1954" s="190"/>
      <c r="SIQ1954" s="190"/>
      <c r="SIR1954" s="190"/>
      <c r="SIS1954" s="190"/>
      <c r="SIT1954" s="190"/>
      <c r="SIU1954" s="190"/>
      <c r="SIV1954" s="190"/>
      <c r="SIW1954" s="190"/>
      <c r="SIX1954" s="190"/>
      <c r="SIY1954" s="190"/>
      <c r="SIZ1954" s="190"/>
      <c r="SJA1954" s="190"/>
      <c r="SJB1954" s="190"/>
      <c r="SJC1954" s="190"/>
      <c r="SJD1954" s="190"/>
      <c r="SJE1954" s="190"/>
      <c r="SJF1954" s="190"/>
      <c r="SJG1954" s="190"/>
      <c r="SJH1954" s="190"/>
      <c r="SJI1954" s="190"/>
      <c r="SJJ1954" s="190"/>
      <c r="SJK1954" s="190"/>
      <c r="SJL1954" s="190"/>
      <c r="SJM1954" s="190"/>
      <c r="SJN1954" s="190"/>
      <c r="SJO1954" s="190"/>
      <c r="SJP1954" s="190"/>
      <c r="SJQ1954" s="190"/>
      <c r="SJR1954" s="190"/>
      <c r="SJS1954" s="190"/>
      <c r="SJT1954" s="190"/>
      <c r="SJU1954" s="190"/>
      <c r="SJV1954" s="190"/>
      <c r="SJW1954" s="190"/>
      <c r="SJX1954" s="190"/>
      <c r="SJY1954" s="190"/>
      <c r="SJZ1954" s="190"/>
      <c r="SKA1954" s="190"/>
      <c r="SKB1954" s="190"/>
      <c r="SKC1954" s="190"/>
      <c r="SKD1954" s="190"/>
      <c r="SKE1954" s="190"/>
      <c r="SKF1954" s="190"/>
      <c r="SKG1954" s="190"/>
      <c r="SKH1954" s="190"/>
      <c r="SKI1954" s="190"/>
      <c r="SKJ1954" s="190"/>
      <c r="SKK1954" s="190"/>
      <c r="SKL1954" s="190"/>
      <c r="SKM1954" s="190"/>
      <c r="SKN1954" s="190"/>
      <c r="SKO1954" s="190"/>
      <c r="SKP1954" s="190"/>
      <c r="SKQ1954" s="190"/>
      <c r="SKR1954" s="190"/>
      <c r="SKS1954" s="190"/>
      <c r="SKT1954" s="190"/>
      <c r="SKU1954" s="190"/>
      <c r="SKV1954" s="190"/>
      <c r="SKW1954" s="190"/>
      <c r="SKX1954" s="190"/>
      <c r="SKY1954" s="190"/>
      <c r="SKZ1954" s="190"/>
      <c r="SLA1954" s="190"/>
      <c r="SLB1954" s="190"/>
      <c r="SLC1954" s="190"/>
      <c r="SLD1954" s="190"/>
      <c r="SLE1954" s="190"/>
      <c r="SLF1954" s="190"/>
      <c r="SLG1954" s="190"/>
      <c r="SLH1954" s="190"/>
      <c r="SLI1954" s="190"/>
      <c r="SLJ1954" s="190"/>
      <c r="SLK1954" s="190"/>
      <c r="SLL1954" s="190"/>
      <c r="SLM1954" s="190"/>
      <c r="SLN1954" s="190"/>
      <c r="SLO1954" s="190"/>
      <c r="SLP1954" s="190"/>
      <c r="SLQ1954" s="190"/>
      <c r="SLR1954" s="190"/>
      <c r="SLS1954" s="190"/>
      <c r="SLT1954" s="190"/>
      <c r="SLU1954" s="190"/>
      <c r="SLV1954" s="190"/>
      <c r="SLW1954" s="190"/>
      <c r="SLX1954" s="190"/>
      <c r="SLY1954" s="190"/>
      <c r="SLZ1954" s="190"/>
      <c r="SMA1954" s="190"/>
      <c r="SMB1954" s="190"/>
      <c r="SMC1954" s="190"/>
      <c r="SMD1954" s="190"/>
      <c r="SME1954" s="190"/>
      <c r="SMF1954" s="190"/>
      <c r="SMG1954" s="190"/>
      <c r="SMH1954" s="190"/>
      <c r="SMI1954" s="190"/>
      <c r="SMJ1954" s="190"/>
      <c r="SMK1954" s="190"/>
      <c r="SML1954" s="190"/>
      <c r="SMM1954" s="190"/>
      <c r="SMN1954" s="190"/>
      <c r="SMO1954" s="190"/>
      <c r="SMP1954" s="190"/>
      <c r="SMQ1954" s="190"/>
      <c r="SMR1954" s="190"/>
      <c r="SMS1954" s="190"/>
      <c r="SMT1954" s="190"/>
      <c r="SMU1954" s="190"/>
      <c r="SMV1954" s="190"/>
      <c r="SMW1954" s="190"/>
      <c r="SMX1954" s="190"/>
      <c r="SMY1954" s="190"/>
      <c r="SMZ1954" s="190"/>
      <c r="SNA1954" s="190"/>
      <c r="SNB1954" s="190"/>
      <c r="SNC1954" s="190"/>
      <c r="SND1954" s="190"/>
      <c r="SNE1954" s="190"/>
      <c r="SNF1954" s="190"/>
      <c r="SNG1954" s="190"/>
      <c r="SNH1954" s="190"/>
      <c r="SNI1954" s="190"/>
      <c r="SNJ1954" s="190"/>
      <c r="SNK1954" s="190"/>
      <c r="SNL1954" s="190"/>
      <c r="SNM1954" s="190"/>
      <c r="SNN1954" s="190"/>
      <c r="SNO1954" s="190"/>
      <c r="SNP1954" s="190"/>
      <c r="SNQ1954" s="190"/>
      <c r="SNR1954" s="190"/>
      <c r="SNS1954" s="190"/>
      <c r="SNT1954" s="190"/>
      <c r="SNU1954" s="190"/>
      <c r="SNV1954" s="190"/>
      <c r="SNW1954" s="190"/>
      <c r="SNX1954" s="190"/>
      <c r="SNY1954" s="190"/>
      <c r="SNZ1954" s="190"/>
      <c r="SOA1954" s="190"/>
      <c r="SOB1954" s="190"/>
      <c r="SOC1954" s="190"/>
      <c r="SOD1954" s="190"/>
      <c r="SOE1954" s="190"/>
      <c r="SOF1954" s="190"/>
      <c r="SOG1954" s="190"/>
      <c r="SOH1954" s="190"/>
      <c r="SOI1954" s="190"/>
      <c r="SOJ1954" s="190"/>
      <c r="SOK1954" s="190"/>
      <c r="SOL1954" s="190"/>
      <c r="SOM1954" s="190"/>
      <c r="SON1954" s="190"/>
      <c r="SOO1954" s="190"/>
      <c r="SOP1954" s="190"/>
      <c r="SOQ1954" s="190"/>
      <c r="SOR1954" s="190"/>
      <c r="SOS1954" s="190"/>
      <c r="SOT1954" s="190"/>
      <c r="SOU1954" s="190"/>
      <c r="SOV1954" s="190"/>
      <c r="SOW1954" s="190"/>
      <c r="SOX1954" s="190"/>
      <c r="SOY1954" s="190"/>
      <c r="SOZ1954" s="190"/>
      <c r="SPA1954" s="190"/>
      <c r="SPB1954" s="190"/>
      <c r="SPC1954" s="190"/>
      <c r="SPD1954" s="190"/>
      <c r="SPE1954" s="190"/>
      <c r="SPF1954" s="190"/>
      <c r="SPG1954" s="190"/>
      <c r="SPH1954" s="190"/>
      <c r="SPI1954" s="190"/>
      <c r="SPJ1954" s="190"/>
      <c r="SPK1954" s="190"/>
      <c r="SPL1954" s="190"/>
      <c r="SPM1954" s="190"/>
      <c r="SPN1954" s="190"/>
      <c r="SPO1954" s="190"/>
      <c r="SPP1954" s="190"/>
      <c r="SPQ1954" s="190"/>
      <c r="SPR1954" s="190"/>
      <c r="SPS1954" s="190"/>
      <c r="SPT1954" s="190"/>
      <c r="SPU1954" s="190"/>
      <c r="SPV1954" s="190"/>
      <c r="SPW1954" s="190"/>
      <c r="SPX1954" s="190"/>
      <c r="SPY1954" s="190"/>
      <c r="SPZ1954" s="190"/>
      <c r="SQA1954" s="190"/>
      <c r="SQB1954" s="190"/>
      <c r="SQC1954" s="190"/>
      <c r="SQD1954" s="190"/>
      <c r="SQE1954" s="190"/>
      <c r="SQF1954" s="190"/>
      <c r="SQG1954" s="190"/>
      <c r="SQH1954" s="190"/>
      <c r="SQI1954" s="190"/>
      <c r="SQJ1954" s="190"/>
      <c r="SQK1954" s="190"/>
      <c r="SQL1954" s="190"/>
      <c r="SQM1954" s="190"/>
      <c r="SQN1954" s="190"/>
      <c r="SQO1954" s="190"/>
      <c r="SQP1954" s="190"/>
      <c r="SQQ1954" s="190"/>
      <c r="SQR1954" s="190"/>
      <c r="SQS1954" s="190"/>
      <c r="SQT1954" s="190"/>
      <c r="SQU1954" s="190"/>
      <c r="SQV1954" s="190"/>
      <c r="SQW1954" s="190"/>
      <c r="SQX1954" s="190"/>
      <c r="SQY1954" s="190"/>
      <c r="SQZ1954" s="190"/>
      <c r="SRA1954" s="190"/>
      <c r="SRB1954" s="190"/>
      <c r="SRC1954" s="190"/>
      <c r="SRD1954" s="190"/>
      <c r="SRE1954" s="190"/>
      <c r="SRF1954" s="190"/>
      <c r="SRG1954" s="190"/>
      <c r="SRH1954" s="190"/>
      <c r="SRI1954" s="190"/>
      <c r="SRJ1954" s="190"/>
      <c r="SRK1954" s="190"/>
      <c r="SRL1954" s="190"/>
      <c r="SRM1954" s="190"/>
      <c r="SRN1954" s="190"/>
      <c r="SRO1954" s="190"/>
      <c r="SRP1954" s="190"/>
      <c r="SRQ1954" s="190"/>
      <c r="SRR1954" s="190"/>
      <c r="SRS1954" s="190"/>
      <c r="SRT1954" s="190"/>
      <c r="SRU1954" s="190"/>
      <c r="SRV1954" s="190"/>
      <c r="SRW1954" s="190"/>
      <c r="SRX1954" s="190"/>
      <c r="SRY1954" s="190"/>
      <c r="SRZ1954" s="190"/>
      <c r="SSA1954" s="190"/>
      <c r="SSB1954" s="190"/>
      <c r="SSC1954" s="190"/>
      <c r="SSD1954" s="190"/>
      <c r="SSE1954" s="190"/>
      <c r="SSF1954" s="190"/>
      <c r="SSG1954" s="190"/>
      <c r="SSH1954" s="190"/>
      <c r="SSI1954" s="190"/>
      <c r="SSJ1954" s="190"/>
      <c r="SSK1954" s="190"/>
      <c r="SSL1954" s="190"/>
      <c r="SSM1954" s="190"/>
      <c r="SSN1954" s="190"/>
      <c r="SSO1954" s="190"/>
      <c r="SSP1954" s="190"/>
      <c r="SSQ1954" s="190"/>
      <c r="SSR1954" s="190"/>
      <c r="SSS1954" s="190"/>
      <c r="SST1954" s="190"/>
      <c r="SSU1954" s="190"/>
      <c r="SSV1954" s="190"/>
      <c r="SSW1954" s="190"/>
      <c r="SSX1954" s="190"/>
      <c r="SSY1954" s="190"/>
      <c r="SSZ1954" s="190"/>
      <c r="STA1954" s="190"/>
      <c r="STB1954" s="190"/>
      <c r="STC1954" s="190"/>
      <c r="STD1954" s="190"/>
      <c r="STE1954" s="190"/>
      <c r="STF1954" s="190"/>
      <c r="STG1954" s="190"/>
      <c r="STH1954" s="190"/>
      <c r="STI1954" s="190"/>
      <c r="STJ1954" s="190"/>
      <c r="STK1954" s="190"/>
      <c r="STL1954" s="190"/>
      <c r="STM1954" s="190"/>
      <c r="STN1954" s="190"/>
      <c r="STO1954" s="190"/>
      <c r="STP1954" s="190"/>
      <c r="STQ1954" s="190"/>
      <c r="STR1954" s="190"/>
      <c r="STS1954" s="190"/>
      <c r="STT1954" s="190"/>
      <c r="STU1954" s="190"/>
      <c r="STV1954" s="190"/>
      <c r="STW1954" s="190"/>
      <c r="STX1954" s="190"/>
      <c r="STY1954" s="190"/>
      <c r="STZ1954" s="190"/>
      <c r="SUA1954" s="190"/>
      <c r="SUB1954" s="190"/>
      <c r="SUC1954" s="190"/>
      <c r="SUD1954" s="190"/>
      <c r="SUE1954" s="190"/>
      <c r="SUF1954" s="190"/>
      <c r="SUG1954" s="190"/>
      <c r="SUH1954" s="190"/>
      <c r="SUI1954" s="190"/>
      <c r="SUJ1954" s="190"/>
      <c r="SUK1954" s="190"/>
      <c r="SUL1954" s="190"/>
      <c r="SUM1954" s="190"/>
      <c r="SUN1954" s="190"/>
      <c r="SUO1954" s="190"/>
      <c r="SUP1954" s="190"/>
      <c r="SUQ1954" s="190"/>
      <c r="SUR1954" s="190"/>
      <c r="SUS1954" s="190"/>
      <c r="SUT1954" s="190"/>
      <c r="SUU1954" s="190"/>
      <c r="SUV1954" s="190"/>
      <c r="SUW1954" s="190"/>
      <c r="SUX1954" s="190"/>
      <c r="SUY1954" s="190"/>
      <c r="SUZ1954" s="190"/>
      <c r="SVA1954" s="190"/>
      <c r="SVB1954" s="190"/>
      <c r="SVC1954" s="190"/>
      <c r="SVD1954" s="190"/>
      <c r="SVE1954" s="190"/>
      <c r="SVF1954" s="190"/>
      <c r="SVG1954" s="190"/>
      <c r="SVH1954" s="190"/>
      <c r="SVI1954" s="190"/>
      <c r="SVJ1954" s="190"/>
      <c r="SVK1954" s="190"/>
      <c r="SVL1954" s="190"/>
      <c r="SVM1954" s="190"/>
      <c r="SVN1954" s="190"/>
      <c r="SVO1954" s="190"/>
      <c r="SVP1954" s="190"/>
      <c r="SVQ1954" s="190"/>
      <c r="SVR1954" s="190"/>
      <c r="SVS1954" s="190"/>
      <c r="SVT1954" s="190"/>
      <c r="SVU1954" s="190"/>
      <c r="SVV1954" s="190"/>
      <c r="SVW1954" s="190"/>
      <c r="SVX1954" s="190"/>
      <c r="SVY1954" s="190"/>
      <c r="SVZ1954" s="190"/>
      <c r="SWA1954" s="190"/>
      <c r="SWB1954" s="190"/>
      <c r="SWC1954" s="190"/>
      <c r="SWD1954" s="190"/>
      <c r="SWE1954" s="190"/>
      <c r="SWF1954" s="190"/>
      <c r="SWG1954" s="190"/>
      <c r="SWH1954" s="190"/>
      <c r="SWI1954" s="190"/>
      <c r="SWJ1954" s="190"/>
      <c r="SWK1954" s="190"/>
      <c r="SWL1954" s="190"/>
      <c r="SWM1954" s="190"/>
      <c r="SWN1954" s="190"/>
      <c r="SWO1954" s="190"/>
      <c r="SWP1954" s="190"/>
      <c r="SWQ1954" s="190"/>
      <c r="SWR1954" s="190"/>
      <c r="SWS1954" s="190"/>
      <c r="SWT1954" s="190"/>
      <c r="SWU1954" s="190"/>
      <c r="SWV1954" s="190"/>
      <c r="SWW1954" s="190"/>
      <c r="SWX1954" s="190"/>
      <c r="SWY1954" s="190"/>
      <c r="SWZ1954" s="190"/>
      <c r="SXA1954" s="190"/>
      <c r="SXB1954" s="190"/>
      <c r="SXC1954" s="190"/>
      <c r="SXD1954" s="190"/>
      <c r="SXE1954" s="190"/>
      <c r="SXF1954" s="190"/>
      <c r="SXG1954" s="190"/>
      <c r="SXH1954" s="190"/>
      <c r="SXI1954" s="190"/>
      <c r="SXJ1954" s="190"/>
      <c r="SXK1954" s="190"/>
      <c r="SXL1954" s="190"/>
      <c r="SXM1954" s="190"/>
      <c r="SXN1954" s="190"/>
      <c r="SXO1954" s="190"/>
      <c r="SXP1954" s="190"/>
      <c r="SXQ1954" s="190"/>
      <c r="SXR1954" s="190"/>
      <c r="SXS1954" s="190"/>
      <c r="SXT1954" s="190"/>
      <c r="SXU1954" s="190"/>
      <c r="SXV1954" s="190"/>
      <c r="SXW1954" s="190"/>
      <c r="SXX1954" s="190"/>
      <c r="SXY1954" s="190"/>
      <c r="SXZ1954" s="190"/>
      <c r="SYA1954" s="190"/>
      <c r="SYB1954" s="190"/>
      <c r="SYC1954" s="190"/>
      <c r="SYD1954" s="190"/>
      <c r="SYE1954" s="190"/>
      <c r="SYF1954" s="190"/>
      <c r="SYG1954" s="190"/>
      <c r="SYH1954" s="190"/>
      <c r="SYI1954" s="190"/>
      <c r="SYJ1954" s="190"/>
      <c r="SYK1954" s="190"/>
      <c r="SYL1954" s="190"/>
      <c r="SYM1954" s="190"/>
      <c r="SYN1954" s="190"/>
      <c r="SYO1954" s="190"/>
      <c r="SYP1954" s="190"/>
      <c r="SYQ1954" s="190"/>
      <c r="SYR1954" s="190"/>
      <c r="SYS1954" s="190"/>
      <c r="SYT1954" s="190"/>
      <c r="SYU1954" s="190"/>
      <c r="SYV1954" s="190"/>
      <c r="SYW1954" s="190"/>
      <c r="SYX1954" s="190"/>
      <c r="SYY1954" s="190"/>
      <c r="SYZ1954" s="190"/>
      <c r="SZA1954" s="190"/>
      <c r="SZB1954" s="190"/>
      <c r="SZC1954" s="190"/>
      <c r="SZD1954" s="190"/>
      <c r="SZE1954" s="190"/>
      <c r="SZF1954" s="190"/>
      <c r="SZG1954" s="190"/>
      <c r="SZH1954" s="190"/>
      <c r="SZI1954" s="190"/>
      <c r="SZJ1954" s="190"/>
      <c r="SZK1954" s="190"/>
      <c r="SZL1954" s="190"/>
      <c r="SZM1954" s="190"/>
      <c r="SZN1954" s="190"/>
      <c r="SZO1954" s="190"/>
      <c r="SZP1954" s="190"/>
      <c r="SZQ1954" s="190"/>
      <c r="SZR1954" s="190"/>
      <c r="SZS1954" s="190"/>
      <c r="SZT1954" s="190"/>
      <c r="SZU1954" s="190"/>
      <c r="SZV1954" s="190"/>
      <c r="SZW1954" s="190"/>
      <c r="SZX1954" s="190"/>
      <c r="SZY1954" s="190"/>
      <c r="SZZ1954" s="190"/>
      <c r="TAA1954" s="190"/>
      <c r="TAB1954" s="190"/>
      <c r="TAC1954" s="190"/>
      <c r="TAD1954" s="190"/>
      <c r="TAE1954" s="190"/>
      <c r="TAF1954" s="190"/>
      <c r="TAG1954" s="190"/>
      <c r="TAH1954" s="190"/>
      <c r="TAI1954" s="190"/>
      <c r="TAJ1954" s="190"/>
      <c r="TAK1954" s="190"/>
      <c r="TAL1954" s="190"/>
      <c r="TAM1954" s="190"/>
      <c r="TAN1954" s="190"/>
      <c r="TAO1954" s="190"/>
      <c r="TAP1954" s="190"/>
      <c r="TAQ1954" s="190"/>
      <c r="TAR1954" s="190"/>
      <c r="TAS1954" s="190"/>
      <c r="TAT1954" s="190"/>
      <c r="TAU1954" s="190"/>
      <c r="TAV1954" s="190"/>
      <c r="TAW1954" s="190"/>
      <c r="TAX1954" s="190"/>
      <c r="TAY1954" s="190"/>
      <c r="TAZ1954" s="190"/>
      <c r="TBA1954" s="190"/>
      <c r="TBB1954" s="190"/>
      <c r="TBC1954" s="190"/>
      <c r="TBD1954" s="190"/>
      <c r="TBE1954" s="190"/>
      <c r="TBF1954" s="190"/>
      <c r="TBG1954" s="190"/>
      <c r="TBH1954" s="190"/>
      <c r="TBI1954" s="190"/>
      <c r="TBJ1954" s="190"/>
      <c r="TBK1954" s="190"/>
      <c r="TBL1954" s="190"/>
      <c r="TBM1954" s="190"/>
      <c r="TBN1954" s="190"/>
      <c r="TBO1954" s="190"/>
      <c r="TBP1954" s="190"/>
      <c r="TBQ1954" s="190"/>
      <c r="TBR1954" s="190"/>
      <c r="TBS1954" s="190"/>
      <c r="TBT1954" s="190"/>
      <c r="TBU1954" s="190"/>
      <c r="TBV1954" s="190"/>
      <c r="TBW1954" s="190"/>
      <c r="TBX1954" s="190"/>
      <c r="TBY1954" s="190"/>
      <c r="TBZ1954" s="190"/>
      <c r="TCA1954" s="190"/>
      <c r="TCB1954" s="190"/>
      <c r="TCC1954" s="190"/>
      <c r="TCD1954" s="190"/>
      <c r="TCE1954" s="190"/>
      <c r="TCF1954" s="190"/>
      <c r="TCG1954" s="190"/>
      <c r="TCH1954" s="190"/>
      <c r="TCI1954" s="190"/>
      <c r="TCJ1954" s="190"/>
      <c r="TCK1954" s="190"/>
      <c r="TCL1954" s="190"/>
      <c r="TCM1954" s="190"/>
      <c r="TCN1954" s="190"/>
      <c r="TCO1954" s="190"/>
      <c r="TCP1954" s="190"/>
      <c r="TCQ1954" s="190"/>
      <c r="TCR1954" s="190"/>
      <c r="TCS1954" s="190"/>
      <c r="TCT1954" s="190"/>
      <c r="TCU1954" s="190"/>
      <c r="TCV1954" s="190"/>
      <c r="TCW1954" s="190"/>
      <c r="TCX1954" s="190"/>
      <c r="TCY1954" s="190"/>
      <c r="TCZ1954" s="190"/>
      <c r="TDA1954" s="190"/>
      <c r="TDB1954" s="190"/>
      <c r="TDC1954" s="190"/>
      <c r="TDD1954" s="190"/>
      <c r="TDE1954" s="190"/>
      <c r="TDF1954" s="190"/>
      <c r="TDG1954" s="190"/>
      <c r="TDH1954" s="190"/>
      <c r="TDI1954" s="190"/>
      <c r="TDJ1954" s="190"/>
      <c r="TDK1954" s="190"/>
      <c r="TDL1954" s="190"/>
      <c r="TDM1954" s="190"/>
      <c r="TDN1954" s="190"/>
      <c r="TDO1954" s="190"/>
      <c r="TDP1954" s="190"/>
      <c r="TDQ1954" s="190"/>
      <c r="TDR1954" s="190"/>
      <c r="TDS1954" s="190"/>
      <c r="TDT1954" s="190"/>
      <c r="TDU1954" s="190"/>
      <c r="TDV1954" s="190"/>
      <c r="TDW1954" s="190"/>
      <c r="TDX1954" s="190"/>
      <c r="TDY1954" s="190"/>
      <c r="TDZ1954" s="190"/>
      <c r="TEA1954" s="190"/>
      <c r="TEB1954" s="190"/>
      <c r="TEC1954" s="190"/>
      <c r="TED1954" s="190"/>
      <c r="TEE1954" s="190"/>
      <c r="TEF1954" s="190"/>
      <c r="TEG1954" s="190"/>
      <c r="TEH1954" s="190"/>
      <c r="TEI1954" s="190"/>
      <c r="TEJ1954" s="190"/>
      <c r="TEK1954" s="190"/>
      <c r="TEL1954" s="190"/>
      <c r="TEM1954" s="190"/>
      <c r="TEN1954" s="190"/>
      <c r="TEO1954" s="190"/>
      <c r="TEP1954" s="190"/>
      <c r="TEQ1954" s="190"/>
      <c r="TER1954" s="190"/>
      <c r="TES1954" s="190"/>
      <c r="TET1954" s="190"/>
      <c r="TEU1954" s="190"/>
      <c r="TEV1954" s="190"/>
      <c r="TEW1954" s="190"/>
      <c r="TEX1954" s="190"/>
      <c r="TEY1954" s="190"/>
      <c r="TEZ1954" s="190"/>
      <c r="TFA1954" s="190"/>
      <c r="TFB1954" s="190"/>
      <c r="TFC1954" s="190"/>
      <c r="TFD1954" s="190"/>
      <c r="TFE1954" s="190"/>
      <c r="TFF1954" s="190"/>
      <c r="TFG1954" s="190"/>
      <c r="TFH1954" s="190"/>
      <c r="TFI1954" s="190"/>
      <c r="TFJ1954" s="190"/>
      <c r="TFK1954" s="190"/>
      <c r="TFL1954" s="190"/>
      <c r="TFM1954" s="190"/>
      <c r="TFN1954" s="190"/>
      <c r="TFO1954" s="190"/>
      <c r="TFP1954" s="190"/>
      <c r="TFQ1954" s="190"/>
      <c r="TFR1954" s="190"/>
      <c r="TFS1954" s="190"/>
      <c r="TFT1954" s="190"/>
      <c r="TFU1954" s="190"/>
      <c r="TFV1954" s="190"/>
      <c r="TFW1954" s="190"/>
      <c r="TFX1954" s="190"/>
      <c r="TFY1954" s="190"/>
      <c r="TFZ1954" s="190"/>
      <c r="TGA1954" s="190"/>
      <c r="TGB1954" s="190"/>
      <c r="TGC1954" s="190"/>
      <c r="TGD1954" s="190"/>
      <c r="TGE1954" s="190"/>
      <c r="TGF1954" s="190"/>
      <c r="TGG1954" s="190"/>
      <c r="TGH1954" s="190"/>
      <c r="TGI1954" s="190"/>
      <c r="TGJ1954" s="190"/>
      <c r="TGK1954" s="190"/>
      <c r="TGL1954" s="190"/>
      <c r="TGM1954" s="190"/>
      <c r="TGN1954" s="190"/>
      <c r="TGO1954" s="190"/>
      <c r="TGP1954" s="190"/>
      <c r="TGQ1954" s="190"/>
      <c r="TGR1954" s="190"/>
      <c r="TGS1954" s="190"/>
      <c r="TGT1954" s="190"/>
      <c r="TGU1954" s="190"/>
      <c r="TGV1954" s="190"/>
      <c r="TGW1954" s="190"/>
      <c r="TGX1954" s="190"/>
      <c r="TGY1954" s="190"/>
      <c r="TGZ1954" s="190"/>
      <c r="THA1954" s="190"/>
      <c r="THB1954" s="190"/>
      <c r="THC1954" s="190"/>
      <c r="THD1954" s="190"/>
      <c r="THE1954" s="190"/>
      <c r="THF1954" s="190"/>
      <c r="THG1954" s="190"/>
      <c r="THH1954" s="190"/>
      <c r="THI1954" s="190"/>
      <c r="THJ1954" s="190"/>
      <c r="THK1954" s="190"/>
      <c r="THL1954" s="190"/>
      <c r="THM1954" s="190"/>
      <c r="THN1954" s="190"/>
      <c r="THO1954" s="190"/>
      <c r="THP1954" s="190"/>
      <c r="THQ1954" s="190"/>
      <c r="THR1954" s="190"/>
      <c r="THS1954" s="190"/>
      <c r="THT1954" s="190"/>
      <c r="THU1954" s="190"/>
      <c r="THV1954" s="190"/>
      <c r="THW1954" s="190"/>
      <c r="THX1954" s="190"/>
      <c r="THY1954" s="190"/>
      <c r="THZ1954" s="190"/>
      <c r="TIA1954" s="190"/>
      <c r="TIB1954" s="190"/>
      <c r="TIC1954" s="190"/>
      <c r="TID1954" s="190"/>
      <c r="TIE1954" s="190"/>
      <c r="TIF1954" s="190"/>
      <c r="TIG1954" s="190"/>
      <c r="TIH1954" s="190"/>
      <c r="TII1954" s="190"/>
      <c r="TIJ1954" s="190"/>
      <c r="TIK1954" s="190"/>
      <c r="TIL1954" s="190"/>
      <c r="TIM1954" s="190"/>
      <c r="TIN1954" s="190"/>
      <c r="TIO1954" s="190"/>
      <c r="TIP1954" s="190"/>
      <c r="TIQ1954" s="190"/>
      <c r="TIR1954" s="190"/>
      <c r="TIS1954" s="190"/>
      <c r="TIT1954" s="190"/>
      <c r="TIU1954" s="190"/>
      <c r="TIV1954" s="190"/>
      <c r="TIW1954" s="190"/>
      <c r="TIX1954" s="190"/>
      <c r="TIY1954" s="190"/>
      <c r="TIZ1954" s="190"/>
      <c r="TJA1954" s="190"/>
      <c r="TJB1954" s="190"/>
      <c r="TJC1954" s="190"/>
      <c r="TJD1954" s="190"/>
      <c r="TJE1954" s="190"/>
      <c r="TJF1954" s="190"/>
      <c r="TJG1954" s="190"/>
      <c r="TJH1954" s="190"/>
      <c r="TJI1954" s="190"/>
      <c r="TJJ1954" s="190"/>
      <c r="TJK1954" s="190"/>
      <c r="TJL1954" s="190"/>
      <c r="TJM1954" s="190"/>
      <c r="TJN1954" s="190"/>
      <c r="TJO1954" s="190"/>
      <c r="TJP1954" s="190"/>
      <c r="TJQ1954" s="190"/>
      <c r="TJR1954" s="190"/>
      <c r="TJS1954" s="190"/>
      <c r="TJT1954" s="190"/>
      <c r="TJU1954" s="190"/>
      <c r="TJV1954" s="190"/>
      <c r="TJW1954" s="190"/>
      <c r="TJX1954" s="190"/>
      <c r="TJY1954" s="190"/>
      <c r="TJZ1954" s="190"/>
      <c r="TKA1954" s="190"/>
      <c r="TKB1954" s="190"/>
      <c r="TKC1954" s="190"/>
      <c r="TKD1954" s="190"/>
      <c r="TKE1954" s="190"/>
      <c r="TKF1954" s="190"/>
      <c r="TKG1954" s="190"/>
      <c r="TKH1954" s="190"/>
      <c r="TKI1954" s="190"/>
      <c r="TKJ1954" s="190"/>
      <c r="TKK1954" s="190"/>
      <c r="TKL1954" s="190"/>
      <c r="TKM1954" s="190"/>
      <c r="TKN1954" s="190"/>
      <c r="TKO1954" s="190"/>
      <c r="TKP1954" s="190"/>
      <c r="TKQ1954" s="190"/>
      <c r="TKR1954" s="190"/>
      <c r="TKS1954" s="190"/>
      <c r="TKT1954" s="190"/>
      <c r="TKU1954" s="190"/>
      <c r="TKV1954" s="190"/>
      <c r="TKW1954" s="190"/>
      <c r="TKX1954" s="190"/>
      <c r="TKY1954" s="190"/>
      <c r="TKZ1954" s="190"/>
      <c r="TLA1954" s="190"/>
      <c r="TLB1954" s="190"/>
      <c r="TLC1954" s="190"/>
      <c r="TLD1954" s="190"/>
      <c r="TLE1954" s="190"/>
      <c r="TLF1954" s="190"/>
      <c r="TLG1954" s="190"/>
      <c r="TLH1954" s="190"/>
      <c r="TLI1954" s="190"/>
      <c r="TLJ1954" s="190"/>
      <c r="TLK1954" s="190"/>
      <c r="TLL1954" s="190"/>
      <c r="TLM1954" s="190"/>
      <c r="TLN1954" s="190"/>
      <c r="TLO1954" s="190"/>
      <c r="TLP1954" s="190"/>
      <c r="TLQ1954" s="190"/>
      <c r="TLR1954" s="190"/>
      <c r="TLS1954" s="190"/>
      <c r="TLT1954" s="190"/>
      <c r="TLU1954" s="190"/>
      <c r="TLV1954" s="190"/>
      <c r="TLW1954" s="190"/>
      <c r="TLX1954" s="190"/>
      <c r="TLY1954" s="190"/>
      <c r="TLZ1954" s="190"/>
      <c r="TMA1954" s="190"/>
      <c r="TMB1954" s="190"/>
      <c r="TMC1954" s="190"/>
      <c r="TMD1954" s="190"/>
      <c r="TME1954" s="190"/>
      <c r="TMF1954" s="190"/>
      <c r="TMG1954" s="190"/>
      <c r="TMH1954" s="190"/>
      <c r="TMI1954" s="190"/>
      <c r="TMJ1954" s="190"/>
      <c r="TMK1954" s="190"/>
      <c r="TML1954" s="190"/>
      <c r="TMM1954" s="190"/>
      <c r="TMN1954" s="190"/>
      <c r="TMO1954" s="190"/>
      <c r="TMP1954" s="190"/>
      <c r="TMQ1954" s="190"/>
      <c r="TMR1954" s="190"/>
      <c r="TMS1954" s="190"/>
      <c r="TMT1954" s="190"/>
      <c r="TMU1954" s="190"/>
      <c r="TMV1954" s="190"/>
      <c r="TMW1954" s="190"/>
      <c r="TMX1954" s="190"/>
      <c r="TMY1954" s="190"/>
      <c r="TMZ1954" s="190"/>
      <c r="TNA1954" s="190"/>
      <c r="TNB1954" s="190"/>
      <c r="TNC1954" s="190"/>
      <c r="TND1954" s="190"/>
      <c r="TNE1954" s="190"/>
      <c r="TNF1954" s="190"/>
      <c r="TNG1954" s="190"/>
      <c r="TNH1954" s="190"/>
      <c r="TNI1954" s="190"/>
      <c r="TNJ1954" s="190"/>
      <c r="TNK1954" s="190"/>
      <c r="TNL1954" s="190"/>
      <c r="TNM1954" s="190"/>
      <c r="TNN1954" s="190"/>
      <c r="TNO1954" s="190"/>
      <c r="TNP1954" s="190"/>
      <c r="TNQ1954" s="190"/>
      <c r="TNR1954" s="190"/>
      <c r="TNS1954" s="190"/>
      <c r="TNT1954" s="190"/>
      <c r="TNU1954" s="190"/>
      <c r="TNV1954" s="190"/>
      <c r="TNW1954" s="190"/>
      <c r="TNX1954" s="190"/>
      <c r="TNY1954" s="190"/>
      <c r="TNZ1954" s="190"/>
      <c r="TOA1954" s="190"/>
      <c r="TOB1954" s="190"/>
      <c r="TOC1954" s="190"/>
      <c r="TOD1954" s="190"/>
      <c r="TOE1954" s="190"/>
      <c r="TOF1954" s="190"/>
      <c r="TOG1954" s="190"/>
      <c r="TOH1954" s="190"/>
      <c r="TOI1954" s="190"/>
      <c r="TOJ1954" s="190"/>
      <c r="TOK1954" s="190"/>
      <c r="TOL1954" s="190"/>
      <c r="TOM1954" s="190"/>
      <c r="TON1954" s="190"/>
      <c r="TOO1954" s="190"/>
      <c r="TOP1954" s="190"/>
      <c r="TOQ1954" s="190"/>
      <c r="TOR1954" s="190"/>
      <c r="TOS1954" s="190"/>
      <c r="TOT1954" s="190"/>
      <c r="TOU1954" s="190"/>
      <c r="TOV1954" s="190"/>
      <c r="TOW1954" s="190"/>
      <c r="TOX1954" s="190"/>
      <c r="TOY1954" s="190"/>
      <c r="TOZ1954" s="190"/>
      <c r="TPA1954" s="190"/>
      <c r="TPB1954" s="190"/>
      <c r="TPC1954" s="190"/>
      <c r="TPD1954" s="190"/>
      <c r="TPE1954" s="190"/>
      <c r="TPF1954" s="190"/>
      <c r="TPG1954" s="190"/>
      <c r="TPH1954" s="190"/>
      <c r="TPI1954" s="190"/>
      <c r="TPJ1954" s="190"/>
      <c r="TPK1954" s="190"/>
      <c r="TPL1954" s="190"/>
      <c r="TPM1954" s="190"/>
      <c r="TPN1954" s="190"/>
      <c r="TPO1954" s="190"/>
      <c r="TPP1954" s="190"/>
      <c r="TPQ1954" s="190"/>
      <c r="TPR1954" s="190"/>
      <c r="TPS1954" s="190"/>
      <c r="TPT1954" s="190"/>
      <c r="TPU1954" s="190"/>
      <c r="TPV1954" s="190"/>
      <c r="TPW1954" s="190"/>
      <c r="TPX1954" s="190"/>
      <c r="TPY1954" s="190"/>
      <c r="TPZ1954" s="190"/>
      <c r="TQA1954" s="190"/>
      <c r="TQB1954" s="190"/>
      <c r="TQC1954" s="190"/>
      <c r="TQD1954" s="190"/>
      <c r="TQE1954" s="190"/>
      <c r="TQF1954" s="190"/>
      <c r="TQG1954" s="190"/>
      <c r="TQH1954" s="190"/>
      <c r="TQI1954" s="190"/>
      <c r="TQJ1954" s="190"/>
      <c r="TQK1954" s="190"/>
      <c r="TQL1954" s="190"/>
      <c r="TQM1954" s="190"/>
      <c r="TQN1954" s="190"/>
      <c r="TQO1954" s="190"/>
      <c r="TQP1954" s="190"/>
      <c r="TQQ1954" s="190"/>
      <c r="TQR1954" s="190"/>
      <c r="TQS1954" s="190"/>
      <c r="TQT1954" s="190"/>
      <c r="TQU1954" s="190"/>
      <c r="TQV1954" s="190"/>
      <c r="TQW1954" s="190"/>
      <c r="TQX1954" s="190"/>
      <c r="TQY1954" s="190"/>
      <c r="TQZ1954" s="190"/>
      <c r="TRA1954" s="190"/>
      <c r="TRB1954" s="190"/>
      <c r="TRC1954" s="190"/>
      <c r="TRD1954" s="190"/>
      <c r="TRE1954" s="190"/>
      <c r="TRF1954" s="190"/>
      <c r="TRG1954" s="190"/>
      <c r="TRH1954" s="190"/>
      <c r="TRI1954" s="190"/>
      <c r="TRJ1954" s="190"/>
      <c r="TRK1954" s="190"/>
      <c r="TRL1954" s="190"/>
      <c r="TRM1954" s="190"/>
      <c r="TRN1954" s="190"/>
      <c r="TRO1954" s="190"/>
      <c r="TRP1954" s="190"/>
      <c r="TRQ1954" s="190"/>
      <c r="TRR1954" s="190"/>
      <c r="TRS1954" s="190"/>
      <c r="TRT1954" s="190"/>
      <c r="TRU1954" s="190"/>
      <c r="TRV1954" s="190"/>
      <c r="TRW1954" s="190"/>
      <c r="TRX1954" s="190"/>
      <c r="TRY1954" s="190"/>
      <c r="TRZ1954" s="190"/>
      <c r="TSA1954" s="190"/>
      <c r="TSB1954" s="190"/>
      <c r="TSC1954" s="190"/>
      <c r="TSD1954" s="190"/>
      <c r="TSE1954" s="190"/>
      <c r="TSF1954" s="190"/>
      <c r="TSG1954" s="190"/>
      <c r="TSH1954" s="190"/>
      <c r="TSI1954" s="190"/>
      <c r="TSJ1954" s="190"/>
      <c r="TSK1954" s="190"/>
      <c r="TSL1954" s="190"/>
      <c r="TSM1954" s="190"/>
      <c r="TSN1954" s="190"/>
      <c r="TSO1954" s="190"/>
      <c r="TSP1954" s="190"/>
      <c r="TSQ1954" s="190"/>
      <c r="TSR1954" s="190"/>
      <c r="TSS1954" s="190"/>
      <c r="TST1954" s="190"/>
      <c r="TSU1954" s="190"/>
      <c r="TSV1954" s="190"/>
      <c r="TSW1954" s="190"/>
      <c r="TSX1954" s="190"/>
      <c r="TSY1954" s="190"/>
      <c r="TSZ1954" s="190"/>
      <c r="TTA1954" s="190"/>
      <c r="TTB1954" s="190"/>
      <c r="TTC1954" s="190"/>
      <c r="TTD1954" s="190"/>
      <c r="TTE1954" s="190"/>
      <c r="TTF1954" s="190"/>
      <c r="TTG1954" s="190"/>
      <c r="TTH1954" s="190"/>
      <c r="TTI1954" s="190"/>
      <c r="TTJ1954" s="190"/>
      <c r="TTK1954" s="190"/>
      <c r="TTL1954" s="190"/>
      <c r="TTM1954" s="190"/>
      <c r="TTN1954" s="190"/>
      <c r="TTO1954" s="190"/>
      <c r="TTP1954" s="190"/>
      <c r="TTQ1954" s="190"/>
      <c r="TTR1954" s="190"/>
      <c r="TTS1954" s="190"/>
      <c r="TTT1954" s="190"/>
      <c r="TTU1954" s="190"/>
      <c r="TTV1954" s="190"/>
      <c r="TTW1954" s="190"/>
      <c r="TTX1954" s="190"/>
      <c r="TTY1954" s="190"/>
      <c r="TTZ1954" s="190"/>
      <c r="TUA1954" s="190"/>
      <c r="TUB1954" s="190"/>
      <c r="TUC1954" s="190"/>
      <c r="TUD1954" s="190"/>
      <c r="TUE1954" s="190"/>
      <c r="TUF1954" s="190"/>
      <c r="TUG1954" s="190"/>
      <c r="TUH1954" s="190"/>
      <c r="TUI1954" s="190"/>
      <c r="TUJ1954" s="190"/>
      <c r="TUK1954" s="190"/>
      <c r="TUL1954" s="190"/>
      <c r="TUM1954" s="190"/>
      <c r="TUN1954" s="190"/>
      <c r="TUO1954" s="190"/>
      <c r="TUP1954" s="190"/>
      <c r="TUQ1954" s="190"/>
      <c r="TUR1954" s="190"/>
      <c r="TUS1954" s="190"/>
      <c r="TUT1954" s="190"/>
      <c r="TUU1954" s="190"/>
      <c r="TUV1954" s="190"/>
      <c r="TUW1954" s="190"/>
      <c r="TUX1954" s="190"/>
      <c r="TUY1954" s="190"/>
      <c r="TUZ1954" s="190"/>
      <c r="TVA1954" s="190"/>
      <c r="TVB1954" s="190"/>
      <c r="TVC1954" s="190"/>
      <c r="TVD1954" s="190"/>
      <c r="TVE1954" s="190"/>
      <c r="TVF1954" s="190"/>
      <c r="TVG1954" s="190"/>
      <c r="TVH1954" s="190"/>
      <c r="TVI1954" s="190"/>
      <c r="TVJ1954" s="190"/>
      <c r="TVK1954" s="190"/>
      <c r="TVL1954" s="190"/>
      <c r="TVM1954" s="190"/>
      <c r="TVN1954" s="190"/>
      <c r="TVO1954" s="190"/>
      <c r="TVP1954" s="190"/>
      <c r="TVQ1954" s="190"/>
      <c r="TVR1954" s="190"/>
      <c r="TVS1954" s="190"/>
      <c r="TVT1954" s="190"/>
      <c r="TVU1954" s="190"/>
      <c r="TVV1954" s="190"/>
      <c r="TVW1954" s="190"/>
      <c r="TVX1954" s="190"/>
      <c r="TVY1954" s="190"/>
      <c r="TVZ1954" s="190"/>
      <c r="TWA1954" s="190"/>
      <c r="TWB1954" s="190"/>
      <c r="TWC1954" s="190"/>
      <c r="TWD1954" s="190"/>
      <c r="TWE1954" s="190"/>
      <c r="TWF1954" s="190"/>
      <c r="TWG1954" s="190"/>
      <c r="TWH1954" s="190"/>
      <c r="TWI1954" s="190"/>
      <c r="TWJ1954" s="190"/>
      <c r="TWK1954" s="190"/>
      <c r="TWL1954" s="190"/>
      <c r="TWM1954" s="190"/>
      <c r="TWN1954" s="190"/>
      <c r="TWO1954" s="190"/>
      <c r="TWP1954" s="190"/>
      <c r="TWQ1954" s="190"/>
      <c r="TWR1954" s="190"/>
      <c r="TWS1954" s="190"/>
      <c r="TWT1954" s="190"/>
      <c r="TWU1954" s="190"/>
      <c r="TWV1954" s="190"/>
      <c r="TWW1954" s="190"/>
      <c r="TWX1954" s="190"/>
      <c r="TWY1954" s="190"/>
      <c r="TWZ1954" s="190"/>
      <c r="TXA1954" s="190"/>
      <c r="TXB1954" s="190"/>
      <c r="TXC1954" s="190"/>
      <c r="TXD1954" s="190"/>
      <c r="TXE1954" s="190"/>
      <c r="TXF1954" s="190"/>
      <c r="TXG1954" s="190"/>
      <c r="TXH1954" s="190"/>
      <c r="TXI1954" s="190"/>
      <c r="TXJ1954" s="190"/>
      <c r="TXK1954" s="190"/>
      <c r="TXL1954" s="190"/>
      <c r="TXM1954" s="190"/>
      <c r="TXN1954" s="190"/>
      <c r="TXO1954" s="190"/>
      <c r="TXP1954" s="190"/>
      <c r="TXQ1954" s="190"/>
      <c r="TXR1954" s="190"/>
      <c r="TXS1954" s="190"/>
      <c r="TXT1954" s="190"/>
      <c r="TXU1954" s="190"/>
      <c r="TXV1954" s="190"/>
      <c r="TXW1954" s="190"/>
      <c r="TXX1954" s="190"/>
      <c r="TXY1954" s="190"/>
      <c r="TXZ1954" s="190"/>
      <c r="TYA1954" s="190"/>
      <c r="TYB1954" s="190"/>
      <c r="TYC1954" s="190"/>
      <c r="TYD1954" s="190"/>
      <c r="TYE1954" s="190"/>
      <c r="TYF1954" s="190"/>
      <c r="TYG1954" s="190"/>
      <c r="TYH1954" s="190"/>
      <c r="TYI1954" s="190"/>
      <c r="TYJ1954" s="190"/>
      <c r="TYK1954" s="190"/>
      <c r="TYL1954" s="190"/>
      <c r="TYM1954" s="190"/>
      <c r="TYN1954" s="190"/>
      <c r="TYO1954" s="190"/>
      <c r="TYP1954" s="190"/>
      <c r="TYQ1954" s="190"/>
      <c r="TYR1954" s="190"/>
      <c r="TYS1954" s="190"/>
      <c r="TYT1954" s="190"/>
      <c r="TYU1954" s="190"/>
      <c r="TYV1954" s="190"/>
      <c r="TYW1954" s="190"/>
      <c r="TYX1954" s="190"/>
      <c r="TYY1954" s="190"/>
      <c r="TYZ1954" s="190"/>
      <c r="TZA1954" s="190"/>
      <c r="TZB1954" s="190"/>
      <c r="TZC1954" s="190"/>
      <c r="TZD1954" s="190"/>
      <c r="TZE1954" s="190"/>
      <c r="TZF1954" s="190"/>
      <c r="TZG1954" s="190"/>
      <c r="TZH1954" s="190"/>
      <c r="TZI1954" s="190"/>
      <c r="TZJ1954" s="190"/>
      <c r="TZK1954" s="190"/>
      <c r="TZL1954" s="190"/>
      <c r="TZM1954" s="190"/>
      <c r="TZN1954" s="190"/>
      <c r="TZO1954" s="190"/>
      <c r="TZP1954" s="190"/>
      <c r="TZQ1954" s="190"/>
      <c r="TZR1954" s="190"/>
      <c r="TZS1954" s="190"/>
      <c r="TZT1954" s="190"/>
      <c r="TZU1954" s="190"/>
      <c r="TZV1954" s="190"/>
      <c r="TZW1954" s="190"/>
      <c r="TZX1954" s="190"/>
      <c r="TZY1954" s="190"/>
      <c r="TZZ1954" s="190"/>
      <c r="UAA1954" s="190"/>
      <c r="UAB1954" s="190"/>
      <c r="UAC1954" s="190"/>
      <c r="UAD1954" s="190"/>
      <c r="UAE1954" s="190"/>
      <c r="UAF1954" s="190"/>
      <c r="UAG1954" s="190"/>
      <c r="UAH1954" s="190"/>
      <c r="UAI1954" s="190"/>
      <c r="UAJ1954" s="190"/>
      <c r="UAK1954" s="190"/>
      <c r="UAL1954" s="190"/>
      <c r="UAM1954" s="190"/>
      <c r="UAN1954" s="190"/>
      <c r="UAO1954" s="190"/>
      <c r="UAP1954" s="190"/>
      <c r="UAQ1954" s="190"/>
      <c r="UAR1954" s="190"/>
      <c r="UAS1954" s="190"/>
      <c r="UAT1954" s="190"/>
      <c r="UAU1954" s="190"/>
      <c r="UAV1954" s="190"/>
      <c r="UAW1954" s="190"/>
      <c r="UAX1954" s="190"/>
      <c r="UAY1954" s="190"/>
      <c r="UAZ1954" s="190"/>
      <c r="UBA1954" s="190"/>
      <c r="UBB1954" s="190"/>
      <c r="UBC1954" s="190"/>
      <c r="UBD1954" s="190"/>
      <c r="UBE1954" s="190"/>
      <c r="UBF1954" s="190"/>
      <c r="UBG1954" s="190"/>
      <c r="UBH1954" s="190"/>
      <c r="UBI1954" s="190"/>
      <c r="UBJ1954" s="190"/>
      <c r="UBK1954" s="190"/>
      <c r="UBL1954" s="190"/>
      <c r="UBM1954" s="190"/>
      <c r="UBN1954" s="190"/>
      <c r="UBO1954" s="190"/>
      <c r="UBP1954" s="190"/>
      <c r="UBQ1954" s="190"/>
      <c r="UBR1954" s="190"/>
      <c r="UBS1954" s="190"/>
      <c r="UBT1954" s="190"/>
      <c r="UBU1954" s="190"/>
      <c r="UBV1954" s="190"/>
      <c r="UBW1954" s="190"/>
      <c r="UBX1954" s="190"/>
      <c r="UBY1954" s="190"/>
      <c r="UBZ1954" s="190"/>
      <c r="UCA1954" s="190"/>
      <c r="UCB1954" s="190"/>
      <c r="UCC1954" s="190"/>
      <c r="UCD1954" s="190"/>
      <c r="UCE1954" s="190"/>
      <c r="UCF1954" s="190"/>
      <c r="UCG1954" s="190"/>
      <c r="UCH1954" s="190"/>
      <c r="UCI1954" s="190"/>
      <c r="UCJ1954" s="190"/>
      <c r="UCK1954" s="190"/>
      <c r="UCL1954" s="190"/>
      <c r="UCM1954" s="190"/>
      <c r="UCN1954" s="190"/>
      <c r="UCO1954" s="190"/>
      <c r="UCP1954" s="190"/>
      <c r="UCQ1954" s="190"/>
      <c r="UCR1954" s="190"/>
      <c r="UCS1954" s="190"/>
      <c r="UCT1954" s="190"/>
      <c r="UCU1954" s="190"/>
      <c r="UCV1954" s="190"/>
      <c r="UCW1954" s="190"/>
      <c r="UCX1954" s="190"/>
      <c r="UCY1954" s="190"/>
      <c r="UCZ1954" s="190"/>
      <c r="UDA1954" s="190"/>
      <c r="UDB1954" s="190"/>
      <c r="UDC1954" s="190"/>
      <c r="UDD1954" s="190"/>
      <c r="UDE1954" s="190"/>
      <c r="UDF1954" s="190"/>
      <c r="UDG1954" s="190"/>
      <c r="UDH1954" s="190"/>
      <c r="UDI1954" s="190"/>
      <c r="UDJ1954" s="190"/>
      <c r="UDK1954" s="190"/>
      <c r="UDL1954" s="190"/>
      <c r="UDM1954" s="190"/>
      <c r="UDN1954" s="190"/>
      <c r="UDO1954" s="190"/>
      <c r="UDP1954" s="190"/>
      <c r="UDQ1954" s="190"/>
      <c r="UDR1954" s="190"/>
      <c r="UDS1954" s="190"/>
      <c r="UDT1954" s="190"/>
      <c r="UDU1954" s="190"/>
      <c r="UDV1954" s="190"/>
      <c r="UDW1954" s="190"/>
      <c r="UDX1954" s="190"/>
      <c r="UDY1954" s="190"/>
      <c r="UDZ1954" s="190"/>
      <c r="UEA1954" s="190"/>
      <c r="UEB1954" s="190"/>
      <c r="UEC1954" s="190"/>
      <c r="UED1954" s="190"/>
      <c r="UEE1954" s="190"/>
      <c r="UEF1954" s="190"/>
      <c r="UEG1954" s="190"/>
      <c r="UEH1954" s="190"/>
      <c r="UEI1954" s="190"/>
      <c r="UEJ1954" s="190"/>
      <c r="UEK1954" s="190"/>
      <c r="UEL1954" s="190"/>
      <c r="UEM1954" s="190"/>
      <c r="UEN1954" s="190"/>
      <c r="UEO1954" s="190"/>
      <c r="UEP1954" s="190"/>
      <c r="UEQ1954" s="190"/>
      <c r="UER1954" s="190"/>
      <c r="UES1954" s="190"/>
      <c r="UET1954" s="190"/>
      <c r="UEU1954" s="190"/>
      <c r="UEV1954" s="190"/>
      <c r="UEW1954" s="190"/>
      <c r="UEX1954" s="190"/>
      <c r="UEY1954" s="190"/>
      <c r="UEZ1954" s="190"/>
      <c r="UFA1954" s="190"/>
      <c r="UFB1954" s="190"/>
      <c r="UFC1954" s="190"/>
      <c r="UFD1954" s="190"/>
      <c r="UFE1954" s="190"/>
      <c r="UFF1954" s="190"/>
      <c r="UFG1954" s="190"/>
      <c r="UFH1954" s="190"/>
      <c r="UFI1954" s="190"/>
      <c r="UFJ1954" s="190"/>
      <c r="UFK1954" s="190"/>
      <c r="UFL1954" s="190"/>
      <c r="UFM1954" s="190"/>
      <c r="UFN1954" s="190"/>
      <c r="UFO1954" s="190"/>
      <c r="UFP1954" s="190"/>
      <c r="UFQ1954" s="190"/>
      <c r="UFR1954" s="190"/>
      <c r="UFS1954" s="190"/>
      <c r="UFT1954" s="190"/>
      <c r="UFU1954" s="190"/>
      <c r="UFV1954" s="190"/>
      <c r="UFW1954" s="190"/>
      <c r="UFX1954" s="190"/>
      <c r="UFY1954" s="190"/>
      <c r="UFZ1954" s="190"/>
      <c r="UGA1954" s="190"/>
      <c r="UGB1954" s="190"/>
      <c r="UGC1954" s="190"/>
      <c r="UGD1954" s="190"/>
      <c r="UGE1954" s="190"/>
      <c r="UGF1954" s="190"/>
      <c r="UGG1954" s="190"/>
      <c r="UGH1954" s="190"/>
      <c r="UGI1954" s="190"/>
      <c r="UGJ1954" s="190"/>
      <c r="UGK1954" s="190"/>
      <c r="UGL1954" s="190"/>
      <c r="UGM1954" s="190"/>
      <c r="UGN1954" s="190"/>
      <c r="UGO1954" s="190"/>
      <c r="UGP1954" s="190"/>
      <c r="UGQ1954" s="190"/>
      <c r="UGR1954" s="190"/>
      <c r="UGS1954" s="190"/>
      <c r="UGT1954" s="190"/>
      <c r="UGU1954" s="190"/>
      <c r="UGV1954" s="190"/>
      <c r="UGW1954" s="190"/>
      <c r="UGX1954" s="190"/>
      <c r="UGY1954" s="190"/>
      <c r="UGZ1954" s="190"/>
      <c r="UHA1954" s="190"/>
      <c r="UHB1954" s="190"/>
      <c r="UHC1954" s="190"/>
      <c r="UHD1954" s="190"/>
      <c r="UHE1954" s="190"/>
      <c r="UHF1954" s="190"/>
      <c r="UHG1954" s="190"/>
      <c r="UHH1954" s="190"/>
      <c r="UHI1954" s="190"/>
      <c r="UHJ1954" s="190"/>
      <c r="UHK1954" s="190"/>
      <c r="UHL1954" s="190"/>
      <c r="UHM1954" s="190"/>
      <c r="UHN1954" s="190"/>
      <c r="UHO1954" s="190"/>
      <c r="UHP1954" s="190"/>
      <c r="UHQ1954" s="190"/>
      <c r="UHR1954" s="190"/>
      <c r="UHS1954" s="190"/>
      <c r="UHT1954" s="190"/>
      <c r="UHU1954" s="190"/>
      <c r="UHV1954" s="190"/>
      <c r="UHW1954" s="190"/>
      <c r="UHX1954" s="190"/>
      <c r="UHY1954" s="190"/>
      <c r="UHZ1954" s="190"/>
      <c r="UIA1954" s="190"/>
      <c r="UIB1954" s="190"/>
      <c r="UIC1954" s="190"/>
      <c r="UID1954" s="190"/>
      <c r="UIE1954" s="190"/>
      <c r="UIF1954" s="190"/>
      <c r="UIG1954" s="190"/>
      <c r="UIH1954" s="190"/>
      <c r="UII1954" s="190"/>
      <c r="UIJ1954" s="190"/>
      <c r="UIK1954" s="190"/>
      <c r="UIL1954" s="190"/>
      <c r="UIM1954" s="190"/>
      <c r="UIN1954" s="190"/>
      <c r="UIO1954" s="190"/>
      <c r="UIP1954" s="190"/>
      <c r="UIQ1954" s="190"/>
      <c r="UIR1954" s="190"/>
      <c r="UIS1954" s="190"/>
      <c r="UIT1954" s="190"/>
      <c r="UIU1954" s="190"/>
      <c r="UIV1954" s="190"/>
      <c r="UIW1954" s="190"/>
      <c r="UIX1954" s="190"/>
      <c r="UIY1954" s="190"/>
      <c r="UIZ1954" s="190"/>
      <c r="UJA1954" s="190"/>
      <c r="UJB1954" s="190"/>
      <c r="UJC1954" s="190"/>
      <c r="UJD1954" s="190"/>
      <c r="UJE1954" s="190"/>
      <c r="UJF1954" s="190"/>
      <c r="UJG1954" s="190"/>
      <c r="UJH1954" s="190"/>
      <c r="UJI1954" s="190"/>
      <c r="UJJ1954" s="190"/>
      <c r="UJK1954" s="190"/>
      <c r="UJL1954" s="190"/>
      <c r="UJM1954" s="190"/>
      <c r="UJN1954" s="190"/>
      <c r="UJO1954" s="190"/>
      <c r="UJP1954" s="190"/>
      <c r="UJQ1954" s="190"/>
      <c r="UJR1954" s="190"/>
      <c r="UJS1954" s="190"/>
      <c r="UJT1954" s="190"/>
      <c r="UJU1954" s="190"/>
      <c r="UJV1954" s="190"/>
      <c r="UJW1954" s="190"/>
      <c r="UJX1954" s="190"/>
      <c r="UJY1954" s="190"/>
      <c r="UJZ1954" s="190"/>
      <c r="UKA1954" s="190"/>
      <c r="UKB1954" s="190"/>
      <c r="UKC1954" s="190"/>
      <c r="UKD1954" s="190"/>
      <c r="UKE1954" s="190"/>
      <c r="UKF1954" s="190"/>
      <c r="UKG1954" s="190"/>
      <c r="UKH1954" s="190"/>
      <c r="UKI1954" s="190"/>
      <c r="UKJ1954" s="190"/>
      <c r="UKK1954" s="190"/>
      <c r="UKL1954" s="190"/>
      <c r="UKM1954" s="190"/>
      <c r="UKN1954" s="190"/>
      <c r="UKO1954" s="190"/>
      <c r="UKP1954" s="190"/>
      <c r="UKQ1954" s="190"/>
      <c r="UKR1954" s="190"/>
      <c r="UKS1954" s="190"/>
      <c r="UKT1954" s="190"/>
      <c r="UKU1954" s="190"/>
      <c r="UKV1954" s="190"/>
      <c r="UKW1954" s="190"/>
      <c r="UKX1954" s="190"/>
      <c r="UKY1954" s="190"/>
      <c r="UKZ1954" s="190"/>
      <c r="ULA1954" s="190"/>
      <c r="ULB1954" s="190"/>
      <c r="ULC1954" s="190"/>
      <c r="ULD1954" s="190"/>
      <c r="ULE1954" s="190"/>
      <c r="ULF1954" s="190"/>
      <c r="ULG1954" s="190"/>
      <c r="ULH1954" s="190"/>
      <c r="ULI1954" s="190"/>
      <c r="ULJ1954" s="190"/>
      <c r="ULK1954" s="190"/>
      <c r="ULL1954" s="190"/>
      <c r="ULM1954" s="190"/>
      <c r="ULN1954" s="190"/>
      <c r="ULO1954" s="190"/>
      <c r="ULP1954" s="190"/>
      <c r="ULQ1954" s="190"/>
      <c r="ULR1954" s="190"/>
      <c r="ULS1954" s="190"/>
      <c r="ULT1954" s="190"/>
      <c r="ULU1954" s="190"/>
      <c r="ULV1954" s="190"/>
      <c r="ULW1954" s="190"/>
      <c r="ULX1954" s="190"/>
      <c r="ULY1954" s="190"/>
      <c r="ULZ1954" s="190"/>
      <c r="UMA1954" s="190"/>
      <c r="UMB1954" s="190"/>
      <c r="UMC1954" s="190"/>
      <c r="UMD1954" s="190"/>
      <c r="UME1954" s="190"/>
      <c r="UMF1954" s="190"/>
      <c r="UMG1954" s="190"/>
      <c r="UMH1954" s="190"/>
      <c r="UMI1954" s="190"/>
      <c r="UMJ1954" s="190"/>
      <c r="UMK1954" s="190"/>
      <c r="UML1954" s="190"/>
      <c r="UMM1954" s="190"/>
      <c r="UMN1954" s="190"/>
      <c r="UMO1954" s="190"/>
      <c r="UMP1954" s="190"/>
      <c r="UMQ1954" s="190"/>
      <c r="UMR1954" s="190"/>
      <c r="UMS1954" s="190"/>
      <c r="UMT1954" s="190"/>
      <c r="UMU1954" s="190"/>
      <c r="UMV1954" s="190"/>
      <c r="UMW1954" s="190"/>
      <c r="UMX1954" s="190"/>
      <c r="UMY1954" s="190"/>
      <c r="UMZ1954" s="190"/>
      <c r="UNA1954" s="190"/>
      <c r="UNB1954" s="190"/>
      <c r="UNC1954" s="190"/>
      <c r="UND1954" s="190"/>
      <c r="UNE1954" s="190"/>
      <c r="UNF1954" s="190"/>
      <c r="UNG1954" s="190"/>
      <c r="UNH1954" s="190"/>
      <c r="UNI1954" s="190"/>
      <c r="UNJ1954" s="190"/>
      <c r="UNK1954" s="190"/>
      <c r="UNL1954" s="190"/>
      <c r="UNM1954" s="190"/>
      <c r="UNN1954" s="190"/>
      <c r="UNO1954" s="190"/>
      <c r="UNP1954" s="190"/>
      <c r="UNQ1954" s="190"/>
      <c r="UNR1954" s="190"/>
      <c r="UNS1954" s="190"/>
      <c r="UNT1954" s="190"/>
      <c r="UNU1954" s="190"/>
      <c r="UNV1954" s="190"/>
      <c r="UNW1954" s="190"/>
      <c r="UNX1954" s="190"/>
      <c r="UNY1954" s="190"/>
      <c r="UNZ1954" s="190"/>
      <c r="UOA1954" s="190"/>
      <c r="UOB1954" s="190"/>
      <c r="UOC1954" s="190"/>
      <c r="UOD1954" s="190"/>
      <c r="UOE1954" s="190"/>
      <c r="UOF1954" s="190"/>
      <c r="UOG1954" s="190"/>
      <c r="UOH1954" s="190"/>
      <c r="UOI1954" s="190"/>
      <c r="UOJ1954" s="190"/>
      <c r="UOK1954" s="190"/>
      <c r="UOL1954" s="190"/>
      <c r="UOM1954" s="190"/>
      <c r="UON1954" s="190"/>
      <c r="UOO1954" s="190"/>
      <c r="UOP1954" s="190"/>
      <c r="UOQ1954" s="190"/>
      <c r="UOR1954" s="190"/>
      <c r="UOS1954" s="190"/>
      <c r="UOT1954" s="190"/>
      <c r="UOU1954" s="190"/>
      <c r="UOV1954" s="190"/>
      <c r="UOW1954" s="190"/>
      <c r="UOX1954" s="190"/>
      <c r="UOY1954" s="190"/>
      <c r="UOZ1954" s="190"/>
      <c r="UPA1954" s="190"/>
      <c r="UPB1954" s="190"/>
      <c r="UPC1954" s="190"/>
      <c r="UPD1954" s="190"/>
      <c r="UPE1954" s="190"/>
      <c r="UPF1954" s="190"/>
      <c r="UPG1954" s="190"/>
      <c r="UPH1954" s="190"/>
      <c r="UPI1954" s="190"/>
      <c r="UPJ1954" s="190"/>
      <c r="UPK1954" s="190"/>
      <c r="UPL1954" s="190"/>
      <c r="UPM1954" s="190"/>
      <c r="UPN1954" s="190"/>
      <c r="UPO1954" s="190"/>
      <c r="UPP1954" s="190"/>
      <c r="UPQ1954" s="190"/>
      <c r="UPR1954" s="190"/>
      <c r="UPS1954" s="190"/>
      <c r="UPT1954" s="190"/>
      <c r="UPU1954" s="190"/>
      <c r="UPV1954" s="190"/>
      <c r="UPW1954" s="190"/>
      <c r="UPX1954" s="190"/>
      <c r="UPY1954" s="190"/>
      <c r="UPZ1954" s="190"/>
      <c r="UQA1954" s="190"/>
      <c r="UQB1954" s="190"/>
      <c r="UQC1954" s="190"/>
      <c r="UQD1954" s="190"/>
      <c r="UQE1954" s="190"/>
      <c r="UQF1954" s="190"/>
      <c r="UQG1954" s="190"/>
      <c r="UQH1954" s="190"/>
      <c r="UQI1954" s="190"/>
      <c r="UQJ1954" s="190"/>
      <c r="UQK1954" s="190"/>
      <c r="UQL1954" s="190"/>
      <c r="UQM1954" s="190"/>
      <c r="UQN1954" s="190"/>
      <c r="UQO1954" s="190"/>
      <c r="UQP1954" s="190"/>
      <c r="UQQ1954" s="190"/>
      <c r="UQR1954" s="190"/>
      <c r="UQS1954" s="190"/>
      <c r="UQT1954" s="190"/>
      <c r="UQU1954" s="190"/>
      <c r="UQV1954" s="190"/>
      <c r="UQW1954" s="190"/>
      <c r="UQX1954" s="190"/>
      <c r="UQY1954" s="190"/>
      <c r="UQZ1954" s="190"/>
      <c r="URA1954" s="190"/>
      <c r="URB1954" s="190"/>
      <c r="URC1954" s="190"/>
      <c r="URD1954" s="190"/>
      <c r="URE1954" s="190"/>
      <c r="URF1954" s="190"/>
      <c r="URG1954" s="190"/>
      <c r="URH1954" s="190"/>
      <c r="URI1954" s="190"/>
      <c r="URJ1954" s="190"/>
      <c r="URK1954" s="190"/>
      <c r="URL1954" s="190"/>
      <c r="URM1954" s="190"/>
      <c r="URN1954" s="190"/>
      <c r="URO1954" s="190"/>
      <c r="URP1954" s="190"/>
      <c r="URQ1954" s="190"/>
      <c r="URR1954" s="190"/>
      <c r="URS1954" s="190"/>
      <c r="URT1954" s="190"/>
      <c r="URU1954" s="190"/>
      <c r="URV1954" s="190"/>
      <c r="URW1954" s="190"/>
      <c r="URX1954" s="190"/>
      <c r="URY1954" s="190"/>
      <c r="URZ1954" s="190"/>
      <c r="USA1954" s="190"/>
      <c r="USB1954" s="190"/>
      <c r="USC1954" s="190"/>
      <c r="USD1954" s="190"/>
      <c r="USE1954" s="190"/>
      <c r="USF1954" s="190"/>
      <c r="USG1954" s="190"/>
      <c r="USH1954" s="190"/>
      <c r="USI1954" s="190"/>
      <c r="USJ1954" s="190"/>
      <c r="USK1954" s="190"/>
      <c r="USL1954" s="190"/>
      <c r="USM1954" s="190"/>
      <c r="USN1954" s="190"/>
      <c r="USO1954" s="190"/>
      <c r="USP1954" s="190"/>
      <c r="USQ1954" s="190"/>
      <c r="USR1954" s="190"/>
      <c r="USS1954" s="190"/>
      <c r="UST1954" s="190"/>
      <c r="USU1954" s="190"/>
      <c r="USV1954" s="190"/>
      <c r="USW1954" s="190"/>
      <c r="USX1954" s="190"/>
      <c r="USY1954" s="190"/>
      <c r="USZ1954" s="190"/>
      <c r="UTA1954" s="190"/>
      <c r="UTB1954" s="190"/>
      <c r="UTC1954" s="190"/>
      <c r="UTD1954" s="190"/>
      <c r="UTE1954" s="190"/>
      <c r="UTF1954" s="190"/>
      <c r="UTG1954" s="190"/>
      <c r="UTH1954" s="190"/>
      <c r="UTI1954" s="190"/>
      <c r="UTJ1954" s="190"/>
      <c r="UTK1954" s="190"/>
      <c r="UTL1954" s="190"/>
      <c r="UTM1954" s="190"/>
      <c r="UTN1954" s="190"/>
      <c r="UTO1954" s="190"/>
      <c r="UTP1954" s="190"/>
      <c r="UTQ1954" s="190"/>
      <c r="UTR1954" s="190"/>
      <c r="UTS1954" s="190"/>
      <c r="UTT1954" s="190"/>
      <c r="UTU1954" s="190"/>
      <c r="UTV1954" s="190"/>
      <c r="UTW1954" s="190"/>
      <c r="UTX1954" s="190"/>
      <c r="UTY1954" s="190"/>
      <c r="UTZ1954" s="190"/>
      <c r="UUA1954" s="190"/>
      <c r="UUB1954" s="190"/>
      <c r="UUC1954" s="190"/>
      <c r="UUD1954" s="190"/>
      <c r="UUE1954" s="190"/>
      <c r="UUF1954" s="190"/>
      <c r="UUG1954" s="190"/>
      <c r="UUH1954" s="190"/>
      <c r="UUI1954" s="190"/>
      <c r="UUJ1954" s="190"/>
      <c r="UUK1954" s="190"/>
      <c r="UUL1954" s="190"/>
      <c r="UUM1954" s="190"/>
      <c r="UUN1954" s="190"/>
      <c r="UUO1954" s="190"/>
      <c r="UUP1954" s="190"/>
      <c r="UUQ1954" s="190"/>
      <c r="UUR1954" s="190"/>
      <c r="UUS1954" s="190"/>
      <c r="UUT1954" s="190"/>
      <c r="UUU1954" s="190"/>
      <c r="UUV1954" s="190"/>
      <c r="UUW1954" s="190"/>
      <c r="UUX1954" s="190"/>
      <c r="UUY1954" s="190"/>
      <c r="UUZ1954" s="190"/>
      <c r="UVA1954" s="190"/>
      <c r="UVB1954" s="190"/>
      <c r="UVC1954" s="190"/>
      <c r="UVD1954" s="190"/>
      <c r="UVE1954" s="190"/>
      <c r="UVF1954" s="190"/>
      <c r="UVG1954" s="190"/>
      <c r="UVH1954" s="190"/>
      <c r="UVI1954" s="190"/>
      <c r="UVJ1954" s="190"/>
      <c r="UVK1954" s="190"/>
      <c r="UVL1954" s="190"/>
      <c r="UVM1954" s="190"/>
      <c r="UVN1954" s="190"/>
      <c r="UVO1954" s="190"/>
      <c r="UVP1954" s="190"/>
      <c r="UVQ1954" s="190"/>
      <c r="UVR1954" s="190"/>
      <c r="UVS1954" s="190"/>
      <c r="UVT1954" s="190"/>
      <c r="UVU1954" s="190"/>
      <c r="UVV1954" s="190"/>
      <c r="UVW1954" s="190"/>
      <c r="UVX1954" s="190"/>
      <c r="UVY1954" s="190"/>
      <c r="UVZ1954" s="190"/>
      <c r="UWA1954" s="190"/>
      <c r="UWB1954" s="190"/>
      <c r="UWC1954" s="190"/>
      <c r="UWD1954" s="190"/>
      <c r="UWE1954" s="190"/>
      <c r="UWF1954" s="190"/>
      <c r="UWG1954" s="190"/>
      <c r="UWH1954" s="190"/>
      <c r="UWI1954" s="190"/>
      <c r="UWJ1954" s="190"/>
      <c r="UWK1954" s="190"/>
      <c r="UWL1954" s="190"/>
      <c r="UWM1954" s="190"/>
      <c r="UWN1954" s="190"/>
      <c r="UWO1954" s="190"/>
      <c r="UWP1954" s="190"/>
      <c r="UWQ1954" s="190"/>
      <c r="UWR1954" s="190"/>
      <c r="UWS1954" s="190"/>
      <c r="UWT1954" s="190"/>
      <c r="UWU1954" s="190"/>
      <c r="UWV1954" s="190"/>
      <c r="UWW1954" s="190"/>
      <c r="UWX1954" s="190"/>
      <c r="UWY1954" s="190"/>
      <c r="UWZ1954" s="190"/>
      <c r="UXA1954" s="190"/>
      <c r="UXB1954" s="190"/>
      <c r="UXC1954" s="190"/>
      <c r="UXD1954" s="190"/>
      <c r="UXE1954" s="190"/>
      <c r="UXF1954" s="190"/>
      <c r="UXG1954" s="190"/>
      <c r="UXH1954" s="190"/>
      <c r="UXI1954" s="190"/>
      <c r="UXJ1954" s="190"/>
      <c r="UXK1954" s="190"/>
      <c r="UXL1954" s="190"/>
      <c r="UXM1954" s="190"/>
      <c r="UXN1954" s="190"/>
      <c r="UXO1954" s="190"/>
      <c r="UXP1954" s="190"/>
      <c r="UXQ1954" s="190"/>
      <c r="UXR1954" s="190"/>
      <c r="UXS1954" s="190"/>
      <c r="UXT1954" s="190"/>
      <c r="UXU1954" s="190"/>
      <c r="UXV1954" s="190"/>
      <c r="UXW1954" s="190"/>
      <c r="UXX1954" s="190"/>
      <c r="UXY1954" s="190"/>
      <c r="UXZ1954" s="190"/>
      <c r="UYA1954" s="190"/>
      <c r="UYB1954" s="190"/>
      <c r="UYC1954" s="190"/>
      <c r="UYD1954" s="190"/>
      <c r="UYE1954" s="190"/>
      <c r="UYF1954" s="190"/>
      <c r="UYG1954" s="190"/>
      <c r="UYH1954" s="190"/>
      <c r="UYI1954" s="190"/>
      <c r="UYJ1954" s="190"/>
      <c r="UYK1954" s="190"/>
      <c r="UYL1954" s="190"/>
      <c r="UYM1954" s="190"/>
      <c r="UYN1954" s="190"/>
      <c r="UYO1954" s="190"/>
      <c r="UYP1954" s="190"/>
      <c r="UYQ1954" s="190"/>
      <c r="UYR1954" s="190"/>
      <c r="UYS1954" s="190"/>
      <c r="UYT1954" s="190"/>
      <c r="UYU1954" s="190"/>
      <c r="UYV1954" s="190"/>
      <c r="UYW1954" s="190"/>
      <c r="UYX1954" s="190"/>
      <c r="UYY1954" s="190"/>
      <c r="UYZ1954" s="190"/>
      <c r="UZA1954" s="190"/>
      <c r="UZB1954" s="190"/>
      <c r="UZC1954" s="190"/>
      <c r="UZD1954" s="190"/>
      <c r="UZE1954" s="190"/>
      <c r="UZF1954" s="190"/>
      <c r="UZG1954" s="190"/>
      <c r="UZH1954" s="190"/>
      <c r="UZI1954" s="190"/>
      <c r="UZJ1954" s="190"/>
      <c r="UZK1954" s="190"/>
      <c r="UZL1954" s="190"/>
      <c r="UZM1954" s="190"/>
      <c r="UZN1954" s="190"/>
      <c r="UZO1954" s="190"/>
      <c r="UZP1954" s="190"/>
      <c r="UZQ1954" s="190"/>
      <c r="UZR1954" s="190"/>
      <c r="UZS1954" s="190"/>
      <c r="UZT1954" s="190"/>
      <c r="UZU1954" s="190"/>
      <c r="UZV1954" s="190"/>
      <c r="UZW1954" s="190"/>
      <c r="UZX1954" s="190"/>
      <c r="UZY1954" s="190"/>
      <c r="UZZ1954" s="190"/>
      <c r="VAA1954" s="190"/>
      <c r="VAB1954" s="190"/>
      <c r="VAC1954" s="190"/>
      <c r="VAD1954" s="190"/>
      <c r="VAE1954" s="190"/>
      <c r="VAF1954" s="190"/>
      <c r="VAG1954" s="190"/>
      <c r="VAH1954" s="190"/>
      <c r="VAI1954" s="190"/>
      <c r="VAJ1954" s="190"/>
      <c r="VAK1954" s="190"/>
      <c r="VAL1954" s="190"/>
      <c r="VAM1954" s="190"/>
      <c r="VAN1954" s="190"/>
      <c r="VAO1954" s="190"/>
      <c r="VAP1954" s="190"/>
      <c r="VAQ1954" s="190"/>
      <c r="VAR1954" s="190"/>
      <c r="VAS1954" s="190"/>
      <c r="VAT1954" s="190"/>
      <c r="VAU1954" s="190"/>
      <c r="VAV1954" s="190"/>
      <c r="VAW1954" s="190"/>
      <c r="VAX1954" s="190"/>
      <c r="VAY1954" s="190"/>
      <c r="VAZ1954" s="190"/>
      <c r="VBA1954" s="190"/>
      <c r="VBB1954" s="190"/>
      <c r="VBC1954" s="190"/>
      <c r="VBD1954" s="190"/>
      <c r="VBE1954" s="190"/>
      <c r="VBF1954" s="190"/>
      <c r="VBG1954" s="190"/>
      <c r="VBH1954" s="190"/>
      <c r="VBI1954" s="190"/>
      <c r="VBJ1954" s="190"/>
      <c r="VBK1954" s="190"/>
      <c r="VBL1954" s="190"/>
      <c r="VBM1954" s="190"/>
      <c r="VBN1954" s="190"/>
      <c r="VBO1954" s="190"/>
      <c r="VBP1954" s="190"/>
      <c r="VBQ1954" s="190"/>
      <c r="VBR1954" s="190"/>
      <c r="VBS1954" s="190"/>
      <c r="VBT1954" s="190"/>
      <c r="VBU1954" s="190"/>
      <c r="VBV1954" s="190"/>
      <c r="VBW1954" s="190"/>
      <c r="VBX1954" s="190"/>
      <c r="VBY1954" s="190"/>
      <c r="VBZ1954" s="190"/>
      <c r="VCA1954" s="190"/>
      <c r="VCB1954" s="190"/>
      <c r="VCC1954" s="190"/>
      <c r="VCD1954" s="190"/>
      <c r="VCE1954" s="190"/>
      <c r="VCF1954" s="190"/>
      <c r="VCG1954" s="190"/>
      <c r="VCH1954" s="190"/>
      <c r="VCI1954" s="190"/>
      <c r="VCJ1954" s="190"/>
      <c r="VCK1954" s="190"/>
      <c r="VCL1954" s="190"/>
      <c r="VCM1954" s="190"/>
      <c r="VCN1954" s="190"/>
      <c r="VCO1954" s="190"/>
      <c r="VCP1954" s="190"/>
      <c r="VCQ1954" s="190"/>
      <c r="VCR1954" s="190"/>
      <c r="VCS1954" s="190"/>
      <c r="VCT1954" s="190"/>
      <c r="VCU1954" s="190"/>
      <c r="VCV1954" s="190"/>
      <c r="VCW1954" s="190"/>
      <c r="VCX1954" s="190"/>
      <c r="VCY1954" s="190"/>
      <c r="VCZ1954" s="190"/>
      <c r="VDA1954" s="190"/>
      <c r="VDB1954" s="190"/>
      <c r="VDC1954" s="190"/>
      <c r="VDD1954" s="190"/>
      <c r="VDE1954" s="190"/>
      <c r="VDF1954" s="190"/>
      <c r="VDG1954" s="190"/>
      <c r="VDH1954" s="190"/>
      <c r="VDI1954" s="190"/>
      <c r="VDJ1954" s="190"/>
      <c r="VDK1954" s="190"/>
      <c r="VDL1954" s="190"/>
      <c r="VDM1954" s="190"/>
      <c r="VDN1954" s="190"/>
      <c r="VDO1954" s="190"/>
      <c r="VDP1954" s="190"/>
      <c r="VDQ1954" s="190"/>
      <c r="VDR1954" s="190"/>
      <c r="VDS1954" s="190"/>
      <c r="VDT1954" s="190"/>
      <c r="VDU1954" s="190"/>
      <c r="VDV1954" s="190"/>
      <c r="VDW1954" s="190"/>
      <c r="VDX1954" s="190"/>
      <c r="VDY1954" s="190"/>
      <c r="VDZ1954" s="190"/>
      <c r="VEA1954" s="190"/>
      <c r="VEB1954" s="190"/>
      <c r="VEC1954" s="190"/>
      <c r="VED1954" s="190"/>
      <c r="VEE1954" s="190"/>
      <c r="VEF1954" s="190"/>
      <c r="VEG1954" s="190"/>
      <c r="VEH1954" s="190"/>
      <c r="VEI1954" s="190"/>
      <c r="VEJ1954" s="190"/>
      <c r="VEK1954" s="190"/>
      <c r="VEL1954" s="190"/>
      <c r="VEM1954" s="190"/>
      <c r="VEN1954" s="190"/>
      <c r="VEO1954" s="190"/>
      <c r="VEP1954" s="190"/>
      <c r="VEQ1954" s="190"/>
      <c r="VER1954" s="190"/>
      <c r="VES1954" s="190"/>
      <c r="VET1954" s="190"/>
      <c r="VEU1954" s="190"/>
      <c r="VEV1954" s="190"/>
      <c r="VEW1954" s="190"/>
      <c r="VEX1954" s="190"/>
      <c r="VEY1954" s="190"/>
      <c r="VEZ1954" s="190"/>
      <c r="VFA1954" s="190"/>
      <c r="VFB1954" s="190"/>
      <c r="VFC1954" s="190"/>
      <c r="VFD1954" s="190"/>
      <c r="VFE1954" s="190"/>
      <c r="VFF1954" s="190"/>
      <c r="VFG1954" s="190"/>
      <c r="VFH1954" s="190"/>
      <c r="VFI1954" s="190"/>
      <c r="VFJ1954" s="190"/>
      <c r="VFK1954" s="190"/>
      <c r="VFL1954" s="190"/>
      <c r="VFM1954" s="190"/>
      <c r="VFN1954" s="190"/>
      <c r="VFO1954" s="190"/>
      <c r="VFP1954" s="190"/>
      <c r="VFQ1954" s="190"/>
      <c r="VFR1954" s="190"/>
      <c r="VFS1954" s="190"/>
      <c r="VFT1954" s="190"/>
      <c r="VFU1954" s="190"/>
      <c r="VFV1954" s="190"/>
      <c r="VFW1954" s="190"/>
      <c r="VFX1954" s="190"/>
      <c r="VFY1954" s="190"/>
      <c r="VFZ1954" s="190"/>
      <c r="VGA1954" s="190"/>
      <c r="VGB1954" s="190"/>
      <c r="VGC1954" s="190"/>
      <c r="VGD1954" s="190"/>
      <c r="VGE1954" s="190"/>
      <c r="VGF1954" s="190"/>
      <c r="VGG1954" s="190"/>
      <c r="VGH1954" s="190"/>
      <c r="VGI1954" s="190"/>
      <c r="VGJ1954" s="190"/>
      <c r="VGK1954" s="190"/>
      <c r="VGL1954" s="190"/>
      <c r="VGM1954" s="190"/>
      <c r="VGN1954" s="190"/>
      <c r="VGO1954" s="190"/>
      <c r="VGP1954" s="190"/>
      <c r="VGQ1954" s="190"/>
      <c r="VGR1954" s="190"/>
      <c r="VGS1954" s="190"/>
      <c r="VGT1954" s="190"/>
      <c r="VGU1954" s="190"/>
      <c r="VGV1954" s="190"/>
      <c r="VGW1954" s="190"/>
      <c r="VGX1954" s="190"/>
      <c r="VGY1954" s="190"/>
      <c r="VGZ1954" s="190"/>
      <c r="VHA1954" s="190"/>
      <c r="VHB1954" s="190"/>
      <c r="VHC1954" s="190"/>
      <c r="VHD1954" s="190"/>
      <c r="VHE1954" s="190"/>
      <c r="VHF1954" s="190"/>
      <c r="VHG1954" s="190"/>
      <c r="VHH1954" s="190"/>
      <c r="VHI1954" s="190"/>
      <c r="VHJ1954" s="190"/>
      <c r="VHK1954" s="190"/>
      <c r="VHL1954" s="190"/>
      <c r="VHM1954" s="190"/>
      <c r="VHN1954" s="190"/>
      <c r="VHO1954" s="190"/>
      <c r="VHP1954" s="190"/>
      <c r="VHQ1954" s="190"/>
      <c r="VHR1954" s="190"/>
      <c r="VHS1954" s="190"/>
      <c r="VHT1954" s="190"/>
      <c r="VHU1954" s="190"/>
      <c r="VHV1954" s="190"/>
      <c r="VHW1954" s="190"/>
      <c r="VHX1954" s="190"/>
      <c r="VHY1954" s="190"/>
      <c r="VHZ1954" s="190"/>
      <c r="VIA1954" s="190"/>
      <c r="VIB1954" s="190"/>
      <c r="VIC1954" s="190"/>
      <c r="VID1954" s="190"/>
      <c r="VIE1954" s="190"/>
      <c r="VIF1954" s="190"/>
      <c r="VIG1954" s="190"/>
      <c r="VIH1954" s="190"/>
      <c r="VII1954" s="190"/>
      <c r="VIJ1954" s="190"/>
      <c r="VIK1954" s="190"/>
      <c r="VIL1954" s="190"/>
      <c r="VIM1954" s="190"/>
      <c r="VIN1954" s="190"/>
      <c r="VIO1954" s="190"/>
      <c r="VIP1954" s="190"/>
      <c r="VIQ1954" s="190"/>
      <c r="VIR1954" s="190"/>
      <c r="VIS1954" s="190"/>
      <c r="VIT1954" s="190"/>
      <c r="VIU1954" s="190"/>
      <c r="VIV1954" s="190"/>
      <c r="VIW1954" s="190"/>
      <c r="VIX1954" s="190"/>
      <c r="VIY1954" s="190"/>
      <c r="VIZ1954" s="190"/>
      <c r="VJA1954" s="190"/>
      <c r="VJB1954" s="190"/>
      <c r="VJC1954" s="190"/>
      <c r="VJD1954" s="190"/>
      <c r="VJE1954" s="190"/>
      <c r="VJF1954" s="190"/>
      <c r="VJG1954" s="190"/>
      <c r="VJH1954" s="190"/>
      <c r="VJI1954" s="190"/>
      <c r="VJJ1954" s="190"/>
      <c r="VJK1954" s="190"/>
      <c r="VJL1954" s="190"/>
      <c r="VJM1954" s="190"/>
      <c r="VJN1954" s="190"/>
      <c r="VJO1954" s="190"/>
      <c r="VJP1954" s="190"/>
      <c r="VJQ1954" s="190"/>
      <c r="VJR1954" s="190"/>
      <c r="VJS1954" s="190"/>
      <c r="VJT1954" s="190"/>
      <c r="VJU1954" s="190"/>
      <c r="VJV1954" s="190"/>
      <c r="VJW1954" s="190"/>
      <c r="VJX1954" s="190"/>
      <c r="VJY1954" s="190"/>
      <c r="VJZ1954" s="190"/>
      <c r="VKA1954" s="190"/>
      <c r="VKB1954" s="190"/>
      <c r="VKC1954" s="190"/>
      <c r="VKD1954" s="190"/>
      <c r="VKE1954" s="190"/>
      <c r="VKF1954" s="190"/>
      <c r="VKG1954" s="190"/>
      <c r="VKH1954" s="190"/>
      <c r="VKI1954" s="190"/>
      <c r="VKJ1954" s="190"/>
      <c r="VKK1954" s="190"/>
      <c r="VKL1954" s="190"/>
      <c r="VKM1954" s="190"/>
      <c r="VKN1954" s="190"/>
      <c r="VKO1954" s="190"/>
      <c r="VKP1954" s="190"/>
      <c r="VKQ1954" s="190"/>
      <c r="VKR1954" s="190"/>
      <c r="VKS1954" s="190"/>
      <c r="VKT1954" s="190"/>
      <c r="VKU1954" s="190"/>
      <c r="VKV1954" s="190"/>
      <c r="VKW1954" s="190"/>
      <c r="VKX1954" s="190"/>
      <c r="VKY1954" s="190"/>
      <c r="VKZ1954" s="190"/>
      <c r="VLA1954" s="190"/>
      <c r="VLB1954" s="190"/>
      <c r="VLC1954" s="190"/>
      <c r="VLD1954" s="190"/>
      <c r="VLE1954" s="190"/>
      <c r="VLF1954" s="190"/>
      <c r="VLG1954" s="190"/>
      <c r="VLH1954" s="190"/>
      <c r="VLI1954" s="190"/>
      <c r="VLJ1954" s="190"/>
      <c r="VLK1954" s="190"/>
      <c r="VLL1954" s="190"/>
      <c r="VLM1954" s="190"/>
      <c r="VLN1954" s="190"/>
      <c r="VLO1954" s="190"/>
      <c r="VLP1954" s="190"/>
      <c r="VLQ1954" s="190"/>
      <c r="VLR1954" s="190"/>
      <c r="VLS1954" s="190"/>
      <c r="VLT1954" s="190"/>
      <c r="VLU1954" s="190"/>
      <c r="VLV1954" s="190"/>
      <c r="VLW1954" s="190"/>
      <c r="VLX1954" s="190"/>
      <c r="VLY1954" s="190"/>
      <c r="VLZ1954" s="190"/>
      <c r="VMA1954" s="190"/>
      <c r="VMB1954" s="190"/>
      <c r="VMC1954" s="190"/>
      <c r="VMD1954" s="190"/>
      <c r="VME1954" s="190"/>
      <c r="VMF1954" s="190"/>
      <c r="VMG1954" s="190"/>
      <c r="VMH1954" s="190"/>
      <c r="VMI1954" s="190"/>
      <c r="VMJ1954" s="190"/>
      <c r="VMK1954" s="190"/>
      <c r="VML1954" s="190"/>
      <c r="VMM1954" s="190"/>
      <c r="VMN1954" s="190"/>
      <c r="VMO1954" s="190"/>
      <c r="VMP1954" s="190"/>
      <c r="VMQ1954" s="190"/>
      <c r="VMR1954" s="190"/>
      <c r="VMS1954" s="190"/>
      <c r="VMT1954" s="190"/>
      <c r="VMU1954" s="190"/>
      <c r="VMV1954" s="190"/>
      <c r="VMW1954" s="190"/>
      <c r="VMX1954" s="190"/>
      <c r="VMY1954" s="190"/>
      <c r="VMZ1954" s="190"/>
      <c r="VNA1954" s="190"/>
      <c r="VNB1954" s="190"/>
      <c r="VNC1954" s="190"/>
      <c r="VND1954" s="190"/>
      <c r="VNE1954" s="190"/>
      <c r="VNF1954" s="190"/>
      <c r="VNG1954" s="190"/>
      <c r="VNH1954" s="190"/>
      <c r="VNI1954" s="190"/>
      <c r="VNJ1954" s="190"/>
      <c r="VNK1954" s="190"/>
      <c r="VNL1954" s="190"/>
      <c r="VNM1954" s="190"/>
      <c r="VNN1954" s="190"/>
      <c r="VNO1954" s="190"/>
      <c r="VNP1954" s="190"/>
      <c r="VNQ1954" s="190"/>
      <c r="VNR1954" s="190"/>
      <c r="VNS1954" s="190"/>
      <c r="VNT1954" s="190"/>
      <c r="VNU1954" s="190"/>
      <c r="VNV1954" s="190"/>
      <c r="VNW1954" s="190"/>
      <c r="VNX1954" s="190"/>
      <c r="VNY1954" s="190"/>
      <c r="VNZ1954" s="190"/>
      <c r="VOA1954" s="190"/>
      <c r="VOB1954" s="190"/>
      <c r="VOC1954" s="190"/>
      <c r="VOD1954" s="190"/>
      <c r="VOE1954" s="190"/>
      <c r="VOF1954" s="190"/>
      <c r="VOG1954" s="190"/>
      <c r="VOH1954" s="190"/>
      <c r="VOI1954" s="190"/>
      <c r="VOJ1954" s="190"/>
      <c r="VOK1954" s="190"/>
      <c r="VOL1954" s="190"/>
      <c r="VOM1954" s="190"/>
      <c r="VON1954" s="190"/>
      <c r="VOO1954" s="190"/>
      <c r="VOP1954" s="190"/>
      <c r="VOQ1954" s="190"/>
      <c r="VOR1954" s="190"/>
      <c r="VOS1954" s="190"/>
      <c r="VOT1954" s="190"/>
      <c r="VOU1954" s="190"/>
      <c r="VOV1954" s="190"/>
      <c r="VOW1954" s="190"/>
      <c r="VOX1954" s="190"/>
      <c r="VOY1954" s="190"/>
      <c r="VOZ1954" s="190"/>
      <c r="VPA1954" s="190"/>
      <c r="VPB1954" s="190"/>
      <c r="VPC1954" s="190"/>
      <c r="VPD1954" s="190"/>
      <c r="VPE1954" s="190"/>
      <c r="VPF1954" s="190"/>
      <c r="VPG1954" s="190"/>
      <c r="VPH1954" s="190"/>
      <c r="VPI1954" s="190"/>
      <c r="VPJ1954" s="190"/>
      <c r="VPK1954" s="190"/>
      <c r="VPL1954" s="190"/>
      <c r="VPM1954" s="190"/>
      <c r="VPN1954" s="190"/>
      <c r="VPO1954" s="190"/>
      <c r="VPP1954" s="190"/>
      <c r="VPQ1954" s="190"/>
      <c r="VPR1954" s="190"/>
      <c r="VPS1954" s="190"/>
      <c r="VPT1954" s="190"/>
      <c r="VPU1954" s="190"/>
      <c r="VPV1954" s="190"/>
      <c r="VPW1954" s="190"/>
      <c r="VPX1954" s="190"/>
      <c r="VPY1954" s="190"/>
      <c r="VPZ1954" s="190"/>
      <c r="VQA1954" s="190"/>
      <c r="VQB1954" s="190"/>
      <c r="VQC1954" s="190"/>
      <c r="VQD1954" s="190"/>
      <c r="VQE1954" s="190"/>
      <c r="VQF1954" s="190"/>
      <c r="VQG1954" s="190"/>
      <c r="VQH1954" s="190"/>
      <c r="VQI1954" s="190"/>
      <c r="VQJ1954" s="190"/>
      <c r="VQK1954" s="190"/>
      <c r="VQL1954" s="190"/>
      <c r="VQM1954" s="190"/>
      <c r="VQN1954" s="190"/>
      <c r="VQO1954" s="190"/>
      <c r="VQP1954" s="190"/>
      <c r="VQQ1954" s="190"/>
      <c r="VQR1954" s="190"/>
      <c r="VQS1954" s="190"/>
      <c r="VQT1954" s="190"/>
      <c r="VQU1954" s="190"/>
      <c r="VQV1954" s="190"/>
      <c r="VQW1954" s="190"/>
      <c r="VQX1954" s="190"/>
      <c r="VQY1954" s="190"/>
      <c r="VQZ1954" s="190"/>
      <c r="VRA1954" s="190"/>
      <c r="VRB1954" s="190"/>
      <c r="VRC1954" s="190"/>
      <c r="VRD1954" s="190"/>
      <c r="VRE1954" s="190"/>
      <c r="VRF1954" s="190"/>
      <c r="VRG1954" s="190"/>
      <c r="VRH1954" s="190"/>
      <c r="VRI1954" s="190"/>
      <c r="VRJ1954" s="190"/>
      <c r="VRK1954" s="190"/>
      <c r="VRL1954" s="190"/>
      <c r="VRM1954" s="190"/>
      <c r="VRN1954" s="190"/>
      <c r="VRO1954" s="190"/>
      <c r="VRP1954" s="190"/>
      <c r="VRQ1954" s="190"/>
      <c r="VRR1954" s="190"/>
      <c r="VRS1954" s="190"/>
      <c r="VRT1954" s="190"/>
      <c r="VRU1954" s="190"/>
      <c r="VRV1954" s="190"/>
      <c r="VRW1954" s="190"/>
      <c r="VRX1954" s="190"/>
      <c r="VRY1954" s="190"/>
      <c r="VRZ1954" s="190"/>
      <c r="VSA1954" s="190"/>
      <c r="VSB1954" s="190"/>
      <c r="VSC1954" s="190"/>
      <c r="VSD1954" s="190"/>
      <c r="VSE1954" s="190"/>
      <c r="VSF1954" s="190"/>
      <c r="VSG1954" s="190"/>
      <c r="VSH1954" s="190"/>
      <c r="VSI1954" s="190"/>
      <c r="VSJ1954" s="190"/>
      <c r="VSK1954" s="190"/>
      <c r="VSL1954" s="190"/>
      <c r="VSM1954" s="190"/>
      <c r="VSN1954" s="190"/>
      <c r="VSO1954" s="190"/>
      <c r="VSP1954" s="190"/>
      <c r="VSQ1954" s="190"/>
      <c r="VSR1954" s="190"/>
      <c r="VSS1954" s="190"/>
      <c r="VST1954" s="190"/>
      <c r="VSU1954" s="190"/>
      <c r="VSV1954" s="190"/>
      <c r="VSW1954" s="190"/>
      <c r="VSX1954" s="190"/>
      <c r="VSY1954" s="190"/>
      <c r="VSZ1954" s="190"/>
      <c r="VTA1954" s="190"/>
      <c r="VTB1954" s="190"/>
      <c r="VTC1954" s="190"/>
      <c r="VTD1954" s="190"/>
      <c r="VTE1954" s="190"/>
      <c r="VTF1954" s="190"/>
      <c r="VTG1954" s="190"/>
      <c r="VTH1954" s="190"/>
      <c r="VTI1954" s="190"/>
      <c r="VTJ1954" s="190"/>
      <c r="VTK1954" s="190"/>
      <c r="VTL1954" s="190"/>
      <c r="VTM1954" s="190"/>
      <c r="VTN1954" s="190"/>
      <c r="VTO1954" s="190"/>
      <c r="VTP1954" s="190"/>
      <c r="VTQ1954" s="190"/>
      <c r="VTR1954" s="190"/>
      <c r="VTS1954" s="190"/>
      <c r="VTT1954" s="190"/>
      <c r="VTU1954" s="190"/>
      <c r="VTV1954" s="190"/>
      <c r="VTW1954" s="190"/>
      <c r="VTX1954" s="190"/>
      <c r="VTY1954" s="190"/>
      <c r="VTZ1954" s="190"/>
      <c r="VUA1954" s="190"/>
      <c r="VUB1954" s="190"/>
      <c r="VUC1954" s="190"/>
      <c r="VUD1954" s="190"/>
      <c r="VUE1954" s="190"/>
      <c r="VUF1954" s="190"/>
      <c r="VUG1954" s="190"/>
      <c r="VUH1954" s="190"/>
      <c r="VUI1954" s="190"/>
      <c r="VUJ1954" s="190"/>
      <c r="VUK1954" s="190"/>
      <c r="VUL1954" s="190"/>
      <c r="VUM1954" s="190"/>
      <c r="VUN1954" s="190"/>
      <c r="VUO1954" s="190"/>
      <c r="VUP1954" s="190"/>
      <c r="VUQ1954" s="190"/>
      <c r="VUR1954" s="190"/>
      <c r="VUS1954" s="190"/>
      <c r="VUT1954" s="190"/>
      <c r="VUU1954" s="190"/>
      <c r="VUV1954" s="190"/>
      <c r="VUW1954" s="190"/>
      <c r="VUX1954" s="190"/>
      <c r="VUY1954" s="190"/>
      <c r="VUZ1954" s="190"/>
      <c r="VVA1954" s="190"/>
      <c r="VVB1954" s="190"/>
      <c r="VVC1954" s="190"/>
      <c r="VVD1954" s="190"/>
      <c r="VVE1954" s="190"/>
      <c r="VVF1954" s="190"/>
      <c r="VVG1954" s="190"/>
      <c r="VVH1954" s="190"/>
      <c r="VVI1954" s="190"/>
      <c r="VVJ1954" s="190"/>
      <c r="VVK1954" s="190"/>
      <c r="VVL1954" s="190"/>
      <c r="VVM1954" s="190"/>
      <c r="VVN1954" s="190"/>
      <c r="VVO1954" s="190"/>
      <c r="VVP1954" s="190"/>
      <c r="VVQ1954" s="190"/>
      <c r="VVR1954" s="190"/>
      <c r="VVS1954" s="190"/>
      <c r="VVT1954" s="190"/>
      <c r="VVU1954" s="190"/>
      <c r="VVV1954" s="190"/>
      <c r="VVW1954" s="190"/>
      <c r="VVX1954" s="190"/>
      <c r="VVY1954" s="190"/>
      <c r="VVZ1954" s="190"/>
      <c r="VWA1954" s="190"/>
      <c r="VWB1954" s="190"/>
      <c r="VWC1954" s="190"/>
      <c r="VWD1954" s="190"/>
      <c r="VWE1954" s="190"/>
      <c r="VWF1954" s="190"/>
      <c r="VWG1954" s="190"/>
      <c r="VWH1954" s="190"/>
      <c r="VWI1954" s="190"/>
      <c r="VWJ1954" s="190"/>
      <c r="VWK1954" s="190"/>
      <c r="VWL1954" s="190"/>
      <c r="VWM1954" s="190"/>
      <c r="VWN1954" s="190"/>
      <c r="VWO1954" s="190"/>
      <c r="VWP1954" s="190"/>
      <c r="VWQ1954" s="190"/>
      <c r="VWR1954" s="190"/>
      <c r="VWS1954" s="190"/>
      <c r="VWT1954" s="190"/>
      <c r="VWU1954" s="190"/>
      <c r="VWV1954" s="190"/>
      <c r="VWW1954" s="190"/>
      <c r="VWX1954" s="190"/>
      <c r="VWY1954" s="190"/>
      <c r="VWZ1954" s="190"/>
      <c r="VXA1954" s="190"/>
      <c r="VXB1954" s="190"/>
      <c r="VXC1954" s="190"/>
      <c r="VXD1954" s="190"/>
      <c r="VXE1954" s="190"/>
      <c r="VXF1954" s="190"/>
      <c r="VXG1954" s="190"/>
      <c r="VXH1954" s="190"/>
      <c r="VXI1954" s="190"/>
      <c r="VXJ1954" s="190"/>
      <c r="VXK1954" s="190"/>
      <c r="VXL1954" s="190"/>
      <c r="VXM1954" s="190"/>
      <c r="VXN1954" s="190"/>
      <c r="VXO1954" s="190"/>
      <c r="VXP1954" s="190"/>
      <c r="VXQ1954" s="190"/>
      <c r="VXR1954" s="190"/>
      <c r="VXS1954" s="190"/>
      <c r="VXT1954" s="190"/>
      <c r="VXU1954" s="190"/>
      <c r="VXV1954" s="190"/>
      <c r="VXW1954" s="190"/>
      <c r="VXX1954" s="190"/>
      <c r="VXY1954" s="190"/>
      <c r="VXZ1954" s="190"/>
      <c r="VYA1954" s="190"/>
      <c r="VYB1954" s="190"/>
      <c r="VYC1954" s="190"/>
      <c r="VYD1954" s="190"/>
      <c r="VYE1954" s="190"/>
      <c r="VYF1954" s="190"/>
      <c r="VYG1954" s="190"/>
      <c r="VYH1954" s="190"/>
      <c r="VYI1954" s="190"/>
      <c r="VYJ1954" s="190"/>
      <c r="VYK1954" s="190"/>
      <c r="VYL1954" s="190"/>
      <c r="VYM1954" s="190"/>
      <c r="VYN1954" s="190"/>
      <c r="VYO1954" s="190"/>
      <c r="VYP1954" s="190"/>
      <c r="VYQ1954" s="190"/>
      <c r="VYR1954" s="190"/>
      <c r="VYS1954" s="190"/>
      <c r="VYT1954" s="190"/>
      <c r="VYU1954" s="190"/>
      <c r="VYV1954" s="190"/>
      <c r="VYW1954" s="190"/>
      <c r="VYX1954" s="190"/>
      <c r="VYY1954" s="190"/>
      <c r="VYZ1954" s="190"/>
      <c r="VZA1954" s="190"/>
      <c r="VZB1954" s="190"/>
      <c r="VZC1954" s="190"/>
      <c r="VZD1954" s="190"/>
      <c r="VZE1954" s="190"/>
      <c r="VZF1954" s="190"/>
      <c r="VZG1954" s="190"/>
      <c r="VZH1954" s="190"/>
      <c r="VZI1954" s="190"/>
      <c r="VZJ1954" s="190"/>
      <c r="VZK1954" s="190"/>
      <c r="VZL1954" s="190"/>
      <c r="VZM1954" s="190"/>
      <c r="VZN1954" s="190"/>
      <c r="VZO1954" s="190"/>
      <c r="VZP1954" s="190"/>
      <c r="VZQ1954" s="190"/>
      <c r="VZR1954" s="190"/>
      <c r="VZS1954" s="190"/>
      <c r="VZT1954" s="190"/>
      <c r="VZU1954" s="190"/>
      <c r="VZV1954" s="190"/>
      <c r="VZW1954" s="190"/>
      <c r="VZX1954" s="190"/>
      <c r="VZY1954" s="190"/>
      <c r="VZZ1954" s="190"/>
      <c r="WAA1954" s="190"/>
      <c r="WAB1954" s="190"/>
      <c r="WAC1954" s="190"/>
      <c r="WAD1954" s="190"/>
      <c r="WAE1954" s="190"/>
      <c r="WAF1954" s="190"/>
      <c r="WAG1954" s="190"/>
      <c r="WAH1954" s="190"/>
      <c r="WAI1954" s="190"/>
      <c r="WAJ1954" s="190"/>
      <c r="WAK1954" s="190"/>
      <c r="WAL1954" s="190"/>
      <c r="WAM1954" s="190"/>
      <c r="WAN1954" s="190"/>
      <c r="WAO1954" s="190"/>
      <c r="WAP1954" s="190"/>
      <c r="WAQ1954" s="190"/>
      <c r="WAR1954" s="190"/>
      <c r="WAS1954" s="190"/>
      <c r="WAT1954" s="190"/>
      <c r="WAU1954" s="190"/>
      <c r="WAV1954" s="190"/>
      <c r="WAW1954" s="190"/>
      <c r="WAX1954" s="190"/>
      <c r="WAY1954" s="190"/>
      <c r="WAZ1954" s="190"/>
      <c r="WBA1954" s="190"/>
      <c r="WBB1954" s="190"/>
      <c r="WBC1954" s="190"/>
      <c r="WBD1954" s="190"/>
      <c r="WBE1954" s="190"/>
      <c r="WBF1954" s="190"/>
      <c r="WBG1954" s="190"/>
      <c r="WBH1954" s="190"/>
      <c r="WBI1954" s="190"/>
      <c r="WBJ1954" s="190"/>
      <c r="WBK1954" s="190"/>
      <c r="WBL1954" s="190"/>
      <c r="WBM1954" s="190"/>
      <c r="WBN1954" s="190"/>
      <c r="WBO1954" s="190"/>
      <c r="WBP1954" s="190"/>
      <c r="WBQ1954" s="190"/>
      <c r="WBR1954" s="190"/>
      <c r="WBS1954" s="190"/>
      <c r="WBT1954" s="190"/>
      <c r="WBU1954" s="190"/>
      <c r="WBV1954" s="190"/>
      <c r="WBW1954" s="190"/>
      <c r="WBX1954" s="190"/>
      <c r="WBY1954" s="190"/>
      <c r="WBZ1954" s="190"/>
      <c r="WCA1954" s="190"/>
      <c r="WCB1954" s="190"/>
      <c r="WCC1954" s="190"/>
      <c r="WCD1954" s="190"/>
      <c r="WCE1954" s="190"/>
      <c r="WCF1954" s="190"/>
      <c r="WCG1954" s="190"/>
      <c r="WCH1954" s="190"/>
      <c r="WCI1954" s="190"/>
      <c r="WCJ1954" s="190"/>
      <c r="WCK1954" s="190"/>
      <c r="WCL1954" s="190"/>
      <c r="WCM1954" s="190"/>
      <c r="WCN1954" s="190"/>
      <c r="WCO1954" s="190"/>
      <c r="WCP1954" s="190"/>
      <c r="WCQ1954" s="190"/>
      <c r="WCR1954" s="190"/>
      <c r="WCS1954" s="190"/>
      <c r="WCT1954" s="190"/>
      <c r="WCU1954" s="190"/>
      <c r="WCV1954" s="190"/>
      <c r="WCW1954" s="190"/>
      <c r="WCX1954" s="190"/>
      <c r="WCY1954" s="190"/>
      <c r="WCZ1954" s="190"/>
      <c r="WDA1954" s="190"/>
      <c r="WDB1954" s="190"/>
      <c r="WDC1954" s="190"/>
      <c r="WDD1954" s="190"/>
      <c r="WDE1954" s="190"/>
      <c r="WDF1954" s="190"/>
      <c r="WDG1954" s="190"/>
      <c r="WDH1954" s="190"/>
      <c r="WDI1954" s="190"/>
      <c r="WDJ1954" s="190"/>
      <c r="WDK1954" s="190"/>
      <c r="WDL1954" s="190"/>
      <c r="WDM1954" s="190"/>
      <c r="WDN1954" s="190"/>
      <c r="WDO1954" s="190"/>
      <c r="WDP1954" s="190"/>
      <c r="WDQ1954" s="190"/>
      <c r="WDR1954" s="190"/>
      <c r="WDS1954" s="190"/>
      <c r="WDT1954" s="190"/>
      <c r="WDU1954" s="190"/>
      <c r="WDV1954" s="190"/>
      <c r="WDW1954" s="190"/>
      <c r="WDX1954" s="190"/>
      <c r="WDY1954" s="190"/>
      <c r="WDZ1954" s="190"/>
      <c r="WEA1954" s="190"/>
      <c r="WEB1954" s="190"/>
      <c r="WEC1954" s="190"/>
      <c r="WED1954" s="190"/>
      <c r="WEE1954" s="190"/>
      <c r="WEF1954" s="190"/>
      <c r="WEG1954" s="190"/>
      <c r="WEH1954" s="190"/>
      <c r="WEI1954" s="190"/>
      <c r="WEJ1954" s="190"/>
      <c r="WEK1954" s="190"/>
      <c r="WEL1954" s="190"/>
      <c r="WEM1954" s="190"/>
      <c r="WEN1954" s="190"/>
      <c r="WEO1954" s="190"/>
      <c r="WEP1954" s="190"/>
      <c r="WEQ1954" s="190"/>
      <c r="WER1954" s="190"/>
      <c r="WES1954" s="190"/>
      <c r="WET1954" s="190"/>
      <c r="WEU1954" s="190"/>
      <c r="WEV1954" s="190"/>
      <c r="WEW1954" s="190"/>
      <c r="WEX1954" s="190"/>
      <c r="WEY1954" s="190"/>
      <c r="WEZ1954" s="190"/>
      <c r="WFA1954" s="190"/>
      <c r="WFB1954" s="190"/>
      <c r="WFC1954" s="190"/>
      <c r="WFD1954" s="190"/>
      <c r="WFE1954" s="190"/>
      <c r="WFF1954" s="190"/>
      <c r="WFG1954" s="190"/>
      <c r="WFH1954" s="190"/>
      <c r="WFI1954" s="190"/>
      <c r="WFJ1954" s="190"/>
      <c r="WFK1954" s="190"/>
      <c r="WFL1954" s="190"/>
      <c r="WFM1954" s="190"/>
      <c r="WFN1954" s="190"/>
      <c r="WFO1954" s="190"/>
      <c r="WFP1954" s="190"/>
      <c r="WFQ1954" s="190"/>
      <c r="WFR1954" s="190"/>
      <c r="WFS1954" s="190"/>
      <c r="WFT1954" s="190"/>
      <c r="WFU1954" s="190"/>
      <c r="WFV1954" s="190"/>
      <c r="WFW1954" s="190"/>
      <c r="WFX1954" s="190"/>
      <c r="WFY1954" s="190"/>
      <c r="WFZ1954" s="190"/>
      <c r="WGA1954" s="190"/>
      <c r="WGB1954" s="190"/>
      <c r="WGC1954" s="190"/>
      <c r="WGD1954" s="190"/>
      <c r="WGE1954" s="190"/>
      <c r="WGF1954" s="190"/>
      <c r="WGG1954" s="190"/>
      <c r="WGH1954" s="190"/>
      <c r="WGI1954" s="190"/>
      <c r="WGJ1954" s="190"/>
      <c r="WGK1954" s="190"/>
      <c r="WGL1954" s="190"/>
      <c r="WGM1954" s="190"/>
      <c r="WGN1954" s="190"/>
      <c r="WGO1954" s="190"/>
      <c r="WGP1954" s="190"/>
      <c r="WGQ1954" s="190"/>
      <c r="WGR1954" s="190"/>
      <c r="WGS1954" s="190"/>
      <c r="WGT1954" s="190"/>
      <c r="WGU1954" s="190"/>
      <c r="WGV1954" s="190"/>
      <c r="WGW1954" s="190"/>
      <c r="WGX1954" s="190"/>
      <c r="WGY1954" s="190"/>
      <c r="WGZ1954" s="190"/>
      <c r="WHA1954" s="190"/>
      <c r="WHB1954" s="190"/>
      <c r="WHC1954" s="190"/>
      <c r="WHD1954" s="190"/>
      <c r="WHE1954" s="190"/>
      <c r="WHF1954" s="190"/>
      <c r="WHG1954" s="190"/>
      <c r="WHH1954" s="190"/>
      <c r="WHI1954" s="190"/>
      <c r="WHJ1954" s="190"/>
      <c r="WHK1954" s="190"/>
      <c r="WHL1954" s="190"/>
      <c r="WHM1954" s="190"/>
      <c r="WHN1954" s="190"/>
      <c r="WHO1954" s="190"/>
      <c r="WHP1954" s="190"/>
      <c r="WHQ1954" s="190"/>
      <c r="WHR1954" s="190"/>
      <c r="WHS1954" s="190"/>
      <c r="WHT1954" s="190"/>
      <c r="WHU1954" s="190"/>
      <c r="WHV1954" s="190"/>
      <c r="WHW1954" s="190"/>
      <c r="WHX1954" s="190"/>
      <c r="WHY1954" s="190"/>
      <c r="WHZ1954" s="190"/>
      <c r="WIA1954" s="190"/>
      <c r="WIB1954" s="190"/>
      <c r="WIC1954" s="190"/>
      <c r="WID1954" s="190"/>
      <c r="WIE1954" s="190"/>
      <c r="WIF1954" s="190"/>
      <c r="WIG1954" s="190"/>
      <c r="WIH1954" s="190"/>
      <c r="WII1954" s="190"/>
      <c r="WIJ1954" s="190"/>
      <c r="WIK1954" s="190"/>
      <c r="WIL1954" s="190"/>
      <c r="WIM1954" s="190"/>
      <c r="WIN1954" s="190"/>
      <c r="WIO1954" s="190"/>
      <c r="WIP1954" s="190"/>
      <c r="WIQ1954" s="190"/>
      <c r="WIR1954" s="190"/>
      <c r="WIS1954" s="190"/>
      <c r="WIT1954" s="190"/>
      <c r="WIU1954" s="190"/>
      <c r="WIV1954" s="190"/>
      <c r="WIW1954" s="190"/>
      <c r="WIX1954" s="190"/>
      <c r="WIY1954" s="190"/>
      <c r="WIZ1954" s="190"/>
      <c r="WJA1954" s="190"/>
      <c r="WJB1954" s="190"/>
      <c r="WJC1954" s="190"/>
      <c r="WJD1954" s="190"/>
      <c r="WJE1954" s="190"/>
      <c r="WJF1954" s="190"/>
      <c r="WJG1954" s="190"/>
      <c r="WJH1954" s="190"/>
      <c r="WJI1954" s="190"/>
      <c r="WJJ1954" s="190"/>
      <c r="WJK1954" s="190"/>
      <c r="WJL1954" s="190"/>
      <c r="WJM1954" s="190"/>
      <c r="WJN1954" s="190"/>
      <c r="WJO1954" s="190"/>
      <c r="WJP1954" s="190"/>
      <c r="WJQ1954" s="190"/>
      <c r="WJR1954" s="190"/>
      <c r="WJS1954" s="190"/>
      <c r="WJT1954" s="190"/>
      <c r="WJU1954" s="190"/>
      <c r="WJV1954" s="190"/>
      <c r="WJW1954" s="190"/>
      <c r="WJX1954" s="190"/>
      <c r="WJY1954" s="190"/>
      <c r="WJZ1954" s="190"/>
      <c r="WKA1954" s="190"/>
      <c r="WKB1954" s="190"/>
      <c r="WKC1954" s="190"/>
      <c r="WKD1954" s="190"/>
      <c r="WKE1954" s="190"/>
      <c r="WKF1954" s="190"/>
      <c r="WKG1954" s="190"/>
      <c r="WKH1954" s="190"/>
      <c r="WKI1954" s="190"/>
      <c r="WKJ1954" s="190"/>
      <c r="WKK1954" s="190"/>
      <c r="WKL1954" s="190"/>
      <c r="WKM1954" s="190"/>
      <c r="WKN1954" s="190"/>
      <c r="WKO1954" s="190"/>
      <c r="WKP1954" s="190"/>
      <c r="WKQ1954" s="190"/>
      <c r="WKR1954" s="190"/>
      <c r="WKS1954" s="190"/>
      <c r="WKT1954" s="190"/>
      <c r="WKU1954" s="190"/>
      <c r="WKV1954" s="190"/>
      <c r="WKW1954" s="190"/>
      <c r="WKX1954" s="190"/>
      <c r="WKY1954" s="190"/>
      <c r="WKZ1954" s="190"/>
      <c r="WLA1954" s="190"/>
      <c r="WLB1954" s="190"/>
      <c r="WLC1954" s="190"/>
      <c r="WLD1954" s="190"/>
      <c r="WLE1954" s="190"/>
      <c r="WLF1954" s="190"/>
      <c r="WLG1954" s="190"/>
      <c r="WLH1954" s="190"/>
      <c r="WLI1954" s="190"/>
      <c r="WLJ1954" s="190"/>
      <c r="WLK1954" s="190"/>
      <c r="WLL1954" s="190"/>
      <c r="WLM1954" s="190"/>
      <c r="WLN1954" s="190"/>
      <c r="WLO1954" s="190"/>
      <c r="WLP1954" s="190"/>
      <c r="WLQ1954" s="190"/>
      <c r="WLR1954" s="190"/>
      <c r="WLS1954" s="190"/>
      <c r="WLT1954" s="190"/>
      <c r="WLU1954" s="190"/>
      <c r="WLV1954" s="190"/>
      <c r="WLW1954" s="190"/>
      <c r="WLX1954" s="190"/>
      <c r="WLY1954" s="190"/>
      <c r="WLZ1954" s="190"/>
      <c r="WMA1954" s="190"/>
      <c r="WMB1954" s="190"/>
      <c r="WMC1954" s="190"/>
      <c r="WMD1954" s="190"/>
      <c r="WME1954" s="190"/>
      <c r="WMF1954" s="190"/>
      <c r="WMG1954" s="190"/>
      <c r="WMH1954" s="190"/>
      <c r="WMI1954" s="190"/>
      <c r="WMJ1954" s="190"/>
      <c r="WMK1954" s="190"/>
      <c r="WML1954" s="190"/>
      <c r="WMM1954" s="190"/>
      <c r="WMN1954" s="190"/>
      <c r="WMO1954" s="190"/>
      <c r="WMP1954" s="190"/>
      <c r="WMQ1954" s="190"/>
      <c r="WMR1954" s="190"/>
      <c r="WMS1954" s="190"/>
      <c r="WMT1954" s="190"/>
      <c r="WMU1954" s="190"/>
      <c r="WMV1954" s="190"/>
      <c r="WMW1954" s="190"/>
      <c r="WMX1954" s="190"/>
      <c r="WMY1954" s="190"/>
      <c r="WMZ1954" s="190"/>
      <c r="WNA1954" s="190"/>
      <c r="WNB1954" s="190"/>
      <c r="WNC1954" s="190"/>
      <c r="WND1954" s="190"/>
      <c r="WNE1954" s="190"/>
      <c r="WNF1954" s="190"/>
      <c r="WNG1954" s="190"/>
      <c r="WNH1954" s="190"/>
      <c r="WNI1954" s="190"/>
      <c r="WNJ1954" s="190"/>
      <c r="WNK1954" s="190"/>
      <c r="WNL1954" s="190"/>
      <c r="WNM1954" s="190"/>
      <c r="WNN1954" s="190"/>
      <c r="WNO1954" s="190"/>
      <c r="WNP1954" s="190"/>
      <c r="WNQ1954" s="190"/>
      <c r="WNR1954" s="190"/>
      <c r="WNS1954" s="190"/>
      <c r="WNT1954" s="190"/>
      <c r="WNU1954" s="190"/>
      <c r="WNV1954" s="190"/>
      <c r="WNW1954" s="190"/>
      <c r="WNX1954" s="190"/>
      <c r="WNY1954" s="190"/>
      <c r="WNZ1954" s="190"/>
      <c r="WOA1954" s="190"/>
      <c r="WOB1954" s="190"/>
      <c r="WOC1954" s="190"/>
      <c r="WOD1954" s="190"/>
      <c r="WOE1954" s="190"/>
      <c r="WOF1954" s="190"/>
      <c r="WOG1954" s="190"/>
      <c r="WOH1954" s="190"/>
      <c r="WOI1954" s="190"/>
      <c r="WOJ1954" s="190"/>
      <c r="WOK1954" s="190"/>
      <c r="WOL1954" s="190"/>
      <c r="WOM1954" s="190"/>
      <c r="WON1954" s="190"/>
      <c r="WOO1954" s="190"/>
      <c r="WOP1954" s="190"/>
      <c r="WOQ1954" s="190"/>
      <c r="WOR1954" s="190"/>
      <c r="WOS1954" s="190"/>
      <c r="WOT1954" s="190"/>
      <c r="WOU1954" s="190"/>
      <c r="WOV1954" s="190"/>
      <c r="WOW1954" s="190"/>
      <c r="WOX1954" s="190"/>
      <c r="WOY1954" s="190"/>
      <c r="WOZ1954" s="190"/>
      <c r="WPA1954" s="190"/>
      <c r="WPB1954" s="190"/>
      <c r="WPC1954" s="190"/>
      <c r="WPD1954" s="190"/>
      <c r="WPE1954" s="190"/>
      <c r="WPF1954" s="190"/>
      <c r="WPG1954" s="190"/>
      <c r="WPH1954" s="190"/>
      <c r="WPI1954" s="190"/>
      <c r="WPJ1954" s="190"/>
      <c r="WPK1954" s="190"/>
      <c r="WPL1954" s="190"/>
      <c r="WPM1954" s="190"/>
      <c r="WPN1954" s="190"/>
      <c r="WPO1954" s="190"/>
      <c r="WPP1954" s="190"/>
      <c r="WPQ1954" s="190"/>
      <c r="WPR1954" s="190"/>
      <c r="WPS1954" s="190"/>
      <c r="WPT1954" s="190"/>
      <c r="WPU1954" s="190"/>
      <c r="WPV1954" s="190"/>
      <c r="WPW1954" s="190"/>
      <c r="WPX1954" s="190"/>
      <c r="WPY1954" s="190"/>
      <c r="WPZ1954" s="190"/>
      <c r="WQA1954" s="190"/>
      <c r="WQB1954" s="190"/>
      <c r="WQC1954" s="190"/>
      <c r="WQD1954" s="190"/>
      <c r="WQE1954" s="190"/>
      <c r="WQF1954" s="190"/>
      <c r="WQG1954" s="190"/>
      <c r="WQH1954" s="190"/>
      <c r="WQI1954" s="190"/>
      <c r="WQJ1954" s="190"/>
      <c r="WQK1954" s="190"/>
      <c r="WQL1954" s="190"/>
      <c r="WQM1954" s="190"/>
      <c r="WQN1954" s="190"/>
      <c r="WQO1954" s="190"/>
      <c r="WQP1954" s="190"/>
      <c r="WQQ1954" s="190"/>
      <c r="WQR1954" s="190"/>
      <c r="WQS1954" s="190"/>
      <c r="WQT1954" s="190"/>
      <c r="WQU1954" s="190"/>
      <c r="WQV1954" s="190"/>
      <c r="WQW1954" s="190"/>
      <c r="WQX1954" s="190"/>
      <c r="WQY1954" s="190"/>
      <c r="WQZ1954" s="190"/>
      <c r="WRA1954" s="190"/>
      <c r="WRB1954" s="190"/>
      <c r="WRC1954" s="190"/>
      <c r="WRD1954" s="190"/>
      <c r="WRE1954" s="190"/>
      <c r="WRF1954" s="190"/>
      <c r="WRG1954" s="190"/>
      <c r="WRH1954" s="190"/>
      <c r="WRI1954" s="190"/>
      <c r="WRJ1954" s="190"/>
      <c r="WRK1954" s="190"/>
      <c r="WRL1954" s="190"/>
      <c r="WRM1954" s="190"/>
      <c r="WRN1954" s="190"/>
      <c r="WRO1954" s="190"/>
      <c r="WRP1954" s="190"/>
      <c r="WRQ1954" s="190"/>
      <c r="WRR1954" s="190"/>
      <c r="WRS1954" s="190"/>
      <c r="WRT1954" s="190"/>
      <c r="WRU1954" s="190"/>
      <c r="WRV1954" s="190"/>
      <c r="WRW1954" s="190"/>
      <c r="WRX1954" s="190"/>
      <c r="WRY1954" s="190"/>
      <c r="WRZ1954" s="190"/>
      <c r="WSA1954" s="190"/>
      <c r="WSB1954" s="190"/>
      <c r="WSC1954" s="190"/>
      <c r="WSD1954" s="190"/>
      <c r="WSE1954" s="190"/>
      <c r="WSF1954" s="190"/>
      <c r="WSG1954" s="190"/>
      <c r="WSH1954" s="190"/>
      <c r="WSI1954" s="190"/>
      <c r="WSJ1954" s="190"/>
      <c r="WSK1954" s="190"/>
      <c r="WSL1954" s="190"/>
      <c r="WSM1954" s="190"/>
      <c r="WSN1954" s="190"/>
      <c r="WSO1954" s="190"/>
      <c r="WSP1954" s="190"/>
      <c r="WSQ1954" s="190"/>
      <c r="WSR1954" s="190"/>
      <c r="WSS1954" s="190"/>
      <c r="WST1954" s="190"/>
      <c r="WSU1954" s="190"/>
      <c r="WSV1954" s="190"/>
      <c r="WSW1954" s="190"/>
      <c r="WSX1954" s="190"/>
      <c r="WSY1954" s="190"/>
      <c r="WSZ1954" s="190"/>
      <c r="WTA1954" s="190"/>
      <c r="WTB1954" s="190"/>
      <c r="WTC1954" s="190"/>
      <c r="WTD1954" s="190"/>
      <c r="WTE1954" s="190"/>
      <c r="WTF1954" s="190"/>
      <c r="WTG1954" s="190"/>
      <c r="WTH1954" s="190"/>
      <c r="WTI1954" s="190"/>
      <c r="WTJ1954" s="190"/>
      <c r="WTK1954" s="190"/>
      <c r="WTL1954" s="190"/>
      <c r="WTM1954" s="190"/>
      <c r="WTN1954" s="190"/>
      <c r="WTO1954" s="190"/>
      <c r="WTP1954" s="190"/>
      <c r="WTQ1954" s="190"/>
      <c r="WTR1954" s="190"/>
      <c r="WTS1954" s="190"/>
      <c r="WTT1954" s="190"/>
      <c r="WTU1954" s="190"/>
      <c r="WTV1954" s="190"/>
      <c r="WTW1954" s="190"/>
      <c r="WTX1954" s="190"/>
      <c r="WTY1954" s="190"/>
      <c r="WTZ1954" s="190"/>
      <c r="WUA1954" s="190"/>
      <c r="WUB1954" s="190"/>
      <c r="WUC1954" s="190"/>
      <c r="WUD1954" s="190"/>
      <c r="WUE1954" s="190"/>
      <c r="WUF1954" s="190"/>
      <c r="WUG1954" s="190"/>
      <c r="WUH1954" s="190"/>
      <c r="WUI1954" s="190"/>
      <c r="WUJ1954" s="190"/>
      <c r="WUK1954" s="190"/>
      <c r="WUL1954" s="190"/>
      <c r="WUM1954" s="190"/>
      <c r="WUN1954" s="190"/>
      <c r="WUO1954" s="190"/>
      <c r="WUP1954" s="190"/>
      <c r="WUQ1954" s="190"/>
      <c r="WUR1954" s="190"/>
      <c r="WUS1954" s="190"/>
      <c r="WUT1954" s="190"/>
      <c r="WUU1954" s="190"/>
      <c r="WUV1954" s="190"/>
      <c r="WUW1954" s="190"/>
      <c r="WUX1954" s="190"/>
      <c r="WUY1954" s="190"/>
      <c r="WUZ1954" s="190"/>
      <c r="WVA1954" s="190"/>
      <c r="WVB1954" s="190"/>
      <c r="WVC1954" s="190"/>
      <c r="WVD1954" s="190"/>
      <c r="WVE1954" s="190"/>
      <c r="WVF1954" s="190"/>
      <c r="WVG1954" s="190"/>
      <c r="WVH1954" s="190"/>
      <c r="WVI1954" s="190"/>
      <c r="WVJ1954" s="190"/>
      <c r="WVK1954" s="190"/>
      <c r="WVL1954" s="190"/>
      <c r="WVM1954" s="190"/>
      <c r="WVN1954" s="190"/>
      <c r="WVO1954" s="190"/>
      <c r="WVP1954" s="190"/>
      <c r="WVQ1954" s="190"/>
      <c r="WVR1954" s="190"/>
      <c r="WVS1954" s="190"/>
      <c r="WVT1954" s="190"/>
      <c r="WVU1954" s="190"/>
      <c r="WVV1954" s="190"/>
      <c r="WVW1954" s="190"/>
      <c r="WVX1954" s="190"/>
      <c r="WVY1954" s="190"/>
      <c r="WVZ1954" s="190"/>
      <c r="WWA1954" s="190"/>
      <c r="WWB1954" s="190"/>
      <c r="WWC1954" s="190"/>
      <c r="WWD1954" s="190"/>
      <c r="WWE1954" s="190"/>
      <c r="WWF1954" s="190"/>
      <c r="WWG1954" s="190"/>
      <c r="WWH1954" s="190"/>
      <c r="WWI1954" s="190"/>
      <c r="WWJ1954" s="190"/>
      <c r="WWK1954" s="190"/>
      <c r="WWL1954" s="190"/>
      <c r="WWM1954" s="190"/>
      <c r="WWN1954" s="190"/>
      <c r="WWO1954" s="190"/>
      <c r="WWP1954" s="190"/>
      <c r="WWQ1954" s="190"/>
      <c r="WWR1954" s="190"/>
      <c r="WWS1954" s="190"/>
      <c r="WWT1954" s="190"/>
      <c r="WWU1954" s="190"/>
      <c r="WWV1954" s="190"/>
      <c r="WWW1954" s="190"/>
      <c r="WWX1954" s="190"/>
      <c r="WWY1954" s="190"/>
      <c r="WWZ1954" s="190"/>
      <c r="WXA1954" s="190"/>
      <c r="WXB1954" s="190"/>
      <c r="WXC1954" s="190"/>
      <c r="WXD1954" s="190"/>
      <c r="WXE1954" s="190"/>
      <c r="WXF1954" s="190"/>
      <c r="WXG1954" s="190"/>
      <c r="WXH1954" s="190"/>
      <c r="WXI1954" s="190"/>
      <c r="WXJ1954" s="190"/>
      <c r="WXK1954" s="190"/>
      <c r="WXL1954" s="190"/>
      <c r="WXM1954" s="190"/>
      <c r="WXN1954" s="190"/>
      <c r="WXO1954" s="190"/>
      <c r="WXP1954" s="190"/>
      <c r="WXQ1954" s="190"/>
      <c r="WXR1954" s="190"/>
      <c r="WXS1954" s="190"/>
      <c r="WXT1954" s="190"/>
      <c r="WXU1954" s="190"/>
      <c r="WXV1954" s="190"/>
      <c r="WXW1954" s="190"/>
      <c r="WXX1954" s="190"/>
      <c r="WXY1954" s="190"/>
      <c r="WXZ1954" s="190"/>
      <c r="WYA1954" s="190"/>
      <c r="WYB1954" s="190"/>
      <c r="WYC1954" s="190"/>
      <c r="WYD1954" s="190"/>
      <c r="WYE1954" s="190"/>
      <c r="WYF1954" s="190"/>
      <c r="WYG1954" s="190"/>
      <c r="WYH1954" s="190"/>
      <c r="WYI1954" s="190"/>
      <c r="WYJ1954" s="190"/>
      <c r="WYK1954" s="190"/>
      <c r="WYL1954" s="190"/>
      <c r="WYM1954" s="190"/>
      <c r="WYN1954" s="190"/>
      <c r="WYO1954" s="190"/>
      <c r="WYP1954" s="190"/>
      <c r="WYQ1954" s="190"/>
      <c r="WYR1954" s="190"/>
      <c r="WYS1954" s="190"/>
      <c r="WYT1954" s="190"/>
      <c r="WYU1954" s="190"/>
      <c r="WYV1954" s="190"/>
      <c r="WYW1954" s="190"/>
      <c r="WYX1954" s="190"/>
      <c r="WYY1954" s="190"/>
      <c r="WYZ1954" s="190"/>
      <c r="WZA1954" s="190"/>
      <c r="WZB1954" s="190"/>
      <c r="WZC1954" s="190"/>
      <c r="WZD1954" s="190"/>
      <c r="WZE1954" s="190"/>
      <c r="WZF1954" s="190"/>
      <c r="WZG1954" s="190"/>
      <c r="WZH1954" s="190"/>
      <c r="WZI1954" s="190"/>
      <c r="WZJ1954" s="190"/>
      <c r="WZK1954" s="190"/>
      <c r="WZL1954" s="190"/>
      <c r="WZM1954" s="190"/>
      <c r="WZN1954" s="190"/>
      <c r="WZO1954" s="190"/>
      <c r="WZP1954" s="190"/>
      <c r="WZQ1954" s="190"/>
      <c r="WZR1954" s="190"/>
      <c r="WZS1954" s="190"/>
      <c r="WZT1954" s="190"/>
      <c r="WZU1954" s="190"/>
      <c r="WZV1954" s="190"/>
      <c r="WZW1954" s="190"/>
      <c r="WZX1954" s="190"/>
      <c r="WZY1954" s="190"/>
      <c r="WZZ1954" s="190"/>
      <c r="XAA1954" s="190"/>
      <c r="XAB1954" s="190"/>
      <c r="XAC1954" s="190"/>
      <c r="XAD1954" s="190"/>
      <c r="XAE1954" s="190"/>
      <c r="XAF1954" s="190"/>
      <c r="XAG1954" s="190"/>
      <c r="XAH1954" s="190"/>
      <c r="XAI1954" s="190"/>
      <c r="XAJ1954" s="190"/>
      <c r="XAK1954" s="190"/>
      <c r="XAL1954" s="190"/>
      <c r="XAM1954" s="190"/>
      <c r="XAN1954" s="190"/>
      <c r="XAO1954" s="190"/>
      <c r="XAP1954" s="190"/>
      <c r="XAQ1954" s="190"/>
      <c r="XAR1954" s="190"/>
      <c r="XAS1954" s="190"/>
      <c r="XAT1954" s="190"/>
      <c r="XAU1954" s="190"/>
      <c r="XAV1954" s="190"/>
      <c r="XAW1954" s="190"/>
      <c r="XAX1954" s="190"/>
      <c r="XAY1954" s="190"/>
      <c r="XAZ1954" s="190"/>
      <c r="XBA1954" s="190"/>
      <c r="XBB1954" s="190"/>
      <c r="XBC1954" s="190"/>
      <c r="XBD1954" s="190"/>
      <c r="XBE1954" s="190"/>
      <c r="XBF1954" s="190"/>
      <c r="XBG1954" s="190"/>
      <c r="XBH1954" s="190"/>
      <c r="XBI1954" s="190"/>
      <c r="XBJ1954" s="190"/>
      <c r="XBK1954" s="190"/>
      <c r="XBL1954" s="190"/>
      <c r="XBM1954" s="190"/>
      <c r="XBN1954" s="190"/>
      <c r="XBO1954" s="190"/>
      <c r="XBP1954" s="190"/>
      <c r="XBQ1954" s="190"/>
      <c r="XBR1954" s="190"/>
      <c r="XBS1954" s="190"/>
      <c r="XBT1954" s="190"/>
      <c r="XBU1954" s="190"/>
      <c r="XBV1954" s="190"/>
      <c r="XBW1954" s="190"/>
      <c r="XBX1954" s="190"/>
      <c r="XBY1954" s="190"/>
      <c r="XBZ1954" s="190"/>
      <c r="XCA1954" s="190"/>
      <c r="XCB1954" s="190"/>
      <c r="XCC1954" s="190"/>
      <c r="XCD1954" s="190"/>
      <c r="XCE1954" s="190"/>
      <c r="XCF1954" s="190"/>
      <c r="XCG1954" s="190"/>
      <c r="XCH1954" s="190"/>
      <c r="XCI1954" s="190"/>
      <c r="XCJ1954" s="190"/>
      <c r="XCK1954" s="190"/>
      <c r="XCL1954" s="190"/>
      <c r="XCM1954" s="190"/>
      <c r="XCN1954" s="190"/>
      <c r="XCO1954" s="190"/>
      <c r="XCP1954" s="190"/>
      <c r="XCQ1954" s="190"/>
      <c r="XCR1954" s="190"/>
      <c r="XCS1954" s="190"/>
      <c r="XCT1954" s="190"/>
      <c r="XCU1954" s="190"/>
      <c r="XCV1954" s="190"/>
      <c r="XCW1954" s="190"/>
      <c r="XCX1954" s="190"/>
      <c r="XCY1954" s="190"/>
      <c r="XCZ1954" s="190"/>
      <c r="XDA1954" s="190"/>
      <c r="XDB1954" s="190"/>
      <c r="XDC1954" s="190"/>
      <c r="XDD1954" s="190"/>
      <c r="XDE1954" s="190"/>
      <c r="XDF1954" s="190"/>
      <c r="XDG1954" s="190"/>
      <c r="XDH1954" s="190"/>
      <c r="XDI1954" s="190"/>
      <c r="XDJ1954" s="190"/>
      <c r="XDK1954" s="190"/>
      <c r="XDL1954" s="190"/>
      <c r="XDM1954" s="190"/>
      <c r="XDN1954" s="190"/>
      <c r="XDO1954" s="190"/>
      <c r="XDP1954" s="190"/>
      <c r="XDQ1954" s="190"/>
      <c r="XDR1954" s="190"/>
      <c r="XDS1954" s="190"/>
      <c r="XDT1954" s="190"/>
      <c r="XDU1954" s="190"/>
      <c r="XDV1954" s="190"/>
      <c r="XDW1954" s="190"/>
      <c r="XDX1954" s="190"/>
      <c r="XDY1954" s="190"/>
      <c r="XDZ1954" s="190"/>
      <c r="XEA1954" s="190"/>
      <c r="XEB1954" s="190"/>
      <c r="XEC1954" s="190"/>
      <c r="XED1954" s="190"/>
      <c r="XEE1954" s="190"/>
      <c r="XEF1954" s="190"/>
      <c r="XEG1954" s="190"/>
      <c r="XEH1954" s="190"/>
      <c r="XEI1954" s="190"/>
      <c r="XEJ1954" s="190"/>
      <c r="XEK1954" s="190"/>
      <c r="XEL1954" s="190"/>
      <c r="XEM1954" s="190"/>
      <c r="XEN1954" s="190"/>
      <c r="XEO1954" s="190"/>
      <c r="XEP1954" s="190"/>
      <c r="XEQ1954" s="190"/>
      <c r="XER1954" s="190"/>
      <c r="XES1954" s="190"/>
      <c r="XET1954" s="190"/>
      <c r="XEU1954" s="190"/>
      <c r="XEV1954" s="190"/>
      <c r="XEW1954" s="190"/>
      <c r="XEX1954" s="190"/>
      <c r="XEY1954" s="190"/>
      <c r="XEZ1954" s="190"/>
      <c r="XFA1954" s="190"/>
      <c r="XFB1954" s="190"/>
      <c r="XFC1954" s="190"/>
    </row>
    <row r="1955" spans="1:16383">
      <c r="A1955" s="190"/>
      <c r="B1955" s="190"/>
      <c r="C1955" s="190"/>
      <c r="D1955" s="190"/>
      <c r="E1955" s="190"/>
      <c r="F1955" s="190"/>
      <c r="G1955" s="190"/>
      <c r="H1955" s="190"/>
      <c r="I1955" s="190"/>
      <c r="J1955" s="190"/>
      <c r="K1955" s="190"/>
      <c r="L1955" s="190"/>
      <c r="M1955" s="190"/>
      <c r="N1955" s="190"/>
      <c r="O1955" s="190"/>
      <c r="P1955" s="190"/>
      <c r="Q1955" s="190"/>
      <c r="R1955" s="190"/>
      <c r="S1955" s="190"/>
      <c r="T1955" s="190"/>
      <c r="U1955" s="190"/>
      <c r="V1955" s="190"/>
      <c r="W1955" s="190"/>
      <c r="X1955" s="190"/>
      <c r="Y1955" s="190"/>
      <c r="Z1955" s="190"/>
      <c r="AA1955" s="190"/>
      <c r="AB1955" s="190"/>
      <c r="AC1955" s="190"/>
      <c r="AD1955" s="190"/>
      <c r="AE1955" s="190"/>
      <c r="AF1955" s="190"/>
      <c r="AG1955" s="190"/>
      <c r="AH1955" s="190"/>
      <c r="AI1955" s="190"/>
      <c r="AJ1955" s="190"/>
      <c r="AK1955" s="190"/>
      <c r="AL1955" s="190"/>
      <c r="AM1955" s="190"/>
      <c r="AN1955" s="190"/>
      <c r="AO1955" s="190"/>
      <c r="AP1955" s="190"/>
      <c r="AQ1955" s="190"/>
      <c r="AR1955" s="190"/>
      <c r="AS1955" s="190"/>
      <c r="AT1955" s="190"/>
      <c r="AU1955" s="190"/>
      <c r="AV1955" s="190"/>
      <c r="AW1955" s="190"/>
      <c r="AX1955" s="190"/>
      <c r="AY1955" s="190"/>
      <c r="AZ1955" s="190"/>
      <c r="BA1955" s="190"/>
      <c r="BB1955" s="190"/>
      <c r="BC1955" s="190"/>
      <c r="BD1955" s="190"/>
      <c r="BE1955" s="190"/>
      <c r="BF1955" s="190"/>
      <c r="BG1955" s="190"/>
      <c r="BH1955" s="190"/>
      <c r="BI1955" s="190"/>
      <c r="BJ1955" s="190"/>
      <c r="BK1955" s="190"/>
      <c r="BL1955" s="190"/>
      <c r="BM1955" s="190"/>
      <c r="BN1955" s="190"/>
      <c r="BO1955" s="190"/>
      <c r="BP1955" s="190"/>
      <c r="BQ1955" s="190"/>
      <c r="BR1955" s="190"/>
      <c r="BS1955" s="190"/>
      <c r="BT1955" s="190"/>
      <c r="BU1955" s="190"/>
      <c r="BV1955" s="190"/>
      <c r="BW1955" s="190"/>
      <c r="BX1955" s="190"/>
      <c r="BY1955" s="190"/>
      <c r="BZ1955" s="190"/>
      <c r="CA1955" s="190"/>
      <c r="CB1955" s="190"/>
      <c r="CC1955" s="190"/>
      <c r="CD1955" s="190"/>
      <c r="CE1955" s="190"/>
      <c r="CF1955" s="190"/>
      <c r="CG1955" s="190"/>
      <c r="CH1955" s="190"/>
      <c r="CI1955" s="190"/>
      <c r="CJ1955" s="190"/>
      <c r="CK1955" s="190"/>
      <c r="CL1955" s="190"/>
      <c r="CM1955" s="190"/>
      <c r="CN1955" s="190"/>
      <c r="CO1955" s="190"/>
      <c r="CP1955" s="190"/>
      <c r="CQ1955" s="190"/>
      <c r="CR1955" s="190"/>
      <c r="CS1955" s="190"/>
      <c r="CT1955" s="190"/>
      <c r="CU1955" s="190"/>
      <c r="CV1955" s="190"/>
      <c r="CW1955" s="190"/>
      <c r="CX1955" s="190"/>
      <c r="CY1955" s="190"/>
      <c r="CZ1955" s="190"/>
      <c r="DA1955" s="190"/>
      <c r="DB1955" s="190"/>
      <c r="DC1955" s="190"/>
      <c r="DD1955" s="190"/>
      <c r="DE1955" s="190"/>
      <c r="DF1955" s="190"/>
      <c r="DG1955" s="190"/>
      <c r="DH1955" s="190"/>
      <c r="DI1955" s="190"/>
      <c r="DJ1955" s="190"/>
      <c r="DK1955" s="190"/>
      <c r="DL1955" s="190"/>
      <c r="DM1955" s="190"/>
      <c r="DN1955" s="190"/>
      <c r="DO1955" s="190"/>
      <c r="DP1955" s="190"/>
      <c r="DQ1955" s="190"/>
      <c r="DR1955" s="190"/>
      <c r="DS1955" s="190"/>
      <c r="DT1955" s="190"/>
      <c r="DU1955" s="190"/>
      <c r="DV1955" s="190"/>
      <c r="DW1955" s="190"/>
      <c r="DX1955" s="190"/>
      <c r="DY1955" s="190"/>
      <c r="DZ1955" s="190"/>
      <c r="EA1955" s="190"/>
      <c r="EB1955" s="190"/>
      <c r="EC1955" s="190"/>
      <c r="ED1955" s="190"/>
      <c r="EE1955" s="190"/>
      <c r="EF1955" s="190"/>
      <c r="EG1955" s="190"/>
      <c r="EH1955" s="190"/>
      <c r="EI1955" s="190"/>
      <c r="EJ1955" s="190"/>
      <c r="EK1955" s="190"/>
      <c r="EL1955" s="190"/>
      <c r="EM1955" s="190"/>
      <c r="EN1955" s="190"/>
      <c r="EO1955" s="190"/>
      <c r="EP1955" s="190"/>
      <c r="EQ1955" s="190"/>
      <c r="ER1955" s="190"/>
      <c r="ES1955" s="190"/>
      <c r="ET1955" s="190"/>
      <c r="EU1955" s="190"/>
      <c r="EV1955" s="190"/>
      <c r="EW1955" s="190"/>
      <c r="EX1955" s="190"/>
      <c r="EY1955" s="190"/>
      <c r="EZ1955" s="190"/>
      <c r="FA1955" s="190"/>
      <c r="FB1955" s="190"/>
      <c r="FC1955" s="190"/>
      <c r="FD1955" s="190"/>
      <c r="FE1955" s="190"/>
      <c r="FF1955" s="190"/>
      <c r="FG1955" s="190"/>
      <c r="FH1955" s="190"/>
      <c r="FI1955" s="190"/>
      <c r="FJ1955" s="190"/>
      <c r="FK1955" s="190"/>
      <c r="FL1955" s="190"/>
      <c r="FM1955" s="190"/>
      <c r="FN1955" s="190"/>
      <c r="FO1955" s="190"/>
      <c r="FP1955" s="190"/>
      <c r="FQ1955" s="190"/>
      <c r="FR1955" s="190"/>
      <c r="FS1955" s="190"/>
      <c r="FT1955" s="190"/>
      <c r="FU1955" s="190"/>
      <c r="FV1955" s="190"/>
      <c r="FW1955" s="190"/>
      <c r="FX1955" s="190"/>
      <c r="FY1955" s="190"/>
      <c r="FZ1955" s="190"/>
      <c r="GA1955" s="190"/>
      <c r="GB1955" s="190"/>
      <c r="GC1955" s="190"/>
      <c r="GD1955" s="190"/>
      <c r="GE1955" s="190"/>
      <c r="GF1955" s="190"/>
      <c r="GG1955" s="190"/>
      <c r="GH1955" s="190"/>
      <c r="GI1955" s="190"/>
      <c r="GJ1955" s="190"/>
      <c r="GK1955" s="190"/>
      <c r="GL1955" s="190"/>
      <c r="GM1955" s="190"/>
      <c r="GN1955" s="190"/>
      <c r="GO1955" s="190"/>
      <c r="GP1955" s="190"/>
      <c r="GQ1955" s="190"/>
      <c r="GR1955" s="190"/>
      <c r="GS1955" s="190"/>
      <c r="GT1955" s="190"/>
      <c r="GU1955" s="190"/>
      <c r="GV1955" s="190"/>
      <c r="GW1955" s="190"/>
      <c r="GX1955" s="190"/>
      <c r="GY1955" s="190"/>
      <c r="GZ1955" s="190"/>
      <c r="HA1955" s="190"/>
      <c r="HB1955" s="190"/>
      <c r="HC1955" s="190"/>
      <c r="HD1955" s="190"/>
      <c r="HE1955" s="190"/>
      <c r="HF1955" s="190"/>
      <c r="HG1955" s="190"/>
      <c r="HH1955" s="190"/>
      <c r="HI1955" s="190"/>
      <c r="HJ1955" s="190"/>
      <c r="HK1955" s="190"/>
      <c r="HL1955" s="190"/>
      <c r="HM1955" s="190"/>
      <c r="HN1955" s="190"/>
      <c r="HO1955" s="190"/>
      <c r="HP1955" s="190"/>
      <c r="HQ1955" s="190"/>
      <c r="HR1955" s="190"/>
      <c r="HS1955" s="190"/>
      <c r="HT1955" s="190"/>
      <c r="HU1955" s="190"/>
      <c r="HV1955" s="190"/>
      <c r="HW1955" s="190"/>
      <c r="HX1955" s="190"/>
      <c r="HY1955" s="190"/>
      <c r="HZ1955" s="190"/>
      <c r="IA1955" s="190"/>
      <c r="IB1955" s="190"/>
      <c r="IC1955" s="190"/>
      <c r="ID1955" s="190"/>
      <c r="IE1955" s="190"/>
      <c r="IF1955" s="190"/>
      <c r="IG1955" s="190"/>
      <c r="IH1955" s="190"/>
      <c r="II1955" s="190"/>
      <c r="IJ1955" s="190"/>
      <c r="IK1955" s="190"/>
      <c r="IL1955" s="190"/>
      <c r="IM1955" s="190"/>
      <c r="IN1955" s="190"/>
      <c r="IO1955" s="190"/>
      <c r="IP1955" s="190"/>
      <c r="IQ1955" s="190"/>
      <c r="IR1955" s="190"/>
      <c r="IS1955" s="190"/>
      <c r="IT1955" s="190"/>
      <c r="IU1955" s="190"/>
      <c r="IV1955" s="190"/>
      <c r="IW1955" s="190"/>
      <c r="IX1955" s="190"/>
      <c r="IY1955" s="190"/>
      <c r="IZ1955" s="190"/>
      <c r="JA1955" s="190"/>
      <c r="JB1955" s="190"/>
      <c r="JC1955" s="190"/>
      <c r="JD1955" s="190"/>
      <c r="JE1955" s="190"/>
      <c r="JF1955" s="190"/>
      <c r="JG1955" s="190"/>
      <c r="JH1955" s="190"/>
      <c r="JI1955" s="190"/>
      <c r="JJ1955" s="190"/>
      <c r="JK1955" s="190"/>
      <c r="JL1955" s="190"/>
      <c r="JM1955" s="190"/>
      <c r="JN1955" s="190"/>
      <c r="JO1955" s="190"/>
      <c r="JP1955" s="190"/>
      <c r="JQ1955" s="190"/>
      <c r="JR1955" s="190"/>
      <c r="JS1955" s="190"/>
      <c r="JT1955" s="190"/>
      <c r="JU1955" s="190"/>
      <c r="JV1955" s="190"/>
      <c r="JW1955" s="190"/>
      <c r="JX1955" s="190"/>
      <c r="JY1955" s="190"/>
      <c r="JZ1955" s="190"/>
      <c r="KA1955" s="190"/>
      <c r="KB1955" s="190"/>
      <c r="KC1955" s="190"/>
      <c r="KD1955" s="190"/>
      <c r="KE1955" s="190"/>
      <c r="KF1955" s="190"/>
      <c r="KG1955" s="190"/>
      <c r="KH1955" s="190"/>
      <c r="KI1955" s="190"/>
      <c r="KJ1955" s="190"/>
      <c r="KK1955" s="190"/>
      <c r="KL1955" s="190"/>
      <c r="KM1955" s="190"/>
      <c r="KN1955" s="190"/>
      <c r="KO1955" s="190"/>
      <c r="KP1955" s="190"/>
      <c r="KQ1955" s="190"/>
      <c r="KR1955" s="190"/>
      <c r="KS1955" s="190"/>
      <c r="KT1955" s="190"/>
      <c r="KU1955" s="190"/>
      <c r="KV1955" s="190"/>
      <c r="KW1955" s="190"/>
      <c r="KX1955" s="190"/>
      <c r="KY1955" s="190"/>
      <c r="KZ1955" s="190"/>
      <c r="LA1955" s="190"/>
      <c r="LB1955" s="190"/>
      <c r="LC1955" s="190"/>
      <c r="LD1955" s="190"/>
      <c r="LE1955" s="190"/>
      <c r="LF1955" s="190"/>
      <c r="LG1955" s="190"/>
      <c r="LH1955" s="190"/>
      <c r="LI1955" s="190"/>
      <c r="LJ1955" s="190"/>
      <c r="LK1955" s="190"/>
      <c r="LL1955" s="190"/>
      <c r="LM1955" s="190"/>
      <c r="LN1955" s="190"/>
      <c r="LO1955" s="190"/>
      <c r="LP1955" s="190"/>
      <c r="LQ1955" s="190"/>
      <c r="LR1955" s="190"/>
      <c r="LS1955" s="190"/>
      <c r="LT1955" s="190"/>
      <c r="LU1955" s="190"/>
      <c r="LV1955" s="190"/>
      <c r="LW1955" s="190"/>
      <c r="LX1955" s="190"/>
      <c r="LY1955" s="190"/>
      <c r="LZ1955" s="190"/>
      <c r="MA1955" s="190"/>
      <c r="MB1955" s="190"/>
      <c r="MC1955" s="190"/>
      <c r="MD1955" s="190"/>
      <c r="ME1955" s="190"/>
      <c r="MF1955" s="190"/>
      <c r="MG1955" s="190"/>
      <c r="MH1955" s="190"/>
      <c r="MI1955" s="190"/>
      <c r="MJ1955" s="190"/>
      <c r="MK1955" s="190"/>
      <c r="ML1955" s="190"/>
      <c r="MM1955" s="190"/>
      <c r="MN1955" s="190"/>
      <c r="MO1955" s="190"/>
      <c r="MP1955" s="190"/>
      <c r="MQ1955" s="190"/>
      <c r="MR1955" s="190"/>
      <c r="MS1955" s="190"/>
      <c r="MT1955" s="190"/>
      <c r="MU1955" s="190"/>
      <c r="MV1955" s="190"/>
      <c r="MW1955" s="190"/>
      <c r="MX1955" s="190"/>
      <c r="MY1955" s="190"/>
      <c r="MZ1955" s="190"/>
      <c r="NA1955" s="190"/>
      <c r="NB1955" s="190"/>
      <c r="NC1955" s="190"/>
      <c r="ND1955" s="190"/>
      <c r="NE1955" s="190"/>
      <c r="NF1955" s="190"/>
      <c r="NG1955" s="190"/>
      <c r="NH1955" s="190"/>
      <c r="NI1955" s="190"/>
      <c r="NJ1955" s="190"/>
      <c r="NK1955" s="190"/>
      <c r="NL1955" s="190"/>
      <c r="NM1955" s="190"/>
      <c r="NN1955" s="190"/>
      <c r="NO1955" s="190"/>
      <c r="NP1955" s="190"/>
      <c r="NQ1955" s="190"/>
      <c r="NR1955" s="190"/>
      <c r="NS1955" s="190"/>
      <c r="NT1955" s="190"/>
      <c r="NU1955" s="190"/>
      <c r="NV1955" s="190"/>
      <c r="NW1955" s="190"/>
      <c r="NX1955" s="190"/>
      <c r="NY1955" s="190"/>
      <c r="NZ1955" s="190"/>
      <c r="OA1955" s="190"/>
      <c r="OB1955" s="190"/>
      <c r="OC1955" s="190"/>
      <c r="OD1955" s="190"/>
      <c r="OE1955" s="190"/>
      <c r="OF1955" s="190"/>
      <c r="OG1955" s="190"/>
      <c r="OH1955" s="190"/>
      <c r="OI1955" s="190"/>
      <c r="OJ1955" s="190"/>
      <c r="OK1955" s="190"/>
      <c r="OL1955" s="190"/>
      <c r="OM1955" s="190"/>
      <c r="ON1955" s="190"/>
      <c r="OO1955" s="190"/>
      <c r="OP1955" s="190"/>
      <c r="OQ1955" s="190"/>
      <c r="OR1955" s="190"/>
      <c r="OS1955" s="190"/>
      <c r="OT1955" s="190"/>
      <c r="OU1955" s="190"/>
      <c r="OV1955" s="190"/>
      <c r="OW1955" s="190"/>
      <c r="OX1955" s="190"/>
      <c r="OY1955" s="190"/>
      <c r="OZ1955" s="190"/>
      <c r="PA1955" s="190"/>
      <c r="PB1955" s="190"/>
      <c r="PC1955" s="190"/>
      <c r="PD1955" s="190"/>
      <c r="PE1955" s="190"/>
      <c r="PF1955" s="190"/>
      <c r="PG1955" s="190"/>
      <c r="PH1955" s="190"/>
      <c r="PI1955" s="190"/>
      <c r="PJ1955" s="190"/>
      <c r="PK1955" s="190"/>
      <c r="PL1955" s="190"/>
      <c r="PM1955" s="190"/>
      <c r="PN1955" s="190"/>
      <c r="PO1955" s="190"/>
      <c r="PP1955" s="190"/>
      <c r="PQ1955" s="190"/>
      <c r="PR1955" s="190"/>
      <c r="PS1955" s="190"/>
      <c r="PT1955" s="190"/>
      <c r="PU1955" s="190"/>
      <c r="PV1955" s="190"/>
      <c r="PW1955" s="190"/>
      <c r="PX1955" s="190"/>
      <c r="PY1955" s="190"/>
      <c r="PZ1955" s="190"/>
      <c r="QA1955" s="190"/>
      <c r="QB1955" s="190"/>
      <c r="QC1955" s="190"/>
      <c r="QD1955" s="190"/>
      <c r="QE1955" s="190"/>
      <c r="QF1955" s="190"/>
      <c r="QG1955" s="190"/>
      <c r="QH1955" s="190"/>
      <c r="QI1955" s="190"/>
      <c r="QJ1955" s="190"/>
      <c r="QK1955" s="190"/>
      <c r="QL1955" s="190"/>
      <c r="QM1955" s="190"/>
      <c r="QN1955" s="190"/>
      <c r="QO1955" s="190"/>
      <c r="QP1955" s="190"/>
      <c r="QQ1955" s="190"/>
      <c r="QR1955" s="190"/>
      <c r="QS1955" s="190"/>
      <c r="QT1955" s="190"/>
      <c r="QU1955" s="190"/>
      <c r="QV1955" s="190"/>
      <c r="QW1955" s="190"/>
      <c r="QX1955" s="190"/>
      <c r="QY1955" s="190"/>
      <c r="QZ1955" s="190"/>
      <c r="RA1955" s="190"/>
      <c r="RB1955" s="190"/>
      <c r="RC1955" s="190"/>
      <c r="RD1955" s="190"/>
      <c r="RE1955" s="190"/>
      <c r="RF1955" s="190"/>
      <c r="RG1955" s="190"/>
      <c r="RH1955" s="190"/>
      <c r="RI1955" s="190"/>
      <c r="RJ1955" s="190"/>
      <c r="RK1955" s="190"/>
      <c r="RL1955" s="190"/>
      <c r="RM1955" s="190"/>
      <c r="RN1955" s="190"/>
      <c r="RO1955" s="190"/>
      <c r="RP1955" s="190"/>
      <c r="RQ1955" s="190"/>
      <c r="RR1955" s="190"/>
      <c r="RS1955" s="190"/>
      <c r="RT1955" s="190"/>
      <c r="RU1955" s="190"/>
      <c r="RV1955" s="190"/>
      <c r="RW1955" s="190"/>
      <c r="RX1955" s="190"/>
      <c r="RY1955" s="190"/>
      <c r="RZ1955" s="190"/>
      <c r="SA1955" s="190"/>
      <c r="SB1955" s="190"/>
      <c r="SC1955" s="190"/>
      <c r="SD1955" s="190"/>
      <c r="SE1955" s="190"/>
      <c r="SF1955" s="190"/>
      <c r="SG1955" s="190"/>
      <c r="SH1955" s="190"/>
      <c r="SI1955" s="190"/>
      <c r="SJ1955" s="190"/>
      <c r="SK1955" s="190"/>
      <c r="SL1955" s="190"/>
      <c r="SM1955" s="190"/>
      <c r="SN1955" s="190"/>
      <c r="SO1955" s="190"/>
      <c r="SP1955" s="190"/>
      <c r="SQ1955" s="190"/>
      <c r="SR1955" s="190"/>
      <c r="SS1955" s="190"/>
      <c r="ST1955" s="190"/>
      <c r="SU1955" s="190"/>
      <c r="SV1955" s="190"/>
      <c r="SW1955" s="190"/>
      <c r="SX1955" s="190"/>
      <c r="SY1955" s="190"/>
      <c r="SZ1955" s="190"/>
      <c r="TA1955" s="190"/>
      <c r="TB1955" s="190"/>
      <c r="TC1955" s="190"/>
      <c r="TD1955" s="190"/>
      <c r="TE1955" s="190"/>
      <c r="TF1955" s="190"/>
      <c r="TG1955" s="190"/>
      <c r="TH1955" s="190"/>
      <c r="TI1955" s="190"/>
      <c r="TJ1955" s="190"/>
      <c r="TK1955" s="190"/>
      <c r="TL1955" s="190"/>
      <c r="TM1955" s="190"/>
      <c r="TN1955" s="190"/>
      <c r="TO1955" s="190"/>
      <c r="TP1955" s="190"/>
      <c r="TQ1955" s="190"/>
      <c r="TR1955" s="190"/>
      <c r="TS1955" s="190"/>
      <c r="TT1955" s="190"/>
      <c r="TU1955" s="190"/>
      <c r="TV1955" s="190"/>
      <c r="TW1955" s="190"/>
      <c r="TX1955" s="190"/>
      <c r="TY1955" s="190"/>
      <c r="TZ1955" s="190"/>
      <c r="UA1955" s="190"/>
      <c r="UB1955" s="190"/>
      <c r="UC1955" s="190"/>
      <c r="UD1955" s="190"/>
      <c r="UE1955" s="190"/>
      <c r="UF1955" s="190"/>
      <c r="UG1955" s="190"/>
      <c r="UH1955" s="190"/>
      <c r="UI1955" s="190"/>
      <c r="UJ1955" s="190"/>
      <c r="UK1955" s="190"/>
      <c r="UL1955" s="190"/>
      <c r="UM1955" s="190"/>
      <c r="UN1955" s="190"/>
      <c r="UO1955" s="190"/>
      <c r="UP1955" s="190"/>
      <c r="UQ1955" s="190"/>
      <c r="UR1955" s="190"/>
      <c r="US1955" s="190"/>
      <c r="UT1955" s="190"/>
      <c r="UU1955" s="190"/>
      <c r="UV1955" s="190"/>
      <c r="UW1955" s="190"/>
      <c r="UX1955" s="190"/>
      <c r="UY1955" s="190"/>
      <c r="UZ1955" s="190"/>
      <c r="VA1955" s="190"/>
      <c r="VB1955" s="190"/>
      <c r="VC1955" s="190"/>
      <c r="VD1955" s="190"/>
      <c r="VE1955" s="190"/>
      <c r="VF1955" s="190"/>
      <c r="VG1955" s="190"/>
      <c r="VH1955" s="190"/>
      <c r="VI1955" s="190"/>
      <c r="VJ1955" s="190"/>
      <c r="VK1955" s="190"/>
      <c r="VL1955" s="190"/>
      <c r="VM1955" s="190"/>
      <c r="VN1955" s="190"/>
      <c r="VO1955" s="190"/>
      <c r="VP1955" s="190"/>
      <c r="VQ1955" s="190"/>
      <c r="VR1955" s="190"/>
      <c r="VS1955" s="190"/>
      <c r="VT1955" s="190"/>
      <c r="VU1955" s="190"/>
      <c r="VV1955" s="190"/>
      <c r="VW1955" s="190"/>
      <c r="VX1955" s="190"/>
      <c r="VY1955" s="190"/>
      <c r="VZ1955" s="190"/>
      <c r="WA1955" s="190"/>
      <c r="WB1955" s="190"/>
      <c r="WC1955" s="190"/>
      <c r="WD1955" s="190"/>
      <c r="WE1955" s="190"/>
      <c r="WF1955" s="190"/>
      <c r="WG1955" s="190"/>
      <c r="WH1955" s="190"/>
      <c r="WI1955" s="190"/>
      <c r="WJ1955" s="190"/>
      <c r="WK1955" s="190"/>
      <c r="WL1955" s="190"/>
      <c r="WM1955" s="190"/>
      <c r="WN1955" s="190"/>
      <c r="WO1955" s="190"/>
      <c r="WP1955" s="190"/>
      <c r="WQ1955" s="190"/>
      <c r="WR1955" s="190"/>
      <c r="WS1955" s="190"/>
      <c r="WT1955" s="190"/>
      <c r="WU1955" s="190"/>
      <c r="WV1955" s="190"/>
      <c r="WW1955" s="190"/>
      <c r="WX1955" s="190"/>
      <c r="WY1955" s="190"/>
      <c r="WZ1955" s="190"/>
      <c r="XA1955" s="190"/>
      <c r="XB1955" s="190"/>
      <c r="XC1955" s="190"/>
      <c r="XD1955" s="190"/>
      <c r="XE1955" s="190"/>
      <c r="XF1955" s="190"/>
      <c r="XG1955" s="190"/>
      <c r="XH1955" s="190"/>
      <c r="XI1955" s="190"/>
      <c r="XJ1955" s="190"/>
      <c r="XK1955" s="190"/>
      <c r="XL1955" s="190"/>
      <c r="XM1955" s="190"/>
      <c r="XN1955" s="190"/>
      <c r="XO1955" s="190"/>
      <c r="XP1955" s="190"/>
      <c r="XQ1955" s="190"/>
      <c r="XR1955" s="190"/>
      <c r="XS1955" s="190"/>
      <c r="XT1955" s="190"/>
      <c r="XU1955" s="190"/>
      <c r="XV1955" s="190"/>
      <c r="XW1955" s="190"/>
      <c r="XX1955" s="190"/>
      <c r="XY1955" s="190"/>
      <c r="XZ1955" s="190"/>
      <c r="YA1955" s="190"/>
      <c r="YB1955" s="190"/>
      <c r="YC1955" s="190"/>
      <c r="YD1955" s="190"/>
      <c r="YE1955" s="190"/>
      <c r="YF1955" s="190"/>
      <c r="YG1955" s="190"/>
      <c r="YH1955" s="190"/>
      <c r="YI1955" s="190"/>
      <c r="YJ1955" s="190"/>
      <c r="YK1955" s="190"/>
      <c r="YL1955" s="190"/>
      <c r="YM1955" s="190"/>
      <c r="YN1955" s="190"/>
      <c r="YO1955" s="190"/>
      <c r="YP1955" s="190"/>
      <c r="YQ1955" s="190"/>
      <c r="YR1955" s="190"/>
      <c r="YS1955" s="190"/>
      <c r="YT1955" s="190"/>
      <c r="YU1955" s="190"/>
      <c r="YV1955" s="190"/>
      <c r="YW1955" s="190"/>
      <c r="YX1955" s="190"/>
      <c r="YY1955" s="190"/>
      <c r="YZ1955" s="190"/>
      <c r="ZA1955" s="190"/>
      <c r="ZB1955" s="190"/>
      <c r="ZC1955" s="190"/>
      <c r="ZD1955" s="190"/>
      <c r="ZE1955" s="190"/>
      <c r="ZF1955" s="190"/>
      <c r="ZG1955" s="190"/>
      <c r="ZH1955" s="190"/>
      <c r="ZI1955" s="190"/>
      <c r="ZJ1955" s="190"/>
      <c r="ZK1955" s="190"/>
      <c r="ZL1955" s="190"/>
      <c r="ZM1955" s="190"/>
      <c r="ZN1955" s="190"/>
      <c r="ZO1955" s="190"/>
      <c r="ZP1955" s="190"/>
      <c r="ZQ1955" s="190"/>
      <c r="ZR1955" s="190"/>
      <c r="ZS1955" s="190"/>
      <c r="ZT1955" s="190"/>
      <c r="ZU1955" s="190"/>
      <c r="ZV1955" s="190"/>
      <c r="ZW1955" s="190"/>
      <c r="ZX1955" s="190"/>
      <c r="ZY1955" s="190"/>
      <c r="ZZ1955" s="190"/>
      <c r="AAA1955" s="190"/>
      <c r="AAB1955" s="190"/>
      <c r="AAC1955" s="190"/>
      <c r="AAD1955" s="190"/>
      <c r="AAE1955" s="190"/>
      <c r="AAF1955" s="190"/>
      <c r="AAG1955" s="190"/>
      <c r="AAH1955" s="190"/>
      <c r="AAI1955" s="190"/>
      <c r="AAJ1955" s="190"/>
      <c r="AAK1955" s="190"/>
      <c r="AAL1955" s="190"/>
      <c r="AAM1955" s="190"/>
      <c r="AAN1955" s="190"/>
      <c r="AAO1955" s="190"/>
      <c r="AAP1955" s="190"/>
      <c r="AAQ1955" s="190"/>
      <c r="AAR1955" s="190"/>
      <c r="AAS1955" s="190"/>
      <c r="AAT1955" s="190"/>
      <c r="AAU1955" s="190"/>
      <c r="AAV1955" s="190"/>
      <c r="AAW1955" s="190"/>
      <c r="AAX1955" s="190"/>
      <c r="AAY1955" s="190"/>
      <c r="AAZ1955" s="190"/>
      <c r="ABA1955" s="190"/>
      <c r="ABB1955" s="190"/>
      <c r="ABC1955" s="190"/>
      <c r="ABD1955" s="190"/>
      <c r="ABE1955" s="190"/>
      <c r="ABF1955" s="190"/>
      <c r="ABG1955" s="190"/>
      <c r="ABH1955" s="190"/>
      <c r="ABI1955" s="190"/>
      <c r="ABJ1955" s="190"/>
      <c r="ABK1955" s="190"/>
      <c r="ABL1955" s="190"/>
      <c r="ABM1955" s="190"/>
      <c r="ABN1955" s="190"/>
      <c r="ABO1955" s="190"/>
      <c r="ABP1955" s="190"/>
      <c r="ABQ1955" s="190"/>
      <c r="ABR1955" s="190"/>
      <c r="ABS1955" s="190"/>
      <c r="ABT1955" s="190"/>
      <c r="ABU1955" s="190"/>
      <c r="ABV1955" s="190"/>
      <c r="ABW1955" s="190"/>
      <c r="ABX1955" s="190"/>
      <c r="ABY1955" s="190"/>
      <c r="ABZ1955" s="190"/>
      <c r="ACA1955" s="190"/>
      <c r="ACB1955" s="190"/>
      <c r="ACC1955" s="190"/>
      <c r="ACD1955" s="190"/>
      <c r="ACE1955" s="190"/>
      <c r="ACF1955" s="190"/>
      <c r="ACG1955" s="190"/>
      <c r="ACH1955" s="190"/>
      <c r="ACI1955" s="190"/>
      <c r="ACJ1955" s="190"/>
      <c r="ACK1955" s="190"/>
      <c r="ACL1955" s="190"/>
      <c r="ACM1955" s="190"/>
      <c r="ACN1955" s="190"/>
      <c r="ACO1955" s="190"/>
      <c r="ACP1955" s="190"/>
      <c r="ACQ1955" s="190"/>
      <c r="ACR1955" s="190"/>
      <c r="ACS1955" s="190"/>
      <c r="ACT1955" s="190"/>
      <c r="ACU1955" s="190"/>
      <c r="ACV1955" s="190"/>
      <c r="ACW1955" s="190"/>
      <c r="ACX1955" s="190"/>
      <c r="ACY1955" s="190"/>
      <c r="ACZ1955" s="190"/>
      <c r="ADA1955" s="190"/>
      <c r="ADB1955" s="190"/>
      <c r="ADC1955" s="190"/>
      <c r="ADD1955" s="190"/>
      <c r="ADE1955" s="190"/>
      <c r="ADF1955" s="190"/>
      <c r="ADG1955" s="190"/>
      <c r="ADH1955" s="190"/>
      <c r="ADI1955" s="190"/>
      <c r="ADJ1955" s="190"/>
      <c r="ADK1955" s="190"/>
      <c r="ADL1955" s="190"/>
      <c r="ADM1955" s="190"/>
      <c r="ADN1955" s="190"/>
      <c r="ADO1955" s="190"/>
      <c r="ADP1955" s="190"/>
      <c r="ADQ1955" s="190"/>
      <c r="ADR1955" s="190"/>
      <c r="ADS1955" s="190"/>
      <c r="ADT1955" s="190"/>
      <c r="ADU1955" s="190"/>
      <c r="ADV1955" s="190"/>
      <c r="ADW1955" s="190"/>
      <c r="ADX1955" s="190"/>
      <c r="ADY1955" s="190"/>
      <c r="ADZ1955" s="190"/>
      <c r="AEA1955" s="190"/>
      <c r="AEB1955" s="190"/>
      <c r="AEC1955" s="190"/>
      <c r="AED1955" s="190"/>
      <c r="AEE1955" s="190"/>
      <c r="AEF1955" s="190"/>
      <c r="AEG1955" s="190"/>
      <c r="AEH1955" s="190"/>
      <c r="AEI1955" s="190"/>
      <c r="AEJ1955" s="190"/>
      <c r="AEK1955" s="190"/>
      <c r="AEL1955" s="190"/>
      <c r="AEM1955" s="190"/>
      <c r="AEN1955" s="190"/>
      <c r="AEO1955" s="190"/>
      <c r="AEP1955" s="190"/>
      <c r="AEQ1955" s="190"/>
      <c r="AER1955" s="190"/>
      <c r="AES1955" s="190"/>
      <c r="AET1955" s="190"/>
      <c r="AEU1955" s="190"/>
      <c r="AEV1955" s="190"/>
      <c r="AEW1955" s="190"/>
      <c r="AEX1955" s="190"/>
      <c r="AEY1955" s="190"/>
      <c r="AEZ1955" s="190"/>
      <c r="AFA1955" s="190"/>
      <c r="AFB1955" s="190"/>
      <c r="AFC1955" s="190"/>
      <c r="AFD1955" s="190"/>
      <c r="AFE1955" s="190"/>
      <c r="AFF1955" s="190"/>
      <c r="AFG1955" s="190"/>
      <c r="AFH1955" s="190"/>
      <c r="AFI1955" s="190"/>
      <c r="AFJ1955" s="190"/>
      <c r="AFK1955" s="190"/>
      <c r="AFL1955" s="190"/>
      <c r="AFM1955" s="190"/>
      <c r="AFN1955" s="190"/>
      <c r="AFO1955" s="190"/>
      <c r="AFP1955" s="190"/>
      <c r="AFQ1955" s="190"/>
      <c r="AFR1955" s="190"/>
      <c r="AFS1955" s="190"/>
      <c r="AFT1955" s="190"/>
      <c r="AFU1955" s="190"/>
      <c r="AFV1955" s="190"/>
      <c r="AFW1955" s="190"/>
      <c r="AFX1955" s="190"/>
      <c r="AFY1955" s="190"/>
      <c r="AFZ1955" s="190"/>
      <c r="AGA1955" s="190"/>
      <c r="AGB1955" s="190"/>
      <c r="AGC1955" s="190"/>
      <c r="AGD1955" s="190"/>
      <c r="AGE1955" s="190"/>
      <c r="AGF1955" s="190"/>
      <c r="AGG1955" s="190"/>
      <c r="AGH1955" s="190"/>
      <c r="AGI1955" s="190"/>
      <c r="AGJ1955" s="190"/>
      <c r="AGK1955" s="190"/>
      <c r="AGL1955" s="190"/>
      <c r="AGM1955" s="190"/>
      <c r="AGN1955" s="190"/>
      <c r="AGO1955" s="190"/>
      <c r="AGP1955" s="190"/>
      <c r="AGQ1955" s="190"/>
      <c r="AGR1955" s="190"/>
      <c r="AGS1955" s="190"/>
      <c r="AGT1955" s="190"/>
      <c r="AGU1955" s="190"/>
      <c r="AGV1955" s="190"/>
      <c r="AGW1955" s="190"/>
      <c r="AGX1955" s="190"/>
      <c r="AGY1955" s="190"/>
      <c r="AGZ1955" s="190"/>
      <c r="AHA1955" s="190"/>
      <c r="AHB1955" s="190"/>
      <c r="AHC1955" s="190"/>
      <c r="AHD1955" s="190"/>
      <c r="AHE1955" s="190"/>
      <c r="AHF1955" s="190"/>
      <c r="AHG1955" s="190"/>
      <c r="AHH1955" s="190"/>
      <c r="AHI1955" s="190"/>
      <c r="AHJ1955" s="190"/>
      <c r="AHK1955" s="190"/>
      <c r="AHL1955" s="190"/>
      <c r="AHM1955" s="190"/>
      <c r="AHN1955" s="190"/>
      <c r="AHO1955" s="190"/>
      <c r="AHP1955" s="190"/>
      <c r="AHQ1955" s="190"/>
      <c r="AHR1955" s="190"/>
      <c r="AHS1955" s="190"/>
      <c r="AHT1955" s="190"/>
      <c r="AHU1955" s="190"/>
      <c r="AHV1955" s="190"/>
      <c r="AHW1955" s="190"/>
      <c r="AHX1955" s="190"/>
      <c r="AHY1955" s="190"/>
      <c r="AHZ1955" s="190"/>
      <c r="AIA1955" s="190"/>
      <c r="AIB1955" s="190"/>
      <c r="AIC1955" s="190"/>
      <c r="AID1955" s="190"/>
      <c r="AIE1955" s="190"/>
      <c r="AIF1955" s="190"/>
      <c r="AIG1955" s="190"/>
      <c r="AIH1955" s="190"/>
      <c r="AII1955" s="190"/>
      <c r="AIJ1955" s="190"/>
      <c r="AIK1955" s="190"/>
      <c r="AIL1955" s="190"/>
      <c r="AIM1955" s="190"/>
      <c r="AIN1955" s="190"/>
      <c r="AIO1955" s="190"/>
      <c r="AIP1955" s="190"/>
      <c r="AIQ1955" s="190"/>
      <c r="AIR1955" s="190"/>
      <c r="AIS1955" s="190"/>
      <c r="AIT1955" s="190"/>
      <c r="AIU1955" s="190"/>
      <c r="AIV1955" s="190"/>
      <c r="AIW1955" s="190"/>
      <c r="AIX1955" s="190"/>
      <c r="AIY1955" s="190"/>
      <c r="AIZ1955" s="190"/>
      <c r="AJA1955" s="190"/>
      <c r="AJB1955" s="190"/>
      <c r="AJC1955" s="190"/>
      <c r="AJD1955" s="190"/>
      <c r="AJE1955" s="190"/>
      <c r="AJF1955" s="190"/>
      <c r="AJG1955" s="190"/>
      <c r="AJH1955" s="190"/>
      <c r="AJI1955" s="190"/>
      <c r="AJJ1955" s="190"/>
      <c r="AJK1955" s="190"/>
      <c r="AJL1955" s="190"/>
      <c r="AJM1955" s="190"/>
      <c r="AJN1955" s="190"/>
      <c r="AJO1955" s="190"/>
      <c r="AJP1955" s="190"/>
      <c r="AJQ1955" s="190"/>
      <c r="AJR1955" s="190"/>
      <c r="AJS1955" s="190"/>
      <c r="AJT1955" s="190"/>
      <c r="AJU1955" s="190"/>
      <c r="AJV1955" s="190"/>
      <c r="AJW1955" s="190"/>
      <c r="AJX1955" s="190"/>
      <c r="AJY1955" s="190"/>
      <c r="AJZ1955" s="190"/>
      <c r="AKA1955" s="190"/>
      <c r="AKB1955" s="190"/>
      <c r="AKC1955" s="190"/>
      <c r="AKD1955" s="190"/>
      <c r="AKE1955" s="190"/>
      <c r="AKF1955" s="190"/>
      <c r="AKG1955" s="190"/>
      <c r="AKH1955" s="190"/>
      <c r="AKI1955" s="190"/>
      <c r="AKJ1955" s="190"/>
      <c r="AKK1955" s="190"/>
      <c r="AKL1955" s="190"/>
      <c r="AKM1955" s="190"/>
      <c r="AKN1955" s="190"/>
      <c r="AKO1955" s="190"/>
      <c r="AKP1955" s="190"/>
      <c r="AKQ1955" s="190"/>
      <c r="AKR1955" s="190"/>
      <c r="AKS1955" s="190"/>
      <c r="AKT1955" s="190"/>
      <c r="AKU1955" s="190"/>
      <c r="AKV1955" s="190"/>
      <c r="AKW1955" s="190"/>
      <c r="AKX1955" s="190"/>
      <c r="AKY1955" s="190"/>
      <c r="AKZ1955" s="190"/>
      <c r="ALA1955" s="190"/>
      <c r="ALB1955" s="190"/>
      <c r="ALC1955" s="190"/>
      <c r="ALD1955" s="190"/>
      <c r="ALE1955" s="190"/>
      <c r="ALF1955" s="190"/>
      <c r="ALG1955" s="190"/>
      <c r="ALH1955" s="190"/>
      <c r="ALI1955" s="190"/>
      <c r="ALJ1955" s="190"/>
      <c r="ALK1955" s="190"/>
      <c r="ALL1955" s="190"/>
      <c r="ALM1955" s="190"/>
      <c r="ALN1955" s="190"/>
      <c r="ALO1955" s="190"/>
      <c r="ALP1955" s="190"/>
      <c r="ALQ1955" s="190"/>
      <c r="ALR1955" s="190"/>
      <c r="ALS1955" s="190"/>
      <c r="ALT1955" s="190"/>
      <c r="ALU1955" s="190"/>
      <c r="ALV1955" s="190"/>
      <c r="ALW1955" s="190"/>
      <c r="ALX1955" s="190"/>
      <c r="ALY1955" s="190"/>
      <c r="ALZ1955" s="190"/>
      <c r="AMA1955" s="190"/>
      <c r="AMB1955" s="190"/>
      <c r="AMC1955" s="190"/>
      <c r="AMD1955" s="190"/>
      <c r="AME1955" s="190"/>
      <c r="AMF1955" s="190"/>
      <c r="AMG1955" s="190"/>
      <c r="AMH1955" s="190"/>
      <c r="AMI1955" s="190"/>
      <c r="AMJ1955" s="190"/>
      <c r="AMK1955" s="190"/>
      <c r="AML1955" s="190"/>
      <c r="AMM1955" s="190"/>
      <c r="AMN1955" s="190"/>
      <c r="AMO1955" s="190"/>
      <c r="AMP1955" s="190"/>
      <c r="AMQ1955" s="190"/>
      <c r="AMR1955" s="190"/>
      <c r="AMS1955" s="190"/>
      <c r="AMT1955" s="190"/>
      <c r="AMU1955" s="190"/>
      <c r="AMV1955" s="190"/>
      <c r="AMW1955" s="190"/>
      <c r="AMX1955" s="190"/>
      <c r="AMY1955" s="190"/>
      <c r="AMZ1955" s="190"/>
      <c r="ANA1955" s="190"/>
      <c r="ANB1955" s="190"/>
      <c r="ANC1955" s="190"/>
      <c r="AND1955" s="190"/>
      <c r="ANE1955" s="190"/>
      <c r="ANF1955" s="190"/>
      <c r="ANG1955" s="190"/>
      <c r="ANH1955" s="190"/>
      <c r="ANI1955" s="190"/>
      <c r="ANJ1955" s="190"/>
      <c r="ANK1955" s="190"/>
      <c r="ANL1955" s="190"/>
      <c r="ANM1955" s="190"/>
      <c r="ANN1955" s="190"/>
      <c r="ANO1955" s="190"/>
      <c r="ANP1955" s="190"/>
      <c r="ANQ1955" s="190"/>
      <c r="ANR1955" s="190"/>
      <c r="ANS1955" s="190"/>
      <c r="ANT1955" s="190"/>
      <c r="ANU1955" s="190"/>
      <c r="ANV1955" s="190"/>
      <c r="ANW1955" s="190"/>
      <c r="ANX1955" s="190"/>
      <c r="ANY1955" s="190"/>
      <c r="ANZ1955" s="190"/>
      <c r="AOA1955" s="190"/>
      <c r="AOB1955" s="190"/>
      <c r="AOC1955" s="190"/>
      <c r="AOD1955" s="190"/>
      <c r="AOE1955" s="190"/>
      <c r="AOF1955" s="190"/>
      <c r="AOG1955" s="190"/>
      <c r="AOH1955" s="190"/>
      <c r="AOI1955" s="190"/>
      <c r="AOJ1955" s="190"/>
      <c r="AOK1955" s="190"/>
      <c r="AOL1955" s="190"/>
      <c r="AOM1955" s="190"/>
      <c r="AON1955" s="190"/>
      <c r="AOO1955" s="190"/>
      <c r="AOP1955" s="190"/>
      <c r="AOQ1955" s="190"/>
      <c r="AOR1955" s="190"/>
      <c r="AOS1955" s="190"/>
      <c r="AOT1955" s="190"/>
      <c r="AOU1955" s="190"/>
      <c r="AOV1955" s="190"/>
      <c r="AOW1955" s="190"/>
      <c r="AOX1955" s="190"/>
      <c r="AOY1955" s="190"/>
      <c r="AOZ1955" s="190"/>
      <c r="APA1955" s="190"/>
      <c r="APB1955" s="190"/>
      <c r="APC1955" s="190"/>
      <c r="APD1955" s="190"/>
      <c r="APE1955" s="190"/>
      <c r="APF1955" s="190"/>
      <c r="APG1955" s="190"/>
      <c r="APH1955" s="190"/>
      <c r="API1955" s="190"/>
      <c r="APJ1955" s="190"/>
      <c r="APK1955" s="190"/>
      <c r="APL1955" s="190"/>
      <c r="APM1955" s="190"/>
      <c r="APN1955" s="190"/>
      <c r="APO1955" s="190"/>
      <c r="APP1955" s="190"/>
      <c r="APQ1955" s="190"/>
      <c r="APR1955" s="190"/>
      <c r="APS1955" s="190"/>
      <c r="APT1955" s="190"/>
      <c r="APU1955" s="190"/>
      <c r="APV1955" s="190"/>
      <c r="APW1955" s="190"/>
      <c r="APX1955" s="190"/>
      <c r="APY1955" s="190"/>
      <c r="APZ1955" s="190"/>
      <c r="AQA1955" s="190"/>
      <c r="AQB1955" s="190"/>
      <c r="AQC1955" s="190"/>
      <c r="AQD1955" s="190"/>
      <c r="AQE1955" s="190"/>
      <c r="AQF1955" s="190"/>
      <c r="AQG1955" s="190"/>
      <c r="AQH1955" s="190"/>
      <c r="AQI1955" s="190"/>
      <c r="AQJ1955" s="190"/>
      <c r="AQK1955" s="190"/>
      <c r="AQL1955" s="190"/>
      <c r="AQM1955" s="190"/>
      <c r="AQN1955" s="190"/>
      <c r="AQO1955" s="190"/>
      <c r="AQP1955" s="190"/>
      <c r="AQQ1955" s="190"/>
      <c r="AQR1955" s="190"/>
      <c r="AQS1955" s="190"/>
      <c r="AQT1955" s="190"/>
      <c r="AQU1955" s="190"/>
      <c r="AQV1955" s="190"/>
      <c r="AQW1955" s="190"/>
      <c r="AQX1955" s="190"/>
      <c r="AQY1955" s="190"/>
      <c r="AQZ1955" s="190"/>
      <c r="ARA1955" s="190"/>
      <c r="ARB1955" s="190"/>
      <c r="ARC1955" s="190"/>
      <c r="ARD1955" s="190"/>
      <c r="ARE1955" s="190"/>
      <c r="ARF1955" s="190"/>
      <c r="ARG1955" s="190"/>
      <c r="ARH1955" s="190"/>
      <c r="ARI1955" s="190"/>
      <c r="ARJ1955" s="190"/>
      <c r="ARK1955" s="190"/>
      <c r="ARL1955" s="190"/>
      <c r="ARM1955" s="190"/>
      <c r="ARN1955" s="190"/>
      <c r="ARO1955" s="190"/>
      <c r="ARP1955" s="190"/>
      <c r="ARQ1955" s="190"/>
      <c r="ARR1955" s="190"/>
      <c r="ARS1955" s="190"/>
      <c r="ART1955" s="190"/>
      <c r="ARU1955" s="190"/>
      <c r="ARV1955" s="190"/>
      <c r="ARW1955" s="190"/>
      <c r="ARX1955" s="190"/>
      <c r="ARY1955" s="190"/>
      <c r="ARZ1955" s="190"/>
      <c r="ASA1955" s="190"/>
      <c r="ASB1955" s="190"/>
      <c r="ASC1955" s="190"/>
      <c r="ASD1955" s="190"/>
      <c r="ASE1955" s="190"/>
      <c r="ASF1955" s="190"/>
      <c r="ASG1955" s="190"/>
      <c r="ASH1955" s="190"/>
      <c r="ASI1955" s="190"/>
      <c r="ASJ1955" s="190"/>
      <c r="ASK1955" s="190"/>
      <c r="ASL1955" s="190"/>
      <c r="ASM1955" s="190"/>
      <c r="ASN1955" s="190"/>
      <c r="ASO1955" s="190"/>
      <c r="ASP1955" s="190"/>
      <c r="ASQ1955" s="190"/>
      <c r="ASR1955" s="190"/>
      <c r="ASS1955" s="190"/>
      <c r="AST1955" s="190"/>
      <c r="ASU1955" s="190"/>
      <c r="ASV1955" s="190"/>
      <c r="ASW1955" s="190"/>
      <c r="ASX1955" s="190"/>
      <c r="ASY1955" s="190"/>
      <c r="ASZ1955" s="190"/>
      <c r="ATA1955" s="190"/>
      <c r="ATB1955" s="190"/>
      <c r="ATC1955" s="190"/>
      <c r="ATD1955" s="190"/>
      <c r="ATE1955" s="190"/>
      <c r="ATF1955" s="190"/>
      <c r="ATG1955" s="190"/>
      <c r="ATH1955" s="190"/>
      <c r="ATI1955" s="190"/>
      <c r="ATJ1955" s="190"/>
      <c r="ATK1955" s="190"/>
      <c r="ATL1955" s="190"/>
      <c r="ATM1955" s="190"/>
      <c r="ATN1955" s="190"/>
      <c r="ATO1955" s="190"/>
      <c r="ATP1955" s="190"/>
      <c r="ATQ1955" s="190"/>
      <c r="ATR1955" s="190"/>
      <c r="ATS1955" s="190"/>
      <c r="ATT1955" s="190"/>
      <c r="ATU1955" s="190"/>
      <c r="ATV1955" s="190"/>
      <c r="ATW1955" s="190"/>
      <c r="ATX1955" s="190"/>
      <c r="ATY1955" s="190"/>
      <c r="ATZ1955" s="190"/>
      <c r="AUA1955" s="190"/>
      <c r="AUB1955" s="190"/>
      <c r="AUC1955" s="190"/>
      <c r="AUD1955" s="190"/>
      <c r="AUE1955" s="190"/>
      <c r="AUF1955" s="190"/>
      <c r="AUG1955" s="190"/>
      <c r="AUH1955" s="190"/>
      <c r="AUI1955" s="190"/>
      <c r="AUJ1955" s="190"/>
      <c r="AUK1955" s="190"/>
      <c r="AUL1955" s="190"/>
      <c r="AUM1955" s="190"/>
      <c r="AUN1955" s="190"/>
      <c r="AUO1955" s="190"/>
      <c r="AUP1955" s="190"/>
      <c r="AUQ1955" s="190"/>
      <c r="AUR1955" s="190"/>
      <c r="AUS1955" s="190"/>
      <c r="AUT1955" s="190"/>
      <c r="AUU1955" s="190"/>
      <c r="AUV1955" s="190"/>
      <c r="AUW1955" s="190"/>
      <c r="AUX1955" s="190"/>
      <c r="AUY1955" s="190"/>
      <c r="AUZ1955" s="190"/>
      <c r="AVA1955" s="190"/>
      <c r="AVB1955" s="190"/>
      <c r="AVC1955" s="190"/>
      <c r="AVD1955" s="190"/>
      <c r="AVE1955" s="190"/>
      <c r="AVF1955" s="190"/>
      <c r="AVG1955" s="190"/>
      <c r="AVH1955" s="190"/>
      <c r="AVI1955" s="190"/>
      <c r="AVJ1955" s="190"/>
      <c r="AVK1955" s="190"/>
      <c r="AVL1955" s="190"/>
      <c r="AVM1955" s="190"/>
      <c r="AVN1955" s="190"/>
      <c r="AVO1955" s="190"/>
      <c r="AVP1955" s="190"/>
      <c r="AVQ1955" s="190"/>
      <c r="AVR1955" s="190"/>
      <c r="AVS1955" s="190"/>
      <c r="AVT1955" s="190"/>
      <c r="AVU1955" s="190"/>
      <c r="AVV1955" s="190"/>
      <c r="AVW1955" s="190"/>
      <c r="AVX1955" s="190"/>
      <c r="AVY1955" s="190"/>
      <c r="AVZ1955" s="190"/>
      <c r="AWA1955" s="190"/>
      <c r="AWB1955" s="190"/>
      <c r="AWC1955" s="190"/>
      <c r="AWD1955" s="190"/>
      <c r="AWE1955" s="190"/>
      <c r="AWF1955" s="190"/>
      <c r="AWG1955" s="190"/>
      <c r="AWH1955" s="190"/>
      <c r="AWI1955" s="190"/>
      <c r="AWJ1955" s="190"/>
      <c r="AWK1955" s="190"/>
      <c r="AWL1955" s="190"/>
      <c r="AWM1955" s="190"/>
      <c r="AWN1955" s="190"/>
      <c r="AWO1955" s="190"/>
      <c r="AWP1955" s="190"/>
      <c r="AWQ1955" s="190"/>
      <c r="AWR1955" s="190"/>
      <c r="AWS1955" s="190"/>
      <c r="AWT1955" s="190"/>
      <c r="AWU1955" s="190"/>
      <c r="AWV1955" s="190"/>
      <c r="AWW1955" s="190"/>
      <c r="AWX1955" s="190"/>
      <c r="AWY1955" s="190"/>
      <c r="AWZ1955" s="190"/>
      <c r="AXA1955" s="190"/>
      <c r="AXB1955" s="190"/>
      <c r="AXC1955" s="190"/>
      <c r="AXD1955" s="190"/>
      <c r="AXE1955" s="190"/>
      <c r="AXF1955" s="190"/>
      <c r="AXG1955" s="190"/>
      <c r="AXH1955" s="190"/>
      <c r="AXI1955" s="190"/>
      <c r="AXJ1955" s="190"/>
      <c r="AXK1955" s="190"/>
      <c r="AXL1955" s="190"/>
      <c r="AXM1955" s="190"/>
      <c r="AXN1955" s="190"/>
      <c r="AXO1955" s="190"/>
      <c r="AXP1955" s="190"/>
      <c r="AXQ1955" s="190"/>
      <c r="AXR1955" s="190"/>
      <c r="AXS1955" s="190"/>
      <c r="AXT1955" s="190"/>
      <c r="AXU1955" s="190"/>
      <c r="AXV1955" s="190"/>
      <c r="AXW1955" s="190"/>
      <c r="AXX1955" s="190"/>
      <c r="AXY1955" s="190"/>
      <c r="AXZ1955" s="190"/>
      <c r="AYA1955" s="190"/>
      <c r="AYB1955" s="190"/>
      <c r="AYC1955" s="190"/>
      <c r="AYD1955" s="190"/>
      <c r="AYE1955" s="190"/>
      <c r="AYF1955" s="190"/>
      <c r="AYG1955" s="190"/>
      <c r="AYH1955" s="190"/>
      <c r="AYI1955" s="190"/>
      <c r="AYJ1955" s="190"/>
      <c r="AYK1955" s="190"/>
      <c r="AYL1955" s="190"/>
      <c r="AYM1955" s="190"/>
      <c r="AYN1955" s="190"/>
      <c r="AYO1955" s="190"/>
      <c r="AYP1955" s="190"/>
      <c r="AYQ1955" s="190"/>
      <c r="AYR1955" s="190"/>
      <c r="AYS1955" s="190"/>
      <c r="AYT1955" s="190"/>
      <c r="AYU1955" s="190"/>
      <c r="AYV1955" s="190"/>
      <c r="AYW1955" s="190"/>
      <c r="AYX1955" s="190"/>
      <c r="AYY1955" s="190"/>
      <c r="AYZ1955" s="190"/>
      <c r="AZA1955" s="190"/>
      <c r="AZB1955" s="190"/>
      <c r="AZC1955" s="190"/>
      <c r="AZD1955" s="190"/>
      <c r="AZE1955" s="190"/>
      <c r="AZF1955" s="190"/>
      <c r="AZG1955" s="190"/>
      <c r="AZH1955" s="190"/>
      <c r="AZI1955" s="190"/>
      <c r="AZJ1955" s="190"/>
      <c r="AZK1955" s="190"/>
      <c r="AZL1955" s="190"/>
      <c r="AZM1955" s="190"/>
      <c r="AZN1955" s="190"/>
      <c r="AZO1955" s="190"/>
      <c r="AZP1955" s="190"/>
      <c r="AZQ1955" s="190"/>
      <c r="AZR1955" s="190"/>
      <c r="AZS1955" s="190"/>
      <c r="AZT1955" s="190"/>
      <c r="AZU1955" s="190"/>
      <c r="AZV1955" s="190"/>
      <c r="AZW1955" s="190"/>
      <c r="AZX1955" s="190"/>
      <c r="AZY1955" s="190"/>
      <c r="AZZ1955" s="190"/>
      <c r="BAA1955" s="190"/>
      <c r="BAB1955" s="190"/>
      <c r="BAC1955" s="190"/>
      <c r="BAD1955" s="190"/>
      <c r="BAE1955" s="190"/>
      <c r="BAF1955" s="190"/>
      <c r="BAG1955" s="190"/>
      <c r="BAH1955" s="190"/>
      <c r="BAI1955" s="190"/>
      <c r="BAJ1955" s="190"/>
      <c r="BAK1955" s="190"/>
      <c r="BAL1955" s="190"/>
      <c r="BAM1955" s="190"/>
      <c r="BAN1955" s="190"/>
      <c r="BAO1955" s="190"/>
      <c r="BAP1955" s="190"/>
      <c r="BAQ1955" s="190"/>
      <c r="BAR1955" s="190"/>
      <c r="BAS1955" s="190"/>
      <c r="BAT1955" s="190"/>
      <c r="BAU1955" s="190"/>
      <c r="BAV1955" s="190"/>
      <c r="BAW1955" s="190"/>
      <c r="BAX1955" s="190"/>
      <c r="BAY1955" s="190"/>
      <c r="BAZ1955" s="190"/>
      <c r="BBA1955" s="190"/>
      <c r="BBB1955" s="190"/>
      <c r="BBC1955" s="190"/>
      <c r="BBD1955" s="190"/>
      <c r="BBE1955" s="190"/>
      <c r="BBF1955" s="190"/>
      <c r="BBG1955" s="190"/>
      <c r="BBH1955" s="190"/>
      <c r="BBI1955" s="190"/>
      <c r="BBJ1955" s="190"/>
      <c r="BBK1955" s="190"/>
      <c r="BBL1955" s="190"/>
      <c r="BBM1955" s="190"/>
      <c r="BBN1955" s="190"/>
      <c r="BBO1955" s="190"/>
      <c r="BBP1955" s="190"/>
      <c r="BBQ1955" s="190"/>
      <c r="BBR1955" s="190"/>
      <c r="BBS1955" s="190"/>
      <c r="BBT1955" s="190"/>
      <c r="BBU1955" s="190"/>
      <c r="BBV1955" s="190"/>
      <c r="BBW1955" s="190"/>
      <c r="BBX1955" s="190"/>
      <c r="BBY1955" s="190"/>
      <c r="BBZ1955" s="190"/>
      <c r="BCA1955" s="190"/>
      <c r="BCB1955" s="190"/>
      <c r="BCC1955" s="190"/>
      <c r="BCD1955" s="190"/>
      <c r="BCE1955" s="190"/>
      <c r="BCF1955" s="190"/>
      <c r="BCG1955" s="190"/>
      <c r="BCH1955" s="190"/>
      <c r="BCI1955" s="190"/>
      <c r="BCJ1955" s="190"/>
      <c r="BCK1955" s="190"/>
      <c r="BCL1955" s="190"/>
      <c r="BCM1955" s="190"/>
      <c r="BCN1955" s="190"/>
      <c r="BCO1955" s="190"/>
      <c r="BCP1955" s="190"/>
      <c r="BCQ1955" s="190"/>
      <c r="BCR1955" s="190"/>
      <c r="BCS1955" s="190"/>
      <c r="BCT1955" s="190"/>
      <c r="BCU1955" s="190"/>
      <c r="BCV1955" s="190"/>
      <c r="BCW1955" s="190"/>
      <c r="BCX1955" s="190"/>
      <c r="BCY1955" s="190"/>
      <c r="BCZ1955" s="190"/>
      <c r="BDA1955" s="190"/>
      <c r="BDB1955" s="190"/>
      <c r="BDC1955" s="190"/>
      <c r="BDD1955" s="190"/>
      <c r="BDE1955" s="190"/>
      <c r="BDF1955" s="190"/>
      <c r="BDG1955" s="190"/>
      <c r="BDH1955" s="190"/>
      <c r="BDI1955" s="190"/>
      <c r="BDJ1955" s="190"/>
      <c r="BDK1955" s="190"/>
      <c r="BDL1955" s="190"/>
      <c r="BDM1955" s="190"/>
      <c r="BDN1955" s="190"/>
      <c r="BDO1955" s="190"/>
      <c r="BDP1955" s="190"/>
      <c r="BDQ1955" s="190"/>
      <c r="BDR1955" s="190"/>
      <c r="BDS1955" s="190"/>
      <c r="BDT1955" s="190"/>
      <c r="BDU1955" s="190"/>
      <c r="BDV1955" s="190"/>
      <c r="BDW1955" s="190"/>
      <c r="BDX1955" s="190"/>
      <c r="BDY1955" s="190"/>
      <c r="BDZ1955" s="190"/>
      <c r="BEA1955" s="190"/>
      <c r="BEB1955" s="190"/>
      <c r="BEC1955" s="190"/>
      <c r="BED1955" s="190"/>
      <c r="BEE1955" s="190"/>
      <c r="BEF1955" s="190"/>
      <c r="BEG1955" s="190"/>
      <c r="BEH1955" s="190"/>
      <c r="BEI1955" s="190"/>
      <c r="BEJ1955" s="190"/>
      <c r="BEK1955" s="190"/>
      <c r="BEL1955" s="190"/>
      <c r="BEM1955" s="190"/>
      <c r="BEN1955" s="190"/>
      <c r="BEO1955" s="190"/>
      <c r="BEP1955" s="190"/>
      <c r="BEQ1955" s="190"/>
      <c r="BER1955" s="190"/>
      <c r="BES1955" s="190"/>
      <c r="BET1955" s="190"/>
      <c r="BEU1955" s="190"/>
      <c r="BEV1955" s="190"/>
      <c r="BEW1955" s="190"/>
      <c r="BEX1955" s="190"/>
      <c r="BEY1955" s="190"/>
      <c r="BEZ1955" s="190"/>
      <c r="BFA1955" s="190"/>
      <c r="BFB1955" s="190"/>
      <c r="BFC1955" s="190"/>
      <c r="BFD1955" s="190"/>
      <c r="BFE1955" s="190"/>
      <c r="BFF1955" s="190"/>
      <c r="BFG1955" s="190"/>
      <c r="BFH1955" s="190"/>
      <c r="BFI1955" s="190"/>
      <c r="BFJ1955" s="190"/>
      <c r="BFK1955" s="190"/>
      <c r="BFL1955" s="190"/>
      <c r="BFM1955" s="190"/>
      <c r="BFN1955" s="190"/>
      <c r="BFO1955" s="190"/>
      <c r="BFP1955" s="190"/>
      <c r="BFQ1955" s="190"/>
      <c r="BFR1955" s="190"/>
      <c r="BFS1955" s="190"/>
      <c r="BFT1955" s="190"/>
      <c r="BFU1955" s="190"/>
      <c r="BFV1955" s="190"/>
      <c r="BFW1955" s="190"/>
      <c r="BFX1955" s="190"/>
      <c r="BFY1955" s="190"/>
      <c r="BFZ1955" s="190"/>
      <c r="BGA1955" s="190"/>
      <c r="BGB1955" s="190"/>
      <c r="BGC1955" s="190"/>
      <c r="BGD1955" s="190"/>
      <c r="BGE1955" s="190"/>
      <c r="BGF1955" s="190"/>
      <c r="BGG1955" s="190"/>
      <c r="BGH1955" s="190"/>
      <c r="BGI1955" s="190"/>
      <c r="BGJ1955" s="190"/>
      <c r="BGK1955" s="190"/>
      <c r="BGL1955" s="190"/>
      <c r="BGM1955" s="190"/>
      <c r="BGN1955" s="190"/>
      <c r="BGO1955" s="190"/>
      <c r="BGP1955" s="190"/>
      <c r="BGQ1955" s="190"/>
      <c r="BGR1955" s="190"/>
      <c r="BGS1955" s="190"/>
      <c r="BGT1955" s="190"/>
      <c r="BGU1955" s="190"/>
      <c r="BGV1955" s="190"/>
      <c r="BGW1955" s="190"/>
      <c r="BGX1955" s="190"/>
      <c r="BGY1955" s="190"/>
      <c r="BGZ1955" s="190"/>
      <c r="BHA1955" s="190"/>
      <c r="BHB1955" s="190"/>
      <c r="BHC1955" s="190"/>
      <c r="BHD1955" s="190"/>
      <c r="BHE1955" s="190"/>
      <c r="BHF1955" s="190"/>
      <c r="BHG1955" s="190"/>
      <c r="BHH1955" s="190"/>
      <c r="BHI1955" s="190"/>
      <c r="BHJ1955" s="190"/>
      <c r="BHK1955" s="190"/>
      <c r="BHL1955" s="190"/>
      <c r="BHM1955" s="190"/>
      <c r="BHN1955" s="190"/>
      <c r="BHO1955" s="190"/>
      <c r="BHP1955" s="190"/>
      <c r="BHQ1955" s="190"/>
      <c r="BHR1955" s="190"/>
      <c r="BHS1955" s="190"/>
      <c r="BHT1955" s="190"/>
      <c r="BHU1955" s="190"/>
      <c r="BHV1955" s="190"/>
      <c r="BHW1955" s="190"/>
      <c r="BHX1955" s="190"/>
      <c r="BHY1955" s="190"/>
      <c r="BHZ1955" s="190"/>
      <c r="BIA1955" s="190"/>
      <c r="BIB1955" s="190"/>
      <c r="BIC1955" s="190"/>
      <c r="BID1955" s="190"/>
      <c r="BIE1955" s="190"/>
      <c r="BIF1955" s="190"/>
      <c r="BIG1955" s="190"/>
      <c r="BIH1955" s="190"/>
      <c r="BII1955" s="190"/>
      <c r="BIJ1955" s="190"/>
      <c r="BIK1955" s="190"/>
      <c r="BIL1955" s="190"/>
      <c r="BIM1955" s="190"/>
      <c r="BIN1955" s="190"/>
      <c r="BIO1955" s="190"/>
      <c r="BIP1955" s="190"/>
      <c r="BIQ1955" s="190"/>
      <c r="BIR1955" s="190"/>
      <c r="BIS1955" s="190"/>
      <c r="BIT1955" s="190"/>
      <c r="BIU1955" s="190"/>
      <c r="BIV1955" s="190"/>
      <c r="BIW1955" s="190"/>
      <c r="BIX1955" s="190"/>
      <c r="BIY1955" s="190"/>
      <c r="BIZ1955" s="190"/>
      <c r="BJA1955" s="190"/>
      <c r="BJB1955" s="190"/>
      <c r="BJC1955" s="190"/>
      <c r="BJD1955" s="190"/>
      <c r="BJE1955" s="190"/>
      <c r="BJF1955" s="190"/>
      <c r="BJG1955" s="190"/>
      <c r="BJH1955" s="190"/>
      <c r="BJI1955" s="190"/>
      <c r="BJJ1955" s="190"/>
      <c r="BJK1955" s="190"/>
      <c r="BJL1955" s="190"/>
      <c r="BJM1955" s="190"/>
      <c r="BJN1955" s="190"/>
      <c r="BJO1955" s="190"/>
      <c r="BJP1955" s="190"/>
      <c r="BJQ1955" s="190"/>
      <c r="BJR1955" s="190"/>
      <c r="BJS1955" s="190"/>
      <c r="BJT1955" s="190"/>
      <c r="BJU1955" s="190"/>
      <c r="BJV1955" s="190"/>
      <c r="BJW1955" s="190"/>
      <c r="BJX1955" s="190"/>
      <c r="BJY1955" s="190"/>
      <c r="BJZ1955" s="190"/>
      <c r="BKA1955" s="190"/>
      <c r="BKB1955" s="190"/>
      <c r="BKC1955" s="190"/>
      <c r="BKD1955" s="190"/>
      <c r="BKE1955" s="190"/>
      <c r="BKF1955" s="190"/>
      <c r="BKG1955" s="190"/>
      <c r="BKH1955" s="190"/>
      <c r="BKI1955" s="190"/>
      <c r="BKJ1955" s="190"/>
      <c r="BKK1955" s="190"/>
      <c r="BKL1955" s="190"/>
      <c r="BKM1955" s="190"/>
      <c r="BKN1955" s="190"/>
      <c r="BKO1955" s="190"/>
      <c r="BKP1955" s="190"/>
      <c r="BKQ1955" s="190"/>
      <c r="BKR1955" s="190"/>
      <c r="BKS1955" s="190"/>
      <c r="BKT1955" s="190"/>
      <c r="BKU1955" s="190"/>
      <c r="BKV1955" s="190"/>
      <c r="BKW1955" s="190"/>
      <c r="BKX1955" s="190"/>
      <c r="BKY1955" s="190"/>
      <c r="BKZ1955" s="190"/>
      <c r="BLA1955" s="190"/>
      <c r="BLB1955" s="190"/>
      <c r="BLC1955" s="190"/>
      <c r="BLD1955" s="190"/>
      <c r="BLE1955" s="190"/>
      <c r="BLF1955" s="190"/>
      <c r="BLG1955" s="190"/>
      <c r="BLH1955" s="190"/>
      <c r="BLI1955" s="190"/>
      <c r="BLJ1955" s="190"/>
      <c r="BLK1955" s="190"/>
      <c r="BLL1955" s="190"/>
      <c r="BLM1955" s="190"/>
      <c r="BLN1955" s="190"/>
      <c r="BLO1955" s="190"/>
      <c r="BLP1955" s="190"/>
      <c r="BLQ1955" s="190"/>
      <c r="BLR1955" s="190"/>
      <c r="BLS1955" s="190"/>
      <c r="BLT1955" s="190"/>
      <c r="BLU1955" s="190"/>
      <c r="BLV1955" s="190"/>
      <c r="BLW1955" s="190"/>
      <c r="BLX1955" s="190"/>
      <c r="BLY1955" s="190"/>
      <c r="BLZ1955" s="190"/>
      <c r="BMA1955" s="190"/>
      <c r="BMB1955" s="190"/>
      <c r="BMC1955" s="190"/>
      <c r="BMD1955" s="190"/>
      <c r="BME1955" s="190"/>
      <c r="BMF1955" s="190"/>
      <c r="BMG1955" s="190"/>
      <c r="BMH1955" s="190"/>
      <c r="BMI1955" s="190"/>
      <c r="BMJ1955" s="190"/>
      <c r="BMK1955" s="190"/>
      <c r="BML1955" s="190"/>
      <c r="BMM1955" s="190"/>
      <c r="BMN1955" s="190"/>
      <c r="BMO1955" s="190"/>
      <c r="BMP1955" s="190"/>
      <c r="BMQ1955" s="190"/>
      <c r="BMR1955" s="190"/>
      <c r="BMS1955" s="190"/>
      <c r="BMT1955" s="190"/>
      <c r="BMU1955" s="190"/>
      <c r="BMV1955" s="190"/>
      <c r="BMW1955" s="190"/>
      <c r="BMX1955" s="190"/>
      <c r="BMY1955" s="190"/>
      <c r="BMZ1955" s="190"/>
      <c r="BNA1955" s="190"/>
      <c r="BNB1955" s="190"/>
      <c r="BNC1955" s="190"/>
      <c r="BND1955" s="190"/>
      <c r="BNE1955" s="190"/>
      <c r="BNF1955" s="190"/>
      <c r="BNG1955" s="190"/>
      <c r="BNH1955" s="190"/>
      <c r="BNI1955" s="190"/>
      <c r="BNJ1955" s="190"/>
      <c r="BNK1955" s="190"/>
      <c r="BNL1955" s="190"/>
      <c r="BNM1955" s="190"/>
      <c r="BNN1955" s="190"/>
      <c r="BNO1955" s="190"/>
      <c r="BNP1955" s="190"/>
      <c r="BNQ1955" s="190"/>
      <c r="BNR1955" s="190"/>
      <c r="BNS1955" s="190"/>
      <c r="BNT1955" s="190"/>
      <c r="BNU1955" s="190"/>
      <c r="BNV1955" s="190"/>
      <c r="BNW1955" s="190"/>
      <c r="BNX1955" s="190"/>
      <c r="BNY1955" s="190"/>
      <c r="BNZ1955" s="190"/>
      <c r="BOA1955" s="190"/>
      <c r="BOB1955" s="190"/>
      <c r="BOC1955" s="190"/>
      <c r="BOD1955" s="190"/>
      <c r="BOE1955" s="190"/>
      <c r="BOF1955" s="190"/>
      <c r="BOG1955" s="190"/>
      <c r="BOH1955" s="190"/>
      <c r="BOI1955" s="190"/>
      <c r="BOJ1955" s="190"/>
      <c r="BOK1955" s="190"/>
      <c r="BOL1955" s="190"/>
      <c r="BOM1955" s="190"/>
      <c r="BON1955" s="190"/>
      <c r="BOO1955" s="190"/>
      <c r="BOP1955" s="190"/>
      <c r="BOQ1955" s="190"/>
      <c r="BOR1955" s="190"/>
      <c r="BOS1955" s="190"/>
      <c r="BOT1955" s="190"/>
      <c r="BOU1955" s="190"/>
      <c r="BOV1955" s="190"/>
      <c r="BOW1955" s="190"/>
      <c r="BOX1955" s="190"/>
      <c r="BOY1955" s="190"/>
      <c r="BOZ1955" s="190"/>
      <c r="BPA1955" s="190"/>
      <c r="BPB1955" s="190"/>
      <c r="BPC1955" s="190"/>
      <c r="BPD1955" s="190"/>
      <c r="BPE1955" s="190"/>
      <c r="BPF1955" s="190"/>
      <c r="BPG1955" s="190"/>
      <c r="BPH1955" s="190"/>
      <c r="BPI1955" s="190"/>
      <c r="BPJ1955" s="190"/>
      <c r="BPK1955" s="190"/>
      <c r="BPL1955" s="190"/>
      <c r="BPM1955" s="190"/>
      <c r="BPN1955" s="190"/>
      <c r="BPO1955" s="190"/>
      <c r="BPP1955" s="190"/>
      <c r="BPQ1955" s="190"/>
      <c r="BPR1955" s="190"/>
      <c r="BPS1955" s="190"/>
      <c r="BPT1955" s="190"/>
      <c r="BPU1955" s="190"/>
      <c r="BPV1955" s="190"/>
      <c r="BPW1955" s="190"/>
      <c r="BPX1955" s="190"/>
      <c r="BPY1955" s="190"/>
      <c r="BPZ1955" s="190"/>
      <c r="BQA1955" s="190"/>
      <c r="BQB1955" s="190"/>
      <c r="BQC1955" s="190"/>
      <c r="BQD1955" s="190"/>
      <c r="BQE1955" s="190"/>
      <c r="BQF1955" s="190"/>
      <c r="BQG1955" s="190"/>
      <c r="BQH1955" s="190"/>
      <c r="BQI1955" s="190"/>
      <c r="BQJ1955" s="190"/>
      <c r="BQK1955" s="190"/>
      <c r="BQL1955" s="190"/>
      <c r="BQM1955" s="190"/>
      <c r="BQN1955" s="190"/>
      <c r="BQO1955" s="190"/>
      <c r="BQP1955" s="190"/>
      <c r="BQQ1955" s="190"/>
      <c r="BQR1955" s="190"/>
      <c r="BQS1955" s="190"/>
      <c r="BQT1955" s="190"/>
      <c r="BQU1955" s="190"/>
      <c r="BQV1955" s="190"/>
      <c r="BQW1955" s="190"/>
      <c r="BQX1955" s="190"/>
      <c r="BQY1955" s="190"/>
      <c r="BQZ1955" s="190"/>
      <c r="BRA1955" s="190"/>
      <c r="BRB1955" s="190"/>
      <c r="BRC1955" s="190"/>
      <c r="BRD1955" s="190"/>
      <c r="BRE1955" s="190"/>
      <c r="BRF1955" s="190"/>
      <c r="BRG1955" s="190"/>
      <c r="BRH1955" s="190"/>
      <c r="BRI1955" s="190"/>
      <c r="BRJ1955" s="190"/>
      <c r="BRK1955" s="190"/>
      <c r="BRL1955" s="190"/>
      <c r="BRM1955" s="190"/>
      <c r="BRN1955" s="190"/>
      <c r="BRO1955" s="190"/>
      <c r="BRP1955" s="190"/>
      <c r="BRQ1955" s="190"/>
      <c r="BRR1955" s="190"/>
      <c r="BRS1955" s="190"/>
      <c r="BRT1955" s="190"/>
      <c r="BRU1955" s="190"/>
      <c r="BRV1955" s="190"/>
      <c r="BRW1955" s="190"/>
      <c r="BRX1955" s="190"/>
      <c r="BRY1955" s="190"/>
      <c r="BRZ1955" s="190"/>
      <c r="BSA1955" s="190"/>
      <c r="BSB1955" s="190"/>
      <c r="BSC1955" s="190"/>
      <c r="BSD1955" s="190"/>
      <c r="BSE1955" s="190"/>
      <c r="BSF1955" s="190"/>
      <c r="BSG1955" s="190"/>
      <c r="BSH1955" s="190"/>
      <c r="BSI1955" s="190"/>
      <c r="BSJ1955" s="190"/>
      <c r="BSK1955" s="190"/>
      <c r="BSL1955" s="190"/>
      <c r="BSM1955" s="190"/>
      <c r="BSN1955" s="190"/>
      <c r="BSO1955" s="190"/>
      <c r="BSP1955" s="190"/>
      <c r="BSQ1955" s="190"/>
      <c r="BSR1955" s="190"/>
      <c r="BSS1955" s="190"/>
      <c r="BST1955" s="190"/>
      <c r="BSU1955" s="190"/>
      <c r="BSV1955" s="190"/>
      <c r="BSW1955" s="190"/>
      <c r="BSX1955" s="190"/>
      <c r="BSY1955" s="190"/>
      <c r="BSZ1955" s="190"/>
      <c r="BTA1955" s="190"/>
      <c r="BTB1955" s="190"/>
      <c r="BTC1955" s="190"/>
      <c r="BTD1955" s="190"/>
      <c r="BTE1955" s="190"/>
      <c r="BTF1955" s="190"/>
      <c r="BTG1955" s="190"/>
      <c r="BTH1955" s="190"/>
      <c r="BTI1955" s="190"/>
      <c r="BTJ1955" s="190"/>
      <c r="BTK1955" s="190"/>
      <c r="BTL1955" s="190"/>
      <c r="BTM1955" s="190"/>
      <c r="BTN1955" s="190"/>
      <c r="BTO1955" s="190"/>
      <c r="BTP1955" s="190"/>
      <c r="BTQ1955" s="190"/>
      <c r="BTR1955" s="190"/>
      <c r="BTS1955" s="190"/>
      <c r="BTT1955" s="190"/>
      <c r="BTU1955" s="190"/>
      <c r="BTV1955" s="190"/>
      <c r="BTW1955" s="190"/>
      <c r="BTX1955" s="190"/>
      <c r="BTY1955" s="190"/>
      <c r="BTZ1955" s="190"/>
      <c r="BUA1955" s="190"/>
      <c r="BUB1955" s="190"/>
      <c r="BUC1955" s="190"/>
      <c r="BUD1955" s="190"/>
      <c r="BUE1955" s="190"/>
      <c r="BUF1955" s="190"/>
      <c r="BUG1955" s="190"/>
      <c r="BUH1955" s="190"/>
      <c r="BUI1955" s="190"/>
      <c r="BUJ1955" s="190"/>
      <c r="BUK1955" s="190"/>
      <c r="BUL1955" s="190"/>
      <c r="BUM1955" s="190"/>
      <c r="BUN1955" s="190"/>
      <c r="BUO1955" s="190"/>
      <c r="BUP1955" s="190"/>
      <c r="BUQ1955" s="190"/>
      <c r="BUR1955" s="190"/>
      <c r="BUS1955" s="190"/>
      <c r="BUT1955" s="190"/>
      <c r="BUU1955" s="190"/>
      <c r="BUV1955" s="190"/>
      <c r="BUW1955" s="190"/>
      <c r="BUX1955" s="190"/>
      <c r="BUY1955" s="190"/>
      <c r="BUZ1955" s="190"/>
      <c r="BVA1955" s="190"/>
      <c r="BVB1955" s="190"/>
      <c r="BVC1955" s="190"/>
      <c r="BVD1955" s="190"/>
      <c r="BVE1955" s="190"/>
      <c r="BVF1955" s="190"/>
      <c r="BVG1955" s="190"/>
      <c r="BVH1955" s="190"/>
      <c r="BVI1955" s="190"/>
      <c r="BVJ1955" s="190"/>
      <c r="BVK1955" s="190"/>
      <c r="BVL1955" s="190"/>
      <c r="BVM1955" s="190"/>
      <c r="BVN1955" s="190"/>
      <c r="BVO1955" s="190"/>
      <c r="BVP1955" s="190"/>
      <c r="BVQ1955" s="190"/>
      <c r="BVR1955" s="190"/>
      <c r="BVS1955" s="190"/>
      <c r="BVT1955" s="190"/>
      <c r="BVU1955" s="190"/>
      <c r="BVV1955" s="190"/>
      <c r="BVW1955" s="190"/>
      <c r="BVX1955" s="190"/>
      <c r="BVY1955" s="190"/>
      <c r="BVZ1955" s="190"/>
      <c r="BWA1955" s="190"/>
      <c r="BWB1955" s="190"/>
      <c r="BWC1955" s="190"/>
      <c r="BWD1955" s="190"/>
      <c r="BWE1955" s="190"/>
      <c r="BWF1955" s="190"/>
      <c r="BWG1955" s="190"/>
      <c r="BWH1955" s="190"/>
      <c r="BWI1955" s="190"/>
      <c r="BWJ1955" s="190"/>
      <c r="BWK1955" s="190"/>
      <c r="BWL1955" s="190"/>
      <c r="BWM1955" s="190"/>
      <c r="BWN1955" s="190"/>
      <c r="BWO1955" s="190"/>
      <c r="BWP1955" s="190"/>
      <c r="BWQ1955" s="190"/>
      <c r="BWR1955" s="190"/>
      <c r="BWS1955" s="190"/>
      <c r="BWT1955" s="190"/>
      <c r="BWU1955" s="190"/>
      <c r="BWV1955" s="190"/>
      <c r="BWW1955" s="190"/>
      <c r="BWX1955" s="190"/>
      <c r="BWY1955" s="190"/>
      <c r="BWZ1955" s="190"/>
      <c r="BXA1955" s="190"/>
      <c r="BXB1955" s="190"/>
      <c r="BXC1955" s="190"/>
      <c r="BXD1955" s="190"/>
      <c r="BXE1955" s="190"/>
      <c r="BXF1955" s="190"/>
      <c r="BXG1955" s="190"/>
      <c r="BXH1955" s="190"/>
      <c r="BXI1955" s="190"/>
      <c r="BXJ1955" s="190"/>
      <c r="BXK1955" s="190"/>
      <c r="BXL1955" s="190"/>
      <c r="BXM1955" s="190"/>
      <c r="BXN1955" s="190"/>
      <c r="BXO1955" s="190"/>
      <c r="BXP1955" s="190"/>
      <c r="BXQ1955" s="190"/>
      <c r="BXR1955" s="190"/>
      <c r="BXS1955" s="190"/>
      <c r="BXT1955" s="190"/>
      <c r="BXU1955" s="190"/>
      <c r="BXV1955" s="190"/>
      <c r="BXW1955" s="190"/>
      <c r="BXX1955" s="190"/>
      <c r="BXY1955" s="190"/>
      <c r="BXZ1955" s="190"/>
      <c r="BYA1955" s="190"/>
      <c r="BYB1955" s="190"/>
      <c r="BYC1955" s="190"/>
      <c r="BYD1955" s="190"/>
      <c r="BYE1955" s="190"/>
      <c r="BYF1955" s="190"/>
      <c r="BYG1955" s="190"/>
      <c r="BYH1955" s="190"/>
      <c r="BYI1955" s="190"/>
      <c r="BYJ1955" s="190"/>
      <c r="BYK1955" s="190"/>
      <c r="BYL1955" s="190"/>
      <c r="BYM1955" s="190"/>
      <c r="BYN1955" s="190"/>
      <c r="BYO1955" s="190"/>
      <c r="BYP1955" s="190"/>
      <c r="BYQ1955" s="190"/>
      <c r="BYR1955" s="190"/>
      <c r="BYS1955" s="190"/>
      <c r="BYT1955" s="190"/>
      <c r="BYU1955" s="190"/>
      <c r="BYV1955" s="190"/>
      <c r="BYW1955" s="190"/>
      <c r="BYX1955" s="190"/>
      <c r="BYY1955" s="190"/>
      <c r="BYZ1955" s="190"/>
      <c r="BZA1955" s="190"/>
      <c r="BZB1955" s="190"/>
      <c r="BZC1955" s="190"/>
      <c r="BZD1955" s="190"/>
      <c r="BZE1955" s="190"/>
      <c r="BZF1955" s="190"/>
      <c r="BZG1955" s="190"/>
      <c r="BZH1955" s="190"/>
      <c r="BZI1955" s="190"/>
      <c r="BZJ1955" s="190"/>
      <c r="BZK1955" s="190"/>
      <c r="BZL1955" s="190"/>
      <c r="BZM1955" s="190"/>
      <c r="BZN1955" s="190"/>
      <c r="BZO1955" s="190"/>
      <c r="BZP1955" s="190"/>
      <c r="BZQ1955" s="190"/>
      <c r="BZR1955" s="190"/>
      <c r="BZS1955" s="190"/>
      <c r="BZT1955" s="190"/>
      <c r="BZU1955" s="190"/>
      <c r="BZV1955" s="190"/>
      <c r="BZW1955" s="190"/>
      <c r="BZX1955" s="190"/>
      <c r="BZY1955" s="190"/>
      <c r="BZZ1955" s="190"/>
      <c r="CAA1955" s="190"/>
      <c r="CAB1955" s="190"/>
      <c r="CAC1955" s="190"/>
      <c r="CAD1955" s="190"/>
      <c r="CAE1955" s="190"/>
      <c r="CAF1955" s="190"/>
      <c r="CAG1955" s="190"/>
      <c r="CAH1955" s="190"/>
      <c r="CAI1955" s="190"/>
      <c r="CAJ1955" s="190"/>
      <c r="CAK1955" s="190"/>
      <c r="CAL1955" s="190"/>
      <c r="CAM1955" s="190"/>
      <c r="CAN1955" s="190"/>
      <c r="CAO1955" s="190"/>
      <c r="CAP1955" s="190"/>
      <c r="CAQ1955" s="190"/>
      <c r="CAR1955" s="190"/>
      <c r="CAS1955" s="190"/>
      <c r="CAT1955" s="190"/>
      <c r="CAU1955" s="190"/>
      <c r="CAV1955" s="190"/>
      <c r="CAW1955" s="190"/>
      <c r="CAX1955" s="190"/>
      <c r="CAY1955" s="190"/>
      <c r="CAZ1955" s="190"/>
      <c r="CBA1955" s="190"/>
      <c r="CBB1955" s="190"/>
      <c r="CBC1955" s="190"/>
      <c r="CBD1955" s="190"/>
      <c r="CBE1955" s="190"/>
      <c r="CBF1955" s="190"/>
      <c r="CBG1955" s="190"/>
      <c r="CBH1955" s="190"/>
      <c r="CBI1955" s="190"/>
      <c r="CBJ1955" s="190"/>
      <c r="CBK1955" s="190"/>
      <c r="CBL1955" s="190"/>
      <c r="CBM1955" s="190"/>
      <c r="CBN1955" s="190"/>
      <c r="CBO1955" s="190"/>
      <c r="CBP1955" s="190"/>
      <c r="CBQ1955" s="190"/>
      <c r="CBR1955" s="190"/>
      <c r="CBS1955" s="190"/>
      <c r="CBT1955" s="190"/>
      <c r="CBU1955" s="190"/>
      <c r="CBV1955" s="190"/>
      <c r="CBW1955" s="190"/>
      <c r="CBX1955" s="190"/>
      <c r="CBY1955" s="190"/>
      <c r="CBZ1955" s="190"/>
      <c r="CCA1955" s="190"/>
      <c r="CCB1955" s="190"/>
      <c r="CCC1955" s="190"/>
      <c r="CCD1955" s="190"/>
      <c r="CCE1955" s="190"/>
      <c r="CCF1955" s="190"/>
      <c r="CCG1955" s="190"/>
      <c r="CCH1955" s="190"/>
      <c r="CCI1955" s="190"/>
      <c r="CCJ1955" s="190"/>
      <c r="CCK1955" s="190"/>
      <c r="CCL1955" s="190"/>
      <c r="CCM1955" s="190"/>
      <c r="CCN1955" s="190"/>
      <c r="CCO1955" s="190"/>
      <c r="CCP1955" s="190"/>
      <c r="CCQ1955" s="190"/>
      <c r="CCR1955" s="190"/>
      <c r="CCS1955" s="190"/>
      <c r="CCT1955" s="190"/>
      <c r="CCU1955" s="190"/>
      <c r="CCV1955" s="190"/>
      <c r="CCW1955" s="190"/>
      <c r="CCX1955" s="190"/>
      <c r="CCY1955" s="190"/>
      <c r="CCZ1955" s="190"/>
      <c r="CDA1955" s="190"/>
      <c r="CDB1955" s="190"/>
      <c r="CDC1955" s="190"/>
      <c r="CDD1955" s="190"/>
      <c r="CDE1955" s="190"/>
      <c r="CDF1955" s="190"/>
      <c r="CDG1955" s="190"/>
      <c r="CDH1955" s="190"/>
      <c r="CDI1955" s="190"/>
      <c r="CDJ1955" s="190"/>
      <c r="CDK1955" s="190"/>
      <c r="CDL1955" s="190"/>
      <c r="CDM1955" s="190"/>
      <c r="CDN1955" s="190"/>
      <c r="CDO1955" s="190"/>
      <c r="CDP1955" s="190"/>
      <c r="CDQ1955" s="190"/>
      <c r="CDR1955" s="190"/>
      <c r="CDS1955" s="190"/>
      <c r="CDT1955" s="190"/>
      <c r="CDU1955" s="190"/>
      <c r="CDV1955" s="190"/>
      <c r="CDW1955" s="190"/>
      <c r="CDX1955" s="190"/>
      <c r="CDY1955" s="190"/>
      <c r="CDZ1955" s="190"/>
      <c r="CEA1955" s="190"/>
      <c r="CEB1955" s="190"/>
      <c r="CEC1955" s="190"/>
      <c r="CED1955" s="190"/>
      <c r="CEE1955" s="190"/>
      <c r="CEF1955" s="190"/>
      <c r="CEG1955" s="190"/>
      <c r="CEH1955" s="190"/>
      <c r="CEI1955" s="190"/>
      <c r="CEJ1955" s="190"/>
      <c r="CEK1955" s="190"/>
      <c r="CEL1955" s="190"/>
      <c r="CEM1955" s="190"/>
      <c r="CEN1955" s="190"/>
      <c r="CEO1955" s="190"/>
      <c r="CEP1955" s="190"/>
      <c r="CEQ1955" s="190"/>
      <c r="CER1955" s="190"/>
      <c r="CES1955" s="190"/>
      <c r="CET1955" s="190"/>
      <c r="CEU1955" s="190"/>
      <c r="CEV1955" s="190"/>
      <c r="CEW1955" s="190"/>
      <c r="CEX1955" s="190"/>
      <c r="CEY1955" s="190"/>
      <c r="CEZ1955" s="190"/>
      <c r="CFA1955" s="190"/>
      <c r="CFB1955" s="190"/>
      <c r="CFC1955" s="190"/>
      <c r="CFD1955" s="190"/>
      <c r="CFE1955" s="190"/>
      <c r="CFF1955" s="190"/>
      <c r="CFG1955" s="190"/>
      <c r="CFH1955" s="190"/>
      <c r="CFI1955" s="190"/>
      <c r="CFJ1955" s="190"/>
      <c r="CFK1955" s="190"/>
      <c r="CFL1955" s="190"/>
      <c r="CFM1955" s="190"/>
      <c r="CFN1955" s="190"/>
      <c r="CFO1955" s="190"/>
      <c r="CFP1955" s="190"/>
      <c r="CFQ1955" s="190"/>
      <c r="CFR1955" s="190"/>
      <c r="CFS1955" s="190"/>
      <c r="CFT1955" s="190"/>
      <c r="CFU1955" s="190"/>
      <c r="CFV1955" s="190"/>
      <c r="CFW1955" s="190"/>
      <c r="CFX1955" s="190"/>
      <c r="CFY1955" s="190"/>
      <c r="CFZ1955" s="190"/>
      <c r="CGA1955" s="190"/>
      <c r="CGB1955" s="190"/>
      <c r="CGC1955" s="190"/>
      <c r="CGD1955" s="190"/>
      <c r="CGE1955" s="190"/>
      <c r="CGF1955" s="190"/>
      <c r="CGG1955" s="190"/>
      <c r="CGH1955" s="190"/>
      <c r="CGI1955" s="190"/>
      <c r="CGJ1955" s="190"/>
      <c r="CGK1955" s="190"/>
      <c r="CGL1955" s="190"/>
      <c r="CGM1955" s="190"/>
      <c r="CGN1955" s="190"/>
      <c r="CGO1955" s="190"/>
      <c r="CGP1955" s="190"/>
      <c r="CGQ1955" s="190"/>
      <c r="CGR1955" s="190"/>
      <c r="CGS1955" s="190"/>
      <c r="CGT1955" s="190"/>
      <c r="CGU1955" s="190"/>
      <c r="CGV1955" s="190"/>
      <c r="CGW1955" s="190"/>
      <c r="CGX1955" s="190"/>
      <c r="CGY1955" s="190"/>
      <c r="CGZ1955" s="190"/>
      <c r="CHA1955" s="190"/>
      <c r="CHB1955" s="190"/>
      <c r="CHC1955" s="190"/>
      <c r="CHD1955" s="190"/>
      <c r="CHE1955" s="190"/>
      <c r="CHF1955" s="190"/>
      <c r="CHG1955" s="190"/>
      <c r="CHH1955" s="190"/>
      <c r="CHI1955" s="190"/>
      <c r="CHJ1955" s="190"/>
      <c r="CHK1955" s="190"/>
      <c r="CHL1955" s="190"/>
      <c r="CHM1955" s="190"/>
      <c r="CHN1955" s="190"/>
      <c r="CHO1955" s="190"/>
      <c r="CHP1955" s="190"/>
      <c r="CHQ1955" s="190"/>
      <c r="CHR1955" s="190"/>
      <c r="CHS1955" s="190"/>
      <c r="CHT1955" s="190"/>
      <c r="CHU1955" s="190"/>
      <c r="CHV1955" s="190"/>
      <c r="CHW1955" s="190"/>
      <c r="CHX1955" s="190"/>
      <c r="CHY1955" s="190"/>
      <c r="CHZ1955" s="190"/>
      <c r="CIA1955" s="190"/>
      <c r="CIB1955" s="190"/>
      <c r="CIC1955" s="190"/>
      <c r="CID1955" s="190"/>
      <c r="CIE1955" s="190"/>
      <c r="CIF1955" s="190"/>
      <c r="CIG1955" s="190"/>
      <c r="CIH1955" s="190"/>
      <c r="CII1955" s="190"/>
      <c r="CIJ1955" s="190"/>
      <c r="CIK1955" s="190"/>
      <c r="CIL1955" s="190"/>
      <c r="CIM1955" s="190"/>
      <c r="CIN1955" s="190"/>
      <c r="CIO1955" s="190"/>
      <c r="CIP1955" s="190"/>
      <c r="CIQ1955" s="190"/>
      <c r="CIR1955" s="190"/>
      <c r="CIS1955" s="190"/>
      <c r="CIT1955" s="190"/>
      <c r="CIU1955" s="190"/>
      <c r="CIV1955" s="190"/>
      <c r="CIW1955" s="190"/>
      <c r="CIX1955" s="190"/>
      <c r="CIY1955" s="190"/>
      <c r="CIZ1955" s="190"/>
      <c r="CJA1955" s="190"/>
      <c r="CJB1955" s="190"/>
      <c r="CJC1955" s="190"/>
      <c r="CJD1955" s="190"/>
      <c r="CJE1955" s="190"/>
      <c r="CJF1955" s="190"/>
      <c r="CJG1955" s="190"/>
      <c r="CJH1955" s="190"/>
      <c r="CJI1955" s="190"/>
      <c r="CJJ1955" s="190"/>
      <c r="CJK1955" s="190"/>
      <c r="CJL1955" s="190"/>
      <c r="CJM1955" s="190"/>
      <c r="CJN1955" s="190"/>
      <c r="CJO1955" s="190"/>
      <c r="CJP1955" s="190"/>
      <c r="CJQ1955" s="190"/>
      <c r="CJR1955" s="190"/>
      <c r="CJS1955" s="190"/>
      <c r="CJT1955" s="190"/>
      <c r="CJU1955" s="190"/>
      <c r="CJV1955" s="190"/>
      <c r="CJW1955" s="190"/>
      <c r="CJX1955" s="190"/>
      <c r="CJY1955" s="190"/>
      <c r="CJZ1955" s="190"/>
      <c r="CKA1955" s="190"/>
      <c r="CKB1955" s="190"/>
      <c r="CKC1955" s="190"/>
      <c r="CKD1955" s="190"/>
      <c r="CKE1955" s="190"/>
      <c r="CKF1955" s="190"/>
      <c r="CKG1955" s="190"/>
      <c r="CKH1955" s="190"/>
      <c r="CKI1955" s="190"/>
      <c r="CKJ1955" s="190"/>
      <c r="CKK1955" s="190"/>
      <c r="CKL1955" s="190"/>
      <c r="CKM1955" s="190"/>
      <c r="CKN1955" s="190"/>
      <c r="CKO1955" s="190"/>
      <c r="CKP1955" s="190"/>
      <c r="CKQ1955" s="190"/>
      <c r="CKR1955" s="190"/>
      <c r="CKS1955" s="190"/>
      <c r="CKT1955" s="190"/>
      <c r="CKU1955" s="190"/>
      <c r="CKV1955" s="190"/>
      <c r="CKW1955" s="190"/>
      <c r="CKX1955" s="190"/>
      <c r="CKY1955" s="190"/>
      <c r="CKZ1955" s="190"/>
      <c r="CLA1955" s="190"/>
      <c r="CLB1955" s="190"/>
      <c r="CLC1955" s="190"/>
      <c r="CLD1955" s="190"/>
      <c r="CLE1955" s="190"/>
      <c r="CLF1955" s="190"/>
      <c r="CLG1955" s="190"/>
      <c r="CLH1955" s="190"/>
      <c r="CLI1955" s="190"/>
      <c r="CLJ1955" s="190"/>
      <c r="CLK1955" s="190"/>
      <c r="CLL1955" s="190"/>
      <c r="CLM1955" s="190"/>
      <c r="CLN1955" s="190"/>
      <c r="CLO1955" s="190"/>
      <c r="CLP1955" s="190"/>
      <c r="CLQ1955" s="190"/>
      <c r="CLR1955" s="190"/>
      <c r="CLS1955" s="190"/>
      <c r="CLT1955" s="190"/>
      <c r="CLU1955" s="190"/>
      <c r="CLV1955" s="190"/>
      <c r="CLW1955" s="190"/>
      <c r="CLX1955" s="190"/>
      <c r="CLY1955" s="190"/>
      <c r="CLZ1955" s="190"/>
      <c r="CMA1955" s="190"/>
      <c r="CMB1955" s="190"/>
      <c r="CMC1955" s="190"/>
      <c r="CMD1955" s="190"/>
      <c r="CME1955" s="190"/>
      <c r="CMF1955" s="190"/>
      <c r="CMG1955" s="190"/>
      <c r="CMH1955" s="190"/>
      <c r="CMI1955" s="190"/>
      <c r="CMJ1955" s="190"/>
      <c r="CMK1955" s="190"/>
      <c r="CML1955" s="190"/>
      <c r="CMM1955" s="190"/>
      <c r="CMN1955" s="190"/>
      <c r="CMO1955" s="190"/>
      <c r="CMP1955" s="190"/>
      <c r="CMQ1955" s="190"/>
      <c r="CMR1955" s="190"/>
      <c r="CMS1955" s="190"/>
      <c r="CMT1955" s="190"/>
      <c r="CMU1955" s="190"/>
      <c r="CMV1955" s="190"/>
      <c r="CMW1955" s="190"/>
      <c r="CMX1955" s="190"/>
      <c r="CMY1955" s="190"/>
      <c r="CMZ1955" s="190"/>
      <c r="CNA1955" s="190"/>
      <c r="CNB1955" s="190"/>
      <c r="CNC1955" s="190"/>
      <c r="CND1955" s="190"/>
      <c r="CNE1955" s="190"/>
      <c r="CNF1955" s="190"/>
      <c r="CNG1955" s="190"/>
      <c r="CNH1955" s="190"/>
      <c r="CNI1955" s="190"/>
      <c r="CNJ1955" s="190"/>
      <c r="CNK1955" s="190"/>
      <c r="CNL1955" s="190"/>
      <c r="CNM1955" s="190"/>
      <c r="CNN1955" s="190"/>
      <c r="CNO1955" s="190"/>
      <c r="CNP1955" s="190"/>
      <c r="CNQ1955" s="190"/>
      <c r="CNR1955" s="190"/>
      <c r="CNS1955" s="190"/>
      <c r="CNT1955" s="190"/>
      <c r="CNU1955" s="190"/>
      <c r="CNV1955" s="190"/>
      <c r="CNW1955" s="190"/>
      <c r="CNX1955" s="190"/>
      <c r="CNY1955" s="190"/>
      <c r="CNZ1955" s="190"/>
      <c r="COA1955" s="190"/>
      <c r="COB1955" s="190"/>
      <c r="COC1955" s="190"/>
      <c r="COD1955" s="190"/>
      <c r="COE1955" s="190"/>
      <c r="COF1955" s="190"/>
      <c r="COG1955" s="190"/>
      <c r="COH1955" s="190"/>
      <c r="COI1955" s="190"/>
      <c r="COJ1955" s="190"/>
      <c r="COK1955" s="190"/>
      <c r="COL1955" s="190"/>
      <c r="COM1955" s="190"/>
      <c r="CON1955" s="190"/>
      <c r="COO1955" s="190"/>
      <c r="COP1955" s="190"/>
      <c r="COQ1955" s="190"/>
      <c r="COR1955" s="190"/>
      <c r="COS1955" s="190"/>
      <c r="COT1955" s="190"/>
      <c r="COU1955" s="190"/>
      <c r="COV1955" s="190"/>
      <c r="COW1955" s="190"/>
      <c r="COX1955" s="190"/>
      <c r="COY1955" s="190"/>
      <c r="COZ1955" s="190"/>
      <c r="CPA1955" s="190"/>
      <c r="CPB1955" s="190"/>
      <c r="CPC1955" s="190"/>
      <c r="CPD1955" s="190"/>
      <c r="CPE1955" s="190"/>
      <c r="CPF1955" s="190"/>
      <c r="CPG1955" s="190"/>
      <c r="CPH1955" s="190"/>
      <c r="CPI1955" s="190"/>
      <c r="CPJ1955" s="190"/>
      <c r="CPK1955" s="190"/>
      <c r="CPL1955" s="190"/>
      <c r="CPM1955" s="190"/>
      <c r="CPN1955" s="190"/>
      <c r="CPO1955" s="190"/>
      <c r="CPP1955" s="190"/>
      <c r="CPQ1955" s="190"/>
      <c r="CPR1955" s="190"/>
      <c r="CPS1955" s="190"/>
      <c r="CPT1955" s="190"/>
      <c r="CPU1955" s="190"/>
      <c r="CPV1955" s="190"/>
      <c r="CPW1955" s="190"/>
      <c r="CPX1955" s="190"/>
      <c r="CPY1955" s="190"/>
      <c r="CPZ1955" s="190"/>
      <c r="CQA1955" s="190"/>
      <c r="CQB1955" s="190"/>
      <c r="CQC1955" s="190"/>
      <c r="CQD1955" s="190"/>
      <c r="CQE1955" s="190"/>
      <c r="CQF1955" s="190"/>
      <c r="CQG1955" s="190"/>
      <c r="CQH1955" s="190"/>
      <c r="CQI1955" s="190"/>
      <c r="CQJ1955" s="190"/>
      <c r="CQK1955" s="190"/>
      <c r="CQL1955" s="190"/>
      <c r="CQM1955" s="190"/>
      <c r="CQN1955" s="190"/>
      <c r="CQO1955" s="190"/>
      <c r="CQP1955" s="190"/>
      <c r="CQQ1955" s="190"/>
      <c r="CQR1955" s="190"/>
      <c r="CQS1955" s="190"/>
      <c r="CQT1955" s="190"/>
      <c r="CQU1955" s="190"/>
      <c r="CQV1955" s="190"/>
      <c r="CQW1955" s="190"/>
      <c r="CQX1955" s="190"/>
      <c r="CQY1955" s="190"/>
      <c r="CQZ1955" s="190"/>
      <c r="CRA1955" s="190"/>
      <c r="CRB1955" s="190"/>
      <c r="CRC1955" s="190"/>
      <c r="CRD1955" s="190"/>
      <c r="CRE1955" s="190"/>
      <c r="CRF1955" s="190"/>
      <c r="CRG1955" s="190"/>
      <c r="CRH1955" s="190"/>
      <c r="CRI1955" s="190"/>
      <c r="CRJ1955" s="190"/>
      <c r="CRK1955" s="190"/>
      <c r="CRL1955" s="190"/>
      <c r="CRM1955" s="190"/>
      <c r="CRN1955" s="190"/>
      <c r="CRO1955" s="190"/>
      <c r="CRP1955" s="190"/>
      <c r="CRQ1955" s="190"/>
      <c r="CRR1955" s="190"/>
      <c r="CRS1955" s="190"/>
      <c r="CRT1955" s="190"/>
      <c r="CRU1955" s="190"/>
      <c r="CRV1955" s="190"/>
      <c r="CRW1955" s="190"/>
      <c r="CRX1955" s="190"/>
      <c r="CRY1955" s="190"/>
      <c r="CRZ1955" s="190"/>
      <c r="CSA1955" s="190"/>
      <c r="CSB1955" s="190"/>
      <c r="CSC1955" s="190"/>
      <c r="CSD1955" s="190"/>
      <c r="CSE1955" s="190"/>
      <c r="CSF1955" s="190"/>
      <c r="CSG1955" s="190"/>
      <c r="CSH1955" s="190"/>
      <c r="CSI1955" s="190"/>
      <c r="CSJ1955" s="190"/>
      <c r="CSK1955" s="190"/>
      <c r="CSL1955" s="190"/>
      <c r="CSM1955" s="190"/>
      <c r="CSN1955" s="190"/>
      <c r="CSO1955" s="190"/>
      <c r="CSP1955" s="190"/>
      <c r="CSQ1955" s="190"/>
      <c r="CSR1955" s="190"/>
      <c r="CSS1955" s="190"/>
      <c r="CST1955" s="190"/>
      <c r="CSU1955" s="190"/>
      <c r="CSV1955" s="190"/>
      <c r="CSW1955" s="190"/>
      <c r="CSX1955" s="190"/>
      <c r="CSY1955" s="190"/>
      <c r="CSZ1955" s="190"/>
      <c r="CTA1955" s="190"/>
      <c r="CTB1955" s="190"/>
      <c r="CTC1955" s="190"/>
      <c r="CTD1955" s="190"/>
      <c r="CTE1955" s="190"/>
      <c r="CTF1955" s="190"/>
      <c r="CTG1955" s="190"/>
      <c r="CTH1955" s="190"/>
      <c r="CTI1955" s="190"/>
      <c r="CTJ1955" s="190"/>
      <c r="CTK1955" s="190"/>
      <c r="CTL1955" s="190"/>
      <c r="CTM1955" s="190"/>
      <c r="CTN1955" s="190"/>
      <c r="CTO1955" s="190"/>
      <c r="CTP1955" s="190"/>
      <c r="CTQ1955" s="190"/>
      <c r="CTR1955" s="190"/>
      <c r="CTS1955" s="190"/>
      <c r="CTT1955" s="190"/>
      <c r="CTU1955" s="190"/>
      <c r="CTV1955" s="190"/>
      <c r="CTW1955" s="190"/>
      <c r="CTX1955" s="190"/>
      <c r="CTY1955" s="190"/>
      <c r="CTZ1955" s="190"/>
      <c r="CUA1955" s="190"/>
      <c r="CUB1955" s="190"/>
      <c r="CUC1955" s="190"/>
      <c r="CUD1955" s="190"/>
      <c r="CUE1955" s="190"/>
      <c r="CUF1955" s="190"/>
      <c r="CUG1955" s="190"/>
      <c r="CUH1955" s="190"/>
      <c r="CUI1955" s="190"/>
      <c r="CUJ1955" s="190"/>
      <c r="CUK1955" s="190"/>
      <c r="CUL1955" s="190"/>
      <c r="CUM1955" s="190"/>
      <c r="CUN1955" s="190"/>
      <c r="CUO1955" s="190"/>
      <c r="CUP1955" s="190"/>
      <c r="CUQ1955" s="190"/>
      <c r="CUR1955" s="190"/>
      <c r="CUS1955" s="190"/>
      <c r="CUT1955" s="190"/>
      <c r="CUU1955" s="190"/>
      <c r="CUV1955" s="190"/>
      <c r="CUW1955" s="190"/>
      <c r="CUX1955" s="190"/>
      <c r="CUY1955" s="190"/>
      <c r="CUZ1955" s="190"/>
      <c r="CVA1955" s="190"/>
      <c r="CVB1955" s="190"/>
      <c r="CVC1955" s="190"/>
      <c r="CVD1955" s="190"/>
      <c r="CVE1955" s="190"/>
      <c r="CVF1955" s="190"/>
      <c r="CVG1955" s="190"/>
      <c r="CVH1955" s="190"/>
      <c r="CVI1955" s="190"/>
      <c r="CVJ1955" s="190"/>
      <c r="CVK1955" s="190"/>
      <c r="CVL1955" s="190"/>
      <c r="CVM1955" s="190"/>
      <c r="CVN1955" s="190"/>
      <c r="CVO1955" s="190"/>
      <c r="CVP1955" s="190"/>
      <c r="CVQ1955" s="190"/>
      <c r="CVR1955" s="190"/>
      <c r="CVS1955" s="190"/>
      <c r="CVT1955" s="190"/>
      <c r="CVU1955" s="190"/>
      <c r="CVV1955" s="190"/>
      <c r="CVW1955" s="190"/>
      <c r="CVX1955" s="190"/>
      <c r="CVY1955" s="190"/>
      <c r="CVZ1955" s="190"/>
      <c r="CWA1955" s="190"/>
      <c r="CWB1955" s="190"/>
      <c r="CWC1955" s="190"/>
      <c r="CWD1955" s="190"/>
      <c r="CWE1955" s="190"/>
      <c r="CWF1955" s="190"/>
      <c r="CWG1955" s="190"/>
      <c r="CWH1955" s="190"/>
      <c r="CWI1955" s="190"/>
      <c r="CWJ1955" s="190"/>
      <c r="CWK1955" s="190"/>
      <c r="CWL1955" s="190"/>
      <c r="CWM1955" s="190"/>
      <c r="CWN1955" s="190"/>
      <c r="CWO1955" s="190"/>
      <c r="CWP1955" s="190"/>
      <c r="CWQ1955" s="190"/>
      <c r="CWR1955" s="190"/>
      <c r="CWS1955" s="190"/>
      <c r="CWT1955" s="190"/>
      <c r="CWU1955" s="190"/>
      <c r="CWV1955" s="190"/>
      <c r="CWW1955" s="190"/>
      <c r="CWX1955" s="190"/>
      <c r="CWY1955" s="190"/>
      <c r="CWZ1955" s="190"/>
      <c r="CXA1955" s="190"/>
      <c r="CXB1955" s="190"/>
      <c r="CXC1955" s="190"/>
      <c r="CXD1955" s="190"/>
      <c r="CXE1955" s="190"/>
      <c r="CXF1955" s="190"/>
      <c r="CXG1955" s="190"/>
      <c r="CXH1955" s="190"/>
      <c r="CXI1955" s="190"/>
      <c r="CXJ1955" s="190"/>
      <c r="CXK1955" s="190"/>
      <c r="CXL1955" s="190"/>
      <c r="CXM1955" s="190"/>
      <c r="CXN1955" s="190"/>
      <c r="CXO1955" s="190"/>
      <c r="CXP1955" s="190"/>
      <c r="CXQ1955" s="190"/>
      <c r="CXR1955" s="190"/>
      <c r="CXS1955" s="190"/>
      <c r="CXT1955" s="190"/>
      <c r="CXU1955" s="190"/>
      <c r="CXV1955" s="190"/>
      <c r="CXW1955" s="190"/>
      <c r="CXX1955" s="190"/>
      <c r="CXY1955" s="190"/>
      <c r="CXZ1955" s="190"/>
      <c r="CYA1955" s="190"/>
      <c r="CYB1955" s="190"/>
      <c r="CYC1955" s="190"/>
      <c r="CYD1955" s="190"/>
      <c r="CYE1955" s="190"/>
      <c r="CYF1955" s="190"/>
      <c r="CYG1955" s="190"/>
      <c r="CYH1955" s="190"/>
      <c r="CYI1955" s="190"/>
      <c r="CYJ1955" s="190"/>
      <c r="CYK1955" s="190"/>
      <c r="CYL1955" s="190"/>
      <c r="CYM1955" s="190"/>
      <c r="CYN1955" s="190"/>
      <c r="CYO1955" s="190"/>
      <c r="CYP1955" s="190"/>
      <c r="CYQ1955" s="190"/>
      <c r="CYR1955" s="190"/>
      <c r="CYS1955" s="190"/>
      <c r="CYT1955" s="190"/>
      <c r="CYU1955" s="190"/>
      <c r="CYV1955" s="190"/>
      <c r="CYW1955" s="190"/>
      <c r="CYX1955" s="190"/>
      <c r="CYY1955" s="190"/>
      <c r="CYZ1955" s="190"/>
      <c r="CZA1955" s="190"/>
      <c r="CZB1955" s="190"/>
      <c r="CZC1955" s="190"/>
      <c r="CZD1955" s="190"/>
      <c r="CZE1955" s="190"/>
      <c r="CZF1955" s="190"/>
      <c r="CZG1955" s="190"/>
      <c r="CZH1955" s="190"/>
      <c r="CZI1955" s="190"/>
      <c r="CZJ1955" s="190"/>
      <c r="CZK1955" s="190"/>
      <c r="CZL1955" s="190"/>
      <c r="CZM1955" s="190"/>
      <c r="CZN1955" s="190"/>
      <c r="CZO1955" s="190"/>
      <c r="CZP1955" s="190"/>
      <c r="CZQ1955" s="190"/>
      <c r="CZR1955" s="190"/>
      <c r="CZS1955" s="190"/>
      <c r="CZT1955" s="190"/>
      <c r="CZU1955" s="190"/>
      <c r="CZV1955" s="190"/>
      <c r="CZW1955" s="190"/>
      <c r="CZX1955" s="190"/>
      <c r="CZY1955" s="190"/>
      <c r="CZZ1955" s="190"/>
      <c r="DAA1955" s="190"/>
      <c r="DAB1955" s="190"/>
      <c r="DAC1955" s="190"/>
      <c r="DAD1955" s="190"/>
      <c r="DAE1955" s="190"/>
      <c r="DAF1955" s="190"/>
      <c r="DAG1955" s="190"/>
      <c r="DAH1955" s="190"/>
      <c r="DAI1955" s="190"/>
      <c r="DAJ1955" s="190"/>
      <c r="DAK1955" s="190"/>
      <c r="DAL1955" s="190"/>
      <c r="DAM1955" s="190"/>
      <c r="DAN1955" s="190"/>
      <c r="DAO1955" s="190"/>
      <c r="DAP1955" s="190"/>
      <c r="DAQ1955" s="190"/>
      <c r="DAR1955" s="190"/>
      <c r="DAS1955" s="190"/>
      <c r="DAT1955" s="190"/>
      <c r="DAU1955" s="190"/>
      <c r="DAV1955" s="190"/>
      <c r="DAW1955" s="190"/>
      <c r="DAX1955" s="190"/>
      <c r="DAY1955" s="190"/>
      <c r="DAZ1955" s="190"/>
      <c r="DBA1955" s="190"/>
      <c r="DBB1955" s="190"/>
      <c r="DBC1955" s="190"/>
      <c r="DBD1955" s="190"/>
      <c r="DBE1955" s="190"/>
      <c r="DBF1955" s="190"/>
      <c r="DBG1955" s="190"/>
      <c r="DBH1955" s="190"/>
      <c r="DBI1955" s="190"/>
      <c r="DBJ1955" s="190"/>
      <c r="DBK1955" s="190"/>
      <c r="DBL1955" s="190"/>
      <c r="DBM1955" s="190"/>
      <c r="DBN1955" s="190"/>
      <c r="DBO1955" s="190"/>
      <c r="DBP1955" s="190"/>
      <c r="DBQ1955" s="190"/>
      <c r="DBR1955" s="190"/>
      <c r="DBS1955" s="190"/>
      <c r="DBT1955" s="190"/>
      <c r="DBU1955" s="190"/>
      <c r="DBV1955" s="190"/>
      <c r="DBW1955" s="190"/>
      <c r="DBX1955" s="190"/>
      <c r="DBY1955" s="190"/>
      <c r="DBZ1955" s="190"/>
      <c r="DCA1955" s="190"/>
      <c r="DCB1955" s="190"/>
      <c r="DCC1955" s="190"/>
      <c r="DCD1955" s="190"/>
      <c r="DCE1955" s="190"/>
      <c r="DCF1955" s="190"/>
      <c r="DCG1955" s="190"/>
      <c r="DCH1955" s="190"/>
      <c r="DCI1955" s="190"/>
      <c r="DCJ1955" s="190"/>
      <c r="DCK1955" s="190"/>
      <c r="DCL1955" s="190"/>
      <c r="DCM1955" s="190"/>
      <c r="DCN1955" s="190"/>
      <c r="DCO1955" s="190"/>
      <c r="DCP1955" s="190"/>
      <c r="DCQ1955" s="190"/>
      <c r="DCR1955" s="190"/>
      <c r="DCS1955" s="190"/>
      <c r="DCT1955" s="190"/>
      <c r="DCU1955" s="190"/>
      <c r="DCV1955" s="190"/>
      <c r="DCW1955" s="190"/>
      <c r="DCX1955" s="190"/>
      <c r="DCY1955" s="190"/>
      <c r="DCZ1955" s="190"/>
      <c r="DDA1955" s="190"/>
      <c r="DDB1955" s="190"/>
      <c r="DDC1955" s="190"/>
      <c r="DDD1955" s="190"/>
      <c r="DDE1955" s="190"/>
      <c r="DDF1955" s="190"/>
      <c r="DDG1955" s="190"/>
      <c r="DDH1955" s="190"/>
      <c r="DDI1955" s="190"/>
      <c r="DDJ1955" s="190"/>
      <c r="DDK1955" s="190"/>
      <c r="DDL1955" s="190"/>
      <c r="DDM1955" s="190"/>
      <c r="DDN1955" s="190"/>
      <c r="DDO1955" s="190"/>
      <c r="DDP1955" s="190"/>
      <c r="DDQ1955" s="190"/>
      <c r="DDR1955" s="190"/>
      <c r="DDS1955" s="190"/>
      <c r="DDT1955" s="190"/>
      <c r="DDU1955" s="190"/>
      <c r="DDV1955" s="190"/>
      <c r="DDW1955" s="190"/>
      <c r="DDX1955" s="190"/>
      <c r="DDY1955" s="190"/>
      <c r="DDZ1955" s="190"/>
      <c r="DEA1955" s="190"/>
      <c r="DEB1955" s="190"/>
      <c r="DEC1955" s="190"/>
      <c r="DED1955" s="190"/>
      <c r="DEE1955" s="190"/>
      <c r="DEF1955" s="190"/>
      <c r="DEG1955" s="190"/>
      <c r="DEH1955" s="190"/>
      <c r="DEI1955" s="190"/>
      <c r="DEJ1955" s="190"/>
      <c r="DEK1955" s="190"/>
      <c r="DEL1955" s="190"/>
      <c r="DEM1955" s="190"/>
      <c r="DEN1955" s="190"/>
      <c r="DEO1955" s="190"/>
      <c r="DEP1955" s="190"/>
      <c r="DEQ1955" s="190"/>
      <c r="DER1955" s="190"/>
      <c r="DES1955" s="190"/>
      <c r="DET1955" s="190"/>
      <c r="DEU1955" s="190"/>
      <c r="DEV1955" s="190"/>
      <c r="DEW1955" s="190"/>
      <c r="DEX1955" s="190"/>
      <c r="DEY1955" s="190"/>
      <c r="DEZ1955" s="190"/>
      <c r="DFA1955" s="190"/>
      <c r="DFB1955" s="190"/>
      <c r="DFC1955" s="190"/>
      <c r="DFD1955" s="190"/>
      <c r="DFE1955" s="190"/>
      <c r="DFF1955" s="190"/>
      <c r="DFG1955" s="190"/>
      <c r="DFH1955" s="190"/>
      <c r="DFI1955" s="190"/>
      <c r="DFJ1955" s="190"/>
      <c r="DFK1955" s="190"/>
      <c r="DFL1955" s="190"/>
      <c r="DFM1955" s="190"/>
      <c r="DFN1955" s="190"/>
      <c r="DFO1955" s="190"/>
      <c r="DFP1955" s="190"/>
      <c r="DFQ1955" s="190"/>
      <c r="DFR1955" s="190"/>
      <c r="DFS1955" s="190"/>
      <c r="DFT1955" s="190"/>
      <c r="DFU1955" s="190"/>
      <c r="DFV1955" s="190"/>
      <c r="DFW1955" s="190"/>
      <c r="DFX1955" s="190"/>
      <c r="DFY1955" s="190"/>
      <c r="DFZ1955" s="190"/>
      <c r="DGA1955" s="190"/>
      <c r="DGB1955" s="190"/>
      <c r="DGC1955" s="190"/>
      <c r="DGD1955" s="190"/>
      <c r="DGE1955" s="190"/>
      <c r="DGF1955" s="190"/>
      <c r="DGG1955" s="190"/>
      <c r="DGH1955" s="190"/>
      <c r="DGI1955" s="190"/>
      <c r="DGJ1955" s="190"/>
      <c r="DGK1955" s="190"/>
      <c r="DGL1955" s="190"/>
      <c r="DGM1955" s="190"/>
      <c r="DGN1955" s="190"/>
      <c r="DGO1955" s="190"/>
      <c r="DGP1955" s="190"/>
      <c r="DGQ1955" s="190"/>
      <c r="DGR1955" s="190"/>
      <c r="DGS1955" s="190"/>
      <c r="DGT1955" s="190"/>
      <c r="DGU1955" s="190"/>
      <c r="DGV1955" s="190"/>
      <c r="DGW1955" s="190"/>
      <c r="DGX1955" s="190"/>
      <c r="DGY1955" s="190"/>
      <c r="DGZ1955" s="190"/>
      <c r="DHA1955" s="190"/>
      <c r="DHB1955" s="190"/>
      <c r="DHC1955" s="190"/>
      <c r="DHD1955" s="190"/>
      <c r="DHE1955" s="190"/>
      <c r="DHF1955" s="190"/>
      <c r="DHG1955" s="190"/>
      <c r="DHH1955" s="190"/>
      <c r="DHI1955" s="190"/>
      <c r="DHJ1955" s="190"/>
      <c r="DHK1955" s="190"/>
      <c r="DHL1955" s="190"/>
      <c r="DHM1955" s="190"/>
      <c r="DHN1955" s="190"/>
      <c r="DHO1955" s="190"/>
      <c r="DHP1955" s="190"/>
      <c r="DHQ1955" s="190"/>
      <c r="DHR1955" s="190"/>
      <c r="DHS1955" s="190"/>
      <c r="DHT1955" s="190"/>
      <c r="DHU1955" s="190"/>
      <c r="DHV1955" s="190"/>
      <c r="DHW1955" s="190"/>
      <c r="DHX1955" s="190"/>
      <c r="DHY1955" s="190"/>
      <c r="DHZ1955" s="190"/>
      <c r="DIA1955" s="190"/>
      <c r="DIB1955" s="190"/>
      <c r="DIC1955" s="190"/>
      <c r="DID1955" s="190"/>
      <c r="DIE1955" s="190"/>
      <c r="DIF1955" s="190"/>
      <c r="DIG1955" s="190"/>
      <c r="DIH1955" s="190"/>
      <c r="DII1955" s="190"/>
      <c r="DIJ1955" s="190"/>
      <c r="DIK1955" s="190"/>
      <c r="DIL1955" s="190"/>
      <c r="DIM1955" s="190"/>
      <c r="DIN1955" s="190"/>
      <c r="DIO1955" s="190"/>
      <c r="DIP1955" s="190"/>
      <c r="DIQ1955" s="190"/>
      <c r="DIR1955" s="190"/>
      <c r="DIS1955" s="190"/>
      <c r="DIT1955" s="190"/>
      <c r="DIU1955" s="190"/>
      <c r="DIV1955" s="190"/>
      <c r="DIW1955" s="190"/>
      <c r="DIX1955" s="190"/>
      <c r="DIY1955" s="190"/>
      <c r="DIZ1955" s="190"/>
      <c r="DJA1955" s="190"/>
      <c r="DJB1955" s="190"/>
      <c r="DJC1955" s="190"/>
      <c r="DJD1955" s="190"/>
      <c r="DJE1955" s="190"/>
      <c r="DJF1955" s="190"/>
      <c r="DJG1955" s="190"/>
      <c r="DJH1955" s="190"/>
      <c r="DJI1955" s="190"/>
      <c r="DJJ1955" s="190"/>
      <c r="DJK1955" s="190"/>
      <c r="DJL1955" s="190"/>
      <c r="DJM1955" s="190"/>
      <c r="DJN1955" s="190"/>
      <c r="DJO1955" s="190"/>
      <c r="DJP1955" s="190"/>
      <c r="DJQ1955" s="190"/>
      <c r="DJR1955" s="190"/>
      <c r="DJS1955" s="190"/>
      <c r="DJT1955" s="190"/>
      <c r="DJU1955" s="190"/>
      <c r="DJV1955" s="190"/>
      <c r="DJW1955" s="190"/>
      <c r="DJX1955" s="190"/>
      <c r="DJY1955" s="190"/>
      <c r="DJZ1955" s="190"/>
      <c r="DKA1955" s="190"/>
      <c r="DKB1955" s="190"/>
      <c r="DKC1955" s="190"/>
      <c r="DKD1955" s="190"/>
      <c r="DKE1955" s="190"/>
      <c r="DKF1955" s="190"/>
      <c r="DKG1955" s="190"/>
      <c r="DKH1955" s="190"/>
      <c r="DKI1955" s="190"/>
      <c r="DKJ1955" s="190"/>
      <c r="DKK1955" s="190"/>
      <c r="DKL1955" s="190"/>
      <c r="DKM1955" s="190"/>
      <c r="DKN1955" s="190"/>
      <c r="DKO1955" s="190"/>
      <c r="DKP1955" s="190"/>
      <c r="DKQ1955" s="190"/>
      <c r="DKR1955" s="190"/>
      <c r="DKS1955" s="190"/>
      <c r="DKT1955" s="190"/>
      <c r="DKU1955" s="190"/>
      <c r="DKV1955" s="190"/>
      <c r="DKW1955" s="190"/>
      <c r="DKX1955" s="190"/>
      <c r="DKY1955" s="190"/>
      <c r="DKZ1955" s="190"/>
      <c r="DLA1955" s="190"/>
      <c r="DLB1955" s="190"/>
      <c r="DLC1955" s="190"/>
      <c r="DLD1955" s="190"/>
      <c r="DLE1955" s="190"/>
      <c r="DLF1955" s="190"/>
      <c r="DLG1955" s="190"/>
      <c r="DLH1955" s="190"/>
      <c r="DLI1955" s="190"/>
      <c r="DLJ1955" s="190"/>
      <c r="DLK1955" s="190"/>
      <c r="DLL1955" s="190"/>
      <c r="DLM1955" s="190"/>
      <c r="DLN1955" s="190"/>
      <c r="DLO1955" s="190"/>
      <c r="DLP1955" s="190"/>
      <c r="DLQ1955" s="190"/>
      <c r="DLR1955" s="190"/>
      <c r="DLS1955" s="190"/>
      <c r="DLT1955" s="190"/>
      <c r="DLU1955" s="190"/>
      <c r="DLV1955" s="190"/>
      <c r="DLW1955" s="190"/>
      <c r="DLX1955" s="190"/>
      <c r="DLY1955" s="190"/>
      <c r="DLZ1955" s="190"/>
      <c r="DMA1955" s="190"/>
      <c r="DMB1955" s="190"/>
      <c r="DMC1955" s="190"/>
      <c r="DMD1955" s="190"/>
      <c r="DME1955" s="190"/>
      <c r="DMF1955" s="190"/>
      <c r="DMG1955" s="190"/>
      <c r="DMH1955" s="190"/>
      <c r="DMI1955" s="190"/>
      <c r="DMJ1955" s="190"/>
      <c r="DMK1955" s="190"/>
      <c r="DML1955" s="190"/>
      <c r="DMM1955" s="190"/>
      <c r="DMN1955" s="190"/>
      <c r="DMO1955" s="190"/>
      <c r="DMP1955" s="190"/>
      <c r="DMQ1955" s="190"/>
      <c r="DMR1955" s="190"/>
      <c r="DMS1955" s="190"/>
      <c r="DMT1955" s="190"/>
      <c r="DMU1955" s="190"/>
      <c r="DMV1955" s="190"/>
      <c r="DMW1955" s="190"/>
      <c r="DMX1955" s="190"/>
      <c r="DMY1955" s="190"/>
      <c r="DMZ1955" s="190"/>
      <c r="DNA1955" s="190"/>
      <c r="DNB1955" s="190"/>
      <c r="DNC1955" s="190"/>
      <c r="DND1955" s="190"/>
      <c r="DNE1955" s="190"/>
      <c r="DNF1955" s="190"/>
      <c r="DNG1955" s="190"/>
      <c r="DNH1955" s="190"/>
      <c r="DNI1955" s="190"/>
      <c r="DNJ1955" s="190"/>
      <c r="DNK1955" s="190"/>
      <c r="DNL1955" s="190"/>
      <c r="DNM1955" s="190"/>
      <c r="DNN1955" s="190"/>
      <c r="DNO1955" s="190"/>
      <c r="DNP1955" s="190"/>
      <c r="DNQ1955" s="190"/>
      <c r="DNR1955" s="190"/>
      <c r="DNS1955" s="190"/>
      <c r="DNT1955" s="190"/>
      <c r="DNU1955" s="190"/>
      <c r="DNV1955" s="190"/>
      <c r="DNW1955" s="190"/>
      <c r="DNX1955" s="190"/>
      <c r="DNY1955" s="190"/>
      <c r="DNZ1955" s="190"/>
      <c r="DOA1955" s="190"/>
      <c r="DOB1955" s="190"/>
      <c r="DOC1955" s="190"/>
      <c r="DOD1955" s="190"/>
      <c r="DOE1955" s="190"/>
      <c r="DOF1955" s="190"/>
      <c r="DOG1955" s="190"/>
      <c r="DOH1955" s="190"/>
      <c r="DOI1955" s="190"/>
      <c r="DOJ1955" s="190"/>
      <c r="DOK1955" s="190"/>
      <c r="DOL1955" s="190"/>
      <c r="DOM1955" s="190"/>
      <c r="DON1955" s="190"/>
      <c r="DOO1955" s="190"/>
      <c r="DOP1955" s="190"/>
      <c r="DOQ1955" s="190"/>
      <c r="DOR1955" s="190"/>
      <c r="DOS1955" s="190"/>
      <c r="DOT1955" s="190"/>
      <c r="DOU1955" s="190"/>
      <c r="DOV1955" s="190"/>
      <c r="DOW1955" s="190"/>
      <c r="DOX1955" s="190"/>
      <c r="DOY1955" s="190"/>
      <c r="DOZ1955" s="190"/>
      <c r="DPA1955" s="190"/>
      <c r="DPB1955" s="190"/>
      <c r="DPC1955" s="190"/>
      <c r="DPD1955" s="190"/>
      <c r="DPE1955" s="190"/>
      <c r="DPF1955" s="190"/>
      <c r="DPG1955" s="190"/>
      <c r="DPH1955" s="190"/>
      <c r="DPI1955" s="190"/>
      <c r="DPJ1955" s="190"/>
      <c r="DPK1955" s="190"/>
      <c r="DPL1955" s="190"/>
      <c r="DPM1955" s="190"/>
      <c r="DPN1955" s="190"/>
      <c r="DPO1955" s="190"/>
      <c r="DPP1955" s="190"/>
      <c r="DPQ1955" s="190"/>
      <c r="DPR1955" s="190"/>
      <c r="DPS1955" s="190"/>
      <c r="DPT1955" s="190"/>
      <c r="DPU1955" s="190"/>
      <c r="DPV1955" s="190"/>
      <c r="DPW1955" s="190"/>
      <c r="DPX1955" s="190"/>
      <c r="DPY1955" s="190"/>
      <c r="DPZ1955" s="190"/>
      <c r="DQA1955" s="190"/>
      <c r="DQB1955" s="190"/>
      <c r="DQC1955" s="190"/>
      <c r="DQD1955" s="190"/>
      <c r="DQE1955" s="190"/>
      <c r="DQF1955" s="190"/>
      <c r="DQG1955" s="190"/>
      <c r="DQH1955" s="190"/>
      <c r="DQI1955" s="190"/>
      <c r="DQJ1955" s="190"/>
      <c r="DQK1955" s="190"/>
      <c r="DQL1955" s="190"/>
      <c r="DQM1955" s="190"/>
      <c r="DQN1955" s="190"/>
      <c r="DQO1955" s="190"/>
      <c r="DQP1955" s="190"/>
      <c r="DQQ1955" s="190"/>
      <c r="DQR1955" s="190"/>
      <c r="DQS1955" s="190"/>
      <c r="DQT1955" s="190"/>
      <c r="DQU1955" s="190"/>
      <c r="DQV1955" s="190"/>
      <c r="DQW1955" s="190"/>
      <c r="DQX1955" s="190"/>
      <c r="DQY1955" s="190"/>
      <c r="DQZ1955" s="190"/>
      <c r="DRA1955" s="190"/>
      <c r="DRB1955" s="190"/>
      <c r="DRC1955" s="190"/>
      <c r="DRD1955" s="190"/>
      <c r="DRE1955" s="190"/>
      <c r="DRF1955" s="190"/>
      <c r="DRG1955" s="190"/>
      <c r="DRH1955" s="190"/>
      <c r="DRI1955" s="190"/>
      <c r="DRJ1955" s="190"/>
      <c r="DRK1955" s="190"/>
      <c r="DRL1955" s="190"/>
      <c r="DRM1955" s="190"/>
      <c r="DRN1955" s="190"/>
      <c r="DRO1955" s="190"/>
      <c r="DRP1955" s="190"/>
      <c r="DRQ1955" s="190"/>
      <c r="DRR1955" s="190"/>
      <c r="DRS1955" s="190"/>
      <c r="DRT1955" s="190"/>
      <c r="DRU1955" s="190"/>
      <c r="DRV1955" s="190"/>
      <c r="DRW1955" s="190"/>
      <c r="DRX1955" s="190"/>
      <c r="DRY1955" s="190"/>
      <c r="DRZ1955" s="190"/>
      <c r="DSA1955" s="190"/>
      <c r="DSB1955" s="190"/>
      <c r="DSC1955" s="190"/>
      <c r="DSD1955" s="190"/>
      <c r="DSE1955" s="190"/>
      <c r="DSF1955" s="190"/>
      <c r="DSG1955" s="190"/>
      <c r="DSH1955" s="190"/>
      <c r="DSI1955" s="190"/>
      <c r="DSJ1955" s="190"/>
      <c r="DSK1955" s="190"/>
      <c r="DSL1955" s="190"/>
      <c r="DSM1955" s="190"/>
      <c r="DSN1955" s="190"/>
      <c r="DSO1955" s="190"/>
      <c r="DSP1955" s="190"/>
      <c r="DSQ1955" s="190"/>
      <c r="DSR1955" s="190"/>
      <c r="DSS1955" s="190"/>
      <c r="DST1955" s="190"/>
      <c r="DSU1955" s="190"/>
      <c r="DSV1955" s="190"/>
      <c r="DSW1955" s="190"/>
      <c r="DSX1955" s="190"/>
      <c r="DSY1955" s="190"/>
      <c r="DSZ1955" s="190"/>
      <c r="DTA1955" s="190"/>
      <c r="DTB1955" s="190"/>
      <c r="DTC1955" s="190"/>
      <c r="DTD1955" s="190"/>
      <c r="DTE1955" s="190"/>
      <c r="DTF1955" s="190"/>
      <c r="DTG1955" s="190"/>
      <c r="DTH1955" s="190"/>
      <c r="DTI1955" s="190"/>
      <c r="DTJ1955" s="190"/>
      <c r="DTK1955" s="190"/>
      <c r="DTL1955" s="190"/>
      <c r="DTM1955" s="190"/>
      <c r="DTN1955" s="190"/>
      <c r="DTO1955" s="190"/>
      <c r="DTP1955" s="190"/>
      <c r="DTQ1955" s="190"/>
      <c r="DTR1955" s="190"/>
      <c r="DTS1955" s="190"/>
      <c r="DTT1955" s="190"/>
      <c r="DTU1955" s="190"/>
      <c r="DTV1955" s="190"/>
      <c r="DTW1955" s="190"/>
      <c r="DTX1955" s="190"/>
      <c r="DTY1955" s="190"/>
      <c r="DTZ1955" s="190"/>
      <c r="DUA1955" s="190"/>
      <c r="DUB1955" s="190"/>
      <c r="DUC1955" s="190"/>
      <c r="DUD1955" s="190"/>
      <c r="DUE1955" s="190"/>
      <c r="DUF1955" s="190"/>
      <c r="DUG1955" s="190"/>
      <c r="DUH1955" s="190"/>
      <c r="DUI1955" s="190"/>
      <c r="DUJ1955" s="190"/>
      <c r="DUK1955" s="190"/>
      <c r="DUL1955" s="190"/>
      <c r="DUM1955" s="190"/>
      <c r="DUN1955" s="190"/>
      <c r="DUO1955" s="190"/>
      <c r="DUP1955" s="190"/>
      <c r="DUQ1955" s="190"/>
      <c r="DUR1955" s="190"/>
      <c r="DUS1955" s="190"/>
      <c r="DUT1955" s="190"/>
      <c r="DUU1955" s="190"/>
      <c r="DUV1955" s="190"/>
      <c r="DUW1955" s="190"/>
      <c r="DUX1955" s="190"/>
      <c r="DUY1955" s="190"/>
      <c r="DUZ1955" s="190"/>
      <c r="DVA1955" s="190"/>
      <c r="DVB1955" s="190"/>
      <c r="DVC1955" s="190"/>
      <c r="DVD1955" s="190"/>
      <c r="DVE1955" s="190"/>
      <c r="DVF1955" s="190"/>
      <c r="DVG1955" s="190"/>
      <c r="DVH1955" s="190"/>
      <c r="DVI1955" s="190"/>
      <c r="DVJ1955" s="190"/>
      <c r="DVK1955" s="190"/>
      <c r="DVL1955" s="190"/>
      <c r="DVM1955" s="190"/>
      <c r="DVN1955" s="190"/>
      <c r="DVO1955" s="190"/>
      <c r="DVP1955" s="190"/>
      <c r="DVQ1955" s="190"/>
      <c r="DVR1955" s="190"/>
      <c r="DVS1955" s="190"/>
      <c r="DVT1955" s="190"/>
      <c r="DVU1955" s="190"/>
      <c r="DVV1955" s="190"/>
      <c r="DVW1955" s="190"/>
      <c r="DVX1955" s="190"/>
      <c r="DVY1955" s="190"/>
      <c r="DVZ1955" s="190"/>
      <c r="DWA1955" s="190"/>
      <c r="DWB1955" s="190"/>
      <c r="DWC1955" s="190"/>
      <c r="DWD1955" s="190"/>
      <c r="DWE1955" s="190"/>
      <c r="DWF1955" s="190"/>
      <c r="DWG1955" s="190"/>
      <c r="DWH1955" s="190"/>
      <c r="DWI1955" s="190"/>
      <c r="DWJ1955" s="190"/>
      <c r="DWK1955" s="190"/>
      <c r="DWL1955" s="190"/>
      <c r="DWM1955" s="190"/>
      <c r="DWN1955" s="190"/>
      <c r="DWO1955" s="190"/>
      <c r="DWP1955" s="190"/>
      <c r="DWQ1955" s="190"/>
      <c r="DWR1955" s="190"/>
      <c r="DWS1955" s="190"/>
      <c r="DWT1955" s="190"/>
      <c r="DWU1955" s="190"/>
      <c r="DWV1955" s="190"/>
      <c r="DWW1955" s="190"/>
      <c r="DWX1955" s="190"/>
      <c r="DWY1955" s="190"/>
      <c r="DWZ1955" s="190"/>
      <c r="DXA1955" s="190"/>
      <c r="DXB1955" s="190"/>
      <c r="DXC1955" s="190"/>
      <c r="DXD1955" s="190"/>
      <c r="DXE1955" s="190"/>
      <c r="DXF1955" s="190"/>
      <c r="DXG1955" s="190"/>
      <c r="DXH1955" s="190"/>
      <c r="DXI1955" s="190"/>
      <c r="DXJ1955" s="190"/>
      <c r="DXK1955" s="190"/>
      <c r="DXL1955" s="190"/>
      <c r="DXM1955" s="190"/>
      <c r="DXN1955" s="190"/>
      <c r="DXO1955" s="190"/>
      <c r="DXP1955" s="190"/>
      <c r="DXQ1955" s="190"/>
      <c r="DXR1955" s="190"/>
      <c r="DXS1955" s="190"/>
      <c r="DXT1955" s="190"/>
      <c r="DXU1955" s="190"/>
      <c r="DXV1955" s="190"/>
      <c r="DXW1955" s="190"/>
      <c r="DXX1955" s="190"/>
      <c r="DXY1955" s="190"/>
      <c r="DXZ1955" s="190"/>
      <c r="DYA1955" s="190"/>
      <c r="DYB1955" s="190"/>
      <c r="DYC1955" s="190"/>
      <c r="DYD1955" s="190"/>
      <c r="DYE1955" s="190"/>
      <c r="DYF1955" s="190"/>
      <c r="DYG1955" s="190"/>
      <c r="DYH1955" s="190"/>
      <c r="DYI1955" s="190"/>
      <c r="DYJ1955" s="190"/>
      <c r="DYK1955" s="190"/>
      <c r="DYL1955" s="190"/>
      <c r="DYM1955" s="190"/>
      <c r="DYN1955" s="190"/>
      <c r="DYO1955" s="190"/>
      <c r="DYP1955" s="190"/>
      <c r="DYQ1955" s="190"/>
      <c r="DYR1955" s="190"/>
      <c r="DYS1955" s="190"/>
      <c r="DYT1955" s="190"/>
      <c r="DYU1955" s="190"/>
      <c r="DYV1955" s="190"/>
      <c r="DYW1955" s="190"/>
      <c r="DYX1955" s="190"/>
      <c r="DYY1955" s="190"/>
      <c r="DYZ1955" s="190"/>
      <c r="DZA1955" s="190"/>
      <c r="DZB1955" s="190"/>
      <c r="DZC1955" s="190"/>
      <c r="DZD1955" s="190"/>
      <c r="DZE1955" s="190"/>
      <c r="DZF1955" s="190"/>
      <c r="DZG1955" s="190"/>
      <c r="DZH1955" s="190"/>
      <c r="DZI1955" s="190"/>
      <c r="DZJ1955" s="190"/>
      <c r="DZK1955" s="190"/>
      <c r="DZL1955" s="190"/>
      <c r="DZM1955" s="190"/>
      <c r="DZN1955" s="190"/>
      <c r="DZO1955" s="190"/>
      <c r="DZP1955" s="190"/>
      <c r="DZQ1955" s="190"/>
      <c r="DZR1955" s="190"/>
      <c r="DZS1955" s="190"/>
      <c r="DZT1955" s="190"/>
      <c r="DZU1955" s="190"/>
      <c r="DZV1955" s="190"/>
      <c r="DZW1955" s="190"/>
      <c r="DZX1955" s="190"/>
      <c r="DZY1955" s="190"/>
      <c r="DZZ1955" s="190"/>
      <c r="EAA1955" s="190"/>
      <c r="EAB1955" s="190"/>
      <c r="EAC1955" s="190"/>
      <c r="EAD1955" s="190"/>
      <c r="EAE1955" s="190"/>
      <c r="EAF1955" s="190"/>
      <c r="EAG1955" s="190"/>
      <c r="EAH1955" s="190"/>
      <c r="EAI1955" s="190"/>
      <c r="EAJ1955" s="190"/>
      <c r="EAK1955" s="190"/>
      <c r="EAL1955" s="190"/>
      <c r="EAM1955" s="190"/>
      <c r="EAN1955" s="190"/>
      <c r="EAO1955" s="190"/>
      <c r="EAP1955" s="190"/>
      <c r="EAQ1955" s="190"/>
      <c r="EAR1955" s="190"/>
      <c r="EAS1955" s="190"/>
      <c r="EAT1955" s="190"/>
      <c r="EAU1955" s="190"/>
      <c r="EAV1955" s="190"/>
      <c r="EAW1955" s="190"/>
      <c r="EAX1955" s="190"/>
      <c r="EAY1955" s="190"/>
      <c r="EAZ1955" s="190"/>
      <c r="EBA1955" s="190"/>
      <c r="EBB1955" s="190"/>
      <c r="EBC1955" s="190"/>
      <c r="EBD1955" s="190"/>
      <c r="EBE1955" s="190"/>
      <c r="EBF1955" s="190"/>
      <c r="EBG1955" s="190"/>
      <c r="EBH1955" s="190"/>
      <c r="EBI1955" s="190"/>
      <c r="EBJ1955" s="190"/>
      <c r="EBK1955" s="190"/>
      <c r="EBL1955" s="190"/>
      <c r="EBM1955" s="190"/>
      <c r="EBN1955" s="190"/>
      <c r="EBO1955" s="190"/>
      <c r="EBP1955" s="190"/>
      <c r="EBQ1955" s="190"/>
      <c r="EBR1955" s="190"/>
      <c r="EBS1955" s="190"/>
      <c r="EBT1955" s="190"/>
      <c r="EBU1955" s="190"/>
      <c r="EBV1955" s="190"/>
      <c r="EBW1955" s="190"/>
      <c r="EBX1955" s="190"/>
      <c r="EBY1955" s="190"/>
      <c r="EBZ1955" s="190"/>
      <c r="ECA1955" s="190"/>
      <c r="ECB1955" s="190"/>
      <c r="ECC1955" s="190"/>
      <c r="ECD1955" s="190"/>
      <c r="ECE1955" s="190"/>
      <c r="ECF1955" s="190"/>
      <c r="ECG1955" s="190"/>
      <c r="ECH1955" s="190"/>
      <c r="ECI1955" s="190"/>
      <c r="ECJ1955" s="190"/>
      <c r="ECK1955" s="190"/>
      <c r="ECL1955" s="190"/>
      <c r="ECM1955" s="190"/>
      <c r="ECN1955" s="190"/>
      <c r="ECO1955" s="190"/>
      <c r="ECP1955" s="190"/>
      <c r="ECQ1955" s="190"/>
      <c r="ECR1955" s="190"/>
      <c r="ECS1955" s="190"/>
      <c r="ECT1955" s="190"/>
      <c r="ECU1955" s="190"/>
      <c r="ECV1955" s="190"/>
      <c r="ECW1955" s="190"/>
      <c r="ECX1955" s="190"/>
      <c r="ECY1955" s="190"/>
      <c r="ECZ1955" s="190"/>
      <c r="EDA1955" s="190"/>
      <c r="EDB1955" s="190"/>
      <c r="EDC1955" s="190"/>
      <c r="EDD1955" s="190"/>
      <c r="EDE1955" s="190"/>
      <c r="EDF1955" s="190"/>
      <c r="EDG1955" s="190"/>
      <c r="EDH1955" s="190"/>
      <c r="EDI1955" s="190"/>
      <c r="EDJ1955" s="190"/>
      <c r="EDK1955" s="190"/>
      <c r="EDL1955" s="190"/>
      <c r="EDM1955" s="190"/>
      <c r="EDN1955" s="190"/>
      <c r="EDO1955" s="190"/>
      <c r="EDP1955" s="190"/>
      <c r="EDQ1955" s="190"/>
      <c r="EDR1955" s="190"/>
      <c r="EDS1955" s="190"/>
      <c r="EDT1955" s="190"/>
      <c r="EDU1955" s="190"/>
      <c r="EDV1955" s="190"/>
      <c r="EDW1955" s="190"/>
      <c r="EDX1955" s="190"/>
      <c r="EDY1955" s="190"/>
      <c r="EDZ1955" s="190"/>
      <c r="EEA1955" s="190"/>
      <c r="EEB1955" s="190"/>
      <c r="EEC1955" s="190"/>
      <c r="EED1955" s="190"/>
      <c r="EEE1955" s="190"/>
      <c r="EEF1955" s="190"/>
      <c r="EEG1955" s="190"/>
      <c r="EEH1955" s="190"/>
      <c r="EEI1955" s="190"/>
      <c r="EEJ1955" s="190"/>
      <c r="EEK1955" s="190"/>
      <c r="EEL1955" s="190"/>
      <c r="EEM1955" s="190"/>
      <c r="EEN1955" s="190"/>
      <c r="EEO1955" s="190"/>
      <c r="EEP1955" s="190"/>
      <c r="EEQ1955" s="190"/>
      <c r="EER1955" s="190"/>
      <c r="EES1955" s="190"/>
      <c r="EET1955" s="190"/>
      <c r="EEU1955" s="190"/>
      <c r="EEV1955" s="190"/>
      <c r="EEW1955" s="190"/>
      <c r="EEX1955" s="190"/>
      <c r="EEY1955" s="190"/>
      <c r="EEZ1955" s="190"/>
      <c r="EFA1955" s="190"/>
      <c r="EFB1955" s="190"/>
      <c r="EFC1955" s="190"/>
      <c r="EFD1955" s="190"/>
      <c r="EFE1955" s="190"/>
      <c r="EFF1955" s="190"/>
      <c r="EFG1955" s="190"/>
      <c r="EFH1955" s="190"/>
      <c r="EFI1955" s="190"/>
      <c r="EFJ1955" s="190"/>
      <c r="EFK1955" s="190"/>
      <c r="EFL1955" s="190"/>
      <c r="EFM1955" s="190"/>
      <c r="EFN1955" s="190"/>
      <c r="EFO1955" s="190"/>
      <c r="EFP1955" s="190"/>
      <c r="EFQ1955" s="190"/>
      <c r="EFR1955" s="190"/>
      <c r="EFS1955" s="190"/>
      <c r="EFT1955" s="190"/>
      <c r="EFU1955" s="190"/>
      <c r="EFV1955" s="190"/>
      <c r="EFW1955" s="190"/>
      <c r="EFX1955" s="190"/>
      <c r="EFY1955" s="190"/>
      <c r="EFZ1955" s="190"/>
      <c r="EGA1955" s="190"/>
      <c r="EGB1955" s="190"/>
      <c r="EGC1955" s="190"/>
      <c r="EGD1955" s="190"/>
      <c r="EGE1955" s="190"/>
      <c r="EGF1955" s="190"/>
      <c r="EGG1955" s="190"/>
      <c r="EGH1955" s="190"/>
      <c r="EGI1955" s="190"/>
      <c r="EGJ1955" s="190"/>
      <c r="EGK1955" s="190"/>
      <c r="EGL1955" s="190"/>
      <c r="EGM1955" s="190"/>
      <c r="EGN1955" s="190"/>
      <c r="EGO1955" s="190"/>
      <c r="EGP1955" s="190"/>
      <c r="EGQ1955" s="190"/>
      <c r="EGR1955" s="190"/>
      <c r="EGS1955" s="190"/>
      <c r="EGT1955" s="190"/>
      <c r="EGU1955" s="190"/>
      <c r="EGV1955" s="190"/>
      <c r="EGW1955" s="190"/>
      <c r="EGX1955" s="190"/>
      <c r="EGY1955" s="190"/>
      <c r="EGZ1955" s="190"/>
      <c r="EHA1955" s="190"/>
      <c r="EHB1955" s="190"/>
      <c r="EHC1955" s="190"/>
      <c r="EHD1955" s="190"/>
      <c r="EHE1955" s="190"/>
      <c r="EHF1955" s="190"/>
      <c r="EHG1955" s="190"/>
      <c r="EHH1955" s="190"/>
      <c r="EHI1955" s="190"/>
      <c r="EHJ1955" s="190"/>
      <c r="EHK1955" s="190"/>
      <c r="EHL1955" s="190"/>
      <c r="EHM1955" s="190"/>
      <c r="EHN1955" s="190"/>
      <c r="EHO1955" s="190"/>
      <c r="EHP1955" s="190"/>
      <c r="EHQ1955" s="190"/>
      <c r="EHR1955" s="190"/>
      <c r="EHS1955" s="190"/>
      <c r="EHT1955" s="190"/>
      <c r="EHU1955" s="190"/>
      <c r="EHV1955" s="190"/>
      <c r="EHW1955" s="190"/>
      <c r="EHX1955" s="190"/>
      <c r="EHY1955" s="190"/>
      <c r="EHZ1955" s="190"/>
      <c r="EIA1955" s="190"/>
      <c r="EIB1955" s="190"/>
      <c r="EIC1955" s="190"/>
      <c r="EID1955" s="190"/>
      <c r="EIE1955" s="190"/>
      <c r="EIF1955" s="190"/>
      <c r="EIG1955" s="190"/>
      <c r="EIH1955" s="190"/>
      <c r="EII1955" s="190"/>
      <c r="EIJ1955" s="190"/>
      <c r="EIK1955" s="190"/>
      <c r="EIL1955" s="190"/>
      <c r="EIM1955" s="190"/>
      <c r="EIN1955" s="190"/>
      <c r="EIO1955" s="190"/>
      <c r="EIP1955" s="190"/>
      <c r="EIQ1955" s="190"/>
      <c r="EIR1955" s="190"/>
      <c r="EIS1955" s="190"/>
      <c r="EIT1955" s="190"/>
      <c r="EIU1955" s="190"/>
      <c r="EIV1955" s="190"/>
      <c r="EIW1955" s="190"/>
      <c r="EIX1955" s="190"/>
      <c r="EIY1955" s="190"/>
      <c r="EIZ1955" s="190"/>
      <c r="EJA1955" s="190"/>
      <c r="EJB1955" s="190"/>
      <c r="EJC1955" s="190"/>
      <c r="EJD1955" s="190"/>
      <c r="EJE1955" s="190"/>
      <c r="EJF1955" s="190"/>
      <c r="EJG1955" s="190"/>
      <c r="EJH1955" s="190"/>
      <c r="EJI1955" s="190"/>
      <c r="EJJ1955" s="190"/>
      <c r="EJK1955" s="190"/>
      <c r="EJL1955" s="190"/>
      <c r="EJM1955" s="190"/>
      <c r="EJN1955" s="190"/>
      <c r="EJO1955" s="190"/>
      <c r="EJP1955" s="190"/>
      <c r="EJQ1955" s="190"/>
      <c r="EJR1955" s="190"/>
      <c r="EJS1955" s="190"/>
      <c r="EJT1955" s="190"/>
      <c r="EJU1955" s="190"/>
      <c r="EJV1955" s="190"/>
      <c r="EJW1955" s="190"/>
      <c r="EJX1955" s="190"/>
      <c r="EJY1955" s="190"/>
      <c r="EJZ1955" s="190"/>
      <c r="EKA1955" s="190"/>
      <c r="EKB1955" s="190"/>
      <c r="EKC1955" s="190"/>
      <c r="EKD1955" s="190"/>
      <c r="EKE1955" s="190"/>
      <c r="EKF1955" s="190"/>
      <c r="EKG1955" s="190"/>
      <c r="EKH1955" s="190"/>
      <c r="EKI1955" s="190"/>
      <c r="EKJ1955" s="190"/>
      <c r="EKK1955" s="190"/>
      <c r="EKL1955" s="190"/>
      <c r="EKM1955" s="190"/>
      <c r="EKN1955" s="190"/>
      <c r="EKO1955" s="190"/>
      <c r="EKP1955" s="190"/>
      <c r="EKQ1955" s="190"/>
      <c r="EKR1955" s="190"/>
      <c r="EKS1955" s="190"/>
      <c r="EKT1955" s="190"/>
      <c r="EKU1955" s="190"/>
      <c r="EKV1955" s="190"/>
      <c r="EKW1955" s="190"/>
      <c r="EKX1955" s="190"/>
      <c r="EKY1955" s="190"/>
      <c r="EKZ1955" s="190"/>
      <c r="ELA1955" s="190"/>
      <c r="ELB1955" s="190"/>
      <c r="ELC1955" s="190"/>
      <c r="ELD1955" s="190"/>
      <c r="ELE1955" s="190"/>
      <c r="ELF1955" s="190"/>
      <c r="ELG1955" s="190"/>
      <c r="ELH1955" s="190"/>
      <c r="ELI1955" s="190"/>
      <c r="ELJ1955" s="190"/>
      <c r="ELK1955" s="190"/>
      <c r="ELL1955" s="190"/>
      <c r="ELM1955" s="190"/>
      <c r="ELN1955" s="190"/>
      <c r="ELO1955" s="190"/>
      <c r="ELP1955" s="190"/>
      <c r="ELQ1955" s="190"/>
      <c r="ELR1955" s="190"/>
      <c r="ELS1955" s="190"/>
      <c r="ELT1955" s="190"/>
      <c r="ELU1955" s="190"/>
      <c r="ELV1955" s="190"/>
      <c r="ELW1955" s="190"/>
      <c r="ELX1955" s="190"/>
      <c r="ELY1955" s="190"/>
      <c r="ELZ1955" s="190"/>
      <c r="EMA1955" s="190"/>
      <c r="EMB1955" s="190"/>
      <c r="EMC1955" s="190"/>
      <c r="EMD1955" s="190"/>
      <c r="EME1955" s="190"/>
      <c r="EMF1955" s="190"/>
      <c r="EMG1955" s="190"/>
      <c r="EMH1955" s="190"/>
      <c r="EMI1955" s="190"/>
      <c r="EMJ1955" s="190"/>
      <c r="EMK1955" s="190"/>
      <c r="EML1955" s="190"/>
      <c r="EMM1955" s="190"/>
      <c r="EMN1955" s="190"/>
      <c r="EMO1955" s="190"/>
      <c r="EMP1955" s="190"/>
      <c r="EMQ1955" s="190"/>
      <c r="EMR1955" s="190"/>
      <c r="EMS1955" s="190"/>
      <c r="EMT1955" s="190"/>
      <c r="EMU1955" s="190"/>
      <c r="EMV1955" s="190"/>
      <c r="EMW1955" s="190"/>
      <c r="EMX1955" s="190"/>
      <c r="EMY1955" s="190"/>
      <c r="EMZ1955" s="190"/>
      <c r="ENA1955" s="190"/>
      <c r="ENB1955" s="190"/>
      <c r="ENC1955" s="190"/>
      <c r="END1955" s="190"/>
      <c r="ENE1955" s="190"/>
      <c r="ENF1955" s="190"/>
      <c r="ENG1955" s="190"/>
      <c r="ENH1955" s="190"/>
      <c r="ENI1955" s="190"/>
      <c r="ENJ1955" s="190"/>
      <c r="ENK1955" s="190"/>
      <c r="ENL1955" s="190"/>
      <c r="ENM1955" s="190"/>
      <c r="ENN1955" s="190"/>
      <c r="ENO1955" s="190"/>
      <c r="ENP1955" s="190"/>
      <c r="ENQ1955" s="190"/>
      <c r="ENR1955" s="190"/>
      <c r="ENS1955" s="190"/>
      <c r="ENT1955" s="190"/>
      <c r="ENU1955" s="190"/>
      <c r="ENV1955" s="190"/>
      <c r="ENW1955" s="190"/>
      <c r="ENX1955" s="190"/>
      <c r="ENY1955" s="190"/>
      <c r="ENZ1955" s="190"/>
      <c r="EOA1955" s="190"/>
      <c r="EOB1955" s="190"/>
      <c r="EOC1955" s="190"/>
      <c r="EOD1955" s="190"/>
      <c r="EOE1955" s="190"/>
      <c r="EOF1955" s="190"/>
      <c r="EOG1955" s="190"/>
      <c r="EOH1955" s="190"/>
      <c r="EOI1955" s="190"/>
      <c r="EOJ1955" s="190"/>
      <c r="EOK1955" s="190"/>
      <c r="EOL1955" s="190"/>
      <c r="EOM1955" s="190"/>
      <c r="EON1955" s="190"/>
      <c r="EOO1955" s="190"/>
      <c r="EOP1955" s="190"/>
      <c r="EOQ1955" s="190"/>
      <c r="EOR1955" s="190"/>
      <c r="EOS1955" s="190"/>
      <c r="EOT1955" s="190"/>
      <c r="EOU1955" s="190"/>
      <c r="EOV1955" s="190"/>
      <c r="EOW1955" s="190"/>
      <c r="EOX1955" s="190"/>
      <c r="EOY1955" s="190"/>
      <c r="EOZ1955" s="190"/>
      <c r="EPA1955" s="190"/>
      <c r="EPB1955" s="190"/>
      <c r="EPC1955" s="190"/>
      <c r="EPD1955" s="190"/>
      <c r="EPE1955" s="190"/>
      <c r="EPF1955" s="190"/>
      <c r="EPG1955" s="190"/>
      <c r="EPH1955" s="190"/>
      <c r="EPI1955" s="190"/>
      <c r="EPJ1955" s="190"/>
      <c r="EPK1955" s="190"/>
      <c r="EPL1955" s="190"/>
      <c r="EPM1955" s="190"/>
      <c r="EPN1955" s="190"/>
      <c r="EPO1955" s="190"/>
      <c r="EPP1955" s="190"/>
      <c r="EPQ1955" s="190"/>
      <c r="EPR1955" s="190"/>
      <c r="EPS1955" s="190"/>
      <c r="EPT1955" s="190"/>
      <c r="EPU1955" s="190"/>
      <c r="EPV1955" s="190"/>
      <c r="EPW1955" s="190"/>
      <c r="EPX1955" s="190"/>
      <c r="EPY1955" s="190"/>
      <c r="EPZ1955" s="190"/>
      <c r="EQA1955" s="190"/>
      <c r="EQB1955" s="190"/>
      <c r="EQC1955" s="190"/>
      <c r="EQD1955" s="190"/>
      <c r="EQE1955" s="190"/>
      <c r="EQF1955" s="190"/>
      <c r="EQG1955" s="190"/>
      <c r="EQH1955" s="190"/>
      <c r="EQI1955" s="190"/>
      <c r="EQJ1955" s="190"/>
      <c r="EQK1955" s="190"/>
      <c r="EQL1955" s="190"/>
      <c r="EQM1955" s="190"/>
      <c r="EQN1955" s="190"/>
      <c r="EQO1955" s="190"/>
      <c r="EQP1955" s="190"/>
      <c r="EQQ1955" s="190"/>
      <c r="EQR1955" s="190"/>
      <c r="EQS1955" s="190"/>
      <c r="EQT1955" s="190"/>
      <c r="EQU1955" s="190"/>
      <c r="EQV1955" s="190"/>
      <c r="EQW1955" s="190"/>
      <c r="EQX1955" s="190"/>
      <c r="EQY1955" s="190"/>
      <c r="EQZ1955" s="190"/>
      <c r="ERA1955" s="190"/>
      <c r="ERB1955" s="190"/>
      <c r="ERC1955" s="190"/>
      <c r="ERD1955" s="190"/>
      <c r="ERE1955" s="190"/>
      <c r="ERF1955" s="190"/>
      <c r="ERG1955" s="190"/>
      <c r="ERH1955" s="190"/>
      <c r="ERI1955" s="190"/>
      <c r="ERJ1955" s="190"/>
      <c r="ERK1955" s="190"/>
      <c r="ERL1955" s="190"/>
      <c r="ERM1955" s="190"/>
      <c r="ERN1955" s="190"/>
      <c r="ERO1955" s="190"/>
      <c r="ERP1955" s="190"/>
      <c r="ERQ1955" s="190"/>
      <c r="ERR1955" s="190"/>
      <c r="ERS1955" s="190"/>
      <c r="ERT1955" s="190"/>
      <c r="ERU1955" s="190"/>
      <c r="ERV1955" s="190"/>
      <c r="ERW1955" s="190"/>
      <c r="ERX1955" s="190"/>
      <c r="ERY1955" s="190"/>
      <c r="ERZ1955" s="190"/>
      <c r="ESA1955" s="190"/>
      <c r="ESB1955" s="190"/>
      <c r="ESC1955" s="190"/>
      <c r="ESD1955" s="190"/>
      <c r="ESE1955" s="190"/>
      <c r="ESF1955" s="190"/>
      <c r="ESG1955" s="190"/>
      <c r="ESH1955" s="190"/>
      <c r="ESI1955" s="190"/>
      <c r="ESJ1955" s="190"/>
      <c r="ESK1955" s="190"/>
      <c r="ESL1955" s="190"/>
      <c r="ESM1955" s="190"/>
      <c r="ESN1955" s="190"/>
      <c r="ESO1955" s="190"/>
      <c r="ESP1955" s="190"/>
      <c r="ESQ1955" s="190"/>
      <c r="ESR1955" s="190"/>
      <c r="ESS1955" s="190"/>
      <c r="EST1955" s="190"/>
      <c r="ESU1955" s="190"/>
      <c r="ESV1955" s="190"/>
      <c r="ESW1955" s="190"/>
      <c r="ESX1955" s="190"/>
      <c r="ESY1955" s="190"/>
      <c r="ESZ1955" s="190"/>
      <c r="ETA1955" s="190"/>
      <c r="ETB1955" s="190"/>
      <c r="ETC1955" s="190"/>
      <c r="ETD1955" s="190"/>
      <c r="ETE1955" s="190"/>
      <c r="ETF1955" s="190"/>
      <c r="ETG1955" s="190"/>
      <c r="ETH1955" s="190"/>
      <c r="ETI1955" s="190"/>
      <c r="ETJ1955" s="190"/>
      <c r="ETK1955" s="190"/>
      <c r="ETL1955" s="190"/>
      <c r="ETM1955" s="190"/>
      <c r="ETN1955" s="190"/>
      <c r="ETO1955" s="190"/>
      <c r="ETP1955" s="190"/>
      <c r="ETQ1955" s="190"/>
      <c r="ETR1955" s="190"/>
      <c r="ETS1955" s="190"/>
      <c r="ETT1955" s="190"/>
      <c r="ETU1955" s="190"/>
      <c r="ETV1955" s="190"/>
      <c r="ETW1955" s="190"/>
      <c r="ETX1955" s="190"/>
      <c r="ETY1955" s="190"/>
      <c r="ETZ1955" s="190"/>
      <c r="EUA1955" s="190"/>
      <c r="EUB1955" s="190"/>
      <c r="EUC1955" s="190"/>
      <c r="EUD1955" s="190"/>
      <c r="EUE1955" s="190"/>
      <c r="EUF1955" s="190"/>
      <c r="EUG1955" s="190"/>
      <c r="EUH1955" s="190"/>
      <c r="EUI1955" s="190"/>
      <c r="EUJ1955" s="190"/>
      <c r="EUK1955" s="190"/>
      <c r="EUL1955" s="190"/>
      <c r="EUM1955" s="190"/>
      <c r="EUN1955" s="190"/>
      <c r="EUO1955" s="190"/>
      <c r="EUP1955" s="190"/>
      <c r="EUQ1955" s="190"/>
      <c r="EUR1955" s="190"/>
      <c r="EUS1955" s="190"/>
      <c r="EUT1955" s="190"/>
      <c r="EUU1955" s="190"/>
      <c r="EUV1955" s="190"/>
      <c r="EUW1955" s="190"/>
      <c r="EUX1955" s="190"/>
      <c r="EUY1955" s="190"/>
      <c r="EUZ1955" s="190"/>
      <c r="EVA1955" s="190"/>
      <c r="EVB1955" s="190"/>
      <c r="EVC1955" s="190"/>
      <c r="EVD1955" s="190"/>
      <c r="EVE1955" s="190"/>
      <c r="EVF1955" s="190"/>
      <c r="EVG1955" s="190"/>
      <c r="EVH1955" s="190"/>
      <c r="EVI1955" s="190"/>
      <c r="EVJ1955" s="190"/>
      <c r="EVK1955" s="190"/>
      <c r="EVL1955" s="190"/>
      <c r="EVM1955" s="190"/>
      <c r="EVN1955" s="190"/>
      <c r="EVO1955" s="190"/>
      <c r="EVP1955" s="190"/>
      <c r="EVQ1955" s="190"/>
      <c r="EVR1955" s="190"/>
      <c r="EVS1955" s="190"/>
      <c r="EVT1955" s="190"/>
      <c r="EVU1955" s="190"/>
      <c r="EVV1955" s="190"/>
      <c r="EVW1955" s="190"/>
      <c r="EVX1955" s="190"/>
      <c r="EVY1955" s="190"/>
      <c r="EVZ1955" s="190"/>
      <c r="EWA1955" s="190"/>
      <c r="EWB1955" s="190"/>
      <c r="EWC1955" s="190"/>
      <c r="EWD1955" s="190"/>
      <c r="EWE1955" s="190"/>
      <c r="EWF1955" s="190"/>
      <c r="EWG1955" s="190"/>
      <c r="EWH1955" s="190"/>
      <c r="EWI1955" s="190"/>
      <c r="EWJ1955" s="190"/>
      <c r="EWK1955" s="190"/>
      <c r="EWL1955" s="190"/>
      <c r="EWM1955" s="190"/>
      <c r="EWN1955" s="190"/>
      <c r="EWO1955" s="190"/>
      <c r="EWP1955" s="190"/>
      <c r="EWQ1955" s="190"/>
      <c r="EWR1955" s="190"/>
      <c r="EWS1955" s="190"/>
      <c r="EWT1955" s="190"/>
      <c r="EWU1955" s="190"/>
      <c r="EWV1955" s="190"/>
      <c r="EWW1955" s="190"/>
      <c r="EWX1955" s="190"/>
      <c r="EWY1955" s="190"/>
      <c r="EWZ1955" s="190"/>
      <c r="EXA1955" s="190"/>
      <c r="EXB1955" s="190"/>
      <c r="EXC1955" s="190"/>
      <c r="EXD1955" s="190"/>
      <c r="EXE1955" s="190"/>
      <c r="EXF1955" s="190"/>
      <c r="EXG1955" s="190"/>
      <c r="EXH1955" s="190"/>
      <c r="EXI1955" s="190"/>
      <c r="EXJ1955" s="190"/>
      <c r="EXK1955" s="190"/>
      <c r="EXL1955" s="190"/>
      <c r="EXM1955" s="190"/>
      <c r="EXN1955" s="190"/>
      <c r="EXO1955" s="190"/>
      <c r="EXP1955" s="190"/>
      <c r="EXQ1955" s="190"/>
      <c r="EXR1955" s="190"/>
      <c r="EXS1955" s="190"/>
      <c r="EXT1955" s="190"/>
      <c r="EXU1955" s="190"/>
      <c r="EXV1955" s="190"/>
      <c r="EXW1955" s="190"/>
      <c r="EXX1955" s="190"/>
      <c r="EXY1955" s="190"/>
      <c r="EXZ1955" s="190"/>
      <c r="EYA1955" s="190"/>
      <c r="EYB1955" s="190"/>
      <c r="EYC1955" s="190"/>
      <c r="EYD1955" s="190"/>
      <c r="EYE1955" s="190"/>
      <c r="EYF1955" s="190"/>
      <c r="EYG1955" s="190"/>
      <c r="EYH1955" s="190"/>
      <c r="EYI1955" s="190"/>
      <c r="EYJ1955" s="190"/>
      <c r="EYK1955" s="190"/>
      <c r="EYL1955" s="190"/>
      <c r="EYM1955" s="190"/>
      <c r="EYN1955" s="190"/>
      <c r="EYO1955" s="190"/>
      <c r="EYP1955" s="190"/>
      <c r="EYQ1955" s="190"/>
      <c r="EYR1955" s="190"/>
      <c r="EYS1955" s="190"/>
      <c r="EYT1955" s="190"/>
      <c r="EYU1955" s="190"/>
      <c r="EYV1955" s="190"/>
      <c r="EYW1955" s="190"/>
      <c r="EYX1955" s="190"/>
      <c r="EYY1955" s="190"/>
      <c r="EYZ1955" s="190"/>
      <c r="EZA1955" s="190"/>
      <c r="EZB1955" s="190"/>
      <c r="EZC1955" s="190"/>
      <c r="EZD1955" s="190"/>
      <c r="EZE1955" s="190"/>
      <c r="EZF1955" s="190"/>
      <c r="EZG1955" s="190"/>
      <c r="EZH1955" s="190"/>
      <c r="EZI1955" s="190"/>
      <c r="EZJ1955" s="190"/>
      <c r="EZK1955" s="190"/>
      <c r="EZL1955" s="190"/>
      <c r="EZM1955" s="190"/>
      <c r="EZN1955" s="190"/>
      <c r="EZO1955" s="190"/>
      <c r="EZP1955" s="190"/>
      <c r="EZQ1955" s="190"/>
      <c r="EZR1955" s="190"/>
      <c r="EZS1955" s="190"/>
      <c r="EZT1955" s="190"/>
      <c r="EZU1955" s="190"/>
      <c r="EZV1955" s="190"/>
      <c r="EZW1955" s="190"/>
      <c r="EZX1955" s="190"/>
      <c r="EZY1955" s="190"/>
      <c r="EZZ1955" s="190"/>
      <c r="FAA1955" s="190"/>
      <c r="FAB1955" s="190"/>
      <c r="FAC1955" s="190"/>
      <c r="FAD1955" s="190"/>
      <c r="FAE1955" s="190"/>
      <c r="FAF1955" s="190"/>
      <c r="FAG1955" s="190"/>
      <c r="FAH1955" s="190"/>
      <c r="FAI1955" s="190"/>
      <c r="FAJ1955" s="190"/>
      <c r="FAK1955" s="190"/>
      <c r="FAL1955" s="190"/>
      <c r="FAM1955" s="190"/>
      <c r="FAN1955" s="190"/>
      <c r="FAO1955" s="190"/>
      <c r="FAP1955" s="190"/>
      <c r="FAQ1955" s="190"/>
      <c r="FAR1955" s="190"/>
      <c r="FAS1955" s="190"/>
      <c r="FAT1955" s="190"/>
      <c r="FAU1955" s="190"/>
      <c r="FAV1955" s="190"/>
      <c r="FAW1955" s="190"/>
      <c r="FAX1955" s="190"/>
      <c r="FAY1955" s="190"/>
      <c r="FAZ1955" s="190"/>
      <c r="FBA1955" s="190"/>
      <c r="FBB1955" s="190"/>
      <c r="FBC1955" s="190"/>
      <c r="FBD1955" s="190"/>
      <c r="FBE1955" s="190"/>
      <c r="FBF1955" s="190"/>
      <c r="FBG1955" s="190"/>
      <c r="FBH1955" s="190"/>
      <c r="FBI1955" s="190"/>
      <c r="FBJ1955" s="190"/>
      <c r="FBK1955" s="190"/>
      <c r="FBL1955" s="190"/>
      <c r="FBM1955" s="190"/>
      <c r="FBN1955" s="190"/>
      <c r="FBO1955" s="190"/>
      <c r="FBP1955" s="190"/>
      <c r="FBQ1955" s="190"/>
      <c r="FBR1955" s="190"/>
      <c r="FBS1955" s="190"/>
      <c r="FBT1955" s="190"/>
      <c r="FBU1955" s="190"/>
      <c r="FBV1955" s="190"/>
      <c r="FBW1955" s="190"/>
      <c r="FBX1955" s="190"/>
      <c r="FBY1955" s="190"/>
      <c r="FBZ1955" s="190"/>
      <c r="FCA1955" s="190"/>
      <c r="FCB1955" s="190"/>
      <c r="FCC1955" s="190"/>
      <c r="FCD1955" s="190"/>
      <c r="FCE1955" s="190"/>
      <c r="FCF1955" s="190"/>
      <c r="FCG1955" s="190"/>
      <c r="FCH1955" s="190"/>
      <c r="FCI1955" s="190"/>
      <c r="FCJ1955" s="190"/>
      <c r="FCK1955" s="190"/>
      <c r="FCL1955" s="190"/>
      <c r="FCM1955" s="190"/>
      <c r="FCN1955" s="190"/>
      <c r="FCO1955" s="190"/>
      <c r="FCP1955" s="190"/>
      <c r="FCQ1955" s="190"/>
      <c r="FCR1955" s="190"/>
      <c r="FCS1955" s="190"/>
      <c r="FCT1955" s="190"/>
      <c r="FCU1955" s="190"/>
      <c r="FCV1955" s="190"/>
      <c r="FCW1955" s="190"/>
      <c r="FCX1955" s="190"/>
      <c r="FCY1955" s="190"/>
      <c r="FCZ1955" s="190"/>
      <c r="FDA1955" s="190"/>
      <c r="FDB1955" s="190"/>
      <c r="FDC1955" s="190"/>
      <c r="FDD1955" s="190"/>
      <c r="FDE1955" s="190"/>
      <c r="FDF1955" s="190"/>
      <c r="FDG1955" s="190"/>
      <c r="FDH1955" s="190"/>
      <c r="FDI1955" s="190"/>
      <c r="FDJ1955" s="190"/>
      <c r="FDK1955" s="190"/>
      <c r="FDL1955" s="190"/>
      <c r="FDM1955" s="190"/>
      <c r="FDN1955" s="190"/>
      <c r="FDO1955" s="190"/>
      <c r="FDP1955" s="190"/>
      <c r="FDQ1955" s="190"/>
      <c r="FDR1955" s="190"/>
      <c r="FDS1955" s="190"/>
      <c r="FDT1955" s="190"/>
      <c r="FDU1955" s="190"/>
      <c r="FDV1955" s="190"/>
      <c r="FDW1955" s="190"/>
      <c r="FDX1955" s="190"/>
      <c r="FDY1955" s="190"/>
      <c r="FDZ1955" s="190"/>
      <c r="FEA1955" s="190"/>
      <c r="FEB1955" s="190"/>
      <c r="FEC1955" s="190"/>
      <c r="FED1955" s="190"/>
      <c r="FEE1955" s="190"/>
      <c r="FEF1955" s="190"/>
      <c r="FEG1955" s="190"/>
      <c r="FEH1955" s="190"/>
      <c r="FEI1955" s="190"/>
      <c r="FEJ1955" s="190"/>
      <c r="FEK1955" s="190"/>
      <c r="FEL1955" s="190"/>
      <c r="FEM1955" s="190"/>
      <c r="FEN1955" s="190"/>
      <c r="FEO1955" s="190"/>
      <c r="FEP1955" s="190"/>
      <c r="FEQ1955" s="190"/>
      <c r="FER1955" s="190"/>
      <c r="FES1955" s="190"/>
      <c r="FET1955" s="190"/>
      <c r="FEU1955" s="190"/>
      <c r="FEV1955" s="190"/>
      <c r="FEW1955" s="190"/>
      <c r="FEX1955" s="190"/>
      <c r="FEY1955" s="190"/>
      <c r="FEZ1955" s="190"/>
      <c r="FFA1955" s="190"/>
      <c r="FFB1955" s="190"/>
      <c r="FFC1955" s="190"/>
      <c r="FFD1955" s="190"/>
      <c r="FFE1955" s="190"/>
      <c r="FFF1955" s="190"/>
      <c r="FFG1955" s="190"/>
      <c r="FFH1955" s="190"/>
      <c r="FFI1955" s="190"/>
      <c r="FFJ1955" s="190"/>
      <c r="FFK1955" s="190"/>
      <c r="FFL1955" s="190"/>
      <c r="FFM1955" s="190"/>
      <c r="FFN1955" s="190"/>
      <c r="FFO1955" s="190"/>
      <c r="FFP1955" s="190"/>
      <c r="FFQ1955" s="190"/>
      <c r="FFR1955" s="190"/>
      <c r="FFS1955" s="190"/>
      <c r="FFT1955" s="190"/>
      <c r="FFU1955" s="190"/>
      <c r="FFV1955" s="190"/>
      <c r="FFW1955" s="190"/>
      <c r="FFX1955" s="190"/>
      <c r="FFY1955" s="190"/>
      <c r="FFZ1955" s="190"/>
      <c r="FGA1955" s="190"/>
      <c r="FGB1955" s="190"/>
      <c r="FGC1955" s="190"/>
      <c r="FGD1955" s="190"/>
      <c r="FGE1955" s="190"/>
      <c r="FGF1955" s="190"/>
      <c r="FGG1955" s="190"/>
      <c r="FGH1955" s="190"/>
      <c r="FGI1955" s="190"/>
      <c r="FGJ1955" s="190"/>
      <c r="FGK1955" s="190"/>
      <c r="FGL1955" s="190"/>
      <c r="FGM1955" s="190"/>
      <c r="FGN1955" s="190"/>
      <c r="FGO1955" s="190"/>
      <c r="FGP1955" s="190"/>
      <c r="FGQ1955" s="190"/>
      <c r="FGR1955" s="190"/>
      <c r="FGS1955" s="190"/>
      <c r="FGT1955" s="190"/>
      <c r="FGU1955" s="190"/>
      <c r="FGV1955" s="190"/>
      <c r="FGW1955" s="190"/>
      <c r="FGX1955" s="190"/>
      <c r="FGY1955" s="190"/>
      <c r="FGZ1955" s="190"/>
      <c r="FHA1955" s="190"/>
      <c r="FHB1955" s="190"/>
      <c r="FHC1955" s="190"/>
      <c r="FHD1955" s="190"/>
      <c r="FHE1955" s="190"/>
      <c r="FHF1955" s="190"/>
      <c r="FHG1955" s="190"/>
      <c r="FHH1955" s="190"/>
      <c r="FHI1955" s="190"/>
      <c r="FHJ1955" s="190"/>
      <c r="FHK1955" s="190"/>
      <c r="FHL1955" s="190"/>
      <c r="FHM1955" s="190"/>
      <c r="FHN1955" s="190"/>
      <c r="FHO1955" s="190"/>
      <c r="FHP1955" s="190"/>
      <c r="FHQ1955" s="190"/>
      <c r="FHR1955" s="190"/>
      <c r="FHS1955" s="190"/>
      <c r="FHT1955" s="190"/>
      <c r="FHU1955" s="190"/>
      <c r="FHV1955" s="190"/>
      <c r="FHW1955" s="190"/>
      <c r="FHX1955" s="190"/>
      <c r="FHY1955" s="190"/>
      <c r="FHZ1955" s="190"/>
      <c r="FIA1955" s="190"/>
      <c r="FIB1955" s="190"/>
      <c r="FIC1955" s="190"/>
      <c r="FID1955" s="190"/>
      <c r="FIE1955" s="190"/>
      <c r="FIF1955" s="190"/>
      <c r="FIG1955" s="190"/>
      <c r="FIH1955" s="190"/>
      <c r="FII1955" s="190"/>
      <c r="FIJ1955" s="190"/>
      <c r="FIK1955" s="190"/>
      <c r="FIL1955" s="190"/>
      <c r="FIM1955" s="190"/>
      <c r="FIN1955" s="190"/>
      <c r="FIO1955" s="190"/>
      <c r="FIP1955" s="190"/>
      <c r="FIQ1955" s="190"/>
      <c r="FIR1955" s="190"/>
      <c r="FIS1955" s="190"/>
      <c r="FIT1955" s="190"/>
      <c r="FIU1955" s="190"/>
      <c r="FIV1955" s="190"/>
      <c r="FIW1955" s="190"/>
      <c r="FIX1955" s="190"/>
      <c r="FIY1955" s="190"/>
      <c r="FIZ1955" s="190"/>
      <c r="FJA1955" s="190"/>
      <c r="FJB1955" s="190"/>
      <c r="FJC1955" s="190"/>
      <c r="FJD1955" s="190"/>
      <c r="FJE1955" s="190"/>
      <c r="FJF1955" s="190"/>
      <c r="FJG1955" s="190"/>
      <c r="FJH1955" s="190"/>
      <c r="FJI1955" s="190"/>
      <c r="FJJ1955" s="190"/>
      <c r="FJK1955" s="190"/>
      <c r="FJL1955" s="190"/>
      <c r="FJM1955" s="190"/>
      <c r="FJN1955" s="190"/>
      <c r="FJO1955" s="190"/>
      <c r="FJP1955" s="190"/>
      <c r="FJQ1955" s="190"/>
      <c r="FJR1955" s="190"/>
      <c r="FJS1955" s="190"/>
      <c r="FJT1955" s="190"/>
      <c r="FJU1955" s="190"/>
      <c r="FJV1955" s="190"/>
      <c r="FJW1955" s="190"/>
      <c r="FJX1955" s="190"/>
      <c r="FJY1955" s="190"/>
      <c r="FJZ1955" s="190"/>
      <c r="FKA1955" s="190"/>
      <c r="FKB1955" s="190"/>
      <c r="FKC1955" s="190"/>
      <c r="FKD1955" s="190"/>
      <c r="FKE1955" s="190"/>
      <c r="FKF1955" s="190"/>
      <c r="FKG1955" s="190"/>
      <c r="FKH1955" s="190"/>
      <c r="FKI1955" s="190"/>
      <c r="FKJ1955" s="190"/>
      <c r="FKK1955" s="190"/>
      <c r="FKL1955" s="190"/>
      <c r="FKM1955" s="190"/>
      <c r="FKN1955" s="190"/>
      <c r="FKO1955" s="190"/>
      <c r="FKP1955" s="190"/>
      <c r="FKQ1955" s="190"/>
      <c r="FKR1955" s="190"/>
      <c r="FKS1955" s="190"/>
      <c r="FKT1955" s="190"/>
      <c r="FKU1955" s="190"/>
      <c r="FKV1955" s="190"/>
      <c r="FKW1955" s="190"/>
      <c r="FKX1955" s="190"/>
      <c r="FKY1955" s="190"/>
      <c r="FKZ1955" s="190"/>
      <c r="FLA1955" s="190"/>
      <c r="FLB1955" s="190"/>
      <c r="FLC1955" s="190"/>
      <c r="FLD1955" s="190"/>
      <c r="FLE1955" s="190"/>
      <c r="FLF1955" s="190"/>
      <c r="FLG1955" s="190"/>
      <c r="FLH1955" s="190"/>
      <c r="FLI1955" s="190"/>
      <c r="FLJ1955" s="190"/>
      <c r="FLK1955" s="190"/>
      <c r="FLL1955" s="190"/>
      <c r="FLM1955" s="190"/>
      <c r="FLN1955" s="190"/>
      <c r="FLO1955" s="190"/>
      <c r="FLP1955" s="190"/>
      <c r="FLQ1955" s="190"/>
      <c r="FLR1955" s="190"/>
      <c r="FLS1955" s="190"/>
      <c r="FLT1955" s="190"/>
      <c r="FLU1955" s="190"/>
      <c r="FLV1955" s="190"/>
      <c r="FLW1955" s="190"/>
      <c r="FLX1955" s="190"/>
      <c r="FLY1955" s="190"/>
      <c r="FLZ1955" s="190"/>
      <c r="FMA1955" s="190"/>
      <c r="FMB1955" s="190"/>
      <c r="FMC1955" s="190"/>
      <c r="FMD1955" s="190"/>
      <c r="FME1955" s="190"/>
      <c r="FMF1955" s="190"/>
      <c r="FMG1955" s="190"/>
      <c r="FMH1955" s="190"/>
      <c r="FMI1955" s="190"/>
      <c r="FMJ1955" s="190"/>
      <c r="FMK1955" s="190"/>
      <c r="FML1955" s="190"/>
      <c r="FMM1955" s="190"/>
      <c r="FMN1955" s="190"/>
      <c r="FMO1955" s="190"/>
      <c r="FMP1955" s="190"/>
      <c r="FMQ1955" s="190"/>
      <c r="FMR1955" s="190"/>
      <c r="FMS1955" s="190"/>
      <c r="FMT1955" s="190"/>
      <c r="FMU1955" s="190"/>
      <c r="FMV1955" s="190"/>
      <c r="FMW1955" s="190"/>
      <c r="FMX1955" s="190"/>
      <c r="FMY1955" s="190"/>
      <c r="FMZ1955" s="190"/>
      <c r="FNA1955" s="190"/>
      <c r="FNB1955" s="190"/>
      <c r="FNC1955" s="190"/>
      <c r="FND1955" s="190"/>
      <c r="FNE1955" s="190"/>
      <c r="FNF1955" s="190"/>
      <c r="FNG1955" s="190"/>
      <c r="FNH1955" s="190"/>
      <c r="FNI1955" s="190"/>
      <c r="FNJ1955" s="190"/>
      <c r="FNK1955" s="190"/>
      <c r="FNL1955" s="190"/>
      <c r="FNM1955" s="190"/>
      <c r="FNN1955" s="190"/>
      <c r="FNO1955" s="190"/>
      <c r="FNP1955" s="190"/>
      <c r="FNQ1955" s="190"/>
      <c r="FNR1955" s="190"/>
      <c r="FNS1955" s="190"/>
      <c r="FNT1955" s="190"/>
      <c r="FNU1955" s="190"/>
      <c r="FNV1955" s="190"/>
      <c r="FNW1955" s="190"/>
      <c r="FNX1955" s="190"/>
      <c r="FNY1955" s="190"/>
      <c r="FNZ1955" s="190"/>
      <c r="FOA1955" s="190"/>
      <c r="FOB1955" s="190"/>
      <c r="FOC1955" s="190"/>
      <c r="FOD1955" s="190"/>
      <c r="FOE1955" s="190"/>
      <c r="FOF1955" s="190"/>
      <c r="FOG1955" s="190"/>
      <c r="FOH1955" s="190"/>
      <c r="FOI1955" s="190"/>
      <c r="FOJ1955" s="190"/>
      <c r="FOK1955" s="190"/>
      <c r="FOL1955" s="190"/>
      <c r="FOM1955" s="190"/>
      <c r="FON1955" s="190"/>
      <c r="FOO1955" s="190"/>
      <c r="FOP1955" s="190"/>
      <c r="FOQ1955" s="190"/>
      <c r="FOR1955" s="190"/>
      <c r="FOS1955" s="190"/>
      <c r="FOT1955" s="190"/>
      <c r="FOU1955" s="190"/>
      <c r="FOV1955" s="190"/>
      <c r="FOW1955" s="190"/>
      <c r="FOX1955" s="190"/>
      <c r="FOY1955" s="190"/>
      <c r="FOZ1955" s="190"/>
      <c r="FPA1955" s="190"/>
      <c r="FPB1955" s="190"/>
      <c r="FPC1955" s="190"/>
      <c r="FPD1955" s="190"/>
      <c r="FPE1955" s="190"/>
      <c r="FPF1955" s="190"/>
      <c r="FPG1955" s="190"/>
      <c r="FPH1955" s="190"/>
      <c r="FPI1955" s="190"/>
      <c r="FPJ1955" s="190"/>
      <c r="FPK1955" s="190"/>
      <c r="FPL1955" s="190"/>
      <c r="FPM1955" s="190"/>
      <c r="FPN1955" s="190"/>
      <c r="FPO1955" s="190"/>
      <c r="FPP1955" s="190"/>
      <c r="FPQ1955" s="190"/>
      <c r="FPR1955" s="190"/>
      <c r="FPS1955" s="190"/>
      <c r="FPT1955" s="190"/>
      <c r="FPU1955" s="190"/>
      <c r="FPV1955" s="190"/>
      <c r="FPW1955" s="190"/>
      <c r="FPX1955" s="190"/>
      <c r="FPY1955" s="190"/>
      <c r="FPZ1955" s="190"/>
      <c r="FQA1955" s="190"/>
      <c r="FQB1955" s="190"/>
      <c r="FQC1955" s="190"/>
      <c r="FQD1955" s="190"/>
      <c r="FQE1955" s="190"/>
      <c r="FQF1955" s="190"/>
      <c r="FQG1955" s="190"/>
      <c r="FQH1955" s="190"/>
      <c r="FQI1955" s="190"/>
      <c r="FQJ1955" s="190"/>
      <c r="FQK1955" s="190"/>
      <c r="FQL1955" s="190"/>
      <c r="FQM1955" s="190"/>
      <c r="FQN1955" s="190"/>
      <c r="FQO1955" s="190"/>
      <c r="FQP1955" s="190"/>
      <c r="FQQ1955" s="190"/>
      <c r="FQR1955" s="190"/>
      <c r="FQS1955" s="190"/>
      <c r="FQT1955" s="190"/>
      <c r="FQU1955" s="190"/>
      <c r="FQV1955" s="190"/>
      <c r="FQW1955" s="190"/>
      <c r="FQX1955" s="190"/>
      <c r="FQY1955" s="190"/>
      <c r="FQZ1955" s="190"/>
      <c r="FRA1955" s="190"/>
      <c r="FRB1955" s="190"/>
      <c r="FRC1955" s="190"/>
      <c r="FRD1955" s="190"/>
      <c r="FRE1955" s="190"/>
      <c r="FRF1955" s="190"/>
      <c r="FRG1955" s="190"/>
      <c r="FRH1955" s="190"/>
      <c r="FRI1955" s="190"/>
      <c r="FRJ1955" s="190"/>
      <c r="FRK1955" s="190"/>
      <c r="FRL1955" s="190"/>
      <c r="FRM1955" s="190"/>
      <c r="FRN1955" s="190"/>
      <c r="FRO1955" s="190"/>
      <c r="FRP1955" s="190"/>
      <c r="FRQ1955" s="190"/>
      <c r="FRR1955" s="190"/>
      <c r="FRS1955" s="190"/>
      <c r="FRT1955" s="190"/>
      <c r="FRU1955" s="190"/>
      <c r="FRV1955" s="190"/>
      <c r="FRW1955" s="190"/>
      <c r="FRX1955" s="190"/>
      <c r="FRY1955" s="190"/>
      <c r="FRZ1955" s="190"/>
      <c r="FSA1955" s="190"/>
      <c r="FSB1955" s="190"/>
      <c r="FSC1955" s="190"/>
      <c r="FSD1955" s="190"/>
      <c r="FSE1955" s="190"/>
      <c r="FSF1955" s="190"/>
      <c r="FSG1955" s="190"/>
      <c r="FSH1955" s="190"/>
      <c r="FSI1955" s="190"/>
      <c r="FSJ1955" s="190"/>
      <c r="FSK1955" s="190"/>
      <c r="FSL1955" s="190"/>
      <c r="FSM1955" s="190"/>
      <c r="FSN1955" s="190"/>
      <c r="FSO1955" s="190"/>
      <c r="FSP1955" s="190"/>
      <c r="FSQ1955" s="190"/>
      <c r="FSR1955" s="190"/>
      <c r="FSS1955" s="190"/>
      <c r="FST1955" s="190"/>
      <c r="FSU1955" s="190"/>
      <c r="FSV1955" s="190"/>
      <c r="FSW1955" s="190"/>
      <c r="FSX1955" s="190"/>
      <c r="FSY1955" s="190"/>
      <c r="FSZ1955" s="190"/>
      <c r="FTA1955" s="190"/>
      <c r="FTB1955" s="190"/>
      <c r="FTC1955" s="190"/>
      <c r="FTD1955" s="190"/>
      <c r="FTE1955" s="190"/>
      <c r="FTF1955" s="190"/>
      <c r="FTG1955" s="190"/>
      <c r="FTH1955" s="190"/>
      <c r="FTI1955" s="190"/>
      <c r="FTJ1955" s="190"/>
      <c r="FTK1955" s="190"/>
      <c r="FTL1955" s="190"/>
      <c r="FTM1955" s="190"/>
      <c r="FTN1955" s="190"/>
      <c r="FTO1955" s="190"/>
      <c r="FTP1955" s="190"/>
      <c r="FTQ1955" s="190"/>
      <c r="FTR1955" s="190"/>
      <c r="FTS1955" s="190"/>
      <c r="FTT1955" s="190"/>
      <c r="FTU1955" s="190"/>
      <c r="FTV1955" s="190"/>
      <c r="FTW1955" s="190"/>
      <c r="FTX1955" s="190"/>
      <c r="FTY1955" s="190"/>
      <c r="FTZ1955" s="190"/>
      <c r="FUA1955" s="190"/>
      <c r="FUB1955" s="190"/>
      <c r="FUC1955" s="190"/>
      <c r="FUD1955" s="190"/>
      <c r="FUE1955" s="190"/>
      <c r="FUF1955" s="190"/>
      <c r="FUG1955" s="190"/>
      <c r="FUH1955" s="190"/>
      <c r="FUI1955" s="190"/>
      <c r="FUJ1955" s="190"/>
      <c r="FUK1955" s="190"/>
      <c r="FUL1955" s="190"/>
      <c r="FUM1955" s="190"/>
      <c r="FUN1955" s="190"/>
      <c r="FUO1955" s="190"/>
      <c r="FUP1955" s="190"/>
      <c r="FUQ1955" s="190"/>
      <c r="FUR1955" s="190"/>
      <c r="FUS1955" s="190"/>
      <c r="FUT1955" s="190"/>
      <c r="FUU1955" s="190"/>
      <c r="FUV1955" s="190"/>
      <c r="FUW1955" s="190"/>
      <c r="FUX1955" s="190"/>
      <c r="FUY1955" s="190"/>
      <c r="FUZ1955" s="190"/>
      <c r="FVA1955" s="190"/>
      <c r="FVB1955" s="190"/>
      <c r="FVC1955" s="190"/>
      <c r="FVD1955" s="190"/>
      <c r="FVE1955" s="190"/>
      <c r="FVF1955" s="190"/>
      <c r="FVG1955" s="190"/>
      <c r="FVH1955" s="190"/>
      <c r="FVI1955" s="190"/>
      <c r="FVJ1955" s="190"/>
      <c r="FVK1955" s="190"/>
      <c r="FVL1955" s="190"/>
      <c r="FVM1955" s="190"/>
      <c r="FVN1955" s="190"/>
      <c r="FVO1955" s="190"/>
      <c r="FVP1955" s="190"/>
      <c r="FVQ1955" s="190"/>
      <c r="FVR1955" s="190"/>
      <c r="FVS1955" s="190"/>
      <c r="FVT1955" s="190"/>
      <c r="FVU1955" s="190"/>
      <c r="FVV1955" s="190"/>
      <c r="FVW1955" s="190"/>
      <c r="FVX1955" s="190"/>
      <c r="FVY1955" s="190"/>
      <c r="FVZ1955" s="190"/>
      <c r="FWA1955" s="190"/>
      <c r="FWB1955" s="190"/>
      <c r="FWC1955" s="190"/>
      <c r="FWD1955" s="190"/>
      <c r="FWE1955" s="190"/>
      <c r="FWF1955" s="190"/>
      <c r="FWG1955" s="190"/>
      <c r="FWH1955" s="190"/>
      <c r="FWI1955" s="190"/>
      <c r="FWJ1955" s="190"/>
      <c r="FWK1955" s="190"/>
      <c r="FWL1955" s="190"/>
      <c r="FWM1955" s="190"/>
      <c r="FWN1955" s="190"/>
      <c r="FWO1955" s="190"/>
      <c r="FWP1955" s="190"/>
      <c r="FWQ1955" s="190"/>
      <c r="FWR1955" s="190"/>
      <c r="FWS1955" s="190"/>
      <c r="FWT1955" s="190"/>
      <c r="FWU1955" s="190"/>
      <c r="FWV1955" s="190"/>
      <c r="FWW1955" s="190"/>
      <c r="FWX1955" s="190"/>
      <c r="FWY1955" s="190"/>
      <c r="FWZ1955" s="190"/>
      <c r="FXA1955" s="190"/>
      <c r="FXB1955" s="190"/>
      <c r="FXC1955" s="190"/>
      <c r="FXD1955" s="190"/>
      <c r="FXE1955" s="190"/>
      <c r="FXF1955" s="190"/>
      <c r="FXG1955" s="190"/>
      <c r="FXH1955" s="190"/>
      <c r="FXI1955" s="190"/>
      <c r="FXJ1955" s="190"/>
      <c r="FXK1955" s="190"/>
      <c r="FXL1955" s="190"/>
      <c r="FXM1955" s="190"/>
      <c r="FXN1955" s="190"/>
      <c r="FXO1955" s="190"/>
      <c r="FXP1955" s="190"/>
      <c r="FXQ1955" s="190"/>
      <c r="FXR1955" s="190"/>
      <c r="FXS1955" s="190"/>
      <c r="FXT1955" s="190"/>
      <c r="FXU1955" s="190"/>
      <c r="FXV1955" s="190"/>
      <c r="FXW1955" s="190"/>
      <c r="FXX1955" s="190"/>
      <c r="FXY1955" s="190"/>
      <c r="FXZ1955" s="190"/>
      <c r="FYA1955" s="190"/>
      <c r="FYB1955" s="190"/>
      <c r="FYC1955" s="190"/>
      <c r="FYD1955" s="190"/>
      <c r="FYE1955" s="190"/>
      <c r="FYF1955" s="190"/>
      <c r="FYG1955" s="190"/>
      <c r="FYH1955" s="190"/>
      <c r="FYI1955" s="190"/>
      <c r="FYJ1955" s="190"/>
      <c r="FYK1955" s="190"/>
      <c r="FYL1955" s="190"/>
      <c r="FYM1955" s="190"/>
      <c r="FYN1955" s="190"/>
      <c r="FYO1955" s="190"/>
      <c r="FYP1955" s="190"/>
      <c r="FYQ1955" s="190"/>
      <c r="FYR1955" s="190"/>
      <c r="FYS1955" s="190"/>
      <c r="FYT1955" s="190"/>
      <c r="FYU1955" s="190"/>
      <c r="FYV1955" s="190"/>
      <c r="FYW1955" s="190"/>
      <c r="FYX1955" s="190"/>
      <c r="FYY1955" s="190"/>
      <c r="FYZ1955" s="190"/>
      <c r="FZA1955" s="190"/>
      <c r="FZB1955" s="190"/>
      <c r="FZC1955" s="190"/>
      <c r="FZD1955" s="190"/>
      <c r="FZE1955" s="190"/>
      <c r="FZF1955" s="190"/>
      <c r="FZG1955" s="190"/>
      <c r="FZH1955" s="190"/>
      <c r="FZI1955" s="190"/>
      <c r="FZJ1955" s="190"/>
      <c r="FZK1955" s="190"/>
      <c r="FZL1955" s="190"/>
      <c r="FZM1955" s="190"/>
      <c r="FZN1955" s="190"/>
      <c r="FZO1955" s="190"/>
      <c r="FZP1955" s="190"/>
      <c r="FZQ1955" s="190"/>
      <c r="FZR1955" s="190"/>
      <c r="FZS1955" s="190"/>
      <c r="FZT1955" s="190"/>
      <c r="FZU1955" s="190"/>
      <c r="FZV1955" s="190"/>
      <c r="FZW1955" s="190"/>
      <c r="FZX1955" s="190"/>
      <c r="FZY1955" s="190"/>
      <c r="FZZ1955" s="190"/>
      <c r="GAA1955" s="190"/>
      <c r="GAB1955" s="190"/>
      <c r="GAC1955" s="190"/>
      <c r="GAD1955" s="190"/>
      <c r="GAE1955" s="190"/>
      <c r="GAF1955" s="190"/>
      <c r="GAG1955" s="190"/>
      <c r="GAH1955" s="190"/>
      <c r="GAI1955" s="190"/>
      <c r="GAJ1955" s="190"/>
      <c r="GAK1955" s="190"/>
      <c r="GAL1955" s="190"/>
      <c r="GAM1955" s="190"/>
      <c r="GAN1955" s="190"/>
      <c r="GAO1955" s="190"/>
      <c r="GAP1955" s="190"/>
      <c r="GAQ1955" s="190"/>
      <c r="GAR1955" s="190"/>
      <c r="GAS1955" s="190"/>
      <c r="GAT1955" s="190"/>
      <c r="GAU1955" s="190"/>
      <c r="GAV1955" s="190"/>
      <c r="GAW1955" s="190"/>
      <c r="GAX1955" s="190"/>
      <c r="GAY1955" s="190"/>
      <c r="GAZ1955" s="190"/>
      <c r="GBA1955" s="190"/>
      <c r="GBB1955" s="190"/>
      <c r="GBC1955" s="190"/>
      <c r="GBD1955" s="190"/>
      <c r="GBE1955" s="190"/>
      <c r="GBF1955" s="190"/>
      <c r="GBG1955" s="190"/>
      <c r="GBH1955" s="190"/>
      <c r="GBI1955" s="190"/>
      <c r="GBJ1955" s="190"/>
      <c r="GBK1955" s="190"/>
      <c r="GBL1955" s="190"/>
      <c r="GBM1955" s="190"/>
      <c r="GBN1955" s="190"/>
      <c r="GBO1955" s="190"/>
      <c r="GBP1955" s="190"/>
      <c r="GBQ1955" s="190"/>
      <c r="GBR1955" s="190"/>
      <c r="GBS1955" s="190"/>
      <c r="GBT1955" s="190"/>
      <c r="GBU1955" s="190"/>
      <c r="GBV1955" s="190"/>
      <c r="GBW1955" s="190"/>
      <c r="GBX1955" s="190"/>
      <c r="GBY1955" s="190"/>
      <c r="GBZ1955" s="190"/>
      <c r="GCA1955" s="190"/>
      <c r="GCB1955" s="190"/>
      <c r="GCC1955" s="190"/>
      <c r="GCD1955" s="190"/>
      <c r="GCE1955" s="190"/>
      <c r="GCF1955" s="190"/>
      <c r="GCG1955" s="190"/>
      <c r="GCH1955" s="190"/>
      <c r="GCI1955" s="190"/>
      <c r="GCJ1955" s="190"/>
      <c r="GCK1955" s="190"/>
      <c r="GCL1955" s="190"/>
      <c r="GCM1955" s="190"/>
      <c r="GCN1955" s="190"/>
      <c r="GCO1955" s="190"/>
      <c r="GCP1955" s="190"/>
      <c r="GCQ1955" s="190"/>
      <c r="GCR1955" s="190"/>
      <c r="GCS1955" s="190"/>
      <c r="GCT1955" s="190"/>
      <c r="GCU1955" s="190"/>
      <c r="GCV1955" s="190"/>
      <c r="GCW1955" s="190"/>
      <c r="GCX1955" s="190"/>
      <c r="GCY1955" s="190"/>
      <c r="GCZ1955" s="190"/>
      <c r="GDA1955" s="190"/>
      <c r="GDB1955" s="190"/>
      <c r="GDC1955" s="190"/>
      <c r="GDD1955" s="190"/>
      <c r="GDE1955" s="190"/>
      <c r="GDF1955" s="190"/>
      <c r="GDG1955" s="190"/>
      <c r="GDH1955" s="190"/>
      <c r="GDI1955" s="190"/>
      <c r="GDJ1955" s="190"/>
      <c r="GDK1955" s="190"/>
      <c r="GDL1955" s="190"/>
      <c r="GDM1955" s="190"/>
      <c r="GDN1955" s="190"/>
      <c r="GDO1955" s="190"/>
      <c r="GDP1955" s="190"/>
      <c r="GDQ1955" s="190"/>
      <c r="GDR1955" s="190"/>
      <c r="GDS1955" s="190"/>
      <c r="GDT1955" s="190"/>
      <c r="GDU1955" s="190"/>
      <c r="GDV1955" s="190"/>
      <c r="GDW1955" s="190"/>
      <c r="GDX1955" s="190"/>
      <c r="GDY1955" s="190"/>
      <c r="GDZ1955" s="190"/>
      <c r="GEA1955" s="190"/>
      <c r="GEB1955" s="190"/>
      <c r="GEC1955" s="190"/>
      <c r="GED1955" s="190"/>
      <c r="GEE1955" s="190"/>
      <c r="GEF1955" s="190"/>
      <c r="GEG1955" s="190"/>
      <c r="GEH1955" s="190"/>
      <c r="GEI1955" s="190"/>
      <c r="GEJ1955" s="190"/>
      <c r="GEK1955" s="190"/>
      <c r="GEL1955" s="190"/>
      <c r="GEM1955" s="190"/>
      <c r="GEN1955" s="190"/>
      <c r="GEO1955" s="190"/>
      <c r="GEP1955" s="190"/>
      <c r="GEQ1955" s="190"/>
      <c r="GER1955" s="190"/>
      <c r="GES1955" s="190"/>
      <c r="GET1955" s="190"/>
      <c r="GEU1955" s="190"/>
      <c r="GEV1955" s="190"/>
      <c r="GEW1955" s="190"/>
      <c r="GEX1955" s="190"/>
      <c r="GEY1955" s="190"/>
      <c r="GEZ1955" s="190"/>
      <c r="GFA1955" s="190"/>
      <c r="GFB1955" s="190"/>
      <c r="GFC1955" s="190"/>
      <c r="GFD1955" s="190"/>
      <c r="GFE1955" s="190"/>
      <c r="GFF1955" s="190"/>
      <c r="GFG1955" s="190"/>
      <c r="GFH1955" s="190"/>
      <c r="GFI1955" s="190"/>
      <c r="GFJ1955" s="190"/>
      <c r="GFK1955" s="190"/>
      <c r="GFL1955" s="190"/>
      <c r="GFM1955" s="190"/>
      <c r="GFN1955" s="190"/>
      <c r="GFO1955" s="190"/>
      <c r="GFP1955" s="190"/>
      <c r="GFQ1955" s="190"/>
      <c r="GFR1955" s="190"/>
      <c r="GFS1955" s="190"/>
      <c r="GFT1955" s="190"/>
      <c r="GFU1955" s="190"/>
      <c r="GFV1955" s="190"/>
      <c r="GFW1955" s="190"/>
      <c r="GFX1955" s="190"/>
      <c r="GFY1955" s="190"/>
      <c r="GFZ1955" s="190"/>
      <c r="GGA1955" s="190"/>
      <c r="GGB1955" s="190"/>
      <c r="GGC1955" s="190"/>
      <c r="GGD1955" s="190"/>
      <c r="GGE1955" s="190"/>
      <c r="GGF1955" s="190"/>
      <c r="GGG1955" s="190"/>
      <c r="GGH1955" s="190"/>
      <c r="GGI1955" s="190"/>
      <c r="GGJ1955" s="190"/>
      <c r="GGK1955" s="190"/>
      <c r="GGL1955" s="190"/>
      <c r="GGM1955" s="190"/>
      <c r="GGN1955" s="190"/>
      <c r="GGO1955" s="190"/>
      <c r="GGP1955" s="190"/>
      <c r="GGQ1955" s="190"/>
      <c r="GGR1955" s="190"/>
      <c r="GGS1955" s="190"/>
      <c r="GGT1955" s="190"/>
      <c r="GGU1955" s="190"/>
      <c r="GGV1955" s="190"/>
      <c r="GGW1955" s="190"/>
      <c r="GGX1955" s="190"/>
      <c r="GGY1955" s="190"/>
      <c r="GGZ1955" s="190"/>
      <c r="GHA1955" s="190"/>
      <c r="GHB1955" s="190"/>
      <c r="GHC1955" s="190"/>
      <c r="GHD1955" s="190"/>
      <c r="GHE1955" s="190"/>
      <c r="GHF1955" s="190"/>
      <c r="GHG1955" s="190"/>
      <c r="GHH1955" s="190"/>
      <c r="GHI1955" s="190"/>
      <c r="GHJ1955" s="190"/>
      <c r="GHK1955" s="190"/>
      <c r="GHL1955" s="190"/>
      <c r="GHM1955" s="190"/>
      <c r="GHN1955" s="190"/>
      <c r="GHO1955" s="190"/>
      <c r="GHP1955" s="190"/>
      <c r="GHQ1955" s="190"/>
      <c r="GHR1955" s="190"/>
      <c r="GHS1955" s="190"/>
      <c r="GHT1955" s="190"/>
      <c r="GHU1955" s="190"/>
      <c r="GHV1955" s="190"/>
      <c r="GHW1955" s="190"/>
      <c r="GHX1955" s="190"/>
      <c r="GHY1955" s="190"/>
      <c r="GHZ1955" s="190"/>
      <c r="GIA1955" s="190"/>
      <c r="GIB1955" s="190"/>
      <c r="GIC1955" s="190"/>
      <c r="GID1955" s="190"/>
      <c r="GIE1955" s="190"/>
      <c r="GIF1955" s="190"/>
      <c r="GIG1955" s="190"/>
      <c r="GIH1955" s="190"/>
      <c r="GII1955" s="190"/>
      <c r="GIJ1955" s="190"/>
      <c r="GIK1955" s="190"/>
      <c r="GIL1955" s="190"/>
      <c r="GIM1955" s="190"/>
      <c r="GIN1955" s="190"/>
      <c r="GIO1955" s="190"/>
      <c r="GIP1955" s="190"/>
      <c r="GIQ1955" s="190"/>
      <c r="GIR1955" s="190"/>
      <c r="GIS1955" s="190"/>
      <c r="GIT1955" s="190"/>
      <c r="GIU1955" s="190"/>
      <c r="GIV1955" s="190"/>
      <c r="GIW1955" s="190"/>
      <c r="GIX1955" s="190"/>
      <c r="GIY1955" s="190"/>
      <c r="GIZ1955" s="190"/>
      <c r="GJA1955" s="190"/>
      <c r="GJB1955" s="190"/>
      <c r="GJC1955" s="190"/>
      <c r="GJD1955" s="190"/>
      <c r="GJE1955" s="190"/>
      <c r="GJF1955" s="190"/>
      <c r="GJG1955" s="190"/>
      <c r="GJH1955" s="190"/>
      <c r="GJI1955" s="190"/>
      <c r="GJJ1955" s="190"/>
      <c r="GJK1955" s="190"/>
      <c r="GJL1955" s="190"/>
      <c r="GJM1955" s="190"/>
      <c r="GJN1955" s="190"/>
      <c r="GJO1955" s="190"/>
      <c r="GJP1955" s="190"/>
      <c r="GJQ1955" s="190"/>
      <c r="GJR1955" s="190"/>
      <c r="GJS1955" s="190"/>
      <c r="GJT1955" s="190"/>
      <c r="GJU1955" s="190"/>
      <c r="GJV1955" s="190"/>
      <c r="GJW1955" s="190"/>
      <c r="GJX1955" s="190"/>
      <c r="GJY1955" s="190"/>
      <c r="GJZ1955" s="190"/>
      <c r="GKA1955" s="190"/>
      <c r="GKB1955" s="190"/>
      <c r="GKC1955" s="190"/>
      <c r="GKD1955" s="190"/>
      <c r="GKE1955" s="190"/>
      <c r="GKF1955" s="190"/>
      <c r="GKG1955" s="190"/>
      <c r="GKH1955" s="190"/>
      <c r="GKI1955" s="190"/>
      <c r="GKJ1955" s="190"/>
      <c r="GKK1955" s="190"/>
      <c r="GKL1955" s="190"/>
      <c r="GKM1955" s="190"/>
      <c r="GKN1955" s="190"/>
      <c r="GKO1955" s="190"/>
      <c r="GKP1955" s="190"/>
      <c r="GKQ1955" s="190"/>
      <c r="GKR1955" s="190"/>
      <c r="GKS1955" s="190"/>
      <c r="GKT1955" s="190"/>
      <c r="GKU1955" s="190"/>
      <c r="GKV1955" s="190"/>
      <c r="GKW1955" s="190"/>
      <c r="GKX1955" s="190"/>
      <c r="GKY1955" s="190"/>
      <c r="GKZ1955" s="190"/>
      <c r="GLA1955" s="190"/>
      <c r="GLB1955" s="190"/>
      <c r="GLC1955" s="190"/>
      <c r="GLD1955" s="190"/>
      <c r="GLE1955" s="190"/>
      <c r="GLF1955" s="190"/>
      <c r="GLG1955" s="190"/>
      <c r="GLH1955" s="190"/>
      <c r="GLI1955" s="190"/>
      <c r="GLJ1955" s="190"/>
      <c r="GLK1955" s="190"/>
      <c r="GLL1955" s="190"/>
      <c r="GLM1955" s="190"/>
      <c r="GLN1955" s="190"/>
      <c r="GLO1955" s="190"/>
      <c r="GLP1955" s="190"/>
      <c r="GLQ1955" s="190"/>
      <c r="GLR1955" s="190"/>
      <c r="GLS1955" s="190"/>
      <c r="GLT1955" s="190"/>
      <c r="GLU1955" s="190"/>
      <c r="GLV1955" s="190"/>
      <c r="GLW1955" s="190"/>
      <c r="GLX1955" s="190"/>
      <c r="GLY1955" s="190"/>
      <c r="GLZ1955" s="190"/>
      <c r="GMA1955" s="190"/>
      <c r="GMB1955" s="190"/>
      <c r="GMC1955" s="190"/>
      <c r="GMD1955" s="190"/>
      <c r="GME1955" s="190"/>
      <c r="GMF1955" s="190"/>
      <c r="GMG1955" s="190"/>
      <c r="GMH1955" s="190"/>
      <c r="GMI1955" s="190"/>
      <c r="GMJ1955" s="190"/>
      <c r="GMK1955" s="190"/>
      <c r="GML1955" s="190"/>
      <c r="GMM1955" s="190"/>
      <c r="GMN1955" s="190"/>
      <c r="GMO1955" s="190"/>
      <c r="GMP1955" s="190"/>
      <c r="GMQ1955" s="190"/>
      <c r="GMR1955" s="190"/>
      <c r="GMS1955" s="190"/>
      <c r="GMT1955" s="190"/>
      <c r="GMU1955" s="190"/>
      <c r="GMV1955" s="190"/>
      <c r="GMW1955" s="190"/>
      <c r="GMX1955" s="190"/>
      <c r="GMY1955" s="190"/>
      <c r="GMZ1955" s="190"/>
      <c r="GNA1955" s="190"/>
      <c r="GNB1955" s="190"/>
      <c r="GNC1955" s="190"/>
      <c r="GND1955" s="190"/>
      <c r="GNE1955" s="190"/>
      <c r="GNF1955" s="190"/>
      <c r="GNG1955" s="190"/>
      <c r="GNH1955" s="190"/>
      <c r="GNI1955" s="190"/>
      <c r="GNJ1955" s="190"/>
      <c r="GNK1955" s="190"/>
      <c r="GNL1955" s="190"/>
      <c r="GNM1955" s="190"/>
      <c r="GNN1955" s="190"/>
      <c r="GNO1955" s="190"/>
      <c r="GNP1955" s="190"/>
      <c r="GNQ1955" s="190"/>
      <c r="GNR1955" s="190"/>
      <c r="GNS1955" s="190"/>
      <c r="GNT1955" s="190"/>
      <c r="GNU1955" s="190"/>
      <c r="GNV1955" s="190"/>
      <c r="GNW1955" s="190"/>
      <c r="GNX1955" s="190"/>
      <c r="GNY1955" s="190"/>
      <c r="GNZ1955" s="190"/>
      <c r="GOA1955" s="190"/>
      <c r="GOB1955" s="190"/>
      <c r="GOC1955" s="190"/>
      <c r="GOD1955" s="190"/>
      <c r="GOE1955" s="190"/>
      <c r="GOF1955" s="190"/>
      <c r="GOG1955" s="190"/>
      <c r="GOH1955" s="190"/>
      <c r="GOI1955" s="190"/>
      <c r="GOJ1955" s="190"/>
      <c r="GOK1955" s="190"/>
      <c r="GOL1955" s="190"/>
      <c r="GOM1955" s="190"/>
      <c r="GON1955" s="190"/>
      <c r="GOO1955" s="190"/>
      <c r="GOP1955" s="190"/>
      <c r="GOQ1955" s="190"/>
      <c r="GOR1955" s="190"/>
      <c r="GOS1955" s="190"/>
      <c r="GOT1955" s="190"/>
      <c r="GOU1955" s="190"/>
      <c r="GOV1955" s="190"/>
      <c r="GOW1955" s="190"/>
      <c r="GOX1955" s="190"/>
      <c r="GOY1955" s="190"/>
      <c r="GOZ1955" s="190"/>
      <c r="GPA1955" s="190"/>
      <c r="GPB1955" s="190"/>
      <c r="GPC1955" s="190"/>
      <c r="GPD1955" s="190"/>
      <c r="GPE1955" s="190"/>
      <c r="GPF1955" s="190"/>
      <c r="GPG1955" s="190"/>
      <c r="GPH1955" s="190"/>
      <c r="GPI1955" s="190"/>
      <c r="GPJ1955" s="190"/>
      <c r="GPK1955" s="190"/>
      <c r="GPL1955" s="190"/>
      <c r="GPM1955" s="190"/>
      <c r="GPN1955" s="190"/>
      <c r="GPO1955" s="190"/>
      <c r="GPP1955" s="190"/>
      <c r="GPQ1955" s="190"/>
      <c r="GPR1955" s="190"/>
      <c r="GPS1955" s="190"/>
      <c r="GPT1955" s="190"/>
      <c r="GPU1955" s="190"/>
      <c r="GPV1955" s="190"/>
      <c r="GPW1955" s="190"/>
      <c r="GPX1955" s="190"/>
      <c r="GPY1955" s="190"/>
      <c r="GPZ1955" s="190"/>
      <c r="GQA1955" s="190"/>
      <c r="GQB1955" s="190"/>
      <c r="GQC1955" s="190"/>
      <c r="GQD1955" s="190"/>
      <c r="GQE1955" s="190"/>
      <c r="GQF1955" s="190"/>
      <c r="GQG1955" s="190"/>
      <c r="GQH1955" s="190"/>
      <c r="GQI1955" s="190"/>
      <c r="GQJ1955" s="190"/>
      <c r="GQK1955" s="190"/>
      <c r="GQL1955" s="190"/>
      <c r="GQM1955" s="190"/>
      <c r="GQN1955" s="190"/>
      <c r="GQO1955" s="190"/>
      <c r="GQP1955" s="190"/>
      <c r="GQQ1955" s="190"/>
      <c r="GQR1955" s="190"/>
      <c r="GQS1955" s="190"/>
      <c r="GQT1955" s="190"/>
      <c r="GQU1955" s="190"/>
      <c r="GQV1955" s="190"/>
      <c r="GQW1955" s="190"/>
      <c r="GQX1955" s="190"/>
      <c r="GQY1955" s="190"/>
      <c r="GQZ1955" s="190"/>
      <c r="GRA1955" s="190"/>
      <c r="GRB1955" s="190"/>
      <c r="GRC1955" s="190"/>
      <c r="GRD1955" s="190"/>
      <c r="GRE1955" s="190"/>
      <c r="GRF1955" s="190"/>
      <c r="GRG1955" s="190"/>
      <c r="GRH1955" s="190"/>
      <c r="GRI1955" s="190"/>
      <c r="GRJ1955" s="190"/>
      <c r="GRK1955" s="190"/>
      <c r="GRL1955" s="190"/>
      <c r="GRM1955" s="190"/>
      <c r="GRN1955" s="190"/>
      <c r="GRO1955" s="190"/>
      <c r="GRP1955" s="190"/>
      <c r="GRQ1955" s="190"/>
      <c r="GRR1955" s="190"/>
      <c r="GRS1955" s="190"/>
      <c r="GRT1955" s="190"/>
      <c r="GRU1955" s="190"/>
      <c r="GRV1955" s="190"/>
      <c r="GRW1955" s="190"/>
      <c r="GRX1955" s="190"/>
      <c r="GRY1955" s="190"/>
      <c r="GRZ1955" s="190"/>
      <c r="GSA1955" s="190"/>
      <c r="GSB1955" s="190"/>
      <c r="GSC1955" s="190"/>
      <c r="GSD1955" s="190"/>
      <c r="GSE1955" s="190"/>
      <c r="GSF1955" s="190"/>
      <c r="GSG1955" s="190"/>
      <c r="GSH1955" s="190"/>
      <c r="GSI1955" s="190"/>
      <c r="GSJ1955" s="190"/>
      <c r="GSK1955" s="190"/>
      <c r="GSL1955" s="190"/>
      <c r="GSM1955" s="190"/>
      <c r="GSN1955" s="190"/>
      <c r="GSO1955" s="190"/>
      <c r="GSP1955" s="190"/>
      <c r="GSQ1955" s="190"/>
      <c r="GSR1955" s="190"/>
      <c r="GSS1955" s="190"/>
      <c r="GST1955" s="190"/>
      <c r="GSU1955" s="190"/>
      <c r="GSV1955" s="190"/>
      <c r="GSW1955" s="190"/>
      <c r="GSX1955" s="190"/>
      <c r="GSY1955" s="190"/>
      <c r="GSZ1955" s="190"/>
      <c r="GTA1955" s="190"/>
      <c r="GTB1955" s="190"/>
      <c r="GTC1955" s="190"/>
      <c r="GTD1955" s="190"/>
      <c r="GTE1955" s="190"/>
      <c r="GTF1955" s="190"/>
      <c r="GTG1955" s="190"/>
      <c r="GTH1955" s="190"/>
      <c r="GTI1955" s="190"/>
      <c r="GTJ1955" s="190"/>
      <c r="GTK1955" s="190"/>
      <c r="GTL1955" s="190"/>
      <c r="GTM1955" s="190"/>
      <c r="GTN1955" s="190"/>
      <c r="GTO1955" s="190"/>
      <c r="GTP1955" s="190"/>
      <c r="GTQ1955" s="190"/>
      <c r="GTR1955" s="190"/>
      <c r="GTS1955" s="190"/>
      <c r="GTT1955" s="190"/>
      <c r="GTU1955" s="190"/>
      <c r="GTV1955" s="190"/>
      <c r="GTW1955" s="190"/>
      <c r="GTX1955" s="190"/>
      <c r="GTY1955" s="190"/>
      <c r="GTZ1955" s="190"/>
      <c r="GUA1955" s="190"/>
      <c r="GUB1955" s="190"/>
      <c r="GUC1955" s="190"/>
      <c r="GUD1955" s="190"/>
      <c r="GUE1955" s="190"/>
      <c r="GUF1955" s="190"/>
      <c r="GUG1955" s="190"/>
      <c r="GUH1955" s="190"/>
      <c r="GUI1955" s="190"/>
      <c r="GUJ1955" s="190"/>
      <c r="GUK1955" s="190"/>
      <c r="GUL1955" s="190"/>
      <c r="GUM1955" s="190"/>
      <c r="GUN1955" s="190"/>
      <c r="GUO1955" s="190"/>
      <c r="GUP1955" s="190"/>
      <c r="GUQ1955" s="190"/>
      <c r="GUR1955" s="190"/>
      <c r="GUS1955" s="190"/>
      <c r="GUT1955" s="190"/>
      <c r="GUU1955" s="190"/>
      <c r="GUV1955" s="190"/>
      <c r="GUW1955" s="190"/>
      <c r="GUX1955" s="190"/>
      <c r="GUY1955" s="190"/>
      <c r="GUZ1955" s="190"/>
      <c r="GVA1955" s="190"/>
      <c r="GVB1955" s="190"/>
      <c r="GVC1955" s="190"/>
      <c r="GVD1955" s="190"/>
      <c r="GVE1955" s="190"/>
      <c r="GVF1955" s="190"/>
      <c r="GVG1955" s="190"/>
      <c r="GVH1955" s="190"/>
      <c r="GVI1955" s="190"/>
      <c r="GVJ1955" s="190"/>
      <c r="GVK1955" s="190"/>
      <c r="GVL1955" s="190"/>
      <c r="GVM1955" s="190"/>
      <c r="GVN1955" s="190"/>
      <c r="GVO1955" s="190"/>
      <c r="GVP1955" s="190"/>
      <c r="GVQ1955" s="190"/>
      <c r="GVR1955" s="190"/>
      <c r="GVS1955" s="190"/>
      <c r="GVT1955" s="190"/>
      <c r="GVU1955" s="190"/>
      <c r="GVV1955" s="190"/>
      <c r="GVW1955" s="190"/>
      <c r="GVX1955" s="190"/>
      <c r="GVY1955" s="190"/>
      <c r="GVZ1955" s="190"/>
      <c r="GWA1955" s="190"/>
      <c r="GWB1955" s="190"/>
      <c r="GWC1955" s="190"/>
      <c r="GWD1955" s="190"/>
      <c r="GWE1955" s="190"/>
      <c r="GWF1955" s="190"/>
      <c r="GWG1955" s="190"/>
      <c r="GWH1955" s="190"/>
      <c r="GWI1955" s="190"/>
      <c r="GWJ1955" s="190"/>
      <c r="GWK1955" s="190"/>
      <c r="GWL1955" s="190"/>
      <c r="GWM1955" s="190"/>
      <c r="GWN1955" s="190"/>
      <c r="GWO1955" s="190"/>
      <c r="GWP1955" s="190"/>
      <c r="GWQ1955" s="190"/>
      <c r="GWR1955" s="190"/>
      <c r="GWS1955" s="190"/>
      <c r="GWT1955" s="190"/>
      <c r="GWU1955" s="190"/>
      <c r="GWV1955" s="190"/>
      <c r="GWW1955" s="190"/>
      <c r="GWX1955" s="190"/>
      <c r="GWY1955" s="190"/>
      <c r="GWZ1955" s="190"/>
      <c r="GXA1955" s="190"/>
      <c r="GXB1955" s="190"/>
      <c r="GXC1955" s="190"/>
      <c r="GXD1955" s="190"/>
      <c r="GXE1955" s="190"/>
      <c r="GXF1955" s="190"/>
      <c r="GXG1955" s="190"/>
      <c r="GXH1955" s="190"/>
      <c r="GXI1955" s="190"/>
      <c r="GXJ1955" s="190"/>
      <c r="GXK1955" s="190"/>
      <c r="GXL1955" s="190"/>
      <c r="GXM1955" s="190"/>
      <c r="GXN1955" s="190"/>
      <c r="GXO1955" s="190"/>
      <c r="GXP1955" s="190"/>
      <c r="GXQ1955" s="190"/>
      <c r="GXR1955" s="190"/>
      <c r="GXS1955" s="190"/>
      <c r="GXT1955" s="190"/>
      <c r="GXU1955" s="190"/>
      <c r="GXV1955" s="190"/>
      <c r="GXW1955" s="190"/>
      <c r="GXX1955" s="190"/>
      <c r="GXY1955" s="190"/>
      <c r="GXZ1955" s="190"/>
      <c r="GYA1955" s="190"/>
      <c r="GYB1955" s="190"/>
      <c r="GYC1955" s="190"/>
      <c r="GYD1955" s="190"/>
      <c r="GYE1955" s="190"/>
      <c r="GYF1955" s="190"/>
      <c r="GYG1955" s="190"/>
      <c r="GYH1955" s="190"/>
      <c r="GYI1955" s="190"/>
      <c r="GYJ1955" s="190"/>
      <c r="GYK1955" s="190"/>
      <c r="GYL1955" s="190"/>
      <c r="GYM1955" s="190"/>
      <c r="GYN1955" s="190"/>
      <c r="GYO1955" s="190"/>
      <c r="GYP1955" s="190"/>
      <c r="GYQ1955" s="190"/>
      <c r="GYR1955" s="190"/>
      <c r="GYS1955" s="190"/>
      <c r="GYT1955" s="190"/>
      <c r="GYU1955" s="190"/>
      <c r="GYV1955" s="190"/>
      <c r="GYW1955" s="190"/>
      <c r="GYX1955" s="190"/>
      <c r="GYY1955" s="190"/>
      <c r="GYZ1955" s="190"/>
      <c r="GZA1955" s="190"/>
      <c r="GZB1955" s="190"/>
      <c r="GZC1955" s="190"/>
      <c r="GZD1955" s="190"/>
      <c r="GZE1955" s="190"/>
      <c r="GZF1955" s="190"/>
      <c r="GZG1955" s="190"/>
      <c r="GZH1955" s="190"/>
      <c r="GZI1955" s="190"/>
      <c r="GZJ1955" s="190"/>
      <c r="GZK1955" s="190"/>
      <c r="GZL1955" s="190"/>
      <c r="GZM1955" s="190"/>
      <c r="GZN1955" s="190"/>
      <c r="GZO1955" s="190"/>
      <c r="GZP1955" s="190"/>
      <c r="GZQ1955" s="190"/>
      <c r="GZR1955" s="190"/>
      <c r="GZS1955" s="190"/>
      <c r="GZT1955" s="190"/>
      <c r="GZU1955" s="190"/>
      <c r="GZV1955" s="190"/>
      <c r="GZW1955" s="190"/>
      <c r="GZX1955" s="190"/>
      <c r="GZY1955" s="190"/>
      <c r="GZZ1955" s="190"/>
      <c r="HAA1955" s="190"/>
      <c r="HAB1955" s="190"/>
      <c r="HAC1955" s="190"/>
      <c r="HAD1955" s="190"/>
      <c r="HAE1955" s="190"/>
      <c r="HAF1955" s="190"/>
      <c r="HAG1955" s="190"/>
      <c r="HAH1955" s="190"/>
      <c r="HAI1955" s="190"/>
      <c r="HAJ1955" s="190"/>
      <c r="HAK1955" s="190"/>
      <c r="HAL1955" s="190"/>
      <c r="HAM1955" s="190"/>
      <c r="HAN1955" s="190"/>
      <c r="HAO1955" s="190"/>
      <c r="HAP1955" s="190"/>
      <c r="HAQ1955" s="190"/>
      <c r="HAR1955" s="190"/>
      <c r="HAS1955" s="190"/>
      <c r="HAT1955" s="190"/>
      <c r="HAU1955" s="190"/>
      <c r="HAV1955" s="190"/>
      <c r="HAW1955" s="190"/>
      <c r="HAX1955" s="190"/>
      <c r="HAY1955" s="190"/>
      <c r="HAZ1955" s="190"/>
      <c r="HBA1955" s="190"/>
      <c r="HBB1955" s="190"/>
      <c r="HBC1955" s="190"/>
      <c r="HBD1955" s="190"/>
      <c r="HBE1955" s="190"/>
      <c r="HBF1955" s="190"/>
      <c r="HBG1955" s="190"/>
      <c r="HBH1955" s="190"/>
      <c r="HBI1955" s="190"/>
      <c r="HBJ1955" s="190"/>
      <c r="HBK1955" s="190"/>
      <c r="HBL1955" s="190"/>
      <c r="HBM1955" s="190"/>
      <c r="HBN1955" s="190"/>
      <c r="HBO1955" s="190"/>
      <c r="HBP1955" s="190"/>
      <c r="HBQ1955" s="190"/>
      <c r="HBR1955" s="190"/>
      <c r="HBS1955" s="190"/>
      <c r="HBT1955" s="190"/>
      <c r="HBU1955" s="190"/>
      <c r="HBV1955" s="190"/>
      <c r="HBW1955" s="190"/>
      <c r="HBX1955" s="190"/>
      <c r="HBY1955" s="190"/>
      <c r="HBZ1955" s="190"/>
      <c r="HCA1955" s="190"/>
      <c r="HCB1955" s="190"/>
      <c r="HCC1955" s="190"/>
      <c r="HCD1955" s="190"/>
      <c r="HCE1955" s="190"/>
      <c r="HCF1955" s="190"/>
      <c r="HCG1955" s="190"/>
      <c r="HCH1955" s="190"/>
      <c r="HCI1955" s="190"/>
      <c r="HCJ1955" s="190"/>
      <c r="HCK1955" s="190"/>
      <c r="HCL1955" s="190"/>
      <c r="HCM1955" s="190"/>
      <c r="HCN1955" s="190"/>
      <c r="HCO1955" s="190"/>
      <c r="HCP1955" s="190"/>
      <c r="HCQ1955" s="190"/>
      <c r="HCR1955" s="190"/>
      <c r="HCS1955" s="190"/>
      <c r="HCT1955" s="190"/>
      <c r="HCU1955" s="190"/>
      <c r="HCV1955" s="190"/>
      <c r="HCW1955" s="190"/>
      <c r="HCX1955" s="190"/>
      <c r="HCY1955" s="190"/>
      <c r="HCZ1955" s="190"/>
      <c r="HDA1955" s="190"/>
      <c r="HDB1955" s="190"/>
      <c r="HDC1955" s="190"/>
      <c r="HDD1955" s="190"/>
      <c r="HDE1955" s="190"/>
      <c r="HDF1955" s="190"/>
      <c r="HDG1955" s="190"/>
      <c r="HDH1955" s="190"/>
      <c r="HDI1955" s="190"/>
      <c r="HDJ1955" s="190"/>
      <c r="HDK1955" s="190"/>
      <c r="HDL1955" s="190"/>
      <c r="HDM1955" s="190"/>
      <c r="HDN1955" s="190"/>
      <c r="HDO1955" s="190"/>
      <c r="HDP1955" s="190"/>
      <c r="HDQ1955" s="190"/>
      <c r="HDR1955" s="190"/>
      <c r="HDS1955" s="190"/>
      <c r="HDT1955" s="190"/>
      <c r="HDU1955" s="190"/>
      <c r="HDV1955" s="190"/>
      <c r="HDW1955" s="190"/>
      <c r="HDX1955" s="190"/>
      <c r="HDY1955" s="190"/>
      <c r="HDZ1955" s="190"/>
      <c r="HEA1955" s="190"/>
      <c r="HEB1955" s="190"/>
      <c r="HEC1955" s="190"/>
      <c r="HED1955" s="190"/>
      <c r="HEE1955" s="190"/>
      <c r="HEF1955" s="190"/>
      <c r="HEG1955" s="190"/>
      <c r="HEH1955" s="190"/>
      <c r="HEI1955" s="190"/>
      <c r="HEJ1955" s="190"/>
      <c r="HEK1955" s="190"/>
      <c r="HEL1955" s="190"/>
      <c r="HEM1955" s="190"/>
      <c r="HEN1955" s="190"/>
      <c r="HEO1955" s="190"/>
      <c r="HEP1955" s="190"/>
      <c r="HEQ1955" s="190"/>
      <c r="HER1955" s="190"/>
      <c r="HES1955" s="190"/>
      <c r="HET1955" s="190"/>
      <c r="HEU1955" s="190"/>
      <c r="HEV1955" s="190"/>
      <c r="HEW1955" s="190"/>
      <c r="HEX1955" s="190"/>
      <c r="HEY1955" s="190"/>
      <c r="HEZ1955" s="190"/>
      <c r="HFA1955" s="190"/>
      <c r="HFB1955" s="190"/>
      <c r="HFC1955" s="190"/>
      <c r="HFD1955" s="190"/>
      <c r="HFE1955" s="190"/>
      <c r="HFF1955" s="190"/>
      <c r="HFG1955" s="190"/>
      <c r="HFH1955" s="190"/>
      <c r="HFI1955" s="190"/>
      <c r="HFJ1955" s="190"/>
      <c r="HFK1955" s="190"/>
      <c r="HFL1955" s="190"/>
      <c r="HFM1955" s="190"/>
      <c r="HFN1955" s="190"/>
      <c r="HFO1955" s="190"/>
      <c r="HFP1955" s="190"/>
      <c r="HFQ1955" s="190"/>
      <c r="HFR1955" s="190"/>
      <c r="HFS1955" s="190"/>
      <c r="HFT1955" s="190"/>
      <c r="HFU1955" s="190"/>
      <c r="HFV1955" s="190"/>
      <c r="HFW1955" s="190"/>
      <c r="HFX1955" s="190"/>
      <c r="HFY1955" s="190"/>
      <c r="HFZ1955" s="190"/>
      <c r="HGA1955" s="190"/>
      <c r="HGB1955" s="190"/>
      <c r="HGC1955" s="190"/>
      <c r="HGD1955" s="190"/>
      <c r="HGE1955" s="190"/>
      <c r="HGF1955" s="190"/>
      <c r="HGG1955" s="190"/>
      <c r="HGH1955" s="190"/>
      <c r="HGI1955" s="190"/>
      <c r="HGJ1955" s="190"/>
      <c r="HGK1955" s="190"/>
      <c r="HGL1955" s="190"/>
      <c r="HGM1955" s="190"/>
      <c r="HGN1955" s="190"/>
      <c r="HGO1955" s="190"/>
      <c r="HGP1955" s="190"/>
      <c r="HGQ1955" s="190"/>
      <c r="HGR1955" s="190"/>
      <c r="HGS1955" s="190"/>
      <c r="HGT1955" s="190"/>
      <c r="HGU1955" s="190"/>
      <c r="HGV1955" s="190"/>
      <c r="HGW1955" s="190"/>
      <c r="HGX1955" s="190"/>
      <c r="HGY1955" s="190"/>
      <c r="HGZ1955" s="190"/>
      <c r="HHA1955" s="190"/>
      <c r="HHB1955" s="190"/>
      <c r="HHC1955" s="190"/>
      <c r="HHD1955" s="190"/>
      <c r="HHE1955" s="190"/>
      <c r="HHF1955" s="190"/>
      <c r="HHG1955" s="190"/>
      <c r="HHH1955" s="190"/>
      <c r="HHI1955" s="190"/>
      <c r="HHJ1955" s="190"/>
      <c r="HHK1955" s="190"/>
      <c r="HHL1955" s="190"/>
      <c r="HHM1955" s="190"/>
      <c r="HHN1955" s="190"/>
      <c r="HHO1955" s="190"/>
      <c r="HHP1955" s="190"/>
      <c r="HHQ1955" s="190"/>
      <c r="HHR1955" s="190"/>
      <c r="HHS1955" s="190"/>
      <c r="HHT1955" s="190"/>
      <c r="HHU1955" s="190"/>
      <c r="HHV1955" s="190"/>
      <c r="HHW1955" s="190"/>
      <c r="HHX1955" s="190"/>
      <c r="HHY1955" s="190"/>
      <c r="HHZ1955" s="190"/>
      <c r="HIA1955" s="190"/>
      <c r="HIB1955" s="190"/>
      <c r="HIC1955" s="190"/>
      <c r="HID1955" s="190"/>
      <c r="HIE1955" s="190"/>
      <c r="HIF1955" s="190"/>
      <c r="HIG1955" s="190"/>
      <c r="HIH1955" s="190"/>
      <c r="HII1955" s="190"/>
      <c r="HIJ1955" s="190"/>
      <c r="HIK1955" s="190"/>
      <c r="HIL1955" s="190"/>
      <c r="HIM1955" s="190"/>
      <c r="HIN1955" s="190"/>
      <c r="HIO1955" s="190"/>
      <c r="HIP1955" s="190"/>
      <c r="HIQ1955" s="190"/>
      <c r="HIR1955" s="190"/>
      <c r="HIS1955" s="190"/>
      <c r="HIT1955" s="190"/>
      <c r="HIU1955" s="190"/>
      <c r="HIV1955" s="190"/>
      <c r="HIW1955" s="190"/>
      <c r="HIX1955" s="190"/>
      <c r="HIY1955" s="190"/>
      <c r="HIZ1955" s="190"/>
      <c r="HJA1955" s="190"/>
      <c r="HJB1955" s="190"/>
      <c r="HJC1955" s="190"/>
      <c r="HJD1955" s="190"/>
      <c r="HJE1955" s="190"/>
      <c r="HJF1955" s="190"/>
      <c r="HJG1955" s="190"/>
      <c r="HJH1955" s="190"/>
      <c r="HJI1955" s="190"/>
      <c r="HJJ1955" s="190"/>
      <c r="HJK1955" s="190"/>
      <c r="HJL1955" s="190"/>
      <c r="HJM1955" s="190"/>
      <c r="HJN1955" s="190"/>
      <c r="HJO1955" s="190"/>
      <c r="HJP1955" s="190"/>
      <c r="HJQ1955" s="190"/>
      <c r="HJR1955" s="190"/>
      <c r="HJS1955" s="190"/>
      <c r="HJT1955" s="190"/>
      <c r="HJU1955" s="190"/>
      <c r="HJV1955" s="190"/>
      <c r="HJW1955" s="190"/>
      <c r="HJX1955" s="190"/>
      <c r="HJY1955" s="190"/>
      <c r="HJZ1955" s="190"/>
      <c r="HKA1955" s="190"/>
      <c r="HKB1955" s="190"/>
      <c r="HKC1955" s="190"/>
      <c r="HKD1955" s="190"/>
      <c r="HKE1955" s="190"/>
      <c r="HKF1955" s="190"/>
      <c r="HKG1955" s="190"/>
      <c r="HKH1955" s="190"/>
      <c r="HKI1955" s="190"/>
      <c r="HKJ1955" s="190"/>
      <c r="HKK1955" s="190"/>
      <c r="HKL1955" s="190"/>
      <c r="HKM1955" s="190"/>
      <c r="HKN1955" s="190"/>
      <c r="HKO1955" s="190"/>
      <c r="HKP1955" s="190"/>
      <c r="HKQ1955" s="190"/>
      <c r="HKR1955" s="190"/>
      <c r="HKS1955" s="190"/>
      <c r="HKT1955" s="190"/>
      <c r="HKU1955" s="190"/>
      <c r="HKV1955" s="190"/>
      <c r="HKW1955" s="190"/>
      <c r="HKX1955" s="190"/>
      <c r="HKY1955" s="190"/>
      <c r="HKZ1955" s="190"/>
      <c r="HLA1955" s="190"/>
      <c r="HLB1955" s="190"/>
      <c r="HLC1955" s="190"/>
      <c r="HLD1955" s="190"/>
      <c r="HLE1955" s="190"/>
      <c r="HLF1955" s="190"/>
      <c r="HLG1955" s="190"/>
      <c r="HLH1955" s="190"/>
      <c r="HLI1955" s="190"/>
      <c r="HLJ1955" s="190"/>
      <c r="HLK1955" s="190"/>
      <c r="HLL1955" s="190"/>
      <c r="HLM1955" s="190"/>
      <c r="HLN1955" s="190"/>
      <c r="HLO1955" s="190"/>
      <c r="HLP1955" s="190"/>
      <c r="HLQ1955" s="190"/>
      <c r="HLR1955" s="190"/>
      <c r="HLS1955" s="190"/>
      <c r="HLT1955" s="190"/>
      <c r="HLU1955" s="190"/>
      <c r="HLV1955" s="190"/>
      <c r="HLW1955" s="190"/>
      <c r="HLX1955" s="190"/>
      <c r="HLY1955" s="190"/>
      <c r="HLZ1955" s="190"/>
      <c r="HMA1955" s="190"/>
      <c r="HMB1955" s="190"/>
      <c r="HMC1955" s="190"/>
      <c r="HMD1955" s="190"/>
      <c r="HME1955" s="190"/>
      <c r="HMF1955" s="190"/>
      <c r="HMG1955" s="190"/>
      <c r="HMH1955" s="190"/>
      <c r="HMI1955" s="190"/>
      <c r="HMJ1955" s="190"/>
      <c r="HMK1955" s="190"/>
      <c r="HML1955" s="190"/>
      <c r="HMM1955" s="190"/>
      <c r="HMN1955" s="190"/>
      <c r="HMO1955" s="190"/>
      <c r="HMP1955" s="190"/>
      <c r="HMQ1955" s="190"/>
      <c r="HMR1955" s="190"/>
      <c r="HMS1955" s="190"/>
      <c r="HMT1955" s="190"/>
      <c r="HMU1955" s="190"/>
      <c r="HMV1955" s="190"/>
      <c r="HMW1955" s="190"/>
      <c r="HMX1955" s="190"/>
      <c r="HMY1955" s="190"/>
      <c r="HMZ1955" s="190"/>
      <c r="HNA1955" s="190"/>
      <c r="HNB1955" s="190"/>
      <c r="HNC1955" s="190"/>
      <c r="HND1955" s="190"/>
      <c r="HNE1955" s="190"/>
      <c r="HNF1955" s="190"/>
      <c r="HNG1955" s="190"/>
      <c r="HNH1955" s="190"/>
      <c r="HNI1955" s="190"/>
      <c r="HNJ1955" s="190"/>
      <c r="HNK1955" s="190"/>
      <c r="HNL1955" s="190"/>
      <c r="HNM1955" s="190"/>
      <c r="HNN1955" s="190"/>
      <c r="HNO1955" s="190"/>
      <c r="HNP1955" s="190"/>
      <c r="HNQ1955" s="190"/>
      <c r="HNR1955" s="190"/>
      <c r="HNS1955" s="190"/>
      <c r="HNT1955" s="190"/>
      <c r="HNU1955" s="190"/>
      <c r="HNV1955" s="190"/>
      <c r="HNW1955" s="190"/>
      <c r="HNX1955" s="190"/>
      <c r="HNY1955" s="190"/>
      <c r="HNZ1955" s="190"/>
      <c r="HOA1955" s="190"/>
      <c r="HOB1955" s="190"/>
      <c r="HOC1955" s="190"/>
      <c r="HOD1955" s="190"/>
      <c r="HOE1955" s="190"/>
      <c r="HOF1955" s="190"/>
      <c r="HOG1955" s="190"/>
      <c r="HOH1955" s="190"/>
      <c r="HOI1955" s="190"/>
      <c r="HOJ1955" s="190"/>
      <c r="HOK1955" s="190"/>
      <c r="HOL1955" s="190"/>
      <c r="HOM1955" s="190"/>
      <c r="HON1955" s="190"/>
      <c r="HOO1955" s="190"/>
      <c r="HOP1955" s="190"/>
      <c r="HOQ1955" s="190"/>
      <c r="HOR1955" s="190"/>
      <c r="HOS1955" s="190"/>
      <c r="HOT1955" s="190"/>
      <c r="HOU1955" s="190"/>
      <c r="HOV1955" s="190"/>
      <c r="HOW1955" s="190"/>
      <c r="HOX1955" s="190"/>
      <c r="HOY1955" s="190"/>
      <c r="HOZ1955" s="190"/>
      <c r="HPA1955" s="190"/>
      <c r="HPB1955" s="190"/>
      <c r="HPC1955" s="190"/>
      <c r="HPD1955" s="190"/>
      <c r="HPE1955" s="190"/>
      <c r="HPF1955" s="190"/>
      <c r="HPG1955" s="190"/>
      <c r="HPH1955" s="190"/>
      <c r="HPI1955" s="190"/>
      <c r="HPJ1955" s="190"/>
      <c r="HPK1955" s="190"/>
      <c r="HPL1955" s="190"/>
      <c r="HPM1955" s="190"/>
      <c r="HPN1955" s="190"/>
      <c r="HPO1955" s="190"/>
      <c r="HPP1955" s="190"/>
      <c r="HPQ1955" s="190"/>
      <c r="HPR1955" s="190"/>
      <c r="HPS1955" s="190"/>
      <c r="HPT1955" s="190"/>
      <c r="HPU1955" s="190"/>
      <c r="HPV1955" s="190"/>
      <c r="HPW1955" s="190"/>
      <c r="HPX1955" s="190"/>
      <c r="HPY1955" s="190"/>
      <c r="HPZ1955" s="190"/>
      <c r="HQA1955" s="190"/>
      <c r="HQB1955" s="190"/>
      <c r="HQC1955" s="190"/>
      <c r="HQD1955" s="190"/>
      <c r="HQE1955" s="190"/>
      <c r="HQF1955" s="190"/>
      <c r="HQG1955" s="190"/>
      <c r="HQH1955" s="190"/>
      <c r="HQI1955" s="190"/>
      <c r="HQJ1955" s="190"/>
      <c r="HQK1955" s="190"/>
      <c r="HQL1955" s="190"/>
      <c r="HQM1955" s="190"/>
      <c r="HQN1955" s="190"/>
      <c r="HQO1955" s="190"/>
      <c r="HQP1955" s="190"/>
      <c r="HQQ1955" s="190"/>
      <c r="HQR1955" s="190"/>
      <c r="HQS1955" s="190"/>
      <c r="HQT1955" s="190"/>
      <c r="HQU1955" s="190"/>
      <c r="HQV1955" s="190"/>
      <c r="HQW1955" s="190"/>
      <c r="HQX1955" s="190"/>
      <c r="HQY1955" s="190"/>
      <c r="HQZ1955" s="190"/>
      <c r="HRA1955" s="190"/>
      <c r="HRB1955" s="190"/>
      <c r="HRC1955" s="190"/>
      <c r="HRD1955" s="190"/>
      <c r="HRE1955" s="190"/>
      <c r="HRF1955" s="190"/>
      <c r="HRG1955" s="190"/>
      <c r="HRH1955" s="190"/>
      <c r="HRI1955" s="190"/>
      <c r="HRJ1955" s="190"/>
      <c r="HRK1955" s="190"/>
      <c r="HRL1955" s="190"/>
      <c r="HRM1955" s="190"/>
      <c r="HRN1955" s="190"/>
      <c r="HRO1955" s="190"/>
      <c r="HRP1955" s="190"/>
      <c r="HRQ1955" s="190"/>
      <c r="HRR1955" s="190"/>
      <c r="HRS1955" s="190"/>
      <c r="HRT1955" s="190"/>
      <c r="HRU1955" s="190"/>
      <c r="HRV1955" s="190"/>
      <c r="HRW1955" s="190"/>
      <c r="HRX1955" s="190"/>
      <c r="HRY1955" s="190"/>
      <c r="HRZ1955" s="190"/>
      <c r="HSA1955" s="190"/>
      <c r="HSB1955" s="190"/>
      <c r="HSC1955" s="190"/>
      <c r="HSD1955" s="190"/>
      <c r="HSE1955" s="190"/>
      <c r="HSF1955" s="190"/>
      <c r="HSG1955" s="190"/>
      <c r="HSH1955" s="190"/>
      <c r="HSI1955" s="190"/>
      <c r="HSJ1955" s="190"/>
      <c r="HSK1955" s="190"/>
      <c r="HSL1955" s="190"/>
      <c r="HSM1955" s="190"/>
      <c r="HSN1955" s="190"/>
      <c r="HSO1955" s="190"/>
      <c r="HSP1955" s="190"/>
      <c r="HSQ1955" s="190"/>
      <c r="HSR1955" s="190"/>
      <c r="HSS1955" s="190"/>
      <c r="HST1955" s="190"/>
      <c r="HSU1955" s="190"/>
      <c r="HSV1955" s="190"/>
      <c r="HSW1955" s="190"/>
      <c r="HSX1955" s="190"/>
      <c r="HSY1955" s="190"/>
      <c r="HSZ1955" s="190"/>
      <c r="HTA1955" s="190"/>
      <c r="HTB1955" s="190"/>
      <c r="HTC1955" s="190"/>
      <c r="HTD1955" s="190"/>
      <c r="HTE1955" s="190"/>
      <c r="HTF1955" s="190"/>
      <c r="HTG1955" s="190"/>
      <c r="HTH1955" s="190"/>
      <c r="HTI1955" s="190"/>
      <c r="HTJ1955" s="190"/>
      <c r="HTK1955" s="190"/>
      <c r="HTL1955" s="190"/>
      <c r="HTM1955" s="190"/>
      <c r="HTN1955" s="190"/>
      <c r="HTO1955" s="190"/>
      <c r="HTP1955" s="190"/>
      <c r="HTQ1955" s="190"/>
      <c r="HTR1955" s="190"/>
      <c r="HTS1955" s="190"/>
      <c r="HTT1955" s="190"/>
      <c r="HTU1955" s="190"/>
      <c r="HTV1955" s="190"/>
      <c r="HTW1955" s="190"/>
      <c r="HTX1955" s="190"/>
      <c r="HTY1955" s="190"/>
      <c r="HTZ1955" s="190"/>
      <c r="HUA1955" s="190"/>
      <c r="HUB1955" s="190"/>
      <c r="HUC1955" s="190"/>
      <c r="HUD1955" s="190"/>
      <c r="HUE1955" s="190"/>
      <c r="HUF1955" s="190"/>
      <c r="HUG1955" s="190"/>
      <c r="HUH1955" s="190"/>
      <c r="HUI1955" s="190"/>
      <c r="HUJ1955" s="190"/>
      <c r="HUK1955" s="190"/>
      <c r="HUL1955" s="190"/>
      <c r="HUM1955" s="190"/>
      <c r="HUN1955" s="190"/>
      <c r="HUO1955" s="190"/>
      <c r="HUP1955" s="190"/>
      <c r="HUQ1955" s="190"/>
      <c r="HUR1955" s="190"/>
      <c r="HUS1955" s="190"/>
      <c r="HUT1955" s="190"/>
      <c r="HUU1955" s="190"/>
      <c r="HUV1955" s="190"/>
      <c r="HUW1955" s="190"/>
      <c r="HUX1955" s="190"/>
      <c r="HUY1955" s="190"/>
      <c r="HUZ1955" s="190"/>
      <c r="HVA1955" s="190"/>
      <c r="HVB1955" s="190"/>
      <c r="HVC1955" s="190"/>
      <c r="HVD1955" s="190"/>
      <c r="HVE1955" s="190"/>
      <c r="HVF1955" s="190"/>
      <c r="HVG1955" s="190"/>
      <c r="HVH1955" s="190"/>
      <c r="HVI1955" s="190"/>
      <c r="HVJ1955" s="190"/>
      <c r="HVK1955" s="190"/>
      <c r="HVL1955" s="190"/>
      <c r="HVM1955" s="190"/>
      <c r="HVN1955" s="190"/>
      <c r="HVO1955" s="190"/>
      <c r="HVP1955" s="190"/>
      <c r="HVQ1955" s="190"/>
      <c r="HVR1955" s="190"/>
      <c r="HVS1955" s="190"/>
      <c r="HVT1955" s="190"/>
      <c r="HVU1955" s="190"/>
      <c r="HVV1955" s="190"/>
      <c r="HVW1955" s="190"/>
      <c r="HVX1955" s="190"/>
      <c r="HVY1955" s="190"/>
      <c r="HVZ1955" s="190"/>
      <c r="HWA1955" s="190"/>
      <c r="HWB1955" s="190"/>
      <c r="HWC1955" s="190"/>
      <c r="HWD1955" s="190"/>
      <c r="HWE1955" s="190"/>
      <c r="HWF1955" s="190"/>
      <c r="HWG1955" s="190"/>
      <c r="HWH1955" s="190"/>
      <c r="HWI1955" s="190"/>
      <c r="HWJ1955" s="190"/>
      <c r="HWK1955" s="190"/>
      <c r="HWL1955" s="190"/>
      <c r="HWM1955" s="190"/>
      <c r="HWN1955" s="190"/>
      <c r="HWO1955" s="190"/>
      <c r="HWP1955" s="190"/>
      <c r="HWQ1955" s="190"/>
      <c r="HWR1955" s="190"/>
      <c r="HWS1955" s="190"/>
      <c r="HWT1955" s="190"/>
      <c r="HWU1955" s="190"/>
      <c r="HWV1955" s="190"/>
      <c r="HWW1955" s="190"/>
      <c r="HWX1955" s="190"/>
      <c r="HWY1955" s="190"/>
      <c r="HWZ1955" s="190"/>
      <c r="HXA1955" s="190"/>
      <c r="HXB1955" s="190"/>
      <c r="HXC1955" s="190"/>
      <c r="HXD1955" s="190"/>
      <c r="HXE1955" s="190"/>
      <c r="HXF1955" s="190"/>
      <c r="HXG1955" s="190"/>
      <c r="HXH1955" s="190"/>
      <c r="HXI1955" s="190"/>
      <c r="HXJ1955" s="190"/>
      <c r="HXK1955" s="190"/>
      <c r="HXL1955" s="190"/>
      <c r="HXM1955" s="190"/>
      <c r="HXN1955" s="190"/>
      <c r="HXO1955" s="190"/>
      <c r="HXP1955" s="190"/>
      <c r="HXQ1955" s="190"/>
      <c r="HXR1955" s="190"/>
      <c r="HXS1955" s="190"/>
      <c r="HXT1955" s="190"/>
      <c r="HXU1955" s="190"/>
      <c r="HXV1955" s="190"/>
      <c r="HXW1955" s="190"/>
      <c r="HXX1955" s="190"/>
      <c r="HXY1955" s="190"/>
      <c r="HXZ1955" s="190"/>
      <c r="HYA1955" s="190"/>
      <c r="HYB1955" s="190"/>
      <c r="HYC1955" s="190"/>
      <c r="HYD1955" s="190"/>
      <c r="HYE1955" s="190"/>
      <c r="HYF1955" s="190"/>
      <c r="HYG1955" s="190"/>
      <c r="HYH1955" s="190"/>
      <c r="HYI1955" s="190"/>
      <c r="HYJ1955" s="190"/>
      <c r="HYK1955" s="190"/>
      <c r="HYL1955" s="190"/>
      <c r="HYM1955" s="190"/>
      <c r="HYN1955" s="190"/>
      <c r="HYO1955" s="190"/>
      <c r="HYP1955" s="190"/>
      <c r="HYQ1955" s="190"/>
      <c r="HYR1955" s="190"/>
      <c r="HYS1955" s="190"/>
      <c r="HYT1955" s="190"/>
      <c r="HYU1955" s="190"/>
      <c r="HYV1955" s="190"/>
      <c r="HYW1955" s="190"/>
      <c r="HYX1955" s="190"/>
      <c r="HYY1955" s="190"/>
      <c r="HYZ1955" s="190"/>
      <c r="HZA1955" s="190"/>
      <c r="HZB1955" s="190"/>
      <c r="HZC1955" s="190"/>
      <c r="HZD1955" s="190"/>
      <c r="HZE1955" s="190"/>
      <c r="HZF1955" s="190"/>
      <c r="HZG1955" s="190"/>
      <c r="HZH1955" s="190"/>
      <c r="HZI1955" s="190"/>
      <c r="HZJ1955" s="190"/>
      <c r="HZK1955" s="190"/>
      <c r="HZL1955" s="190"/>
      <c r="HZM1955" s="190"/>
      <c r="HZN1955" s="190"/>
      <c r="HZO1955" s="190"/>
      <c r="HZP1955" s="190"/>
      <c r="HZQ1955" s="190"/>
      <c r="HZR1955" s="190"/>
      <c r="HZS1955" s="190"/>
      <c r="HZT1955" s="190"/>
      <c r="HZU1955" s="190"/>
      <c r="HZV1955" s="190"/>
      <c r="HZW1955" s="190"/>
      <c r="HZX1955" s="190"/>
      <c r="HZY1955" s="190"/>
      <c r="HZZ1955" s="190"/>
      <c r="IAA1955" s="190"/>
      <c r="IAB1955" s="190"/>
      <c r="IAC1955" s="190"/>
      <c r="IAD1955" s="190"/>
      <c r="IAE1955" s="190"/>
      <c r="IAF1955" s="190"/>
      <c r="IAG1955" s="190"/>
      <c r="IAH1955" s="190"/>
      <c r="IAI1955" s="190"/>
      <c r="IAJ1955" s="190"/>
      <c r="IAK1955" s="190"/>
      <c r="IAL1955" s="190"/>
      <c r="IAM1955" s="190"/>
      <c r="IAN1955" s="190"/>
      <c r="IAO1955" s="190"/>
      <c r="IAP1955" s="190"/>
      <c r="IAQ1955" s="190"/>
      <c r="IAR1955" s="190"/>
      <c r="IAS1955" s="190"/>
      <c r="IAT1955" s="190"/>
      <c r="IAU1955" s="190"/>
      <c r="IAV1955" s="190"/>
      <c r="IAW1955" s="190"/>
      <c r="IAX1955" s="190"/>
      <c r="IAY1955" s="190"/>
      <c r="IAZ1955" s="190"/>
      <c r="IBA1955" s="190"/>
      <c r="IBB1955" s="190"/>
      <c r="IBC1955" s="190"/>
      <c r="IBD1955" s="190"/>
      <c r="IBE1955" s="190"/>
      <c r="IBF1955" s="190"/>
      <c r="IBG1955" s="190"/>
      <c r="IBH1955" s="190"/>
      <c r="IBI1955" s="190"/>
      <c r="IBJ1955" s="190"/>
      <c r="IBK1955" s="190"/>
      <c r="IBL1955" s="190"/>
      <c r="IBM1955" s="190"/>
      <c r="IBN1955" s="190"/>
      <c r="IBO1955" s="190"/>
      <c r="IBP1955" s="190"/>
      <c r="IBQ1955" s="190"/>
      <c r="IBR1955" s="190"/>
      <c r="IBS1955" s="190"/>
      <c r="IBT1955" s="190"/>
      <c r="IBU1955" s="190"/>
      <c r="IBV1955" s="190"/>
      <c r="IBW1955" s="190"/>
      <c r="IBX1955" s="190"/>
      <c r="IBY1955" s="190"/>
      <c r="IBZ1955" s="190"/>
      <c r="ICA1955" s="190"/>
      <c r="ICB1955" s="190"/>
      <c r="ICC1955" s="190"/>
      <c r="ICD1955" s="190"/>
      <c r="ICE1955" s="190"/>
      <c r="ICF1955" s="190"/>
      <c r="ICG1955" s="190"/>
      <c r="ICH1955" s="190"/>
      <c r="ICI1955" s="190"/>
      <c r="ICJ1955" s="190"/>
      <c r="ICK1955" s="190"/>
      <c r="ICL1955" s="190"/>
      <c r="ICM1955" s="190"/>
      <c r="ICN1955" s="190"/>
      <c r="ICO1955" s="190"/>
      <c r="ICP1955" s="190"/>
      <c r="ICQ1955" s="190"/>
      <c r="ICR1955" s="190"/>
      <c r="ICS1955" s="190"/>
      <c r="ICT1955" s="190"/>
      <c r="ICU1955" s="190"/>
      <c r="ICV1955" s="190"/>
      <c r="ICW1955" s="190"/>
      <c r="ICX1955" s="190"/>
      <c r="ICY1955" s="190"/>
      <c r="ICZ1955" s="190"/>
      <c r="IDA1955" s="190"/>
      <c r="IDB1955" s="190"/>
      <c r="IDC1955" s="190"/>
      <c r="IDD1955" s="190"/>
      <c r="IDE1955" s="190"/>
      <c r="IDF1955" s="190"/>
      <c r="IDG1955" s="190"/>
      <c r="IDH1955" s="190"/>
      <c r="IDI1955" s="190"/>
      <c r="IDJ1955" s="190"/>
      <c r="IDK1955" s="190"/>
      <c r="IDL1955" s="190"/>
      <c r="IDM1955" s="190"/>
      <c r="IDN1955" s="190"/>
      <c r="IDO1955" s="190"/>
      <c r="IDP1955" s="190"/>
      <c r="IDQ1955" s="190"/>
      <c r="IDR1955" s="190"/>
      <c r="IDS1955" s="190"/>
      <c r="IDT1955" s="190"/>
      <c r="IDU1955" s="190"/>
      <c r="IDV1955" s="190"/>
      <c r="IDW1955" s="190"/>
      <c r="IDX1955" s="190"/>
      <c r="IDY1955" s="190"/>
      <c r="IDZ1955" s="190"/>
      <c r="IEA1955" s="190"/>
      <c r="IEB1955" s="190"/>
      <c r="IEC1955" s="190"/>
      <c r="IED1955" s="190"/>
      <c r="IEE1955" s="190"/>
      <c r="IEF1955" s="190"/>
      <c r="IEG1955" s="190"/>
      <c r="IEH1955" s="190"/>
      <c r="IEI1955" s="190"/>
      <c r="IEJ1955" s="190"/>
      <c r="IEK1955" s="190"/>
      <c r="IEL1955" s="190"/>
      <c r="IEM1955" s="190"/>
      <c r="IEN1955" s="190"/>
      <c r="IEO1955" s="190"/>
      <c r="IEP1955" s="190"/>
      <c r="IEQ1955" s="190"/>
      <c r="IER1955" s="190"/>
      <c r="IES1955" s="190"/>
      <c r="IET1955" s="190"/>
      <c r="IEU1955" s="190"/>
      <c r="IEV1955" s="190"/>
      <c r="IEW1955" s="190"/>
      <c r="IEX1955" s="190"/>
      <c r="IEY1955" s="190"/>
      <c r="IEZ1955" s="190"/>
      <c r="IFA1955" s="190"/>
      <c r="IFB1955" s="190"/>
      <c r="IFC1955" s="190"/>
      <c r="IFD1955" s="190"/>
      <c r="IFE1955" s="190"/>
      <c r="IFF1955" s="190"/>
      <c r="IFG1955" s="190"/>
      <c r="IFH1955" s="190"/>
      <c r="IFI1955" s="190"/>
      <c r="IFJ1955" s="190"/>
      <c r="IFK1955" s="190"/>
      <c r="IFL1955" s="190"/>
      <c r="IFM1955" s="190"/>
      <c r="IFN1955" s="190"/>
      <c r="IFO1955" s="190"/>
      <c r="IFP1955" s="190"/>
      <c r="IFQ1955" s="190"/>
      <c r="IFR1955" s="190"/>
      <c r="IFS1955" s="190"/>
      <c r="IFT1955" s="190"/>
      <c r="IFU1955" s="190"/>
      <c r="IFV1955" s="190"/>
      <c r="IFW1955" s="190"/>
      <c r="IFX1955" s="190"/>
      <c r="IFY1955" s="190"/>
      <c r="IFZ1955" s="190"/>
      <c r="IGA1955" s="190"/>
      <c r="IGB1955" s="190"/>
      <c r="IGC1955" s="190"/>
      <c r="IGD1955" s="190"/>
      <c r="IGE1955" s="190"/>
      <c r="IGF1955" s="190"/>
      <c r="IGG1955" s="190"/>
      <c r="IGH1955" s="190"/>
      <c r="IGI1955" s="190"/>
      <c r="IGJ1955" s="190"/>
      <c r="IGK1955" s="190"/>
      <c r="IGL1955" s="190"/>
      <c r="IGM1955" s="190"/>
      <c r="IGN1955" s="190"/>
      <c r="IGO1955" s="190"/>
      <c r="IGP1955" s="190"/>
      <c r="IGQ1955" s="190"/>
      <c r="IGR1955" s="190"/>
      <c r="IGS1955" s="190"/>
      <c r="IGT1955" s="190"/>
      <c r="IGU1955" s="190"/>
      <c r="IGV1955" s="190"/>
      <c r="IGW1955" s="190"/>
      <c r="IGX1955" s="190"/>
      <c r="IGY1955" s="190"/>
      <c r="IGZ1955" s="190"/>
      <c r="IHA1955" s="190"/>
      <c r="IHB1955" s="190"/>
      <c r="IHC1955" s="190"/>
      <c r="IHD1955" s="190"/>
      <c r="IHE1955" s="190"/>
      <c r="IHF1955" s="190"/>
      <c r="IHG1955" s="190"/>
      <c r="IHH1955" s="190"/>
      <c r="IHI1955" s="190"/>
      <c r="IHJ1955" s="190"/>
      <c r="IHK1955" s="190"/>
      <c r="IHL1955" s="190"/>
      <c r="IHM1955" s="190"/>
      <c r="IHN1955" s="190"/>
      <c r="IHO1955" s="190"/>
      <c r="IHP1955" s="190"/>
      <c r="IHQ1955" s="190"/>
      <c r="IHR1955" s="190"/>
      <c r="IHS1955" s="190"/>
      <c r="IHT1955" s="190"/>
      <c r="IHU1955" s="190"/>
      <c r="IHV1955" s="190"/>
      <c r="IHW1955" s="190"/>
      <c r="IHX1955" s="190"/>
      <c r="IHY1955" s="190"/>
      <c r="IHZ1955" s="190"/>
      <c r="IIA1955" s="190"/>
      <c r="IIB1955" s="190"/>
      <c r="IIC1955" s="190"/>
      <c r="IID1955" s="190"/>
      <c r="IIE1955" s="190"/>
      <c r="IIF1955" s="190"/>
      <c r="IIG1955" s="190"/>
      <c r="IIH1955" s="190"/>
      <c r="III1955" s="190"/>
      <c r="IIJ1955" s="190"/>
      <c r="IIK1955" s="190"/>
      <c r="IIL1955" s="190"/>
      <c r="IIM1955" s="190"/>
      <c r="IIN1955" s="190"/>
      <c r="IIO1955" s="190"/>
      <c r="IIP1955" s="190"/>
      <c r="IIQ1955" s="190"/>
      <c r="IIR1955" s="190"/>
      <c r="IIS1955" s="190"/>
      <c r="IIT1955" s="190"/>
      <c r="IIU1955" s="190"/>
      <c r="IIV1955" s="190"/>
      <c r="IIW1955" s="190"/>
      <c r="IIX1955" s="190"/>
      <c r="IIY1955" s="190"/>
      <c r="IIZ1955" s="190"/>
      <c r="IJA1955" s="190"/>
      <c r="IJB1955" s="190"/>
      <c r="IJC1955" s="190"/>
      <c r="IJD1955" s="190"/>
      <c r="IJE1955" s="190"/>
      <c r="IJF1955" s="190"/>
      <c r="IJG1955" s="190"/>
      <c r="IJH1955" s="190"/>
      <c r="IJI1955" s="190"/>
      <c r="IJJ1955" s="190"/>
      <c r="IJK1955" s="190"/>
      <c r="IJL1955" s="190"/>
      <c r="IJM1955" s="190"/>
      <c r="IJN1955" s="190"/>
      <c r="IJO1955" s="190"/>
      <c r="IJP1955" s="190"/>
      <c r="IJQ1955" s="190"/>
      <c r="IJR1955" s="190"/>
      <c r="IJS1955" s="190"/>
      <c r="IJT1955" s="190"/>
      <c r="IJU1955" s="190"/>
      <c r="IJV1955" s="190"/>
      <c r="IJW1955" s="190"/>
      <c r="IJX1955" s="190"/>
      <c r="IJY1955" s="190"/>
      <c r="IJZ1955" s="190"/>
      <c r="IKA1955" s="190"/>
      <c r="IKB1955" s="190"/>
      <c r="IKC1955" s="190"/>
      <c r="IKD1955" s="190"/>
      <c r="IKE1955" s="190"/>
      <c r="IKF1955" s="190"/>
      <c r="IKG1955" s="190"/>
      <c r="IKH1955" s="190"/>
      <c r="IKI1955" s="190"/>
      <c r="IKJ1955" s="190"/>
      <c r="IKK1955" s="190"/>
      <c r="IKL1955" s="190"/>
      <c r="IKM1955" s="190"/>
      <c r="IKN1955" s="190"/>
      <c r="IKO1955" s="190"/>
      <c r="IKP1955" s="190"/>
      <c r="IKQ1955" s="190"/>
      <c r="IKR1955" s="190"/>
      <c r="IKS1955" s="190"/>
      <c r="IKT1955" s="190"/>
      <c r="IKU1955" s="190"/>
      <c r="IKV1955" s="190"/>
      <c r="IKW1955" s="190"/>
      <c r="IKX1955" s="190"/>
      <c r="IKY1955" s="190"/>
      <c r="IKZ1955" s="190"/>
      <c r="ILA1955" s="190"/>
      <c r="ILB1955" s="190"/>
      <c r="ILC1955" s="190"/>
      <c r="ILD1955" s="190"/>
      <c r="ILE1955" s="190"/>
      <c r="ILF1955" s="190"/>
      <c r="ILG1955" s="190"/>
      <c r="ILH1955" s="190"/>
      <c r="ILI1955" s="190"/>
      <c r="ILJ1955" s="190"/>
      <c r="ILK1955" s="190"/>
      <c r="ILL1955" s="190"/>
      <c r="ILM1955" s="190"/>
      <c r="ILN1955" s="190"/>
      <c r="ILO1955" s="190"/>
      <c r="ILP1955" s="190"/>
      <c r="ILQ1955" s="190"/>
      <c r="ILR1955" s="190"/>
      <c r="ILS1955" s="190"/>
      <c r="ILT1955" s="190"/>
      <c r="ILU1955" s="190"/>
      <c r="ILV1955" s="190"/>
      <c r="ILW1955" s="190"/>
      <c r="ILX1955" s="190"/>
      <c r="ILY1955" s="190"/>
      <c r="ILZ1955" s="190"/>
      <c r="IMA1955" s="190"/>
      <c r="IMB1955" s="190"/>
      <c r="IMC1955" s="190"/>
      <c r="IMD1955" s="190"/>
      <c r="IME1955" s="190"/>
      <c r="IMF1955" s="190"/>
      <c r="IMG1955" s="190"/>
      <c r="IMH1955" s="190"/>
      <c r="IMI1955" s="190"/>
      <c r="IMJ1955" s="190"/>
      <c r="IMK1955" s="190"/>
      <c r="IML1955" s="190"/>
      <c r="IMM1955" s="190"/>
      <c r="IMN1955" s="190"/>
      <c r="IMO1955" s="190"/>
      <c r="IMP1955" s="190"/>
      <c r="IMQ1955" s="190"/>
      <c r="IMR1955" s="190"/>
      <c r="IMS1955" s="190"/>
      <c r="IMT1955" s="190"/>
      <c r="IMU1955" s="190"/>
      <c r="IMV1955" s="190"/>
      <c r="IMW1955" s="190"/>
      <c r="IMX1955" s="190"/>
      <c r="IMY1955" s="190"/>
      <c r="IMZ1955" s="190"/>
      <c r="INA1955" s="190"/>
      <c r="INB1955" s="190"/>
      <c r="INC1955" s="190"/>
      <c r="IND1955" s="190"/>
      <c r="INE1955" s="190"/>
      <c r="INF1955" s="190"/>
      <c r="ING1955" s="190"/>
      <c r="INH1955" s="190"/>
      <c r="INI1955" s="190"/>
      <c r="INJ1955" s="190"/>
      <c r="INK1955" s="190"/>
      <c r="INL1955" s="190"/>
      <c r="INM1955" s="190"/>
      <c r="INN1955" s="190"/>
      <c r="INO1955" s="190"/>
      <c r="INP1955" s="190"/>
      <c r="INQ1955" s="190"/>
      <c r="INR1955" s="190"/>
      <c r="INS1955" s="190"/>
      <c r="INT1955" s="190"/>
      <c r="INU1955" s="190"/>
      <c r="INV1955" s="190"/>
      <c r="INW1955" s="190"/>
      <c r="INX1955" s="190"/>
      <c r="INY1955" s="190"/>
      <c r="INZ1955" s="190"/>
      <c r="IOA1955" s="190"/>
      <c r="IOB1955" s="190"/>
      <c r="IOC1955" s="190"/>
      <c r="IOD1955" s="190"/>
      <c r="IOE1955" s="190"/>
      <c r="IOF1955" s="190"/>
      <c r="IOG1955" s="190"/>
      <c r="IOH1955" s="190"/>
      <c r="IOI1955" s="190"/>
      <c r="IOJ1955" s="190"/>
      <c r="IOK1955" s="190"/>
      <c r="IOL1955" s="190"/>
      <c r="IOM1955" s="190"/>
      <c r="ION1955" s="190"/>
      <c r="IOO1955" s="190"/>
      <c r="IOP1955" s="190"/>
      <c r="IOQ1955" s="190"/>
      <c r="IOR1955" s="190"/>
      <c r="IOS1955" s="190"/>
      <c r="IOT1955" s="190"/>
      <c r="IOU1955" s="190"/>
      <c r="IOV1955" s="190"/>
      <c r="IOW1955" s="190"/>
      <c r="IOX1955" s="190"/>
      <c r="IOY1955" s="190"/>
      <c r="IOZ1955" s="190"/>
      <c r="IPA1955" s="190"/>
      <c r="IPB1955" s="190"/>
      <c r="IPC1955" s="190"/>
      <c r="IPD1955" s="190"/>
      <c r="IPE1955" s="190"/>
      <c r="IPF1955" s="190"/>
      <c r="IPG1955" s="190"/>
      <c r="IPH1955" s="190"/>
      <c r="IPI1955" s="190"/>
      <c r="IPJ1955" s="190"/>
      <c r="IPK1955" s="190"/>
      <c r="IPL1955" s="190"/>
      <c r="IPM1955" s="190"/>
      <c r="IPN1955" s="190"/>
      <c r="IPO1955" s="190"/>
      <c r="IPP1955" s="190"/>
      <c r="IPQ1955" s="190"/>
      <c r="IPR1955" s="190"/>
      <c r="IPS1955" s="190"/>
      <c r="IPT1955" s="190"/>
      <c r="IPU1955" s="190"/>
      <c r="IPV1955" s="190"/>
      <c r="IPW1955" s="190"/>
      <c r="IPX1955" s="190"/>
      <c r="IPY1955" s="190"/>
      <c r="IPZ1955" s="190"/>
      <c r="IQA1955" s="190"/>
      <c r="IQB1955" s="190"/>
      <c r="IQC1955" s="190"/>
      <c r="IQD1955" s="190"/>
      <c r="IQE1955" s="190"/>
      <c r="IQF1955" s="190"/>
      <c r="IQG1955" s="190"/>
      <c r="IQH1955" s="190"/>
      <c r="IQI1955" s="190"/>
      <c r="IQJ1955" s="190"/>
      <c r="IQK1955" s="190"/>
      <c r="IQL1955" s="190"/>
      <c r="IQM1955" s="190"/>
      <c r="IQN1955" s="190"/>
      <c r="IQO1955" s="190"/>
      <c r="IQP1955" s="190"/>
      <c r="IQQ1955" s="190"/>
      <c r="IQR1955" s="190"/>
      <c r="IQS1955" s="190"/>
      <c r="IQT1955" s="190"/>
      <c r="IQU1955" s="190"/>
      <c r="IQV1955" s="190"/>
      <c r="IQW1955" s="190"/>
      <c r="IQX1955" s="190"/>
      <c r="IQY1955" s="190"/>
      <c r="IQZ1955" s="190"/>
      <c r="IRA1955" s="190"/>
      <c r="IRB1955" s="190"/>
      <c r="IRC1955" s="190"/>
      <c r="IRD1955" s="190"/>
      <c r="IRE1955" s="190"/>
      <c r="IRF1955" s="190"/>
      <c r="IRG1955" s="190"/>
      <c r="IRH1955" s="190"/>
      <c r="IRI1955" s="190"/>
      <c r="IRJ1955" s="190"/>
      <c r="IRK1955" s="190"/>
      <c r="IRL1955" s="190"/>
      <c r="IRM1955" s="190"/>
      <c r="IRN1955" s="190"/>
      <c r="IRO1955" s="190"/>
      <c r="IRP1955" s="190"/>
      <c r="IRQ1955" s="190"/>
      <c r="IRR1955" s="190"/>
      <c r="IRS1955" s="190"/>
      <c r="IRT1955" s="190"/>
      <c r="IRU1955" s="190"/>
      <c r="IRV1955" s="190"/>
      <c r="IRW1955" s="190"/>
      <c r="IRX1955" s="190"/>
      <c r="IRY1955" s="190"/>
      <c r="IRZ1955" s="190"/>
      <c r="ISA1955" s="190"/>
      <c r="ISB1955" s="190"/>
      <c r="ISC1955" s="190"/>
      <c r="ISD1955" s="190"/>
      <c r="ISE1955" s="190"/>
      <c r="ISF1955" s="190"/>
      <c r="ISG1955" s="190"/>
      <c r="ISH1955" s="190"/>
      <c r="ISI1955" s="190"/>
      <c r="ISJ1955" s="190"/>
      <c r="ISK1955" s="190"/>
      <c r="ISL1955" s="190"/>
      <c r="ISM1955" s="190"/>
      <c r="ISN1955" s="190"/>
      <c r="ISO1955" s="190"/>
      <c r="ISP1955" s="190"/>
      <c r="ISQ1955" s="190"/>
      <c r="ISR1955" s="190"/>
      <c r="ISS1955" s="190"/>
      <c r="IST1955" s="190"/>
      <c r="ISU1955" s="190"/>
      <c r="ISV1955" s="190"/>
      <c r="ISW1955" s="190"/>
      <c r="ISX1955" s="190"/>
      <c r="ISY1955" s="190"/>
      <c r="ISZ1955" s="190"/>
      <c r="ITA1955" s="190"/>
      <c r="ITB1955" s="190"/>
      <c r="ITC1955" s="190"/>
      <c r="ITD1955" s="190"/>
      <c r="ITE1955" s="190"/>
      <c r="ITF1955" s="190"/>
      <c r="ITG1955" s="190"/>
      <c r="ITH1955" s="190"/>
      <c r="ITI1955" s="190"/>
      <c r="ITJ1955" s="190"/>
      <c r="ITK1955" s="190"/>
      <c r="ITL1955" s="190"/>
      <c r="ITM1955" s="190"/>
      <c r="ITN1955" s="190"/>
      <c r="ITO1955" s="190"/>
      <c r="ITP1955" s="190"/>
      <c r="ITQ1955" s="190"/>
      <c r="ITR1955" s="190"/>
      <c r="ITS1955" s="190"/>
      <c r="ITT1955" s="190"/>
      <c r="ITU1955" s="190"/>
      <c r="ITV1955" s="190"/>
      <c r="ITW1955" s="190"/>
      <c r="ITX1955" s="190"/>
      <c r="ITY1955" s="190"/>
      <c r="ITZ1955" s="190"/>
      <c r="IUA1955" s="190"/>
      <c r="IUB1955" s="190"/>
      <c r="IUC1955" s="190"/>
      <c r="IUD1955" s="190"/>
      <c r="IUE1955" s="190"/>
      <c r="IUF1955" s="190"/>
      <c r="IUG1955" s="190"/>
      <c r="IUH1955" s="190"/>
      <c r="IUI1955" s="190"/>
      <c r="IUJ1955" s="190"/>
      <c r="IUK1955" s="190"/>
      <c r="IUL1955" s="190"/>
      <c r="IUM1955" s="190"/>
      <c r="IUN1955" s="190"/>
      <c r="IUO1955" s="190"/>
      <c r="IUP1955" s="190"/>
      <c r="IUQ1955" s="190"/>
      <c r="IUR1955" s="190"/>
      <c r="IUS1955" s="190"/>
      <c r="IUT1955" s="190"/>
      <c r="IUU1955" s="190"/>
      <c r="IUV1955" s="190"/>
      <c r="IUW1955" s="190"/>
      <c r="IUX1955" s="190"/>
      <c r="IUY1955" s="190"/>
      <c r="IUZ1955" s="190"/>
      <c r="IVA1955" s="190"/>
      <c r="IVB1955" s="190"/>
      <c r="IVC1955" s="190"/>
      <c r="IVD1955" s="190"/>
      <c r="IVE1955" s="190"/>
      <c r="IVF1955" s="190"/>
      <c r="IVG1955" s="190"/>
      <c r="IVH1955" s="190"/>
      <c r="IVI1955" s="190"/>
      <c r="IVJ1955" s="190"/>
      <c r="IVK1955" s="190"/>
      <c r="IVL1955" s="190"/>
      <c r="IVM1955" s="190"/>
      <c r="IVN1955" s="190"/>
      <c r="IVO1955" s="190"/>
      <c r="IVP1955" s="190"/>
      <c r="IVQ1955" s="190"/>
      <c r="IVR1955" s="190"/>
      <c r="IVS1955" s="190"/>
      <c r="IVT1955" s="190"/>
      <c r="IVU1955" s="190"/>
      <c r="IVV1955" s="190"/>
      <c r="IVW1955" s="190"/>
      <c r="IVX1955" s="190"/>
      <c r="IVY1955" s="190"/>
      <c r="IVZ1955" s="190"/>
      <c r="IWA1955" s="190"/>
      <c r="IWB1955" s="190"/>
      <c r="IWC1955" s="190"/>
      <c r="IWD1955" s="190"/>
      <c r="IWE1955" s="190"/>
      <c r="IWF1955" s="190"/>
      <c r="IWG1955" s="190"/>
      <c r="IWH1955" s="190"/>
      <c r="IWI1955" s="190"/>
      <c r="IWJ1955" s="190"/>
      <c r="IWK1955" s="190"/>
      <c r="IWL1955" s="190"/>
      <c r="IWM1955" s="190"/>
      <c r="IWN1955" s="190"/>
      <c r="IWO1955" s="190"/>
      <c r="IWP1955" s="190"/>
      <c r="IWQ1955" s="190"/>
      <c r="IWR1955" s="190"/>
      <c r="IWS1955" s="190"/>
      <c r="IWT1955" s="190"/>
      <c r="IWU1955" s="190"/>
      <c r="IWV1955" s="190"/>
      <c r="IWW1955" s="190"/>
      <c r="IWX1955" s="190"/>
      <c r="IWY1955" s="190"/>
      <c r="IWZ1955" s="190"/>
      <c r="IXA1955" s="190"/>
      <c r="IXB1955" s="190"/>
      <c r="IXC1955" s="190"/>
      <c r="IXD1955" s="190"/>
      <c r="IXE1955" s="190"/>
      <c r="IXF1955" s="190"/>
      <c r="IXG1955" s="190"/>
      <c r="IXH1955" s="190"/>
      <c r="IXI1955" s="190"/>
      <c r="IXJ1955" s="190"/>
      <c r="IXK1955" s="190"/>
      <c r="IXL1955" s="190"/>
      <c r="IXM1955" s="190"/>
      <c r="IXN1955" s="190"/>
      <c r="IXO1955" s="190"/>
      <c r="IXP1955" s="190"/>
      <c r="IXQ1955" s="190"/>
      <c r="IXR1955" s="190"/>
      <c r="IXS1955" s="190"/>
      <c r="IXT1955" s="190"/>
      <c r="IXU1955" s="190"/>
      <c r="IXV1955" s="190"/>
      <c r="IXW1955" s="190"/>
      <c r="IXX1955" s="190"/>
      <c r="IXY1955" s="190"/>
      <c r="IXZ1955" s="190"/>
      <c r="IYA1955" s="190"/>
      <c r="IYB1955" s="190"/>
      <c r="IYC1955" s="190"/>
      <c r="IYD1955" s="190"/>
      <c r="IYE1955" s="190"/>
      <c r="IYF1955" s="190"/>
      <c r="IYG1955" s="190"/>
      <c r="IYH1955" s="190"/>
      <c r="IYI1955" s="190"/>
      <c r="IYJ1955" s="190"/>
      <c r="IYK1955" s="190"/>
      <c r="IYL1955" s="190"/>
      <c r="IYM1955" s="190"/>
      <c r="IYN1955" s="190"/>
      <c r="IYO1955" s="190"/>
      <c r="IYP1955" s="190"/>
      <c r="IYQ1955" s="190"/>
      <c r="IYR1955" s="190"/>
      <c r="IYS1955" s="190"/>
      <c r="IYT1955" s="190"/>
      <c r="IYU1955" s="190"/>
      <c r="IYV1955" s="190"/>
      <c r="IYW1955" s="190"/>
      <c r="IYX1955" s="190"/>
      <c r="IYY1955" s="190"/>
      <c r="IYZ1955" s="190"/>
      <c r="IZA1955" s="190"/>
      <c r="IZB1955" s="190"/>
      <c r="IZC1955" s="190"/>
      <c r="IZD1955" s="190"/>
      <c r="IZE1955" s="190"/>
      <c r="IZF1955" s="190"/>
      <c r="IZG1955" s="190"/>
      <c r="IZH1955" s="190"/>
      <c r="IZI1955" s="190"/>
      <c r="IZJ1955" s="190"/>
      <c r="IZK1955" s="190"/>
      <c r="IZL1955" s="190"/>
      <c r="IZM1955" s="190"/>
      <c r="IZN1955" s="190"/>
      <c r="IZO1955" s="190"/>
      <c r="IZP1955" s="190"/>
      <c r="IZQ1955" s="190"/>
      <c r="IZR1955" s="190"/>
      <c r="IZS1955" s="190"/>
      <c r="IZT1955" s="190"/>
      <c r="IZU1955" s="190"/>
      <c r="IZV1955" s="190"/>
      <c r="IZW1955" s="190"/>
      <c r="IZX1955" s="190"/>
      <c r="IZY1955" s="190"/>
      <c r="IZZ1955" s="190"/>
      <c r="JAA1955" s="190"/>
      <c r="JAB1955" s="190"/>
      <c r="JAC1955" s="190"/>
      <c r="JAD1955" s="190"/>
      <c r="JAE1955" s="190"/>
      <c r="JAF1955" s="190"/>
      <c r="JAG1955" s="190"/>
      <c r="JAH1955" s="190"/>
      <c r="JAI1955" s="190"/>
      <c r="JAJ1955" s="190"/>
      <c r="JAK1955" s="190"/>
      <c r="JAL1955" s="190"/>
      <c r="JAM1955" s="190"/>
      <c r="JAN1955" s="190"/>
      <c r="JAO1955" s="190"/>
      <c r="JAP1955" s="190"/>
      <c r="JAQ1955" s="190"/>
      <c r="JAR1955" s="190"/>
      <c r="JAS1955" s="190"/>
      <c r="JAT1955" s="190"/>
      <c r="JAU1955" s="190"/>
      <c r="JAV1955" s="190"/>
      <c r="JAW1955" s="190"/>
      <c r="JAX1955" s="190"/>
      <c r="JAY1955" s="190"/>
      <c r="JAZ1955" s="190"/>
      <c r="JBA1955" s="190"/>
      <c r="JBB1955" s="190"/>
      <c r="JBC1955" s="190"/>
      <c r="JBD1955" s="190"/>
      <c r="JBE1955" s="190"/>
      <c r="JBF1955" s="190"/>
      <c r="JBG1955" s="190"/>
      <c r="JBH1955" s="190"/>
      <c r="JBI1955" s="190"/>
      <c r="JBJ1955" s="190"/>
      <c r="JBK1955" s="190"/>
      <c r="JBL1955" s="190"/>
      <c r="JBM1955" s="190"/>
      <c r="JBN1955" s="190"/>
      <c r="JBO1955" s="190"/>
      <c r="JBP1955" s="190"/>
      <c r="JBQ1955" s="190"/>
      <c r="JBR1955" s="190"/>
      <c r="JBS1955" s="190"/>
      <c r="JBT1955" s="190"/>
      <c r="JBU1955" s="190"/>
      <c r="JBV1955" s="190"/>
      <c r="JBW1955" s="190"/>
      <c r="JBX1955" s="190"/>
      <c r="JBY1955" s="190"/>
      <c r="JBZ1955" s="190"/>
      <c r="JCA1955" s="190"/>
      <c r="JCB1955" s="190"/>
      <c r="JCC1955" s="190"/>
      <c r="JCD1955" s="190"/>
      <c r="JCE1955" s="190"/>
      <c r="JCF1955" s="190"/>
      <c r="JCG1955" s="190"/>
      <c r="JCH1955" s="190"/>
      <c r="JCI1955" s="190"/>
      <c r="JCJ1955" s="190"/>
      <c r="JCK1955" s="190"/>
      <c r="JCL1955" s="190"/>
      <c r="JCM1955" s="190"/>
      <c r="JCN1955" s="190"/>
      <c r="JCO1955" s="190"/>
      <c r="JCP1955" s="190"/>
      <c r="JCQ1955" s="190"/>
      <c r="JCR1955" s="190"/>
      <c r="JCS1955" s="190"/>
      <c r="JCT1955" s="190"/>
      <c r="JCU1955" s="190"/>
      <c r="JCV1955" s="190"/>
      <c r="JCW1955" s="190"/>
      <c r="JCX1955" s="190"/>
      <c r="JCY1955" s="190"/>
      <c r="JCZ1955" s="190"/>
      <c r="JDA1955" s="190"/>
      <c r="JDB1955" s="190"/>
      <c r="JDC1955" s="190"/>
      <c r="JDD1955" s="190"/>
      <c r="JDE1955" s="190"/>
      <c r="JDF1955" s="190"/>
      <c r="JDG1955" s="190"/>
      <c r="JDH1955" s="190"/>
      <c r="JDI1955" s="190"/>
      <c r="JDJ1955" s="190"/>
      <c r="JDK1955" s="190"/>
      <c r="JDL1955" s="190"/>
      <c r="JDM1955" s="190"/>
      <c r="JDN1955" s="190"/>
      <c r="JDO1955" s="190"/>
      <c r="JDP1955" s="190"/>
      <c r="JDQ1955" s="190"/>
      <c r="JDR1955" s="190"/>
      <c r="JDS1955" s="190"/>
      <c r="JDT1955" s="190"/>
      <c r="JDU1955" s="190"/>
      <c r="JDV1955" s="190"/>
      <c r="JDW1955" s="190"/>
      <c r="JDX1955" s="190"/>
      <c r="JDY1955" s="190"/>
      <c r="JDZ1955" s="190"/>
      <c r="JEA1955" s="190"/>
      <c r="JEB1955" s="190"/>
      <c r="JEC1955" s="190"/>
      <c r="JED1955" s="190"/>
      <c r="JEE1955" s="190"/>
      <c r="JEF1955" s="190"/>
      <c r="JEG1955" s="190"/>
      <c r="JEH1955" s="190"/>
      <c r="JEI1955" s="190"/>
      <c r="JEJ1955" s="190"/>
      <c r="JEK1955" s="190"/>
      <c r="JEL1955" s="190"/>
      <c r="JEM1955" s="190"/>
      <c r="JEN1955" s="190"/>
      <c r="JEO1955" s="190"/>
      <c r="JEP1955" s="190"/>
      <c r="JEQ1955" s="190"/>
      <c r="JER1955" s="190"/>
      <c r="JES1955" s="190"/>
      <c r="JET1955" s="190"/>
      <c r="JEU1955" s="190"/>
      <c r="JEV1955" s="190"/>
      <c r="JEW1955" s="190"/>
      <c r="JEX1955" s="190"/>
      <c r="JEY1955" s="190"/>
      <c r="JEZ1955" s="190"/>
      <c r="JFA1955" s="190"/>
      <c r="JFB1955" s="190"/>
      <c r="JFC1955" s="190"/>
      <c r="JFD1955" s="190"/>
      <c r="JFE1955" s="190"/>
      <c r="JFF1955" s="190"/>
      <c r="JFG1955" s="190"/>
      <c r="JFH1955" s="190"/>
      <c r="JFI1955" s="190"/>
      <c r="JFJ1955" s="190"/>
      <c r="JFK1955" s="190"/>
      <c r="JFL1955" s="190"/>
      <c r="JFM1955" s="190"/>
      <c r="JFN1955" s="190"/>
      <c r="JFO1955" s="190"/>
      <c r="JFP1955" s="190"/>
      <c r="JFQ1955" s="190"/>
      <c r="JFR1955" s="190"/>
      <c r="JFS1955" s="190"/>
      <c r="JFT1955" s="190"/>
      <c r="JFU1955" s="190"/>
      <c r="JFV1955" s="190"/>
      <c r="JFW1955" s="190"/>
      <c r="JFX1955" s="190"/>
      <c r="JFY1955" s="190"/>
      <c r="JFZ1955" s="190"/>
      <c r="JGA1955" s="190"/>
      <c r="JGB1955" s="190"/>
      <c r="JGC1955" s="190"/>
      <c r="JGD1955" s="190"/>
      <c r="JGE1955" s="190"/>
      <c r="JGF1955" s="190"/>
      <c r="JGG1955" s="190"/>
      <c r="JGH1955" s="190"/>
      <c r="JGI1955" s="190"/>
      <c r="JGJ1955" s="190"/>
      <c r="JGK1955" s="190"/>
      <c r="JGL1955" s="190"/>
      <c r="JGM1955" s="190"/>
      <c r="JGN1955" s="190"/>
      <c r="JGO1955" s="190"/>
      <c r="JGP1955" s="190"/>
      <c r="JGQ1955" s="190"/>
      <c r="JGR1955" s="190"/>
      <c r="JGS1955" s="190"/>
      <c r="JGT1955" s="190"/>
      <c r="JGU1955" s="190"/>
      <c r="JGV1955" s="190"/>
      <c r="JGW1955" s="190"/>
      <c r="JGX1955" s="190"/>
      <c r="JGY1955" s="190"/>
      <c r="JGZ1955" s="190"/>
      <c r="JHA1955" s="190"/>
      <c r="JHB1955" s="190"/>
      <c r="JHC1955" s="190"/>
      <c r="JHD1955" s="190"/>
      <c r="JHE1955" s="190"/>
      <c r="JHF1955" s="190"/>
      <c r="JHG1955" s="190"/>
      <c r="JHH1955" s="190"/>
      <c r="JHI1955" s="190"/>
      <c r="JHJ1955" s="190"/>
      <c r="JHK1955" s="190"/>
      <c r="JHL1955" s="190"/>
      <c r="JHM1955" s="190"/>
      <c r="JHN1955" s="190"/>
      <c r="JHO1955" s="190"/>
      <c r="JHP1955" s="190"/>
      <c r="JHQ1955" s="190"/>
      <c r="JHR1955" s="190"/>
      <c r="JHS1955" s="190"/>
      <c r="JHT1955" s="190"/>
      <c r="JHU1955" s="190"/>
      <c r="JHV1955" s="190"/>
      <c r="JHW1955" s="190"/>
      <c r="JHX1955" s="190"/>
      <c r="JHY1955" s="190"/>
      <c r="JHZ1955" s="190"/>
      <c r="JIA1955" s="190"/>
      <c r="JIB1955" s="190"/>
      <c r="JIC1955" s="190"/>
      <c r="JID1955" s="190"/>
      <c r="JIE1955" s="190"/>
      <c r="JIF1955" s="190"/>
      <c r="JIG1955" s="190"/>
      <c r="JIH1955" s="190"/>
      <c r="JII1955" s="190"/>
      <c r="JIJ1955" s="190"/>
      <c r="JIK1955" s="190"/>
      <c r="JIL1955" s="190"/>
      <c r="JIM1955" s="190"/>
      <c r="JIN1955" s="190"/>
      <c r="JIO1955" s="190"/>
      <c r="JIP1955" s="190"/>
      <c r="JIQ1955" s="190"/>
      <c r="JIR1955" s="190"/>
      <c r="JIS1955" s="190"/>
      <c r="JIT1955" s="190"/>
      <c r="JIU1955" s="190"/>
      <c r="JIV1955" s="190"/>
      <c r="JIW1955" s="190"/>
      <c r="JIX1955" s="190"/>
      <c r="JIY1955" s="190"/>
      <c r="JIZ1955" s="190"/>
      <c r="JJA1955" s="190"/>
      <c r="JJB1955" s="190"/>
      <c r="JJC1955" s="190"/>
      <c r="JJD1955" s="190"/>
      <c r="JJE1955" s="190"/>
      <c r="JJF1955" s="190"/>
      <c r="JJG1955" s="190"/>
      <c r="JJH1955" s="190"/>
      <c r="JJI1955" s="190"/>
      <c r="JJJ1955" s="190"/>
      <c r="JJK1955" s="190"/>
      <c r="JJL1955" s="190"/>
      <c r="JJM1955" s="190"/>
      <c r="JJN1955" s="190"/>
      <c r="JJO1955" s="190"/>
      <c r="JJP1955" s="190"/>
      <c r="JJQ1955" s="190"/>
      <c r="JJR1955" s="190"/>
      <c r="JJS1955" s="190"/>
      <c r="JJT1955" s="190"/>
      <c r="JJU1955" s="190"/>
      <c r="JJV1955" s="190"/>
      <c r="JJW1955" s="190"/>
      <c r="JJX1955" s="190"/>
      <c r="JJY1955" s="190"/>
      <c r="JJZ1955" s="190"/>
      <c r="JKA1955" s="190"/>
      <c r="JKB1955" s="190"/>
      <c r="JKC1955" s="190"/>
      <c r="JKD1955" s="190"/>
      <c r="JKE1955" s="190"/>
      <c r="JKF1955" s="190"/>
      <c r="JKG1955" s="190"/>
      <c r="JKH1955" s="190"/>
      <c r="JKI1955" s="190"/>
      <c r="JKJ1955" s="190"/>
      <c r="JKK1955" s="190"/>
      <c r="JKL1955" s="190"/>
      <c r="JKM1955" s="190"/>
      <c r="JKN1955" s="190"/>
      <c r="JKO1955" s="190"/>
      <c r="JKP1955" s="190"/>
      <c r="JKQ1955" s="190"/>
      <c r="JKR1955" s="190"/>
      <c r="JKS1955" s="190"/>
      <c r="JKT1955" s="190"/>
      <c r="JKU1955" s="190"/>
      <c r="JKV1955" s="190"/>
      <c r="JKW1955" s="190"/>
      <c r="JKX1955" s="190"/>
      <c r="JKY1955" s="190"/>
      <c r="JKZ1955" s="190"/>
      <c r="JLA1955" s="190"/>
      <c r="JLB1955" s="190"/>
      <c r="JLC1955" s="190"/>
      <c r="JLD1955" s="190"/>
      <c r="JLE1955" s="190"/>
      <c r="JLF1955" s="190"/>
      <c r="JLG1955" s="190"/>
      <c r="JLH1955" s="190"/>
      <c r="JLI1955" s="190"/>
      <c r="JLJ1955" s="190"/>
      <c r="JLK1955" s="190"/>
      <c r="JLL1955" s="190"/>
      <c r="JLM1955" s="190"/>
      <c r="JLN1955" s="190"/>
      <c r="JLO1955" s="190"/>
      <c r="JLP1955" s="190"/>
      <c r="JLQ1955" s="190"/>
      <c r="JLR1955" s="190"/>
      <c r="JLS1955" s="190"/>
      <c r="JLT1955" s="190"/>
      <c r="JLU1955" s="190"/>
      <c r="JLV1955" s="190"/>
      <c r="JLW1955" s="190"/>
      <c r="JLX1955" s="190"/>
      <c r="JLY1955" s="190"/>
      <c r="JLZ1955" s="190"/>
      <c r="JMA1955" s="190"/>
      <c r="JMB1955" s="190"/>
      <c r="JMC1955" s="190"/>
      <c r="JMD1955" s="190"/>
      <c r="JME1955" s="190"/>
      <c r="JMF1955" s="190"/>
      <c r="JMG1955" s="190"/>
      <c r="JMH1955" s="190"/>
      <c r="JMI1955" s="190"/>
      <c r="JMJ1955" s="190"/>
      <c r="JMK1955" s="190"/>
      <c r="JML1955" s="190"/>
      <c r="JMM1955" s="190"/>
      <c r="JMN1955" s="190"/>
      <c r="JMO1955" s="190"/>
      <c r="JMP1955" s="190"/>
      <c r="JMQ1955" s="190"/>
      <c r="JMR1955" s="190"/>
      <c r="JMS1955" s="190"/>
      <c r="JMT1955" s="190"/>
      <c r="JMU1955" s="190"/>
      <c r="JMV1955" s="190"/>
      <c r="JMW1955" s="190"/>
      <c r="JMX1955" s="190"/>
      <c r="JMY1955" s="190"/>
      <c r="JMZ1955" s="190"/>
      <c r="JNA1955" s="190"/>
      <c r="JNB1955" s="190"/>
      <c r="JNC1955" s="190"/>
      <c r="JND1955" s="190"/>
      <c r="JNE1955" s="190"/>
      <c r="JNF1955" s="190"/>
      <c r="JNG1955" s="190"/>
      <c r="JNH1955" s="190"/>
      <c r="JNI1955" s="190"/>
      <c r="JNJ1955" s="190"/>
      <c r="JNK1955" s="190"/>
      <c r="JNL1955" s="190"/>
      <c r="JNM1955" s="190"/>
      <c r="JNN1955" s="190"/>
      <c r="JNO1955" s="190"/>
      <c r="JNP1955" s="190"/>
      <c r="JNQ1955" s="190"/>
      <c r="JNR1955" s="190"/>
      <c r="JNS1955" s="190"/>
      <c r="JNT1955" s="190"/>
      <c r="JNU1955" s="190"/>
      <c r="JNV1955" s="190"/>
      <c r="JNW1955" s="190"/>
      <c r="JNX1955" s="190"/>
      <c r="JNY1955" s="190"/>
      <c r="JNZ1955" s="190"/>
      <c r="JOA1955" s="190"/>
      <c r="JOB1955" s="190"/>
      <c r="JOC1955" s="190"/>
      <c r="JOD1955" s="190"/>
      <c r="JOE1955" s="190"/>
      <c r="JOF1955" s="190"/>
      <c r="JOG1955" s="190"/>
      <c r="JOH1955" s="190"/>
      <c r="JOI1955" s="190"/>
      <c r="JOJ1955" s="190"/>
      <c r="JOK1955" s="190"/>
      <c r="JOL1955" s="190"/>
      <c r="JOM1955" s="190"/>
      <c r="JON1955" s="190"/>
      <c r="JOO1955" s="190"/>
      <c r="JOP1955" s="190"/>
      <c r="JOQ1955" s="190"/>
      <c r="JOR1955" s="190"/>
      <c r="JOS1955" s="190"/>
      <c r="JOT1955" s="190"/>
      <c r="JOU1955" s="190"/>
      <c r="JOV1955" s="190"/>
      <c r="JOW1955" s="190"/>
      <c r="JOX1955" s="190"/>
      <c r="JOY1955" s="190"/>
      <c r="JOZ1955" s="190"/>
      <c r="JPA1955" s="190"/>
      <c r="JPB1955" s="190"/>
      <c r="JPC1955" s="190"/>
      <c r="JPD1955" s="190"/>
      <c r="JPE1955" s="190"/>
      <c r="JPF1955" s="190"/>
      <c r="JPG1955" s="190"/>
      <c r="JPH1955" s="190"/>
      <c r="JPI1955" s="190"/>
      <c r="JPJ1955" s="190"/>
      <c r="JPK1955" s="190"/>
      <c r="JPL1955" s="190"/>
      <c r="JPM1955" s="190"/>
      <c r="JPN1955" s="190"/>
      <c r="JPO1955" s="190"/>
      <c r="JPP1955" s="190"/>
      <c r="JPQ1955" s="190"/>
      <c r="JPR1955" s="190"/>
      <c r="JPS1955" s="190"/>
      <c r="JPT1955" s="190"/>
      <c r="JPU1955" s="190"/>
      <c r="JPV1955" s="190"/>
      <c r="JPW1955" s="190"/>
      <c r="JPX1955" s="190"/>
      <c r="JPY1955" s="190"/>
      <c r="JPZ1955" s="190"/>
      <c r="JQA1955" s="190"/>
      <c r="JQB1955" s="190"/>
      <c r="JQC1955" s="190"/>
      <c r="JQD1955" s="190"/>
      <c r="JQE1955" s="190"/>
      <c r="JQF1955" s="190"/>
      <c r="JQG1955" s="190"/>
      <c r="JQH1955" s="190"/>
      <c r="JQI1955" s="190"/>
      <c r="JQJ1955" s="190"/>
      <c r="JQK1955" s="190"/>
      <c r="JQL1955" s="190"/>
      <c r="JQM1955" s="190"/>
      <c r="JQN1955" s="190"/>
      <c r="JQO1955" s="190"/>
      <c r="JQP1955" s="190"/>
      <c r="JQQ1955" s="190"/>
      <c r="JQR1955" s="190"/>
      <c r="JQS1955" s="190"/>
      <c r="JQT1955" s="190"/>
      <c r="JQU1955" s="190"/>
      <c r="JQV1955" s="190"/>
      <c r="JQW1955" s="190"/>
      <c r="JQX1955" s="190"/>
      <c r="JQY1955" s="190"/>
      <c r="JQZ1955" s="190"/>
      <c r="JRA1955" s="190"/>
      <c r="JRB1955" s="190"/>
      <c r="JRC1955" s="190"/>
      <c r="JRD1955" s="190"/>
      <c r="JRE1955" s="190"/>
      <c r="JRF1955" s="190"/>
      <c r="JRG1955" s="190"/>
      <c r="JRH1955" s="190"/>
      <c r="JRI1955" s="190"/>
      <c r="JRJ1955" s="190"/>
      <c r="JRK1955" s="190"/>
      <c r="JRL1955" s="190"/>
      <c r="JRM1955" s="190"/>
      <c r="JRN1955" s="190"/>
      <c r="JRO1955" s="190"/>
      <c r="JRP1955" s="190"/>
      <c r="JRQ1955" s="190"/>
      <c r="JRR1955" s="190"/>
      <c r="JRS1955" s="190"/>
      <c r="JRT1955" s="190"/>
      <c r="JRU1955" s="190"/>
      <c r="JRV1955" s="190"/>
      <c r="JRW1955" s="190"/>
      <c r="JRX1955" s="190"/>
      <c r="JRY1955" s="190"/>
      <c r="JRZ1955" s="190"/>
      <c r="JSA1955" s="190"/>
      <c r="JSB1955" s="190"/>
      <c r="JSC1955" s="190"/>
      <c r="JSD1955" s="190"/>
      <c r="JSE1955" s="190"/>
      <c r="JSF1955" s="190"/>
      <c r="JSG1955" s="190"/>
      <c r="JSH1955" s="190"/>
      <c r="JSI1955" s="190"/>
      <c r="JSJ1955" s="190"/>
      <c r="JSK1955" s="190"/>
      <c r="JSL1955" s="190"/>
      <c r="JSM1955" s="190"/>
      <c r="JSN1955" s="190"/>
      <c r="JSO1955" s="190"/>
      <c r="JSP1955" s="190"/>
      <c r="JSQ1955" s="190"/>
      <c r="JSR1955" s="190"/>
      <c r="JSS1955" s="190"/>
      <c r="JST1955" s="190"/>
      <c r="JSU1955" s="190"/>
      <c r="JSV1955" s="190"/>
      <c r="JSW1955" s="190"/>
      <c r="JSX1955" s="190"/>
      <c r="JSY1955" s="190"/>
      <c r="JSZ1955" s="190"/>
      <c r="JTA1955" s="190"/>
      <c r="JTB1955" s="190"/>
      <c r="JTC1955" s="190"/>
      <c r="JTD1955" s="190"/>
      <c r="JTE1955" s="190"/>
      <c r="JTF1955" s="190"/>
      <c r="JTG1955" s="190"/>
      <c r="JTH1955" s="190"/>
      <c r="JTI1955" s="190"/>
      <c r="JTJ1955" s="190"/>
      <c r="JTK1955" s="190"/>
      <c r="JTL1955" s="190"/>
      <c r="JTM1955" s="190"/>
      <c r="JTN1955" s="190"/>
      <c r="JTO1955" s="190"/>
      <c r="JTP1955" s="190"/>
      <c r="JTQ1955" s="190"/>
      <c r="JTR1955" s="190"/>
      <c r="JTS1955" s="190"/>
      <c r="JTT1955" s="190"/>
      <c r="JTU1955" s="190"/>
      <c r="JTV1955" s="190"/>
      <c r="JTW1955" s="190"/>
      <c r="JTX1955" s="190"/>
      <c r="JTY1955" s="190"/>
      <c r="JTZ1955" s="190"/>
      <c r="JUA1955" s="190"/>
      <c r="JUB1955" s="190"/>
      <c r="JUC1955" s="190"/>
      <c r="JUD1955" s="190"/>
      <c r="JUE1955" s="190"/>
      <c r="JUF1955" s="190"/>
      <c r="JUG1955" s="190"/>
      <c r="JUH1955" s="190"/>
      <c r="JUI1955" s="190"/>
      <c r="JUJ1955" s="190"/>
      <c r="JUK1955" s="190"/>
      <c r="JUL1955" s="190"/>
      <c r="JUM1955" s="190"/>
      <c r="JUN1955" s="190"/>
      <c r="JUO1955" s="190"/>
      <c r="JUP1955" s="190"/>
      <c r="JUQ1955" s="190"/>
      <c r="JUR1955" s="190"/>
      <c r="JUS1955" s="190"/>
      <c r="JUT1955" s="190"/>
      <c r="JUU1955" s="190"/>
      <c r="JUV1955" s="190"/>
      <c r="JUW1955" s="190"/>
      <c r="JUX1955" s="190"/>
      <c r="JUY1955" s="190"/>
      <c r="JUZ1955" s="190"/>
      <c r="JVA1955" s="190"/>
      <c r="JVB1955" s="190"/>
      <c r="JVC1955" s="190"/>
      <c r="JVD1955" s="190"/>
      <c r="JVE1955" s="190"/>
      <c r="JVF1955" s="190"/>
      <c r="JVG1955" s="190"/>
      <c r="JVH1955" s="190"/>
      <c r="JVI1955" s="190"/>
      <c r="JVJ1955" s="190"/>
      <c r="JVK1955" s="190"/>
      <c r="JVL1955" s="190"/>
      <c r="JVM1955" s="190"/>
      <c r="JVN1955" s="190"/>
      <c r="JVO1955" s="190"/>
      <c r="JVP1955" s="190"/>
      <c r="JVQ1955" s="190"/>
      <c r="JVR1955" s="190"/>
      <c r="JVS1955" s="190"/>
      <c r="JVT1955" s="190"/>
      <c r="JVU1955" s="190"/>
      <c r="JVV1955" s="190"/>
      <c r="JVW1955" s="190"/>
      <c r="JVX1955" s="190"/>
      <c r="JVY1955" s="190"/>
      <c r="JVZ1955" s="190"/>
      <c r="JWA1955" s="190"/>
      <c r="JWB1955" s="190"/>
      <c r="JWC1955" s="190"/>
      <c r="JWD1955" s="190"/>
      <c r="JWE1955" s="190"/>
      <c r="JWF1955" s="190"/>
      <c r="JWG1955" s="190"/>
      <c r="JWH1955" s="190"/>
      <c r="JWI1955" s="190"/>
      <c r="JWJ1955" s="190"/>
      <c r="JWK1955" s="190"/>
      <c r="JWL1955" s="190"/>
      <c r="JWM1955" s="190"/>
      <c r="JWN1955" s="190"/>
      <c r="JWO1955" s="190"/>
      <c r="JWP1955" s="190"/>
      <c r="JWQ1955" s="190"/>
      <c r="JWR1955" s="190"/>
      <c r="JWS1955" s="190"/>
      <c r="JWT1955" s="190"/>
      <c r="JWU1955" s="190"/>
      <c r="JWV1955" s="190"/>
      <c r="JWW1955" s="190"/>
      <c r="JWX1955" s="190"/>
      <c r="JWY1955" s="190"/>
      <c r="JWZ1955" s="190"/>
      <c r="JXA1955" s="190"/>
      <c r="JXB1955" s="190"/>
      <c r="JXC1955" s="190"/>
      <c r="JXD1955" s="190"/>
      <c r="JXE1955" s="190"/>
      <c r="JXF1955" s="190"/>
      <c r="JXG1955" s="190"/>
      <c r="JXH1955" s="190"/>
      <c r="JXI1955" s="190"/>
      <c r="JXJ1955" s="190"/>
      <c r="JXK1955" s="190"/>
      <c r="JXL1955" s="190"/>
      <c r="JXM1955" s="190"/>
      <c r="JXN1955" s="190"/>
      <c r="JXO1955" s="190"/>
      <c r="JXP1955" s="190"/>
      <c r="JXQ1955" s="190"/>
      <c r="JXR1955" s="190"/>
      <c r="JXS1955" s="190"/>
      <c r="JXT1955" s="190"/>
      <c r="JXU1955" s="190"/>
      <c r="JXV1955" s="190"/>
      <c r="JXW1955" s="190"/>
      <c r="JXX1955" s="190"/>
      <c r="JXY1955" s="190"/>
      <c r="JXZ1955" s="190"/>
      <c r="JYA1955" s="190"/>
      <c r="JYB1955" s="190"/>
      <c r="JYC1955" s="190"/>
      <c r="JYD1955" s="190"/>
      <c r="JYE1955" s="190"/>
      <c r="JYF1955" s="190"/>
      <c r="JYG1955" s="190"/>
      <c r="JYH1955" s="190"/>
      <c r="JYI1955" s="190"/>
      <c r="JYJ1955" s="190"/>
      <c r="JYK1955" s="190"/>
      <c r="JYL1955" s="190"/>
      <c r="JYM1955" s="190"/>
      <c r="JYN1955" s="190"/>
      <c r="JYO1955" s="190"/>
      <c r="JYP1955" s="190"/>
      <c r="JYQ1955" s="190"/>
      <c r="JYR1955" s="190"/>
      <c r="JYS1955" s="190"/>
      <c r="JYT1955" s="190"/>
      <c r="JYU1955" s="190"/>
      <c r="JYV1955" s="190"/>
      <c r="JYW1955" s="190"/>
      <c r="JYX1955" s="190"/>
      <c r="JYY1955" s="190"/>
      <c r="JYZ1955" s="190"/>
      <c r="JZA1955" s="190"/>
      <c r="JZB1955" s="190"/>
      <c r="JZC1955" s="190"/>
      <c r="JZD1955" s="190"/>
      <c r="JZE1955" s="190"/>
      <c r="JZF1955" s="190"/>
      <c r="JZG1955" s="190"/>
      <c r="JZH1955" s="190"/>
      <c r="JZI1955" s="190"/>
      <c r="JZJ1955" s="190"/>
      <c r="JZK1955" s="190"/>
      <c r="JZL1955" s="190"/>
      <c r="JZM1955" s="190"/>
      <c r="JZN1955" s="190"/>
      <c r="JZO1955" s="190"/>
      <c r="JZP1955" s="190"/>
      <c r="JZQ1955" s="190"/>
      <c r="JZR1955" s="190"/>
      <c r="JZS1955" s="190"/>
      <c r="JZT1955" s="190"/>
      <c r="JZU1955" s="190"/>
      <c r="JZV1955" s="190"/>
      <c r="JZW1955" s="190"/>
      <c r="JZX1955" s="190"/>
      <c r="JZY1955" s="190"/>
      <c r="JZZ1955" s="190"/>
      <c r="KAA1955" s="190"/>
      <c r="KAB1955" s="190"/>
      <c r="KAC1955" s="190"/>
      <c r="KAD1955" s="190"/>
      <c r="KAE1955" s="190"/>
      <c r="KAF1955" s="190"/>
      <c r="KAG1955" s="190"/>
      <c r="KAH1955" s="190"/>
      <c r="KAI1955" s="190"/>
      <c r="KAJ1955" s="190"/>
      <c r="KAK1955" s="190"/>
      <c r="KAL1955" s="190"/>
      <c r="KAM1955" s="190"/>
      <c r="KAN1955" s="190"/>
      <c r="KAO1955" s="190"/>
      <c r="KAP1955" s="190"/>
      <c r="KAQ1955" s="190"/>
      <c r="KAR1955" s="190"/>
      <c r="KAS1955" s="190"/>
      <c r="KAT1955" s="190"/>
      <c r="KAU1955" s="190"/>
      <c r="KAV1955" s="190"/>
      <c r="KAW1955" s="190"/>
      <c r="KAX1955" s="190"/>
      <c r="KAY1955" s="190"/>
      <c r="KAZ1955" s="190"/>
      <c r="KBA1955" s="190"/>
      <c r="KBB1955" s="190"/>
      <c r="KBC1955" s="190"/>
      <c r="KBD1955" s="190"/>
      <c r="KBE1955" s="190"/>
      <c r="KBF1955" s="190"/>
      <c r="KBG1955" s="190"/>
      <c r="KBH1955" s="190"/>
      <c r="KBI1955" s="190"/>
      <c r="KBJ1955" s="190"/>
      <c r="KBK1955" s="190"/>
      <c r="KBL1955" s="190"/>
      <c r="KBM1955" s="190"/>
      <c r="KBN1955" s="190"/>
      <c r="KBO1955" s="190"/>
      <c r="KBP1955" s="190"/>
      <c r="KBQ1955" s="190"/>
      <c r="KBR1955" s="190"/>
      <c r="KBS1955" s="190"/>
      <c r="KBT1955" s="190"/>
      <c r="KBU1955" s="190"/>
      <c r="KBV1955" s="190"/>
      <c r="KBW1955" s="190"/>
      <c r="KBX1955" s="190"/>
      <c r="KBY1955" s="190"/>
      <c r="KBZ1955" s="190"/>
      <c r="KCA1955" s="190"/>
      <c r="KCB1955" s="190"/>
      <c r="KCC1955" s="190"/>
      <c r="KCD1955" s="190"/>
      <c r="KCE1955" s="190"/>
      <c r="KCF1955" s="190"/>
      <c r="KCG1955" s="190"/>
      <c r="KCH1955" s="190"/>
      <c r="KCI1955" s="190"/>
      <c r="KCJ1955" s="190"/>
      <c r="KCK1955" s="190"/>
      <c r="KCL1955" s="190"/>
      <c r="KCM1955" s="190"/>
      <c r="KCN1955" s="190"/>
      <c r="KCO1955" s="190"/>
      <c r="KCP1955" s="190"/>
      <c r="KCQ1955" s="190"/>
      <c r="KCR1955" s="190"/>
      <c r="KCS1955" s="190"/>
      <c r="KCT1955" s="190"/>
      <c r="KCU1955" s="190"/>
      <c r="KCV1955" s="190"/>
      <c r="KCW1955" s="190"/>
      <c r="KCX1955" s="190"/>
      <c r="KCY1955" s="190"/>
      <c r="KCZ1955" s="190"/>
      <c r="KDA1955" s="190"/>
      <c r="KDB1955" s="190"/>
      <c r="KDC1955" s="190"/>
      <c r="KDD1955" s="190"/>
      <c r="KDE1955" s="190"/>
      <c r="KDF1955" s="190"/>
      <c r="KDG1955" s="190"/>
      <c r="KDH1955" s="190"/>
      <c r="KDI1955" s="190"/>
      <c r="KDJ1955" s="190"/>
      <c r="KDK1955" s="190"/>
      <c r="KDL1955" s="190"/>
      <c r="KDM1955" s="190"/>
      <c r="KDN1955" s="190"/>
      <c r="KDO1955" s="190"/>
      <c r="KDP1955" s="190"/>
      <c r="KDQ1955" s="190"/>
      <c r="KDR1955" s="190"/>
      <c r="KDS1955" s="190"/>
      <c r="KDT1955" s="190"/>
      <c r="KDU1955" s="190"/>
      <c r="KDV1955" s="190"/>
      <c r="KDW1955" s="190"/>
      <c r="KDX1955" s="190"/>
      <c r="KDY1955" s="190"/>
      <c r="KDZ1955" s="190"/>
      <c r="KEA1955" s="190"/>
      <c r="KEB1955" s="190"/>
      <c r="KEC1955" s="190"/>
      <c r="KED1955" s="190"/>
      <c r="KEE1955" s="190"/>
      <c r="KEF1955" s="190"/>
      <c r="KEG1955" s="190"/>
      <c r="KEH1955" s="190"/>
      <c r="KEI1955" s="190"/>
      <c r="KEJ1955" s="190"/>
      <c r="KEK1955" s="190"/>
      <c r="KEL1955" s="190"/>
      <c r="KEM1955" s="190"/>
      <c r="KEN1955" s="190"/>
      <c r="KEO1955" s="190"/>
      <c r="KEP1955" s="190"/>
      <c r="KEQ1955" s="190"/>
      <c r="KER1955" s="190"/>
      <c r="KES1955" s="190"/>
      <c r="KET1955" s="190"/>
      <c r="KEU1955" s="190"/>
      <c r="KEV1955" s="190"/>
      <c r="KEW1955" s="190"/>
      <c r="KEX1955" s="190"/>
      <c r="KEY1955" s="190"/>
      <c r="KEZ1955" s="190"/>
      <c r="KFA1955" s="190"/>
      <c r="KFB1955" s="190"/>
      <c r="KFC1955" s="190"/>
      <c r="KFD1955" s="190"/>
      <c r="KFE1955" s="190"/>
      <c r="KFF1955" s="190"/>
      <c r="KFG1955" s="190"/>
      <c r="KFH1955" s="190"/>
      <c r="KFI1955" s="190"/>
      <c r="KFJ1955" s="190"/>
      <c r="KFK1955" s="190"/>
      <c r="KFL1955" s="190"/>
      <c r="KFM1955" s="190"/>
      <c r="KFN1955" s="190"/>
      <c r="KFO1955" s="190"/>
      <c r="KFP1955" s="190"/>
      <c r="KFQ1955" s="190"/>
      <c r="KFR1955" s="190"/>
      <c r="KFS1955" s="190"/>
      <c r="KFT1955" s="190"/>
      <c r="KFU1955" s="190"/>
      <c r="KFV1955" s="190"/>
      <c r="KFW1955" s="190"/>
      <c r="KFX1955" s="190"/>
      <c r="KFY1955" s="190"/>
      <c r="KFZ1955" s="190"/>
      <c r="KGA1955" s="190"/>
      <c r="KGB1955" s="190"/>
      <c r="KGC1955" s="190"/>
      <c r="KGD1955" s="190"/>
      <c r="KGE1955" s="190"/>
      <c r="KGF1955" s="190"/>
      <c r="KGG1955" s="190"/>
      <c r="KGH1955" s="190"/>
      <c r="KGI1955" s="190"/>
      <c r="KGJ1955" s="190"/>
      <c r="KGK1955" s="190"/>
      <c r="KGL1955" s="190"/>
      <c r="KGM1955" s="190"/>
      <c r="KGN1955" s="190"/>
      <c r="KGO1955" s="190"/>
      <c r="KGP1955" s="190"/>
      <c r="KGQ1955" s="190"/>
      <c r="KGR1955" s="190"/>
      <c r="KGS1955" s="190"/>
      <c r="KGT1955" s="190"/>
      <c r="KGU1955" s="190"/>
      <c r="KGV1955" s="190"/>
      <c r="KGW1955" s="190"/>
      <c r="KGX1955" s="190"/>
      <c r="KGY1955" s="190"/>
      <c r="KGZ1955" s="190"/>
      <c r="KHA1955" s="190"/>
      <c r="KHB1955" s="190"/>
      <c r="KHC1955" s="190"/>
      <c r="KHD1955" s="190"/>
      <c r="KHE1955" s="190"/>
      <c r="KHF1955" s="190"/>
      <c r="KHG1955" s="190"/>
      <c r="KHH1955" s="190"/>
      <c r="KHI1955" s="190"/>
      <c r="KHJ1955" s="190"/>
      <c r="KHK1955" s="190"/>
      <c r="KHL1955" s="190"/>
      <c r="KHM1955" s="190"/>
      <c r="KHN1955" s="190"/>
      <c r="KHO1955" s="190"/>
      <c r="KHP1955" s="190"/>
      <c r="KHQ1955" s="190"/>
      <c r="KHR1955" s="190"/>
      <c r="KHS1955" s="190"/>
      <c r="KHT1955" s="190"/>
      <c r="KHU1955" s="190"/>
      <c r="KHV1955" s="190"/>
      <c r="KHW1955" s="190"/>
      <c r="KHX1955" s="190"/>
      <c r="KHY1955" s="190"/>
      <c r="KHZ1955" s="190"/>
      <c r="KIA1955" s="190"/>
      <c r="KIB1955" s="190"/>
      <c r="KIC1955" s="190"/>
      <c r="KID1955" s="190"/>
      <c r="KIE1955" s="190"/>
      <c r="KIF1955" s="190"/>
      <c r="KIG1955" s="190"/>
      <c r="KIH1955" s="190"/>
      <c r="KII1955" s="190"/>
      <c r="KIJ1955" s="190"/>
      <c r="KIK1955" s="190"/>
      <c r="KIL1955" s="190"/>
      <c r="KIM1955" s="190"/>
      <c r="KIN1955" s="190"/>
      <c r="KIO1955" s="190"/>
      <c r="KIP1955" s="190"/>
      <c r="KIQ1955" s="190"/>
      <c r="KIR1955" s="190"/>
      <c r="KIS1955" s="190"/>
      <c r="KIT1955" s="190"/>
      <c r="KIU1955" s="190"/>
      <c r="KIV1955" s="190"/>
      <c r="KIW1955" s="190"/>
      <c r="KIX1955" s="190"/>
      <c r="KIY1955" s="190"/>
      <c r="KIZ1955" s="190"/>
      <c r="KJA1955" s="190"/>
      <c r="KJB1955" s="190"/>
      <c r="KJC1955" s="190"/>
      <c r="KJD1955" s="190"/>
      <c r="KJE1955" s="190"/>
      <c r="KJF1955" s="190"/>
      <c r="KJG1955" s="190"/>
      <c r="KJH1955" s="190"/>
      <c r="KJI1955" s="190"/>
      <c r="KJJ1955" s="190"/>
      <c r="KJK1955" s="190"/>
      <c r="KJL1955" s="190"/>
      <c r="KJM1955" s="190"/>
      <c r="KJN1955" s="190"/>
      <c r="KJO1955" s="190"/>
      <c r="KJP1955" s="190"/>
      <c r="KJQ1955" s="190"/>
      <c r="KJR1955" s="190"/>
      <c r="KJS1955" s="190"/>
      <c r="KJT1955" s="190"/>
      <c r="KJU1955" s="190"/>
      <c r="KJV1955" s="190"/>
      <c r="KJW1955" s="190"/>
      <c r="KJX1955" s="190"/>
      <c r="KJY1955" s="190"/>
      <c r="KJZ1955" s="190"/>
      <c r="KKA1955" s="190"/>
      <c r="KKB1955" s="190"/>
      <c r="KKC1955" s="190"/>
      <c r="KKD1955" s="190"/>
      <c r="KKE1955" s="190"/>
      <c r="KKF1955" s="190"/>
      <c r="KKG1955" s="190"/>
      <c r="KKH1955" s="190"/>
      <c r="KKI1955" s="190"/>
      <c r="KKJ1955" s="190"/>
      <c r="KKK1955" s="190"/>
      <c r="KKL1955" s="190"/>
      <c r="KKM1955" s="190"/>
      <c r="KKN1955" s="190"/>
      <c r="KKO1955" s="190"/>
      <c r="KKP1955" s="190"/>
      <c r="KKQ1955" s="190"/>
      <c r="KKR1955" s="190"/>
      <c r="KKS1955" s="190"/>
      <c r="KKT1955" s="190"/>
      <c r="KKU1955" s="190"/>
      <c r="KKV1955" s="190"/>
      <c r="KKW1955" s="190"/>
      <c r="KKX1955" s="190"/>
      <c r="KKY1955" s="190"/>
      <c r="KKZ1955" s="190"/>
      <c r="KLA1955" s="190"/>
      <c r="KLB1955" s="190"/>
      <c r="KLC1955" s="190"/>
      <c r="KLD1955" s="190"/>
      <c r="KLE1955" s="190"/>
      <c r="KLF1955" s="190"/>
      <c r="KLG1955" s="190"/>
      <c r="KLH1955" s="190"/>
      <c r="KLI1955" s="190"/>
      <c r="KLJ1955" s="190"/>
      <c r="KLK1955" s="190"/>
      <c r="KLL1955" s="190"/>
      <c r="KLM1955" s="190"/>
      <c r="KLN1955" s="190"/>
      <c r="KLO1955" s="190"/>
      <c r="KLP1955" s="190"/>
      <c r="KLQ1955" s="190"/>
      <c r="KLR1955" s="190"/>
      <c r="KLS1955" s="190"/>
      <c r="KLT1955" s="190"/>
      <c r="KLU1955" s="190"/>
      <c r="KLV1955" s="190"/>
      <c r="KLW1955" s="190"/>
      <c r="KLX1955" s="190"/>
      <c r="KLY1955" s="190"/>
      <c r="KLZ1955" s="190"/>
      <c r="KMA1955" s="190"/>
      <c r="KMB1955" s="190"/>
      <c r="KMC1955" s="190"/>
      <c r="KMD1955" s="190"/>
      <c r="KME1955" s="190"/>
      <c r="KMF1955" s="190"/>
      <c r="KMG1955" s="190"/>
      <c r="KMH1955" s="190"/>
      <c r="KMI1955" s="190"/>
      <c r="KMJ1955" s="190"/>
      <c r="KMK1955" s="190"/>
      <c r="KML1955" s="190"/>
      <c r="KMM1955" s="190"/>
      <c r="KMN1955" s="190"/>
      <c r="KMO1955" s="190"/>
      <c r="KMP1955" s="190"/>
      <c r="KMQ1955" s="190"/>
      <c r="KMR1955" s="190"/>
      <c r="KMS1955" s="190"/>
      <c r="KMT1955" s="190"/>
      <c r="KMU1955" s="190"/>
      <c r="KMV1955" s="190"/>
      <c r="KMW1955" s="190"/>
      <c r="KMX1955" s="190"/>
      <c r="KMY1955" s="190"/>
      <c r="KMZ1955" s="190"/>
      <c r="KNA1955" s="190"/>
      <c r="KNB1955" s="190"/>
      <c r="KNC1955" s="190"/>
      <c r="KND1955" s="190"/>
      <c r="KNE1955" s="190"/>
      <c r="KNF1955" s="190"/>
      <c r="KNG1955" s="190"/>
      <c r="KNH1955" s="190"/>
      <c r="KNI1955" s="190"/>
      <c r="KNJ1955" s="190"/>
      <c r="KNK1955" s="190"/>
      <c r="KNL1955" s="190"/>
      <c r="KNM1955" s="190"/>
      <c r="KNN1955" s="190"/>
      <c r="KNO1955" s="190"/>
      <c r="KNP1955" s="190"/>
      <c r="KNQ1955" s="190"/>
      <c r="KNR1955" s="190"/>
      <c r="KNS1955" s="190"/>
      <c r="KNT1955" s="190"/>
      <c r="KNU1955" s="190"/>
      <c r="KNV1955" s="190"/>
      <c r="KNW1955" s="190"/>
      <c r="KNX1955" s="190"/>
      <c r="KNY1955" s="190"/>
      <c r="KNZ1955" s="190"/>
      <c r="KOA1955" s="190"/>
      <c r="KOB1955" s="190"/>
      <c r="KOC1955" s="190"/>
      <c r="KOD1955" s="190"/>
      <c r="KOE1955" s="190"/>
      <c r="KOF1955" s="190"/>
      <c r="KOG1955" s="190"/>
      <c r="KOH1955" s="190"/>
      <c r="KOI1955" s="190"/>
      <c r="KOJ1955" s="190"/>
      <c r="KOK1955" s="190"/>
      <c r="KOL1955" s="190"/>
      <c r="KOM1955" s="190"/>
      <c r="KON1955" s="190"/>
      <c r="KOO1955" s="190"/>
      <c r="KOP1955" s="190"/>
      <c r="KOQ1955" s="190"/>
      <c r="KOR1955" s="190"/>
      <c r="KOS1955" s="190"/>
      <c r="KOT1955" s="190"/>
      <c r="KOU1955" s="190"/>
      <c r="KOV1955" s="190"/>
      <c r="KOW1955" s="190"/>
      <c r="KOX1955" s="190"/>
      <c r="KOY1955" s="190"/>
      <c r="KOZ1955" s="190"/>
      <c r="KPA1955" s="190"/>
      <c r="KPB1955" s="190"/>
      <c r="KPC1955" s="190"/>
      <c r="KPD1955" s="190"/>
      <c r="KPE1955" s="190"/>
      <c r="KPF1955" s="190"/>
      <c r="KPG1955" s="190"/>
      <c r="KPH1955" s="190"/>
      <c r="KPI1955" s="190"/>
      <c r="KPJ1955" s="190"/>
      <c r="KPK1955" s="190"/>
      <c r="KPL1955" s="190"/>
      <c r="KPM1955" s="190"/>
      <c r="KPN1955" s="190"/>
      <c r="KPO1955" s="190"/>
      <c r="KPP1955" s="190"/>
      <c r="KPQ1955" s="190"/>
      <c r="KPR1955" s="190"/>
      <c r="KPS1955" s="190"/>
      <c r="KPT1955" s="190"/>
      <c r="KPU1955" s="190"/>
      <c r="KPV1955" s="190"/>
      <c r="KPW1955" s="190"/>
      <c r="KPX1955" s="190"/>
      <c r="KPY1955" s="190"/>
      <c r="KPZ1955" s="190"/>
      <c r="KQA1955" s="190"/>
      <c r="KQB1955" s="190"/>
      <c r="KQC1955" s="190"/>
      <c r="KQD1955" s="190"/>
      <c r="KQE1955" s="190"/>
      <c r="KQF1955" s="190"/>
      <c r="KQG1955" s="190"/>
      <c r="KQH1955" s="190"/>
      <c r="KQI1955" s="190"/>
      <c r="KQJ1955" s="190"/>
      <c r="KQK1955" s="190"/>
      <c r="KQL1955" s="190"/>
      <c r="KQM1955" s="190"/>
      <c r="KQN1955" s="190"/>
      <c r="KQO1955" s="190"/>
      <c r="KQP1955" s="190"/>
      <c r="KQQ1955" s="190"/>
      <c r="KQR1955" s="190"/>
      <c r="KQS1955" s="190"/>
      <c r="KQT1955" s="190"/>
      <c r="KQU1955" s="190"/>
      <c r="KQV1955" s="190"/>
      <c r="KQW1955" s="190"/>
      <c r="KQX1955" s="190"/>
      <c r="KQY1955" s="190"/>
      <c r="KQZ1955" s="190"/>
      <c r="KRA1955" s="190"/>
      <c r="KRB1955" s="190"/>
      <c r="KRC1955" s="190"/>
      <c r="KRD1955" s="190"/>
      <c r="KRE1955" s="190"/>
      <c r="KRF1955" s="190"/>
      <c r="KRG1955" s="190"/>
      <c r="KRH1955" s="190"/>
      <c r="KRI1955" s="190"/>
      <c r="KRJ1955" s="190"/>
      <c r="KRK1955" s="190"/>
      <c r="KRL1955" s="190"/>
      <c r="KRM1955" s="190"/>
      <c r="KRN1955" s="190"/>
      <c r="KRO1955" s="190"/>
      <c r="KRP1955" s="190"/>
      <c r="KRQ1955" s="190"/>
      <c r="KRR1955" s="190"/>
      <c r="KRS1955" s="190"/>
      <c r="KRT1955" s="190"/>
      <c r="KRU1955" s="190"/>
      <c r="KRV1955" s="190"/>
      <c r="KRW1955" s="190"/>
      <c r="KRX1955" s="190"/>
      <c r="KRY1955" s="190"/>
      <c r="KRZ1955" s="190"/>
      <c r="KSA1955" s="190"/>
      <c r="KSB1955" s="190"/>
      <c r="KSC1955" s="190"/>
      <c r="KSD1955" s="190"/>
      <c r="KSE1955" s="190"/>
      <c r="KSF1955" s="190"/>
      <c r="KSG1955" s="190"/>
      <c r="KSH1955" s="190"/>
      <c r="KSI1955" s="190"/>
      <c r="KSJ1955" s="190"/>
      <c r="KSK1955" s="190"/>
      <c r="KSL1955" s="190"/>
      <c r="KSM1955" s="190"/>
      <c r="KSN1955" s="190"/>
      <c r="KSO1955" s="190"/>
      <c r="KSP1955" s="190"/>
      <c r="KSQ1955" s="190"/>
      <c r="KSR1955" s="190"/>
      <c r="KSS1955" s="190"/>
      <c r="KST1955" s="190"/>
      <c r="KSU1955" s="190"/>
      <c r="KSV1955" s="190"/>
      <c r="KSW1955" s="190"/>
      <c r="KSX1955" s="190"/>
      <c r="KSY1955" s="190"/>
      <c r="KSZ1955" s="190"/>
      <c r="KTA1955" s="190"/>
      <c r="KTB1955" s="190"/>
      <c r="KTC1955" s="190"/>
      <c r="KTD1955" s="190"/>
      <c r="KTE1955" s="190"/>
      <c r="KTF1955" s="190"/>
      <c r="KTG1955" s="190"/>
      <c r="KTH1955" s="190"/>
      <c r="KTI1955" s="190"/>
      <c r="KTJ1955" s="190"/>
      <c r="KTK1955" s="190"/>
      <c r="KTL1955" s="190"/>
      <c r="KTM1955" s="190"/>
      <c r="KTN1955" s="190"/>
      <c r="KTO1955" s="190"/>
      <c r="KTP1955" s="190"/>
      <c r="KTQ1955" s="190"/>
      <c r="KTR1955" s="190"/>
      <c r="KTS1955" s="190"/>
      <c r="KTT1955" s="190"/>
      <c r="KTU1955" s="190"/>
      <c r="KTV1955" s="190"/>
      <c r="KTW1955" s="190"/>
      <c r="KTX1955" s="190"/>
      <c r="KTY1955" s="190"/>
      <c r="KTZ1955" s="190"/>
      <c r="KUA1955" s="190"/>
      <c r="KUB1955" s="190"/>
      <c r="KUC1955" s="190"/>
      <c r="KUD1955" s="190"/>
      <c r="KUE1955" s="190"/>
      <c r="KUF1955" s="190"/>
      <c r="KUG1955" s="190"/>
      <c r="KUH1955" s="190"/>
      <c r="KUI1955" s="190"/>
      <c r="KUJ1955" s="190"/>
      <c r="KUK1955" s="190"/>
      <c r="KUL1955" s="190"/>
      <c r="KUM1955" s="190"/>
      <c r="KUN1955" s="190"/>
      <c r="KUO1955" s="190"/>
      <c r="KUP1955" s="190"/>
      <c r="KUQ1955" s="190"/>
      <c r="KUR1955" s="190"/>
      <c r="KUS1955" s="190"/>
      <c r="KUT1955" s="190"/>
      <c r="KUU1955" s="190"/>
      <c r="KUV1955" s="190"/>
      <c r="KUW1955" s="190"/>
      <c r="KUX1955" s="190"/>
      <c r="KUY1955" s="190"/>
      <c r="KUZ1955" s="190"/>
      <c r="KVA1955" s="190"/>
      <c r="KVB1955" s="190"/>
      <c r="KVC1955" s="190"/>
      <c r="KVD1955" s="190"/>
      <c r="KVE1955" s="190"/>
      <c r="KVF1955" s="190"/>
      <c r="KVG1955" s="190"/>
      <c r="KVH1955" s="190"/>
      <c r="KVI1955" s="190"/>
      <c r="KVJ1955" s="190"/>
      <c r="KVK1955" s="190"/>
      <c r="KVL1955" s="190"/>
      <c r="KVM1955" s="190"/>
      <c r="KVN1955" s="190"/>
      <c r="KVO1955" s="190"/>
      <c r="KVP1955" s="190"/>
      <c r="KVQ1955" s="190"/>
      <c r="KVR1955" s="190"/>
      <c r="KVS1955" s="190"/>
      <c r="KVT1955" s="190"/>
      <c r="KVU1955" s="190"/>
      <c r="KVV1955" s="190"/>
      <c r="KVW1955" s="190"/>
      <c r="KVX1955" s="190"/>
      <c r="KVY1955" s="190"/>
      <c r="KVZ1955" s="190"/>
      <c r="KWA1955" s="190"/>
      <c r="KWB1955" s="190"/>
      <c r="KWC1955" s="190"/>
      <c r="KWD1955" s="190"/>
      <c r="KWE1955" s="190"/>
      <c r="KWF1955" s="190"/>
      <c r="KWG1955" s="190"/>
      <c r="KWH1955" s="190"/>
      <c r="KWI1955" s="190"/>
      <c r="KWJ1955" s="190"/>
      <c r="KWK1955" s="190"/>
      <c r="KWL1955" s="190"/>
      <c r="KWM1955" s="190"/>
      <c r="KWN1955" s="190"/>
      <c r="KWO1955" s="190"/>
      <c r="KWP1955" s="190"/>
      <c r="KWQ1955" s="190"/>
      <c r="KWR1955" s="190"/>
      <c r="KWS1955" s="190"/>
      <c r="KWT1955" s="190"/>
      <c r="KWU1955" s="190"/>
      <c r="KWV1955" s="190"/>
      <c r="KWW1955" s="190"/>
      <c r="KWX1955" s="190"/>
      <c r="KWY1955" s="190"/>
      <c r="KWZ1955" s="190"/>
      <c r="KXA1955" s="190"/>
      <c r="KXB1955" s="190"/>
      <c r="KXC1955" s="190"/>
      <c r="KXD1955" s="190"/>
      <c r="KXE1955" s="190"/>
      <c r="KXF1955" s="190"/>
      <c r="KXG1955" s="190"/>
      <c r="KXH1955" s="190"/>
      <c r="KXI1955" s="190"/>
      <c r="KXJ1955" s="190"/>
      <c r="KXK1955" s="190"/>
      <c r="KXL1955" s="190"/>
      <c r="KXM1955" s="190"/>
      <c r="KXN1955" s="190"/>
      <c r="KXO1955" s="190"/>
      <c r="KXP1955" s="190"/>
      <c r="KXQ1955" s="190"/>
      <c r="KXR1955" s="190"/>
      <c r="KXS1955" s="190"/>
      <c r="KXT1955" s="190"/>
      <c r="KXU1955" s="190"/>
      <c r="KXV1955" s="190"/>
      <c r="KXW1955" s="190"/>
      <c r="KXX1955" s="190"/>
      <c r="KXY1955" s="190"/>
      <c r="KXZ1955" s="190"/>
      <c r="KYA1955" s="190"/>
      <c r="KYB1955" s="190"/>
      <c r="KYC1955" s="190"/>
      <c r="KYD1955" s="190"/>
      <c r="KYE1955" s="190"/>
      <c r="KYF1955" s="190"/>
      <c r="KYG1955" s="190"/>
      <c r="KYH1955" s="190"/>
      <c r="KYI1955" s="190"/>
      <c r="KYJ1955" s="190"/>
      <c r="KYK1955" s="190"/>
      <c r="KYL1955" s="190"/>
      <c r="KYM1955" s="190"/>
      <c r="KYN1955" s="190"/>
      <c r="KYO1955" s="190"/>
      <c r="KYP1955" s="190"/>
      <c r="KYQ1955" s="190"/>
      <c r="KYR1955" s="190"/>
      <c r="KYS1955" s="190"/>
      <c r="KYT1955" s="190"/>
      <c r="KYU1955" s="190"/>
      <c r="KYV1955" s="190"/>
      <c r="KYW1955" s="190"/>
      <c r="KYX1955" s="190"/>
      <c r="KYY1955" s="190"/>
      <c r="KYZ1955" s="190"/>
      <c r="KZA1955" s="190"/>
      <c r="KZB1955" s="190"/>
      <c r="KZC1955" s="190"/>
      <c r="KZD1955" s="190"/>
      <c r="KZE1955" s="190"/>
      <c r="KZF1955" s="190"/>
      <c r="KZG1955" s="190"/>
      <c r="KZH1955" s="190"/>
      <c r="KZI1955" s="190"/>
      <c r="KZJ1955" s="190"/>
      <c r="KZK1955" s="190"/>
      <c r="KZL1955" s="190"/>
      <c r="KZM1955" s="190"/>
      <c r="KZN1955" s="190"/>
      <c r="KZO1955" s="190"/>
      <c r="KZP1955" s="190"/>
      <c r="KZQ1955" s="190"/>
      <c r="KZR1955" s="190"/>
      <c r="KZS1955" s="190"/>
      <c r="KZT1955" s="190"/>
      <c r="KZU1955" s="190"/>
      <c r="KZV1955" s="190"/>
      <c r="KZW1955" s="190"/>
      <c r="KZX1955" s="190"/>
      <c r="KZY1955" s="190"/>
      <c r="KZZ1955" s="190"/>
      <c r="LAA1955" s="190"/>
      <c r="LAB1955" s="190"/>
      <c r="LAC1955" s="190"/>
      <c r="LAD1955" s="190"/>
      <c r="LAE1955" s="190"/>
      <c r="LAF1955" s="190"/>
      <c r="LAG1955" s="190"/>
      <c r="LAH1955" s="190"/>
      <c r="LAI1955" s="190"/>
      <c r="LAJ1955" s="190"/>
      <c r="LAK1955" s="190"/>
      <c r="LAL1955" s="190"/>
      <c r="LAM1955" s="190"/>
      <c r="LAN1955" s="190"/>
      <c r="LAO1955" s="190"/>
      <c r="LAP1955" s="190"/>
      <c r="LAQ1955" s="190"/>
      <c r="LAR1955" s="190"/>
      <c r="LAS1955" s="190"/>
      <c r="LAT1955" s="190"/>
      <c r="LAU1955" s="190"/>
      <c r="LAV1955" s="190"/>
      <c r="LAW1955" s="190"/>
      <c r="LAX1955" s="190"/>
      <c r="LAY1955" s="190"/>
      <c r="LAZ1955" s="190"/>
      <c r="LBA1955" s="190"/>
      <c r="LBB1955" s="190"/>
      <c r="LBC1955" s="190"/>
      <c r="LBD1955" s="190"/>
      <c r="LBE1955" s="190"/>
      <c r="LBF1955" s="190"/>
      <c r="LBG1955" s="190"/>
      <c r="LBH1955" s="190"/>
      <c r="LBI1955" s="190"/>
      <c r="LBJ1955" s="190"/>
      <c r="LBK1955" s="190"/>
      <c r="LBL1955" s="190"/>
      <c r="LBM1955" s="190"/>
      <c r="LBN1955" s="190"/>
      <c r="LBO1955" s="190"/>
      <c r="LBP1955" s="190"/>
      <c r="LBQ1955" s="190"/>
      <c r="LBR1955" s="190"/>
      <c r="LBS1955" s="190"/>
      <c r="LBT1955" s="190"/>
      <c r="LBU1955" s="190"/>
      <c r="LBV1955" s="190"/>
      <c r="LBW1955" s="190"/>
      <c r="LBX1955" s="190"/>
      <c r="LBY1955" s="190"/>
      <c r="LBZ1955" s="190"/>
      <c r="LCA1955" s="190"/>
      <c r="LCB1955" s="190"/>
      <c r="LCC1955" s="190"/>
      <c r="LCD1955" s="190"/>
      <c r="LCE1955" s="190"/>
      <c r="LCF1955" s="190"/>
      <c r="LCG1955" s="190"/>
      <c r="LCH1955" s="190"/>
      <c r="LCI1955" s="190"/>
      <c r="LCJ1955" s="190"/>
      <c r="LCK1955" s="190"/>
      <c r="LCL1955" s="190"/>
      <c r="LCM1955" s="190"/>
      <c r="LCN1955" s="190"/>
      <c r="LCO1955" s="190"/>
      <c r="LCP1955" s="190"/>
      <c r="LCQ1955" s="190"/>
      <c r="LCR1955" s="190"/>
      <c r="LCS1955" s="190"/>
      <c r="LCT1955" s="190"/>
      <c r="LCU1955" s="190"/>
      <c r="LCV1955" s="190"/>
      <c r="LCW1955" s="190"/>
      <c r="LCX1955" s="190"/>
      <c r="LCY1955" s="190"/>
      <c r="LCZ1955" s="190"/>
      <c r="LDA1955" s="190"/>
      <c r="LDB1955" s="190"/>
      <c r="LDC1955" s="190"/>
      <c r="LDD1955" s="190"/>
      <c r="LDE1955" s="190"/>
      <c r="LDF1955" s="190"/>
      <c r="LDG1955" s="190"/>
      <c r="LDH1955" s="190"/>
      <c r="LDI1955" s="190"/>
      <c r="LDJ1955" s="190"/>
      <c r="LDK1955" s="190"/>
      <c r="LDL1955" s="190"/>
      <c r="LDM1955" s="190"/>
      <c r="LDN1955" s="190"/>
      <c r="LDO1955" s="190"/>
      <c r="LDP1955" s="190"/>
      <c r="LDQ1955" s="190"/>
      <c r="LDR1955" s="190"/>
      <c r="LDS1955" s="190"/>
      <c r="LDT1955" s="190"/>
      <c r="LDU1955" s="190"/>
      <c r="LDV1955" s="190"/>
      <c r="LDW1955" s="190"/>
      <c r="LDX1955" s="190"/>
      <c r="LDY1955" s="190"/>
      <c r="LDZ1955" s="190"/>
      <c r="LEA1955" s="190"/>
      <c r="LEB1955" s="190"/>
      <c r="LEC1955" s="190"/>
      <c r="LED1955" s="190"/>
      <c r="LEE1955" s="190"/>
      <c r="LEF1955" s="190"/>
      <c r="LEG1955" s="190"/>
      <c r="LEH1955" s="190"/>
      <c r="LEI1955" s="190"/>
      <c r="LEJ1955" s="190"/>
      <c r="LEK1955" s="190"/>
      <c r="LEL1955" s="190"/>
      <c r="LEM1955" s="190"/>
      <c r="LEN1955" s="190"/>
      <c r="LEO1955" s="190"/>
      <c r="LEP1955" s="190"/>
      <c r="LEQ1955" s="190"/>
      <c r="LER1955" s="190"/>
      <c r="LES1955" s="190"/>
      <c r="LET1955" s="190"/>
      <c r="LEU1955" s="190"/>
      <c r="LEV1955" s="190"/>
      <c r="LEW1955" s="190"/>
      <c r="LEX1955" s="190"/>
      <c r="LEY1955" s="190"/>
      <c r="LEZ1955" s="190"/>
      <c r="LFA1955" s="190"/>
      <c r="LFB1955" s="190"/>
      <c r="LFC1955" s="190"/>
      <c r="LFD1955" s="190"/>
      <c r="LFE1955" s="190"/>
      <c r="LFF1955" s="190"/>
      <c r="LFG1955" s="190"/>
      <c r="LFH1955" s="190"/>
      <c r="LFI1955" s="190"/>
      <c r="LFJ1955" s="190"/>
      <c r="LFK1955" s="190"/>
      <c r="LFL1955" s="190"/>
      <c r="LFM1955" s="190"/>
      <c r="LFN1955" s="190"/>
      <c r="LFO1955" s="190"/>
      <c r="LFP1955" s="190"/>
      <c r="LFQ1955" s="190"/>
      <c r="LFR1955" s="190"/>
      <c r="LFS1955" s="190"/>
      <c r="LFT1955" s="190"/>
      <c r="LFU1955" s="190"/>
      <c r="LFV1955" s="190"/>
      <c r="LFW1955" s="190"/>
      <c r="LFX1955" s="190"/>
      <c r="LFY1955" s="190"/>
      <c r="LFZ1955" s="190"/>
      <c r="LGA1955" s="190"/>
      <c r="LGB1955" s="190"/>
      <c r="LGC1955" s="190"/>
      <c r="LGD1955" s="190"/>
      <c r="LGE1955" s="190"/>
      <c r="LGF1955" s="190"/>
      <c r="LGG1955" s="190"/>
      <c r="LGH1955" s="190"/>
      <c r="LGI1955" s="190"/>
      <c r="LGJ1955" s="190"/>
      <c r="LGK1955" s="190"/>
      <c r="LGL1955" s="190"/>
      <c r="LGM1955" s="190"/>
      <c r="LGN1955" s="190"/>
      <c r="LGO1955" s="190"/>
      <c r="LGP1955" s="190"/>
      <c r="LGQ1955" s="190"/>
      <c r="LGR1955" s="190"/>
      <c r="LGS1955" s="190"/>
      <c r="LGT1955" s="190"/>
      <c r="LGU1955" s="190"/>
      <c r="LGV1955" s="190"/>
      <c r="LGW1955" s="190"/>
      <c r="LGX1955" s="190"/>
      <c r="LGY1955" s="190"/>
      <c r="LGZ1955" s="190"/>
      <c r="LHA1955" s="190"/>
      <c r="LHB1955" s="190"/>
      <c r="LHC1955" s="190"/>
      <c r="LHD1955" s="190"/>
      <c r="LHE1955" s="190"/>
      <c r="LHF1955" s="190"/>
      <c r="LHG1955" s="190"/>
      <c r="LHH1955" s="190"/>
      <c r="LHI1955" s="190"/>
      <c r="LHJ1955" s="190"/>
      <c r="LHK1955" s="190"/>
      <c r="LHL1955" s="190"/>
      <c r="LHM1955" s="190"/>
      <c r="LHN1955" s="190"/>
      <c r="LHO1955" s="190"/>
      <c r="LHP1955" s="190"/>
      <c r="LHQ1955" s="190"/>
      <c r="LHR1955" s="190"/>
      <c r="LHS1955" s="190"/>
      <c r="LHT1955" s="190"/>
      <c r="LHU1955" s="190"/>
      <c r="LHV1955" s="190"/>
      <c r="LHW1955" s="190"/>
      <c r="LHX1955" s="190"/>
      <c r="LHY1955" s="190"/>
      <c r="LHZ1955" s="190"/>
      <c r="LIA1955" s="190"/>
      <c r="LIB1955" s="190"/>
      <c r="LIC1955" s="190"/>
      <c r="LID1955" s="190"/>
      <c r="LIE1955" s="190"/>
      <c r="LIF1955" s="190"/>
      <c r="LIG1955" s="190"/>
      <c r="LIH1955" s="190"/>
      <c r="LII1955" s="190"/>
      <c r="LIJ1955" s="190"/>
      <c r="LIK1955" s="190"/>
      <c r="LIL1955" s="190"/>
      <c r="LIM1955" s="190"/>
      <c r="LIN1955" s="190"/>
      <c r="LIO1955" s="190"/>
      <c r="LIP1955" s="190"/>
      <c r="LIQ1955" s="190"/>
      <c r="LIR1955" s="190"/>
      <c r="LIS1955" s="190"/>
      <c r="LIT1955" s="190"/>
      <c r="LIU1955" s="190"/>
      <c r="LIV1955" s="190"/>
      <c r="LIW1955" s="190"/>
      <c r="LIX1955" s="190"/>
      <c r="LIY1955" s="190"/>
      <c r="LIZ1955" s="190"/>
      <c r="LJA1955" s="190"/>
      <c r="LJB1955" s="190"/>
      <c r="LJC1955" s="190"/>
      <c r="LJD1955" s="190"/>
      <c r="LJE1955" s="190"/>
      <c r="LJF1955" s="190"/>
      <c r="LJG1955" s="190"/>
      <c r="LJH1955" s="190"/>
      <c r="LJI1955" s="190"/>
      <c r="LJJ1955" s="190"/>
      <c r="LJK1955" s="190"/>
      <c r="LJL1955" s="190"/>
      <c r="LJM1955" s="190"/>
      <c r="LJN1955" s="190"/>
      <c r="LJO1955" s="190"/>
      <c r="LJP1955" s="190"/>
      <c r="LJQ1955" s="190"/>
      <c r="LJR1955" s="190"/>
      <c r="LJS1955" s="190"/>
      <c r="LJT1955" s="190"/>
      <c r="LJU1955" s="190"/>
      <c r="LJV1955" s="190"/>
      <c r="LJW1955" s="190"/>
      <c r="LJX1955" s="190"/>
      <c r="LJY1955" s="190"/>
      <c r="LJZ1955" s="190"/>
      <c r="LKA1955" s="190"/>
      <c r="LKB1955" s="190"/>
      <c r="LKC1955" s="190"/>
      <c r="LKD1955" s="190"/>
      <c r="LKE1955" s="190"/>
      <c r="LKF1955" s="190"/>
      <c r="LKG1955" s="190"/>
      <c r="LKH1955" s="190"/>
      <c r="LKI1955" s="190"/>
      <c r="LKJ1955" s="190"/>
      <c r="LKK1955" s="190"/>
      <c r="LKL1955" s="190"/>
      <c r="LKM1955" s="190"/>
      <c r="LKN1955" s="190"/>
      <c r="LKO1955" s="190"/>
      <c r="LKP1955" s="190"/>
      <c r="LKQ1955" s="190"/>
      <c r="LKR1955" s="190"/>
      <c r="LKS1955" s="190"/>
      <c r="LKT1955" s="190"/>
      <c r="LKU1955" s="190"/>
      <c r="LKV1955" s="190"/>
      <c r="LKW1955" s="190"/>
      <c r="LKX1955" s="190"/>
      <c r="LKY1955" s="190"/>
      <c r="LKZ1955" s="190"/>
      <c r="LLA1955" s="190"/>
      <c r="LLB1955" s="190"/>
      <c r="LLC1955" s="190"/>
      <c r="LLD1955" s="190"/>
      <c r="LLE1955" s="190"/>
      <c r="LLF1955" s="190"/>
      <c r="LLG1955" s="190"/>
      <c r="LLH1955" s="190"/>
      <c r="LLI1955" s="190"/>
      <c r="LLJ1955" s="190"/>
      <c r="LLK1955" s="190"/>
      <c r="LLL1955" s="190"/>
      <c r="LLM1955" s="190"/>
      <c r="LLN1955" s="190"/>
      <c r="LLO1955" s="190"/>
      <c r="LLP1955" s="190"/>
      <c r="LLQ1955" s="190"/>
      <c r="LLR1955" s="190"/>
      <c r="LLS1955" s="190"/>
      <c r="LLT1955" s="190"/>
      <c r="LLU1955" s="190"/>
      <c r="LLV1955" s="190"/>
      <c r="LLW1955" s="190"/>
      <c r="LLX1955" s="190"/>
      <c r="LLY1955" s="190"/>
      <c r="LLZ1955" s="190"/>
      <c r="LMA1955" s="190"/>
      <c r="LMB1955" s="190"/>
      <c r="LMC1955" s="190"/>
      <c r="LMD1955" s="190"/>
      <c r="LME1955" s="190"/>
      <c r="LMF1955" s="190"/>
      <c r="LMG1955" s="190"/>
      <c r="LMH1955" s="190"/>
      <c r="LMI1955" s="190"/>
      <c r="LMJ1955" s="190"/>
      <c r="LMK1955" s="190"/>
      <c r="LML1955" s="190"/>
      <c r="LMM1955" s="190"/>
      <c r="LMN1955" s="190"/>
      <c r="LMO1955" s="190"/>
      <c r="LMP1955" s="190"/>
      <c r="LMQ1955" s="190"/>
      <c r="LMR1955" s="190"/>
      <c r="LMS1955" s="190"/>
      <c r="LMT1955" s="190"/>
      <c r="LMU1955" s="190"/>
      <c r="LMV1955" s="190"/>
      <c r="LMW1955" s="190"/>
      <c r="LMX1955" s="190"/>
      <c r="LMY1955" s="190"/>
      <c r="LMZ1955" s="190"/>
      <c r="LNA1955" s="190"/>
      <c r="LNB1955" s="190"/>
      <c r="LNC1955" s="190"/>
      <c r="LND1955" s="190"/>
      <c r="LNE1955" s="190"/>
      <c r="LNF1955" s="190"/>
      <c r="LNG1955" s="190"/>
      <c r="LNH1955" s="190"/>
      <c r="LNI1955" s="190"/>
      <c r="LNJ1955" s="190"/>
      <c r="LNK1955" s="190"/>
      <c r="LNL1955" s="190"/>
      <c r="LNM1955" s="190"/>
      <c r="LNN1955" s="190"/>
      <c r="LNO1955" s="190"/>
      <c r="LNP1955" s="190"/>
      <c r="LNQ1955" s="190"/>
      <c r="LNR1955" s="190"/>
      <c r="LNS1955" s="190"/>
      <c r="LNT1955" s="190"/>
      <c r="LNU1955" s="190"/>
      <c r="LNV1955" s="190"/>
      <c r="LNW1955" s="190"/>
      <c r="LNX1955" s="190"/>
      <c r="LNY1955" s="190"/>
      <c r="LNZ1955" s="190"/>
      <c r="LOA1955" s="190"/>
      <c r="LOB1955" s="190"/>
      <c r="LOC1955" s="190"/>
      <c r="LOD1955" s="190"/>
      <c r="LOE1955" s="190"/>
      <c r="LOF1955" s="190"/>
      <c r="LOG1955" s="190"/>
      <c r="LOH1955" s="190"/>
      <c r="LOI1955" s="190"/>
      <c r="LOJ1955" s="190"/>
      <c r="LOK1955" s="190"/>
      <c r="LOL1955" s="190"/>
      <c r="LOM1955" s="190"/>
      <c r="LON1955" s="190"/>
      <c r="LOO1955" s="190"/>
      <c r="LOP1955" s="190"/>
      <c r="LOQ1955" s="190"/>
      <c r="LOR1955" s="190"/>
      <c r="LOS1955" s="190"/>
      <c r="LOT1955" s="190"/>
      <c r="LOU1955" s="190"/>
      <c r="LOV1955" s="190"/>
      <c r="LOW1955" s="190"/>
      <c r="LOX1955" s="190"/>
      <c r="LOY1955" s="190"/>
      <c r="LOZ1955" s="190"/>
      <c r="LPA1955" s="190"/>
      <c r="LPB1955" s="190"/>
      <c r="LPC1955" s="190"/>
      <c r="LPD1955" s="190"/>
      <c r="LPE1955" s="190"/>
      <c r="LPF1955" s="190"/>
      <c r="LPG1955" s="190"/>
      <c r="LPH1955" s="190"/>
      <c r="LPI1955" s="190"/>
      <c r="LPJ1955" s="190"/>
      <c r="LPK1955" s="190"/>
      <c r="LPL1955" s="190"/>
      <c r="LPM1955" s="190"/>
      <c r="LPN1955" s="190"/>
      <c r="LPO1955" s="190"/>
      <c r="LPP1955" s="190"/>
      <c r="LPQ1955" s="190"/>
      <c r="LPR1955" s="190"/>
      <c r="LPS1955" s="190"/>
      <c r="LPT1955" s="190"/>
      <c r="LPU1955" s="190"/>
      <c r="LPV1955" s="190"/>
      <c r="LPW1955" s="190"/>
      <c r="LPX1955" s="190"/>
      <c r="LPY1955" s="190"/>
      <c r="LPZ1955" s="190"/>
      <c r="LQA1955" s="190"/>
      <c r="LQB1955" s="190"/>
      <c r="LQC1955" s="190"/>
      <c r="LQD1955" s="190"/>
      <c r="LQE1955" s="190"/>
      <c r="LQF1955" s="190"/>
      <c r="LQG1955" s="190"/>
      <c r="LQH1955" s="190"/>
      <c r="LQI1955" s="190"/>
      <c r="LQJ1955" s="190"/>
      <c r="LQK1955" s="190"/>
      <c r="LQL1955" s="190"/>
      <c r="LQM1955" s="190"/>
      <c r="LQN1955" s="190"/>
      <c r="LQO1955" s="190"/>
      <c r="LQP1955" s="190"/>
      <c r="LQQ1955" s="190"/>
      <c r="LQR1955" s="190"/>
      <c r="LQS1955" s="190"/>
      <c r="LQT1955" s="190"/>
      <c r="LQU1955" s="190"/>
      <c r="LQV1955" s="190"/>
      <c r="LQW1955" s="190"/>
      <c r="LQX1955" s="190"/>
      <c r="LQY1955" s="190"/>
      <c r="LQZ1955" s="190"/>
      <c r="LRA1955" s="190"/>
      <c r="LRB1955" s="190"/>
      <c r="LRC1955" s="190"/>
      <c r="LRD1955" s="190"/>
      <c r="LRE1955" s="190"/>
      <c r="LRF1955" s="190"/>
      <c r="LRG1955" s="190"/>
      <c r="LRH1955" s="190"/>
      <c r="LRI1955" s="190"/>
      <c r="LRJ1955" s="190"/>
      <c r="LRK1955" s="190"/>
      <c r="LRL1955" s="190"/>
      <c r="LRM1955" s="190"/>
      <c r="LRN1955" s="190"/>
      <c r="LRO1955" s="190"/>
      <c r="LRP1955" s="190"/>
      <c r="LRQ1955" s="190"/>
      <c r="LRR1955" s="190"/>
      <c r="LRS1955" s="190"/>
      <c r="LRT1955" s="190"/>
      <c r="LRU1955" s="190"/>
      <c r="LRV1955" s="190"/>
      <c r="LRW1955" s="190"/>
      <c r="LRX1955" s="190"/>
      <c r="LRY1955" s="190"/>
      <c r="LRZ1955" s="190"/>
      <c r="LSA1955" s="190"/>
      <c r="LSB1955" s="190"/>
      <c r="LSC1955" s="190"/>
      <c r="LSD1955" s="190"/>
      <c r="LSE1955" s="190"/>
      <c r="LSF1955" s="190"/>
      <c r="LSG1955" s="190"/>
      <c r="LSH1955" s="190"/>
      <c r="LSI1955" s="190"/>
      <c r="LSJ1955" s="190"/>
      <c r="LSK1955" s="190"/>
      <c r="LSL1955" s="190"/>
      <c r="LSM1955" s="190"/>
      <c r="LSN1955" s="190"/>
      <c r="LSO1955" s="190"/>
      <c r="LSP1955" s="190"/>
      <c r="LSQ1955" s="190"/>
      <c r="LSR1955" s="190"/>
      <c r="LSS1955" s="190"/>
      <c r="LST1955" s="190"/>
      <c r="LSU1955" s="190"/>
      <c r="LSV1955" s="190"/>
      <c r="LSW1955" s="190"/>
      <c r="LSX1955" s="190"/>
      <c r="LSY1955" s="190"/>
      <c r="LSZ1955" s="190"/>
      <c r="LTA1955" s="190"/>
      <c r="LTB1955" s="190"/>
      <c r="LTC1955" s="190"/>
      <c r="LTD1955" s="190"/>
      <c r="LTE1955" s="190"/>
      <c r="LTF1955" s="190"/>
      <c r="LTG1955" s="190"/>
      <c r="LTH1955" s="190"/>
      <c r="LTI1955" s="190"/>
      <c r="LTJ1955" s="190"/>
      <c r="LTK1955" s="190"/>
      <c r="LTL1955" s="190"/>
      <c r="LTM1955" s="190"/>
      <c r="LTN1955" s="190"/>
      <c r="LTO1955" s="190"/>
      <c r="LTP1955" s="190"/>
      <c r="LTQ1955" s="190"/>
      <c r="LTR1955" s="190"/>
      <c r="LTS1955" s="190"/>
      <c r="LTT1955" s="190"/>
      <c r="LTU1955" s="190"/>
      <c r="LTV1955" s="190"/>
      <c r="LTW1955" s="190"/>
      <c r="LTX1955" s="190"/>
      <c r="LTY1955" s="190"/>
      <c r="LTZ1955" s="190"/>
      <c r="LUA1955" s="190"/>
      <c r="LUB1955" s="190"/>
      <c r="LUC1955" s="190"/>
      <c r="LUD1955" s="190"/>
      <c r="LUE1955" s="190"/>
      <c r="LUF1955" s="190"/>
      <c r="LUG1955" s="190"/>
      <c r="LUH1955" s="190"/>
      <c r="LUI1955" s="190"/>
      <c r="LUJ1955" s="190"/>
      <c r="LUK1955" s="190"/>
      <c r="LUL1955" s="190"/>
      <c r="LUM1955" s="190"/>
      <c r="LUN1955" s="190"/>
      <c r="LUO1955" s="190"/>
      <c r="LUP1955" s="190"/>
      <c r="LUQ1955" s="190"/>
      <c r="LUR1955" s="190"/>
      <c r="LUS1955" s="190"/>
      <c r="LUT1955" s="190"/>
      <c r="LUU1955" s="190"/>
      <c r="LUV1955" s="190"/>
      <c r="LUW1955" s="190"/>
      <c r="LUX1955" s="190"/>
      <c r="LUY1955" s="190"/>
      <c r="LUZ1955" s="190"/>
      <c r="LVA1955" s="190"/>
      <c r="LVB1955" s="190"/>
      <c r="LVC1955" s="190"/>
      <c r="LVD1955" s="190"/>
      <c r="LVE1955" s="190"/>
      <c r="LVF1955" s="190"/>
      <c r="LVG1955" s="190"/>
      <c r="LVH1955" s="190"/>
      <c r="LVI1955" s="190"/>
      <c r="LVJ1955" s="190"/>
      <c r="LVK1955" s="190"/>
      <c r="LVL1955" s="190"/>
      <c r="LVM1955" s="190"/>
      <c r="LVN1955" s="190"/>
      <c r="LVO1955" s="190"/>
      <c r="LVP1955" s="190"/>
      <c r="LVQ1955" s="190"/>
      <c r="LVR1955" s="190"/>
      <c r="LVS1955" s="190"/>
      <c r="LVT1955" s="190"/>
      <c r="LVU1955" s="190"/>
      <c r="LVV1955" s="190"/>
      <c r="LVW1955" s="190"/>
      <c r="LVX1955" s="190"/>
      <c r="LVY1955" s="190"/>
      <c r="LVZ1955" s="190"/>
      <c r="LWA1955" s="190"/>
      <c r="LWB1955" s="190"/>
      <c r="LWC1955" s="190"/>
      <c r="LWD1955" s="190"/>
      <c r="LWE1955" s="190"/>
      <c r="LWF1955" s="190"/>
      <c r="LWG1955" s="190"/>
      <c r="LWH1955" s="190"/>
      <c r="LWI1955" s="190"/>
      <c r="LWJ1955" s="190"/>
      <c r="LWK1955" s="190"/>
      <c r="LWL1955" s="190"/>
      <c r="LWM1955" s="190"/>
      <c r="LWN1955" s="190"/>
      <c r="LWO1955" s="190"/>
      <c r="LWP1955" s="190"/>
      <c r="LWQ1955" s="190"/>
      <c r="LWR1955" s="190"/>
      <c r="LWS1955" s="190"/>
      <c r="LWT1955" s="190"/>
      <c r="LWU1955" s="190"/>
      <c r="LWV1955" s="190"/>
      <c r="LWW1955" s="190"/>
      <c r="LWX1955" s="190"/>
      <c r="LWY1955" s="190"/>
      <c r="LWZ1955" s="190"/>
      <c r="LXA1955" s="190"/>
      <c r="LXB1955" s="190"/>
      <c r="LXC1955" s="190"/>
      <c r="LXD1955" s="190"/>
      <c r="LXE1955" s="190"/>
      <c r="LXF1955" s="190"/>
      <c r="LXG1955" s="190"/>
      <c r="LXH1955" s="190"/>
      <c r="LXI1955" s="190"/>
      <c r="LXJ1955" s="190"/>
      <c r="LXK1955" s="190"/>
      <c r="LXL1955" s="190"/>
      <c r="LXM1955" s="190"/>
      <c r="LXN1955" s="190"/>
      <c r="LXO1955" s="190"/>
      <c r="LXP1955" s="190"/>
      <c r="LXQ1955" s="190"/>
      <c r="LXR1955" s="190"/>
      <c r="LXS1955" s="190"/>
      <c r="LXT1955" s="190"/>
      <c r="LXU1955" s="190"/>
      <c r="LXV1955" s="190"/>
      <c r="LXW1955" s="190"/>
      <c r="LXX1955" s="190"/>
      <c r="LXY1955" s="190"/>
      <c r="LXZ1955" s="190"/>
      <c r="LYA1955" s="190"/>
      <c r="LYB1955" s="190"/>
      <c r="LYC1955" s="190"/>
      <c r="LYD1955" s="190"/>
      <c r="LYE1955" s="190"/>
      <c r="LYF1955" s="190"/>
      <c r="LYG1955" s="190"/>
      <c r="LYH1955" s="190"/>
      <c r="LYI1955" s="190"/>
      <c r="LYJ1955" s="190"/>
      <c r="LYK1955" s="190"/>
      <c r="LYL1955" s="190"/>
      <c r="LYM1955" s="190"/>
      <c r="LYN1955" s="190"/>
      <c r="LYO1955" s="190"/>
      <c r="LYP1955" s="190"/>
      <c r="LYQ1955" s="190"/>
      <c r="LYR1955" s="190"/>
      <c r="LYS1955" s="190"/>
      <c r="LYT1955" s="190"/>
      <c r="LYU1955" s="190"/>
      <c r="LYV1955" s="190"/>
      <c r="LYW1955" s="190"/>
      <c r="LYX1955" s="190"/>
      <c r="LYY1955" s="190"/>
      <c r="LYZ1955" s="190"/>
      <c r="LZA1955" s="190"/>
      <c r="LZB1955" s="190"/>
      <c r="LZC1955" s="190"/>
      <c r="LZD1955" s="190"/>
      <c r="LZE1955" s="190"/>
      <c r="LZF1955" s="190"/>
      <c r="LZG1955" s="190"/>
      <c r="LZH1955" s="190"/>
      <c r="LZI1955" s="190"/>
      <c r="LZJ1955" s="190"/>
      <c r="LZK1955" s="190"/>
      <c r="LZL1955" s="190"/>
      <c r="LZM1955" s="190"/>
      <c r="LZN1955" s="190"/>
      <c r="LZO1955" s="190"/>
      <c r="LZP1955" s="190"/>
      <c r="LZQ1955" s="190"/>
      <c r="LZR1955" s="190"/>
      <c r="LZS1955" s="190"/>
      <c r="LZT1955" s="190"/>
      <c r="LZU1955" s="190"/>
      <c r="LZV1955" s="190"/>
      <c r="LZW1955" s="190"/>
      <c r="LZX1955" s="190"/>
      <c r="LZY1955" s="190"/>
      <c r="LZZ1955" s="190"/>
      <c r="MAA1955" s="190"/>
      <c r="MAB1955" s="190"/>
      <c r="MAC1955" s="190"/>
      <c r="MAD1955" s="190"/>
      <c r="MAE1955" s="190"/>
      <c r="MAF1955" s="190"/>
      <c r="MAG1955" s="190"/>
      <c r="MAH1955" s="190"/>
      <c r="MAI1955" s="190"/>
      <c r="MAJ1955" s="190"/>
      <c r="MAK1955" s="190"/>
      <c r="MAL1955" s="190"/>
      <c r="MAM1955" s="190"/>
      <c r="MAN1955" s="190"/>
      <c r="MAO1955" s="190"/>
      <c r="MAP1955" s="190"/>
      <c r="MAQ1955" s="190"/>
      <c r="MAR1955" s="190"/>
      <c r="MAS1955" s="190"/>
      <c r="MAT1955" s="190"/>
      <c r="MAU1955" s="190"/>
      <c r="MAV1955" s="190"/>
      <c r="MAW1955" s="190"/>
      <c r="MAX1955" s="190"/>
      <c r="MAY1955" s="190"/>
      <c r="MAZ1955" s="190"/>
      <c r="MBA1955" s="190"/>
      <c r="MBB1955" s="190"/>
      <c r="MBC1955" s="190"/>
      <c r="MBD1955" s="190"/>
      <c r="MBE1955" s="190"/>
      <c r="MBF1955" s="190"/>
      <c r="MBG1955" s="190"/>
      <c r="MBH1955" s="190"/>
      <c r="MBI1955" s="190"/>
      <c r="MBJ1955" s="190"/>
      <c r="MBK1955" s="190"/>
      <c r="MBL1955" s="190"/>
      <c r="MBM1955" s="190"/>
      <c r="MBN1955" s="190"/>
      <c r="MBO1955" s="190"/>
      <c r="MBP1955" s="190"/>
      <c r="MBQ1955" s="190"/>
      <c r="MBR1955" s="190"/>
      <c r="MBS1955" s="190"/>
      <c r="MBT1955" s="190"/>
      <c r="MBU1955" s="190"/>
      <c r="MBV1955" s="190"/>
      <c r="MBW1955" s="190"/>
      <c r="MBX1955" s="190"/>
      <c r="MBY1955" s="190"/>
      <c r="MBZ1955" s="190"/>
      <c r="MCA1955" s="190"/>
      <c r="MCB1955" s="190"/>
      <c r="MCC1955" s="190"/>
      <c r="MCD1955" s="190"/>
      <c r="MCE1955" s="190"/>
      <c r="MCF1955" s="190"/>
      <c r="MCG1955" s="190"/>
      <c r="MCH1955" s="190"/>
      <c r="MCI1955" s="190"/>
      <c r="MCJ1955" s="190"/>
      <c r="MCK1955" s="190"/>
      <c r="MCL1955" s="190"/>
      <c r="MCM1955" s="190"/>
      <c r="MCN1955" s="190"/>
      <c r="MCO1955" s="190"/>
      <c r="MCP1955" s="190"/>
      <c r="MCQ1955" s="190"/>
      <c r="MCR1955" s="190"/>
      <c r="MCS1955" s="190"/>
      <c r="MCT1955" s="190"/>
      <c r="MCU1955" s="190"/>
      <c r="MCV1955" s="190"/>
      <c r="MCW1955" s="190"/>
      <c r="MCX1955" s="190"/>
      <c r="MCY1955" s="190"/>
      <c r="MCZ1955" s="190"/>
      <c r="MDA1955" s="190"/>
      <c r="MDB1955" s="190"/>
      <c r="MDC1955" s="190"/>
      <c r="MDD1955" s="190"/>
      <c r="MDE1955" s="190"/>
      <c r="MDF1955" s="190"/>
      <c r="MDG1955" s="190"/>
      <c r="MDH1955" s="190"/>
      <c r="MDI1955" s="190"/>
      <c r="MDJ1955" s="190"/>
      <c r="MDK1955" s="190"/>
      <c r="MDL1955" s="190"/>
      <c r="MDM1955" s="190"/>
      <c r="MDN1955" s="190"/>
      <c r="MDO1955" s="190"/>
      <c r="MDP1955" s="190"/>
      <c r="MDQ1955" s="190"/>
      <c r="MDR1955" s="190"/>
      <c r="MDS1955" s="190"/>
      <c r="MDT1955" s="190"/>
      <c r="MDU1955" s="190"/>
      <c r="MDV1955" s="190"/>
      <c r="MDW1955" s="190"/>
      <c r="MDX1955" s="190"/>
      <c r="MDY1955" s="190"/>
      <c r="MDZ1955" s="190"/>
      <c r="MEA1955" s="190"/>
      <c r="MEB1955" s="190"/>
      <c r="MEC1955" s="190"/>
      <c r="MED1955" s="190"/>
      <c r="MEE1955" s="190"/>
      <c r="MEF1955" s="190"/>
      <c r="MEG1955" s="190"/>
      <c r="MEH1955" s="190"/>
      <c r="MEI1955" s="190"/>
      <c r="MEJ1955" s="190"/>
      <c r="MEK1955" s="190"/>
      <c r="MEL1955" s="190"/>
      <c r="MEM1955" s="190"/>
      <c r="MEN1955" s="190"/>
      <c r="MEO1955" s="190"/>
      <c r="MEP1955" s="190"/>
      <c r="MEQ1955" s="190"/>
      <c r="MER1955" s="190"/>
      <c r="MES1955" s="190"/>
      <c r="MET1955" s="190"/>
      <c r="MEU1955" s="190"/>
      <c r="MEV1955" s="190"/>
      <c r="MEW1955" s="190"/>
      <c r="MEX1955" s="190"/>
      <c r="MEY1955" s="190"/>
      <c r="MEZ1955" s="190"/>
      <c r="MFA1955" s="190"/>
      <c r="MFB1955" s="190"/>
      <c r="MFC1955" s="190"/>
      <c r="MFD1955" s="190"/>
      <c r="MFE1955" s="190"/>
      <c r="MFF1955" s="190"/>
      <c r="MFG1955" s="190"/>
      <c r="MFH1955" s="190"/>
      <c r="MFI1955" s="190"/>
      <c r="MFJ1955" s="190"/>
      <c r="MFK1955" s="190"/>
      <c r="MFL1955" s="190"/>
      <c r="MFM1955" s="190"/>
      <c r="MFN1955" s="190"/>
      <c r="MFO1955" s="190"/>
      <c r="MFP1955" s="190"/>
      <c r="MFQ1955" s="190"/>
      <c r="MFR1955" s="190"/>
      <c r="MFS1955" s="190"/>
      <c r="MFT1955" s="190"/>
      <c r="MFU1955" s="190"/>
      <c r="MFV1955" s="190"/>
      <c r="MFW1955" s="190"/>
      <c r="MFX1955" s="190"/>
      <c r="MFY1955" s="190"/>
      <c r="MFZ1955" s="190"/>
      <c r="MGA1955" s="190"/>
      <c r="MGB1955" s="190"/>
      <c r="MGC1955" s="190"/>
      <c r="MGD1955" s="190"/>
      <c r="MGE1955" s="190"/>
      <c r="MGF1955" s="190"/>
      <c r="MGG1955" s="190"/>
      <c r="MGH1955" s="190"/>
      <c r="MGI1955" s="190"/>
      <c r="MGJ1955" s="190"/>
      <c r="MGK1955" s="190"/>
      <c r="MGL1955" s="190"/>
      <c r="MGM1955" s="190"/>
      <c r="MGN1955" s="190"/>
      <c r="MGO1955" s="190"/>
      <c r="MGP1955" s="190"/>
      <c r="MGQ1955" s="190"/>
      <c r="MGR1955" s="190"/>
      <c r="MGS1955" s="190"/>
      <c r="MGT1955" s="190"/>
      <c r="MGU1955" s="190"/>
      <c r="MGV1955" s="190"/>
      <c r="MGW1955" s="190"/>
      <c r="MGX1955" s="190"/>
      <c r="MGY1955" s="190"/>
      <c r="MGZ1955" s="190"/>
      <c r="MHA1955" s="190"/>
      <c r="MHB1955" s="190"/>
      <c r="MHC1955" s="190"/>
      <c r="MHD1955" s="190"/>
      <c r="MHE1955" s="190"/>
      <c r="MHF1955" s="190"/>
      <c r="MHG1955" s="190"/>
      <c r="MHH1955" s="190"/>
      <c r="MHI1955" s="190"/>
      <c r="MHJ1955" s="190"/>
      <c r="MHK1955" s="190"/>
      <c r="MHL1955" s="190"/>
      <c r="MHM1955" s="190"/>
      <c r="MHN1955" s="190"/>
      <c r="MHO1955" s="190"/>
      <c r="MHP1955" s="190"/>
      <c r="MHQ1955" s="190"/>
      <c r="MHR1955" s="190"/>
      <c r="MHS1955" s="190"/>
      <c r="MHT1955" s="190"/>
      <c r="MHU1955" s="190"/>
      <c r="MHV1955" s="190"/>
      <c r="MHW1955" s="190"/>
      <c r="MHX1955" s="190"/>
      <c r="MHY1955" s="190"/>
      <c r="MHZ1955" s="190"/>
      <c r="MIA1955" s="190"/>
      <c r="MIB1955" s="190"/>
      <c r="MIC1955" s="190"/>
      <c r="MID1955" s="190"/>
      <c r="MIE1955" s="190"/>
      <c r="MIF1955" s="190"/>
      <c r="MIG1955" s="190"/>
      <c r="MIH1955" s="190"/>
      <c r="MII1955" s="190"/>
      <c r="MIJ1955" s="190"/>
      <c r="MIK1955" s="190"/>
      <c r="MIL1955" s="190"/>
      <c r="MIM1955" s="190"/>
      <c r="MIN1955" s="190"/>
      <c r="MIO1955" s="190"/>
      <c r="MIP1955" s="190"/>
      <c r="MIQ1955" s="190"/>
      <c r="MIR1955" s="190"/>
      <c r="MIS1955" s="190"/>
      <c r="MIT1955" s="190"/>
      <c r="MIU1955" s="190"/>
      <c r="MIV1955" s="190"/>
      <c r="MIW1955" s="190"/>
      <c r="MIX1955" s="190"/>
      <c r="MIY1955" s="190"/>
      <c r="MIZ1955" s="190"/>
      <c r="MJA1955" s="190"/>
      <c r="MJB1955" s="190"/>
      <c r="MJC1955" s="190"/>
      <c r="MJD1955" s="190"/>
      <c r="MJE1955" s="190"/>
      <c r="MJF1955" s="190"/>
      <c r="MJG1955" s="190"/>
      <c r="MJH1955" s="190"/>
      <c r="MJI1955" s="190"/>
      <c r="MJJ1955" s="190"/>
      <c r="MJK1955" s="190"/>
      <c r="MJL1955" s="190"/>
      <c r="MJM1955" s="190"/>
      <c r="MJN1955" s="190"/>
      <c r="MJO1955" s="190"/>
      <c r="MJP1955" s="190"/>
      <c r="MJQ1955" s="190"/>
      <c r="MJR1955" s="190"/>
      <c r="MJS1955" s="190"/>
      <c r="MJT1955" s="190"/>
      <c r="MJU1955" s="190"/>
      <c r="MJV1955" s="190"/>
      <c r="MJW1955" s="190"/>
      <c r="MJX1955" s="190"/>
      <c r="MJY1955" s="190"/>
      <c r="MJZ1955" s="190"/>
      <c r="MKA1955" s="190"/>
      <c r="MKB1955" s="190"/>
      <c r="MKC1955" s="190"/>
      <c r="MKD1955" s="190"/>
      <c r="MKE1955" s="190"/>
      <c r="MKF1955" s="190"/>
      <c r="MKG1955" s="190"/>
      <c r="MKH1955" s="190"/>
      <c r="MKI1955" s="190"/>
      <c r="MKJ1955" s="190"/>
      <c r="MKK1955" s="190"/>
      <c r="MKL1955" s="190"/>
      <c r="MKM1955" s="190"/>
      <c r="MKN1955" s="190"/>
      <c r="MKO1955" s="190"/>
      <c r="MKP1955" s="190"/>
      <c r="MKQ1955" s="190"/>
      <c r="MKR1955" s="190"/>
      <c r="MKS1955" s="190"/>
      <c r="MKT1955" s="190"/>
      <c r="MKU1955" s="190"/>
      <c r="MKV1955" s="190"/>
      <c r="MKW1955" s="190"/>
      <c r="MKX1955" s="190"/>
      <c r="MKY1955" s="190"/>
      <c r="MKZ1955" s="190"/>
      <c r="MLA1955" s="190"/>
      <c r="MLB1955" s="190"/>
      <c r="MLC1955" s="190"/>
      <c r="MLD1955" s="190"/>
      <c r="MLE1955" s="190"/>
      <c r="MLF1955" s="190"/>
      <c r="MLG1955" s="190"/>
      <c r="MLH1955" s="190"/>
      <c r="MLI1955" s="190"/>
      <c r="MLJ1955" s="190"/>
      <c r="MLK1955" s="190"/>
      <c r="MLL1955" s="190"/>
      <c r="MLM1955" s="190"/>
      <c r="MLN1955" s="190"/>
      <c r="MLO1955" s="190"/>
      <c r="MLP1955" s="190"/>
      <c r="MLQ1955" s="190"/>
      <c r="MLR1955" s="190"/>
      <c r="MLS1955" s="190"/>
      <c r="MLT1955" s="190"/>
      <c r="MLU1955" s="190"/>
      <c r="MLV1955" s="190"/>
      <c r="MLW1955" s="190"/>
      <c r="MLX1955" s="190"/>
      <c r="MLY1955" s="190"/>
      <c r="MLZ1955" s="190"/>
      <c r="MMA1955" s="190"/>
      <c r="MMB1955" s="190"/>
      <c r="MMC1955" s="190"/>
      <c r="MMD1955" s="190"/>
      <c r="MME1955" s="190"/>
      <c r="MMF1955" s="190"/>
      <c r="MMG1955" s="190"/>
      <c r="MMH1955" s="190"/>
      <c r="MMI1955" s="190"/>
      <c r="MMJ1955" s="190"/>
      <c r="MMK1955" s="190"/>
      <c r="MML1955" s="190"/>
      <c r="MMM1955" s="190"/>
      <c r="MMN1955" s="190"/>
      <c r="MMO1955" s="190"/>
      <c r="MMP1955" s="190"/>
      <c r="MMQ1955" s="190"/>
      <c r="MMR1955" s="190"/>
      <c r="MMS1955" s="190"/>
      <c r="MMT1955" s="190"/>
      <c r="MMU1955" s="190"/>
      <c r="MMV1955" s="190"/>
      <c r="MMW1955" s="190"/>
      <c r="MMX1955" s="190"/>
      <c r="MMY1955" s="190"/>
      <c r="MMZ1955" s="190"/>
      <c r="MNA1955" s="190"/>
      <c r="MNB1955" s="190"/>
      <c r="MNC1955" s="190"/>
      <c r="MND1955" s="190"/>
      <c r="MNE1955" s="190"/>
      <c r="MNF1955" s="190"/>
      <c r="MNG1955" s="190"/>
      <c r="MNH1955" s="190"/>
      <c r="MNI1955" s="190"/>
      <c r="MNJ1955" s="190"/>
      <c r="MNK1955" s="190"/>
      <c r="MNL1955" s="190"/>
      <c r="MNM1955" s="190"/>
      <c r="MNN1955" s="190"/>
      <c r="MNO1955" s="190"/>
      <c r="MNP1955" s="190"/>
      <c r="MNQ1955" s="190"/>
      <c r="MNR1955" s="190"/>
      <c r="MNS1955" s="190"/>
      <c r="MNT1955" s="190"/>
      <c r="MNU1955" s="190"/>
      <c r="MNV1955" s="190"/>
      <c r="MNW1955" s="190"/>
      <c r="MNX1955" s="190"/>
      <c r="MNY1955" s="190"/>
      <c r="MNZ1955" s="190"/>
      <c r="MOA1955" s="190"/>
      <c r="MOB1955" s="190"/>
      <c r="MOC1955" s="190"/>
      <c r="MOD1955" s="190"/>
      <c r="MOE1955" s="190"/>
      <c r="MOF1955" s="190"/>
      <c r="MOG1955" s="190"/>
      <c r="MOH1955" s="190"/>
      <c r="MOI1955" s="190"/>
      <c r="MOJ1955" s="190"/>
      <c r="MOK1955" s="190"/>
      <c r="MOL1955" s="190"/>
      <c r="MOM1955" s="190"/>
      <c r="MON1955" s="190"/>
      <c r="MOO1955" s="190"/>
      <c r="MOP1955" s="190"/>
      <c r="MOQ1955" s="190"/>
      <c r="MOR1955" s="190"/>
      <c r="MOS1955" s="190"/>
      <c r="MOT1955" s="190"/>
      <c r="MOU1955" s="190"/>
      <c r="MOV1955" s="190"/>
      <c r="MOW1955" s="190"/>
      <c r="MOX1955" s="190"/>
      <c r="MOY1955" s="190"/>
      <c r="MOZ1955" s="190"/>
      <c r="MPA1955" s="190"/>
      <c r="MPB1955" s="190"/>
      <c r="MPC1955" s="190"/>
      <c r="MPD1955" s="190"/>
      <c r="MPE1955" s="190"/>
      <c r="MPF1955" s="190"/>
      <c r="MPG1955" s="190"/>
      <c r="MPH1955" s="190"/>
      <c r="MPI1955" s="190"/>
      <c r="MPJ1955" s="190"/>
      <c r="MPK1955" s="190"/>
      <c r="MPL1955" s="190"/>
      <c r="MPM1955" s="190"/>
      <c r="MPN1955" s="190"/>
      <c r="MPO1955" s="190"/>
      <c r="MPP1955" s="190"/>
      <c r="MPQ1955" s="190"/>
      <c r="MPR1955" s="190"/>
      <c r="MPS1955" s="190"/>
      <c r="MPT1955" s="190"/>
      <c r="MPU1955" s="190"/>
      <c r="MPV1955" s="190"/>
      <c r="MPW1955" s="190"/>
      <c r="MPX1955" s="190"/>
      <c r="MPY1955" s="190"/>
      <c r="MPZ1955" s="190"/>
      <c r="MQA1955" s="190"/>
      <c r="MQB1955" s="190"/>
      <c r="MQC1955" s="190"/>
      <c r="MQD1955" s="190"/>
      <c r="MQE1955" s="190"/>
      <c r="MQF1955" s="190"/>
      <c r="MQG1955" s="190"/>
      <c r="MQH1955" s="190"/>
      <c r="MQI1955" s="190"/>
      <c r="MQJ1955" s="190"/>
      <c r="MQK1955" s="190"/>
      <c r="MQL1955" s="190"/>
      <c r="MQM1955" s="190"/>
      <c r="MQN1955" s="190"/>
      <c r="MQO1955" s="190"/>
      <c r="MQP1955" s="190"/>
      <c r="MQQ1955" s="190"/>
      <c r="MQR1955" s="190"/>
      <c r="MQS1955" s="190"/>
      <c r="MQT1955" s="190"/>
      <c r="MQU1955" s="190"/>
      <c r="MQV1955" s="190"/>
      <c r="MQW1955" s="190"/>
      <c r="MQX1955" s="190"/>
      <c r="MQY1955" s="190"/>
      <c r="MQZ1955" s="190"/>
      <c r="MRA1955" s="190"/>
      <c r="MRB1955" s="190"/>
      <c r="MRC1955" s="190"/>
      <c r="MRD1955" s="190"/>
      <c r="MRE1955" s="190"/>
      <c r="MRF1955" s="190"/>
      <c r="MRG1955" s="190"/>
      <c r="MRH1955" s="190"/>
      <c r="MRI1955" s="190"/>
      <c r="MRJ1955" s="190"/>
      <c r="MRK1955" s="190"/>
      <c r="MRL1955" s="190"/>
      <c r="MRM1955" s="190"/>
      <c r="MRN1955" s="190"/>
      <c r="MRO1955" s="190"/>
      <c r="MRP1955" s="190"/>
      <c r="MRQ1955" s="190"/>
      <c r="MRR1955" s="190"/>
      <c r="MRS1955" s="190"/>
      <c r="MRT1955" s="190"/>
      <c r="MRU1955" s="190"/>
      <c r="MRV1955" s="190"/>
      <c r="MRW1955" s="190"/>
      <c r="MRX1955" s="190"/>
      <c r="MRY1955" s="190"/>
      <c r="MRZ1955" s="190"/>
      <c r="MSA1955" s="190"/>
      <c r="MSB1955" s="190"/>
      <c r="MSC1955" s="190"/>
      <c r="MSD1955" s="190"/>
      <c r="MSE1955" s="190"/>
      <c r="MSF1955" s="190"/>
      <c r="MSG1955" s="190"/>
      <c r="MSH1955" s="190"/>
      <c r="MSI1955" s="190"/>
      <c r="MSJ1955" s="190"/>
      <c r="MSK1955" s="190"/>
      <c r="MSL1955" s="190"/>
      <c r="MSM1955" s="190"/>
      <c r="MSN1955" s="190"/>
      <c r="MSO1955" s="190"/>
      <c r="MSP1955" s="190"/>
      <c r="MSQ1955" s="190"/>
      <c r="MSR1955" s="190"/>
      <c r="MSS1955" s="190"/>
      <c r="MST1955" s="190"/>
      <c r="MSU1955" s="190"/>
      <c r="MSV1955" s="190"/>
      <c r="MSW1955" s="190"/>
      <c r="MSX1955" s="190"/>
      <c r="MSY1955" s="190"/>
      <c r="MSZ1955" s="190"/>
      <c r="MTA1955" s="190"/>
      <c r="MTB1955" s="190"/>
      <c r="MTC1955" s="190"/>
      <c r="MTD1955" s="190"/>
      <c r="MTE1955" s="190"/>
      <c r="MTF1955" s="190"/>
      <c r="MTG1955" s="190"/>
      <c r="MTH1955" s="190"/>
      <c r="MTI1955" s="190"/>
      <c r="MTJ1955" s="190"/>
      <c r="MTK1955" s="190"/>
      <c r="MTL1955" s="190"/>
      <c r="MTM1955" s="190"/>
      <c r="MTN1955" s="190"/>
      <c r="MTO1955" s="190"/>
      <c r="MTP1955" s="190"/>
      <c r="MTQ1955" s="190"/>
      <c r="MTR1955" s="190"/>
      <c r="MTS1955" s="190"/>
      <c r="MTT1955" s="190"/>
      <c r="MTU1955" s="190"/>
      <c r="MTV1955" s="190"/>
      <c r="MTW1955" s="190"/>
      <c r="MTX1955" s="190"/>
      <c r="MTY1955" s="190"/>
      <c r="MTZ1955" s="190"/>
      <c r="MUA1955" s="190"/>
      <c r="MUB1955" s="190"/>
      <c r="MUC1955" s="190"/>
      <c r="MUD1955" s="190"/>
      <c r="MUE1955" s="190"/>
      <c r="MUF1955" s="190"/>
      <c r="MUG1955" s="190"/>
      <c r="MUH1955" s="190"/>
      <c r="MUI1955" s="190"/>
      <c r="MUJ1955" s="190"/>
      <c r="MUK1955" s="190"/>
      <c r="MUL1955" s="190"/>
      <c r="MUM1955" s="190"/>
      <c r="MUN1955" s="190"/>
      <c r="MUO1955" s="190"/>
      <c r="MUP1955" s="190"/>
      <c r="MUQ1955" s="190"/>
      <c r="MUR1955" s="190"/>
      <c r="MUS1955" s="190"/>
      <c r="MUT1955" s="190"/>
      <c r="MUU1955" s="190"/>
      <c r="MUV1955" s="190"/>
      <c r="MUW1955" s="190"/>
      <c r="MUX1955" s="190"/>
      <c r="MUY1955" s="190"/>
      <c r="MUZ1955" s="190"/>
      <c r="MVA1955" s="190"/>
      <c r="MVB1955" s="190"/>
      <c r="MVC1955" s="190"/>
      <c r="MVD1955" s="190"/>
      <c r="MVE1955" s="190"/>
      <c r="MVF1955" s="190"/>
      <c r="MVG1955" s="190"/>
      <c r="MVH1955" s="190"/>
      <c r="MVI1955" s="190"/>
      <c r="MVJ1955" s="190"/>
      <c r="MVK1955" s="190"/>
      <c r="MVL1955" s="190"/>
      <c r="MVM1955" s="190"/>
      <c r="MVN1955" s="190"/>
      <c r="MVO1955" s="190"/>
      <c r="MVP1955" s="190"/>
      <c r="MVQ1955" s="190"/>
      <c r="MVR1955" s="190"/>
      <c r="MVS1955" s="190"/>
      <c r="MVT1955" s="190"/>
      <c r="MVU1955" s="190"/>
      <c r="MVV1955" s="190"/>
      <c r="MVW1955" s="190"/>
      <c r="MVX1955" s="190"/>
      <c r="MVY1955" s="190"/>
      <c r="MVZ1955" s="190"/>
      <c r="MWA1955" s="190"/>
      <c r="MWB1955" s="190"/>
      <c r="MWC1955" s="190"/>
      <c r="MWD1955" s="190"/>
      <c r="MWE1955" s="190"/>
      <c r="MWF1955" s="190"/>
      <c r="MWG1955" s="190"/>
      <c r="MWH1955" s="190"/>
      <c r="MWI1955" s="190"/>
      <c r="MWJ1955" s="190"/>
      <c r="MWK1955" s="190"/>
      <c r="MWL1955" s="190"/>
      <c r="MWM1955" s="190"/>
      <c r="MWN1955" s="190"/>
      <c r="MWO1955" s="190"/>
      <c r="MWP1955" s="190"/>
      <c r="MWQ1955" s="190"/>
      <c r="MWR1955" s="190"/>
      <c r="MWS1955" s="190"/>
      <c r="MWT1955" s="190"/>
      <c r="MWU1955" s="190"/>
      <c r="MWV1955" s="190"/>
      <c r="MWW1955" s="190"/>
      <c r="MWX1955" s="190"/>
      <c r="MWY1955" s="190"/>
      <c r="MWZ1955" s="190"/>
      <c r="MXA1955" s="190"/>
      <c r="MXB1955" s="190"/>
      <c r="MXC1955" s="190"/>
      <c r="MXD1955" s="190"/>
      <c r="MXE1955" s="190"/>
      <c r="MXF1955" s="190"/>
      <c r="MXG1955" s="190"/>
      <c r="MXH1955" s="190"/>
      <c r="MXI1955" s="190"/>
      <c r="MXJ1955" s="190"/>
      <c r="MXK1955" s="190"/>
      <c r="MXL1955" s="190"/>
      <c r="MXM1955" s="190"/>
      <c r="MXN1955" s="190"/>
      <c r="MXO1955" s="190"/>
      <c r="MXP1955" s="190"/>
      <c r="MXQ1955" s="190"/>
      <c r="MXR1955" s="190"/>
      <c r="MXS1955" s="190"/>
      <c r="MXT1955" s="190"/>
      <c r="MXU1955" s="190"/>
      <c r="MXV1955" s="190"/>
      <c r="MXW1955" s="190"/>
      <c r="MXX1955" s="190"/>
      <c r="MXY1955" s="190"/>
      <c r="MXZ1955" s="190"/>
      <c r="MYA1955" s="190"/>
      <c r="MYB1955" s="190"/>
      <c r="MYC1955" s="190"/>
      <c r="MYD1955" s="190"/>
      <c r="MYE1955" s="190"/>
      <c r="MYF1955" s="190"/>
      <c r="MYG1955" s="190"/>
      <c r="MYH1955" s="190"/>
      <c r="MYI1955" s="190"/>
      <c r="MYJ1955" s="190"/>
      <c r="MYK1955" s="190"/>
      <c r="MYL1955" s="190"/>
      <c r="MYM1955" s="190"/>
      <c r="MYN1955" s="190"/>
      <c r="MYO1955" s="190"/>
      <c r="MYP1955" s="190"/>
      <c r="MYQ1955" s="190"/>
      <c r="MYR1955" s="190"/>
      <c r="MYS1955" s="190"/>
      <c r="MYT1955" s="190"/>
      <c r="MYU1955" s="190"/>
      <c r="MYV1955" s="190"/>
      <c r="MYW1955" s="190"/>
      <c r="MYX1955" s="190"/>
      <c r="MYY1955" s="190"/>
      <c r="MYZ1955" s="190"/>
      <c r="MZA1955" s="190"/>
      <c r="MZB1955" s="190"/>
      <c r="MZC1955" s="190"/>
      <c r="MZD1955" s="190"/>
      <c r="MZE1955" s="190"/>
      <c r="MZF1955" s="190"/>
      <c r="MZG1955" s="190"/>
      <c r="MZH1955" s="190"/>
      <c r="MZI1955" s="190"/>
      <c r="MZJ1955" s="190"/>
      <c r="MZK1955" s="190"/>
      <c r="MZL1955" s="190"/>
      <c r="MZM1955" s="190"/>
      <c r="MZN1955" s="190"/>
      <c r="MZO1955" s="190"/>
      <c r="MZP1955" s="190"/>
      <c r="MZQ1955" s="190"/>
      <c r="MZR1955" s="190"/>
      <c r="MZS1955" s="190"/>
      <c r="MZT1955" s="190"/>
      <c r="MZU1955" s="190"/>
      <c r="MZV1955" s="190"/>
      <c r="MZW1955" s="190"/>
      <c r="MZX1955" s="190"/>
      <c r="MZY1955" s="190"/>
      <c r="MZZ1955" s="190"/>
      <c r="NAA1955" s="190"/>
      <c r="NAB1955" s="190"/>
      <c r="NAC1955" s="190"/>
      <c r="NAD1955" s="190"/>
      <c r="NAE1955" s="190"/>
      <c r="NAF1955" s="190"/>
      <c r="NAG1955" s="190"/>
      <c r="NAH1955" s="190"/>
      <c r="NAI1955" s="190"/>
      <c r="NAJ1955" s="190"/>
      <c r="NAK1955" s="190"/>
      <c r="NAL1955" s="190"/>
      <c r="NAM1955" s="190"/>
      <c r="NAN1955" s="190"/>
      <c r="NAO1955" s="190"/>
      <c r="NAP1955" s="190"/>
      <c r="NAQ1955" s="190"/>
      <c r="NAR1955" s="190"/>
      <c r="NAS1955" s="190"/>
      <c r="NAT1955" s="190"/>
      <c r="NAU1955" s="190"/>
      <c r="NAV1955" s="190"/>
      <c r="NAW1955" s="190"/>
      <c r="NAX1955" s="190"/>
      <c r="NAY1955" s="190"/>
      <c r="NAZ1955" s="190"/>
      <c r="NBA1955" s="190"/>
      <c r="NBB1955" s="190"/>
      <c r="NBC1955" s="190"/>
      <c r="NBD1955" s="190"/>
      <c r="NBE1955" s="190"/>
      <c r="NBF1955" s="190"/>
      <c r="NBG1955" s="190"/>
      <c r="NBH1955" s="190"/>
      <c r="NBI1955" s="190"/>
      <c r="NBJ1955" s="190"/>
      <c r="NBK1955" s="190"/>
      <c r="NBL1955" s="190"/>
      <c r="NBM1955" s="190"/>
      <c r="NBN1955" s="190"/>
      <c r="NBO1955" s="190"/>
      <c r="NBP1955" s="190"/>
      <c r="NBQ1955" s="190"/>
      <c r="NBR1955" s="190"/>
      <c r="NBS1955" s="190"/>
      <c r="NBT1955" s="190"/>
      <c r="NBU1955" s="190"/>
      <c r="NBV1955" s="190"/>
      <c r="NBW1955" s="190"/>
      <c r="NBX1955" s="190"/>
      <c r="NBY1955" s="190"/>
      <c r="NBZ1955" s="190"/>
      <c r="NCA1955" s="190"/>
      <c r="NCB1955" s="190"/>
      <c r="NCC1955" s="190"/>
      <c r="NCD1955" s="190"/>
      <c r="NCE1955" s="190"/>
      <c r="NCF1955" s="190"/>
      <c r="NCG1955" s="190"/>
      <c r="NCH1955" s="190"/>
      <c r="NCI1955" s="190"/>
      <c r="NCJ1955" s="190"/>
      <c r="NCK1955" s="190"/>
      <c r="NCL1955" s="190"/>
      <c r="NCM1955" s="190"/>
      <c r="NCN1955" s="190"/>
      <c r="NCO1955" s="190"/>
      <c r="NCP1955" s="190"/>
      <c r="NCQ1955" s="190"/>
      <c r="NCR1955" s="190"/>
      <c r="NCS1955" s="190"/>
      <c r="NCT1955" s="190"/>
      <c r="NCU1955" s="190"/>
      <c r="NCV1955" s="190"/>
      <c r="NCW1955" s="190"/>
      <c r="NCX1955" s="190"/>
      <c r="NCY1955" s="190"/>
      <c r="NCZ1955" s="190"/>
      <c r="NDA1955" s="190"/>
      <c r="NDB1955" s="190"/>
      <c r="NDC1955" s="190"/>
      <c r="NDD1955" s="190"/>
      <c r="NDE1955" s="190"/>
      <c r="NDF1955" s="190"/>
      <c r="NDG1955" s="190"/>
      <c r="NDH1955" s="190"/>
      <c r="NDI1955" s="190"/>
      <c r="NDJ1955" s="190"/>
      <c r="NDK1955" s="190"/>
      <c r="NDL1955" s="190"/>
      <c r="NDM1955" s="190"/>
      <c r="NDN1955" s="190"/>
      <c r="NDO1955" s="190"/>
      <c r="NDP1955" s="190"/>
      <c r="NDQ1955" s="190"/>
      <c r="NDR1955" s="190"/>
      <c r="NDS1955" s="190"/>
      <c r="NDT1955" s="190"/>
      <c r="NDU1955" s="190"/>
      <c r="NDV1955" s="190"/>
      <c r="NDW1955" s="190"/>
      <c r="NDX1955" s="190"/>
      <c r="NDY1955" s="190"/>
      <c r="NDZ1955" s="190"/>
      <c r="NEA1955" s="190"/>
      <c r="NEB1955" s="190"/>
      <c r="NEC1955" s="190"/>
      <c r="NED1955" s="190"/>
      <c r="NEE1955" s="190"/>
      <c r="NEF1955" s="190"/>
      <c r="NEG1955" s="190"/>
      <c r="NEH1955" s="190"/>
      <c r="NEI1955" s="190"/>
      <c r="NEJ1955" s="190"/>
      <c r="NEK1955" s="190"/>
      <c r="NEL1955" s="190"/>
      <c r="NEM1955" s="190"/>
      <c r="NEN1955" s="190"/>
      <c r="NEO1955" s="190"/>
      <c r="NEP1955" s="190"/>
      <c r="NEQ1955" s="190"/>
      <c r="NER1955" s="190"/>
      <c r="NES1955" s="190"/>
      <c r="NET1955" s="190"/>
      <c r="NEU1955" s="190"/>
      <c r="NEV1955" s="190"/>
      <c r="NEW1955" s="190"/>
      <c r="NEX1955" s="190"/>
      <c r="NEY1955" s="190"/>
      <c r="NEZ1955" s="190"/>
      <c r="NFA1955" s="190"/>
      <c r="NFB1955" s="190"/>
      <c r="NFC1955" s="190"/>
      <c r="NFD1955" s="190"/>
      <c r="NFE1955" s="190"/>
      <c r="NFF1955" s="190"/>
      <c r="NFG1955" s="190"/>
      <c r="NFH1955" s="190"/>
      <c r="NFI1955" s="190"/>
      <c r="NFJ1955" s="190"/>
      <c r="NFK1955" s="190"/>
      <c r="NFL1955" s="190"/>
      <c r="NFM1955" s="190"/>
      <c r="NFN1955" s="190"/>
      <c r="NFO1955" s="190"/>
      <c r="NFP1955" s="190"/>
      <c r="NFQ1955" s="190"/>
      <c r="NFR1955" s="190"/>
      <c r="NFS1955" s="190"/>
      <c r="NFT1955" s="190"/>
      <c r="NFU1955" s="190"/>
      <c r="NFV1955" s="190"/>
      <c r="NFW1955" s="190"/>
      <c r="NFX1955" s="190"/>
      <c r="NFY1955" s="190"/>
      <c r="NFZ1955" s="190"/>
      <c r="NGA1955" s="190"/>
      <c r="NGB1955" s="190"/>
      <c r="NGC1955" s="190"/>
      <c r="NGD1955" s="190"/>
      <c r="NGE1955" s="190"/>
      <c r="NGF1955" s="190"/>
      <c r="NGG1955" s="190"/>
      <c r="NGH1955" s="190"/>
      <c r="NGI1955" s="190"/>
      <c r="NGJ1955" s="190"/>
      <c r="NGK1955" s="190"/>
      <c r="NGL1955" s="190"/>
      <c r="NGM1955" s="190"/>
      <c r="NGN1955" s="190"/>
      <c r="NGO1955" s="190"/>
      <c r="NGP1955" s="190"/>
      <c r="NGQ1955" s="190"/>
      <c r="NGR1955" s="190"/>
      <c r="NGS1955" s="190"/>
      <c r="NGT1955" s="190"/>
      <c r="NGU1955" s="190"/>
      <c r="NGV1955" s="190"/>
      <c r="NGW1955" s="190"/>
      <c r="NGX1955" s="190"/>
      <c r="NGY1955" s="190"/>
      <c r="NGZ1955" s="190"/>
      <c r="NHA1955" s="190"/>
      <c r="NHB1955" s="190"/>
      <c r="NHC1955" s="190"/>
      <c r="NHD1955" s="190"/>
      <c r="NHE1955" s="190"/>
      <c r="NHF1955" s="190"/>
      <c r="NHG1955" s="190"/>
      <c r="NHH1955" s="190"/>
      <c r="NHI1955" s="190"/>
      <c r="NHJ1955" s="190"/>
      <c r="NHK1955" s="190"/>
      <c r="NHL1955" s="190"/>
      <c r="NHM1955" s="190"/>
      <c r="NHN1955" s="190"/>
      <c r="NHO1955" s="190"/>
      <c r="NHP1955" s="190"/>
      <c r="NHQ1955" s="190"/>
      <c r="NHR1955" s="190"/>
      <c r="NHS1955" s="190"/>
      <c r="NHT1955" s="190"/>
      <c r="NHU1955" s="190"/>
      <c r="NHV1955" s="190"/>
      <c r="NHW1955" s="190"/>
      <c r="NHX1955" s="190"/>
      <c r="NHY1955" s="190"/>
      <c r="NHZ1955" s="190"/>
      <c r="NIA1955" s="190"/>
      <c r="NIB1955" s="190"/>
      <c r="NIC1955" s="190"/>
      <c r="NID1955" s="190"/>
      <c r="NIE1955" s="190"/>
      <c r="NIF1955" s="190"/>
      <c r="NIG1955" s="190"/>
      <c r="NIH1955" s="190"/>
      <c r="NII1955" s="190"/>
      <c r="NIJ1955" s="190"/>
      <c r="NIK1955" s="190"/>
      <c r="NIL1955" s="190"/>
      <c r="NIM1955" s="190"/>
      <c r="NIN1955" s="190"/>
      <c r="NIO1955" s="190"/>
      <c r="NIP1955" s="190"/>
      <c r="NIQ1955" s="190"/>
      <c r="NIR1955" s="190"/>
      <c r="NIS1955" s="190"/>
      <c r="NIT1955" s="190"/>
      <c r="NIU1955" s="190"/>
      <c r="NIV1955" s="190"/>
      <c r="NIW1955" s="190"/>
      <c r="NIX1955" s="190"/>
      <c r="NIY1955" s="190"/>
      <c r="NIZ1955" s="190"/>
      <c r="NJA1955" s="190"/>
      <c r="NJB1955" s="190"/>
      <c r="NJC1955" s="190"/>
      <c r="NJD1955" s="190"/>
      <c r="NJE1955" s="190"/>
      <c r="NJF1955" s="190"/>
      <c r="NJG1955" s="190"/>
      <c r="NJH1955" s="190"/>
      <c r="NJI1955" s="190"/>
      <c r="NJJ1955" s="190"/>
      <c r="NJK1955" s="190"/>
      <c r="NJL1955" s="190"/>
      <c r="NJM1955" s="190"/>
      <c r="NJN1955" s="190"/>
      <c r="NJO1955" s="190"/>
      <c r="NJP1955" s="190"/>
      <c r="NJQ1955" s="190"/>
      <c r="NJR1955" s="190"/>
      <c r="NJS1955" s="190"/>
      <c r="NJT1955" s="190"/>
      <c r="NJU1955" s="190"/>
      <c r="NJV1955" s="190"/>
      <c r="NJW1955" s="190"/>
      <c r="NJX1955" s="190"/>
      <c r="NJY1955" s="190"/>
      <c r="NJZ1955" s="190"/>
      <c r="NKA1955" s="190"/>
      <c r="NKB1955" s="190"/>
      <c r="NKC1955" s="190"/>
      <c r="NKD1955" s="190"/>
      <c r="NKE1955" s="190"/>
      <c r="NKF1955" s="190"/>
      <c r="NKG1955" s="190"/>
      <c r="NKH1955" s="190"/>
      <c r="NKI1955" s="190"/>
      <c r="NKJ1955" s="190"/>
      <c r="NKK1955" s="190"/>
      <c r="NKL1955" s="190"/>
      <c r="NKM1955" s="190"/>
      <c r="NKN1955" s="190"/>
      <c r="NKO1955" s="190"/>
      <c r="NKP1955" s="190"/>
      <c r="NKQ1955" s="190"/>
      <c r="NKR1955" s="190"/>
      <c r="NKS1955" s="190"/>
      <c r="NKT1955" s="190"/>
      <c r="NKU1955" s="190"/>
      <c r="NKV1955" s="190"/>
      <c r="NKW1955" s="190"/>
      <c r="NKX1955" s="190"/>
      <c r="NKY1955" s="190"/>
      <c r="NKZ1955" s="190"/>
      <c r="NLA1955" s="190"/>
      <c r="NLB1955" s="190"/>
      <c r="NLC1955" s="190"/>
      <c r="NLD1955" s="190"/>
      <c r="NLE1955" s="190"/>
      <c r="NLF1955" s="190"/>
      <c r="NLG1955" s="190"/>
      <c r="NLH1955" s="190"/>
      <c r="NLI1955" s="190"/>
      <c r="NLJ1955" s="190"/>
      <c r="NLK1955" s="190"/>
      <c r="NLL1955" s="190"/>
      <c r="NLM1955" s="190"/>
      <c r="NLN1955" s="190"/>
      <c r="NLO1955" s="190"/>
      <c r="NLP1955" s="190"/>
      <c r="NLQ1955" s="190"/>
      <c r="NLR1955" s="190"/>
      <c r="NLS1955" s="190"/>
      <c r="NLT1955" s="190"/>
      <c r="NLU1955" s="190"/>
      <c r="NLV1955" s="190"/>
      <c r="NLW1955" s="190"/>
      <c r="NLX1955" s="190"/>
      <c r="NLY1955" s="190"/>
      <c r="NLZ1955" s="190"/>
      <c r="NMA1955" s="190"/>
      <c r="NMB1955" s="190"/>
      <c r="NMC1955" s="190"/>
      <c r="NMD1955" s="190"/>
      <c r="NME1955" s="190"/>
      <c r="NMF1955" s="190"/>
      <c r="NMG1955" s="190"/>
      <c r="NMH1955" s="190"/>
      <c r="NMI1955" s="190"/>
      <c r="NMJ1955" s="190"/>
      <c r="NMK1955" s="190"/>
      <c r="NML1955" s="190"/>
      <c r="NMM1955" s="190"/>
      <c r="NMN1955" s="190"/>
      <c r="NMO1955" s="190"/>
      <c r="NMP1955" s="190"/>
      <c r="NMQ1955" s="190"/>
      <c r="NMR1955" s="190"/>
      <c r="NMS1955" s="190"/>
      <c r="NMT1955" s="190"/>
      <c r="NMU1955" s="190"/>
      <c r="NMV1955" s="190"/>
      <c r="NMW1955" s="190"/>
      <c r="NMX1955" s="190"/>
      <c r="NMY1955" s="190"/>
      <c r="NMZ1955" s="190"/>
      <c r="NNA1955" s="190"/>
      <c r="NNB1955" s="190"/>
      <c r="NNC1955" s="190"/>
      <c r="NND1955" s="190"/>
      <c r="NNE1955" s="190"/>
      <c r="NNF1955" s="190"/>
      <c r="NNG1955" s="190"/>
      <c r="NNH1955" s="190"/>
      <c r="NNI1955" s="190"/>
      <c r="NNJ1955" s="190"/>
      <c r="NNK1955" s="190"/>
      <c r="NNL1955" s="190"/>
      <c r="NNM1955" s="190"/>
      <c r="NNN1955" s="190"/>
      <c r="NNO1955" s="190"/>
      <c r="NNP1955" s="190"/>
      <c r="NNQ1955" s="190"/>
      <c r="NNR1955" s="190"/>
      <c r="NNS1955" s="190"/>
      <c r="NNT1955" s="190"/>
      <c r="NNU1955" s="190"/>
      <c r="NNV1955" s="190"/>
      <c r="NNW1955" s="190"/>
      <c r="NNX1955" s="190"/>
      <c r="NNY1955" s="190"/>
      <c r="NNZ1955" s="190"/>
      <c r="NOA1955" s="190"/>
      <c r="NOB1955" s="190"/>
      <c r="NOC1955" s="190"/>
      <c r="NOD1955" s="190"/>
      <c r="NOE1955" s="190"/>
      <c r="NOF1955" s="190"/>
      <c r="NOG1955" s="190"/>
      <c r="NOH1955" s="190"/>
      <c r="NOI1955" s="190"/>
      <c r="NOJ1955" s="190"/>
      <c r="NOK1955" s="190"/>
      <c r="NOL1955" s="190"/>
      <c r="NOM1955" s="190"/>
      <c r="NON1955" s="190"/>
      <c r="NOO1955" s="190"/>
      <c r="NOP1955" s="190"/>
      <c r="NOQ1955" s="190"/>
      <c r="NOR1955" s="190"/>
      <c r="NOS1955" s="190"/>
      <c r="NOT1955" s="190"/>
      <c r="NOU1955" s="190"/>
      <c r="NOV1955" s="190"/>
      <c r="NOW1955" s="190"/>
      <c r="NOX1955" s="190"/>
      <c r="NOY1955" s="190"/>
      <c r="NOZ1955" s="190"/>
      <c r="NPA1955" s="190"/>
      <c r="NPB1955" s="190"/>
      <c r="NPC1955" s="190"/>
      <c r="NPD1955" s="190"/>
      <c r="NPE1955" s="190"/>
      <c r="NPF1955" s="190"/>
      <c r="NPG1955" s="190"/>
      <c r="NPH1955" s="190"/>
      <c r="NPI1955" s="190"/>
      <c r="NPJ1955" s="190"/>
      <c r="NPK1955" s="190"/>
      <c r="NPL1955" s="190"/>
      <c r="NPM1955" s="190"/>
      <c r="NPN1955" s="190"/>
      <c r="NPO1955" s="190"/>
      <c r="NPP1955" s="190"/>
      <c r="NPQ1955" s="190"/>
      <c r="NPR1955" s="190"/>
      <c r="NPS1955" s="190"/>
      <c r="NPT1955" s="190"/>
      <c r="NPU1955" s="190"/>
      <c r="NPV1955" s="190"/>
      <c r="NPW1955" s="190"/>
      <c r="NPX1955" s="190"/>
      <c r="NPY1955" s="190"/>
      <c r="NPZ1955" s="190"/>
      <c r="NQA1955" s="190"/>
      <c r="NQB1955" s="190"/>
      <c r="NQC1955" s="190"/>
      <c r="NQD1955" s="190"/>
      <c r="NQE1955" s="190"/>
      <c r="NQF1955" s="190"/>
      <c r="NQG1955" s="190"/>
      <c r="NQH1955" s="190"/>
      <c r="NQI1955" s="190"/>
      <c r="NQJ1955" s="190"/>
      <c r="NQK1955" s="190"/>
      <c r="NQL1955" s="190"/>
      <c r="NQM1955" s="190"/>
      <c r="NQN1955" s="190"/>
      <c r="NQO1955" s="190"/>
      <c r="NQP1955" s="190"/>
      <c r="NQQ1955" s="190"/>
      <c r="NQR1955" s="190"/>
      <c r="NQS1955" s="190"/>
      <c r="NQT1955" s="190"/>
      <c r="NQU1955" s="190"/>
      <c r="NQV1955" s="190"/>
      <c r="NQW1955" s="190"/>
      <c r="NQX1955" s="190"/>
      <c r="NQY1955" s="190"/>
      <c r="NQZ1955" s="190"/>
      <c r="NRA1955" s="190"/>
      <c r="NRB1955" s="190"/>
      <c r="NRC1955" s="190"/>
      <c r="NRD1955" s="190"/>
      <c r="NRE1955" s="190"/>
      <c r="NRF1955" s="190"/>
      <c r="NRG1955" s="190"/>
      <c r="NRH1955" s="190"/>
      <c r="NRI1955" s="190"/>
      <c r="NRJ1955" s="190"/>
      <c r="NRK1955" s="190"/>
      <c r="NRL1955" s="190"/>
      <c r="NRM1955" s="190"/>
      <c r="NRN1955" s="190"/>
      <c r="NRO1955" s="190"/>
      <c r="NRP1955" s="190"/>
      <c r="NRQ1955" s="190"/>
      <c r="NRR1955" s="190"/>
      <c r="NRS1955" s="190"/>
      <c r="NRT1955" s="190"/>
      <c r="NRU1955" s="190"/>
      <c r="NRV1955" s="190"/>
      <c r="NRW1955" s="190"/>
      <c r="NRX1955" s="190"/>
      <c r="NRY1955" s="190"/>
      <c r="NRZ1955" s="190"/>
      <c r="NSA1955" s="190"/>
      <c r="NSB1955" s="190"/>
      <c r="NSC1955" s="190"/>
      <c r="NSD1955" s="190"/>
      <c r="NSE1955" s="190"/>
      <c r="NSF1955" s="190"/>
      <c r="NSG1955" s="190"/>
      <c r="NSH1955" s="190"/>
      <c r="NSI1955" s="190"/>
      <c r="NSJ1955" s="190"/>
      <c r="NSK1955" s="190"/>
      <c r="NSL1955" s="190"/>
      <c r="NSM1955" s="190"/>
      <c r="NSN1955" s="190"/>
      <c r="NSO1955" s="190"/>
      <c r="NSP1955" s="190"/>
      <c r="NSQ1955" s="190"/>
      <c r="NSR1955" s="190"/>
      <c r="NSS1955" s="190"/>
      <c r="NST1955" s="190"/>
      <c r="NSU1955" s="190"/>
      <c r="NSV1955" s="190"/>
      <c r="NSW1955" s="190"/>
      <c r="NSX1955" s="190"/>
      <c r="NSY1955" s="190"/>
      <c r="NSZ1955" s="190"/>
      <c r="NTA1955" s="190"/>
      <c r="NTB1955" s="190"/>
      <c r="NTC1955" s="190"/>
      <c r="NTD1955" s="190"/>
      <c r="NTE1955" s="190"/>
      <c r="NTF1955" s="190"/>
      <c r="NTG1955" s="190"/>
      <c r="NTH1955" s="190"/>
      <c r="NTI1955" s="190"/>
      <c r="NTJ1955" s="190"/>
      <c r="NTK1955" s="190"/>
      <c r="NTL1955" s="190"/>
      <c r="NTM1955" s="190"/>
      <c r="NTN1955" s="190"/>
      <c r="NTO1955" s="190"/>
      <c r="NTP1955" s="190"/>
      <c r="NTQ1955" s="190"/>
      <c r="NTR1955" s="190"/>
      <c r="NTS1955" s="190"/>
      <c r="NTT1955" s="190"/>
      <c r="NTU1955" s="190"/>
      <c r="NTV1955" s="190"/>
      <c r="NTW1955" s="190"/>
      <c r="NTX1955" s="190"/>
      <c r="NTY1955" s="190"/>
      <c r="NTZ1955" s="190"/>
      <c r="NUA1955" s="190"/>
      <c r="NUB1955" s="190"/>
      <c r="NUC1955" s="190"/>
      <c r="NUD1955" s="190"/>
      <c r="NUE1955" s="190"/>
      <c r="NUF1955" s="190"/>
      <c r="NUG1955" s="190"/>
      <c r="NUH1955" s="190"/>
      <c r="NUI1955" s="190"/>
      <c r="NUJ1955" s="190"/>
      <c r="NUK1955" s="190"/>
      <c r="NUL1955" s="190"/>
      <c r="NUM1955" s="190"/>
      <c r="NUN1955" s="190"/>
      <c r="NUO1955" s="190"/>
      <c r="NUP1955" s="190"/>
      <c r="NUQ1955" s="190"/>
      <c r="NUR1955" s="190"/>
      <c r="NUS1955" s="190"/>
      <c r="NUT1955" s="190"/>
      <c r="NUU1955" s="190"/>
      <c r="NUV1955" s="190"/>
      <c r="NUW1955" s="190"/>
      <c r="NUX1955" s="190"/>
      <c r="NUY1955" s="190"/>
      <c r="NUZ1955" s="190"/>
      <c r="NVA1955" s="190"/>
      <c r="NVB1955" s="190"/>
      <c r="NVC1955" s="190"/>
      <c r="NVD1955" s="190"/>
      <c r="NVE1955" s="190"/>
      <c r="NVF1955" s="190"/>
      <c r="NVG1955" s="190"/>
      <c r="NVH1955" s="190"/>
      <c r="NVI1955" s="190"/>
      <c r="NVJ1955" s="190"/>
      <c r="NVK1955" s="190"/>
      <c r="NVL1955" s="190"/>
      <c r="NVM1955" s="190"/>
      <c r="NVN1955" s="190"/>
      <c r="NVO1955" s="190"/>
      <c r="NVP1955" s="190"/>
      <c r="NVQ1955" s="190"/>
      <c r="NVR1955" s="190"/>
      <c r="NVS1955" s="190"/>
      <c r="NVT1955" s="190"/>
      <c r="NVU1955" s="190"/>
      <c r="NVV1955" s="190"/>
      <c r="NVW1955" s="190"/>
      <c r="NVX1955" s="190"/>
      <c r="NVY1955" s="190"/>
      <c r="NVZ1955" s="190"/>
      <c r="NWA1955" s="190"/>
      <c r="NWB1955" s="190"/>
      <c r="NWC1955" s="190"/>
      <c r="NWD1955" s="190"/>
      <c r="NWE1955" s="190"/>
      <c r="NWF1955" s="190"/>
      <c r="NWG1955" s="190"/>
      <c r="NWH1955" s="190"/>
      <c r="NWI1955" s="190"/>
      <c r="NWJ1955" s="190"/>
      <c r="NWK1955" s="190"/>
      <c r="NWL1955" s="190"/>
      <c r="NWM1955" s="190"/>
      <c r="NWN1955" s="190"/>
      <c r="NWO1955" s="190"/>
      <c r="NWP1955" s="190"/>
      <c r="NWQ1955" s="190"/>
      <c r="NWR1955" s="190"/>
      <c r="NWS1955" s="190"/>
      <c r="NWT1955" s="190"/>
      <c r="NWU1955" s="190"/>
      <c r="NWV1955" s="190"/>
      <c r="NWW1955" s="190"/>
      <c r="NWX1955" s="190"/>
      <c r="NWY1955" s="190"/>
      <c r="NWZ1955" s="190"/>
      <c r="NXA1955" s="190"/>
      <c r="NXB1955" s="190"/>
      <c r="NXC1955" s="190"/>
      <c r="NXD1955" s="190"/>
      <c r="NXE1955" s="190"/>
      <c r="NXF1955" s="190"/>
      <c r="NXG1955" s="190"/>
      <c r="NXH1955" s="190"/>
      <c r="NXI1955" s="190"/>
      <c r="NXJ1955" s="190"/>
      <c r="NXK1955" s="190"/>
      <c r="NXL1955" s="190"/>
      <c r="NXM1955" s="190"/>
      <c r="NXN1955" s="190"/>
      <c r="NXO1955" s="190"/>
      <c r="NXP1955" s="190"/>
      <c r="NXQ1955" s="190"/>
      <c r="NXR1955" s="190"/>
      <c r="NXS1955" s="190"/>
      <c r="NXT1955" s="190"/>
      <c r="NXU1955" s="190"/>
      <c r="NXV1955" s="190"/>
      <c r="NXW1955" s="190"/>
      <c r="NXX1955" s="190"/>
      <c r="NXY1955" s="190"/>
      <c r="NXZ1955" s="190"/>
      <c r="NYA1955" s="190"/>
      <c r="NYB1955" s="190"/>
      <c r="NYC1955" s="190"/>
      <c r="NYD1955" s="190"/>
      <c r="NYE1955" s="190"/>
      <c r="NYF1955" s="190"/>
      <c r="NYG1955" s="190"/>
      <c r="NYH1955" s="190"/>
      <c r="NYI1955" s="190"/>
      <c r="NYJ1955" s="190"/>
      <c r="NYK1955" s="190"/>
      <c r="NYL1955" s="190"/>
      <c r="NYM1955" s="190"/>
      <c r="NYN1955" s="190"/>
      <c r="NYO1955" s="190"/>
      <c r="NYP1955" s="190"/>
      <c r="NYQ1955" s="190"/>
      <c r="NYR1955" s="190"/>
      <c r="NYS1955" s="190"/>
      <c r="NYT1955" s="190"/>
      <c r="NYU1955" s="190"/>
      <c r="NYV1955" s="190"/>
      <c r="NYW1955" s="190"/>
      <c r="NYX1955" s="190"/>
      <c r="NYY1955" s="190"/>
      <c r="NYZ1955" s="190"/>
      <c r="NZA1955" s="190"/>
      <c r="NZB1955" s="190"/>
      <c r="NZC1955" s="190"/>
      <c r="NZD1955" s="190"/>
      <c r="NZE1955" s="190"/>
      <c r="NZF1955" s="190"/>
      <c r="NZG1955" s="190"/>
      <c r="NZH1955" s="190"/>
      <c r="NZI1955" s="190"/>
      <c r="NZJ1955" s="190"/>
      <c r="NZK1955" s="190"/>
      <c r="NZL1955" s="190"/>
      <c r="NZM1955" s="190"/>
      <c r="NZN1955" s="190"/>
      <c r="NZO1955" s="190"/>
      <c r="NZP1955" s="190"/>
      <c r="NZQ1955" s="190"/>
      <c r="NZR1955" s="190"/>
      <c r="NZS1955" s="190"/>
      <c r="NZT1955" s="190"/>
      <c r="NZU1955" s="190"/>
      <c r="NZV1955" s="190"/>
      <c r="NZW1955" s="190"/>
      <c r="NZX1955" s="190"/>
      <c r="NZY1955" s="190"/>
      <c r="NZZ1955" s="190"/>
      <c r="OAA1955" s="190"/>
      <c r="OAB1955" s="190"/>
      <c r="OAC1955" s="190"/>
      <c r="OAD1955" s="190"/>
      <c r="OAE1955" s="190"/>
      <c r="OAF1955" s="190"/>
      <c r="OAG1955" s="190"/>
      <c r="OAH1955" s="190"/>
      <c r="OAI1955" s="190"/>
      <c r="OAJ1955" s="190"/>
      <c r="OAK1955" s="190"/>
      <c r="OAL1955" s="190"/>
      <c r="OAM1955" s="190"/>
      <c r="OAN1955" s="190"/>
      <c r="OAO1955" s="190"/>
      <c r="OAP1955" s="190"/>
      <c r="OAQ1955" s="190"/>
      <c r="OAR1955" s="190"/>
      <c r="OAS1955" s="190"/>
      <c r="OAT1955" s="190"/>
      <c r="OAU1955" s="190"/>
      <c r="OAV1955" s="190"/>
      <c r="OAW1955" s="190"/>
      <c r="OAX1955" s="190"/>
      <c r="OAY1955" s="190"/>
      <c r="OAZ1955" s="190"/>
      <c r="OBA1955" s="190"/>
      <c r="OBB1955" s="190"/>
      <c r="OBC1955" s="190"/>
      <c r="OBD1955" s="190"/>
      <c r="OBE1955" s="190"/>
      <c r="OBF1955" s="190"/>
      <c r="OBG1955" s="190"/>
      <c r="OBH1955" s="190"/>
      <c r="OBI1955" s="190"/>
      <c r="OBJ1955" s="190"/>
      <c r="OBK1955" s="190"/>
      <c r="OBL1955" s="190"/>
      <c r="OBM1955" s="190"/>
      <c r="OBN1955" s="190"/>
      <c r="OBO1955" s="190"/>
      <c r="OBP1955" s="190"/>
      <c r="OBQ1955" s="190"/>
      <c r="OBR1955" s="190"/>
      <c r="OBS1955" s="190"/>
      <c r="OBT1955" s="190"/>
      <c r="OBU1955" s="190"/>
      <c r="OBV1955" s="190"/>
      <c r="OBW1955" s="190"/>
      <c r="OBX1955" s="190"/>
      <c r="OBY1955" s="190"/>
      <c r="OBZ1955" s="190"/>
      <c r="OCA1955" s="190"/>
      <c r="OCB1955" s="190"/>
      <c r="OCC1955" s="190"/>
      <c r="OCD1955" s="190"/>
      <c r="OCE1955" s="190"/>
      <c r="OCF1955" s="190"/>
      <c r="OCG1955" s="190"/>
      <c r="OCH1955" s="190"/>
      <c r="OCI1955" s="190"/>
      <c r="OCJ1955" s="190"/>
      <c r="OCK1955" s="190"/>
      <c r="OCL1955" s="190"/>
      <c r="OCM1955" s="190"/>
      <c r="OCN1955" s="190"/>
      <c r="OCO1955" s="190"/>
      <c r="OCP1955" s="190"/>
      <c r="OCQ1955" s="190"/>
      <c r="OCR1955" s="190"/>
      <c r="OCS1955" s="190"/>
      <c r="OCT1955" s="190"/>
      <c r="OCU1955" s="190"/>
      <c r="OCV1955" s="190"/>
      <c r="OCW1955" s="190"/>
      <c r="OCX1955" s="190"/>
      <c r="OCY1955" s="190"/>
      <c r="OCZ1955" s="190"/>
      <c r="ODA1955" s="190"/>
      <c r="ODB1955" s="190"/>
      <c r="ODC1955" s="190"/>
      <c r="ODD1955" s="190"/>
      <c r="ODE1955" s="190"/>
      <c r="ODF1955" s="190"/>
      <c r="ODG1955" s="190"/>
      <c r="ODH1955" s="190"/>
      <c r="ODI1955" s="190"/>
      <c r="ODJ1955" s="190"/>
      <c r="ODK1955" s="190"/>
      <c r="ODL1955" s="190"/>
      <c r="ODM1955" s="190"/>
      <c r="ODN1955" s="190"/>
      <c r="ODO1955" s="190"/>
      <c r="ODP1955" s="190"/>
      <c r="ODQ1955" s="190"/>
      <c r="ODR1955" s="190"/>
      <c r="ODS1955" s="190"/>
      <c r="ODT1955" s="190"/>
      <c r="ODU1955" s="190"/>
      <c r="ODV1955" s="190"/>
      <c r="ODW1955" s="190"/>
      <c r="ODX1955" s="190"/>
      <c r="ODY1955" s="190"/>
      <c r="ODZ1955" s="190"/>
      <c r="OEA1955" s="190"/>
      <c r="OEB1955" s="190"/>
      <c r="OEC1955" s="190"/>
      <c r="OED1955" s="190"/>
      <c r="OEE1955" s="190"/>
      <c r="OEF1955" s="190"/>
      <c r="OEG1955" s="190"/>
      <c r="OEH1955" s="190"/>
      <c r="OEI1955" s="190"/>
      <c r="OEJ1955" s="190"/>
      <c r="OEK1955" s="190"/>
      <c r="OEL1955" s="190"/>
      <c r="OEM1955" s="190"/>
      <c r="OEN1955" s="190"/>
      <c r="OEO1955" s="190"/>
      <c r="OEP1955" s="190"/>
      <c r="OEQ1955" s="190"/>
      <c r="OER1955" s="190"/>
      <c r="OES1955" s="190"/>
      <c r="OET1955" s="190"/>
      <c r="OEU1955" s="190"/>
      <c r="OEV1955" s="190"/>
      <c r="OEW1955" s="190"/>
      <c r="OEX1955" s="190"/>
      <c r="OEY1955" s="190"/>
      <c r="OEZ1955" s="190"/>
      <c r="OFA1955" s="190"/>
      <c r="OFB1955" s="190"/>
      <c r="OFC1955" s="190"/>
      <c r="OFD1955" s="190"/>
      <c r="OFE1955" s="190"/>
      <c r="OFF1955" s="190"/>
      <c r="OFG1955" s="190"/>
      <c r="OFH1955" s="190"/>
      <c r="OFI1955" s="190"/>
      <c r="OFJ1955" s="190"/>
      <c r="OFK1955" s="190"/>
      <c r="OFL1955" s="190"/>
      <c r="OFM1955" s="190"/>
      <c r="OFN1955" s="190"/>
      <c r="OFO1955" s="190"/>
      <c r="OFP1955" s="190"/>
      <c r="OFQ1955" s="190"/>
      <c r="OFR1955" s="190"/>
      <c r="OFS1955" s="190"/>
      <c r="OFT1955" s="190"/>
      <c r="OFU1955" s="190"/>
      <c r="OFV1955" s="190"/>
      <c r="OFW1955" s="190"/>
      <c r="OFX1955" s="190"/>
      <c r="OFY1955" s="190"/>
      <c r="OFZ1955" s="190"/>
      <c r="OGA1955" s="190"/>
      <c r="OGB1955" s="190"/>
      <c r="OGC1955" s="190"/>
      <c r="OGD1955" s="190"/>
      <c r="OGE1955" s="190"/>
      <c r="OGF1955" s="190"/>
      <c r="OGG1955" s="190"/>
      <c r="OGH1955" s="190"/>
      <c r="OGI1955" s="190"/>
      <c r="OGJ1955" s="190"/>
      <c r="OGK1955" s="190"/>
      <c r="OGL1955" s="190"/>
      <c r="OGM1955" s="190"/>
      <c r="OGN1955" s="190"/>
      <c r="OGO1955" s="190"/>
      <c r="OGP1955" s="190"/>
      <c r="OGQ1955" s="190"/>
      <c r="OGR1955" s="190"/>
      <c r="OGS1955" s="190"/>
      <c r="OGT1955" s="190"/>
      <c r="OGU1955" s="190"/>
      <c r="OGV1955" s="190"/>
      <c r="OGW1955" s="190"/>
      <c r="OGX1955" s="190"/>
      <c r="OGY1955" s="190"/>
      <c r="OGZ1955" s="190"/>
      <c r="OHA1955" s="190"/>
      <c r="OHB1955" s="190"/>
      <c r="OHC1955" s="190"/>
      <c r="OHD1955" s="190"/>
      <c r="OHE1955" s="190"/>
      <c r="OHF1955" s="190"/>
      <c r="OHG1955" s="190"/>
      <c r="OHH1955" s="190"/>
      <c r="OHI1955" s="190"/>
      <c r="OHJ1955" s="190"/>
      <c r="OHK1955" s="190"/>
      <c r="OHL1955" s="190"/>
      <c r="OHM1955" s="190"/>
      <c r="OHN1955" s="190"/>
      <c r="OHO1955" s="190"/>
      <c r="OHP1955" s="190"/>
      <c r="OHQ1955" s="190"/>
      <c r="OHR1955" s="190"/>
      <c r="OHS1955" s="190"/>
      <c r="OHT1955" s="190"/>
      <c r="OHU1955" s="190"/>
      <c r="OHV1955" s="190"/>
      <c r="OHW1955" s="190"/>
      <c r="OHX1955" s="190"/>
      <c r="OHY1955" s="190"/>
      <c r="OHZ1955" s="190"/>
      <c r="OIA1955" s="190"/>
      <c r="OIB1955" s="190"/>
      <c r="OIC1955" s="190"/>
      <c r="OID1955" s="190"/>
      <c r="OIE1955" s="190"/>
      <c r="OIF1955" s="190"/>
      <c r="OIG1955" s="190"/>
      <c r="OIH1955" s="190"/>
      <c r="OII1955" s="190"/>
      <c r="OIJ1955" s="190"/>
      <c r="OIK1955" s="190"/>
      <c r="OIL1955" s="190"/>
      <c r="OIM1955" s="190"/>
      <c r="OIN1955" s="190"/>
      <c r="OIO1955" s="190"/>
      <c r="OIP1955" s="190"/>
      <c r="OIQ1955" s="190"/>
      <c r="OIR1955" s="190"/>
      <c r="OIS1955" s="190"/>
      <c r="OIT1955" s="190"/>
      <c r="OIU1955" s="190"/>
      <c r="OIV1955" s="190"/>
      <c r="OIW1955" s="190"/>
      <c r="OIX1955" s="190"/>
      <c r="OIY1955" s="190"/>
      <c r="OIZ1955" s="190"/>
      <c r="OJA1955" s="190"/>
      <c r="OJB1955" s="190"/>
      <c r="OJC1955" s="190"/>
      <c r="OJD1955" s="190"/>
      <c r="OJE1955" s="190"/>
      <c r="OJF1955" s="190"/>
      <c r="OJG1955" s="190"/>
      <c r="OJH1955" s="190"/>
      <c r="OJI1955" s="190"/>
      <c r="OJJ1955" s="190"/>
      <c r="OJK1955" s="190"/>
      <c r="OJL1955" s="190"/>
      <c r="OJM1955" s="190"/>
      <c r="OJN1955" s="190"/>
      <c r="OJO1955" s="190"/>
      <c r="OJP1955" s="190"/>
      <c r="OJQ1955" s="190"/>
      <c r="OJR1955" s="190"/>
      <c r="OJS1955" s="190"/>
      <c r="OJT1955" s="190"/>
      <c r="OJU1955" s="190"/>
      <c r="OJV1955" s="190"/>
      <c r="OJW1955" s="190"/>
      <c r="OJX1955" s="190"/>
      <c r="OJY1955" s="190"/>
      <c r="OJZ1955" s="190"/>
      <c r="OKA1955" s="190"/>
      <c r="OKB1955" s="190"/>
      <c r="OKC1955" s="190"/>
      <c r="OKD1955" s="190"/>
      <c r="OKE1955" s="190"/>
      <c r="OKF1955" s="190"/>
      <c r="OKG1955" s="190"/>
      <c r="OKH1955" s="190"/>
      <c r="OKI1955" s="190"/>
      <c r="OKJ1955" s="190"/>
      <c r="OKK1955" s="190"/>
      <c r="OKL1955" s="190"/>
      <c r="OKM1955" s="190"/>
      <c r="OKN1955" s="190"/>
      <c r="OKO1955" s="190"/>
      <c r="OKP1955" s="190"/>
      <c r="OKQ1955" s="190"/>
      <c r="OKR1955" s="190"/>
      <c r="OKS1955" s="190"/>
      <c r="OKT1955" s="190"/>
      <c r="OKU1955" s="190"/>
      <c r="OKV1955" s="190"/>
      <c r="OKW1955" s="190"/>
      <c r="OKX1955" s="190"/>
      <c r="OKY1955" s="190"/>
      <c r="OKZ1955" s="190"/>
      <c r="OLA1955" s="190"/>
      <c r="OLB1955" s="190"/>
      <c r="OLC1955" s="190"/>
      <c r="OLD1955" s="190"/>
      <c r="OLE1955" s="190"/>
      <c r="OLF1955" s="190"/>
      <c r="OLG1955" s="190"/>
      <c r="OLH1955" s="190"/>
      <c r="OLI1955" s="190"/>
      <c r="OLJ1955" s="190"/>
      <c r="OLK1955" s="190"/>
      <c r="OLL1955" s="190"/>
      <c r="OLM1955" s="190"/>
      <c r="OLN1955" s="190"/>
      <c r="OLO1955" s="190"/>
      <c r="OLP1955" s="190"/>
      <c r="OLQ1955" s="190"/>
      <c r="OLR1955" s="190"/>
      <c r="OLS1955" s="190"/>
      <c r="OLT1955" s="190"/>
      <c r="OLU1955" s="190"/>
      <c r="OLV1955" s="190"/>
      <c r="OLW1955" s="190"/>
      <c r="OLX1955" s="190"/>
      <c r="OLY1955" s="190"/>
      <c r="OLZ1955" s="190"/>
      <c r="OMA1955" s="190"/>
      <c r="OMB1955" s="190"/>
      <c r="OMC1955" s="190"/>
      <c r="OMD1955" s="190"/>
      <c r="OME1955" s="190"/>
      <c r="OMF1955" s="190"/>
      <c r="OMG1955" s="190"/>
      <c r="OMH1955" s="190"/>
      <c r="OMI1955" s="190"/>
      <c r="OMJ1955" s="190"/>
      <c r="OMK1955" s="190"/>
      <c r="OML1955" s="190"/>
      <c r="OMM1955" s="190"/>
      <c r="OMN1955" s="190"/>
      <c r="OMO1955" s="190"/>
      <c r="OMP1955" s="190"/>
      <c r="OMQ1955" s="190"/>
      <c r="OMR1955" s="190"/>
      <c r="OMS1955" s="190"/>
      <c r="OMT1955" s="190"/>
      <c r="OMU1955" s="190"/>
      <c r="OMV1955" s="190"/>
      <c r="OMW1955" s="190"/>
      <c r="OMX1955" s="190"/>
      <c r="OMY1955" s="190"/>
      <c r="OMZ1955" s="190"/>
      <c r="ONA1955" s="190"/>
      <c r="ONB1955" s="190"/>
      <c r="ONC1955" s="190"/>
      <c r="OND1955" s="190"/>
      <c r="ONE1955" s="190"/>
      <c r="ONF1955" s="190"/>
      <c r="ONG1955" s="190"/>
      <c r="ONH1955" s="190"/>
      <c r="ONI1955" s="190"/>
      <c r="ONJ1955" s="190"/>
      <c r="ONK1955" s="190"/>
      <c r="ONL1955" s="190"/>
      <c r="ONM1955" s="190"/>
      <c r="ONN1955" s="190"/>
      <c r="ONO1955" s="190"/>
      <c r="ONP1955" s="190"/>
      <c r="ONQ1955" s="190"/>
      <c r="ONR1955" s="190"/>
      <c r="ONS1955" s="190"/>
      <c r="ONT1955" s="190"/>
      <c r="ONU1955" s="190"/>
      <c r="ONV1955" s="190"/>
      <c r="ONW1955" s="190"/>
      <c r="ONX1955" s="190"/>
      <c r="ONY1955" s="190"/>
      <c r="ONZ1955" s="190"/>
      <c r="OOA1955" s="190"/>
      <c r="OOB1955" s="190"/>
      <c r="OOC1955" s="190"/>
      <c r="OOD1955" s="190"/>
      <c r="OOE1955" s="190"/>
      <c r="OOF1955" s="190"/>
      <c r="OOG1955" s="190"/>
      <c r="OOH1955" s="190"/>
      <c r="OOI1955" s="190"/>
      <c r="OOJ1955" s="190"/>
      <c r="OOK1955" s="190"/>
      <c r="OOL1955" s="190"/>
      <c r="OOM1955" s="190"/>
      <c r="OON1955" s="190"/>
      <c r="OOO1955" s="190"/>
      <c r="OOP1955" s="190"/>
      <c r="OOQ1955" s="190"/>
      <c r="OOR1955" s="190"/>
      <c r="OOS1955" s="190"/>
      <c r="OOT1955" s="190"/>
      <c r="OOU1955" s="190"/>
      <c r="OOV1955" s="190"/>
      <c r="OOW1955" s="190"/>
      <c r="OOX1955" s="190"/>
      <c r="OOY1955" s="190"/>
      <c r="OOZ1955" s="190"/>
      <c r="OPA1955" s="190"/>
      <c r="OPB1955" s="190"/>
      <c r="OPC1955" s="190"/>
      <c r="OPD1955" s="190"/>
      <c r="OPE1955" s="190"/>
      <c r="OPF1955" s="190"/>
      <c r="OPG1955" s="190"/>
      <c r="OPH1955" s="190"/>
      <c r="OPI1955" s="190"/>
      <c r="OPJ1955" s="190"/>
      <c r="OPK1955" s="190"/>
      <c r="OPL1955" s="190"/>
      <c r="OPM1955" s="190"/>
      <c r="OPN1955" s="190"/>
      <c r="OPO1955" s="190"/>
      <c r="OPP1955" s="190"/>
      <c r="OPQ1955" s="190"/>
      <c r="OPR1955" s="190"/>
      <c r="OPS1955" s="190"/>
      <c r="OPT1955" s="190"/>
      <c r="OPU1955" s="190"/>
      <c r="OPV1955" s="190"/>
      <c r="OPW1955" s="190"/>
      <c r="OPX1955" s="190"/>
      <c r="OPY1955" s="190"/>
      <c r="OPZ1955" s="190"/>
      <c r="OQA1955" s="190"/>
      <c r="OQB1955" s="190"/>
      <c r="OQC1955" s="190"/>
      <c r="OQD1955" s="190"/>
      <c r="OQE1955" s="190"/>
      <c r="OQF1955" s="190"/>
      <c r="OQG1955" s="190"/>
      <c r="OQH1955" s="190"/>
      <c r="OQI1955" s="190"/>
      <c r="OQJ1955" s="190"/>
      <c r="OQK1955" s="190"/>
      <c r="OQL1955" s="190"/>
      <c r="OQM1955" s="190"/>
      <c r="OQN1955" s="190"/>
      <c r="OQO1955" s="190"/>
      <c r="OQP1955" s="190"/>
      <c r="OQQ1955" s="190"/>
      <c r="OQR1955" s="190"/>
      <c r="OQS1955" s="190"/>
      <c r="OQT1955" s="190"/>
      <c r="OQU1955" s="190"/>
      <c r="OQV1955" s="190"/>
      <c r="OQW1955" s="190"/>
      <c r="OQX1955" s="190"/>
      <c r="OQY1955" s="190"/>
      <c r="OQZ1955" s="190"/>
      <c r="ORA1955" s="190"/>
      <c r="ORB1955" s="190"/>
      <c r="ORC1955" s="190"/>
      <c r="ORD1955" s="190"/>
      <c r="ORE1955" s="190"/>
      <c r="ORF1955" s="190"/>
      <c r="ORG1955" s="190"/>
      <c r="ORH1955" s="190"/>
      <c r="ORI1955" s="190"/>
      <c r="ORJ1955" s="190"/>
      <c r="ORK1955" s="190"/>
      <c r="ORL1955" s="190"/>
      <c r="ORM1955" s="190"/>
      <c r="ORN1955" s="190"/>
      <c r="ORO1955" s="190"/>
      <c r="ORP1955" s="190"/>
      <c r="ORQ1955" s="190"/>
      <c r="ORR1955" s="190"/>
      <c r="ORS1955" s="190"/>
      <c r="ORT1955" s="190"/>
      <c r="ORU1955" s="190"/>
      <c r="ORV1955" s="190"/>
      <c r="ORW1955" s="190"/>
      <c r="ORX1955" s="190"/>
      <c r="ORY1955" s="190"/>
      <c r="ORZ1955" s="190"/>
      <c r="OSA1955" s="190"/>
      <c r="OSB1955" s="190"/>
      <c r="OSC1955" s="190"/>
      <c r="OSD1955" s="190"/>
      <c r="OSE1955" s="190"/>
      <c r="OSF1955" s="190"/>
      <c r="OSG1955" s="190"/>
      <c r="OSH1955" s="190"/>
      <c r="OSI1955" s="190"/>
      <c r="OSJ1955" s="190"/>
      <c r="OSK1955" s="190"/>
      <c r="OSL1955" s="190"/>
      <c r="OSM1955" s="190"/>
      <c r="OSN1955" s="190"/>
      <c r="OSO1955" s="190"/>
      <c r="OSP1955" s="190"/>
      <c r="OSQ1955" s="190"/>
      <c r="OSR1955" s="190"/>
      <c r="OSS1955" s="190"/>
      <c r="OST1955" s="190"/>
      <c r="OSU1955" s="190"/>
      <c r="OSV1955" s="190"/>
      <c r="OSW1955" s="190"/>
      <c r="OSX1955" s="190"/>
      <c r="OSY1955" s="190"/>
      <c r="OSZ1955" s="190"/>
      <c r="OTA1955" s="190"/>
      <c r="OTB1955" s="190"/>
      <c r="OTC1955" s="190"/>
      <c r="OTD1955" s="190"/>
      <c r="OTE1955" s="190"/>
      <c r="OTF1955" s="190"/>
      <c r="OTG1955" s="190"/>
      <c r="OTH1955" s="190"/>
      <c r="OTI1955" s="190"/>
      <c r="OTJ1955" s="190"/>
      <c r="OTK1955" s="190"/>
      <c r="OTL1955" s="190"/>
      <c r="OTM1955" s="190"/>
      <c r="OTN1955" s="190"/>
      <c r="OTO1955" s="190"/>
      <c r="OTP1955" s="190"/>
      <c r="OTQ1955" s="190"/>
      <c r="OTR1955" s="190"/>
      <c r="OTS1955" s="190"/>
      <c r="OTT1955" s="190"/>
      <c r="OTU1955" s="190"/>
      <c r="OTV1955" s="190"/>
      <c r="OTW1955" s="190"/>
      <c r="OTX1955" s="190"/>
      <c r="OTY1955" s="190"/>
      <c r="OTZ1955" s="190"/>
      <c r="OUA1955" s="190"/>
      <c r="OUB1955" s="190"/>
      <c r="OUC1955" s="190"/>
      <c r="OUD1955" s="190"/>
      <c r="OUE1955" s="190"/>
      <c r="OUF1955" s="190"/>
      <c r="OUG1955" s="190"/>
      <c r="OUH1955" s="190"/>
      <c r="OUI1955" s="190"/>
      <c r="OUJ1955" s="190"/>
      <c r="OUK1955" s="190"/>
      <c r="OUL1955" s="190"/>
      <c r="OUM1955" s="190"/>
      <c r="OUN1955" s="190"/>
      <c r="OUO1955" s="190"/>
      <c r="OUP1955" s="190"/>
      <c r="OUQ1955" s="190"/>
      <c r="OUR1955" s="190"/>
      <c r="OUS1955" s="190"/>
      <c r="OUT1955" s="190"/>
      <c r="OUU1955" s="190"/>
      <c r="OUV1955" s="190"/>
      <c r="OUW1955" s="190"/>
      <c r="OUX1955" s="190"/>
      <c r="OUY1955" s="190"/>
      <c r="OUZ1955" s="190"/>
      <c r="OVA1955" s="190"/>
      <c r="OVB1955" s="190"/>
      <c r="OVC1955" s="190"/>
      <c r="OVD1955" s="190"/>
      <c r="OVE1955" s="190"/>
      <c r="OVF1955" s="190"/>
      <c r="OVG1955" s="190"/>
      <c r="OVH1955" s="190"/>
      <c r="OVI1955" s="190"/>
      <c r="OVJ1955" s="190"/>
      <c r="OVK1955" s="190"/>
      <c r="OVL1955" s="190"/>
      <c r="OVM1955" s="190"/>
      <c r="OVN1955" s="190"/>
      <c r="OVO1955" s="190"/>
      <c r="OVP1955" s="190"/>
      <c r="OVQ1955" s="190"/>
      <c r="OVR1955" s="190"/>
      <c r="OVS1955" s="190"/>
      <c r="OVT1955" s="190"/>
      <c r="OVU1955" s="190"/>
      <c r="OVV1955" s="190"/>
      <c r="OVW1955" s="190"/>
      <c r="OVX1955" s="190"/>
      <c r="OVY1955" s="190"/>
      <c r="OVZ1955" s="190"/>
      <c r="OWA1955" s="190"/>
      <c r="OWB1955" s="190"/>
      <c r="OWC1955" s="190"/>
      <c r="OWD1955" s="190"/>
      <c r="OWE1955" s="190"/>
      <c r="OWF1955" s="190"/>
      <c r="OWG1955" s="190"/>
      <c r="OWH1955" s="190"/>
      <c r="OWI1955" s="190"/>
      <c r="OWJ1955" s="190"/>
      <c r="OWK1955" s="190"/>
      <c r="OWL1955" s="190"/>
      <c r="OWM1955" s="190"/>
      <c r="OWN1955" s="190"/>
      <c r="OWO1955" s="190"/>
      <c r="OWP1955" s="190"/>
      <c r="OWQ1955" s="190"/>
      <c r="OWR1955" s="190"/>
      <c r="OWS1955" s="190"/>
      <c r="OWT1955" s="190"/>
      <c r="OWU1955" s="190"/>
      <c r="OWV1955" s="190"/>
      <c r="OWW1955" s="190"/>
      <c r="OWX1955" s="190"/>
      <c r="OWY1955" s="190"/>
      <c r="OWZ1955" s="190"/>
      <c r="OXA1955" s="190"/>
      <c r="OXB1955" s="190"/>
      <c r="OXC1955" s="190"/>
      <c r="OXD1955" s="190"/>
      <c r="OXE1955" s="190"/>
      <c r="OXF1955" s="190"/>
      <c r="OXG1955" s="190"/>
      <c r="OXH1955" s="190"/>
      <c r="OXI1955" s="190"/>
      <c r="OXJ1955" s="190"/>
      <c r="OXK1955" s="190"/>
      <c r="OXL1955" s="190"/>
      <c r="OXM1955" s="190"/>
      <c r="OXN1955" s="190"/>
      <c r="OXO1955" s="190"/>
      <c r="OXP1955" s="190"/>
      <c r="OXQ1955" s="190"/>
      <c r="OXR1955" s="190"/>
      <c r="OXS1955" s="190"/>
      <c r="OXT1955" s="190"/>
      <c r="OXU1955" s="190"/>
      <c r="OXV1955" s="190"/>
      <c r="OXW1955" s="190"/>
      <c r="OXX1955" s="190"/>
      <c r="OXY1955" s="190"/>
      <c r="OXZ1955" s="190"/>
      <c r="OYA1955" s="190"/>
      <c r="OYB1955" s="190"/>
      <c r="OYC1955" s="190"/>
      <c r="OYD1955" s="190"/>
      <c r="OYE1955" s="190"/>
      <c r="OYF1955" s="190"/>
      <c r="OYG1955" s="190"/>
      <c r="OYH1955" s="190"/>
      <c r="OYI1955" s="190"/>
      <c r="OYJ1955" s="190"/>
      <c r="OYK1955" s="190"/>
      <c r="OYL1955" s="190"/>
      <c r="OYM1955" s="190"/>
      <c r="OYN1955" s="190"/>
      <c r="OYO1955" s="190"/>
      <c r="OYP1955" s="190"/>
      <c r="OYQ1955" s="190"/>
      <c r="OYR1955" s="190"/>
      <c r="OYS1955" s="190"/>
      <c r="OYT1955" s="190"/>
      <c r="OYU1955" s="190"/>
      <c r="OYV1955" s="190"/>
      <c r="OYW1955" s="190"/>
      <c r="OYX1955" s="190"/>
      <c r="OYY1955" s="190"/>
      <c r="OYZ1955" s="190"/>
      <c r="OZA1955" s="190"/>
      <c r="OZB1955" s="190"/>
      <c r="OZC1955" s="190"/>
      <c r="OZD1955" s="190"/>
      <c r="OZE1955" s="190"/>
      <c r="OZF1955" s="190"/>
      <c r="OZG1955" s="190"/>
      <c r="OZH1955" s="190"/>
      <c r="OZI1955" s="190"/>
      <c r="OZJ1955" s="190"/>
      <c r="OZK1955" s="190"/>
      <c r="OZL1955" s="190"/>
      <c r="OZM1955" s="190"/>
      <c r="OZN1955" s="190"/>
      <c r="OZO1955" s="190"/>
      <c r="OZP1955" s="190"/>
      <c r="OZQ1955" s="190"/>
      <c r="OZR1955" s="190"/>
      <c r="OZS1955" s="190"/>
      <c r="OZT1955" s="190"/>
      <c r="OZU1955" s="190"/>
      <c r="OZV1955" s="190"/>
      <c r="OZW1955" s="190"/>
      <c r="OZX1955" s="190"/>
      <c r="OZY1955" s="190"/>
      <c r="OZZ1955" s="190"/>
      <c r="PAA1955" s="190"/>
      <c r="PAB1955" s="190"/>
      <c r="PAC1955" s="190"/>
      <c r="PAD1955" s="190"/>
      <c r="PAE1955" s="190"/>
      <c r="PAF1955" s="190"/>
      <c r="PAG1955" s="190"/>
      <c r="PAH1955" s="190"/>
      <c r="PAI1955" s="190"/>
      <c r="PAJ1955" s="190"/>
      <c r="PAK1955" s="190"/>
      <c r="PAL1955" s="190"/>
      <c r="PAM1955" s="190"/>
      <c r="PAN1955" s="190"/>
      <c r="PAO1955" s="190"/>
      <c r="PAP1955" s="190"/>
      <c r="PAQ1955" s="190"/>
      <c r="PAR1955" s="190"/>
      <c r="PAS1955" s="190"/>
      <c r="PAT1955" s="190"/>
      <c r="PAU1955" s="190"/>
      <c r="PAV1955" s="190"/>
      <c r="PAW1955" s="190"/>
      <c r="PAX1955" s="190"/>
      <c r="PAY1955" s="190"/>
      <c r="PAZ1955" s="190"/>
      <c r="PBA1955" s="190"/>
      <c r="PBB1955" s="190"/>
      <c r="PBC1955" s="190"/>
      <c r="PBD1955" s="190"/>
      <c r="PBE1955" s="190"/>
      <c r="PBF1955" s="190"/>
      <c r="PBG1955" s="190"/>
      <c r="PBH1955" s="190"/>
      <c r="PBI1955" s="190"/>
      <c r="PBJ1955" s="190"/>
      <c r="PBK1955" s="190"/>
      <c r="PBL1955" s="190"/>
      <c r="PBM1955" s="190"/>
      <c r="PBN1955" s="190"/>
      <c r="PBO1955" s="190"/>
      <c r="PBP1955" s="190"/>
      <c r="PBQ1955" s="190"/>
      <c r="PBR1955" s="190"/>
      <c r="PBS1955" s="190"/>
      <c r="PBT1955" s="190"/>
      <c r="PBU1955" s="190"/>
      <c r="PBV1955" s="190"/>
      <c r="PBW1955" s="190"/>
      <c r="PBX1955" s="190"/>
      <c r="PBY1955" s="190"/>
      <c r="PBZ1955" s="190"/>
      <c r="PCA1955" s="190"/>
      <c r="PCB1955" s="190"/>
      <c r="PCC1955" s="190"/>
      <c r="PCD1955" s="190"/>
      <c r="PCE1955" s="190"/>
      <c r="PCF1955" s="190"/>
      <c r="PCG1955" s="190"/>
      <c r="PCH1955" s="190"/>
      <c r="PCI1955" s="190"/>
      <c r="PCJ1955" s="190"/>
      <c r="PCK1955" s="190"/>
      <c r="PCL1955" s="190"/>
      <c r="PCM1955" s="190"/>
      <c r="PCN1955" s="190"/>
      <c r="PCO1955" s="190"/>
      <c r="PCP1955" s="190"/>
      <c r="PCQ1955" s="190"/>
      <c r="PCR1955" s="190"/>
      <c r="PCS1955" s="190"/>
      <c r="PCT1955" s="190"/>
      <c r="PCU1955" s="190"/>
      <c r="PCV1955" s="190"/>
      <c r="PCW1955" s="190"/>
      <c r="PCX1955" s="190"/>
      <c r="PCY1955" s="190"/>
      <c r="PCZ1955" s="190"/>
      <c r="PDA1955" s="190"/>
      <c r="PDB1955" s="190"/>
      <c r="PDC1955" s="190"/>
      <c r="PDD1955" s="190"/>
      <c r="PDE1955" s="190"/>
      <c r="PDF1955" s="190"/>
      <c r="PDG1955" s="190"/>
      <c r="PDH1955" s="190"/>
      <c r="PDI1955" s="190"/>
      <c r="PDJ1955" s="190"/>
      <c r="PDK1955" s="190"/>
      <c r="PDL1955" s="190"/>
      <c r="PDM1955" s="190"/>
      <c r="PDN1955" s="190"/>
      <c r="PDO1955" s="190"/>
      <c r="PDP1955" s="190"/>
      <c r="PDQ1955" s="190"/>
      <c r="PDR1955" s="190"/>
      <c r="PDS1955" s="190"/>
      <c r="PDT1955" s="190"/>
      <c r="PDU1955" s="190"/>
      <c r="PDV1955" s="190"/>
      <c r="PDW1955" s="190"/>
      <c r="PDX1955" s="190"/>
      <c r="PDY1955" s="190"/>
      <c r="PDZ1955" s="190"/>
      <c r="PEA1955" s="190"/>
      <c r="PEB1955" s="190"/>
      <c r="PEC1955" s="190"/>
      <c r="PED1955" s="190"/>
      <c r="PEE1955" s="190"/>
      <c r="PEF1955" s="190"/>
      <c r="PEG1955" s="190"/>
      <c r="PEH1955" s="190"/>
      <c r="PEI1955" s="190"/>
      <c r="PEJ1955" s="190"/>
      <c r="PEK1955" s="190"/>
      <c r="PEL1955" s="190"/>
      <c r="PEM1955" s="190"/>
      <c r="PEN1955" s="190"/>
      <c r="PEO1955" s="190"/>
      <c r="PEP1955" s="190"/>
      <c r="PEQ1955" s="190"/>
      <c r="PER1955" s="190"/>
      <c r="PES1955" s="190"/>
      <c r="PET1955" s="190"/>
      <c r="PEU1955" s="190"/>
      <c r="PEV1955" s="190"/>
      <c r="PEW1955" s="190"/>
      <c r="PEX1955" s="190"/>
      <c r="PEY1955" s="190"/>
      <c r="PEZ1955" s="190"/>
      <c r="PFA1955" s="190"/>
      <c r="PFB1955" s="190"/>
      <c r="PFC1955" s="190"/>
      <c r="PFD1955" s="190"/>
      <c r="PFE1955" s="190"/>
      <c r="PFF1955" s="190"/>
      <c r="PFG1955" s="190"/>
      <c r="PFH1955" s="190"/>
      <c r="PFI1955" s="190"/>
      <c r="PFJ1955" s="190"/>
      <c r="PFK1955" s="190"/>
      <c r="PFL1955" s="190"/>
      <c r="PFM1955" s="190"/>
      <c r="PFN1955" s="190"/>
      <c r="PFO1955" s="190"/>
      <c r="PFP1955" s="190"/>
      <c r="PFQ1955" s="190"/>
      <c r="PFR1955" s="190"/>
      <c r="PFS1955" s="190"/>
      <c r="PFT1955" s="190"/>
      <c r="PFU1955" s="190"/>
      <c r="PFV1955" s="190"/>
      <c r="PFW1955" s="190"/>
      <c r="PFX1955" s="190"/>
      <c r="PFY1955" s="190"/>
      <c r="PFZ1955" s="190"/>
      <c r="PGA1955" s="190"/>
      <c r="PGB1955" s="190"/>
      <c r="PGC1955" s="190"/>
      <c r="PGD1955" s="190"/>
      <c r="PGE1955" s="190"/>
      <c r="PGF1955" s="190"/>
      <c r="PGG1955" s="190"/>
      <c r="PGH1955" s="190"/>
      <c r="PGI1955" s="190"/>
      <c r="PGJ1955" s="190"/>
      <c r="PGK1955" s="190"/>
      <c r="PGL1955" s="190"/>
      <c r="PGM1955" s="190"/>
      <c r="PGN1955" s="190"/>
      <c r="PGO1955" s="190"/>
      <c r="PGP1955" s="190"/>
      <c r="PGQ1955" s="190"/>
      <c r="PGR1955" s="190"/>
      <c r="PGS1955" s="190"/>
      <c r="PGT1955" s="190"/>
      <c r="PGU1955" s="190"/>
      <c r="PGV1955" s="190"/>
      <c r="PGW1955" s="190"/>
      <c r="PGX1955" s="190"/>
      <c r="PGY1955" s="190"/>
      <c r="PGZ1955" s="190"/>
      <c r="PHA1955" s="190"/>
      <c r="PHB1955" s="190"/>
      <c r="PHC1955" s="190"/>
      <c r="PHD1955" s="190"/>
      <c r="PHE1955" s="190"/>
      <c r="PHF1955" s="190"/>
      <c r="PHG1955" s="190"/>
      <c r="PHH1955" s="190"/>
      <c r="PHI1955" s="190"/>
      <c r="PHJ1955" s="190"/>
      <c r="PHK1955" s="190"/>
      <c r="PHL1955" s="190"/>
      <c r="PHM1955" s="190"/>
      <c r="PHN1955" s="190"/>
      <c r="PHO1955" s="190"/>
      <c r="PHP1955" s="190"/>
      <c r="PHQ1955" s="190"/>
      <c r="PHR1955" s="190"/>
      <c r="PHS1955" s="190"/>
      <c r="PHT1955" s="190"/>
      <c r="PHU1955" s="190"/>
      <c r="PHV1955" s="190"/>
      <c r="PHW1955" s="190"/>
      <c r="PHX1955" s="190"/>
      <c r="PHY1955" s="190"/>
      <c r="PHZ1955" s="190"/>
      <c r="PIA1955" s="190"/>
      <c r="PIB1955" s="190"/>
      <c r="PIC1955" s="190"/>
      <c r="PID1955" s="190"/>
      <c r="PIE1955" s="190"/>
      <c r="PIF1955" s="190"/>
      <c r="PIG1955" s="190"/>
      <c r="PIH1955" s="190"/>
      <c r="PII1955" s="190"/>
      <c r="PIJ1955" s="190"/>
      <c r="PIK1955" s="190"/>
      <c r="PIL1955" s="190"/>
      <c r="PIM1955" s="190"/>
      <c r="PIN1955" s="190"/>
      <c r="PIO1955" s="190"/>
      <c r="PIP1955" s="190"/>
      <c r="PIQ1955" s="190"/>
      <c r="PIR1955" s="190"/>
      <c r="PIS1955" s="190"/>
      <c r="PIT1955" s="190"/>
      <c r="PIU1955" s="190"/>
      <c r="PIV1955" s="190"/>
      <c r="PIW1955" s="190"/>
      <c r="PIX1955" s="190"/>
      <c r="PIY1955" s="190"/>
      <c r="PIZ1955" s="190"/>
      <c r="PJA1955" s="190"/>
      <c r="PJB1955" s="190"/>
      <c r="PJC1955" s="190"/>
      <c r="PJD1955" s="190"/>
      <c r="PJE1955" s="190"/>
      <c r="PJF1955" s="190"/>
      <c r="PJG1955" s="190"/>
      <c r="PJH1955" s="190"/>
      <c r="PJI1955" s="190"/>
      <c r="PJJ1955" s="190"/>
      <c r="PJK1955" s="190"/>
      <c r="PJL1955" s="190"/>
      <c r="PJM1955" s="190"/>
      <c r="PJN1955" s="190"/>
      <c r="PJO1955" s="190"/>
      <c r="PJP1955" s="190"/>
      <c r="PJQ1955" s="190"/>
      <c r="PJR1955" s="190"/>
      <c r="PJS1955" s="190"/>
      <c r="PJT1955" s="190"/>
      <c r="PJU1955" s="190"/>
      <c r="PJV1955" s="190"/>
      <c r="PJW1955" s="190"/>
      <c r="PJX1955" s="190"/>
      <c r="PJY1955" s="190"/>
      <c r="PJZ1955" s="190"/>
      <c r="PKA1955" s="190"/>
      <c r="PKB1955" s="190"/>
      <c r="PKC1955" s="190"/>
      <c r="PKD1955" s="190"/>
      <c r="PKE1955" s="190"/>
      <c r="PKF1955" s="190"/>
      <c r="PKG1955" s="190"/>
      <c r="PKH1955" s="190"/>
      <c r="PKI1955" s="190"/>
      <c r="PKJ1955" s="190"/>
      <c r="PKK1955" s="190"/>
      <c r="PKL1955" s="190"/>
      <c r="PKM1955" s="190"/>
      <c r="PKN1955" s="190"/>
      <c r="PKO1955" s="190"/>
      <c r="PKP1955" s="190"/>
      <c r="PKQ1955" s="190"/>
      <c r="PKR1955" s="190"/>
      <c r="PKS1955" s="190"/>
      <c r="PKT1955" s="190"/>
      <c r="PKU1955" s="190"/>
      <c r="PKV1955" s="190"/>
      <c r="PKW1955" s="190"/>
      <c r="PKX1955" s="190"/>
      <c r="PKY1955" s="190"/>
      <c r="PKZ1955" s="190"/>
      <c r="PLA1955" s="190"/>
      <c r="PLB1955" s="190"/>
      <c r="PLC1955" s="190"/>
      <c r="PLD1955" s="190"/>
      <c r="PLE1955" s="190"/>
      <c r="PLF1955" s="190"/>
      <c r="PLG1955" s="190"/>
      <c r="PLH1955" s="190"/>
      <c r="PLI1955" s="190"/>
      <c r="PLJ1955" s="190"/>
      <c r="PLK1955" s="190"/>
      <c r="PLL1955" s="190"/>
      <c r="PLM1955" s="190"/>
      <c r="PLN1955" s="190"/>
      <c r="PLO1955" s="190"/>
      <c r="PLP1955" s="190"/>
      <c r="PLQ1955" s="190"/>
      <c r="PLR1955" s="190"/>
      <c r="PLS1955" s="190"/>
      <c r="PLT1955" s="190"/>
      <c r="PLU1955" s="190"/>
      <c r="PLV1955" s="190"/>
      <c r="PLW1955" s="190"/>
      <c r="PLX1955" s="190"/>
      <c r="PLY1955" s="190"/>
      <c r="PLZ1955" s="190"/>
      <c r="PMA1955" s="190"/>
      <c r="PMB1955" s="190"/>
      <c r="PMC1955" s="190"/>
      <c r="PMD1955" s="190"/>
      <c r="PME1955" s="190"/>
      <c r="PMF1955" s="190"/>
      <c r="PMG1955" s="190"/>
      <c r="PMH1955" s="190"/>
      <c r="PMI1955" s="190"/>
      <c r="PMJ1955" s="190"/>
      <c r="PMK1955" s="190"/>
      <c r="PML1955" s="190"/>
      <c r="PMM1955" s="190"/>
      <c r="PMN1955" s="190"/>
      <c r="PMO1955" s="190"/>
      <c r="PMP1955" s="190"/>
      <c r="PMQ1955" s="190"/>
      <c r="PMR1955" s="190"/>
      <c r="PMS1955" s="190"/>
      <c r="PMT1955" s="190"/>
      <c r="PMU1955" s="190"/>
      <c r="PMV1955" s="190"/>
      <c r="PMW1955" s="190"/>
      <c r="PMX1955" s="190"/>
      <c r="PMY1955" s="190"/>
      <c r="PMZ1955" s="190"/>
      <c r="PNA1955" s="190"/>
      <c r="PNB1955" s="190"/>
      <c r="PNC1955" s="190"/>
      <c r="PND1955" s="190"/>
      <c r="PNE1955" s="190"/>
      <c r="PNF1955" s="190"/>
      <c r="PNG1955" s="190"/>
      <c r="PNH1955" s="190"/>
      <c r="PNI1955" s="190"/>
      <c r="PNJ1955" s="190"/>
      <c r="PNK1955" s="190"/>
      <c r="PNL1955" s="190"/>
      <c r="PNM1955" s="190"/>
      <c r="PNN1955" s="190"/>
      <c r="PNO1955" s="190"/>
      <c r="PNP1955" s="190"/>
      <c r="PNQ1955" s="190"/>
      <c r="PNR1955" s="190"/>
      <c r="PNS1955" s="190"/>
      <c r="PNT1955" s="190"/>
      <c r="PNU1955" s="190"/>
      <c r="PNV1955" s="190"/>
      <c r="PNW1955" s="190"/>
      <c r="PNX1955" s="190"/>
      <c r="PNY1955" s="190"/>
      <c r="PNZ1955" s="190"/>
      <c r="POA1955" s="190"/>
      <c r="POB1955" s="190"/>
      <c r="POC1955" s="190"/>
      <c r="POD1955" s="190"/>
      <c r="POE1955" s="190"/>
      <c r="POF1955" s="190"/>
      <c r="POG1955" s="190"/>
      <c r="POH1955" s="190"/>
      <c r="POI1955" s="190"/>
      <c r="POJ1955" s="190"/>
      <c r="POK1955" s="190"/>
      <c r="POL1955" s="190"/>
      <c r="POM1955" s="190"/>
      <c r="PON1955" s="190"/>
      <c r="POO1955" s="190"/>
      <c r="POP1955" s="190"/>
      <c r="POQ1955" s="190"/>
      <c r="POR1955" s="190"/>
      <c r="POS1955" s="190"/>
      <c r="POT1955" s="190"/>
      <c r="POU1955" s="190"/>
      <c r="POV1955" s="190"/>
      <c r="POW1955" s="190"/>
      <c r="POX1955" s="190"/>
      <c r="POY1955" s="190"/>
      <c r="POZ1955" s="190"/>
      <c r="PPA1955" s="190"/>
      <c r="PPB1955" s="190"/>
      <c r="PPC1955" s="190"/>
      <c r="PPD1955" s="190"/>
      <c r="PPE1955" s="190"/>
      <c r="PPF1955" s="190"/>
      <c r="PPG1955" s="190"/>
      <c r="PPH1955" s="190"/>
      <c r="PPI1955" s="190"/>
      <c r="PPJ1955" s="190"/>
      <c r="PPK1955" s="190"/>
      <c r="PPL1955" s="190"/>
      <c r="PPM1955" s="190"/>
      <c r="PPN1955" s="190"/>
      <c r="PPO1955" s="190"/>
      <c r="PPP1955" s="190"/>
      <c r="PPQ1955" s="190"/>
      <c r="PPR1955" s="190"/>
      <c r="PPS1955" s="190"/>
      <c r="PPT1955" s="190"/>
      <c r="PPU1955" s="190"/>
      <c r="PPV1955" s="190"/>
      <c r="PPW1955" s="190"/>
      <c r="PPX1955" s="190"/>
      <c r="PPY1955" s="190"/>
      <c r="PPZ1955" s="190"/>
      <c r="PQA1955" s="190"/>
      <c r="PQB1955" s="190"/>
      <c r="PQC1955" s="190"/>
      <c r="PQD1955" s="190"/>
      <c r="PQE1955" s="190"/>
      <c r="PQF1955" s="190"/>
      <c r="PQG1955" s="190"/>
      <c r="PQH1955" s="190"/>
      <c r="PQI1955" s="190"/>
      <c r="PQJ1955" s="190"/>
      <c r="PQK1955" s="190"/>
      <c r="PQL1955" s="190"/>
      <c r="PQM1955" s="190"/>
      <c r="PQN1955" s="190"/>
      <c r="PQO1955" s="190"/>
      <c r="PQP1955" s="190"/>
      <c r="PQQ1955" s="190"/>
      <c r="PQR1955" s="190"/>
      <c r="PQS1955" s="190"/>
      <c r="PQT1955" s="190"/>
      <c r="PQU1955" s="190"/>
      <c r="PQV1955" s="190"/>
      <c r="PQW1955" s="190"/>
      <c r="PQX1955" s="190"/>
      <c r="PQY1955" s="190"/>
      <c r="PQZ1955" s="190"/>
      <c r="PRA1955" s="190"/>
      <c r="PRB1955" s="190"/>
      <c r="PRC1955" s="190"/>
      <c r="PRD1955" s="190"/>
      <c r="PRE1955" s="190"/>
      <c r="PRF1955" s="190"/>
      <c r="PRG1955" s="190"/>
      <c r="PRH1955" s="190"/>
      <c r="PRI1955" s="190"/>
      <c r="PRJ1955" s="190"/>
      <c r="PRK1955" s="190"/>
      <c r="PRL1955" s="190"/>
      <c r="PRM1955" s="190"/>
      <c r="PRN1955" s="190"/>
      <c r="PRO1955" s="190"/>
      <c r="PRP1955" s="190"/>
      <c r="PRQ1955" s="190"/>
      <c r="PRR1955" s="190"/>
      <c r="PRS1955" s="190"/>
      <c r="PRT1955" s="190"/>
      <c r="PRU1955" s="190"/>
      <c r="PRV1955" s="190"/>
      <c r="PRW1955" s="190"/>
      <c r="PRX1955" s="190"/>
      <c r="PRY1955" s="190"/>
      <c r="PRZ1955" s="190"/>
      <c r="PSA1955" s="190"/>
      <c r="PSB1955" s="190"/>
      <c r="PSC1955" s="190"/>
      <c r="PSD1955" s="190"/>
      <c r="PSE1955" s="190"/>
      <c r="PSF1955" s="190"/>
      <c r="PSG1955" s="190"/>
      <c r="PSH1955" s="190"/>
      <c r="PSI1955" s="190"/>
      <c r="PSJ1955" s="190"/>
      <c r="PSK1955" s="190"/>
      <c r="PSL1955" s="190"/>
      <c r="PSM1955" s="190"/>
      <c r="PSN1955" s="190"/>
      <c r="PSO1955" s="190"/>
      <c r="PSP1955" s="190"/>
      <c r="PSQ1955" s="190"/>
      <c r="PSR1955" s="190"/>
      <c r="PSS1955" s="190"/>
      <c r="PST1955" s="190"/>
      <c r="PSU1955" s="190"/>
      <c r="PSV1955" s="190"/>
      <c r="PSW1955" s="190"/>
      <c r="PSX1955" s="190"/>
      <c r="PSY1955" s="190"/>
      <c r="PSZ1955" s="190"/>
      <c r="PTA1955" s="190"/>
      <c r="PTB1955" s="190"/>
      <c r="PTC1955" s="190"/>
      <c r="PTD1955" s="190"/>
      <c r="PTE1955" s="190"/>
      <c r="PTF1955" s="190"/>
      <c r="PTG1955" s="190"/>
      <c r="PTH1955" s="190"/>
      <c r="PTI1955" s="190"/>
      <c r="PTJ1955" s="190"/>
      <c r="PTK1955" s="190"/>
      <c r="PTL1955" s="190"/>
      <c r="PTM1955" s="190"/>
      <c r="PTN1955" s="190"/>
      <c r="PTO1955" s="190"/>
      <c r="PTP1955" s="190"/>
      <c r="PTQ1955" s="190"/>
      <c r="PTR1955" s="190"/>
      <c r="PTS1955" s="190"/>
      <c r="PTT1955" s="190"/>
      <c r="PTU1955" s="190"/>
      <c r="PTV1955" s="190"/>
      <c r="PTW1955" s="190"/>
      <c r="PTX1955" s="190"/>
      <c r="PTY1955" s="190"/>
      <c r="PTZ1955" s="190"/>
      <c r="PUA1955" s="190"/>
      <c r="PUB1955" s="190"/>
      <c r="PUC1955" s="190"/>
      <c r="PUD1955" s="190"/>
      <c r="PUE1955" s="190"/>
      <c r="PUF1955" s="190"/>
      <c r="PUG1955" s="190"/>
      <c r="PUH1955" s="190"/>
      <c r="PUI1955" s="190"/>
      <c r="PUJ1955" s="190"/>
      <c r="PUK1955" s="190"/>
      <c r="PUL1955" s="190"/>
      <c r="PUM1955" s="190"/>
      <c r="PUN1955" s="190"/>
      <c r="PUO1955" s="190"/>
      <c r="PUP1955" s="190"/>
      <c r="PUQ1955" s="190"/>
      <c r="PUR1955" s="190"/>
      <c r="PUS1955" s="190"/>
      <c r="PUT1955" s="190"/>
      <c r="PUU1955" s="190"/>
      <c r="PUV1955" s="190"/>
      <c r="PUW1955" s="190"/>
      <c r="PUX1955" s="190"/>
      <c r="PUY1955" s="190"/>
      <c r="PUZ1955" s="190"/>
      <c r="PVA1955" s="190"/>
      <c r="PVB1955" s="190"/>
      <c r="PVC1955" s="190"/>
      <c r="PVD1955" s="190"/>
      <c r="PVE1955" s="190"/>
      <c r="PVF1955" s="190"/>
      <c r="PVG1955" s="190"/>
      <c r="PVH1955" s="190"/>
      <c r="PVI1955" s="190"/>
      <c r="PVJ1955" s="190"/>
      <c r="PVK1955" s="190"/>
      <c r="PVL1955" s="190"/>
      <c r="PVM1955" s="190"/>
      <c r="PVN1955" s="190"/>
      <c r="PVO1955" s="190"/>
      <c r="PVP1955" s="190"/>
      <c r="PVQ1955" s="190"/>
      <c r="PVR1955" s="190"/>
      <c r="PVS1955" s="190"/>
      <c r="PVT1955" s="190"/>
      <c r="PVU1955" s="190"/>
      <c r="PVV1955" s="190"/>
      <c r="PVW1955" s="190"/>
      <c r="PVX1955" s="190"/>
      <c r="PVY1955" s="190"/>
      <c r="PVZ1955" s="190"/>
      <c r="PWA1955" s="190"/>
      <c r="PWB1955" s="190"/>
      <c r="PWC1955" s="190"/>
      <c r="PWD1955" s="190"/>
      <c r="PWE1955" s="190"/>
      <c r="PWF1955" s="190"/>
      <c r="PWG1955" s="190"/>
      <c r="PWH1955" s="190"/>
      <c r="PWI1955" s="190"/>
      <c r="PWJ1955" s="190"/>
      <c r="PWK1955" s="190"/>
      <c r="PWL1955" s="190"/>
      <c r="PWM1955" s="190"/>
      <c r="PWN1955" s="190"/>
      <c r="PWO1955" s="190"/>
      <c r="PWP1955" s="190"/>
      <c r="PWQ1955" s="190"/>
      <c r="PWR1955" s="190"/>
      <c r="PWS1955" s="190"/>
      <c r="PWT1955" s="190"/>
      <c r="PWU1955" s="190"/>
      <c r="PWV1955" s="190"/>
      <c r="PWW1955" s="190"/>
      <c r="PWX1955" s="190"/>
      <c r="PWY1955" s="190"/>
      <c r="PWZ1955" s="190"/>
      <c r="PXA1955" s="190"/>
      <c r="PXB1955" s="190"/>
      <c r="PXC1955" s="190"/>
      <c r="PXD1955" s="190"/>
      <c r="PXE1955" s="190"/>
      <c r="PXF1955" s="190"/>
      <c r="PXG1955" s="190"/>
      <c r="PXH1955" s="190"/>
      <c r="PXI1955" s="190"/>
      <c r="PXJ1955" s="190"/>
      <c r="PXK1955" s="190"/>
      <c r="PXL1955" s="190"/>
      <c r="PXM1955" s="190"/>
      <c r="PXN1955" s="190"/>
      <c r="PXO1955" s="190"/>
      <c r="PXP1955" s="190"/>
      <c r="PXQ1955" s="190"/>
      <c r="PXR1955" s="190"/>
      <c r="PXS1955" s="190"/>
      <c r="PXT1955" s="190"/>
      <c r="PXU1955" s="190"/>
      <c r="PXV1955" s="190"/>
      <c r="PXW1955" s="190"/>
      <c r="PXX1955" s="190"/>
      <c r="PXY1955" s="190"/>
      <c r="PXZ1955" s="190"/>
      <c r="PYA1955" s="190"/>
      <c r="PYB1955" s="190"/>
      <c r="PYC1955" s="190"/>
      <c r="PYD1955" s="190"/>
      <c r="PYE1955" s="190"/>
      <c r="PYF1955" s="190"/>
      <c r="PYG1955" s="190"/>
      <c r="PYH1955" s="190"/>
      <c r="PYI1955" s="190"/>
      <c r="PYJ1955" s="190"/>
      <c r="PYK1955" s="190"/>
      <c r="PYL1955" s="190"/>
      <c r="PYM1955" s="190"/>
      <c r="PYN1955" s="190"/>
      <c r="PYO1955" s="190"/>
      <c r="PYP1955" s="190"/>
      <c r="PYQ1955" s="190"/>
      <c r="PYR1955" s="190"/>
      <c r="PYS1955" s="190"/>
      <c r="PYT1955" s="190"/>
      <c r="PYU1955" s="190"/>
      <c r="PYV1955" s="190"/>
      <c r="PYW1955" s="190"/>
      <c r="PYX1955" s="190"/>
      <c r="PYY1955" s="190"/>
      <c r="PYZ1955" s="190"/>
      <c r="PZA1955" s="190"/>
      <c r="PZB1955" s="190"/>
      <c r="PZC1955" s="190"/>
      <c r="PZD1955" s="190"/>
      <c r="PZE1955" s="190"/>
      <c r="PZF1955" s="190"/>
      <c r="PZG1955" s="190"/>
      <c r="PZH1955" s="190"/>
      <c r="PZI1955" s="190"/>
      <c r="PZJ1955" s="190"/>
      <c r="PZK1955" s="190"/>
      <c r="PZL1955" s="190"/>
      <c r="PZM1955" s="190"/>
      <c r="PZN1955" s="190"/>
      <c r="PZO1955" s="190"/>
      <c r="PZP1955" s="190"/>
      <c r="PZQ1955" s="190"/>
      <c r="PZR1955" s="190"/>
      <c r="PZS1955" s="190"/>
      <c r="PZT1955" s="190"/>
      <c r="PZU1955" s="190"/>
      <c r="PZV1955" s="190"/>
      <c r="PZW1955" s="190"/>
      <c r="PZX1955" s="190"/>
      <c r="PZY1955" s="190"/>
      <c r="PZZ1955" s="190"/>
      <c r="QAA1955" s="190"/>
      <c r="QAB1955" s="190"/>
      <c r="QAC1955" s="190"/>
      <c r="QAD1955" s="190"/>
      <c r="QAE1955" s="190"/>
      <c r="QAF1955" s="190"/>
      <c r="QAG1955" s="190"/>
      <c r="QAH1955" s="190"/>
      <c r="QAI1955" s="190"/>
      <c r="QAJ1955" s="190"/>
      <c r="QAK1955" s="190"/>
      <c r="QAL1955" s="190"/>
      <c r="QAM1955" s="190"/>
      <c r="QAN1955" s="190"/>
      <c r="QAO1955" s="190"/>
      <c r="QAP1955" s="190"/>
      <c r="QAQ1955" s="190"/>
      <c r="QAR1955" s="190"/>
      <c r="QAS1955" s="190"/>
      <c r="QAT1955" s="190"/>
      <c r="QAU1955" s="190"/>
      <c r="QAV1955" s="190"/>
      <c r="QAW1955" s="190"/>
      <c r="QAX1955" s="190"/>
      <c r="QAY1955" s="190"/>
      <c r="QAZ1955" s="190"/>
      <c r="QBA1955" s="190"/>
      <c r="QBB1955" s="190"/>
      <c r="QBC1955" s="190"/>
      <c r="QBD1955" s="190"/>
      <c r="QBE1955" s="190"/>
      <c r="QBF1955" s="190"/>
      <c r="QBG1955" s="190"/>
      <c r="QBH1955" s="190"/>
      <c r="QBI1955" s="190"/>
      <c r="QBJ1955" s="190"/>
      <c r="QBK1955" s="190"/>
      <c r="QBL1955" s="190"/>
      <c r="QBM1955" s="190"/>
      <c r="QBN1955" s="190"/>
      <c r="QBO1955" s="190"/>
      <c r="QBP1955" s="190"/>
      <c r="QBQ1955" s="190"/>
      <c r="QBR1955" s="190"/>
      <c r="QBS1955" s="190"/>
      <c r="QBT1955" s="190"/>
      <c r="QBU1955" s="190"/>
      <c r="QBV1955" s="190"/>
      <c r="QBW1955" s="190"/>
      <c r="QBX1955" s="190"/>
      <c r="QBY1955" s="190"/>
      <c r="QBZ1955" s="190"/>
      <c r="QCA1955" s="190"/>
      <c r="QCB1955" s="190"/>
      <c r="QCC1955" s="190"/>
      <c r="QCD1955" s="190"/>
      <c r="QCE1955" s="190"/>
      <c r="QCF1955" s="190"/>
      <c r="QCG1955" s="190"/>
      <c r="QCH1955" s="190"/>
      <c r="QCI1955" s="190"/>
      <c r="QCJ1955" s="190"/>
      <c r="QCK1955" s="190"/>
      <c r="QCL1955" s="190"/>
      <c r="QCM1955" s="190"/>
      <c r="QCN1955" s="190"/>
      <c r="QCO1955" s="190"/>
      <c r="QCP1955" s="190"/>
      <c r="QCQ1955" s="190"/>
      <c r="QCR1955" s="190"/>
      <c r="QCS1955" s="190"/>
      <c r="QCT1955" s="190"/>
      <c r="QCU1955" s="190"/>
      <c r="QCV1955" s="190"/>
      <c r="QCW1955" s="190"/>
      <c r="QCX1955" s="190"/>
      <c r="QCY1955" s="190"/>
      <c r="QCZ1955" s="190"/>
      <c r="QDA1955" s="190"/>
      <c r="QDB1955" s="190"/>
      <c r="QDC1955" s="190"/>
      <c r="QDD1955" s="190"/>
      <c r="QDE1955" s="190"/>
      <c r="QDF1955" s="190"/>
      <c r="QDG1955" s="190"/>
      <c r="QDH1955" s="190"/>
      <c r="QDI1955" s="190"/>
      <c r="QDJ1955" s="190"/>
      <c r="QDK1955" s="190"/>
      <c r="QDL1955" s="190"/>
      <c r="QDM1955" s="190"/>
      <c r="QDN1955" s="190"/>
      <c r="QDO1955" s="190"/>
      <c r="QDP1955" s="190"/>
      <c r="QDQ1955" s="190"/>
      <c r="QDR1955" s="190"/>
      <c r="QDS1955" s="190"/>
      <c r="QDT1955" s="190"/>
      <c r="QDU1955" s="190"/>
      <c r="QDV1955" s="190"/>
      <c r="QDW1955" s="190"/>
      <c r="QDX1955" s="190"/>
      <c r="QDY1955" s="190"/>
      <c r="QDZ1955" s="190"/>
      <c r="QEA1955" s="190"/>
      <c r="QEB1955" s="190"/>
      <c r="QEC1955" s="190"/>
      <c r="QED1955" s="190"/>
      <c r="QEE1955" s="190"/>
      <c r="QEF1955" s="190"/>
      <c r="QEG1955" s="190"/>
      <c r="QEH1955" s="190"/>
      <c r="QEI1955" s="190"/>
      <c r="QEJ1955" s="190"/>
      <c r="QEK1955" s="190"/>
      <c r="QEL1955" s="190"/>
      <c r="QEM1955" s="190"/>
      <c r="QEN1955" s="190"/>
      <c r="QEO1955" s="190"/>
      <c r="QEP1955" s="190"/>
      <c r="QEQ1955" s="190"/>
      <c r="QER1955" s="190"/>
      <c r="QES1955" s="190"/>
      <c r="QET1955" s="190"/>
      <c r="QEU1955" s="190"/>
      <c r="QEV1955" s="190"/>
      <c r="QEW1955" s="190"/>
      <c r="QEX1955" s="190"/>
      <c r="QEY1955" s="190"/>
      <c r="QEZ1955" s="190"/>
      <c r="QFA1955" s="190"/>
      <c r="QFB1955" s="190"/>
      <c r="QFC1955" s="190"/>
      <c r="QFD1955" s="190"/>
      <c r="QFE1955" s="190"/>
      <c r="QFF1955" s="190"/>
      <c r="QFG1955" s="190"/>
      <c r="QFH1955" s="190"/>
      <c r="QFI1955" s="190"/>
      <c r="QFJ1955" s="190"/>
      <c r="QFK1955" s="190"/>
      <c r="QFL1955" s="190"/>
      <c r="QFM1955" s="190"/>
      <c r="QFN1955" s="190"/>
      <c r="QFO1955" s="190"/>
      <c r="QFP1955" s="190"/>
      <c r="QFQ1955" s="190"/>
      <c r="QFR1955" s="190"/>
      <c r="QFS1955" s="190"/>
      <c r="QFT1955" s="190"/>
      <c r="QFU1955" s="190"/>
      <c r="QFV1955" s="190"/>
      <c r="QFW1955" s="190"/>
      <c r="QFX1955" s="190"/>
      <c r="QFY1955" s="190"/>
      <c r="QFZ1955" s="190"/>
      <c r="QGA1955" s="190"/>
      <c r="QGB1955" s="190"/>
      <c r="QGC1955" s="190"/>
      <c r="QGD1955" s="190"/>
      <c r="QGE1955" s="190"/>
      <c r="QGF1955" s="190"/>
      <c r="QGG1955" s="190"/>
      <c r="QGH1955" s="190"/>
      <c r="QGI1955" s="190"/>
      <c r="QGJ1955" s="190"/>
      <c r="QGK1955" s="190"/>
      <c r="QGL1955" s="190"/>
      <c r="QGM1955" s="190"/>
      <c r="QGN1955" s="190"/>
      <c r="QGO1955" s="190"/>
      <c r="QGP1955" s="190"/>
      <c r="QGQ1955" s="190"/>
      <c r="QGR1955" s="190"/>
      <c r="QGS1955" s="190"/>
      <c r="QGT1955" s="190"/>
      <c r="QGU1955" s="190"/>
      <c r="QGV1955" s="190"/>
      <c r="QGW1955" s="190"/>
      <c r="QGX1955" s="190"/>
      <c r="QGY1955" s="190"/>
      <c r="QGZ1955" s="190"/>
      <c r="QHA1955" s="190"/>
      <c r="QHB1955" s="190"/>
      <c r="QHC1955" s="190"/>
      <c r="QHD1955" s="190"/>
      <c r="QHE1955" s="190"/>
      <c r="QHF1955" s="190"/>
      <c r="QHG1955" s="190"/>
      <c r="QHH1955" s="190"/>
      <c r="QHI1955" s="190"/>
      <c r="QHJ1955" s="190"/>
      <c r="QHK1955" s="190"/>
      <c r="QHL1955" s="190"/>
      <c r="QHM1955" s="190"/>
      <c r="QHN1955" s="190"/>
      <c r="QHO1955" s="190"/>
      <c r="QHP1955" s="190"/>
      <c r="QHQ1955" s="190"/>
      <c r="QHR1955" s="190"/>
      <c r="QHS1955" s="190"/>
      <c r="QHT1955" s="190"/>
      <c r="QHU1955" s="190"/>
      <c r="QHV1955" s="190"/>
      <c r="QHW1955" s="190"/>
      <c r="QHX1955" s="190"/>
      <c r="QHY1955" s="190"/>
      <c r="QHZ1955" s="190"/>
      <c r="QIA1955" s="190"/>
      <c r="QIB1955" s="190"/>
      <c r="QIC1955" s="190"/>
      <c r="QID1955" s="190"/>
      <c r="QIE1955" s="190"/>
      <c r="QIF1955" s="190"/>
      <c r="QIG1955" s="190"/>
      <c r="QIH1955" s="190"/>
      <c r="QII1955" s="190"/>
      <c r="QIJ1955" s="190"/>
      <c r="QIK1955" s="190"/>
      <c r="QIL1955" s="190"/>
      <c r="QIM1955" s="190"/>
      <c r="QIN1955" s="190"/>
      <c r="QIO1955" s="190"/>
      <c r="QIP1955" s="190"/>
      <c r="QIQ1955" s="190"/>
      <c r="QIR1955" s="190"/>
      <c r="QIS1955" s="190"/>
      <c r="QIT1955" s="190"/>
      <c r="QIU1955" s="190"/>
      <c r="QIV1955" s="190"/>
      <c r="QIW1955" s="190"/>
      <c r="QIX1955" s="190"/>
      <c r="QIY1955" s="190"/>
      <c r="QIZ1955" s="190"/>
      <c r="QJA1955" s="190"/>
      <c r="QJB1955" s="190"/>
      <c r="QJC1955" s="190"/>
      <c r="QJD1955" s="190"/>
      <c r="QJE1955" s="190"/>
      <c r="QJF1955" s="190"/>
      <c r="QJG1955" s="190"/>
      <c r="QJH1955" s="190"/>
      <c r="QJI1955" s="190"/>
      <c r="QJJ1955" s="190"/>
      <c r="QJK1955" s="190"/>
      <c r="QJL1955" s="190"/>
      <c r="QJM1955" s="190"/>
      <c r="QJN1955" s="190"/>
      <c r="QJO1955" s="190"/>
      <c r="QJP1955" s="190"/>
      <c r="QJQ1955" s="190"/>
      <c r="QJR1955" s="190"/>
      <c r="QJS1955" s="190"/>
      <c r="QJT1955" s="190"/>
      <c r="QJU1955" s="190"/>
      <c r="QJV1955" s="190"/>
      <c r="QJW1955" s="190"/>
      <c r="QJX1955" s="190"/>
      <c r="QJY1955" s="190"/>
      <c r="QJZ1955" s="190"/>
      <c r="QKA1955" s="190"/>
      <c r="QKB1955" s="190"/>
      <c r="QKC1955" s="190"/>
      <c r="QKD1955" s="190"/>
      <c r="QKE1955" s="190"/>
      <c r="QKF1955" s="190"/>
      <c r="QKG1955" s="190"/>
      <c r="QKH1955" s="190"/>
      <c r="QKI1955" s="190"/>
      <c r="QKJ1955" s="190"/>
      <c r="QKK1955" s="190"/>
      <c r="QKL1955" s="190"/>
      <c r="QKM1955" s="190"/>
      <c r="QKN1955" s="190"/>
      <c r="QKO1955" s="190"/>
      <c r="QKP1955" s="190"/>
      <c r="QKQ1955" s="190"/>
      <c r="QKR1955" s="190"/>
      <c r="QKS1955" s="190"/>
      <c r="QKT1955" s="190"/>
      <c r="QKU1955" s="190"/>
      <c r="QKV1955" s="190"/>
      <c r="QKW1955" s="190"/>
      <c r="QKX1955" s="190"/>
      <c r="QKY1955" s="190"/>
      <c r="QKZ1955" s="190"/>
      <c r="QLA1955" s="190"/>
      <c r="QLB1955" s="190"/>
      <c r="QLC1955" s="190"/>
      <c r="QLD1955" s="190"/>
      <c r="QLE1955" s="190"/>
      <c r="QLF1955" s="190"/>
      <c r="QLG1955" s="190"/>
      <c r="QLH1955" s="190"/>
      <c r="QLI1955" s="190"/>
      <c r="QLJ1955" s="190"/>
      <c r="QLK1955" s="190"/>
      <c r="QLL1955" s="190"/>
      <c r="QLM1955" s="190"/>
      <c r="QLN1955" s="190"/>
      <c r="QLO1955" s="190"/>
      <c r="QLP1955" s="190"/>
      <c r="QLQ1955" s="190"/>
      <c r="QLR1955" s="190"/>
      <c r="QLS1955" s="190"/>
      <c r="QLT1955" s="190"/>
      <c r="QLU1955" s="190"/>
      <c r="QLV1955" s="190"/>
      <c r="QLW1955" s="190"/>
      <c r="QLX1955" s="190"/>
      <c r="QLY1955" s="190"/>
      <c r="QLZ1955" s="190"/>
      <c r="QMA1955" s="190"/>
      <c r="QMB1955" s="190"/>
      <c r="QMC1955" s="190"/>
      <c r="QMD1955" s="190"/>
      <c r="QME1955" s="190"/>
      <c r="QMF1955" s="190"/>
      <c r="QMG1955" s="190"/>
      <c r="QMH1955" s="190"/>
      <c r="QMI1955" s="190"/>
      <c r="QMJ1955" s="190"/>
      <c r="QMK1955" s="190"/>
      <c r="QML1955" s="190"/>
      <c r="QMM1955" s="190"/>
      <c r="QMN1955" s="190"/>
      <c r="QMO1955" s="190"/>
      <c r="QMP1955" s="190"/>
      <c r="QMQ1955" s="190"/>
      <c r="QMR1955" s="190"/>
      <c r="QMS1955" s="190"/>
      <c r="QMT1955" s="190"/>
      <c r="QMU1955" s="190"/>
      <c r="QMV1955" s="190"/>
      <c r="QMW1955" s="190"/>
      <c r="QMX1955" s="190"/>
      <c r="QMY1955" s="190"/>
      <c r="QMZ1955" s="190"/>
      <c r="QNA1955" s="190"/>
      <c r="QNB1955" s="190"/>
      <c r="QNC1955" s="190"/>
      <c r="QND1955" s="190"/>
      <c r="QNE1955" s="190"/>
      <c r="QNF1955" s="190"/>
      <c r="QNG1955" s="190"/>
      <c r="QNH1955" s="190"/>
      <c r="QNI1955" s="190"/>
      <c r="QNJ1955" s="190"/>
      <c r="QNK1955" s="190"/>
      <c r="QNL1955" s="190"/>
      <c r="QNM1955" s="190"/>
      <c r="QNN1955" s="190"/>
      <c r="QNO1955" s="190"/>
      <c r="QNP1955" s="190"/>
      <c r="QNQ1955" s="190"/>
      <c r="QNR1955" s="190"/>
      <c r="QNS1955" s="190"/>
      <c r="QNT1955" s="190"/>
      <c r="QNU1955" s="190"/>
      <c r="QNV1955" s="190"/>
      <c r="QNW1955" s="190"/>
      <c r="QNX1955" s="190"/>
      <c r="QNY1955" s="190"/>
      <c r="QNZ1955" s="190"/>
      <c r="QOA1955" s="190"/>
      <c r="QOB1955" s="190"/>
      <c r="QOC1955" s="190"/>
      <c r="QOD1955" s="190"/>
      <c r="QOE1955" s="190"/>
      <c r="QOF1955" s="190"/>
      <c r="QOG1955" s="190"/>
      <c r="QOH1955" s="190"/>
      <c r="QOI1955" s="190"/>
      <c r="QOJ1955" s="190"/>
      <c r="QOK1955" s="190"/>
      <c r="QOL1955" s="190"/>
      <c r="QOM1955" s="190"/>
      <c r="QON1955" s="190"/>
      <c r="QOO1955" s="190"/>
      <c r="QOP1955" s="190"/>
      <c r="QOQ1955" s="190"/>
      <c r="QOR1955" s="190"/>
      <c r="QOS1955" s="190"/>
      <c r="QOT1955" s="190"/>
      <c r="QOU1955" s="190"/>
      <c r="QOV1955" s="190"/>
      <c r="QOW1955" s="190"/>
      <c r="QOX1955" s="190"/>
      <c r="QOY1955" s="190"/>
      <c r="QOZ1955" s="190"/>
      <c r="QPA1955" s="190"/>
      <c r="QPB1955" s="190"/>
      <c r="QPC1955" s="190"/>
      <c r="QPD1955" s="190"/>
      <c r="QPE1955" s="190"/>
      <c r="QPF1955" s="190"/>
      <c r="QPG1955" s="190"/>
      <c r="QPH1955" s="190"/>
      <c r="QPI1955" s="190"/>
      <c r="QPJ1955" s="190"/>
      <c r="QPK1955" s="190"/>
      <c r="QPL1955" s="190"/>
      <c r="QPM1955" s="190"/>
      <c r="QPN1955" s="190"/>
      <c r="QPO1955" s="190"/>
      <c r="QPP1955" s="190"/>
      <c r="QPQ1955" s="190"/>
      <c r="QPR1955" s="190"/>
      <c r="QPS1955" s="190"/>
      <c r="QPT1955" s="190"/>
      <c r="QPU1955" s="190"/>
      <c r="QPV1955" s="190"/>
      <c r="QPW1955" s="190"/>
      <c r="QPX1955" s="190"/>
      <c r="QPY1955" s="190"/>
      <c r="QPZ1955" s="190"/>
      <c r="QQA1955" s="190"/>
      <c r="QQB1955" s="190"/>
      <c r="QQC1955" s="190"/>
      <c r="QQD1955" s="190"/>
      <c r="QQE1955" s="190"/>
      <c r="QQF1955" s="190"/>
      <c r="QQG1955" s="190"/>
      <c r="QQH1955" s="190"/>
      <c r="QQI1955" s="190"/>
      <c r="QQJ1955" s="190"/>
      <c r="QQK1955" s="190"/>
      <c r="QQL1955" s="190"/>
      <c r="QQM1955" s="190"/>
      <c r="QQN1955" s="190"/>
      <c r="QQO1955" s="190"/>
      <c r="QQP1955" s="190"/>
      <c r="QQQ1955" s="190"/>
      <c r="QQR1955" s="190"/>
      <c r="QQS1955" s="190"/>
      <c r="QQT1955" s="190"/>
      <c r="QQU1955" s="190"/>
      <c r="QQV1955" s="190"/>
      <c r="QQW1955" s="190"/>
      <c r="QQX1955" s="190"/>
      <c r="QQY1955" s="190"/>
      <c r="QQZ1955" s="190"/>
      <c r="QRA1955" s="190"/>
      <c r="QRB1955" s="190"/>
      <c r="QRC1955" s="190"/>
      <c r="QRD1955" s="190"/>
      <c r="QRE1955" s="190"/>
      <c r="QRF1955" s="190"/>
      <c r="QRG1955" s="190"/>
      <c r="QRH1955" s="190"/>
      <c r="QRI1955" s="190"/>
      <c r="QRJ1955" s="190"/>
      <c r="QRK1955" s="190"/>
      <c r="QRL1955" s="190"/>
      <c r="QRM1955" s="190"/>
      <c r="QRN1955" s="190"/>
      <c r="QRO1955" s="190"/>
      <c r="QRP1955" s="190"/>
      <c r="QRQ1955" s="190"/>
      <c r="QRR1955" s="190"/>
      <c r="QRS1955" s="190"/>
      <c r="QRT1955" s="190"/>
      <c r="QRU1955" s="190"/>
      <c r="QRV1955" s="190"/>
      <c r="QRW1955" s="190"/>
      <c r="QRX1955" s="190"/>
      <c r="QRY1955" s="190"/>
      <c r="QRZ1955" s="190"/>
      <c r="QSA1955" s="190"/>
      <c r="QSB1955" s="190"/>
      <c r="QSC1955" s="190"/>
      <c r="QSD1955" s="190"/>
      <c r="QSE1955" s="190"/>
      <c r="QSF1955" s="190"/>
      <c r="QSG1955" s="190"/>
      <c r="QSH1955" s="190"/>
      <c r="QSI1955" s="190"/>
      <c r="QSJ1955" s="190"/>
      <c r="QSK1955" s="190"/>
      <c r="QSL1955" s="190"/>
      <c r="QSM1955" s="190"/>
      <c r="QSN1955" s="190"/>
      <c r="QSO1955" s="190"/>
      <c r="QSP1955" s="190"/>
      <c r="QSQ1955" s="190"/>
      <c r="QSR1955" s="190"/>
      <c r="QSS1955" s="190"/>
      <c r="QST1955" s="190"/>
      <c r="QSU1955" s="190"/>
      <c r="QSV1955" s="190"/>
      <c r="QSW1955" s="190"/>
      <c r="QSX1955" s="190"/>
      <c r="QSY1955" s="190"/>
      <c r="QSZ1955" s="190"/>
      <c r="QTA1955" s="190"/>
      <c r="QTB1955" s="190"/>
      <c r="QTC1955" s="190"/>
      <c r="QTD1955" s="190"/>
      <c r="QTE1955" s="190"/>
      <c r="QTF1955" s="190"/>
      <c r="QTG1955" s="190"/>
      <c r="QTH1955" s="190"/>
      <c r="QTI1955" s="190"/>
      <c r="QTJ1955" s="190"/>
      <c r="QTK1955" s="190"/>
      <c r="QTL1955" s="190"/>
      <c r="QTM1955" s="190"/>
      <c r="QTN1955" s="190"/>
      <c r="QTO1955" s="190"/>
      <c r="QTP1955" s="190"/>
      <c r="QTQ1955" s="190"/>
      <c r="QTR1955" s="190"/>
      <c r="QTS1955" s="190"/>
      <c r="QTT1955" s="190"/>
      <c r="QTU1955" s="190"/>
      <c r="QTV1955" s="190"/>
      <c r="QTW1955" s="190"/>
      <c r="QTX1955" s="190"/>
      <c r="QTY1955" s="190"/>
      <c r="QTZ1955" s="190"/>
      <c r="QUA1955" s="190"/>
      <c r="QUB1955" s="190"/>
      <c r="QUC1955" s="190"/>
      <c r="QUD1955" s="190"/>
      <c r="QUE1955" s="190"/>
      <c r="QUF1955" s="190"/>
      <c r="QUG1955" s="190"/>
      <c r="QUH1955" s="190"/>
      <c r="QUI1955" s="190"/>
      <c r="QUJ1955" s="190"/>
      <c r="QUK1955" s="190"/>
      <c r="QUL1955" s="190"/>
      <c r="QUM1955" s="190"/>
      <c r="QUN1955" s="190"/>
      <c r="QUO1955" s="190"/>
      <c r="QUP1955" s="190"/>
      <c r="QUQ1955" s="190"/>
      <c r="QUR1955" s="190"/>
      <c r="QUS1955" s="190"/>
      <c r="QUT1955" s="190"/>
      <c r="QUU1955" s="190"/>
      <c r="QUV1955" s="190"/>
      <c r="QUW1955" s="190"/>
      <c r="QUX1955" s="190"/>
      <c r="QUY1955" s="190"/>
      <c r="QUZ1955" s="190"/>
      <c r="QVA1955" s="190"/>
      <c r="QVB1955" s="190"/>
      <c r="QVC1955" s="190"/>
      <c r="QVD1955" s="190"/>
      <c r="QVE1955" s="190"/>
      <c r="QVF1955" s="190"/>
      <c r="QVG1955" s="190"/>
      <c r="QVH1955" s="190"/>
      <c r="QVI1955" s="190"/>
      <c r="QVJ1955" s="190"/>
      <c r="QVK1955" s="190"/>
      <c r="QVL1955" s="190"/>
      <c r="QVM1955" s="190"/>
      <c r="QVN1955" s="190"/>
      <c r="QVO1955" s="190"/>
      <c r="QVP1955" s="190"/>
      <c r="QVQ1955" s="190"/>
      <c r="QVR1955" s="190"/>
      <c r="QVS1955" s="190"/>
      <c r="QVT1955" s="190"/>
      <c r="QVU1955" s="190"/>
      <c r="QVV1955" s="190"/>
      <c r="QVW1955" s="190"/>
      <c r="QVX1955" s="190"/>
      <c r="QVY1955" s="190"/>
      <c r="QVZ1955" s="190"/>
      <c r="QWA1955" s="190"/>
      <c r="QWB1955" s="190"/>
      <c r="QWC1955" s="190"/>
      <c r="QWD1955" s="190"/>
      <c r="QWE1955" s="190"/>
      <c r="QWF1955" s="190"/>
      <c r="QWG1955" s="190"/>
      <c r="QWH1955" s="190"/>
      <c r="QWI1955" s="190"/>
      <c r="QWJ1955" s="190"/>
      <c r="QWK1955" s="190"/>
      <c r="QWL1955" s="190"/>
      <c r="QWM1955" s="190"/>
      <c r="QWN1955" s="190"/>
      <c r="QWO1955" s="190"/>
      <c r="QWP1955" s="190"/>
      <c r="QWQ1955" s="190"/>
      <c r="QWR1955" s="190"/>
      <c r="QWS1955" s="190"/>
      <c r="QWT1955" s="190"/>
      <c r="QWU1955" s="190"/>
      <c r="QWV1955" s="190"/>
      <c r="QWW1955" s="190"/>
      <c r="QWX1955" s="190"/>
      <c r="QWY1955" s="190"/>
      <c r="QWZ1955" s="190"/>
      <c r="QXA1955" s="190"/>
      <c r="QXB1955" s="190"/>
      <c r="QXC1955" s="190"/>
      <c r="QXD1955" s="190"/>
      <c r="QXE1955" s="190"/>
      <c r="QXF1955" s="190"/>
      <c r="QXG1955" s="190"/>
      <c r="QXH1955" s="190"/>
      <c r="QXI1955" s="190"/>
      <c r="QXJ1955" s="190"/>
      <c r="QXK1955" s="190"/>
      <c r="QXL1955" s="190"/>
      <c r="QXM1955" s="190"/>
      <c r="QXN1955" s="190"/>
      <c r="QXO1955" s="190"/>
      <c r="QXP1955" s="190"/>
      <c r="QXQ1955" s="190"/>
      <c r="QXR1955" s="190"/>
      <c r="QXS1955" s="190"/>
      <c r="QXT1955" s="190"/>
      <c r="QXU1955" s="190"/>
      <c r="QXV1955" s="190"/>
      <c r="QXW1955" s="190"/>
      <c r="QXX1955" s="190"/>
      <c r="QXY1955" s="190"/>
      <c r="QXZ1955" s="190"/>
      <c r="QYA1955" s="190"/>
      <c r="QYB1955" s="190"/>
      <c r="QYC1955" s="190"/>
      <c r="QYD1955" s="190"/>
      <c r="QYE1955" s="190"/>
      <c r="QYF1955" s="190"/>
      <c r="QYG1955" s="190"/>
      <c r="QYH1955" s="190"/>
      <c r="QYI1955" s="190"/>
      <c r="QYJ1955" s="190"/>
      <c r="QYK1955" s="190"/>
      <c r="QYL1955" s="190"/>
      <c r="QYM1955" s="190"/>
      <c r="QYN1955" s="190"/>
      <c r="QYO1955" s="190"/>
      <c r="QYP1955" s="190"/>
      <c r="QYQ1955" s="190"/>
      <c r="QYR1955" s="190"/>
      <c r="QYS1955" s="190"/>
      <c r="QYT1955" s="190"/>
      <c r="QYU1955" s="190"/>
      <c r="QYV1955" s="190"/>
      <c r="QYW1955" s="190"/>
      <c r="QYX1955" s="190"/>
      <c r="QYY1955" s="190"/>
      <c r="QYZ1955" s="190"/>
      <c r="QZA1955" s="190"/>
      <c r="QZB1955" s="190"/>
      <c r="QZC1955" s="190"/>
      <c r="QZD1955" s="190"/>
      <c r="QZE1955" s="190"/>
      <c r="QZF1955" s="190"/>
      <c r="QZG1955" s="190"/>
      <c r="QZH1955" s="190"/>
      <c r="QZI1955" s="190"/>
      <c r="QZJ1955" s="190"/>
      <c r="QZK1955" s="190"/>
      <c r="QZL1955" s="190"/>
      <c r="QZM1955" s="190"/>
      <c r="QZN1955" s="190"/>
      <c r="QZO1955" s="190"/>
      <c r="QZP1955" s="190"/>
      <c r="QZQ1955" s="190"/>
      <c r="QZR1955" s="190"/>
      <c r="QZS1955" s="190"/>
      <c r="QZT1955" s="190"/>
      <c r="QZU1955" s="190"/>
      <c r="QZV1955" s="190"/>
      <c r="QZW1955" s="190"/>
      <c r="QZX1955" s="190"/>
      <c r="QZY1955" s="190"/>
      <c r="QZZ1955" s="190"/>
      <c r="RAA1955" s="190"/>
      <c r="RAB1955" s="190"/>
      <c r="RAC1955" s="190"/>
      <c r="RAD1955" s="190"/>
      <c r="RAE1955" s="190"/>
      <c r="RAF1955" s="190"/>
      <c r="RAG1955" s="190"/>
      <c r="RAH1955" s="190"/>
      <c r="RAI1955" s="190"/>
      <c r="RAJ1955" s="190"/>
      <c r="RAK1955" s="190"/>
      <c r="RAL1955" s="190"/>
      <c r="RAM1955" s="190"/>
      <c r="RAN1955" s="190"/>
      <c r="RAO1955" s="190"/>
      <c r="RAP1955" s="190"/>
      <c r="RAQ1955" s="190"/>
      <c r="RAR1955" s="190"/>
      <c r="RAS1955" s="190"/>
      <c r="RAT1955" s="190"/>
      <c r="RAU1955" s="190"/>
      <c r="RAV1955" s="190"/>
      <c r="RAW1955" s="190"/>
      <c r="RAX1955" s="190"/>
      <c r="RAY1955" s="190"/>
      <c r="RAZ1955" s="190"/>
      <c r="RBA1955" s="190"/>
      <c r="RBB1955" s="190"/>
      <c r="RBC1955" s="190"/>
      <c r="RBD1955" s="190"/>
      <c r="RBE1955" s="190"/>
      <c r="RBF1955" s="190"/>
      <c r="RBG1955" s="190"/>
      <c r="RBH1955" s="190"/>
      <c r="RBI1955" s="190"/>
      <c r="RBJ1955" s="190"/>
      <c r="RBK1955" s="190"/>
      <c r="RBL1955" s="190"/>
      <c r="RBM1955" s="190"/>
      <c r="RBN1955" s="190"/>
      <c r="RBO1955" s="190"/>
      <c r="RBP1955" s="190"/>
      <c r="RBQ1955" s="190"/>
      <c r="RBR1955" s="190"/>
      <c r="RBS1955" s="190"/>
      <c r="RBT1955" s="190"/>
      <c r="RBU1955" s="190"/>
      <c r="RBV1955" s="190"/>
      <c r="RBW1955" s="190"/>
      <c r="RBX1955" s="190"/>
      <c r="RBY1955" s="190"/>
      <c r="RBZ1955" s="190"/>
      <c r="RCA1955" s="190"/>
      <c r="RCB1955" s="190"/>
      <c r="RCC1955" s="190"/>
      <c r="RCD1955" s="190"/>
      <c r="RCE1955" s="190"/>
      <c r="RCF1955" s="190"/>
      <c r="RCG1955" s="190"/>
      <c r="RCH1955" s="190"/>
      <c r="RCI1955" s="190"/>
      <c r="RCJ1955" s="190"/>
      <c r="RCK1955" s="190"/>
      <c r="RCL1955" s="190"/>
      <c r="RCM1955" s="190"/>
      <c r="RCN1955" s="190"/>
      <c r="RCO1955" s="190"/>
      <c r="RCP1955" s="190"/>
      <c r="RCQ1955" s="190"/>
      <c r="RCR1955" s="190"/>
      <c r="RCS1955" s="190"/>
      <c r="RCT1955" s="190"/>
      <c r="RCU1955" s="190"/>
      <c r="RCV1955" s="190"/>
      <c r="RCW1955" s="190"/>
      <c r="RCX1955" s="190"/>
      <c r="RCY1955" s="190"/>
      <c r="RCZ1955" s="190"/>
      <c r="RDA1955" s="190"/>
      <c r="RDB1955" s="190"/>
      <c r="RDC1955" s="190"/>
      <c r="RDD1955" s="190"/>
      <c r="RDE1955" s="190"/>
      <c r="RDF1955" s="190"/>
      <c r="RDG1955" s="190"/>
      <c r="RDH1955" s="190"/>
      <c r="RDI1955" s="190"/>
      <c r="RDJ1955" s="190"/>
      <c r="RDK1955" s="190"/>
      <c r="RDL1955" s="190"/>
      <c r="RDM1955" s="190"/>
      <c r="RDN1955" s="190"/>
      <c r="RDO1955" s="190"/>
      <c r="RDP1955" s="190"/>
      <c r="RDQ1955" s="190"/>
      <c r="RDR1955" s="190"/>
      <c r="RDS1955" s="190"/>
      <c r="RDT1955" s="190"/>
      <c r="RDU1955" s="190"/>
      <c r="RDV1955" s="190"/>
      <c r="RDW1955" s="190"/>
      <c r="RDX1955" s="190"/>
      <c r="RDY1955" s="190"/>
      <c r="RDZ1955" s="190"/>
      <c r="REA1955" s="190"/>
      <c r="REB1955" s="190"/>
      <c r="REC1955" s="190"/>
      <c r="RED1955" s="190"/>
      <c r="REE1955" s="190"/>
      <c r="REF1955" s="190"/>
      <c r="REG1955" s="190"/>
      <c r="REH1955" s="190"/>
      <c r="REI1955" s="190"/>
      <c r="REJ1955" s="190"/>
      <c r="REK1955" s="190"/>
      <c r="REL1955" s="190"/>
      <c r="REM1955" s="190"/>
      <c r="REN1955" s="190"/>
      <c r="REO1955" s="190"/>
      <c r="REP1955" s="190"/>
      <c r="REQ1955" s="190"/>
      <c r="RER1955" s="190"/>
      <c r="RES1955" s="190"/>
      <c r="RET1955" s="190"/>
      <c r="REU1955" s="190"/>
      <c r="REV1955" s="190"/>
      <c r="REW1955" s="190"/>
      <c r="REX1955" s="190"/>
      <c r="REY1955" s="190"/>
      <c r="REZ1955" s="190"/>
      <c r="RFA1955" s="190"/>
      <c r="RFB1955" s="190"/>
      <c r="RFC1955" s="190"/>
      <c r="RFD1955" s="190"/>
      <c r="RFE1955" s="190"/>
      <c r="RFF1955" s="190"/>
      <c r="RFG1955" s="190"/>
      <c r="RFH1955" s="190"/>
      <c r="RFI1955" s="190"/>
      <c r="RFJ1955" s="190"/>
      <c r="RFK1955" s="190"/>
      <c r="RFL1955" s="190"/>
      <c r="RFM1955" s="190"/>
      <c r="RFN1955" s="190"/>
      <c r="RFO1955" s="190"/>
      <c r="RFP1955" s="190"/>
      <c r="RFQ1955" s="190"/>
      <c r="RFR1955" s="190"/>
      <c r="RFS1955" s="190"/>
      <c r="RFT1955" s="190"/>
      <c r="RFU1955" s="190"/>
      <c r="RFV1955" s="190"/>
      <c r="RFW1955" s="190"/>
      <c r="RFX1955" s="190"/>
      <c r="RFY1955" s="190"/>
      <c r="RFZ1955" s="190"/>
      <c r="RGA1955" s="190"/>
      <c r="RGB1955" s="190"/>
      <c r="RGC1955" s="190"/>
      <c r="RGD1955" s="190"/>
      <c r="RGE1955" s="190"/>
      <c r="RGF1955" s="190"/>
      <c r="RGG1955" s="190"/>
      <c r="RGH1955" s="190"/>
      <c r="RGI1955" s="190"/>
      <c r="RGJ1955" s="190"/>
      <c r="RGK1955" s="190"/>
      <c r="RGL1955" s="190"/>
      <c r="RGM1955" s="190"/>
      <c r="RGN1955" s="190"/>
      <c r="RGO1955" s="190"/>
      <c r="RGP1955" s="190"/>
      <c r="RGQ1955" s="190"/>
      <c r="RGR1955" s="190"/>
      <c r="RGS1955" s="190"/>
      <c r="RGT1955" s="190"/>
      <c r="RGU1955" s="190"/>
      <c r="RGV1955" s="190"/>
      <c r="RGW1955" s="190"/>
      <c r="RGX1955" s="190"/>
      <c r="RGY1955" s="190"/>
      <c r="RGZ1955" s="190"/>
      <c r="RHA1955" s="190"/>
      <c r="RHB1955" s="190"/>
      <c r="RHC1955" s="190"/>
      <c r="RHD1955" s="190"/>
      <c r="RHE1955" s="190"/>
      <c r="RHF1955" s="190"/>
      <c r="RHG1955" s="190"/>
      <c r="RHH1955" s="190"/>
      <c r="RHI1955" s="190"/>
      <c r="RHJ1955" s="190"/>
      <c r="RHK1955" s="190"/>
      <c r="RHL1955" s="190"/>
      <c r="RHM1955" s="190"/>
      <c r="RHN1955" s="190"/>
      <c r="RHO1955" s="190"/>
      <c r="RHP1955" s="190"/>
      <c r="RHQ1955" s="190"/>
      <c r="RHR1955" s="190"/>
      <c r="RHS1955" s="190"/>
      <c r="RHT1955" s="190"/>
      <c r="RHU1955" s="190"/>
      <c r="RHV1955" s="190"/>
      <c r="RHW1955" s="190"/>
      <c r="RHX1955" s="190"/>
      <c r="RHY1955" s="190"/>
      <c r="RHZ1955" s="190"/>
      <c r="RIA1955" s="190"/>
      <c r="RIB1955" s="190"/>
      <c r="RIC1955" s="190"/>
      <c r="RID1955" s="190"/>
      <c r="RIE1955" s="190"/>
      <c r="RIF1955" s="190"/>
      <c r="RIG1955" s="190"/>
      <c r="RIH1955" s="190"/>
      <c r="RII1955" s="190"/>
      <c r="RIJ1955" s="190"/>
      <c r="RIK1955" s="190"/>
      <c r="RIL1955" s="190"/>
      <c r="RIM1955" s="190"/>
      <c r="RIN1955" s="190"/>
      <c r="RIO1955" s="190"/>
      <c r="RIP1955" s="190"/>
      <c r="RIQ1955" s="190"/>
      <c r="RIR1955" s="190"/>
      <c r="RIS1955" s="190"/>
      <c r="RIT1955" s="190"/>
      <c r="RIU1955" s="190"/>
      <c r="RIV1955" s="190"/>
      <c r="RIW1955" s="190"/>
      <c r="RIX1955" s="190"/>
      <c r="RIY1955" s="190"/>
      <c r="RIZ1955" s="190"/>
      <c r="RJA1955" s="190"/>
      <c r="RJB1955" s="190"/>
      <c r="RJC1955" s="190"/>
      <c r="RJD1955" s="190"/>
      <c r="RJE1955" s="190"/>
      <c r="RJF1955" s="190"/>
      <c r="RJG1955" s="190"/>
      <c r="RJH1955" s="190"/>
      <c r="RJI1955" s="190"/>
      <c r="RJJ1955" s="190"/>
      <c r="RJK1955" s="190"/>
      <c r="RJL1955" s="190"/>
      <c r="RJM1955" s="190"/>
      <c r="RJN1955" s="190"/>
      <c r="RJO1955" s="190"/>
      <c r="RJP1955" s="190"/>
      <c r="RJQ1955" s="190"/>
      <c r="RJR1955" s="190"/>
      <c r="RJS1955" s="190"/>
      <c r="RJT1955" s="190"/>
      <c r="RJU1955" s="190"/>
      <c r="RJV1955" s="190"/>
      <c r="RJW1955" s="190"/>
      <c r="RJX1955" s="190"/>
      <c r="RJY1955" s="190"/>
      <c r="RJZ1955" s="190"/>
      <c r="RKA1955" s="190"/>
      <c r="RKB1955" s="190"/>
      <c r="RKC1955" s="190"/>
      <c r="RKD1955" s="190"/>
      <c r="RKE1955" s="190"/>
      <c r="RKF1955" s="190"/>
      <c r="RKG1955" s="190"/>
      <c r="RKH1955" s="190"/>
      <c r="RKI1955" s="190"/>
      <c r="RKJ1955" s="190"/>
      <c r="RKK1955" s="190"/>
      <c r="RKL1955" s="190"/>
      <c r="RKM1955" s="190"/>
      <c r="RKN1955" s="190"/>
      <c r="RKO1955" s="190"/>
      <c r="RKP1955" s="190"/>
      <c r="RKQ1955" s="190"/>
      <c r="RKR1955" s="190"/>
      <c r="RKS1955" s="190"/>
      <c r="RKT1955" s="190"/>
      <c r="RKU1955" s="190"/>
      <c r="RKV1955" s="190"/>
      <c r="RKW1955" s="190"/>
      <c r="RKX1955" s="190"/>
      <c r="RKY1955" s="190"/>
      <c r="RKZ1955" s="190"/>
      <c r="RLA1955" s="190"/>
      <c r="RLB1955" s="190"/>
      <c r="RLC1955" s="190"/>
      <c r="RLD1955" s="190"/>
      <c r="RLE1955" s="190"/>
      <c r="RLF1955" s="190"/>
      <c r="RLG1955" s="190"/>
      <c r="RLH1955" s="190"/>
      <c r="RLI1955" s="190"/>
      <c r="RLJ1955" s="190"/>
      <c r="RLK1955" s="190"/>
      <c r="RLL1955" s="190"/>
      <c r="RLM1955" s="190"/>
      <c r="RLN1955" s="190"/>
      <c r="RLO1955" s="190"/>
      <c r="RLP1955" s="190"/>
      <c r="RLQ1955" s="190"/>
      <c r="RLR1955" s="190"/>
      <c r="RLS1955" s="190"/>
      <c r="RLT1955" s="190"/>
      <c r="RLU1955" s="190"/>
      <c r="RLV1955" s="190"/>
      <c r="RLW1955" s="190"/>
      <c r="RLX1955" s="190"/>
      <c r="RLY1955" s="190"/>
      <c r="RLZ1955" s="190"/>
      <c r="RMA1955" s="190"/>
      <c r="RMB1955" s="190"/>
      <c r="RMC1955" s="190"/>
      <c r="RMD1955" s="190"/>
      <c r="RME1955" s="190"/>
      <c r="RMF1955" s="190"/>
      <c r="RMG1955" s="190"/>
      <c r="RMH1955" s="190"/>
      <c r="RMI1955" s="190"/>
      <c r="RMJ1955" s="190"/>
      <c r="RMK1955" s="190"/>
      <c r="RML1955" s="190"/>
      <c r="RMM1955" s="190"/>
      <c r="RMN1955" s="190"/>
      <c r="RMO1955" s="190"/>
      <c r="RMP1955" s="190"/>
      <c r="RMQ1955" s="190"/>
      <c r="RMR1955" s="190"/>
      <c r="RMS1955" s="190"/>
      <c r="RMT1955" s="190"/>
      <c r="RMU1955" s="190"/>
      <c r="RMV1955" s="190"/>
      <c r="RMW1955" s="190"/>
      <c r="RMX1955" s="190"/>
      <c r="RMY1955" s="190"/>
      <c r="RMZ1955" s="190"/>
      <c r="RNA1955" s="190"/>
      <c r="RNB1955" s="190"/>
      <c r="RNC1955" s="190"/>
      <c r="RND1955" s="190"/>
      <c r="RNE1955" s="190"/>
      <c r="RNF1955" s="190"/>
      <c r="RNG1955" s="190"/>
      <c r="RNH1955" s="190"/>
      <c r="RNI1955" s="190"/>
      <c r="RNJ1955" s="190"/>
      <c r="RNK1955" s="190"/>
      <c r="RNL1955" s="190"/>
      <c r="RNM1955" s="190"/>
      <c r="RNN1955" s="190"/>
      <c r="RNO1955" s="190"/>
      <c r="RNP1955" s="190"/>
      <c r="RNQ1955" s="190"/>
      <c r="RNR1955" s="190"/>
      <c r="RNS1955" s="190"/>
      <c r="RNT1955" s="190"/>
      <c r="RNU1955" s="190"/>
      <c r="RNV1955" s="190"/>
      <c r="RNW1955" s="190"/>
      <c r="RNX1955" s="190"/>
      <c r="RNY1955" s="190"/>
      <c r="RNZ1955" s="190"/>
      <c r="ROA1955" s="190"/>
      <c r="ROB1955" s="190"/>
      <c r="ROC1955" s="190"/>
      <c r="ROD1955" s="190"/>
      <c r="ROE1955" s="190"/>
      <c r="ROF1955" s="190"/>
      <c r="ROG1955" s="190"/>
      <c r="ROH1955" s="190"/>
      <c r="ROI1955" s="190"/>
      <c r="ROJ1955" s="190"/>
      <c r="ROK1955" s="190"/>
      <c r="ROL1955" s="190"/>
      <c r="ROM1955" s="190"/>
      <c r="RON1955" s="190"/>
      <c r="ROO1955" s="190"/>
      <c r="ROP1955" s="190"/>
      <c r="ROQ1955" s="190"/>
      <c r="ROR1955" s="190"/>
      <c r="ROS1955" s="190"/>
      <c r="ROT1955" s="190"/>
      <c r="ROU1955" s="190"/>
      <c r="ROV1955" s="190"/>
      <c r="ROW1955" s="190"/>
      <c r="ROX1955" s="190"/>
      <c r="ROY1955" s="190"/>
      <c r="ROZ1955" s="190"/>
      <c r="RPA1955" s="190"/>
      <c r="RPB1955" s="190"/>
      <c r="RPC1955" s="190"/>
      <c r="RPD1955" s="190"/>
      <c r="RPE1955" s="190"/>
      <c r="RPF1955" s="190"/>
      <c r="RPG1955" s="190"/>
      <c r="RPH1955" s="190"/>
      <c r="RPI1955" s="190"/>
      <c r="RPJ1955" s="190"/>
      <c r="RPK1955" s="190"/>
      <c r="RPL1955" s="190"/>
      <c r="RPM1955" s="190"/>
      <c r="RPN1955" s="190"/>
      <c r="RPO1955" s="190"/>
      <c r="RPP1955" s="190"/>
      <c r="RPQ1955" s="190"/>
      <c r="RPR1955" s="190"/>
      <c r="RPS1955" s="190"/>
      <c r="RPT1955" s="190"/>
      <c r="RPU1955" s="190"/>
      <c r="RPV1955" s="190"/>
      <c r="RPW1955" s="190"/>
      <c r="RPX1955" s="190"/>
      <c r="RPY1955" s="190"/>
      <c r="RPZ1955" s="190"/>
      <c r="RQA1955" s="190"/>
      <c r="RQB1955" s="190"/>
      <c r="RQC1955" s="190"/>
      <c r="RQD1955" s="190"/>
      <c r="RQE1955" s="190"/>
      <c r="RQF1955" s="190"/>
      <c r="RQG1955" s="190"/>
      <c r="RQH1955" s="190"/>
      <c r="RQI1955" s="190"/>
      <c r="RQJ1955" s="190"/>
      <c r="RQK1955" s="190"/>
      <c r="RQL1955" s="190"/>
      <c r="RQM1955" s="190"/>
      <c r="RQN1955" s="190"/>
      <c r="RQO1955" s="190"/>
      <c r="RQP1955" s="190"/>
      <c r="RQQ1955" s="190"/>
      <c r="RQR1955" s="190"/>
      <c r="RQS1955" s="190"/>
      <c r="RQT1955" s="190"/>
      <c r="RQU1955" s="190"/>
      <c r="RQV1955" s="190"/>
      <c r="RQW1955" s="190"/>
      <c r="RQX1955" s="190"/>
      <c r="RQY1955" s="190"/>
      <c r="RQZ1955" s="190"/>
      <c r="RRA1955" s="190"/>
      <c r="RRB1955" s="190"/>
      <c r="RRC1955" s="190"/>
      <c r="RRD1955" s="190"/>
      <c r="RRE1955" s="190"/>
      <c r="RRF1955" s="190"/>
      <c r="RRG1955" s="190"/>
      <c r="RRH1955" s="190"/>
      <c r="RRI1955" s="190"/>
      <c r="RRJ1955" s="190"/>
      <c r="RRK1955" s="190"/>
      <c r="RRL1955" s="190"/>
      <c r="RRM1955" s="190"/>
      <c r="RRN1955" s="190"/>
      <c r="RRO1955" s="190"/>
      <c r="RRP1955" s="190"/>
      <c r="RRQ1955" s="190"/>
      <c r="RRR1955" s="190"/>
      <c r="RRS1955" s="190"/>
      <c r="RRT1955" s="190"/>
      <c r="RRU1955" s="190"/>
      <c r="RRV1955" s="190"/>
      <c r="RRW1955" s="190"/>
      <c r="RRX1955" s="190"/>
      <c r="RRY1955" s="190"/>
      <c r="RRZ1955" s="190"/>
      <c r="RSA1955" s="190"/>
      <c r="RSB1955" s="190"/>
      <c r="RSC1955" s="190"/>
      <c r="RSD1955" s="190"/>
      <c r="RSE1955" s="190"/>
      <c r="RSF1955" s="190"/>
      <c r="RSG1955" s="190"/>
      <c r="RSH1955" s="190"/>
      <c r="RSI1955" s="190"/>
      <c r="RSJ1955" s="190"/>
      <c r="RSK1955" s="190"/>
      <c r="RSL1955" s="190"/>
      <c r="RSM1955" s="190"/>
      <c r="RSN1955" s="190"/>
      <c r="RSO1955" s="190"/>
      <c r="RSP1955" s="190"/>
      <c r="RSQ1955" s="190"/>
      <c r="RSR1955" s="190"/>
      <c r="RSS1955" s="190"/>
      <c r="RST1955" s="190"/>
      <c r="RSU1955" s="190"/>
      <c r="RSV1955" s="190"/>
      <c r="RSW1955" s="190"/>
      <c r="RSX1955" s="190"/>
      <c r="RSY1955" s="190"/>
      <c r="RSZ1955" s="190"/>
      <c r="RTA1955" s="190"/>
      <c r="RTB1955" s="190"/>
      <c r="RTC1955" s="190"/>
      <c r="RTD1955" s="190"/>
      <c r="RTE1955" s="190"/>
      <c r="RTF1955" s="190"/>
      <c r="RTG1955" s="190"/>
      <c r="RTH1955" s="190"/>
      <c r="RTI1955" s="190"/>
      <c r="RTJ1955" s="190"/>
      <c r="RTK1955" s="190"/>
      <c r="RTL1955" s="190"/>
      <c r="RTM1955" s="190"/>
      <c r="RTN1955" s="190"/>
      <c r="RTO1955" s="190"/>
      <c r="RTP1955" s="190"/>
      <c r="RTQ1955" s="190"/>
      <c r="RTR1955" s="190"/>
      <c r="RTS1955" s="190"/>
      <c r="RTT1955" s="190"/>
      <c r="RTU1955" s="190"/>
      <c r="RTV1955" s="190"/>
      <c r="RTW1955" s="190"/>
      <c r="RTX1955" s="190"/>
      <c r="RTY1955" s="190"/>
      <c r="RTZ1955" s="190"/>
      <c r="RUA1955" s="190"/>
      <c r="RUB1955" s="190"/>
      <c r="RUC1955" s="190"/>
      <c r="RUD1955" s="190"/>
      <c r="RUE1955" s="190"/>
      <c r="RUF1955" s="190"/>
      <c r="RUG1955" s="190"/>
      <c r="RUH1955" s="190"/>
      <c r="RUI1955" s="190"/>
      <c r="RUJ1955" s="190"/>
      <c r="RUK1955" s="190"/>
      <c r="RUL1955" s="190"/>
      <c r="RUM1955" s="190"/>
      <c r="RUN1955" s="190"/>
      <c r="RUO1955" s="190"/>
      <c r="RUP1955" s="190"/>
      <c r="RUQ1955" s="190"/>
      <c r="RUR1955" s="190"/>
      <c r="RUS1955" s="190"/>
      <c r="RUT1955" s="190"/>
      <c r="RUU1955" s="190"/>
      <c r="RUV1955" s="190"/>
      <c r="RUW1955" s="190"/>
      <c r="RUX1955" s="190"/>
      <c r="RUY1955" s="190"/>
      <c r="RUZ1955" s="190"/>
      <c r="RVA1955" s="190"/>
      <c r="RVB1955" s="190"/>
      <c r="RVC1955" s="190"/>
      <c r="RVD1955" s="190"/>
      <c r="RVE1955" s="190"/>
      <c r="RVF1955" s="190"/>
      <c r="RVG1955" s="190"/>
      <c r="RVH1955" s="190"/>
      <c r="RVI1955" s="190"/>
      <c r="RVJ1955" s="190"/>
      <c r="RVK1955" s="190"/>
      <c r="RVL1955" s="190"/>
      <c r="RVM1955" s="190"/>
      <c r="RVN1955" s="190"/>
      <c r="RVO1955" s="190"/>
      <c r="RVP1955" s="190"/>
      <c r="RVQ1955" s="190"/>
      <c r="RVR1955" s="190"/>
      <c r="RVS1955" s="190"/>
      <c r="RVT1955" s="190"/>
      <c r="RVU1955" s="190"/>
      <c r="RVV1955" s="190"/>
      <c r="RVW1955" s="190"/>
      <c r="RVX1955" s="190"/>
      <c r="RVY1955" s="190"/>
      <c r="RVZ1955" s="190"/>
      <c r="RWA1955" s="190"/>
      <c r="RWB1955" s="190"/>
      <c r="RWC1955" s="190"/>
      <c r="RWD1955" s="190"/>
      <c r="RWE1955" s="190"/>
      <c r="RWF1955" s="190"/>
      <c r="RWG1955" s="190"/>
      <c r="RWH1955" s="190"/>
      <c r="RWI1955" s="190"/>
      <c r="RWJ1955" s="190"/>
      <c r="RWK1955" s="190"/>
      <c r="RWL1955" s="190"/>
      <c r="RWM1955" s="190"/>
      <c r="RWN1955" s="190"/>
      <c r="RWO1955" s="190"/>
      <c r="RWP1955" s="190"/>
      <c r="RWQ1955" s="190"/>
      <c r="RWR1955" s="190"/>
      <c r="RWS1955" s="190"/>
      <c r="RWT1955" s="190"/>
      <c r="RWU1955" s="190"/>
      <c r="RWV1955" s="190"/>
      <c r="RWW1955" s="190"/>
      <c r="RWX1955" s="190"/>
      <c r="RWY1955" s="190"/>
      <c r="RWZ1955" s="190"/>
      <c r="RXA1955" s="190"/>
      <c r="RXB1955" s="190"/>
      <c r="RXC1955" s="190"/>
      <c r="RXD1955" s="190"/>
      <c r="RXE1955" s="190"/>
      <c r="RXF1955" s="190"/>
      <c r="RXG1955" s="190"/>
      <c r="RXH1955" s="190"/>
      <c r="RXI1955" s="190"/>
      <c r="RXJ1955" s="190"/>
      <c r="RXK1955" s="190"/>
      <c r="RXL1955" s="190"/>
      <c r="RXM1955" s="190"/>
      <c r="RXN1955" s="190"/>
      <c r="RXO1955" s="190"/>
      <c r="RXP1955" s="190"/>
      <c r="RXQ1955" s="190"/>
      <c r="RXR1955" s="190"/>
      <c r="RXS1955" s="190"/>
      <c r="RXT1955" s="190"/>
      <c r="RXU1955" s="190"/>
      <c r="RXV1955" s="190"/>
      <c r="RXW1955" s="190"/>
      <c r="RXX1955" s="190"/>
      <c r="RXY1955" s="190"/>
      <c r="RXZ1955" s="190"/>
      <c r="RYA1955" s="190"/>
      <c r="RYB1955" s="190"/>
      <c r="RYC1955" s="190"/>
      <c r="RYD1955" s="190"/>
      <c r="RYE1955" s="190"/>
      <c r="RYF1955" s="190"/>
      <c r="RYG1955" s="190"/>
      <c r="RYH1955" s="190"/>
      <c r="RYI1955" s="190"/>
      <c r="RYJ1955" s="190"/>
      <c r="RYK1955" s="190"/>
      <c r="RYL1955" s="190"/>
      <c r="RYM1955" s="190"/>
      <c r="RYN1955" s="190"/>
      <c r="RYO1955" s="190"/>
      <c r="RYP1955" s="190"/>
      <c r="RYQ1955" s="190"/>
      <c r="RYR1955" s="190"/>
      <c r="RYS1955" s="190"/>
      <c r="RYT1955" s="190"/>
      <c r="RYU1955" s="190"/>
      <c r="RYV1955" s="190"/>
      <c r="RYW1955" s="190"/>
      <c r="RYX1955" s="190"/>
      <c r="RYY1955" s="190"/>
      <c r="RYZ1955" s="190"/>
      <c r="RZA1955" s="190"/>
      <c r="RZB1955" s="190"/>
      <c r="RZC1955" s="190"/>
      <c r="RZD1955" s="190"/>
      <c r="RZE1955" s="190"/>
      <c r="RZF1955" s="190"/>
      <c r="RZG1955" s="190"/>
      <c r="RZH1955" s="190"/>
      <c r="RZI1955" s="190"/>
      <c r="RZJ1955" s="190"/>
      <c r="RZK1955" s="190"/>
      <c r="RZL1955" s="190"/>
      <c r="RZM1955" s="190"/>
      <c r="RZN1955" s="190"/>
      <c r="RZO1955" s="190"/>
      <c r="RZP1955" s="190"/>
      <c r="RZQ1955" s="190"/>
      <c r="RZR1955" s="190"/>
      <c r="RZS1955" s="190"/>
      <c r="RZT1955" s="190"/>
      <c r="RZU1955" s="190"/>
      <c r="RZV1955" s="190"/>
      <c r="RZW1955" s="190"/>
      <c r="RZX1955" s="190"/>
      <c r="RZY1955" s="190"/>
      <c r="RZZ1955" s="190"/>
      <c r="SAA1955" s="190"/>
      <c r="SAB1955" s="190"/>
      <c r="SAC1955" s="190"/>
      <c r="SAD1955" s="190"/>
      <c r="SAE1955" s="190"/>
      <c r="SAF1955" s="190"/>
      <c r="SAG1955" s="190"/>
      <c r="SAH1955" s="190"/>
      <c r="SAI1955" s="190"/>
      <c r="SAJ1955" s="190"/>
      <c r="SAK1955" s="190"/>
      <c r="SAL1955" s="190"/>
      <c r="SAM1955" s="190"/>
      <c r="SAN1955" s="190"/>
      <c r="SAO1955" s="190"/>
      <c r="SAP1955" s="190"/>
      <c r="SAQ1955" s="190"/>
      <c r="SAR1955" s="190"/>
      <c r="SAS1955" s="190"/>
      <c r="SAT1955" s="190"/>
      <c r="SAU1955" s="190"/>
      <c r="SAV1955" s="190"/>
      <c r="SAW1955" s="190"/>
      <c r="SAX1955" s="190"/>
      <c r="SAY1955" s="190"/>
      <c r="SAZ1955" s="190"/>
      <c r="SBA1955" s="190"/>
      <c r="SBB1955" s="190"/>
      <c r="SBC1955" s="190"/>
      <c r="SBD1955" s="190"/>
      <c r="SBE1955" s="190"/>
      <c r="SBF1955" s="190"/>
      <c r="SBG1955" s="190"/>
      <c r="SBH1955" s="190"/>
      <c r="SBI1955" s="190"/>
      <c r="SBJ1955" s="190"/>
      <c r="SBK1955" s="190"/>
      <c r="SBL1955" s="190"/>
      <c r="SBM1955" s="190"/>
      <c r="SBN1955" s="190"/>
      <c r="SBO1955" s="190"/>
      <c r="SBP1955" s="190"/>
      <c r="SBQ1955" s="190"/>
      <c r="SBR1955" s="190"/>
      <c r="SBS1955" s="190"/>
      <c r="SBT1955" s="190"/>
      <c r="SBU1955" s="190"/>
      <c r="SBV1955" s="190"/>
      <c r="SBW1955" s="190"/>
      <c r="SBX1955" s="190"/>
      <c r="SBY1955" s="190"/>
      <c r="SBZ1955" s="190"/>
      <c r="SCA1955" s="190"/>
      <c r="SCB1955" s="190"/>
      <c r="SCC1955" s="190"/>
      <c r="SCD1955" s="190"/>
      <c r="SCE1955" s="190"/>
      <c r="SCF1955" s="190"/>
      <c r="SCG1955" s="190"/>
      <c r="SCH1955" s="190"/>
      <c r="SCI1955" s="190"/>
      <c r="SCJ1955" s="190"/>
      <c r="SCK1955" s="190"/>
      <c r="SCL1955" s="190"/>
      <c r="SCM1955" s="190"/>
      <c r="SCN1955" s="190"/>
      <c r="SCO1955" s="190"/>
      <c r="SCP1955" s="190"/>
      <c r="SCQ1955" s="190"/>
      <c r="SCR1955" s="190"/>
      <c r="SCS1955" s="190"/>
      <c r="SCT1955" s="190"/>
      <c r="SCU1955" s="190"/>
      <c r="SCV1955" s="190"/>
      <c r="SCW1955" s="190"/>
      <c r="SCX1955" s="190"/>
      <c r="SCY1955" s="190"/>
      <c r="SCZ1955" s="190"/>
      <c r="SDA1955" s="190"/>
      <c r="SDB1955" s="190"/>
      <c r="SDC1955" s="190"/>
      <c r="SDD1955" s="190"/>
      <c r="SDE1955" s="190"/>
      <c r="SDF1955" s="190"/>
      <c r="SDG1955" s="190"/>
      <c r="SDH1955" s="190"/>
      <c r="SDI1955" s="190"/>
      <c r="SDJ1955" s="190"/>
      <c r="SDK1955" s="190"/>
      <c r="SDL1955" s="190"/>
      <c r="SDM1955" s="190"/>
      <c r="SDN1955" s="190"/>
      <c r="SDO1955" s="190"/>
      <c r="SDP1955" s="190"/>
      <c r="SDQ1955" s="190"/>
      <c r="SDR1955" s="190"/>
      <c r="SDS1955" s="190"/>
      <c r="SDT1955" s="190"/>
      <c r="SDU1955" s="190"/>
      <c r="SDV1955" s="190"/>
      <c r="SDW1955" s="190"/>
      <c r="SDX1955" s="190"/>
      <c r="SDY1955" s="190"/>
      <c r="SDZ1955" s="190"/>
      <c r="SEA1955" s="190"/>
      <c r="SEB1955" s="190"/>
      <c r="SEC1955" s="190"/>
      <c r="SED1955" s="190"/>
      <c r="SEE1955" s="190"/>
      <c r="SEF1955" s="190"/>
      <c r="SEG1955" s="190"/>
      <c r="SEH1955" s="190"/>
      <c r="SEI1955" s="190"/>
      <c r="SEJ1955" s="190"/>
      <c r="SEK1955" s="190"/>
      <c r="SEL1955" s="190"/>
      <c r="SEM1955" s="190"/>
      <c r="SEN1955" s="190"/>
      <c r="SEO1955" s="190"/>
      <c r="SEP1955" s="190"/>
      <c r="SEQ1955" s="190"/>
      <c r="SER1955" s="190"/>
      <c r="SES1955" s="190"/>
      <c r="SET1955" s="190"/>
      <c r="SEU1955" s="190"/>
      <c r="SEV1955" s="190"/>
      <c r="SEW1955" s="190"/>
      <c r="SEX1955" s="190"/>
      <c r="SEY1955" s="190"/>
      <c r="SEZ1955" s="190"/>
      <c r="SFA1955" s="190"/>
      <c r="SFB1955" s="190"/>
      <c r="SFC1955" s="190"/>
      <c r="SFD1955" s="190"/>
      <c r="SFE1955" s="190"/>
      <c r="SFF1955" s="190"/>
      <c r="SFG1955" s="190"/>
      <c r="SFH1955" s="190"/>
      <c r="SFI1955" s="190"/>
      <c r="SFJ1955" s="190"/>
      <c r="SFK1955" s="190"/>
      <c r="SFL1955" s="190"/>
      <c r="SFM1955" s="190"/>
      <c r="SFN1955" s="190"/>
      <c r="SFO1955" s="190"/>
      <c r="SFP1955" s="190"/>
      <c r="SFQ1955" s="190"/>
      <c r="SFR1955" s="190"/>
      <c r="SFS1955" s="190"/>
      <c r="SFT1955" s="190"/>
      <c r="SFU1955" s="190"/>
      <c r="SFV1955" s="190"/>
      <c r="SFW1955" s="190"/>
      <c r="SFX1955" s="190"/>
      <c r="SFY1955" s="190"/>
      <c r="SFZ1955" s="190"/>
      <c r="SGA1955" s="190"/>
      <c r="SGB1955" s="190"/>
      <c r="SGC1955" s="190"/>
      <c r="SGD1955" s="190"/>
      <c r="SGE1955" s="190"/>
      <c r="SGF1955" s="190"/>
      <c r="SGG1955" s="190"/>
      <c r="SGH1955" s="190"/>
      <c r="SGI1955" s="190"/>
      <c r="SGJ1955" s="190"/>
      <c r="SGK1955" s="190"/>
      <c r="SGL1955" s="190"/>
      <c r="SGM1955" s="190"/>
      <c r="SGN1955" s="190"/>
      <c r="SGO1955" s="190"/>
      <c r="SGP1955" s="190"/>
      <c r="SGQ1955" s="190"/>
      <c r="SGR1955" s="190"/>
      <c r="SGS1955" s="190"/>
      <c r="SGT1955" s="190"/>
      <c r="SGU1955" s="190"/>
      <c r="SGV1955" s="190"/>
      <c r="SGW1955" s="190"/>
      <c r="SGX1955" s="190"/>
      <c r="SGY1955" s="190"/>
      <c r="SGZ1955" s="190"/>
      <c r="SHA1955" s="190"/>
      <c r="SHB1955" s="190"/>
      <c r="SHC1955" s="190"/>
      <c r="SHD1955" s="190"/>
      <c r="SHE1955" s="190"/>
      <c r="SHF1955" s="190"/>
      <c r="SHG1955" s="190"/>
      <c r="SHH1955" s="190"/>
      <c r="SHI1955" s="190"/>
      <c r="SHJ1955" s="190"/>
      <c r="SHK1955" s="190"/>
      <c r="SHL1955" s="190"/>
      <c r="SHM1955" s="190"/>
      <c r="SHN1955" s="190"/>
      <c r="SHO1955" s="190"/>
      <c r="SHP1955" s="190"/>
      <c r="SHQ1955" s="190"/>
      <c r="SHR1955" s="190"/>
      <c r="SHS1955" s="190"/>
      <c r="SHT1955" s="190"/>
      <c r="SHU1955" s="190"/>
      <c r="SHV1955" s="190"/>
      <c r="SHW1955" s="190"/>
      <c r="SHX1955" s="190"/>
      <c r="SHY1955" s="190"/>
      <c r="SHZ1955" s="190"/>
      <c r="SIA1955" s="190"/>
      <c r="SIB1955" s="190"/>
      <c r="SIC1955" s="190"/>
      <c r="SID1955" s="190"/>
      <c r="SIE1955" s="190"/>
      <c r="SIF1955" s="190"/>
      <c r="SIG1955" s="190"/>
      <c r="SIH1955" s="190"/>
      <c r="SII1955" s="190"/>
      <c r="SIJ1955" s="190"/>
      <c r="SIK1955" s="190"/>
      <c r="SIL1955" s="190"/>
      <c r="SIM1955" s="190"/>
      <c r="SIN1955" s="190"/>
      <c r="SIO1955" s="190"/>
      <c r="SIP1955" s="190"/>
      <c r="SIQ1955" s="190"/>
      <c r="SIR1955" s="190"/>
      <c r="SIS1955" s="190"/>
      <c r="SIT1955" s="190"/>
      <c r="SIU1955" s="190"/>
      <c r="SIV1955" s="190"/>
      <c r="SIW1955" s="190"/>
      <c r="SIX1955" s="190"/>
      <c r="SIY1955" s="190"/>
      <c r="SIZ1955" s="190"/>
      <c r="SJA1955" s="190"/>
      <c r="SJB1955" s="190"/>
      <c r="SJC1955" s="190"/>
      <c r="SJD1955" s="190"/>
      <c r="SJE1955" s="190"/>
      <c r="SJF1955" s="190"/>
      <c r="SJG1955" s="190"/>
      <c r="SJH1955" s="190"/>
      <c r="SJI1955" s="190"/>
      <c r="SJJ1955" s="190"/>
      <c r="SJK1955" s="190"/>
      <c r="SJL1955" s="190"/>
      <c r="SJM1955" s="190"/>
      <c r="SJN1955" s="190"/>
      <c r="SJO1955" s="190"/>
      <c r="SJP1955" s="190"/>
      <c r="SJQ1955" s="190"/>
      <c r="SJR1955" s="190"/>
      <c r="SJS1955" s="190"/>
      <c r="SJT1955" s="190"/>
      <c r="SJU1955" s="190"/>
      <c r="SJV1955" s="190"/>
      <c r="SJW1955" s="190"/>
      <c r="SJX1955" s="190"/>
      <c r="SJY1955" s="190"/>
      <c r="SJZ1955" s="190"/>
      <c r="SKA1955" s="190"/>
      <c r="SKB1955" s="190"/>
      <c r="SKC1955" s="190"/>
      <c r="SKD1955" s="190"/>
      <c r="SKE1955" s="190"/>
      <c r="SKF1955" s="190"/>
      <c r="SKG1955" s="190"/>
      <c r="SKH1955" s="190"/>
      <c r="SKI1955" s="190"/>
      <c r="SKJ1955" s="190"/>
      <c r="SKK1955" s="190"/>
      <c r="SKL1955" s="190"/>
      <c r="SKM1955" s="190"/>
      <c r="SKN1955" s="190"/>
      <c r="SKO1955" s="190"/>
      <c r="SKP1955" s="190"/>
      <c r="SKQ1955" s="190"/>
      <c r="SKR1955" s="190"/>
      <c r="SKS1955" s="190"/>
      <c r="SKT1955" s="190"/>
      <c r="SKU1955" s="190"/>
      <c r="SKV1955" s="190"/>
      <c r="SKW1955" s="190"/>
      <c r="SKX1955" s="190"/>
      <c r="SKY1955" s="190"/>
      <c r="SKZ1955" s="190"/>
      <c r="SLA1955" s="190"/>
      <c r="SLB1955" s="190"/>
      <c r="SLC1955" s="190"/>
      <c r="SLD1955" s="190"/>
      <c r="SLE1955" s="190"/>
      <c r="SLF1955" s="190"/>
      <c r="SLG1955" s="190"/>
      <c r="SLH1955" s="190"/>
      <c r="SLI1955" s="190"/>
      <c r="SLJ1955" s="190"/>
      <c r="SLK1955" s="190"/>
      <c r="SLL1955" s="190"/>
      <c r="SLM1955" s="190"/>
      <c r="SLN1955" s="190"/>
      <c r="SLO1955" s="190"/>
      <c r="SLP1955" s="190"/>
      <c r="SLQ1955" s="190"/>
      <c r="SLR1955" s="190"/>
      <c r="SLS1955" s="190"/>
      <c r="SLT1955" s="190"/>
      <c r="SLU1955" s="190"/>
      <c r="SLV1955" s="190"/>
      <c r="SLW1955" s="190"/>
      <c r="SLX1955" s="190"/>
      <c r="SLY1955" s="190"/>
      <c r="SLZ1955" s="190"/>
      <c r="SMA1955" s="190"/>
      <c r="SMB1955" s="190"/>
      <c r="SMC1955" s="190"/>
      <c r="SMD1955" s="190"/>
      <c r="SME1955" s="190"/>
      <c r="SMF1955" s="190"/>
      <c r="SMG1955" s="190"/>
      <c r="SMH1955" s="190"/>
      <c r="SMI1955" s="190"/>
      <c r="SMJ1955" s="190"/>
      <c r="SMK1955" s="190"/>
      <c r="SML1955" s="190"/>
      <c r="SMM1955" s="190"/>
      <c r="SMN1955" s="190"/>
      <c r="SMO1955" s="190"/>
      <c r="SMP1955" s="190"/>
      <c r="SMQ1955" s="190"/>
      <c r="SMR1955" s="190"/>
      <c r="SMS1955" s="190"/>
      <c r="SMT1955" s="190"/>
      <c r="SMU1955" s="190"/>
      <c r="SMV1955" s="190"/>
      <c r="SMW1955" s="190"/>
      <c r="SMX1955" s="190"/>
      <c r="SMY1955" s="190"/>
      <c r="SMZ1955" s="190"/>
      <c r="SNA1955" s="190"/>
      <c r="SNB1955" s="190"/>
      <c r="SNC1955" s="190"/>
      <c r="SND1955" s="190"/>
      <c r="SNE1955" s="190"/>
      <c r="SNF1955" s="190"/>
      <c r="SNG1955" s="190"/>
      <c r="SNH1955" s="190"/>
      <c r="SNI1955" s="190"/>
      <c r="SNJ1955" s="190"/>
      <c r="SNK1955" s="190"/>
      <c r="SNL1955" s="190"/>
      <c r="SNM1955" s="190"/>
      <c r="SNN1955" s="190"/>
      <c r="SNO1955" s="190"/>
      <c r="SNP1955" s="190"/>
      <c r="SNQ1955" s="190"/>
      <c r="SNR1955" s="190"/>
      <c r="SNS1955" s="190"/>
      <c r="SNT1955" s="190"/>
      <c r="SNU1955" s="190"/>
      <c r="SNV1955" s="190"/>
      <c r="SNW1955" s="190"/>
      <c r="SNX1955" s="190"/>
      <c r="SNY1955" s="190"/>
      <c r="SNZ1955" s="190"/>
      <c r="SOA1955" s="190"/>
      <c r="SOB1955" s="190"/>
      <c r="SOC1955" s="190"/>
      <c r="SOD1955" s="190"/>
      <c r="SOE1955" s="190"/>
      <c r="SOF1955" s="190"/>
      <c r="SOG1955" s="190"/>
      <c r="SOH1955" s="190"/>
      <c r="SOI1955" s="190"/>
      <c r="SOJ1955" s="190"/>
      <c r="SOK1955" s="190"/>
      <c r="SOL1955" s="190"/>
      <c r="SOM1955" s="190"/>
      <c r="SON1955" s="190"/>
      <c r="SOO1955" s="190"/>
      <c r="SOP1955" s="190"/>
      <c r="SOQ1955" s="190"/>
      <c r="SOR1955" s="190"/>
      <c r="SOS1955" s="190"/>
      <c r="SOT1955" s="190"/>
      <c r="SOU1955" s="190"/>
      <c r="SOV1955" s="190"/>
      <c r="SOW1955" s="190"/>
      <c r="SOX1955" s="190"/>
      <c r="SOY1955" s="190"/>
      <c r="SOZ1955" s="190"/>
      <c r="SPA1955" s="190"/>
      <c r="SPB1955" s="190"/>
      <c r="SPC1955" s="190"/>
      <c r="SPD1955" s="190"/>
      <c r="SPE1955" s="190"/>
      <c r="SPF1955" s="190"/>
      <c r="SPG1955" s="190"/>
      <c r="SPH1955" s="190"/>
      <c r="SPI1955" s="190"/>
      <c r="SPJ1955" s="190"/>
      <c r="SPK1955" s="190"/>
      <c r="SPL1955" s="190"/>
      <c r="SPM1955" s="190"/>
      <c r="SPN1955" s="190"/>
      <c r="SPO1955" s="190"/>
      <c r="SPP1955" s="190"/>
      <c r="SPQ1955" s="190"/>
      <c r="SPR1955" s="190"/>
      <c r="SPS1955" s="190"/>
      <c r="SPT1955" s="190"/>
      <c r="SPU1955" s="190"/>
      <c r="SPV1955" s="190"/>
      <c r="SPW1955" s="190"/>
      <c r="SPX1955" s="190"/>
      <c r="SPY1955" s="190"/>
      <c r="SPZ1955" s="190"/>
      <c r="SQA1955" s="190"/>
      <c r="SQB1955" s="190"/>
      <c r="SQC1955" s="190"/>
      <c r="SQD1955" s="190"/>
      <c r="SQE1955" s="190"/>
      <c r="SQF1955" s="190"/>
      <c r="SQG1955" s="190"/>
      <c r="SQH1955" s="190"/>
      <c r="SQI1955" s="190"/>
      <c r="SQJ1955" s="190"/>
      <c r="SQK1955" s="190"/>
      <c r="SQL1955" s="190"/>
      <c r="SQM1955" s="190"/>
      <c r="SQN1955" s="190"/>
      <c r="SQO1955" s="190"/>
      <c r="SQP1955" s="190"/>
      <c r="SQQ1955" s="190"/>
      <c r="SQR1955" s="190"/>
      <c r="SQS1955" s="190"/>
      <c r="SQT1955" s="190"/>
      <c r="SQU1955" s="190"/>
      <c r="SQV1955" s="190"/>
      <c r="SQW1955" s="190"/>
      <c r="SQX1955" s="190"/>
      <c r="SQY1955" s="190"/>
      <c r="SQZ1955" s="190"/>
      <c r="SRA1955" s="190"/>
      <c r="SRB1955" s="190"/>
      <c r="SRC1955" s="190"/>
      <c r="SRD1955" s="190"/>
      <c r="SRE1955" s="190"/>
      <c r="SRF1955" s="190"/>
      <c r="SRG1955" s="190"/>
      <c r="SRH1955" s="190"/>
      <c r="SRI1955" s="190"/>
      <c r="SRJ1955" s="190"/>
      <c r="SRK1955" s="190"/>
      <c r="SRL1955" s="190"/>
      <c r="SRM1955" s="190"/>
      <c r="SRN1955" s="190"/>
      <c r="SRO1955" s="190"/>
      <c r="SRP1955" s="190"/>
      <c r="SRQ1955" s="190"/>
      <c r="SRR1955" s="190"/>
      <c r="SRS1955" s="190"/>
      <c r="SRT1955" s="190"/>
      <c r="SRU1955" s="190"/>
      <c r="SRV1955" s="190"/>
      <c r="SRW1955" s="190"/>
      <c r="SRX1955" s="190"/>
      <c r="SRY1955" s="190"/>
      <c r="SRZ1955" s="190"/>
      <c r="SSA1955" s="190"/>
      <c r="SSB1955" s="190"/>
      <c r="SSC1955" s="190"/>
      <c r="SSD1955" s="190"/>
      <c r="SSE1955" s="190"/>
      <c r="SSF1955" s="190"/>
      <c r="SSG1955" s="190"/>
      <c r="SSH1955" s="190"/>
      <c r="SSI1955" s="190"/>
      <c r="SSJ1955" s="190"/>
      <c r="SSK1955" s="190"/>
      <c r="SSL1955" s="190"/>
      <c r="SSM1955" s="190"/>
      <c r="SSN1955" s="190"/>
      <c r="SSO1955" s="190"/>
      <c r="SSP1955" s="190"/>
      <c r="SSQ1955" s="190"/>
      <c r="SSR1955" s="190"/>
      <c r="SSS1955" s="190"/>
      <c r="SST1955" s="190"/>
      <c r="SSU1955" s="190"/>
      <c r="SSV1955" s="190"/>
      <c r="SSW1955" s="190"/>
      <c r="SSX1955" s="190"/>
      <c r="SSY1955" s="190"/>
      <c r="SSZ1955" s="190"/>
      <c r="STA1955" s="190"/>
      <c r="STB1955" s="190"/>
      <c r="STC1955" s="190"/>
      <c r="STD1955" s="190"/>
      <c r="STE1955" s="190"/>
      <c r="STF1955" s="190"/>
      <c r="STG1955" s="190"/>
      <c r="STH1955" s="190"/>
      <c r="STI1955" s="190"/>
      <c r="STJ1955" s="190"/>
      <c r="STK1955" s="190"/>
      <c r="STL1955" s="190"/>
      <c r="STM1955" s="190"/>
      <c r="STN1955" s="190"/>
      <c r="STO1955" s="190"/>
      <c r="STP1955" s="190"/>
      <c r="STQ1955" s="190"/>
      <c r="STR1955" s="190"/>
      <c r="STS1955" s="190"/>
      <c r="STT1955" s="190"/>
      <c r="STU1955" s="190"/>
      <c r="STV1955" s="190"/>
      <c r="STW1955" s="190"/>
      <c r="STX1955" s="190"/>
      <c r="STY1955" s="190"/>
      <c r="STZ1955" s="190"/>
      <c r="SUA1955" s="190"/>
      <c r="SUB1955" s="190"/>
      <c r="SUC1955" s="190"/>
      <c r="SUD1955" s="190"/>
      <c r="SUE1955" s="190"/>
      <c r="SUF1955" s="190"/>
      <c r="SUG1955" s="190"/>
      <c r="SUH1955" s="190"/>
      <c r="SUI1955" s="190"/>
      <c r="SUJ1955" s="190"/>
      <c r="SUK1955" s="190"/>
      <c r="SUL1955" s="190"/>
      <c r="SUM1955" s="190"/>
      <c r="SUN1955" s="190"/>
      <c r="SUO1955" s="190"/>
      <c r="SUP1955" s="190"/>
      <c r="SUQ1955" s="190"/>
      <c r="SUR1955" s="190"/>
      <c r="SUS1955" s="190"/>
      <c r="SUT1955" s="190"/>
      <c r="SUU1955" s="190"/>
      <c r="SUV1955" s="190"/>
      <c r="SUW1955" s="190"/>
      <c r="SUX1955" s="190"/>
      <c r="SUY1955" s="190"/>
      <c r="SUZ1955" s="190"/>
      <c r="SVA1955" s="190"/>
      <c r="SVB1955" s="190"/>
      <c r="SVC1955" s="190"/>
      <c r="SVD1955" s="190"/>
      <c r="SVE1955" s="190"/>
      <c r="SVF1955" s="190"/>
      <c r="SVG1955" s="190"/>
      <c r="SVH1955" s="190"/>
      <c r="SVI1955" s="190"/>
      <c r="SVJ1955" s="190"/>
      <c r="SVK1955" s="190"/>
      <c r="SVL1955" s="190"/>
      <c r="SVM1955" s="190"/>
      <c r="SVN1955" s="190"/>
      <c r="SVO1955" s="190"/>
      <c r="SVP1955" s="190"/>
      <c r="SVQ1955" s="190"/>
      <c r="SVR1955" s="190"/>
      <c r="SVS1955" s="190"/>
      <c r="SVT1955" s="190"/>
      <c r="SVU1955" s="190"/>
      <c r="SVV1955" s="190"/>
      <c r="SVW1955" s="190"/>
      <c r="SVX1955" s="190"/>
      <c r="SVY1955" s="190"/>
      <c r="SVZ1955" s="190"/>
      <c r="SWA1955" s="190"/>
      <c r="SWB1955" s="190"/>
      <c r="SWC1955" s="190"/>
      <c r="SWD1955" s="190"/>
      <c r="SWE1955" s="190"/>
      <c r="SWF1955" s="190"/>
      <c r="SWG1955" s="190"/>
      <c r="SWH1955" s="190"/>
      <c r="SWI1955" s="190"/>
      <c r="SWJ1955" s="190"/>
      <c r="SWK1955" s="190"/>
      <c r="SWL1955" s="190"/>
      <c r="SWM1955" s="190"/>
      <c r="SWN1955" s="190"/>
      <c r="SWO1955" s="190"/>
      <c r="SWP1955" s="190"/>
      <c r="SWQ1955" s="190"/>
      <c r="SWR1955" s="190"/>
      <c r="SWS1955" s="190"/>
      <c r="SWT1955" s="190"/>
      <c r="SWU1955" s="190"/>
      <c r="SWV1955" s="190"/>
      <c r="SWW1955" s="190"/>
      <c r="SWX1955" s="190"/>
      <c r="SWY1955" s="190"/>
      <c r="SWZ1955" s="190"/>
      <c r="SXA1955" s="190"/>
      <c r="SXB1955" s="190"/>
      <c r="SXC1955" s="190"/>
      <c r="SXD1955" s="190"/>
      <c r="SXE1955" s="190"/>
      <c r="SXF1955" s="190"/>
      <c r="SXG1955" s="190"/>
      <c r="SXH1955" s="190"/>
      <c r="SXI1955" s="190"/>
      <c r="SXJ1955" s="190"/>
      <c r="SXK1955" s="190"/>
      <c r="SXL1955" s="190"/>
      <c r="SXM1955" s="190"/>
      <c r="SXN1955" s="190"/>
      <c r="SXO1955" s="190"/>
      <c r="SXP1955" s="190"/>
      <c r="SXQ1955" s="190"/>
      <c r="SXR1955" s="190"/>
      <c r="SXS1955" s="190"/>
      <c r="SXT1955" s="190"/>
      <c r="SXU1955" s="190"/>
      <c r="SXV1955" s="190"/>
      <c r="SXW1955" s="190"/>
      <c r="SXX1955" s="190"/>
      <c r="SXY1955" s="190"/>
      <c r="SXZ1955" s="190"/>
      <c r="SYA1955" s="190"/>
      <c r="SYB1955" s="190"/>
      <c r="SYC1955" s="190"/>
      <c r="SYD1955" s="190"/>
      <c r="SYE1955" s="190"/>
      <c r="SYF1955" s="190"/>
      <c r="SYG1955" s="190"/>
      <c r="SYH1955" s="190"/>
      <c r="SYI1955" s="190"/>
      <c r="SYJ1955" s="190"/>
      <c r="SYK1955" s="190"/>
      <c r="SYL1955" s="190"/>
      <c r="SYM1955" s="190"/>
      <c r="SYN1955" s="190"/>
      <c r="SYO1955" s="190"/>
      <c r="SYP1955" s="190"/>
      <c r="SYQ1955" s="190"/>
      <c r="SYR1955" s="190"/>
      <c r="SYS1955" s="190"/>
      <c r="SYT1955" s="190"/>
      <c r="SYU1955" s="190"/>
      <c r="SYV1955" s="190"/>
      <c r="SYW1955" s="190"/>
      <c r="SYX1955" s="190"/>
      <c r="SYY1955" s="190"/>
      <c r="SYZ1955" s="190"/>
      <c r="SZA1955" s="190"/>
      <c r="SZB1955" s="190"/>
      <c r="SZC1955" s="190"/>
      <c r="SZD1955" s="190"/>
      <c r="SZE1955" s="190"/>
      <c r="SZF1955" s="190"/>
      <c r="SZG1955" s="190"/>
      <c r="SZH1955" s="190"/>
      <c r="SZI1955" s="190"/>
      <c r="SZJ1955" s="190"/>
      <c r="SZK1955" s="190"/>
      <c r="SZL1955" s="190"/>
      <c r="SZM1955" s="190"/>
      <c r="SZN1955" s="190"/>
      <c r="SZO1955" s="190"/>
      <c r="SZP1955" s="190"/>
      <c r="SZQ1955" s="190"/>
      <c r="SZR1955" s="190"/>
      <c r="SZS1955" s="190"/>
      <c r="SZT1955" s="190"/>
      <c r="SZU1955" s="190"/>
      <c r="SZV1955" s="190"/>
      <c r="SZW1955" s="190"/>
      <c r="SZX1955" s="190"/>
      <c r="SZY1955" s="190"/>
      <c r="SZZ1955" s="190"/>
      <c r="TAA1955" s="190"/>
      <c r="TAB1955" s="190"/>
      <c r="TAC1955" s="190"/>
      <c r="TAD1955" s="190"/>
      <c r="TAE1955" s="190"/>
      <c r="TAF1955" s="190"/>
      <c r="TAG1955" s="190"/>
      <c r="TAH1955" s="190"/>
      <c r="TAI1955" s="190"/>
      <c r="TAJ1955" s="190"/>
      <c r="TAK1955" s="190"/>
      <c r="TAL1955" s="190"/>
      <c r="TAM1955" s="190"/>
      <c r="TAN1955" s="190"/>
      <c r="TAO1955" s="190"/>
      <c r="TAP1955" s="190"/>
      <c r="TAQ1955" s="190"/>
      <c r="TAR1955" s="190"/>
      <c r="TAS1955" s="190"/>
      <c r="TAT1955" s="190"/>
      <c r="TAU1955" s="190"/>
      <c r="TAV1955" s="190"/>
      <c r="TAW1955" s="190"/>
      <c r="TAX1955" s="190"/>
      <c r="TAY1955" s="190"/>
      <c r="TAZ1955" s="190"/>
      <c r="TBA1955" s="190"/>
      <c r="TBB1955" s="190"/>
      <c r="TBC1955" s="190"/>
      <c r="TBD1955" s="190"/>
      <c r="TBE1955" s="190"/>
      <c r="TBF1955" s="190"/>
      <c r="TBG1955" s="190"/>
      <c r="TBH1955" s="190"/>
      <c r="TBI1955" s="190"/>
      <c r="TBJ1955" s="190"/>
      <c r="TBK1955" s="190"/>
      <c r="TBL1955" s="190"/>
      <c r="TBM1955" s="190"/>
      <c r="TBN1955" s="190"/>
      <c r="TBO1955" s="190"/>
      <c r="TBP1955" s="190"/>
      <c r="TBQ1955" s="190"/>
      <c r="TBR1955" s="190"/>
      <c r="TBS1955" s="190"/>
      <c r="TBT1955" s="190"/>
      <c r="TBU1955" s="190"/>
      <c r="TBV1955" s="190"/>
      <c r="TBW1955" s="190"/>
      <c r="TBX1955" s="190"/>
      <c r="TBY1955" s="190"/>
      <c r="TBZ1955" s="190"/>
      <c r="TCA1955" s="190"/>
      <c r="TCB1955" s="190"/>
      <c r="TCC1955" s="190"/>
      <c r="TCD1955" s="190"/>
      <c r="TCE1955" s="190"/>
      <c r="TCF1955" s="190"/>
      <c r="TCG1955" s="190"/>
      <c r="TCH1955" s="190"/>
      <c r="TCI1955" s="190"/>
      <c r="TCJ1955" s="190"/>
      <c r="TCK1955" s="190"/>
      <c r="TCL1955" s="190"/>
      <c r="TCM1955" s="190"/>
      <c r="TCN1955" s="190"/>
      <c r="TCO1955" s="190"/>
      <c r="TCP1955" s="190"/>
      <c r="TCQ1955" s="190"/>
      <c r="TCR1955" s="190"/>
      <c r="TCS1955" s="190"/>
      <c r="TCT1955" s="190"/>
      <c r="TCU1955" s="190"/>
      <c r="TCV1955" s="190"/>
      <c r="TCW1955" s="190"/>
      <c r="TCX1955" s="190"/>
      <c r="TCY1955" s="190"/>
      <c r="TCZ1955" s="190"/>
      <c r="TDA1955" s="190"/>
      <c r="TDB1955" s="190"/>
      <c r="TDC1955" s="190"/>
      <c r="TDD1955" s="190"/>
      <c r="TDE1955" s="190"/>
      <c r="TDF1955" s="190"/>
      <c r="TDG1955" s="190"/>
      <c r="TDH1955" s="190"/>
      <c r="TDI1955" s="190"/>
      <c r="TDJ1955" s="190"/>
      <c r="TDK1955" s="190"/>
      <c r="TDL1955" s="190"/>
      <c r="TDM1955" s="190"/>
      <c r="TDN1955" s="190"/>
      <c r="TDO1955" s="190"/>
      <c r="TDP1955" s="190"/>
      <c r="TDQ1955" s="190"/>
      <c r="TDR1955" s="190"/>
      <c r="TDS1955" s="190"/>
      <c r="TDT1955" s="190"/>
      <c r="TDU1955" s="190"/>
      <c r="TDV1955" s="190"/>
      <c r="TDW1955" s="190"/>
      <c r="TDX1955" s="190"/>
      <c r="TDY1955" s="190"/>
      <c r="TDZ1955" s="190"/>
      <c r="TEA1955" s="190"/>
      <c r="TEB1955" s="190"/>
      <c r="TEC1955" s="190"/>
      <c r="TED1955" s="190"/>
      <c r="TEE1955" s="190"/>
      <c r="TEF1955" s="190"/>
      <c r="TEG1955" s="190"/>
      <c r="TEH1955" s="190"/>
      <c r="TEI1955" s="190"/>
      <c r="TEJ1955" s="190"/>
      <c r="TEK1955" s="190"/>
      <c r="TEL1955" s="190"/>
      <c r="TEM1955" s="190"/>
      <c r="TEN1955" s="190"/>
      <c r="TEO1955" s="190"/>
      <c r="TEP1955" s="190"/>
      <c r="TEQ1955" s="190"/>
      <c r="TER1955" s="190"/>
      <c r="TES1955" s="190"/>
      <c r="TET1955" s="190"/>
      <c r="TEU1955" s="190"/>
      <c r="TEV1955" s="190"/>
      <c r="TEW1955" s="190"/>
      <c r="TEX1955" s="190"/>
      <c r="TEY1955" s="190"/>
      <c r="TEZ1955" s="190"/>
      <c r="TFA1955" s="190"/>
      <c r="TFB1955" s="190"/>
      <c r="TFC1955" s="190"/>
      <c r="TFD1955" s="190"/>
      <c r="TFE1955" s="190"/>
      <c r="TFF1955" s="190"/>
      <c r="TFG1955" s="190"/>
      <c r="TFH1955" s="190"/>
      <c r="TFI1955" s="190"/>
      <c r="TFJ1955" s="190"/>
      <c r="TFK1955" s="190"/>
      <c r="TFL1955" s="190"/>
      <c r="TFM1955" s="190"/>
      <c r="TFN1955" s="190"/>
      <c r="TFO1955" s="190"/>
      <c r="TFP1955" s="190"/>
      <c r="TFQ1955" s="190"/>
      <c r="TFR1955" s="190"/>
      <c r="TFS1955" s="190"/>
      <c r="TFT1955" s="190"/>
      <c r="TFU1955" s="190"/>
      <c r="TFV1955" s="190"/>
      <c r="TFW1955" s="190"/>
      <c r="TFX1955" s="190"/>
      <c r="TFY1955" s="190"/>
      <c r="TFZ1955" s="190"/>
      <c r="TGA1955" s="190"/>
      <c r="TGB1955" s="190"/>
      <c r="TGC1955" s="190"/>
      <c r="TGD1955" s="190"/>
      <c r="TGE1955" s="190"/>
      <c r="TGF1955" s="190"/>
      <c r="TGG1955" s="190"/>
      <c r="TGH1955" s="190"/>
      <c r="TGI1955" s="190"/>
      <c r="TGJ1955" s="190"/>
      <c r="TGK1955" s="190"/>
      <c r="TGL1955" s="190"/>
      <c r="TGM1955" s="190"/>
      <c r="TGN1955" s="190"/>
      <c r="TGO1955" s="190"/>
      <c r="TGP1955" s="190"/>
      <c r="TGQ1955" s="190"/>
      <c r="TGR1955" s="190"/>
      <c r="TGS1955" s="190"/>
      <c r="TGT1955" s="190"/>
      <c r="TGU1955" s="190"/>
      <c r="TGV1955" s="190"/>
      <c r="TGW1955" s="190"/>
      <c r="TGX1955" s="190"/>
      <c r="TGY1955" s="190"/>
      <c r="TGZ1955" s="190"/>
      <c r="THA1955" s="190"/>
      <c r="THB1955" s="190"/>
      <c r="THC1955" s="190"/>
      <c r="THD1955" s="190"/>
      <c r="THE1955" s="190"/>
      <c r="THF1955" s="190"/>
      <c r="THG1955" s="190"/>
      <c r="THH1955" s="190"/>
      <c r="THI1955" s="190"/>
      <c r="THJ1955" s="190"/>
      <c r="THK1955" s="190"/>
      <c r="THL1955" s="190"/>
      <c r="THM1955" s="190"/>
      <c r="THN1955" s="190"/>
      <c r="THO1955" s="190"/>
      <c r="THP1955" s="190"/>
      <c r="THQ1955" s="190"/>
      <c r="THR1955" s="190"/>
      <c r="THS1955" s="190"/>
      <c r="THT1955" s="190"/>
      <c r="THU1955" s="190"/>
      <c r="THV1955" s="190"/>
      <c r="THW1955" s="190"/>
      <c r="THX1955" s="190"/>
      <c r="THY1955" s="190"/>
      <c r="THZ1955" s="190"/>
      <c r="TIA1955" s="190"/>
      <c r="TIB1955" s="190"/>
      <c r="TIC1955" s="190"/>
      <c r="TID1955" s="190"/>
      <c r="TIE1955" s="190"/>
      <c r="TIF1955" s="190"/>
      <c r="TIG1955" s="190"/>
      <c r="TIH1955" s="190"/>
      <c r="TII1955" s="190"/>
      <c r="TIJ1955" s="190"/>
      <c r="TIK1955" s="190"/>
      <c r="TIL1955" s="190"/>
      <c r="TIM1955" s="190"/>
      <c r="TIN1955" s="190"/>
      <c r="TIO1955" s="190"/>
      <c r="TIP1955" s="190"/>
      <c r="TIQ1955" s="190"/>
      <c r="TIR1955" s="190"/>
      <c r="TIS1955" s="190"/>
      <c r="TIT1955" s="190"/>
      <c r="TIU1955" s="190"/>
      <c r="TIV1955" s="190"/>
      <c r="TIW1955" s="190"/>
      <c r="TIX1955" s="190"/>
      <c r="TIY1955" s="190"/>
      <c r="TIZ1955" s="190"/>
      <c r="TJA1955" s="190"/>
      <c r="TJB1955" s="190"/>
      <c r="TJC1955" s="190"/>
      <c r="TJD1955" s="190"/>
      <c r="TJE1955" s="190"/>
      <c r="TJF1955" s="190"/>
      <c r="TJG1955" s="190"/>
      <c r="TJH1955" s="190"/>
      <c r="TJI1955" s="190"/>
      <c r="TJJ1955" s="190"/>
      <c r="TJK1955" s="190"/>
      <c r="TJL1955" s="190"/>
      <c r="TJM1955" s="190"/>
      <c r="TJN1955" s="190"/>
      <c r="TJO1955" s="190"/>
      <c r="TJP1955" s="190"/>
      <c r="TJQ1955" s="190"/>
      <c r="TJR1955" s="190"/>
      <c r="TJS1955" s="190"/>
      <c r="TJT1955" s="190"/>
      <c r="TJU1955" s="190"/>
      <c r="TJV1955" s="190"/>
      <c r="TJW1955" s="190"/>
      <c r="TJX1955" s="190"/>
      <c r="TJY1955" s="190"/>
      <c r="TJZ1955" s="190"/>
      <c r="TKA1955" s="190"/>
      <c r="TKB1955" s="190"/>
      <c r="TKC1955" s="190"/>
      <c r="TKD1955" s="190"/>
      <c r="TKE1955" s="190"/>
      <c r="TKF1955" s="190"/>
      <c r="TKG1955" s="190"/>
      <c r="TKH1955" s="190"/>
      <c r="TKI1955" s="190"/>
      <c r="TKJ1955" s="190"/>
      <c r="TKK1955" s="190"/>
      <c r="TKL1955" s="190"/>
      <c r="TKM1955" s="190"/>
      <c r="TKN1955" s="190"/>
      <c r="TKO1955" s="190"/>
      <c r="TKP1955" s="190"/>
      <c r="TKQ1955" s="190"/>
      <c r="TKR1955" s="190"/>
      <c r="TKS1955" s="190"/>
      <c r="TKT1955" s="190"/>
      <c r="TKU1955" s="190"/>
      <c r="TKV1955" s="190"/>
      <c r="TKW1955" s="190"/>
      <c r="TKX1955" s="190"/>
      <c r="TKY1955" s="190"/>
      <c r="TKZ1955" s="190"/>
      <c r="TLA1955" s="190"/>
      <c r="TLB1955" s="190"/>
      <c r="TLC1955" s="190"/>
      <c r="TLD1955" s="190"/>
      <c r="TLE1955" s="190"/>
      <c r="TLF1955" s="190"/>
      <c r="TLG1955" s="190"/>
      <c r="TLH1955" s="190"/>
      <c r="TLI1955" s="190"/>
      <c r="TLJ1955" s="190"/>
      <c r="TLK1955" s="190"/>
      <c r="TLL1955" s="190"/>
      <c r="TLM1955" s="190"/>
      <c r="TLN1955" s="190"/>
      <c r="TLO1955" s="190"/>
      <c r="TLP1955" s="190"/>
      <c r="TLQ1955" s="190"/>
      <c r="TLR1955" s="190"/>
      <c r="TLS1955" s="190"/>
      <c r="TLT1955" s="190"/>
      <c r="TLU1955" s="190"/>
      <c r="TLV1955" s="190"/>
      <c r="TLW1955" s="190"/>
      <c r="TLX1955" s="190"/>
      <c r="TLY1955" s="190"/>
      <c r="TLZ1955" s="190"/>
      <c r="TMA1955" s="190"/>
      <c r="TMB1955" s="190"/>
      <c r="TMC1955" s="190"/>
      <c r="TMD1955" s="190"/>
      <c r="TME1955" s="190"/>
      <c r="TMF1955" s="190"/>
      <c r="TMG1955" s="190"/>
      <c r="TMH1955" s="190"/>
      <c r="TMI1955" s="190"/>
      <c r="TMJ1955" s="190"/>
      <c r="TMK1955" s="190"/>
      <c r="TML1955" s="190"/>
      <c r="TMM1955" s="190"/>
      <c r="TMN1955" s="190"/>
      <c r="TMO1955" s="190"/>
      <c r="TMP1955" s="190"/>
      <c r="TMQ1955" s="190"/>
      <c r="TMR1955" s="190"/>
      <c r="TMS1955" s="190"/>
      <c r="TMT1955" s="190"/>
      <c r="TMU1955" s="190"/>
      <c r="TMV1955" s="190"/>
      <c r="TMW1955" s="190"/>
      <c r="TMX1955" s="190"/>
      <c r="TMY1955" s="190"/>
      <c r="TMZ1955" s="190"/>
      <c r="TNA1955" s="190"/>
      <c r="TNB1955" s="190"/>
      <c r="TNC1955" s="190"/>
      <c r="TND1955" s="190"/>
      <c r="TNE1955" s="190"/>
      <c r="TNF1955" s="190"/>
      <c r="TNG1955" s="190"/>
      <c r="TNH1955" s="190"/>
      <c r="TNI1955" s="190"/>
      <c r="TNJ1955" s="190"/>
      <c r="TNK1955" s="190"/>
      <c r="TNL1955" s="190"/>
      <c r="TNM1955" s="190"/>
      <c r="TNN1955" s="190"/>
      <c r="TNO1955" s="190"/>
      <c r="TNP1955" s="190"/>
      <c r="TNQ1955" s="190"/>
      <c r="TNR1955" s="190"/>
      <c r="TNS1955" s="190"/>
      <c r="TNT1955" s="190"/>
      <c r="TNU1955" s="190"/>
      <c r="TNV1955" s="190"/>
      <c r="TNW1955" s="190"/>
      <c r="TNX1955" s="190"/>
      <c r="TNY1955" s="190"/>
      <c r="TNZ1955" s="190"/>
      <c r="TOA1955" s="190"/>
      <c r="TOB1955" s="190"/>
      <c r="TOC1955" s="190"/>
      <c r="TOD1955" s="190"/>
      <c r="TOE1955" s="190"/>
      <c r="TOF1955" s="190"/>
      <c r="TOG1955" s="190"/>
      <c r="TOH1955" s="190"/>
      <c r="TOI1955" s="190"/>
      <c r="TOJ1955" s="190"/>
      <c r="TOK1955" s="190"/>
      <c r="TOL1955" s="190"/>
      <c r="TOM1955" s="190"/>
      <c r="TON1955" s="190"/>
      <c r="TOO1955" s="190"/>
      <c r="TOP1955" s="190"/>
      <c r="TOQ1955" s="190"/>
      <c r="TOR1955" s="190"/>
      <c r="TOS1955" s="190"/>
      <c r="TOT1955" s="190"/>
      <c r="TOU1955" s="190"/>
      <c r="TOV1955" s="190"/>
      <c r="TOW1955" s="190"/>
      <c r="TOX1955" s="190"/>
      <c r="TOY1955" s="190"/>
      <c r="TOZ1955" s="190"/>
      <c r="TPA1955" s="190"/>
      <c r="TPB1955" s="190"/>
      <c r="TPC1955" s="190"/>
      <c r="TPD1955" s="190"/>
      <c r="TPE1955" s="190"/>
      <c r="TPF1955" s="190"/>
      <c r="TPG1955" s="190"/>
      <c r="TPH1955" s="190"/>
      <c r="TPI1955" s="190"/>
      <c r="TPJ1955" s="190"/>
      <c r="TPK1955" s="190"/>
      <c r="TPL1955" s="190"/>
      <c r="TPM1955" s="190"/>
      <c r="TPN1955" s="190"/>
      <c r="TPO1955" s="190"/>
      <c r="TPP1955" s="190"/>
      <c r="TPQ1955" s="190"/>
      <c r="TPR1955" s="190"/>
      <c r="TPS1955" s="190"/>
      <c r="TPT1955" s="190"/>
      <c r="TPU1955" s="190"/>
      <c r="TPV1955" s="190"/>
      <c r="TPW1955" s="190"/>
      <c r="TPX1955" s="190"/>
      <c r="TPY1955" s="190"/>
      <c r="TPZ1955" s="190"/>
      <c r="TQA1955" s="190"/>
      <c r="TQB1955" s="190"/>
      <c r="TQC1955" s="190"/>
      <c r="TQD1955" s="190"/>
      <c r="TQE1955" s="190"/>
      <c r="TQF1955" s="190"/>
      <c r="TQG1955" s="190"/>
      <c r="TQH1955" s="190"/>
      <c r="TQI1955" s="190"/>
      <c r="TQJ1955" s="190"/>
      <c r="TQK1955" s="190"/>
      <c r="TQL1955" s="190"/>
      <c r="TQM1955" s="190"/>
      <c r="TQN1955" s="190"/>
      <c r="TQO1955" s="190"/>
      <c r="TQP1955" s="190"/>
      <c r="TQQ1955" s="190"/>
      <c r="TQR1955" s="190"/>
      <c r="TQS1955" s="190"/>
      <c r="TQT1955" s="190"/>
      <c r="TQU1955" s="190"/>
      <c r="TQV1955" s="190"/>
      <c r="TQW1955" s="190"/>
      <c r="TQX1955" s="190"/>
      <c r="TQY1955" s="190"/>
      <c r="TQZ1955" s="190"/>
      <c r="TRA1955" s="190"/>
      <c r="TRB1955" s="190"/>
      <c r="TRC1955" s="190"/>
      <c r="TRD1955" s="190"/>
      <c r="TRE1955" s="190"/>
      <c r="TRF1955" s="190"/>
      <c r="TRG1955" s="190"/>
      <c r="TRH1955" s="190"/>
      <c r="TRI1955" s="190"/>
      <c r="TRJ1955" s="190"/>
      <c r="TRK1955" s="190"/>
      <c r="TRL1955" s="190"/>
      <c r="TRM1955" s="190"/>
      <c r="TRN1955" s="190"/>
      <c r="TRO1955" s="190"/>
      <c r="TRP1955" s="190"/>
      <c r="TRQ1955" s="190"/>
      <c r="TRR1955" s="190"/>
      <c r="TRS1955" s="190"/>
      <c r="TRT1955" s="190"/>
      <c r="TRU1955" s="190"/>
      <c r="TRV1955" s="190"/>
      <c r="TRW1955" s="190"/>
      <c r="TRX1955" s="190"/>
      <c r="TRY1955" s="190"/>
      <c r="TRZ1955" s="190"/>
      <c r="TSA1955" s="190"/>
      <c r="TSB1955" s="190"/>
      <c r="TSC1955" s="190"/>
      <c r="TSD1955" s="190"/>
      <c r="TSE1955" s="190"/>
      <c r="TSF1955" s="190"/>
      <c r="TSG1955" s="190"/>
      <c r="TSH1955" s="190"/>
      <c r="TSI1955" s="190"/>
      <c r="TSJ1955" s="190"/>
      <c r="TSK1955" s="190"/>
      <c r="TSL1955" s="190"/>
      <c r="TSM1955" s="190"/>
      <c r="TSN1955" s="190"/>
      <c r="TSO1955" s="190"/>
      <c r="TSP1955" s="190"/>
      <c r="TSQ1955" s="190"/>
      <c r="TSR1955" s="190"/>
      <c r="TSS1955" s="190"/>
      <c r="TST1955" s="190"/>
      <c r="TSU1955" s="190"/>
      <c r="TSV1955" s="190"/>
      <c r="TSW1955" s="190"/>
      <c r="TSX1955" s="190"/>
      <c r="TSY1955" s="190"/>
      <c r="TSZ1955" s="190"/>
      <c r="TTA1955" s="190"/>
      <c r="TTB1955" s="190"/>
      <c r="TTC1955" s="190"/>
      <c r="TTD1955" s="190"/>
      <c r="TTE1955" s="190"/>
      <c r="TTF1955" s="190"/>
      <c r="TTG1955" s="190"/>
      <c r="TTH1955" s="190"/>
      <c r="TTI1955" s="190"/>
      <c r="TTJ1955" s="190"/>
      <c r="TTK1955" s="190"/>
      <c r="TTL1955" s="190"/>
      <c r="TTM1955" s="190"/>
      <c r="TTN1955" s="190"/>
      <c r="TTO1955" s="190"/>
      <c r="TTP1955" s="190"/>
      <c r="TTQ1955" s="190"/>
      <c r="TTR1955" s="190"/>
      <c r="TTS1955" s="190"/>
      <c r="TTT1955" s="190"/>
      <c r="TTU1955" s="190"/>
      <c r="TTV1955" s="190"/>
      <c r="TTW1955" s="190"/>
      <c r="TTX1955" s="190"/>
      <c r="TTY1955" s="190"/>
      <c r="TTZ1955" s="190"/>
      <c r="TUA1955" s="190"/>
      <c r="TUB1955" s="190"/>
      <c r="TUC1955" s="190"/>
      <c r="TUD1955" s="190"/>
      <c r="TUE1955" s="190"/>
      <c r="TUF1955" s="190"/>
      <c r="TUG1955" s="190"/>
      <c r="TUH1955" s="190"/>
      <c r="TUI1955" s="190"/>
      <c r="TUJ1955" s="190"/>
      <c r="TUK1955" s="190"/>
      <c r="TUL1955" s="190"/>
      <c r="TUM1955" s="190"/>
      <c r="TUN1955" s="190"/>
      <c r="TUO1955" s="190"/>
      <c r="TUP1955" s="190"/>
      <c r="TUQ1955" s="190"/>
      <c r="TUR1955" s="190"/>
      <c r="TUS1955" s="190"/>
      <c r="TUT1955" s="190"/>
      <c r="TUU1955" s="190"/>
      <c r="TUV1955" s="190"/>
      <c r="TUW1955" s="190"/>
      <c r="TUX1955" s="190"/>
      <c r="TUY1955" s="190"/>
      <c r="TUZ1955" s="190"/>
      <c r="TVA1955" s="190"/>
      <c r="TVB1955" s="190"/>
      <c r="TVC1955" s="190"/>
      <c r="TVD1955" s="190"/>
      <c r="TVE1955" s="190"/>
      <c r="TVF1955" s="190"/>
      <c r="TVG1955" s="190"/>
      <c r="TVH1955" s="190"/>
      <c r="TVI1955" s="190"/>
      <c r="TVJ1955" s="190"/>
      <c r="TVK1955" s="190"/>
      <c r="TVL1955" s="190"/>
      <c r="TVM1955" s="190"/>
      <c r="TVN1955" s="190"/>
      <c r="TVO1955" s="190"/>
      <c r="TVP1955" s="190"/>
      <c r="TVQ1955" s="190"/>
      <c r="TVR1955" s="190"/>
      <c r="TVS1955" s="190"/>
      <c r="TVT1955" s="190"/>
      <c r="TVU1955" s="190"/>
      <c r="TVV1955" s="190"/>
      <c r="TVW1955" s="190"/>
      <c r="TVX1955" s="190"/>
      <c r="TVY1955" s="190"/>
      <c r="TVZ1955" s="190"/>
      <c r="TWA1955" s="190"/>
      <c r="TWB1955" s="190"/>
      <c r="TWC1955" s="190"/>
      <c r="TWD1955" s="190"/>
      <c r="TWE1955" s="190"/>
      <c r="TWF1955" s="190"/>
      <c r="TWG1955" s="190"/>
      <c r="TWH1955" s="190"/>
      <c r="TWI1955" s="190"/>
      <c r="TWJ1955" s="190"/>
      <c r="TWK1955" s="190"/>
      <c r="TWL1955" s="190"/>
      <c r="TWM1955" s="190"/>
      <c r="TWN1955" s="190"/>
      <c r="TWO1955" s="190"/>
      <c r="TWP1955" s="190"/>
      <c r="TWQ1955" s="190"/>
      <c r="TWR1955" s="190"/>
      <c r="TWS1955" s="190"/>
      <c r="TWT1955" s="190"/>
      <c r="TWU1955" s="190"/>
      <c r="TWV1955" s="190"/>
      <c r="TWW1955" s="190"/>
      <c r="TWX1955" s="190"/>
      <c r="TWY1955" s="190"/>
      <c r="TWZ1955" s="190"/>
      <c r="TXA1955" s="190"/>
      <c r="TXB1955" s="190"/>
      <c r="TXC1955" s="190"/>
      <c r="TXD1955" s="190"/>
      <c r="TXE1955" s="190"/>
      <c r="TXF1955" s="190"/>
      <c r="TXG1955" s="190"/>
      <c r="TXH1955" s="190"/>
      <c r="TXI1955" s="190"/>
      <c r="TXJ1955" s="190"/>
      <c r="TXK1955" s="190"/>
      <c r="TXL1955" s="190"/>
      <c r="TXM1955" s="190"/>
      <c r="TXN1955" s="190"/>
      <c r="TXO1955" s="190"/>
      <c r="TXP1955" s="190"/>
      <c r="TXQ1955" s="190"/>
      <c r="TXR1955" s="190"/>
      <c r="TXS1955" s="190"/>
      <c r="TXT1955" s="190"/>
      <c r="TXU1955" s="190"/>
      <c r="TXV1955" s="190"/>
      <c r="TXW1955" s="190"/>
      <c r="TXX1955" s="190"/>
      <c r="TXY1955" s="190"/>
      <c r="TXZ1955" s="190"/>
      <c r="TYA1955" s="190"/>
      <c r="TYB1955" s="190"/>
      <c r="TYC1955" s="190"/>
      <c r="TYD1955" s="190"/>
      <c r="TYE1955" s="190"/>
      <c r="TYF1955" s="190"/>
      <c r="TYG1955" s="190"/>
      <c r="TYH1955" s="190"/>
      <c r="TYI1955" s="190"/>
      <c r="TYJ1955" s="190"/>
      <c r="TYK1955" s="190"/>
      <c r="TYL1955" s="190"/>
      <c r="TYM1955" s="190"/>
      <c r="TYN1955" s="190"/>
      <c r="TYO1955" s="190"/>
      <c r="TYP1955" s="190"/>
      <c r="TYQ1955" s="190"/>
      <c r="TYR1955" s="190"/>
      <c r="TYS1955" s="190"/>
      <c r="TYT1955" s="190"/>
      <c r="TYU1955" s="190"/>
      <c r="TYV1955" s="190"/>
      <c r="TYW1955" s="190"/>
      <c r="TYX1955" s="190"/>
      <c r="TYY1955" s="190"/>
      <c r="TYZ1955" s="190"/>
      <c r="TZA1955" s="190"/>
      <c r="TZB1955" s="190"/>
      <c r="TZC1955" s="190"/>
      <c r="TZD1955" s="190"/>
      <c r="TZE1955" s="190"/>
      <c r="TZF1955" s="190"/>
      <c r="TZG1955" s="190"/>
      <c r="TZH1955" s="190"/>
      <c r="TZI1955" s="190"/>
      <c r="TZJ1955" s="190"/>
      <c r="TZK1955" s="190"/>
      <c r="TZL1955" s="190"/>
      <c r="TZM1955" s="190"/>
      <c r="TZN1955" s="190"/>
      <c r="TZO1955" s="190"/>
      <c r="TZP1955" s="190"/>
      <c r="TZQ1955" s="190"/>
      <c r="TZR1955" s="190"/>
      <c r="TZS1955" s="190"/>
      <c r="TZT1955" s="190"/>
      <c r="TZU1955" s="190"/>
      <c r="TZV1955" s="190"/>
      <c r="TZW1955" s="190"/>
      <c r="TZX1955" s="190"/>
      <c r="TZY1955" s="190"/>
      <c r="TZZ1955" s="190"/>
      <c r="UAA1955" s="190"/>
      <c r="UAB1955" s="190"/>
      <c r="UAC1955" s="190"/>
      <c r="UAD1955" s="190"/>
      <c r="UAE1955" s="190"/>
      <c r="UAF1955" s="190"/>
      <c r="UAG1955" s="190"/>
      <c r="UAH1955" s="190"/>
      <c r="UAI1955" s="190"/>
      <c r="UAJ1955" s="190"/>
      <c r="UAK1955" s="190"/>
      <c r="UAL1955" s="190"/>
      <c r="UAM1955" s="190"/>
      <c r="UAN1955" s="190"/>
      <c r="UAO1955" s="190"/>
      <c r="UAP1955" s="190"/>
      <c r="UAQ1955" s="190"/>
      <c r="UAR1955" s="190"/>
      <c r="UAS1955" s="190"/>
      <c r="UAT1955" s="190"/>
      <c r="UAU1955" s="190"/>
      <c r="UAV1955" s="190"/>
      <c r="UAW1955" s="190"/>
      <c r="UAX1955" s="190"/>
      <c r="UAY1955" s="190"/>
      <c r="UAZ1955" s="190"/>
      <c r="UBA1955" s="190"/>
      <c r="UBB1955" s="190"/>
      <c r="UBC1955" s="190"/>
      <c r="UBD1955" s="190"/>
      <c r="UBE1955" s="190"/>
      <c r="UBF1955" s="190"/>
      <c r="UBG1955" s="190"/>
      <c r="UBH1955" s="190"/>
      <c r="UBI1955" s="190"/>
      <c r="UBJ1955" s="190"/>
      <c r="UBK1955" s="190"/>
      <c r="UBL1955" s="190"/>
      <c r="UBM1955" s="190"/>
      <c r="UBN1955" s="190"/>
      <c r="UBO1955" s="190"/>
      <c r="UBP1955" s="190"/>
      <c r="UBQ1955" s="190"/>
      <c r="UBR1955" s="190"/>
      <c r="UBS1955" s="190"/>
      <c r="UBT1955" s="190"/>
      <c r="UBU1955" s="190"/>
      <c r="UBV1955" s="190"/>
      <c r="UBW1955" s="190"/>
      <c r="UBX1955" s="190"/>
      <c r="UBY1955" s="190"/>
      <c r="UBZ1955" s="190"/>
      <c r="UCA1955" s="190"/>
      <c r="UCB1955" s="190"/>
      <c r="UCC1955" s="190"/>
      <c r="UCD1955" s="190"/>
      <c r="UCE1955" s="190"/>
      <c r="UCF1955" s="190"/>
      <c r="UCG1955" s="190"/>
      <c r="UCH1955" s="190"/>
      <c r="UCI1955" s="190"/>
      <c r="UCJ1955" s="190"/>
      <c r="UCK1955" s="190"/>
      <c r="UCL1955" s="190"/>
      <c r="UCM1955" s="190"/>
      <c r="UCN1955" s="190"/>
      <c r="UCO1955" s="190"/>
      <c r="UCP1955" s="190"/>
      <c r="UCQ1955" s="190"/>
      <c r="UCR1955" s="190"/>
      <c r="UCS1955" s="190"/>
      <c r="UCT1955" s="190"/>
      <c r="UCU1955" s="190"/>
      <c r="UCV1955" s="190"/>
      <c r="UCW1955" s="190"/>
      <c r="UCX1955" s="190"/>
      <c r="UCY1955" s="190"/>
      <c r="UCZ1955" s="190"/>
      <c r="UDA1955" s="190"/>
      <c r="UDB1955" s="190"/>
      <c r="UDC1955" s="190"/>
      <c r="UDD1955" s="190"/>
      <c r="UDE1955" s="190"/>
      <c r="UDF1955" s="190"/>
      <c r="UDG1955" s="190"/>
      <c r="UDH1955" s="190"/>
      <c r="UDI1955" s="190"/>
      <c r="UDJ1955" s="190"/>
      <c r="UDK1955" s="190"/>
      <c r="UDL1955" s="190"/>
      <c r="UDM1955" s="190"/>
      <c r="UDN1955" s="190"/>
      <c r="UDO1955" s="190"/>
      <c r="UDP1955" s="190"/>
      <c r="UDQ1955" s="190"/>
      <c r="UDR1955" s="190"/>
      <c r="UDS1955" s="190"/>
      <c r="UDT1955" s="190"/>
      <c r="UDU1955" s="190"/>
      <c r="UDV1955" s="190"/>
      <c r="UDW1955" s="190"/>
      <c r="UDX1955" s="190"/>
      <c r="UDY1955" s="190"/>
      <c r="UDZ1955" s="190"/>
      <c r="UEA1955" s="190"/>
      <c r="UEB1955" s="190"/>
      <c r="UEC1955" s="190"/>
      <c r="UED1955" s="190"/>
      <c r="UEE1955" s="190"/>
      <c r="UEF1955" s="190"/>
      <c r="UEG1955" s="190"/>
      <c r="UEH1955" s="190"/>
      <c r="UEI1955" s="190"/>
      <c r="UEJ1955" s="190"/>
      <c r="UEK1955" s="190"/>
      <c r="UEL1955" s="190"/>
      <c r="UEM1955" s="190"/>
      <c r="UEN1955" s="190"/>
      <c r="UEO1955" s="190"/>
      <c r="UEP1955" s="190"/>
      <c r="UEQ1955" s="190"/>
      <c r="UER1955" s="190"/>
      <c r="UES1955" s="190"/>
      <c r="UET1955" s="190"/>
      <c r="UEU1955" s="190"/>
      <c r="UEV1955" s="190"/>
      <c r="UEW1955" s="190"/>
      <c r="UEX1955" s="190"/>
      <c r="UEY1955" s="190"/>
      <c r="UEZ1955" s="190"/>
      <c r="UFA1955" s="190"/>
      <c r="UFB1955" s="190"/>
      <c r="UFC1955" s="190"/>
      <c r="UFD1955" s="190"/>
      <c r="UFE1955" s="190"/>
      <c r="UFF1955" s="190"/>
      <c r="UFG1955" s="190"/>
      <c r="UFH1955" s="190"/>
      <c r="UFI1955" s="190"/>
      <c r="UFJ1955" s="190"/>
      <c r="UFK1955" s="190"/>
      <c r="UFL1955" s="190"/>
      <c r="UFM1955" s="190"/>
      <c r="UFN1955" s="190"/>
      <c r="UFO1955" s="190"/>
      <c r="UFP1955" s="190"/>
      <c r="UFQ1955" s="190"/>
      <c r="UFR1955" s="190"/>
      <c r="UFS1955" s="190"/>
      <c r="UFT1955" s="190"/>
      <c r="UFU1955" s="190"/>
      <c r="UFV1955" s="190"/>
      <c r="UFW1955" s="190"/>
      <c r="UFX1955" s="190"/>
      <c r="UFY1955" s="190"/>
      <c r="UFZ1955" s="190"/>
      <c r="UGA1955" s="190"/>
      <c r="UGB1955" s="190"/>
      <c r="UGC1955" s="190"/>
      <c r="UGD1955" s="190"/>
      <c r="UGE1955" s="190"/>
      <c r="UGF1955" s="190"/>
      <c r="UGG1955" s="190"/>
      <c r="UGH1955" s="190"/>
      <c r="UGI1955" s="190"/>
      <c r="UGJ1955" s="190"/>
      <c r="UGK1955" s="190"/>
      <c r="UGL1955" s="190"/>
      <c r="UGM1955" s="190"/>
      <c r="UGN1955" s="190"/>
      <c r="UGO1955" s="190"/>
      <c r="UGP1955" s="190"/>
      <c r="UGQ1955" s="190"/>
      <c r="UGR1955" s="190"/>
      <c r="UGS1955" s="190"/>
      <c r="UGT1955" s="190"/>
      <c r="UGU1955" s="190"/>
      <c r="UGV1955" s="190"/>
      <c r="UGW1955" s="190"/>
      <c r="UGX1955" s="190"/>
      <c r="UGY1955" s="190"/>
      <c r="UGZ1955" s="190"/>
      <c r="UHA1955" s="190"/>
      <c r="UHB1955" s="190"/>
      <c r="UHC1955" s="190"/>
      <c r="UHD1955" s="190"/>
      <c r="UHE1955" s="190"/>
      <c r="UHF1955" s="190"/>
      <c r="UHG1955" s="190"/>
      <c r="UHH1955" s="190"/>
      <c r="UHI1955" s="190"/>
      <c r="UHJ1955" s="190"/>
      <c r="UHK1955" s="190"/>
      <c r="UHL1955" s="190"/>
      <c r="UHM1955" s="190"/>
      <c r="UHN1955" s="190"/>
      <c r="UHO1955" s="190"/>
      <c r="UHP1955" s="190"/>
      <c r="UHQ1955" s="190"/>
      <c r="UHR1955" s="190"/>
      <c r="UHS1955" s="190"/>
      <c r="UHT1955" s="190"/>
      <c r="UHU1955" s="190"/>
      <c r="UHV1955" s="190"/>
      <c r="UHW1955" s="190"/>
      <c r="UHX1955" s="190"/>
      <c r="UHY1955" s="190"/>
      <c r="UHZ1955" s="190"/>
      <c r="UIA1955" s="190"/>
      <c r="UIB1955" s="190"/>
      <c r="UIC1955" s="190"/>
      <c r="UID1955" s="190"/>
      <c r="UIE1955" s="190"/>
      <c r="UIF1955" s="190"/>
      <c r="UIG1955" s="190"/>
      <c r="UIH1955" s="190"/>
      <c r="UII1955" s="190"/>
      <c r="UIJ1955" s="190"/>
      <c r="UIK1955" s="190"/>
      <c r="UIL1955" s="190"/>
      <c r="UIM1955" s="190"/>
      <c r="UIN1955" s="190"/>
      <c r="UIO1955" s="190"/>
      <c r="UIP1955" s="190"/>
      <c r="UIQ1955" s="190"/>
      <c r="UIR1955" s="190"/>
      <c r="UIS1955" s="190"/>
      <c r="UIT1955" s="190"/>
      <c r="UIU1955" s="190"/>
      <c r="UIV1955" s="190"/>
      <c r="UIW1955" s="190"/>
      <c r="UIX1955" s="190"/>
      <c r="UIY1955" s="190"/>
      <c r="UIZ1955" s="190"/>
      <c r="UJA1955" s="190"/>
      <c r="UJB1955" s="190"/>
      <c r="UJC1955" s="190"/>
      <c r="UJD1955" s="190"/>
      <c r="UJE1955" s="190"/>
      <c r="UJF1955" s="190"/>
      <c r="UJG1955" s="190"/>
      <c r="UJH1955" s="190"/>
      <c r="UJI1955" s="190"/>
      <c r="UJJ1955" s="190"/>
      <c r="UJK1955" s="190"/>
      <c r="UJL1955" s="190"/>
      <c r="UJM1955" s="190"/>
      <c r="UJN1955" s="190"/>
      <c r="UJO1955" s="190"/>
      <c r="UJP1955" s="190"/>
      <c r="UJQ1955" s="190"/>
      <c r="UJR1955" s="190"/>
      <c r="UJS1955" s="190"/>
      <c r="UJT1955" s="190"/>
      <c r="UJU1955" s="190"/>
      <c r="UJV1955" s="190"/>
      <c r="UJW1955" s="190"/>
      <c r="UJX1955" s="190"/>
      <c r="UJY1955" s="190"/>
      <c r="UJZ1955" s="190"/>
      <c r="UKA1955" s="190"/>
      <c r="UKB1955" s="190"/>
      <c r="UKC1955" s="190"/>
      <c r="UKD1955" s="190"/>
      <c r="UKE1955" s="190"/>
      <c r="UKF1955" s="190"/>
      <c r="UKG1955" s="190"/>
      <c r="UKH1955" s="190"/>
      <c r="UKI1955" s="190"/>
      <c r="UKJ1955" s="190"/>
      <c r="UKK1955" s="190"/>
      <c r="UKL1955" s="190"/>
      <c r="UKM1955" s="190"/>
      <c r="UKN1955" s="190"/>
      <c r="UKO1955" s="190"/>
      <c r="UKP1955" s="190"/>
      <c r="UKQ1955" s="190"/>
      <c r="UKR1955" s="190"/>
      <c r="UKS1955" s="190"/>
      <c r="UKT1955" s="190"/>
      <c r="UKU1955" s="190"/>
      <c r="UKV1955" s="190"/>
      <c r="UKW1955" s="190"/>
      <c r="UKX1955" s="190"/>
      <c r="UKY1955" s="190"/>
      <c r="UKZ1955" s="190"/>
      <c r="ULA1955" s="190"/>
      <c r="ULB1955" s="190"/>
      <c r="ULC1955" s="190"/>
      <c r="ULD1955" s="190"/>
      <c r="ULE1955" s="190"/>
      <c r="ULF1955" s="190"/>
      <c r="ULG1955" s="190"/>
      <c r="ULH1955" s="190"/>
      <c r="ULI1955" s="190"/>
      <c r="ULJ1955" s="190"/>
      <c r="ULK1955" s="190"/>
      <c r="ULL1955" s="190"/>
      <c r="ULM1955" s="190"/>
      <c r="ULN1955" s="190"/>
      <c r="ULO1955" s="190"/>
      <c r="ULP1955" s="190"/>
      <c r="ULQ1955" s="190"/>
      <c r="ULR1955" s="190"/>
      <c r="ULS1955" s="190"/>
      <c r="ULT1955" s="190"/>
      <c r="ULU1955" s="190"/>
      <c r="ULV1955" s="190"/>
      <c r="ULW1955" s="190"/>
      <c r="ULX1955" s="190"/>
      <c r="ULY1955" s="190"/>
      <c r="ULZ1955" s="190"/>
      <c r="UMA1955" s="190"/>
      <c r="UMB1955" s="190"/>
      <c r="UMC1955" s="190"/>
      <c r="UMD1955" s="190"/>
      <c r="UME1955" s="190"/>
      <c r="UMF1955" s="190"/>
      <c r="UMG1955" s="190"/>
      <c r="UMH1955" s="190"/>
      <c r="UMI1955" s="190"/>
      <c r="UMJ1955" s="190"/>
      <c r="UMK1955" s="190"/>
      <c r="UML1955" s="190"/>
      <c r="UMM1955" s="190"/>
      <c r="UMN1955" s="190"/>
      <c r="UMO1955" s="190"/>
      <c r="UMP1955" s="190"/>
      <c r="UMQ1955" s="190"/>
      <c r="UMR1955" s="190"/>
      <c r="UMS1955" s="190"/>
      <c r="UMT1955" s="190"/>
      <c r="UMU1955" s="190"/>
      <c r="UMV1955" s="190"/>
      <c r="UMW1955" s="190"/>
      <c r="UMX1955" s="190"/>
      <c r="UMY1955" s="190"/>
      <c r="UMZ1955" s="190"/>
      <c r="UNA1955" s="190"/>
      <c r="UNB1955" s="190"/>
      <c r="UNC1955" s="190"/>
      <c r="UND1955" s="190"/>
      <c r="UNE1955" s="190"/>
      <c r="UNF1955" s="190"/>
      <c r="UNG1955" s="190"/>
      <c r="UNH1955" s="190"/>
      <c r="UNI1955" s="190"/>
      <c r="UNJ1955" s="190"/>
      <c r="UNK1955" s="190"/>
      <c r="UNL1955" s="190"/>
      <c r="UNM1955" s="190"/>
      <c r="UNN1955" s="190"/>
      <c r="UNO1955" s="190"/>
      <c r="UNP1955" s="190"/>
      <c r="UNQ1955" s="190"/>
      <c r="UNR1955" s="190"/>
      <c r="UNS1955" s="190"/>
      <c r="UNT1955" s="190"/>
      <c r="UNU1955" s="190"/>
      <c r="UNV1955" s="190"/>
      <c r="UNW1955" s="190"/>
      <c r="UNX1955" s="190"/>
      <c r="UNY1955" s="190"/>
      <c r="UNZ1955" s="190"/>
      <c r="UOA1955" s="190"/>
      <c r="UOB1955" s="190"/>
      <c r="UOC1955" s="190"/>
      <c r="UOD1955" s="190"/>
      <c r="UOE1955" s="190"/>
      <c r="UOF1955" s="190"/>
      <c r="UOG1955" s="190"/>
      <c r="UOH1955" s="190"/>
      <c r="UOI1955" s="190"/>
      <c r="UOJ1955" s="190"/>
      <c r="UOK1955" s="190"/>
      <c r="UOL1955" s="190"/>
      <c r="UOM1955" s="190"/>
      <c r="UON1955" s="190"/>
      <c r="UOO1955" s="190"/>
      <c r="UOP1955" s="190"/>
      <c r="UOQ1955" s="190"/>
      <c r="UOR1955" s="190"/>
      <c r="UOS1955" s="190"/>
      <c r="UOT1955" s="190"/>
      <c r="UOU1955" s="190"/>
      <c r="UOV1955" s="190"/>
      <c r="UOW1955" s="190"/>
      <c r="UOX1955" s="190"/>
      <c r="UOY1955" s="190"/>
      <c r="UOZ1955" s="190"/>
      <c r="UPA1955" s="190"/>
      <c r="UPB1955" s="190"/>
      <c r="UPC1955" s="190"/>
      <c r="UPD1955" s="190"/>
      <c r="UPE1955" s="190"/>
      <c r="UPF1955" s="190"/>
      <c r="UPG1955" s="190"/>
      <c r="UPH1955" s="190"/>
      <c r="UPI1955" s="190"/>
      <c r="UPJ1955" s="190"/>
      <c r="UPK1955" s="190"/>
      <c r="UPL1955" s="190"/>
      <c r="UPM1955" s="190"/>
      <c r="UPN1955" s="190"/>
      <c r="UPO1955" s="190"/>
      <c r="UPP1955" s="190"/>
      <c r="UPQ1955" s="190"/>
      <c r="UPR1955" s="190"/>
      <c r="UPS1955" s="190"/>
      <c r="UPT1955" s="190"/>
      <c r="UPU1955" s="190"/>
      <c r="UPV1955" s="190"/>
      <c r="UPW1955" s="190"/>
      <c r="UPX1955" s="190"/>
      <c r="UPY1955" s="190"/>
      <c r="UPZ1955" s="190"/>
      <c r="UQA1955" s="190"/>
      <c r="UQB1955" s="190"/>
      <c r="UQC1955" s="190"/>
      <c r="UQD1955" s="190"/>
      <c r="UQE1955" s="190"/>
      <c r="UQF1955" s="190"/>
      <c r="UQG1955" s="190"/>
      <c r="UQH1955" s="190"/>
      <c r="UQI1955" s="190"/>
      <c r="UQJ1955" s="190"/>
      <c r="UQK1955" s="190"/>
      <c r="UQL1955" s="190"/>
      <c r="UQM1955" s="190"/>
      <c r="UQN1955" s="190"/>
      <c r="UQO1955" s="190"/>
      <c r="UQP1955" s="190"/>
      <c r="UQQ1955" s="190"/>
      <c r="UQR1955" s="190"/>
      <c r="UQS1955" s="190"/>
      <c r="UQT1955" s="190"/>
      <c r="UQU1955" s="190"/>
      <c r="UQV1955" s="190"/>
      <c r="UQW1955" s="190"/>
      <c r="UQX1955" s="190"/>
      <c r="UQY1955" s="190"/>
      <c r="UQZ1955" s="190"/>
      <c r="URA1955" s="190"/>
      <c r="URB1955" s="190"/>
      <c r="URC1955" s="190"/>
      <c r="URD1955" s="190"/>
      <c r="URE1955" s="190"/>
      <c r="URF1955" s="190"/>
      <c r="URG1955" s="190"/>
      <c r="URH1955" s="190"/>
      <c r="URI1955" s="190"/>
      <c r="URJ1955" s="190"/>
      <c r="URK1955" s="190"/>
      <c r="URL1955" s="190"/>
      <c r="URM1955" s="190"/>
      <c r="URN1955" s="190"/>
      <c r="URO1955" s="190"/>
      <c r="URP1955" s="190"/>
      <c r="URQ1955" s="190"/>
      <c r="URR1955" s="190"/>
      <c r="URS1955" s="190"/>
      <c r="URT1955" s="190"/>
      <c r="URU1955" s="190"/>
      <c r="URV1955" s="190"/>
      <c r="URW1955" s="190"/>
      <c r="URX1955" s="190"/>
      <c r="URY1955" s="190"/>
      <c r="URZ1955" s="190"/>
      <c r="USA1955" s="190"/>
      <c r="USB1955" s="190"/>
      <c r="USC1955" s="190"/>
      <c r="USD1955" s="190"/>
      <c r="USE1955" s="190"/>
      <c r="USF1955" s="190"/>
      <c r="USG1955" s="190"/>
      <c r="USH1955" s="190"/>
      <c r="USI1955" s="190"/>
      <c r="USJ1955" s="190"/>
      <c r="USK1955" s="190"/>
      <c r="USL1955" s="190"/>
      <c r="USM1955" s="190"/>
      <c r="USN1955" s="190"/>
      <c r="USO1955" s="190"/>
      <c r="USP1955" s="190"/>
      <c r="USQ1955" s="190"/>
      <c r="USR1955" s="190"/>
      <c r="USS1955" s="190"/>
      <c r="UST1955" s="190"/>
      <c r="USU1955" s="190"/>
      <c r="USV1955" s="190"/>
      <c r="USW1955" s="190"/>
      <c r="USX1955" s="190"/>
      <c r="USY1955" s="190"/>
      <c r="USZ1955" s="190"/>
      <c r="UTA1955" s="190"/>
      <c r="UTB1955" s="190"/>
      <c r="UTC1955" s="190"/>
      <c r="UTD1955" s="190"/>
      <c r="UTE1955" s="190"/>
      <c r="UTF1955" s="190"/>
      <c r="UTG1955" s="190"/>
      <c r="UTH1955" s="190"/>
      <c r="UTI1955" s="190"/>
      <c r="UTJ1955" s="190"/>
      <c r="UTK1955" s="190"/>
      <c r="UTL1955" s="190"/>
      <c r="UTM1955" s="190"/>
      <c r="UTN1955" s="190"/>
      <c r="UTO1955" s="190"/>
      <c r="UTP1955" s="190"/>
      <c r="UTQ1955" s="190"/>
      <c r="UTR1955" s="190"/>
      <c r="UTS1955" s="190"/>
      <c r="UTT1955" s="190"/>
      <c r="UTU1955" s="190"/>
      <c r="UTV1955" s="190"/>
      <c r="UTW1955" s="190"/>
      <c r="UTX1955" s="190"/>
      <c r="UTY1955" s="190"/>
      <c r="UTZ1955" s="190"/>
      <c r="UUA1955" s="190"/>
      <c r="UUB1955" s="190"/>
      <c r="UUC1955" s="190"/>
      <c r="UUD1955" s="190"/>
      <c r="UUE1955" s="190"/>
      <c r="UUF1955" s="190"/>
      <c r="UUG1955" s="190"/>
      <c r="UUH1955" s="190"/>
      <c r="UUI1955" s="190"/>
      <c r="UUJ1955" s="190"/>
      <c r="UUK1955" s="190"/>
      <c r="UUL1955" s="190"/>
      <c r="UUM1955" s="190"/>
      <c r="UUN1955" s="190"/>
      <c r="UUO1955" s="190"/>
      <c r="UUP1955" s="190"/>
      <c r="UUQ1955" s="190"/>
      <c r="UUR1955" s="190"/>
      <c r="UUS1955" s="190"/>
      <c r="UUT1955" s="190"/>
      <c r="UUU1955" s="190"/>
      <c r="UUV1955" s="190"/>
      <c r="UUW1955" s="190"/>
      <c r="UUX1955" s="190"/>
      <c r="UUY1955" s="190"/>
      <c r="UUZ1955" s="190"/>
      <c r="UVA1955" s="190"/>
      <c r="UVB1955" s="190"/>
      <c r="UVC1955" s="190"/>
      <c r="UVD1955" s="190"/>
      <c r="UVE1955" s="190"/>
      <c r="UVF1955" s="190"/>
      <c r="UVG1955" s="190"/>
      <c r="UVH1955" s="190"/>
      <c r="UVI1955" s="190"/>
      <c r="UVJ1955" s="190"/>
      <c r="UVK1955" s="190"/>
      <c r="UVL1955" s="190"/>
      <c r="UVM1955" s="190"/>
      <c r="UVN1955" s="190"/>
      <c r="UVO1955" s="190"/>
      <c r="UVP1955" s="190"/>
      <c r="UVQ1955" s="190"/>
      <c r="UVR1955" s="190"/>
      <c r="UVS1955" s="190"/>
      <c r="UVT1955" s="190"/>
      <c r="UVU1955" s="190"/>
      <c r="UVV1955" s="190"/>
      <c r="UVW1955" s="190"/>
      <c r="UVX1955" s="190"/>
      <c r="UVY1955" s="190"/>
      <c r="UVZ1955" s="190"/>
      <c r="UWA1955" s="190"/>
      <c r="UWB1955" s="190"/>
      <c r="UWC1955" s="190"/>
      <c r="UWD1955" s="190"/>
      <c r="UWE1955" s="190"/>
      <c r="UWF1955" s="190"/>
      <c r="UWG1955" s="190"/>
      <c r="UWH1955" s="190"/>
      <c r="UWI1955" s="190"/>
      <c r="UWJ1955" s="190"/>
      <c r="UWK1955" s="190"/>
      <c r="UWL1955" s="190"/>
      <c r="UWM1955" s="190"/>
      <c r="UWN1955" s="190"/>
      <c r="UWO1955" s="190"/>
      <c r="UWP1955" s="190"/>
      <c r="UWQ1955" s="190"/>
      <c r="UWR1955" s="190"/>
      <c r="UWS1955" s="190"/>
      <c r="UWT1955" s="190"/>
      <c r="UWU1955" s="190"/>
      <c r="UWV1955" s="190"/>
      <c r="UWW1955" s="190"/>
      <c r="UWX1955" s="190"/>
      <c r="UWY1955" s="190"/>
      <c r="UWZ1955" s="190"/>
      <c r="UXA1955" s="190"/>
      <c r="UXB1955" s="190"/>
      <c r="UXC1955" s="190"/>
      <c r="UXD1955" s="190"/>
      <c r="UXE1955" s="190"/>
      <c r="UXF1955" s="190"/>
      <c r="UXG1955" s="190"/>
      <c r="UXH1955" s="190"/>
      <c r="UXI1955" s="190"/>
      <c r="UXJ1955" s="190"/>
      <c r="UXK1955" s="190"/>
      <c r="UXL1955" s="190"/>
      <c r="UXM1955" s="190"/>
      <c r="UXN1955" s="190"/>
      <c r="UXO1955" s="190"/>
      <c r="UXP1955" s="190"/>
      <c r="UXQ1955" s="190"/>
      <c r="UXR1955" s="190"/>
      <c r="UXS1955" s="190"/>
      <c r="UXT1955" s="190"/>
      <c r="UXU1955" s="190"/>
      <c r="UXV1955" s="190"/>
      <c r="UXW1955" s="190"/>
      <c r="UXX1955" s="190"/>
      <c r="UXY1955" s="190"/>
      <c r="UXZ1955" s="190"/>
      <c r="UYA1955" s="190"/>
      <c r="UYB1955" s="190"/>
      <c r="UYC1955" s="190"/>
      <c r="UYD1955" s="190"/>
      <c r="UYE1955" s="190"/>
      <c r="UYF1955" s="190"/>
      <c r="UYG1955" s="190"/>
      <c r="UYH1955" s="190"/>
      <c r="UYI1955" s="190"/>
      <c r="UYJ1955" s="190"/>
      <c r="UYK1955" s="190"/>
      <c r="UYL1955" s="190"/>
      <c r="UYM1955" s="190"/>
      <c r="UYN1955" s="190"/>
      <c r="UYO1955" s="190"/>
      <c r="UYP1955" s="190"/>
      <c r="UYQ1955" s="190"/>
      <c r="UYR1955" s="190"/>
      <c r="UYS1955" s="190"/>
      <c r="UYT1955" s="190"/>
      <c r="UYU1955" s="190"/>
      <c r="UYV1955" s="190"/>
      <c r="UYW1955" s="190"/>
      <c r="UYX1955" s="190"/>
      <c r="UYY1955" s="190"/>
      <c r="UYZ1955" s="190"/>
      <c r="UZA1955" s="190"/>
      <c r="UZB1955" s="190"/>
      <c r="UZC1955" s="190"/>
      <c r="UZD1955" s="190"/>
      <c r="UZE1955" s="190"/>
      <c r="UZF1955" s="190"/>
      <c r="UZG1955" s="190"/>
      <c r="UZH1955" s="190"/>
      <c r="UZI1955" s="190"/>
      <c r="UZJ1955" s="190"/>
      <c r="UZK1955" s="190"/>
      <c r="UZL1955" s="190"/>
      <c r="UZM1955" s="190"/>
      <c r="UZN1955" s="190"/>
      <c r="UZO1955" s="190"/>
      <c r="UZP1955" s="190"/>
      <c r="UZQ1955" s="190"/>
      <c r="UZR1955" s="190"/>
      <c r="UZS1955" s="190"/>
      <c r="UZT1955" s="190"/>
      <c r="UZU1955" s="190"/>
      <c r="UZV1955" s="190"/>
      <c r="UZW1955" s="190"/>
      <c r="UZX1955" s="190"/>
      <c r="UZY1955" s="190"/>
      <c r="UZZ1955" s="190"/>
      <c r="VAA1955" s="190"/>
      <c r="VAB1955" s="190"/>
      <c r="VAC1955" s="190"/>
      <c r="VAD1955" s="190"/>
      <c r="VAE1955" s="190"/>
      <c r="VAF1955" s="190"/>
      <c r="VAG1955" s="190"/>
      <c r="VAH1955" s="190"/>
      <c r="VAI1955" s="190"/>
      <c r="VAJ1955" s="190"/>
      <c r="VAK1955" s="190"/>
      <c r="VAL1955" s="190"/>
      <c r="VAM1955" s="190"/>
      <c r="VAN1955" s="190"/>
      <c r="VAO1955" s="190"/>
      <c r="VAP1955" s="190"/>
      <c r="VAQ1955" s="190"/>
      <c r="VAR1955" s="190"/>
      <c r="VAS1955" s="190"/>
      <c r="VAT1955" s="190"/>
      <c r="VAU1955" s="190"/>
      <c r="VAV1955" s="190"/>
      <c r="VAW1955" s="190"/>
      <c r="VAX1955" s="190"/>
      <c r="VAY1955" s="190"/>
      <c r="VAZ1955" s="190"/>
      <c r="VBA1955" s="190"/>
      <c r="VBB1955" s="190"/>
      <c r="VBC1955" s="190"/>
      <c r="VBD1955" s="190"/>
      <c r="VBE1955" s="190"/>
      <c r="VBF1955" s="190"/>
      <c r="VBG1955" s="190"/>
      <c r="VBH1955" s="190"/>
      <c r="VBI1955" s="190"/>
      <c r="VBJ1955" s="190"/>
      <c r="VBK1955" s="190"/>
      <c r="VBL1955" s="190"/>
      <c r="VBM1955" s="190"/>
      <c r="VBN1955" s="190"/>
      <c r="VBO1955" s="190"/>
      <c r="VBP1955" s="190"/>
      <c r="VBQ1955" s="190"/>
      <c r="VBR1955" s="190"/>
      <c r="VBS1955" s="190"/>
      <c r="VBT1955" s="190"/>
      <c r="VBU1955" s="190"/>
      <c r="VBV1955" s="190"/>
      <c r="VBW1955" s="190"/>
      <c r="VBX1955" s="190"/>
      <c r="VBY1955" s="190"/>
      <c r="VBZ1955" s="190"/>
      <c r="VCA1955" s="190"/>
      <c r="VCB1955" s="190"/>
      <c r="VCC1955" s="190"/>
      <c r="VCD1955" s="190"/>
      <c r="VCE1955" s="190"/>
      <c r="VCF1955" s="190"/>
      <c r="VCG1955" s="190"/>
      <c r="VCH1955" s="190"/>
      <c r="VCI1955" s="190"/>
      <c r="VCJ1955" s="190"/>
      <c r="VCK1955" s="190"/>
      <c r="VCL1955" s="190"/>
      <c r="VCM1955" s="190"/>
      <c r="VCN1955" s="190"/>
      <c r="VCO1955" s="190"/>
      <c r="VCP1955" s="190"/>
      <c r="VCQ1955" s="190"/>
      <c r="VCR1955" s="190"/>
      <c r="VCS1955" s="190"/>
      <c r="VCT1955" s="190"/>
      <c r="VCU1955" s="190"/>
      <c r="VCV1955" s="190"/>
      <c r="VCW1955" s="190"/>
      <c r="VCX1955" s="190"/>
      <c r="VCY1955" s="190"/>
      <c r="VCZ1955" s="190"/>
      <c r="VDA1955" s="190"/>
      <c r="VDB1955" s="190"/>
      <c r="VDC1955" s="190"/>
      <c r="VDD1955" s="190"/>
      <c r="VDE1955" s="190"/>
      <c r="VDF1955" s="190"/>
      <c r="VDG1955" s="190"/>
      <c r="VDH1955" s="190"/>
      <c r="VDI1955" s="190"/>
      <c r="VDJ1955" s="190"/>
      <c r="VDK1955" s="190"/>
      <c r="VDL1955" s="190"/>
      <c r="VDM1955" s="190"/>
      <c r="VDN1955" s="190"/>
      <c r="VDO1955" s="190"/>
      <c r="VDP1955" s="190"/>
      <c r="VDQ1955" s="190"/>
      <c r="VDR1955" s="190"/>
      <c r="VDS1955" s="190"/>
      <c r="VDT1955" s="190"/>
      <c r="VDU1955" s="190"/>
      <c r="VDV1955" s="190"/>
      <c r="VDW1955" s="190"/>
      <c r="VDX1955" s="190"/>
      <c r="VDY1955" s="190"/>
      <c r="VDZ1955" s="190"/>
      <c r="VEA1955" s="190"/>
      <c r="VEB1955" s="190"/>
      <c r="VEC1955" s="190"/>
      <c r="VED1955" s="190"/>
      <c r="VEE1955" s="190"/>
      <c r="VEF1955" s="190"/>
      <c r="VEG1955" s="190"/>
      <c r="VEH1955" s="190"/>
      <c r="VEI1955" s="190"/>
      <c r="VEJ1955" s="190"/>
      <c r="VEK1955" s="190"/>
      <c r="VEL1955" s="190"/>
      <c r="VEM1955" s="190"/>
      <c r="VEN1955" s="190"/>
      <c r="VEO1955" s="190"/>
      <c r="VEP1955" s="190"/>
      <c r="VEQ1955" s="190"/>
      <c r="VER1955" s="190"/>
      <c r="VES1955" s="190"/>
      <c r="VET1955" s="190"/>
      <c r="VEU1955" s="190"/>
      <c r="VEV1955" s="190"/>
      <c r="VEW1955" s="190"/>
      <c r="VEX1955" s="190"/>
      <c r="VEY1955" s="190"/>
      <c r="VEZ1955" s="190"/>
      <c r="VFA1955" s="190"/>
      <c r="VFB1955" s="190"/>
      <c r="VFC1955" s="190"/>
      <c r="VFD1955" s="190"/>
      <c r="VFE1955" s="190"/>
      <c r="VFF1955" s="190"/>
      <c r="VFG1955" s="190"/>
      <c r="VFH1955" s="190"/>
      <c r="VFI1955" s="190"/>
      <c r="VFJ1955" s="190"/>
      <c r="VFK1955" s="190"/>
      <c r="VFL1955" s="190"/>
      <c r="VFM1955" s="190"/>
      <c r="VFN1955" s="190"/>
      <c r="VFO1955" s="190"/>
      <c r="VFP1955" s="190"/>
      <c r="VFQ1955" s="190"/>
      <c r="VFR1955" s="190"/>
      <c r="VFS1955" s="190"/>
      <c r="VFT1955" s="190"/>
      <c r="VFU1955" s="190"/>
      <c r="VFV1955" s="190"/>
      <c r="VFW1955" s="190"/>
      <c r="VFX1955" s="190"/>
      <c r="VFY1955" s="190"/>
      <c r="VFZ1955" s="190"/>
      <c r="VGA1955" s="190"/>
      <c r="VGB1955" s="190"/>
      <c r="VGC1955" s="190"/>
      <c r="VGD1955" s="190"/>
      <c r="VGE1955" s="190"/>
      <c r="VGF1955" s="190"/>
      <c r="VGG1955" s="190"/>
      <c r="VGH1955" s="190"/>
      <c r="VGI1955" s="190"/>
      <c r="VGJ1955" s="190"/>
      <c r="VGK1955" s="190"/>
      <c r="VGL1955" s="190"/>
      <c r="VGM1955" s="190"/>
      <c r="VGN1955" s="190"/>
      <c r="VGO1955" s="190"/>
      <c r="VGP1955" s="190"/>
      <c r="VGQ1955" s="190"/>
      <c r="VGR1955" s="190"/>
      <c r="VGS1955" s="190"/>
      <c r="VGT1955" s="190"/>
      <c r="VGU1955" s="190"/>
      <c r="VGV1955" s="190"/>
      <c r="VGW1955" s="190"/>
      <c r="VGX1955" s="190"/>
      <c r="VGY1955" s="190"/>
      <c r="VGZ1955" s="190"/>
      <c r="VHA1955" s="190"/>
      <c r="VHB1955" s="190"/>
      <c r="VHC1955" s="190"/>
      <c r="VHD1955" s="190"/>
      <c r="VHE1955" s="190"/>
      <c r="VHF1955" s="190"/>
      <c r="VHG1955" s="190"/>
      <c r="VHH1955" s="190"/>
      <c r="VHI1955" s="190"/>
      <c r="VHJ1955" s="190"/>
      <c r="VHK1955" s="190"/>
      <c r="VHL1955" s="190"/>
      <c r="VHM1955" s="190"/>
      <c r="VHN1955" s="190"/>
      <c r="VHO1955" s="190"/>
      <c r="VHP1955" s="190"/>
      <c r="VHQ1955" s="190"/>
      <c r="VHR1955" s="190"/>
      <c r="VHS1955" s="190"/>
      <c r="VHT1955" s="190"/>
      <c r="VHU1955" s="190"/>
      <c r="VHV1955" s="190"/>
      <c r="VHW1955" s="190"/>
      <c r="VHX1955" s="190"/>
      <c r="VHY1955" s="190"/>
      <c r="VHZ1955" s="190"/>
      <c r="VIA1955" s="190"/>
      <c r="VIB1955" s="190"/>
      <c r="VIC1955" s="190"/>
      <c r="VID1955" s="190"/>
      <c r="VIE1955" s="190"/>
      <c r="VIF1955" s="190"/>
      <c r="VIG1955" s="190"/>
      <c r="VIH1955" s="190"/>
      <c r="VII1955" s="190"/>
      <c r="VIJ1955" s="190"/>
      <c r="VIK1955" s="190"/>
      <c r="VIL1955" s="190"/>
      <c r="VIM1955" s="190"/>
      <c r="VIN1955" s="190"/>
      <c r="VIO1955" s="190"/>
      <c r="VIP1955" s="190"/>
      <c r="VIQ1955" s="190"/>
      <c r="VIR1955" s="190"/>
      <c r="VIS1955" s="190"/>
      <c r="VIT1955" s="190"/>
      <c r="VIU1955" s="190"/>
      <c r="VIV1955" s="190"/>
      <c r="VIW1955" s="190"/>
      <c r="VIX1955" s="190"/>
      <c r="VIY1955" s="190"/>
      <c r="VIZ1955" s="190"/>
      <c r="VJA1955" s="190"/>
      <c r="VJB1955" s="190"/>
      <c r="VJC1955" s="190"/>
      <c r="VJD1955" s="190"/>
      <c r="VJE1955" s="190"/>
      <c r="VJF1955" s="190"/>
      <c r="VJG1955" s="190"/>
      <c r="VJH1955" s="190"/>
      <c r="VJI1955" s="190"/>
      <c r="VJJ1955" s="190"/>
      <c r="VJK1955" s="190"/>
      <c r="VJL1955" s="190"/>
      <c r="VJM1955" s="190"/>
      <c r="VJN1955" s="190"/>
      <c r="VJO1955" s="190"/>
      <c r="VJP1955" s="190"/>
      <c r="VJQ1955" s="190"/>
      <c r="VJR1955" s="190"/>
      <c r="VJS1955" s="190"/>
      <c r="VJT1955" s="190"/>
      <c r="VJU1955" s="190"/>
      <c r="VJV1955" s="190"/>
      <c r="VJW1955" s="190"/>
      <c r="VJX1955" s="190"/>
      <c r="VJY1955" s="190"/>
      <c r="VJZ1955" s="190"/>
      <c r="VKA1955" s="190"/>
      <c r="VKB1955" s="190"/>
      <c r="VKC1955" s="190"/>
      <c r="VKD1955" s="190"/>
      <c r="VKE1955" s="190"/>
      <c r="VKF1955" s="190"/>
      <c r="VKG1955" s="190"/>
      <c r="VKH1955" s="190"/>
      <c r="VKI1955" s="190"/>
      <c r="VKJ1955" s="190"/>
      <c r="VKK1955" s="190"/>
      <c r="VKL1955" s="190"/>
      <c r="VKM1955" s="190"/>
      <c r="VKN1955" s="190"/>
      <c r="VKO1955" s="190"/>
      <c r="VKP1955" s="190"/>
      <c r="VKQ1955" s="190"/>
      <c r="VKR1955" s="190"/>
      <c r="VKS1955" s="190"/>
      <c r="VKT1955" s="190"/>
      <c r="VKU1955" s="190"/>
      <c r="VKV1955" s="190"/>
      <c r="VKW1955" s="190"/>
      <c r="VKX1955" s="190"/>
      <c r="VKY1955" s="190"/>
      <c r="VKZ1955" s="190"/>
      <c r="VLA1955" s="190"/>
      <c r="VLB1955" s="190"/>
      <c r="VLC1955" s="190"/>
      <c r="VLD1955" s="190"/>
      <c r="VLE1955" s="190"/>
      <c r="VLF1955" s="190"/>
      <c r="VLG1955" s="190"/>
      <c r="VLH1955" s="190"/>
      <c r="VLI1955" s="190"/>
      <c r="VLJ1955" s="190"/>
      <c r="VLK1955" s="190"/>
      <c r="VLL1955" s="190"/>
      <c r="VLM1955" s="190"/>
      <c r="VLN1955" s="190"/>
      <c r="VLO1955" s="190"/>
      <c r="VLP1955" s="190"/>
      <c r="VLQ1955" s="190"/>
      <c r="VLR1955" s="190"/>
      <c r="VLS1955" s="190"/>
      <c r="VLT1955" s="190"/>
      <c r="VLU1955" s="190"/>
      <c r="VLV1955" s="190"/>
      <c r="VLW1955" s="190"/>
      <c r="VLX1955" s="190"/>
      <c r="VLY1955" s="190"/>
      <c r="VLZ1955" s="190"/>
      <c r="VMA1955" s="190"/>
      <c r="VMB1955" s="190"/>
      <c r="VMC1955" s="190"/>
      <c r="VMD1955" s="190"/>
      <c r="VME1955" s="190"/>
      <c r="VMF1955" s="190"/>
      <c r="VMG1955" s="190"/>
      <c r="VMH1955" s="190"/>
      <c r="VMI1955" s="190"/>
      <c r="VMJ1955" s="190"/>
      <c r="VMK1955" s="190"/>
      <c r="VML1955" s="190"/>
      <c r="VMM1955" s="190"/>
      <c r="VMN1955" s="190"/>
      <c r="VMO1955" s="190"/>
      <c r="VMP1955" s="190"/>
      <c r="VMQ1955" s="190"/>
      <c r="VMR1955" s="190"/>
      <c r="VMS1955" s="190"/>
      <c r="VMT1955" s="190"/>
      <c r="VMU1955" s="190"/>
      <c r="VMV1955" s="190"/>
      <c r="VMW1955" s="190"/>
      <c r="VMX1955" s="190"/>
      <c r="VMY1955" s="190"/>
      <c r="VMZ1955" s="190"/>
      <c r="VNA1955" s="190"/>
      <c r="VNB1955" s="190"/>
      <c r="VNC1955" s="190"/>
      <c r="VND1955" s="190"/>
      <c r="VNE1955" s="190"/>
      <c r="VNF1955" s="190"/>
      <c r="VNG1955" s="190"/>
      <c r="VNH1955" s="190"/>
      <c r="VNI1955" s="190"/>
      <c r="VNJ1955" s="190"/>
      <c r="VNK1955" s="190"/>
      <c r="VNL1955" s="190"/>
      <c r="VNM1955" s="190"/>
      <c r="VNN1955" s="190"/>
      <c r="VNO1955" s="190"/>
      <c r="VNP1955" s="190"/>
      <c r="VNQ1955" s="190"/>
      <c r="VNR1955" s="190"/>
      <c r="VNS1955" s="190"/>
      <c r="VNT1955" s="190"/>
      <c r="VNU1955" s="190"/>
      <c r="VNV1955" s="190"/>
      <c r="VNW1955" s="190"/>
      <c r="VNX1955" s="190"/>
      <c r="VNY1955" s="190"/>
      <c r="VNZ1955" s="190"/>
      <c r="VOA1955" s="190"/>
      <c r="VOB1955" s="190"/>
      <c r="VOC1955" s="190"/>
      <c r="VOD1955" s="190"/>
      <c r="VOE1955" s="190"/>
      <c r="VOF1955" s="190"/>
      <c r="VOG1955" s="190"/>
      <c r="VOH1955" s="190"/>
      <c r="VOI1955" s="190"/>
      <c r="VOJ1955" s="190"/>
      <c r="VOK1955" s="190"/>
      <c r="VOL1955" s="190"/>
      <c r="VOM1955" s="190"/>
      <c r="VON1955" s="190"/>
      <c r="VOO1955" s="190"/>
      <c r="VOP1955" s="190"/>
      <c r="VOQ1955" s="190"/>
      <c r="VOR1955" s="190"/>
      <c r="VOS1955" s="190"/>
      <c r="VOT1955" s="190"/>
      <c r="VOU1955" s="190"/>
      <c r="VOV1955" s="190"/>
      <c r="VOW1955" s="190"/>
      <c r="VOX1955" s="190"/>
      <c r="VOY1955" s="190"/>
      <c r="VOZ1955" s="190"/>
      <c r="VPA1955" s="190"/>
      <c r="VPB1955" s="190"/>
      <c r="VPC1955" s="190"/>
      <c r="VPD1955" s="190"/>
      <c r="VPE1955" s="190"/>
      <c r="VPF1955" s="190"/>
      <c r="VPG1955" s="190"/>
      <c r="VPH1955" s="190"/>
      <c r="VPI1955" s="190"/>
      <c r="VPJ1955" s="190"/>
      <c r="VPK1955" s="190"/>
      <c r="VPL1955" s="190"/>
      <c r="VPM1955" s="190"/>
      <c r="VPN1955" s="190"/>
      <c r="VPO1955" s="190"/>
      <c r="VPP1955" s="190"/>
      <c r="VPQ1955" s="190"/>
      <c r="VPR1955" s="190"/>
      <c r="VPS1955" s="190"/>
      <c r="VPT1955" s="190"/>
      <c r="VPU1955" s="190"/>
      <c r="VPV1955" s="190"/>
      <c r="VPW1955" s="190"/>
      <c r="VPX1955" s="190"/>
      <c r="VPY1955" s="190"/>
      <c r="VPZ1955" s="190"/>
      <c r="VQA1955" s="190"/>
      <c r="VQB1955" s="190"/>
      <c r="VQC1955" s="190"/>
      <c r="VQD1955" s="190"/>
      <c r="VQE1955" s="190"/>
      <c r="VQF1955" s="190"/>
      <c r="VQG1955" s="190"/>
      <c r="VQH1955" s="190"/>
      <c r="VQI1955" s="190"/>
      <c r="VQJ1955" s="190"/>
      <c r="VQK1955" s="190"/>
      <c r="VQL1955" s="190"/>
      <c r="VQM1955" s="190"/>
      <c r="VQN1955" s="190"/>
      <c r="VQO1955" s="190"/>
      <c r="VQP1955" s="190"/>
      <c r="VQQ1955" s="190"/>
      <c r="VQR1955" s="190"/>
      <c r="VQS1955" s="190"/>
      <c r="VQT1955" s="190"/>
      <c r="VQU1955" s="190"/>
      <c r="VQV1955" s="190"/>
      <c r="VQW1955" s="190"/>
      <c r="VQX1955" s="190"/>
      <c r="VQY1955" s="190"/>
      <c r="VQZ1955" s="190"/>
      <c r="VRA1955" s="190"/>
      <c r="VRB1955" s="190"/>
      <c r="VRC1955" s="190"/>
      <c r="VRD1955" s="190"/>
      <c r="VRE1955" s="190"/>
      <c r="VRF1955" s="190"/>
      <c r="VRG1955" s="190"/>
      <c r="VRH1955" s="190"/>
      <c r="VRI1955" s="190"/>
      <c r="VRJ1955" s="190"/>
      <c r="VRK1955" s="190"/>
      <c r="VRL1955" s="190"/>
      <c r="VRM1955" s="190"/>
      <c r="VRN1955" s="190"/>
      <c r="VRO1955" s="190"/>
      <c r="VRP1955" s="190"/>
      <c r="VRQ1955" s="190"/>
      <c r="VRR1955" s="190"/>
      <c r="VRS1955" s="190"/>
      <c r="VRT1955" s="190"/>
      <c r="VRU1955" s="190"/>
      <c r="VRV1955" s="190"/>
      <c r="VRW1955" s="190"/>
      <c r="VRX1955" s="190"/>
      <c r="VRY1955" s="190"/>
      <c r="VRZ1955" s="190"/>
      <c r="VSA1955" s="190"/>
      <c r="VSB1955" s="190"/>
      <c r="VSC1955" s="190"/>
      <c r="VSD1955" s="190"/>
      <c r="VSE1955" s="190"/>
      <c r="VSF1955" s="190"/>
      <c r="VSG1955" s="190"/>
      <c r="VSH1955" s="190"/>
      <c r="VSI1955" s="190"/>
      <c r="VSJ1955" s="190"/>
      <c r="VSK1955" s="190"/>
      <c r="VSL1955" s="190"/>
      <c r="VSM1955" s="190"/>
      <c r="VSN1955" s="190"/>
      <c r="VSO1955" s="190"/>
      <c r="VSP1955" s="190"/>
      <c r="VSQ1955" s="190"/>
      <c r="VSR1955" s="190"/>
      <c r="VSS1955" s="190"/>
      <c r="VST1955" s="190"/>
      <c r="VSU1955" s="190"/>
      <c r="VSV1955" s="190"/>
      <c r="VSW1955" s="190"/>
      <c r="VSX1955" s="190"/>
      <c r="VSY1955" s="190"/>
      <c r="VSZ1955" s="190"/>
      <c r="VTA1955" s="190"/>
      <c r="VTB1955" s="190"/>
      <c r="VTC1955" s="190"/>
      <c r="VTD1955" s="190"/>
      <c r="VTE1955" s="190"/>
      <c r="VTF1955" s="190"/>
      <c r="VTG1955" s="190"/>
      <c r="VTH1955" s="190"/>
      <c r="VTI1955" s="190"/>
      <c r="VTJ1955" s="190"/>
      <c r="VTK1955" s="190"/>
      <c r="VTL1955" s="190"/>
      <c r="VTM1955" s="190"/>
      <c r="VTN1955" s="190"/>
      <c r="VTO1955" s="190"/>
      <c r="VTP1955" s="190"/>
      <c r="VTQ1955" s="190"/>
      <c r="VTR1955" s="190"/>
      <c r="VTS1955" s="190"/>
      <c r="VTT1955" s="190"/>
      <c r="VTU1955" s="190"/>
      <c r="VTV1955" s="190"/>
      <c r="VTW1955" s="190"/>
      <c r="VTX1955" s="190"/>
      <c r="VTY1955" s="190"/>
      <c r="VTZ1955" s="190"/>
      <c r="VUA1955" s="190"/>
      <c r="VUB1955" s="190"/>
      <c r="VUC1955" s="190"/>
      <c r="VUD1955" s="190"/>
      <c r="VUE1955" s="190"/>
      <c r="VUF1955" s="190"/>
      <c r="VUG1955" s="190"/>
      <c r="VUH1955" s="190"/>
      <c r="VUI1955" s="190"/>
      <c r="VUJ1955" s="190"/>
      <c r="VUK1955" s="190"/>
      <c r="VUL1955" s="190"/>
      <c r="VUM1955" s="190"/>
      <c r="VUN1955" s="190"/>
      <c r="VUO1955" s="190"/>
      <c r="VUP1955" s="190"/>
      <c r="VUQ1955" s="190"/>
      <c r="VUR1955" s="190"/>
      <c r="VUS1955" s="190"/>
      <c r="VUT1955" s="190"/>
      <c r="VUU1955" s="190"/>
      <c r="VUV1955" s="190"/>
      <c r="VUW1955" s="190"/>
      <c r="VUX1955" s="190"/>
      <c r="VUY1955" s="190"/>
      <c r="VUZ1955" s="190"/>
      <c r="VVA1955" s="190"/>
      <c r="VVB1955" s="190"/>
      <c r="VVC1955" s="190"/>
      <c r="VVD1955" s="190"/>
      <c r="VVE1955" s="190"/>
      <c r="VVF1955" s="190"/>
      <c r="VVG1955" s="190"/>
      <c r="VVH1955" s="190"/>
      <c r="VVI1955" s="190"/>
      <c r="VVJ1955" s="190"/>
      <c r="VVK1955" s="190"/>
      <c r="VVL1955" s="190"/>
      <c r="VVM1955" s="190"/>
      <c r="VVN1955" s="190"/>
      <c r="VVO1955" s="190"/>
      <c r="VVP1955" s="190"/>
      <c r="VVQ1955" s="190"/>
      <c r="VVR1955" s="190"/>
      <c r="VVS1955" s="190"/>
      <c r="VVT1955" s="190"/>
      <c r="VVU1955" s="190"/>
      <c r="VVV1955" s="190"/>
      <c r="VVW1955" s="190"/>
      <c r="VVX1955" s="190"/>
      <c r="VVY1955" s="190"/>
      <c r="VVZ1955" s="190"/>
      <c r="VWA1955" s="190"/>
      <c r="VWB1955" s="190"/>
      <c r="VWC1955" s="190"/>
      <c r="VWD1955" s="190"/>
      <c r="VWE1955" s="190"/>
      <c r="VWF1955" s="190"/>
      <c r="VWG1955" s="190"/>
      <c r="VWH1955" s="190"/>
      <c r="VWI1955" s="190"/>
      <c r="VWJ1955" s="190"/>
      <c r="VWK1955" s="190"/>
      <c r="VWL1955" s="190"/>
      <c r="VWM1955" s="190"/>
      <c r="VWN1955" s="190"/>
      <c r="VWO1955" s="190"/>
      <c r="VWP1955" s="190"/>
      <c r="VWQ1955" s="190"/>
      <c r="VWR1955" s="190"/>
      <c r="VWS1955" s="190"/>
      <c r="VWT1955" s="190"/>
      <c r="VWU1955" s="190"/>
      <c r="VWV1955" s="190"/>
      <c r="VWW1955" s="190"/>
      <c r="VWX1955" s="190"/>
      <c r="VWY1955" s="190"/>
      <c r="VWZ1955" s="190"/>
      <c r="VXA1955" s="190"/>
      <c r="VXB1955" s="190"/>
      <c r="VXC1955" s="190"/>
      <c r="VXD1955" s="190"/>
      <c r="VXE1955" s="190"/>
      <c r="VXF1955" s="190"/>
      <c r="VXG1955" s="190"/>
      <c r="VXH1955" s="190"/>
      <c r="VXI1955" s="190"/>
      <c r="VXJ1955" s="190"/>
      <c r="VXK1955" s="190"/>
      <c r="VXL1955" s="190"/>
      <c r="VXM1955" s="190"/>
      <c r="VXN1955" s="190"/>
      <c r="VXO1955" s="190"/>
      <c r="VXP1955" s="190"/>
      <c r="VXQ1955" s="190"/>
      <c r="VXR1955" s="190"/>
      <c r="VXS1955" s="190"/>
      <c r="VXT1955" s="190"/>
      <c r="VXU1955" s="190"/>
      <c r="VXV1955" s="190"/>
      <c r="VXW1955" s="190"/>
      <c r="VXX1955" s="190"/>
      <c r="VXY1955" s="190"/>
      <c r="VXZ1955" s="190"/>
      <c r="VYA1955" s="190"/>
      <c r="VYB1955" s="190"/>
      <c r="VYC1955" s="190"/>
      <c r="VYD1955" s="190"/>
      <c r="VYE1955" s="190"/>
      <c r="VYF1955" s="190"/>
      <c r="VYG1955" s="190"/>
      <c r="VYH1955" s="190"/>
      <c r="VYI1955" s="190"/>
      <c r="VYJ1955" s="190"/>
      <c r="VYK1955" s="190"/>
      <c r="VYL1955" s="190"/>
      <c r="VYM1955" s="190"/>
      <c r="VYN1955" s="190"/>
      <c r="VYO1955" s="190"/>
      <c r="VYP1955" s="190"/>
      <c r="VYQ1955" s="190"/>
      <c r="VYR1955" s="190"/>
      <c r="VYS1955" s="190"/>
      <c r="VYT1955" s="190"/>
      <c r="VYU1955" s="190"/>
      <c r="VYV1955" s="190"/>
      <c r="VYW1955" s="190"/>
      <c r="VYX1955" s="190"/>
      <c r="VYY1955" s="190"/>
      <c r="VYZ1955" s="190"/>
      <c r="VZA1955" s="190"/>
      <c r="VZB1955" s="190"/>
      <c r="VZC1955" s="190"/>
      <c r="VZD1955" s="190"/>
      <c r="VZE1955" s="190"/>
      <c r="VZF1955" s="190"/>
      <c r="VZG1955" s="190"/>
      <c r="VZH1955" s="190"/>
      <c r="VZI1955" s="190"/>
      <c r="VZJ1955" s="190"/>
      <c r="VZK1955" s="190"/>
      <c r="VZL1955" s="190"/>
      <c r="VZM1955" s="190"/>
      <c r="VZN1955" s="190"/>
      <c r="VZO1955" s="190"/>
      <c r="VZP1955" s="190"/>
      <c r="VZQ1955" s="190"/>
      <c r="VZR1955" s="190"/>
      <c r="VZS1955" s="190"/>
      <c r="VZT1955" s="190"/>
      <c r="VZU1955" s="190"/>
      <c r="VZV1955" s="190"/>
      <c r="VZW1955" s="190"/>
      <c r="VZX1955" s="190"/>
      <c r="VZY1955" s="190"/>
      <c r="VZZ1955" s="190"/>
      <c r="WAA1955" s="190"/>
      <c r="WAB1955" s="190"/>
      <c r="WAC1955" s="190"/>
      <c r="WAD1955" s="190"/>
      <c r="WAE1955" s="190"/>
      <c r="WAF1955" s="190"/>
      <c r="WAG1955" s="190"/>
      <c r="WAH1955" s="190"/>
      <c r="WAI1955" s="190"/>
      <c r="WAJ1955" s="190"/>
      <c r="WAK1955" s="190"/>
      <c r="WAL1955" s="190"/>
      <c r="WAM1955" s="190"/>
      <c r="WAN1955" s="190"/>
      <c r="WAO1955" s="190"/>
      <c r="WAP1955" s="190"/>
      <c r="WAQ1955" s="190"/>
      <c r="WAR1955" s="190"/>
      <c r="WAS1955" s="190"/>
      <c r="WAT1955" s="190"/>
      <c r="WAU1955" s="190"/>
      <c r="WAV1955" s="190"/>
      <c r="WAW1955" s="190"/>
      <c r="WAX1955" s="190"/>
      <c r="WAY1955" s="190"/>
      <c r="WAZ1955" s="190"/>
      <c r="WBA1955" s="190"/>
      <c r="WBB1955" s="190"/>
      <c r="WBC1955" s="190"/>
      <c r="WBD1955" s="190"/>
      <c r="WBE1955" s="190"/>
      <c r="WBF1955" s="190"/>
      <c r="WBG1955" s="190"/>
      <c r="WBH1955" s="190"/>
      <c r="WBI1955" s="190"/>
      <c r="WBJ1955" s="190"/>
      <c r="WBK1955" s="190"/>
      <c r="WBL1955" s="190"/>
      <c r="WBM1955" s="190"/>
      <c r="WBN1955" s="190"/>
      <c r="WBO1955" s="190"/>
      <c r="WBP1955" s="190"/>
      <c r="WBQ1955" s="190"/>
      <c r="WBR1955" s="190"/>
      <c r="WBS1955" s="190"/>
      <c r="WBT1955" s="190"/>
      <c r="WBU1955" s="190"/>
      <c r="WBV1955" s="190"/>
      <c r="WBW1955" s="190"/>
      <c r="WBX1955" s="190"/>
      <c r="WBY1955" s="190"/>
      <c r="WBZ1955" s="190"/>
      <c r="WCA1955" s="190"/>
      <c r="WCB1955" s="190"/>
      <c r="WCC1955" s="190"/>
      <c r="WCD1955" s="190"/>
      <c r="WCE1955" s="190"/>
      <c r="WCF1955" s="190"/>
      <c r="WCG1955" s="190"/>
      <c r="WCH1955" s="190"/>
      <c r="WCI1955" s="190"/>
      <c r="WCJ1955" s="190"/>
      <c r="WCK1955" s="190"/>
      <c r="WCL1955" s="190"/>
      <c r="WCM1955" s="190"/>
      <c r="WCN1955" s="190"/>
      <c r="WCO1955" s="190"/>
      <c r="WCP1955" s="190"/>
      <c r="WCQ1955" s="190"/>
      <c r="WCR1955" s="190"/>
      <c r="WCS1955" s="190"/>
      <c r="WCT1955" s="190"/>
      <c r="WCU1955" s="190"/>
      <c r="WCV1955" s="190"/>
      <c r="WCW1955" s="190"/>
      <c r="WCX1955" s="190"/>
      <c r="WCY1955" s="190"/>
      <c r="WCZ1955" s="190"/>
      <c r="WDA1955" s="190"/>
      <c r="WDB1955" s="190"/>
      <c r="WDC1955" s="190"/>
      <c r="WDD1955" s="190"/>
      <c r="WDE1955" s="190"/>
      <c r="WDF1955" s="190"/>
      <c r="WDG1955" s="190"/>
      <c r="WDH1955" s="190"/>
      <c r="WDI1955" s="190"/>
      <c r="WDJ1955" s="190"/>
      <c r="WDK1955" s="190"/>
      <c r="WDL1955" s="190"/>
      <c r="WDM1955" s="190"/>
      <c r="WDN1955" s="190"/>
      <c r="WDO1955" s="190"/>
      <c r="WDP1955" s="190"/>
      <c r="WDQ1955" s="190"/>
      <c r="WDR1955" s="190"/>
      <c r="WDS1955" s="190"/>
      <c r="WDT1955" s="190"/>
      <c r="WDU1955" s="190"/>
      <c r="WDV1955" s="190"/>
      <c r="WDW1955" s="190"/>
      <c r="WDX1955" s="190"/>
      <c r="WDY1955" s="190"/>
      <c r="WDZ1955" s="190"/>
      <c r="WEA1955" s="190"/>
      <c r="WEB1955" s="190"/>
      <c r="WEC1955" s="190"/>
      <c r="WED1955" s="190"/>
      <c r="WEE1955" s="190"/>
      <c r="WEF1955" s="190"/>
      <c r="WEG1955" s="190"/>
      <c r="WEH1955" s="190"/>
      <c r="WEI1955" s="190"/>
      <c r="WEJ1955" s="190"/>
      <c r="WEK1955" s="190"/>
      <c r="WEL1955" s="190"/>
      <c r="WEM1955" s="190"/>
      <c r="WEN1955" s="190"/>
      <c r="WEO1955" s="190"/>
      <c r="WEP1955" s="190"/>
      <c r="WEQ1955" s="190"/>
      <c r="WER1955" s="190"/>
      <c r="WES1955" s="190"/>
      <c r="WET1955" s="190"/>
      <c r="WEU1955" s="190"/>
      <c r="WEV1955" s="190"/>
      <c r="WEW1955" s="190"/>
      <c r="WEX1955" s="190"/>
      <c r="WEY1955" s="190"/>
      <c r="WEZ1955" s="190"/>
      <c r="WFA1955" s="190"/>
      <c r="WFB1955" s="190"/>
      <c r="WFC1955" s="190"/>
      <c r="WFD1955" s="190"/>
      <c r="WFE1955" s="190"/>
      <c r="WFF1955" s="190"/>
      <c r="WFG1955" s="190"/>
      <c r="WFH1955" s="190"/>
      <c r="WFI1955" s="190"/>
      <c r="WFJ1955" s="190"/>
      <c r="WFK1955" s="190"/>
      <c r="WFL1955" s="190"/>
      <c r="WFM1955" s="190"/>
      <c r="WFN1955" s="190"/>
      <c r="WFO1955" s="190"/>
      <c r="WFP1955" s="190"/>
      <c r="WFQ1955" s="190"/>
      <c r="WFR1955" s="190"/>
      <c r="WFS1955" s="190"/>
      <c r="WFT1955" s="190"/>
      <c r="WFU1955" s="190"/>
      <c r="WFV1955" s="190"/>
      <c r="WFW1955" s="190"/>
      <c r="WFX1955" s="190"/>
      <c r="WFY1955" s="190"/>
      <c r="WFZ1955" s="190"/>
      <c r="WGA1955" s="190"/>
      <c r="WGB1955" s="190"/>
      <c r="WGC1955" s="190"/>
      <c r="WGD1955" s="190"/>
      <c r="WGE1955" s="190"/>
      <c r="WGF1955" s="190"/>
      <c r="WGG1955" s="190"/>
      <c r="WGH1955" s="190"/>
      <c r="WGI1955" s="190"/>
      <c r="WGJ1955" s="190"/>
      <c r="WGK1955" s="190"/>
      <c r="WGL1955" s="190"/>
      <c r="WGM1955" s="190"/>
      <c r="WGN1955" s="190"/>
      <c r="WGO1955" s="190"/>
      <c r="WGP1955" s="190"/>
      <c r="WGQ1955" s="190"/>
      <c r="WGR1955" s="190"/>
      <c r="WGS1955" s="190"/>
      <c r="WGT1955" s="190"/>
      <c r="WGU1955" s="190"/>
      <c r="WGV1955" s="190"/>
      <c r="WGW1955" s="190"/>
      <c r="WGX1955" s="190"/>
      <c r="WGY1955" s="190"/>
      <c r="WGZ1955" s="190"/>
      <c r="WHA1955" s="190"/>
      <c r="WHB1955" s="190"/>
      <c r="WHC1955" s="190"/>
      <c r="WHD1955" s="190"/>
      <c r="WHE1955" s="190"/>
      <c r="WHF1955" s="190"/>
      <c r="WHG1955" s="190"/>
      <c r="WHH1955" s="190"/>
      <c r="WHI1955" s="190"/>
      <c r="WHJ1955" s="190"/>
      <c r="WHK1955" s="190"/>
      <c r="WHL1955" s="190"/>
      <c r="WHM1955" s="190"/>
      <c r="WHN1955" s="190"/>
      <c r="WHO1955" s="190"/>
      <c r="WHP1955" s="190"/>
      <c r="WHQ1955" s="190"/>
      <c r="WHR1955" s="190"/>
      <c r="WHS1955" s="190"/>
      <c r="WHT1955" s="190"/>
      <c r="WHU1955" s="190"/>
      <c r="WHV1955" s="190"/>
      <c r="WHW1955" s="190"/>
      <c r="WHX1955" s="190"/>
      <c r="WHY1955" s="190"/>
      <c r="WHZ1955" s="190"/>
      <c r="WIA1955" s="190"/>
      <c r="WIB1955" s="190"/>
      <c r="WIC1955" s="190"/>
      <c r="WID1955" s="190"/>
      <c r="WIE1955" s="190"/>
      <c r="WIF1955" s="190"/>
      <c r="WIG1955" s="190"/>
      <c r="WIH1955" s="190"/>
      <c r="WII1955" s="190"/>
      <c r="WIJ1955" s="190"/>
      <c r="WIK1955" s="190"/>
      <c r="WIL1955" s="190"/>
      <c r="WIM1955" s="190"/>
      <c r="WIN1955" s="190"/>
      <c r="WIO1955" s="190"/>
      <c r="WIP1955" s="190"/>
      <c r="WIQ1955" s="190"/>
      <c r="WIR1955" s="190"/>
      <c r="WIS1955" s="190"/>
      <c r="WIT1955" s="190"/>
      <c r="WIU1955" s="190"/>
      <c r="WIV1955" s="190"/>
      <c r="WIW1955" s="190"/>
      <c r="WIX1955" s="190"/>
      <c r="WIY1955" s="190"/>
      <c r="WIZ1955" s="190"/>
      <c r="WJA1955" s="190"/>
      <c r="WJB1955" s="190"/>
      <c r="WJC1955" s="190"/>
      <c r="WJD1955" s="190"/>
      <c r="WJE1955" s="190"/>
      <c r="WJF1955" s="190"/>
      <c r="WJG1955" s="190"/>
      <c r="WJH1955" s="190"/>
      <c r="WJI1955" s="190"/>
      <c r="WJJ1955" s="190"/>
      <c r="WJK1955" s="190"/>
      <c r="WJL1955" s="190"/>
      <c r="WJM1955" s="190"/>
      <c r="WJN1955" s="190"/>
      <c r="WJO1955" s="190"/>
      <c r="WJP1955" s="190"/>
      <c r="WJQ1955" s="190"/>
      <c r="WJR1955" s="190"/>
      <c r="WJS1955" s="190"/>
      <c r="WJT1955" s="190"/>
      <c r="WJU1955" s="190"/>
      <c r="WJV1955" s="190"/>
      <c r="WJW1955" s="190"/>
      <c r="WJX1955" s="190"/>
      <c r="WJY1955" s="190"/>
      <c r="WJZ1955" s="190"/>
      <c r="WKA1955" s="190"/>
      <c r="WKB1955" s="190"/>
      <c r="WKC1955" s="190"/>
      <c r="WKD1955" s="190"/>
      <c r="WKE1955" s="190"/>
      <c r="WKF1955" s="190"/>
      <c r="WKG1955" s="190"/>
      <c r="WKH1955" s="190"/>
      <c r="WKI1955" s="190"/>
      <c r="WKJ1955" s="190"/>
      <c r="WKK1955" s="190"/>
      <c r="WKL1955" s="190"/>
      <c r="WKM1955" s="190"/>
      <c r="WKN1955" s="190"/>
      <c r="WKO1955" s="190"/>
      <c r="WKP1955" s="190"/>
      <c r="WKQ1955" s="190"/>
      <c r="WKR1955" s="190"/>
      <c r="WKS1955" s="190"/>
      <c r="WKT1955" s="190"/>
      <c r="WKU1955" s="190"/>
      <c r="WKV1955" s="190"/>
      <c r="WKW1955" s="190"/>
      <c r="WKX1955" s="190"/>
      <c r="WKY1955" s="190"/>
      <c r="WKZ1955" s="190"/>
      <c r="WLA1955" s="190"/>
      <c r="WLB1955" s="190"/>
      <c r="WLC1955" s="190"/>
      <c r="WLD1955" s="190"/>
      <c r="WLE1955" s="190"/>
      <c r="WLF1955" s="190"/>
      <c r="WLG1955" s="190"/>
      <c r="WLH1955" s="190"/>
      <c r="WLI1955" s="190"/>
      <c r="WLJ1955" s="190"/>
      <c r="WLK1955" s="190"/>
      <c r="WLL1955" s="190"/>
      <c r="WLM1955" s="190"/>
      <c r="WLN1955" s="190"/>
      <c r="WLO1955" s="190"/>
      <c r="WLP1955" s="190"/>
      <c r="WLQ1955" s="190"/>
      <c r="WLR1955" s="190"/>
      <c r="WLS1955" s="190"/>
      <c r="WLT1955" s="190"/>
      <c r="WLU1955" s="190"/>
      <c r="WLV1955" s="190"/>
      <c r="WLW1955" s="190"/>
      <c r="WLX1955" s="190"/>
      <c r="WLY1955" s="190"/>
      <c r="WLZ1955" s="190"/>
      <c r="WMA1955" s="190"/>
      <c r="WMB1955" s="190"/>
      <c r="WMC1955" s="190"/>
      <c r="WMD1955" s="190"/>
      <c r="WME1955" s="190"/>
      <c r="WMF1955" s="190"/>
      <c r="WMG1955" s="190"/>
      <c r="WMH1955" s="190"/>
      <c r="WMI1955" s="190"/>
      <c r="WMJ1955" s="190"/>
      <c r="WMK1955" s="190"/>
      <c r="WML1955" s="190"/>
      <c r="WMM1955" s="190"/>
      <c r="WMN1955" s="190"/>
      <c r="WMO1955" s="190"/>
      <c r="WMP1955" s="190"/>
      <c r="WMQ1955" s="190"/>
      <c r="WMR1955" s="190"/>
      <c r="WMS1955" s="190"/>
      <c r="WMT1955" s="190"/>
      <c r="WMU1955" s="190"/>
      <c r="WMV1955" s="190"/>
      <c r="WMW1955" s="190"/>
      <c r="WMX1955" s="190"/>
      <c r="WMY1955" s="190"/>
      <c r="WMZ1955" s="190"/>
      <c r="WNA1955" s="190"/>
      <c r="WNB1955" s="190"/>
      <c r="WNC1955" s="190"/>
      <c r="WND1955" s="190"/>
      <c r="WNE1955" s="190"/>
      <c r="WNF1955" s="190"/>
      <c r="WNG1955" s="190"/>
      <c r="WNH1955" s="190"/>
      <c r="WNI1955" s="190"/>
      <c r="WNJ1955" s="190"/>
      <c r="WNK1955" s="190"/>
      <c r="WNL1955" s="190"/>
      <c r="WNM1955" s="190"/>
      <c r="WNN1955" s="190"/>
      <c r="WNO1955" s="190"/>
      <c r="WNP1955" s="190"/>
      <c r="WNQ1955" s="190"/>
      <c r="WNR1955" s="190"/>
      <c r="WNS1955" s="190"/>
      <c r="WNT1955" s="190"/>
      <c r="WNU1955" s="190"/>
      <c r="WNV1955" s="190"/>
      <c r="WNW1955" s="190"/>
      <c r="WNX1955" s="190"/>
      <c r="WNY1955" s="190"/>
      <c r="WNZ1955" s="190"/>
      <c r="WOA1955" s="190"/>
      <c r="WOB1955" s="190"/>
      <c r="WOC1955" s="190"/>
      <c r="WOD1955" s="190"/>
      <c r="WOE1955" s="190"/>
      <c r="WOF1955" s="190"/>
      <c r="WOG1955" s="190"/>
      <c r="WOH1955" s="190"/>
      <c r="WOI1955" s="190"/>
      <c r="WOJ1955" s="190"/>
      <c r="WOK1955" s="190"/>
      <c r="WOL1955" s="190"/>
      <c r="WOM1955" s="190"/>
      <c r="WON1955" s="190"/>
      <c r="WOO1955" s="190"/>
      <c r="WOP1955" s="190"/>
      <c r="WOQ1955" s="190"/>
      <c r="WOR1955" s="190"/>
      <c r="WOS1955" s="190"/>
      <c r="WOT1955" s="190"/>
      <c r="WOU1955" s="190"/>
      <c r="WOV1955" s="190"/>
      <c r="WOW1955" s="190"/>
      <c r="WOX1955" s="190"/>
      <c r="WOY1955" s="190"/>
      <c r="WOZ1955" s="190"/>
      <c r="WPA1955" s="190"/>
      <c r="WPB1955" s="190"/>
      <c r="WPC1955" s="190"/>
      <c r="WPD1955" s="190"/>
      <c r="WPE1955" s="190"/>
      <c r="WPF1955" s="190"/>
      <c r="WPG1955" s="190"/>
      <c r="WPH1955" s="190"/>
      <c r="WPI1955" s="190"/>
      <c r="WPJ1955" s="190"/>
      <c r="WPK1955" s="190"/>
      <c r="WPL1955" s="190"/>
      <c r="WPM1955" s="190"/>
      <c r="WPN1955" s="190"/>
      <c r="WPO1955" s="190"/>
      <c r="WPP1955" s="190"/>
      <c r="WPQ1955" s="190"/>
      <c r="WPR1955" s="190"/>
      <c r="WPS1955" s="190"/>
      <c r="WPT1955" s="190"/>
      <c r="WPU1955" s="190"/>
      <c r="WPV1955" s="190"/>
      <c r="WPW1955" s="190"/>
      <c r="WPX1955" s="190"/>
      <c r="WPY1955" s="190"/>
      <c r="WPZ1955" s="190"/>
      <c r="WQA1955" s="190"/>
      <c r="WQB1955" s="190"/>
      <c r="WQC1955" s="190"/>
      <c r="WQD1955" s="190"/>
      <c r="WQE1955" s="190"/>
      <c r="WQF1955" s="190"/>
      <c r="WQG1955" s="190"/>
      <c r="WQH1955" s="190"/>
      <c r="WQI1955" s="190"/>
      <c r="WQJ1955" s="190"/>
      <c r="WQK1955" s="190"/>
      <c r="WQL1955" s="190"/>
      <c r="WQM1955" s="190"/>
      <c r="WQN1955" s="190"/>
      <c r="WQO1955" s="190"/>
      <c r="WQP1955" s="190"/>
      <c r="WQQ1955" s="190"/>
      <c r="WQR1955" s="190"/>
      <c r="WQS1955" s="190"/>
      <c r="WQT1955" s="190"/>
      <c r="WQU1955" s="190"/>
      <c r="WQV1955" s="190"/>
      <c r="WQW1955" s="190"/>
      <c r="WQX1955" s="190"/>
      <c r="WQY1955" s="190"/>
      <c r="WQZ1955" s="190"/>
      <c r="WRA1955" s="190"/>
      <c r="WRB1955" s="190"/>
      <c r="WRC1955" s="190"/>
      <c r="WRD1955" s="190"/>
      <c r="WRE1955" s="190"/>
      <c r="WRF1955" s="190"/>
      <c r="WRG1955" s="190"/>
      <c r="WRH1955" s="190"/>
      <c r="WRI1955" s="190"/>
      <c r="WRJ1955" s="190"/>
      <c r="WRK1955" s="190"/>
      <c r="WRL1955" s="190"/>
      <c r="WRM1955" s="190"/>
      <c r="WRN1955" s="190"/>
      <c r="WRO1955" s="190"/>
      <c r="WRP1955" s="190"/>
      <c r="WRQ1955" s="190"/>
      <c r="WRR1955" s="190"/>
      <c r="WRS1955" s="190"/>
      <c r="WRT1955" s="190"/>
      <c r="WRU1955" s="190"/>
      <c r="WRV1955" s="190"/>
      <c r="WRW1955" s="190"/>
      <c r="WRX1955" s="190"/>
      <c r="WRY1955" s="190"/>
      <c r="WRZ1955" s="190"/>
      <c r="WSA1955" s="190"/>
      <c r="WSB1955" s="190"/>
      <c r="WSC1955" s="190"/>
      <c r="WSD1955" s="190"/>
      <c r="WSE1955" s="190"/>
      <c r="WSF1955" s="190"/>
      <c r="WSG1955" s="190"/>
      <c r="WSH1955" s="190"/>
      <c r="WSI1955" s="190"/>
      <c r="WSJ1955" s="190"/>
      <c r="WSK1955" s="190"/>
      <c r="WSL1955" s="190"/>
      <c r="WSM1955" s="190"/>
      <c r="WSN1955" s="190"/>
      <c r="WSO1955" s="190"/>
      <c r="WSP1955" s="190"/>
      <c r="WSQ1955" s="190"/>
      <c r="WSR1955" s="190"/>
      <c r="WSS1955" s="190"/>
      <c r="WST1955" s="190"/>
      <c r="WSU1955" s="190"/>
      <c r="WSV1955" s="190"/>
      <c r="WSW1955" s="190"/>
      <c r="WSX1955" s="190"/>
      <c r="WSY1955" s="190"/>
      <c r="WSZ1955" s="190"/>
      <c r="WTA1955" s="190"/>
      <c r="WTB1955" s="190"/>
      <c r="WTC1955" s="190"/>
      <c r="WTD1955" s="190"/>
      <c r="WTE1955" s="190"/>
      <c r="WTF1955" s="190"/>
      <c r="WTG1955" s="190"/>
      <c r="WTH1955" s="190"/>
      <c r="WTI1955" s="190"/>
      <c r="WTJ1955" s="190"/>
      <c r="WTK1955" s="190"/>
      <c r="WTL1955" s="190"/>
      <c r="WTM1955" s="190"/>
      <c r="WTN1955" s="190"/>
      <c r="WTO1955" s="190"/>
      <c r="WTP1955" s="190"/>
      <c r="WTQ1955" s="190"/>
      <c r="WTR1955" s="190"/>
      <c r="WTS1955" s="190"/>
      <c r="WTT1955" s="190"/>
      <c r="WTU1955" s="190"/>
      <c r="WTV1955" s="190"/>
      <c r="WTW1955" s="190"/>
      <c r="WTX1955" s="190"/>
      <c r="WTY1955" s="190"/>
      <c r="WTZ1955" s="190"/>
      <c r="WUA1955" s="190"/>
      <c r="WUB1955" s="190"/>
      <c r="WUC1955" s="190"/>
      <c r="WUD1955" s="190"/>
      <c r="WUE1955" s="190"/>
      <c r="WUF1955" s="190"/>
      <c r="WUG1955" s="190"/>
      <c r="WUH1955" s="190"/>
      <c r="WUI1955" s="190"/>
      <c r="WUJ1955" s="190"/>
      <c r="WUK1955" s="190"/>
      <c r="WUL1955" s="190"/>
      <c r="WUM1955" s="190"/>
      <c r="WUN1955" s="190"/>
      <c r="WUO1955" s="190"/>
      <c r="WUP1955" s="190"/>
      <c r="WUQ1955" s="190"/>
      <c r="WUR1955" s="190"/>
      <c r="WUS1955" s="190"/>
      <c r="WUT1955" s="190"/>
      <c r="WUU1955" s="190"/>
      <c r="WUV1955" s="190"/>
      <c r="WUW1955" s="190"/>
      <c r="WUX1955" s="190"/>
      <c r="WUY1955" s="190"/>
      <c r="WUZ1955" s="190"/>
      <c r="WVA1955" s="190"/>
      <c r="WVB1955" s="190"/>
      <c r="WVC1955" s="190"/>
      <c r="WVD1955" s="190"/>
      <c r="WVE1955" s="190"/>
      <c r="WVF1955" s="190"/>
      <c r="WVG1955" s="190"/>
      <c r="WVH1955" s="190"/>
      <c r="WVI1955" s="190"/>
      <c r="WVJ1955" s="190"/>
      <c r="WVK1955" s="190"/>
      <c r="WVL1955" s="190"/>
      <c r="WVM1955" s="190"/>
      <c r="WVN1955" s="190"/>
      <c r="WVO1955" s="190"/>
      <c r="WVP1955" s="190"/>
      <c r="WVQ1955" s="190"/>
      <c r="WVR1955" s="190"/>
      <c r="WVS1955" s="190"/>
      <c r="WVT1955" s="190"/>
      <c r="WVU1955" s="190"/>
      <c r="WVV1955" s="190"/>
      <c r="WVW1955" s="190"/>
      <c r="WVX1955" s="190"/>
      <c r="WVY1955" s="190"/>
      <c r="WVZ1955" s="190"/>
      <c r="WWA1955" s="190"/>
      <c r="WWB1955" s="190"/>
      <c r="WWC1955" s="190"/>
      <c r="WWD1955" s="190"/>
      <c r="WWE1955" s="190"/>
      <c r="WWF1955" s="190"/>
      <c r="WWG1955" s="190"/>
      <c r="WWH1955" s="190"/>
      <c r="WWI1955" s="190"/>
      <c r="WWJ1955" s="190"/>
      <c r="WWK1955" s="190"/>
      <c r="WWL1955" s="190"/>
      <c r="WWM1955" s="190"/>
      <c r="WWN1955" s="190"/>
      <c r="WWO1955" s="190"/>
      <c r="WWP1955" s="190"/>
      <c r="WWQ1955" s="190"/>
      <c r="WWR1955" s="190"/>
      <c r="WWS1955" s="190"/>
      <c r="WWT1955" s="190"/>
      <c r="WWU1955" s="190"/>
      <c r="WWV1955" s="190"/>
      <c r="WWW1955" s="190"/>
      <c r="WWX1955" s="190"/>
      <c r="WWY1955" s="190"/>
      <c r="WWZ1955" s="190"/>
      <c r="WXA1955" s="190"/>
      <c r="WXB1955" s="190"/>
      <c r="WXC1955" s="190"/>
      <c r="WXD1955" s="190"/>
      <c r="WXE1955" s="190"/>
      <c r="WXF1955" s="190"/>
      <c r="WXG1955" s="190"/>
      <c r="WXH1955" s="190"/>
      <c r="WXI1955" s="190"/>
      <c r="WXJ1955" s="190"/>
      <c r="WXK1955" s="190"/>
      <c r="WXL1955" s="190"/>
      <c r="WXM1955" s="190"/>
      <c r="WXN1955" s="190"/>
      <c r="WXO1955" s="190"/>
      <c r="WXP1955" s="190"/>
      <c r="WXQ1955" s="190"/>
      <c r="WXR1955" s="190"/>
      <c r="WXS1955" s="190"/>
      <c r="WXT1955" s="190"/>
      <c r="WXU1955" s="190"/>
      <c r="WXV1955" s="190"/>
      <c r="WXW1955" s="190"/>
      <c r="WXX1955" s="190"/>
      <c r="WXY1955" s="190"/>
      <c r="WXZ1955" s="190"/>
      <c r="WYA1955" s="190"/>
      <c r="WYB1955" s="190"/>
      <c r="WYC1955" s="190"/>
      <c r="WYD1955" s="190"/>
      <c r="WYE1955" s="190"/>
      <c r="WYF1955" s="190"/>
      <c r="WYG1955" s="190"/>
      <c r="WYH1955" s="190"/>
      <c r="WYI1955" s="190"/>
      <c r="WYJ1955" s="190"/>
      <c r="WYK1955" s="190"/>
      <c r="WYL1955" s="190"/>
      <c r="WYM1955" s="190"/>
      <c r="WYN1955" s="190"/>
      <c r="WYO1955" s="190"/>
      <c r="WYP1955" s="190"/>
      <c r="WYQ1955" s="190"/>
      <c r="WYR1955" s="190"/>
      <c r="WYS1955" s="190"/>
      <c r="WYT1955" s="190"/>
      <c r="WYU1955" s="190"/>
      <c r="WYV1955" s="190"/>
      <c r="WYW1955" s="190"/>
      <c r="WYX1955" s="190"/>
      <c r="WYY1955" s="190"/>
      <c r="WYZ1955" s="190"/>
      <c r="WZA1955" s="190"/>
      <c r="WZB1955" s="190"/>
      <c r="WZC1955" s="190"/>
      <c r="WZD1955" s="190"/>
      <c r="WZE1955" s="190"/>
      <c r="WZF1955" s="190"/>
      <c r="WZG1955" s="190"/>
      <c r="WZH1955" s="190"/>
      <c r="WZI1955" s="190"/>
      <c r="WZJ1955" s="190"/>
      <c r="WZK1955" s="190"/>
      <c r="WZL1955" s="190"/>
      <c r="WZM1955" s="190"/>
      <c r="WZN1955" s="190"/>
      <c r="WZO1955" s="190"/>
      <c r="WZP1955" s="190"/>
      <c r="WZQ1955" s="190"/>
      <c r="WZR1955" s="190"/>
      <c r="WZS1955" s="190"/>
      <c r="WZT1955" s="190"/>
      <c r="WZU1955" s="190"/>
      <c r="WZV1955" s="190"/>
      <c r="WZW1955" s="190"/>
      <c r="WZX1955" s="190"/>
      <c r="WZY1955" s="190"/>
      <c r="WZZ1955" s="190"/>
      <c r="XAA1955" s="190"/>
      <c r="XAB1955" s="190"/>
      <c r="XAC1955" s="190"/>
      <c r="XAD1955" s="190"/>
      <c r="XAE1955" s="190"/>
      <c r="XAF1955" s="190"/>
      <c r="XAG1955" s="190"/>
      <c r="XAH1955" s="190"/>
      <c r="XAI1955" s="190"/>
      <c r="XAJ1955" s="190"/>
      <c r="XAK1955" s="190"/>
      <c r="XAL1955" s="190"/>
      <c r="XAM1955" s="190"/>
      <c r="XAN1955" s="190"/>
      <c r="XAO1955" s="190"/>
      <c r="XAP1955" s="190"/>
      <c r="XAQ1955" s="190"/>
      <c r="XAR1955" s="190"/>
      <c r="XAS1955" s="190"/>
      <c r="XAT1955" s="190"/>
      <c r="XAU1955" s="190"/>
      <c r="XAV1955" s="190"/>
      <c r="XAW1955" s="190"/>
      <c r="XAX1955" s="190"/>
      <c r="XAY1955" s="190"/>
      <c r="XAZ1955" s="190"/>
      <c r="XBA1955" s="190"/>
      <c r="XBB1955" s="190"/>
      <c r="XBC1955" s="190"/>
      <c r="XBD1955" s="190"/>
      <c r="XBE1955" s="190"/>
      <c r="XBF1955" s="190"/>
      <c r="XBG1955" s="190"/>
      <c r="XBH1955" s="190"/>
      <c r="XBI1955" s="190"/>
      <c r="XBJ1955" s="190"/>
      <c r="XBK1955" s="190"/>
      <c r="XBL1955" s="190"/>
      <c r="XBM1955" s="190"/>
      <c r="XBN1955" s="190"/>
      <c r="XBO1955" s="190"/>
      <c r="XBP1955" s="190"/>
      <c r="XBQ1955" s="190"/>
      <c r="XBR1955" s="190"/>
      <c r="XBS1955" s="190"/>
      <c r="XBT1955" s="190"/>
      <c r="XBU1955" s="190"/>
      <c r="XBV1955" s="190"/>
      <c r="XBW1955" s="190"/>
      <c r="XBX1955" s="190"/>
      <c r="XBY1955" s="190"/>
      <c r="XBZ1955" s="190"/>
      <c r="XCA1955" s="190"/>
      <c r="XCB1955" s="190"/>
      <c r="XCC1955" s="190"/>
      <c r="XCD1955" s="190"/>
      <c r="XCE1955" s="190"/>
      <c r="XCF1955" s="190"/>
      <c r="XCG1955" s="190"/>
      <c r="XCH1955" s="190"/>
      <c r="XCI1955" s="190"/>
      <c r="XCJ1955" s="190"/>
      <c r="XCK1955" s="190"/>
      <c r="XCL1955" s="190"/>
      <c r="XCM1955" s="190"/>
      <c r="XCN1955" s="190"/>
      <c r="XCO1955" s="190"/>
      <c r="XCP1955" s="190"/>
      <c r="XCQ1955" s="190"/>
      <c r="XCR1955" s="190"/>
      <c r="XCS1955" s="190"/>
      <c r="XCT1955" s="190"/>
      <c r="XCU1955" s="190"/>
      <c r="XCV1955" s="190"/>
      <c r="XCW1955" s="190"/>
      <c r="XCX1955" s="190"/>
      <c r="XCY1955" s="190"/>
      <c r="XCZ1955" s="190"/>
      <c r="XDA1955" s="190"/>
      <c r="XDB1955" s="190"/>
      <c r="XDC1955" s="190"/>
      <c r="XDD1955" s="190"/>
      <c r="XDE1955" s="190"/>
      <c r="XDF1955" s="190"/>
      <c r="XDG1955" s="190"/>
      <c r="XDH1955" s="190"/>
      <c r="XDI1955" s="190"/>
      <c r="XDJ1955" s="190"/>
      <c r="XDK1955" s="190"/>
      <c r="XDL1955" s="190"/>
      <c r="XDM1955" s="190"/>
      <c r="XDN1955" s="190"/>
      <c r="XDO1955" s="190"/>
      <c r="XDP1955" s="190"/>
      <c r="XDQ1955" s="190"/>
      <c r="XDR1955" s="190"/>
      <c r="XDS1955" s="190"/>
      <c r="XDT1955" s="190"/>
      <c r="XDU1955" s="190"/>
      <c r="XDV1955" s="190"/>
      <c r="XDW1955" s="190"/>
      <c r="XDX1955" s="190"/>
      <c r="XDY1955" s="190"/>
      <c r="XDZ1955" s="190"/>
      <c r="XEA1955" s="190"/>
      <c r="XEB1955" s="190"/>
      <c r="XEC1955" s="190"/>
      <c r="XED1955" s="190"/>
      <c r="XEE1955" s="190"/>
      <c r="XEF1955" s="190"/>
      <c r="XEG1955" s="190"/>
      <c r="XEH1955" s="190"/>
      <c r="XEI1955" s="190"/>
      <c r="XEJ1955" s="190"/>
      <c r="XEK1955" s="190"/>
      <c r="XEL1955" s="190"/>
      <c r="XEM1955" s="190"/>
      <c r="XEN1955" s="190"/>
      <c r="XEO1955" s="190"/>
      <c r="XEP1955" s="190"/>
      <c r="XEQ1955" s="190"/>
      <c r="XER1955" s="190"/>
      <c r="XES1955" s="190"/>
      <c r="XET1955" s="190"/>
      <c r="XEU1955" s="190"/>
      <c r="XEV1955" s="190"/>
      <c r="XEW1955" s="190"/>
      <c r="XEX1955" s="190"/>
      <c r="XEY1955" s="190"/>
      <c r="XEZ1955" s="190"/>
      <c r="XFA1955" s="190"/>
      <c r="XFB1955" s="190"/>
      <c r="XFC1955" s="190"/>
    </row>
    <row r="1956" spans="1:16383">
      <c r="A1956" s="190"/>
      <c r="B1956" s="190"/>
      <c r="C1956" s="190"/>
      <c r="D1956" s="190"/>
      <c r="E1956" s="190"/>
      <c r="F1956" s="190"/>
      <c r="G1956" s="190"/>
      <c r="H1956" s="190"/>
      <c r="I1956" s="190"/>
      <c r="J1956" s="190"/>
      <c r="K1956" s="190"/>
      <c r="L1956" s="190"/>
      <c r="M1956" s="190"/>
      <c r="N1956" s="190"/>
      <c r="O1956" s="190"/>
      <c r="P1956" s="190"/>
      <c r="Q1956" s="190"/>
      <c r="R1956" s="190"/>
      <c r="S1956" s="190"/>
      <c r="T1956" s="190"/>
      <c r="U1956" s="190"/>
      <c r="V1956" s="190"/>
      <c r="W1956" s="190"/>
      <c r="X1956" s="190"/>
      <c r="Y1956" s="190"/>
      <c r="Z1956" s="190"/>
      <c r="AA1956" s="190"/>
      <c r="AB1956" s="190"/>
      <c r="AC1956" s="190"/>
      <c r="AD1956" s="190"/>
      <c r="AE1956" s="190"/>
      <c r="AF1956" s="190"/>
      <c r="AG1956" s="190"/>
      <c r="AH1956" s="190"/>
      <c r="AI1956" s="190"/>
      <c r="AJ1956" s="190"/>
      <c r="AK1956" s="190"/>
      <c r="AL1956" s="190"/>
      <c r="AM1956" s="190"/>
      <c r="AN1956" s="190"/>
      <c r="AO1956" s="190"/>
      <c r="AP1956" s="190"/>
      <c r="AQ1956" s="190"/>
      <c r="AR1956" s="190"/>
      <c r="AS1956" s="190"/>
      <c r="AT1956" s="190"/>
      <c r="AU1956" s="190"/>
      <c r="AV1956" s="190"/>
      <c r="AW1956" s="190"/>
      <c r="AX1956" s="190"/>
      <c r="AY1956" s="190"/>
      <c r="AZ1956" s="190"/>
      <c r="BA1956" s="190"/>
      <c r="BB1956" s="190"/>
      <c r="BC1956" s="190"/>
      <c r="BD1956" s="190"/>
      <c r="BE1956" s="190"/>
      <c r="BF1956" s="190"/>
      <c r="BG1956" s="190"/>
      <c r="BH1956" s="190"/>
      <c r="BI1956" s="190"/>
      <c r="BJ1956" s="190"/>
      <c r="BK1956" s="190"/>
      <c r="BL1956" s="190"/>
      <c r="BM1956" s="190"/>
      <c r="BN1956" s="190"/>
      <c r="BO1956" s="190"/>
      <c r="BP1956" s="190"/>
      <c r="BQ1956" s="190"/>
      <c r="BR1956" s="190"/>
      <c r="BS1956" s="190"/>
      <c r="BT1956" s="190"/>
      <c r="BU1956" s="190"/>
      <c r="BV1956" s="190"/>
      <c r="BW1956" s="190"/>
      <c r="BX1956" s="190"/>
      <c r="BY1956" s="190"/>
      <c r="BZ1956" s="190"/>
      <c r="CA1956" s="190"/>
      <c r="CB1956" s="190"/>
      <c r="CC1956" s="190"/>
      <c r="CD1956" s="190"/>
      <c r="CE1956" s="190"/>
      <c r="CF1956" s="190"/>
      <c r="CG1956" s="190"/>
      <c r="CH1956" s="190"/>
      <c r="CI1956" s="190"/>
      <c r="CJ1956" s="190"/>
      <c r="CK1956" s="190"/>
      <c r="CL1956" s="190"/>
      <c r="CM1956" s="190"/>
      <c r="CN1956" s="190"/>
      <c r="CO1956" s="190"/>
      <c r="CP1956" s="190"/>
      <c r="CQ1956" s="190"/>
      <c r="CR1956" s="190"/>
      <c r="CS1956" s="190"/>
      <c r="CT1956" s="190"/>
      <c r="CU1956" s="190"/>
      <c r="CV1956" s="190"/>
      <c r="CW1956" s="190"/>
      <c r="CX1956" s="190"/>
      <c r="CY1956" s="190"/>
      <c r="CZ1956" s="190"/>
      <c r="DA1956" s="190"/>
      <c r="DB1956" s="190"/>
      <c r="DC1956" s="190"/>
      <c r="DD1956" s="190"/>
      <c r="DE1956" s="190"/>
      <c r="DF1956" s="190"/>
      <c r="DG1956" s="190"/>
      <c r="DH1956" s="190"/>
      <c r="DI1956" s="190"/>
      <c r="DJ1956" s="190"/>
      <c r="DK1956" s="190"/>
      <c r="DL1956" s="190"/>
      <c r="DM1956" s="190"/>
      <c r="DN1956" s="190"/>
      <c r="DO1956" s="190"/>
      <c r="DP1956" s="190"/>
      <c r="DQ1956" s="190"/>
      <c r="DR1956" s="190"/>
      <c r="DS1956" s="190"/>
      <c r="DT1956" s="190"/>
      <c r="DU1956" s="190"/>
      <c r="DV1956" s="190"/>
      <c r="DW1956" s="190"/>
      <c r="DX1956" s="190"/>
      <c r="DY1956" s="190"/>
      <c r="DZ1956" s="190"/>
      <c r="EA1956" s="190"/>
      <c r="EB1956" s="190"/>
      <c r="EC1956" s="190"/>
      <c r="ED1956" s="190"/>
      <c r="EE1956" s="190"/>
      <c r="EF1956" s="190"/>
      <c r="EG1956" s="190"/>
      <c r="EH1956" s="190"/>
      <c r="EI1956" s="190"/>
      <c r="EJ1956" s="190"/>
      <c r="EK1956" s="190"/>
      <c r="EL1956" s="190"/>
      <c r="EM1956" s="190"/>
      <c r="EN1956" s="190"/>
      <c r="EO1956" s="190"/>
      <c r="EP1956" s="190"/>
      <c r="EQ1956" s="190"/>
      <c r="ER1956" s="190"/>
      <c r="ES1956" s="190"/>
      <c r="ET1956" s="190"/>
      <c r="EU1956" s="190"/>
      <c r="EV1956" s="190"/>
      <c r="EW1956" s="190"/>
      <c r="EX1956" s="190"/>
      <c r="EY1956" s="190"/>
      <c r="EZ1956" s="190"/>
      <c r="FA1956" s="190"/>
      <c r="FB1956" s="190"/>
      <c r="FC1956" s="190"/>
      <c r="FD1956" s="190"/>
      <c r="FE1956" s="190"/>
      <c r="FF1956" s="190"/>
      <c r="FG1956" s="190"/>
      <c r="FH1956" s="190"/>
      <c r="FI1956" s="190"/>
      <c r="FJ1956" s="190"/>
      <c r="FK1956" s="190"/>
      <c r="FL1956" s="190"/>
      <c r="FM1956" s="190"/>
      <c r="FN1956" s="190"/>
      <c r="FO1956" s="190"/>
      <c r="FP1956" s="190"/>
      <c r="FQ1956" s="190"/>
      <c r="FR1956" s="190"/>
      <c r="FS1956" s="190"/>
      <c r="FT1956" s="190"/>
      <c r="FU1956" s="190"/>
      <c r="FV1956" s="190"/>
      <c r="FW1956" s="190"/>
      <c r="FX1956" s="190"/>
      <c r="FY1956" s="190"/>
      <c r="FZ1956" s="190"/>
      <c r="GA1956" s="190"/>
      <c r="GB1956" s="190"/>
      <c r="GC1956" s="190"/>
      <c r="GD1956" s="190"/>
      <c r="GE1956" s="190"/>
      <c r="GF1956" s="190"/>
      <c r="GG1956" s="190"/>
      <c r="GH1956" s="190"/>
      <c r="GI1956" s="190"/>
      <c r="GJ1956" s="190"/>
      <c r="GK1956" s="190"/>
      <c r="GL1956" s="190"/>
      <c r="GM1956" s="190"/>
      <c r="GN1956" s="190"/>
      <c r="GO1956" s="190"/>
      <c r="GP1956" s="190"/>
      <c r="GQ1956" s="190"/>
      <c r="GR1956" s="190"/>
      <c r="GS1956" s="190"/>
      <c r="GT1956" s="190"/>
      <c r="GU1956" s="190"/>
      <c r="GV1956" s="190"/>
      <c r="GW1956" s="190"/>
      <c r="GX1956" s="190"/>
      <c r="GY1956" s="190"/>
      <c r="GZ1956" s="190"/>
      <c r="HA1956" s="190"/>
      <c r="HB1956" s="190"/>
      <c r="HC1956" s="190"/>
      <c r="HD1956" s="190"/>
      <c r="HE1956" s="190"/>
      <c r="HF1956" s="190"/>
      <c r="HG1956" s="190"/>
      <c r="HH1956" s="190"/>
      <c r="HI1956" s="190"/>
      <c r="HJ1956" s="190"/>
      <c r="HK1956" s="190"/>
      <c r="HL1956" s="190"/>
      <c r="HM1956" s="190"/>
      <c r="HN1956" s="190"/>
      <c r="HO1956" s="190"/>
      <c r="HP1956" s="190"/>
      <c r="HQ1956" s="190"/>
      <c r="HR1956" s="190"/>
      <c r="HS1956" s="190"/>
      <c r="HT1956" s="190"/>
      <c r="HU1956" s="190"/>
      <c r="HV1956" s="190"/>
      <c r="HW1956" s="190"/>
      <c r="HX1956" s="190"/>
      <c r="HY1956" s="190"/>
      <c r="HZ1956" s="190"/>
      <c r="IA1956" s="190"/>
      <c r="IB1956" s="190"/>
      <c r="IC1956" s="190"/>
      <c r="ID1956" s="190"/>
      <c r="IE1956" s="190"/>
      <c r="IF1956" s="190"/>
      <c r="IG1956" s="190"/>
      <c r="IH1956" s="190"/>
      <c r="II1956" s="190"/>
      <c r="IJ1956" s="190"/>
      <c r="IK1956" s="190"/>
      <c r="IL1956" s="190"/>
      <c r="IM1956" s="190"/>
      <c r="IN1956" s="190"/>
      <c r="IO1956" s="190"/>
      <c r="IP1956" s="190"/>
      <c r="IQ1956" s="190"/>
      <c r="IR1956" s="190"/>
      <c r="IS1956" s="190"/>
      <c r="IT1956" s="190"/>
      <c r="IU1956" s="190"/>
      <c r="IV1956" s="190"/>
      <c r="IW1956" s="190"/>
      <c r="IX1956" s="190"/>
      <c r="IY1956" s="190"/>
      <c r="IZ1956" s="190"/>
      <c r="JA1956" s="190"/>
      <c r="JB1956" s="190"/>
      <c r="JC1956" s="190"/>
      <c r="JD1956" s="190"/>
      <c r="JE1956" s="190"/>
      <c r="JF1956" s="190"/>
      <c r="JG1956" s="190"/>
      <c r="JH1956" s="190"/>
      <c r="JI1956" s="190"/>
      <c r="JJ1956" s="190"/>
      <c r="JK1956" s="190"/>
      <c r="JL1956" s="190"/>
      <c r="JM1956" s="190"/>
      <c r="JN1956" s="190"/>
      <c r="JO1956" s="190"/>
      <c r="JP1956" s="190"/>
      <c r="JQ1956" s="190"/>
      <c r="JR1956" s="190"/>
      <c r="JS1956" s="190"/>
      <c r="JT1956" s="190"/>
      <c r="JU1956" s="190"/>
      <c r="JV1956" s="190"/>
      <c r="JW1956" s="190"/>
      <c r="JX1956" s="190"/>
      <c r="JY1956" s="190"/>
      <c r="JZ1956" s="190"/>
      <c r="KA1956" s="190"/>
      <c r="KB1956" s="190"/>
      <c r="KC1956" s="190"/>
      <c r="KD1956" s="190"/>
      <c r="KE1956" s="190"/>
      <c r="KF1956" s="190"/>
      <c r="KG1956" s="190"/>
      <c r="KH1956" s="190"/>
      <c r="KI1956" s="190"/>
      <c r="KJ1956" s="190"/>
      <c r="KK1956" s="190"/>
      <c r="KL1956" s="190"/>
      <c r="KM1956" s="190"/>
      <c r="KN1956" s="190"/>
      <c r="KO1956" s="190"/>
      <c r="KP1956" s="190"/>
      <c r="KQ1956" s="190"/>
      <c r="KR1956" s="190"/>
      <c r="KS1956" s="190"/>
      <c r="KT1956" s="190"/>
      <c r="KU1956" s="190"/>
      <c r="KV1956" s="190"/>
      <c r="KW1956" s="190"/>
      <c r="KX1956" s="190"/>
      <c r="KY1956" s="190"/>
      <c r="KZ1956" s="190"/>
      <c r="LA1956" s="190"/>
      <c r="LB1956" s="190"/>
      <c r="LC1956" s="190"/>
      <c r="LD1956" s="190"/>
      <c r="LE1956" s="190"/>
      <c r="LF1956" s="190"/>
      <c r="LG1956" s="190"/>
      <c r="LH1956" s="190"/>
      <c r="LI1956" s="190"/>
      <c r="LJ1956" s="190"/>
      <c r="LK1956" s="190"/>
      <c r="LL1956" s="190"/>
      <c r="LM1956" s="190"/>
      <c r="LN1956" s="190"/>
      <c r="LO1956" s="190"/>
      <c r="LP1956" s="190"/>
      <c r="LQ1956" s="190"/>
      <c r="LR1956" s="190"/>
      <c r="LS1956" s="190"/>
      <c r="LT1956" s="190"/>
      <c r="LU1956" s="190"/>
      <c r="LV1956" s="190"/>
      <c r="LW1956" s="190"/>
      <c r="LX1956" s="190"/>
      <c r="LY1956" s="190"/>
      <c r="LZ1956" s="190"/>
      <c r="MA1956" s="190"/>
      <c r="MB1956" s="190"/>
      <c r="MC1956" s="190"/>
      <c r="MD1956" s="190"/>
      <c r="ME1956" s="190"/>
      <c r="MF1956" s="190"/>
      <c r="MG1956" s="190"/>
      <c r="MH1956" s="190"/>
      <c r="MI1956" s="190"/>
      <c r="MJ1956" s="190"/>
      <c r="MK1956" s="190"/>
      <c r="ML1956" s="190"/>
      <c r="MM1956" s="190"/>
      <c r="MN1956" s="190"/>
      <c r="MO1956" s="190"/>
      <c r="MP1956" s="190"/>
      <c r="MQ1956" s="190"/>
      <c r="MR1956" s="190"/>
      <c r="MS1956" s="190"/>
      <c r="MT1956" s="190"/>
      <c r="MU1956" s="190"/>
      <c r="MV1956" s="190"/>
      <c r="MW1956" s="190"/>
      <c r="MX1956" s="190"/>
      <c r="MY1956" s="190"/>
      <c r="MZ1956" s="190"/>
      <c r="NA1956" s="190"/>
      <c r="NB1956" s="190"/>
      <c r="NC1956" s="190"/>
      <c r="ND1956" s="190"/>
      <c r="NE1956" s="190"/>
      <c r="NF1956" s="190"/>
      <c r="NG1956" s="190"/>
      <c r="NH1956" s="190"/>
      <c r="NI1956" s="190"/>
      <c r="NJ1956" s="190"/>
      <c r="NK1956" s="190"/>
      <c r="NL1956" s="190"/>
      <c r="NM1956" s="190"/>
      <c r="NN1956" s="190"/>
      <c r="NO1956" s="190"/>
      <c r="NP1956" s="190"/>
      <c r="NQ1956" s="190"/>
      <c r="NR1956" s="190"/>
      <c r="NS1956" s="190"/>
      <c r="NT1956" s="190"/>
      <c r="NU1956" s="190"/>
      <c r="NV1956" s="190"/>
      <c r="NW1956" s="190"/>
      <c r="NX1956" s="190"/>
      <c r="NY1956" s="190"/>
      <c r="NZ1956" s="190"/>
      <c r="OA1956" s="190"/>
      <c r="OB1956" s="190"/>
      <c r="OC1956" s="190"/>
      <c r="OD1956" s="190"/>
      <c r="OE1956" s="190"/>
      <c r="OF1956" s="190"/>
      <c r="OG1956" s="190"/>
      <c r="OH1956" s="190"/>
      <c r="OI1956" s="190"/>
      <c r="OJ1956" s="190"/>
      <c r="OK1956" s="190"/>
      <c r="OL1956" s="190"/>
      <c r="OM1956" s="190"/>
      <c r="ON1956" s="190"/>
      <c r="OO1956" s="190"/>
      <c r="OP1956" s="190"/>
      <c r="OQ1956" s="190"/>
      <c r="OR1956" s="190"/>
      <c r="OS1956" s="190"/>
      <c r="OT1956" s="190"/>
      <c r="OU1956" s="190"/>
      <c r="OV1956" s="190"/>
      <c r="OW1956" s="190"/>
      <c r="OX1956" s="190"/>
      <c r="OY1956" s="190"/>
      <c r="OZ1956" s="190"/>
      <c r="PA1956" s="190"/>
      <c r="PB1956" s="190"/>
      <c r="PC1956" s="190"/>
      <c r="PD1956" s="190"/>
      <c r="PE1956" s="190"/>
      <c r="PF1956" s="190"/>
      <c r="PG1956" s="190"/>
      <c r="PH1956" s="190"/>
      <c r="PI1956" s="190"/>
      <c r="PJ1956" s="190"/>
      <c r="PK1956" s="190"/>
      <c r="PL1956" s="190"/>
      <c r="PM1956" s="190"/>
      <c r="PN1956" s="190"/>
      <c r="PO1956" s="190"/>
      <c r="PP1956" s="190"/>
      <c r="PQ1956" s="190"/>
      <c r="PR1956" s="190"/>
      <c r="PS1956" s="190"/>
      <c r="PT1956" s="190"/>
      <c r="PU1956" s="190"/>
      <c r="PV1956" s="190"/>
      <c r="PW1956" s="190"/>
      <c r="PX1956" s="190"/>
      <c r="PY1956" s="190"/>
      <c r="PZ1956" s="190"/>
      <c r="QA1956" s="190"/>
      <c r="QB1956" s="190"/>
      <c r="QC1956" s="190"/>
      <c r="QD1956" s="190"/>
      <c r="QE1956" s="190"/>
      <c r="QF1956" s="190"/>
      <c r="QG1956" s="190"/>
      <c r="QH1956" s="190"/>
      <c r="QI1956" s="190"/>
      <c r="QJ1956" s="190"/>
      <c r="QK1956" s="190"/>
      <c r="QL1956" s="190"/>
      <c r="QM1956" s="190"/>
      <c r="QN1956" s="190"/>
      <c r="QO1956" s="190"/>
      <c r="QP1956" s="190"/>
      <c r="QQ1956" s="190"/>
      <c r="QR1956" s="190"/>
      <c r="QS1956" s="190"/>
      <c r="QT1956" s="190"/>
      <c r="QU1956" s="190"/>
      <c r="QV1956" s="190"/>
      <c r="QW1956" s="190"/>
      <c r="QX1956" s="190"/>
      <c r="QY1956" s="190"/>
      <c r="QZ1956" s="190"/>
      <c r="RA1956" s="190"/>
      <c r="RB1956" s="190"/>
      <c r="RC1956" s="190"/>
      <c r="RD1956" s="190"/>
      <c r="RE1956" s="190"/>
      <c r="RF1956" s="190"/>
      <c r="RG1956" s="190"/>
      <c r="RH1956" s="190"/>
      <c r="RI1956" s="190"/>
      <c r="RJ1956" s="190"/>
      <c r="RK1956" s="190"/>
      <c r="RL1956" s="190"/>
      <c r="RM1956" s="190"/>
      <c r="RN1956" s="190"/>
      <c r="RO1956" s="190"/>
      <c r="RP1956" s="190"/>
      <c r="RQ1956" s="190"/>
      <c r="RR1956" s="190"/>
      <c r="RS1956" s="190"/>
      <c r="RT1956" s="190"/>
      <c r="RU1956" s="190"/>
      <c r="RV1956" s="190"/>
      <c r="RW1956" s="190"/>
      <c r="RX1956" s="190"/>
      <c r="RY1956" s="190"/>
      <c r="RZ1956" s="190"/>
      <c r="SA1956" s="190"/>
      <c r="SB1956" s="190"/>
      <c r="SC1956" s="190"/>
      <c r="SD1956" s="190"/>
      <c r="SE1956" s="190"/>
      <c r="SF1956" s="190"/>
      <c r="SG1956" s="190"/>
      <c r="SH1956" s="190"/>
      <c r="SI1956" s="190"/>
      <c r="SJ1956" s="190"/>
      <c r="SK1956" s="190"/>
      <c r="SL1956" s="190"/>
      <c r="SM1956" s="190"/>
      <c r="SN1956" s="190"/>
      <c r="SO1956" s="190"/>
      <c r="SP1956" s="190"/>
      <c r="SQ1956" s="190"/>
      <c r="SR1956" s="190"/>
      <c r="SS1956" s="190"/>
      <c r="ST1956" s="190"/>
      <c r="SU1956" s="190"/>
      <c r="SV1956" s="190"/>
      <c r="SW1956" s="190"/>
      <c r="SX1956" s="190"/>
      <c r="SY1956" s="190"/>
      <c r="SZ1956" s="190"/>
      <c r="TA1956" s="190"/>
      <c r="TB1956" s="190"/>
      <c r="TC1956" s="190"/>
      <c r="TD1956" s="190"/>
      <c r="TE1956" s="190"/>
      <c r="TF1956" s="190"/>
      <c r="TG1956" s="190"/>
      <c r="TH1956" s="190"/>
      <c r="TI1956" s="190"/>
      <c r="TJ1956" s="190"/>
      <c r="TK1956" s="190"/>
      <c r="TL1956" s="190"/>
      <c r="TM1956" s="190"/>
      <c r="TN1956" s="190"/>
      <c r="TO1956" s="190"/>
      <c r="TP1956" s="190"/>
      <c r="TQ1956" s="190"/>
      <c r="TR1956" s="190"/>
      <c r="TS1956" s="190"/>
      <c r="TT1956" s="190"/>
      <c r="TU1956" s="190"/>
      <c r="TV1956" s="190"/>
      <c r="TW1956" s="190"/>
      <c r="TX1956" s="190"/>
      <c r="TY1956" s="190"/>
      <c r="TZ1956" s="190"/>
      <c r="UA1956" s="190"/>
      <c r="UB1956" s="190"/>
      <c r="UC1956" s="190"/>
      <c r="UD1956" s="190"/>
      <c r="UE1956" s="190"/>
      <c r="UF1956" s="190"/>
      <c r="UG1956" s="190"/>
      <c r="UH1956" s="190"/>
      <c r="UI1956" s="190"/>
      <c r="UJ1956" s="190"/>
      <c r="UK1956" s="190"/>
      <c r="UL1956" s="190"/>
      <c r="UM1956" s="190"/>
      <c r="UN1956" s="190"/>
      <c r="UO1956" s="190"/>
      <c r="UP1956" s="190"/>
      <c r="UQ1956" s="190"/>
      <c r="UR1956" s="190"/>
      <c r="US1956" s="190"/>
      <c r="UT1956" s="190"/>
      <c r="UU1956" s="190"/>
      <c r="UV1956" s="190"/>
      <c r="UW1956" s="190"/>
      <c r="UX1956" s="190"/>
      <c r="UY1956" s="190"/>
      <c r="UZ1956" s="190"/>
      <c r="VA1956" s="190"/>
      <c r="VB1956" s="190"/>
      <c r="VC1956" s="190"/>
      <c r="VD1956" s="190"/>
      <c r="VE1956" s="190"/>
      <c r="VF1956" s="190"/>
      <c r="VG1956" s="190"/>
      <c r="VH1956" s="190"/>
      <c r="VI1956" s="190"/>
      <c r="VJ1956" s="190"/>
      <c r="VK1956" s="190"/>
      <c r="VL1956" s="190"/>
      <c r="VM1956" s="190"/>
      <c r="VN1956" s="190"/>
      <c r="VO1956" s="190"/>
      <c r="VP1956" s="190"/>
      <c r="VQ1956" s="190"/>
      <c r="VR1956" s="190"/>
      <c r="VS1956" s="190"/>
      <c r="VT1956" s="190"/>
      <c r="VU1956" s="190"/>
      <c r="VV1956" s="190"/>
      <c r="VW1956" s="190"/>
      <c r="VX1956" s="190"/>
      <c r="VY1956" s="190"/>
      <c r="VZ1956" s="190"/>
      <c r="WA1956" s="190"/>
      <c r="WB1956" s="190"/>
      <c r="WC1956" s="190"/>
      <c r="WD1956" s="190"/>
      <c r="WE1956" s="190"/>
      <c r="WF1956" s="190"/>
      <c r="WG1956" s="190"/>
      <c r="WH1956" s="190"/>
      <c r="WI1956" s="190"/>
      <c r="WJ1956" s="190"/>
      <c r="WK1956" s="190"/>
      <c r="WL1956" s="190"/>
      <c r="WM1956" s="190"/>
      <c r="WN1956" s="190"/>
      <c r="WO1956" s="190"/>
      <c r="WP1956" s="190"/>
      <c r="WQ1956" s="190"/>
      <c r="WR1956" s="190"/>
      <c r="WS1956" s="190"/>
      <c r="WT1956" s="190"/>
      <c r="WU1956" s="190"/>
      <c r="WV1956" s="190"/>
      <c r="WW1956" s="190"/>
      <c r="WX1956" s="190"/>
      <c r="WY1956" s="190"/>
      <c r="WZ1956" s="190"/>
      <c r="XA1956" s="190"/>
      <c r="XB1956" s="190"/>
      <c r="XC1956" s="190"/>
      <c r="XD1956" s="190"/>
      <c r="XE1956" s="190"/>
      <c r="XF1956" s="190"/>
      <c r="XG1956" s="190"/>
      <c r="XH1956" s="190"/>
      <c r="XI1956" s="190"/>
      <c r="XJ1956" s="190"/>
      <c r="XK1956" s="190"/>
      <c r="XL1956" s="190"/>
      <c r="XM1956" s="190"/>
      <c r="XN1956" s="190"/>
      <c r="XO1956" s="190"/>
      <c r="XP1956" s="190"/>
      <c r="XQ1956" s="190"/>
      <c r="XR1956" s="190"/>
      <c r="XS1956" s="190"/>
      <c r="XT1956" s="190"/>
      <c r="XU1956" s="190"/>
      <c r="XV1956" s="190"/>
      <c r="XW1956" s="190"/>
      <c r="XX1956" s="190"/>
      <c r="XY1956" s="190"/>
      <c r="XZ1956" s="190"/>
      <c r="YA1956" s="190"/>
      <c r="YB1956" s="190"/>
      <c r="YC1956" s="190"/>
      <c r="YD1956" s="190"/>
      <c r="YE1956" s="190"/>
      <c r="YF1956" s="190"/>
      <c r="YG1956" s="190"/>
      <c r="YH1956" s="190"/>
      <c r="YI1956" s="190"/>
      <c r="YJ1956" s="190"/>
      <c r="YK1956" s="190"/>
      <c r="YL1956" s="190"/>
      <c r="YM1956" s="190"/>
      <c r="YN1956" s="190"/>
      <c r="YO1956" s="190"/>
      <c r="YP1956" s="190"/>
      <c r="YQ1956" s="190"/>
      <c r="YR1956" s="190"/>
      <c r="YS1956" s="190"/>
      <c r="YT1956" s="190"/>
      <c r="YU1956" s="190"/>
      <c r="YV1956" s="190"/>
      <c r="YW1956" s="190"/>
      <c r="YX1956" s="190"/>
      <c r="YY1956" s="190"/>
      <c r="YZ1956" s="190"/>
      <c r="ZA1956" s="190"/>
      <c r="ZB1956" s="190"/>
      <c r="ZC1956" s="190"/>
      <c r="ZD1956" s="190"/>
      <c r="ZE1956" s="190"/>
      <c r="ZF1956" s="190"/>
      <c r="ZG1956" s="190"/>
      <c r="ZH1956" s="190"/>
      <c r="ZI1956" s="190"/>
      <c r="ZJ1956" s="190"/>
      <c r="ZK1956" s="190"/>
      <c r="ZL1956" s="190"/>
      <c r="ZM1956" s="190"/>
      <c r="ZN1956" s="190"/>
      <c r="ZO1956" s="190"/>
      <c r="ZP1956" s="190"/>
      <c r="ZQ1956" s="190"/>
      <c r="ZR1956" s="190"/>
      <c r="ZS1956" s="190"/>
      <c r="ZT1956" s="190"/>
      <c r="ZU1956" s="190"/>
      <c r="ZV1956" s="190"/>
      <c r="ZW1956" s="190"/>
      <c r="ZX1956" s="190"/>
      <c r="ZY1956" s="190"/>
      <c r="ZZ1956" s="190"/>
      <c r="AAA1956" s="190"/>
      <c r="AAB1956" s="190"/>
      <c r="AAC1956" s="190"/>
      <c r="AAD1956" s="190"/>
      <c r="AAE1956" s="190"/>
      <c r="AAF1956" s="190"/>
      <c r="AAG1956" s="190"/>
      <c r="AAH1956" s="190"/>
      <c r="AAI1956" s="190"/>
      <c r="AAJ1956" s="190"/>
      <c r="AAK1956" s="190"/>
      <c r="AAL1956" s="190"/>
      <c r="AAM1956" s="190"/>
      <c r="AAN1956" s="190"/>
      <c r="AAO1956" s="190"/>
      <c r="AAP1956" s="190"/>
      <c r="AAQ1956" s="190"/>
      <c r="AAR1956" s="190"/>
      <c r="AAS1956" s="190"/>
      <c r="AAT1956" s="190"/>
      <c r="AAU1956" s="190"/>
      <c r="AAV1956" s="190"/>
      <c r="AAW1956" s="190"/>
      <c r="AAX1956" s="190"/>
      <c r="AAY1956" s="190"/>
      <c r="AAZ1956" s="190"/>
      <c r="ABA1956" s="190"/>
      <c r="ABB1956" s="190"/>
      <c r="ABC1956" s="190"/>
      <c r="ABD1956" s="190"/>
      <c r="ABE1956" s="190"/>
      <c r="ABF1956" s="190"/>
      <c r="ABG1956" s="190"/>
      <c r="ABH1956" s="190"/>
      <c r="ABI1956" s="190"/>
      <c r="ABJ1956" s="190"/>
      <c r="ABK1956" s="190"/>
      <c r="ABL1956" s="190"/>
      <c r="ABM1956" s="190"/>
      <c r="ABN1956" s="190"/>
      <c r="ABO1956" s="190"/>
      <c r="ABP1956" s="190"/>
      <c r="ABQ1956" s="190"/>
      <c r="ABR1956" s="190"/>
      <c r="ABS1956" s="190"/>
      <c r="ABT1956" s="190"/>
      <c r="ABU1956" s="190"/>
      <c r="ABV1956" s="190"/>
      <c r="ABW1956" s="190"/>
      <c r="ABX1956" s="190"/>
      <c r="ABY1956" s="190"/>
      <c r="ABZ1956" s="190"/>
      <c r="ACA1956" s="190"/>
      <c r="ACB1956" s="190"/>
      <c r="ACC1956" s="190"/>
      <c r="ACD1956" s="190"/>
      <c r="ACE1956" s="190"/>
      <c r="ACF1956" s="190"/>
      <c r="ACG1956" s="190"/>
      <c r="ACH1956" s="190"/>
      <c r="ACI1956" s="190"/>
      <c r="ACJ1956" s="190"/>
      <c r="ACK1956" s="190"/>
      <c r="ACL1956" s="190"/>
      <c r="ACM1956" s="190"/>
      <c r="ACN1956" s="190"/>
      <c r="ACO1956" s="190"/>
      <c r="ACP1956" s="190"/>
      <c r="ACQ1956" s="190"/>
      <c r="ACR1956" s="190"/>
      <c r="ACS1956" s="190"/>
      <c r="ACT1956" s="190"/>
      <c r="ACU1956" s="190"/>
      <c r="ACV1956" s="190"/>
      <c r="ACW1956" s="190"/>
      <c r="ACX1956" s="190"/>
      <c r="ACY1956" s="190"/>
      <c r="ACZ1956" s="190"/>
      <c r="ADA1956" s="190"/>
      <c r="ADB1956" s="190"/>
      <c r="ADC1956" s="190"/>
      <c r="ADD1956" s="190"/>
      <c r="ADE1956" s="190"/>
      <c r="ADF1956" s="190"/>
      <c r="ADG1956" s="190"/>
      <c r="ADH1956" s="190"/>
      <c r="ADI1956" s="190"/>
      <c r="ADJ1956" s="190"/>
      <c r="ADK1956" s="190"/>
      <c r="ADL1956" s="190"/>
      <c r="ADM1956" s="190"/>
      <c r="ADN1956" s="190"/>
      <c r="ADO1956" s="190"/>
      <c r="ADP1956" s="190"/>
      <c r="ADQ1956" s="190"/>
      <c r="ADR1956" s="190"/>
      <c r="ADS1956" s="190"/>
      <c r="ADT1956" s="190"/>
      <c r="ADU1956" s="190"/>
      <c r="ADV1956" s="190"/>
      <c r="ADW1956" s="190"/>
      <c r="ADX1956" s="190"/>
      <c r="ADY1956" s="190"/>
      <c r="ADZ1956" s="190"/>
      <c r="AEA1956" s="190"/>
      <c r="AEB1956" s="190"/>
      <c r="AEC1956" s="190"/>
      <c r="AED1956" s="190"/>
      <c r="AEE1956" s="190"/>
      <c r="AEF1956" s="190"/>
      <c r="AEG1956" s="190"/>
      <c r="AEH1956" s="190"/>
      <c r="AEI1956" s="190"/>
      <c r="AEJ1956" s="190"/>
      <c r="AEK1956" s="190"/>
      <c r="AEL1956" s="190"/>
      <c r="AEM1956" s="190"/>
      <c r="AEN1956" s="190"/>
      <c r="AEO1956" s="190"/>
      <c r="AEP1956" s="190"/>
      <c r="AEQ1956" s="190"/>
      <c r="AER1956" s="190"/>
      <c r="AES1956" s="190"/>
      <c r="AET1956" s="190"/>
      <c r="AEU1956" s="190"/>
      <c r="AEV1956" s="190"/>
      <c r="AEW1956" s="190"/>
      <c r="AEX1956" s="190"/>
      <c r="AEY1956" s="190"/>
      <c r="AEZ1956" s="190"/>
      <c r="AFA1956" s="190"/>
      <c r="AFB1956" s="190"/>
      <c r="AFC1956" s="190"/>
      <c r="AFD1956" s="190"/>
      <c r="AFE1956" s="190"/>
      <c r="AFF1956" s="190"/>
      <c r="AFG1956" s="190"/>
      <c r="AFH1956" s="190"/>
      <c r="AFI1956" s="190"/>
      <c r="AFJ1956" s="190"/>
      <c r="AFK1956" s="190"/>
      <c r="AFL1956" s="190"/>
      <c r="AFM1956" s="190"/>
      <c r="AFN1956" s="190"/>
      <c r="AFO1956" s="190"/>
      <c r="AFP1956" s="190"/>
      <c r="AFQ1956" s="190"/>
      <c r="AFR1956" s="190"/>
      <c r="AFS1956" s="190"/>
      <c r="AFT1956" s="190"/>
      <c r="AFU1956" s="190"/>
      <c r="AFV1956" s="190"/>
      <c r="AFW1956" s="190"/>
      <c r="AFX1956" s="190"/>
      <c r="AFY1956" s="190"/>
      <c r="AFZ1956" s="190"/>
      <c r="AGA1956" s="190"/>
      <c r="AGB1956" s="190"/>
      <c r="AGC1956" s="190"/>
      <c r="AGD1956" s="190"/>
      <c r="AGE1956" s="190"/>
      <c r="AGF1956" s="190"/>
      <c r="AGG1956" s="190"/>
      <c r="AGH1956" s="190"/>
      <c r="AGI1956" s="190"/>
      <c r="AGJ1956" s="190"/>
      <c r="AGK1956" s="190"/>
      <c r="AGL1956" s="190"/>
      <c r="AGM1956" s="190"/>
      <c r="AGN1956" s="190"/>
      <c r="AGO1956" s="190"/>
      <c r="AGP1956" s="190"/>
      <c r="AGQ1956" s="190"/>
      <c r="AGR1956" s="190"/>
      <c r="AGS1956" s="190"/>
      <c r="AGT1956" s="190"/>
      <c r="AGU1956" s="190"/>
      <c r="AGV1956" s="190"/>
      <c r="AGW1956" s="190"/>
      <c r="AGX1956" s="190"/>
      <c r="AGY1956" s="190"/>
      <c r="AGZ1956" s="190"/>
      <c r="AHA1956" s="190"/>
      <c r="AHB1956" s="190"/>
      <c r="AHC1956" s="190"/>
      <c r="AHD1956" s="190"/>
      <c r="AHE1956" s="190"/>
      <c r="AHF1956" s="190"/>
      <c r="AHG1956" s="190"/>
      <c r="AHH1956" s="190"/>
      <c r="AHI1956" s="190"/>
      <c r="AHJ1956" s="190"/>
      <c r="AHK1956" s="190"/>
      <c r="AHL1956" s="190"/>
      <c r="AHM1956" s="190"/>
      <c r="AHN1956" s="190"/>
      <c r="AHO1956" s="190"/>
      <c r="AHP1956" s="190"/>
      <c r="AHQ1956" s="190"/>
      <c r="AHR1956" s="190"/>
      <c r="AHS1956" s="190"/>
      <c r="AHT1956" s="190"/>
      <c r="AHU1956" s="190"/>
      <c r="AHV1956" s="190"/>
      <c r="AHW1956" s="190"/>
      <c r="AHX1956" s="190"/>
      <c r="AHY1956" s="190"/>
      <c r="AHZ1956" s="190"/>
      <c r="AIA1956" s="190"/>
      <c r="AIB1956" s="190"/>
      <c r="AIC1956" s="190"/>
      <c r="AID1956" s="190"/>
      <c r="AIE1956" s="190"/>
      <c r="AIF1956" s="190"/>
      <c r="AIG1956" s="190"/>
      <c r="AIH1956" s="190"/>
      <c r="AII1956" s="190"/>
      <c r="AIJ1956" s="190"/>
      <c r="AIK1956" s="190"/>
      <c r="AIL1956" s="190"/>
      <c r="AIM1956" s="190"/>
      <c r="AIN1956" s="190"/>
      <c r="AIO1956" s="190"/>
      <c r="AIP1956" s="190"/>
      <c r="AIQ1956" s="190"/>
      <c r="AIR1956" s="190"/>
      <c r="AIS1956" s="190"/>
      <c r="AIT1956" s="190"/>
      <c r="AIU1956" s="190"/>
      <c r="AIV1956" s="190"/>
      <c r="AIW1956" s="190"/>
      <c r="AIX1956" s="190"/>
      <c r="AIY1956" s="190"/>
      <c r="AIZ1956" s="190"/>
      <c r="AJA1956" s="190"/>
      <c r="AJB1956" s="190"/>
      <c r="AJC1956" s="190"/>
      <c r="AJD1956" s="190"/>
      <c r="AJE1956" s="190"/>
      <c r="AJF1956" s="190"/>
      <c r="AJG1956" s="190"/>
      <c r="AJH1956" s="190"/>
      <c r="AJI1956" s="190"/>
      <c r="AJJ1956" s="190"/>
      <c r="AJK1956" s="190"/>
      <c r="AJL1956" s="190"/>
      <c r="AJM1956" s="190"/>
      <c r="AJN1956" s="190"/>
      <c r="AJO1956" s="190"/>
      <c r="AJP1956" s="190"/>
      <c r="AJQ1956" s="190"/>
      <c r="AJR1956" s="190"/>
      <c r="AJS1956" s="190"/>
      <c r="AJT1956" s="190"/>
      <c r="AJU1956" s="190"/>
      <c r="AJV1956" s="190"/>
      <c r="AJW1956" s="190"/>
      <c r="AJX1956" s="190"/>
      <c r="AJY1956" s="190"/>
      <c r="AJZ1956" s="190"/>
      <c r="AKA1956" s="190"/>
      <c r="AKB1956" s="190"/>
      <c r="AKC1956" s="190"/>
      <c r="AKD1956" s="190"/>
      <c r="AKE1956" s="190"/>
      <c r="AKF1956" s="190"/>
      <c r="AKG1956" s="190"/>
      <c r="AKH1956" s="190"/>
      <c r="AKI1956" s="190"/>
      <c r="AKJ1956" s="190"/>
      <c r="AKK1956" s="190"/>
      <c r="AKL1956" s="190"/>
      <c r="AKM1956" s="190"/>
      <c r="AKN1956" s="190"/>
      <c r="AKO1956" s="190"/>
      <c r="AKP1956" s="190"/>
      <c r="AKQ1956" s="190"/>
      <c r="AKR1956" s="190"/>
      <c r="AKS1956" s="190"/>
      <c r="AKT1956" s="190"/>
      <c r="AKU1956" s="190"/>
      <c r="AKV1956" s="190"/>
      <c r="AKW1956" s="190"/>
      <c r="AKX1956" s="190"/>
      <c r="AKY1956" s="190"/>
      <c r="AKZ1956" s="190"/>
      <c r="ALA1956" s="190"/>
      <c r="ALB1956" s="190"/>
      <c r="ALC1956" s="190"/>
      <c r="ALD1956" s="190"/>
      <c r="ALE1956" s="190"/>
      <c r="ALF1956" s="190"/>
      <c r="ALG1956" s="190"/>
      <c r="ALH1956" s="190"/>
      <c r="ALI1956" s="190"/>
      <c r="ALJ1956" s="190"/>
      <c r="ALK1956" s="190"/>
      <c r="ALL1956" s="190"/>
      <c r="ALM1956" s="190"/>
      <c r="ALN1956" s="190"/>
      <c r="ALO1956" s="190"/>
      <c r="ALP1956" s="190"/>
      <c r="ALQ1956" s="190"/>
      <c r="ALR1956" s="190"/>
      <c r="ALS1956" s="190"/>
      <c r="ALT1956" s="190"/>
      <c r="ALU1956" s="190"/>
      <c r="ALV1956" s="190"/>
      <c r="ALW1956" s="190"/>
      <c r="ALX1956" s="190"/>
      <c r="ALY1956" s="190"/>
      <c r="ALZ1956" s="190"/>
      <c r="AMA1956" s="190"/>
      <c r="AMB1956" s="190"/>
      <c r="AMC1956" s="190"/>
      <c r="AMD1956" s="190"/>
      <c r="AME1956" s="190"/>
      <c r="AMF1956" s="190"/>
      <c r="AMG1956" s="190"/>
      <c r="AMH1956" s="190"/>
      <c r="AMI1956" s="190"/>
      <c r="AMJ1956" s="190"/>
      <c r="AMK1956" s="190"/>
      <c r="AML1956" s="190"/>
      <c r="AMM1956" s="190"/>
      <c r="AMN1956" s="190"/>
      <c r="AMO1956" s="190"/>
      <c r="AMP1956" s="190"/>
      <c r="AMQ1956" s="190"/>
      <c r="AMR1956" s="190"/>
      <c r="AMS1956" s="190"/>
      <c r="AMT1956" s="190"/>
      <c r="AMU1956" s="190"/>
      <c r="AMV1956" s="190"/>
      <c r="AMW1956" s="190"/>
      <c r="AMX1956" s="190"/>
      <c r="AMY1956" s="190"/>
      <c r="AMZ1956" s="190"/>
      <c r="ANA1956" s="190"/>
      <c r="ANB1956" s="190"/>
      <c r="ANC1956" s="190"/>
      <c r="AND1956" s="190"/>
      <c r="ANE1956" s="190"/>
      <c r="ANF1956" s="190"/>
      <c r="ANG1956" s="190"/>
      <c r="ANH1956" s="190"/>
      <c r="ANI1956" s="190"/>
      <c r="ANJ1956" s="190"/>
      <c r="ANK1956" s="190"/>
      <c r="ANL1956" s="190"/>
      <c r="ANM1956" s="190"/>
      <c r="ANN1956" s="190"/>
      <c r="ANO1956" s="190"/>
      <c r="ANP1956" s="190"/>
      <c r="ANQ1956" s="190"/>
      <c r="ANR1956" s="190"/>
      <c r="ANS1956" s="190"/>
      <c r="ANT1956" s="190"/>
      <c r="ANU1956" s="190"/>
      <c r="ANV1956" s="190"/>
      <c r="ANW1956" s="190"/>
      <c r="ANX1956" s="190"/>
      <c r="ANY1956" s="190"/>
      <c r="ANZ1956" s="190"/>
      <c r="AOA1956" s="190"/>
      <c r="AOB1956" s="190"/>
      <c r="AOC1956" s="190"/>
      <c r="AOD1956" s="190"/>
      <c r="AOE1956" s="190"/>
      <c r="AOF1956" s="190"/>
      <c r="AOG1956" s="190"/>
      <c r="AOH1956" s="190"/>
      <c r="AOI1956" s="190"/>
      <c r="AOJ1956" s="190"/>
      <c r="AOK1956" s="190"/>
      <c r="AOL1956" s="190"/>
      <c r="AOM1956" s="190"/>
      <c r="AON1956" s="190"/>
      <c r="AOO1956" s="190"/>
      <c r="AOP1956" s="190"/>
      <c r="AOQ1956" s="190"/>
      <c r="AOR1956" s="190"/>
      <c r="AOS1956" s="190"/>
      <c r="AOT1956" s="190"/>
      <c r="AOU1956" s="190"/>
      <c r="AOV1956" s="190"/>
      <c r="AOW1956" s="190"/>
      <c r="AOX1956" s="190"/>
      <c r="AOY1956" s="190"/>
      <c r="AOZ1956" s="190"/>
      <c r="APA1956" s="190"/>
      <c r="APB1956" s="190"/>
      <c r="APC1956" s="190"/>
      <c r="APD1956" s="190"/>
      <c r="APE1956" s="190"/>
      <c r="APF1956" s="190"/>
      <c r="APG1956" s="190"/>
      <c r="APH1956" s="190"/>
      <c r="API1956" s="190"/>
      <c r="APJ1956" s="190"/>
      <c r="APK1956" s="190"/>
      <c r="APL1956" s="190"/>
      <c r="APM1956" s="190"/>
      <c r="APN1956" s="190"/>
      <c r="APO1956" s="190"/>
      <c r="APP1956" s="190"/>
      <c r="APQ1956" s="190"/>
      <c r="APR1956" s="190"/>
      <c r="APS1956" s="190"/>
      <c r="APT1956" s="190"/>
      <c r="APU1956" s="190"/>
      <c r="APV1956" s="190"/>
      <c r="APW1956" s="190"/>
      <c r="APX1956" s="190"/>
      <c r="APY1956" s="190"/>
      <c r="APZ1956" s="190"/>
      <c r="AQA1956" s="190"/>
      <c r="AQB1956" s="190"/>
      <c r="AQC1956" s="190"/>
      <c r="AQD1956" s="190"/>
      <c r="AQE1956" s="190"/>
      <c r="AQF1956" s="190"/>
      <c r="AQG1956" s="190"/>
      <c r="AQH1956" s="190"/>
      <c r="AQI1956" s="190"/>
      <c r="AQJ1956" s="190"/>
      <c r="AQK1956" s="190"/>
      <c r="AQL1956" s="190"/>
      <c r="AQM1956" s="190"/>
      <c r="AQN1956" s="190"/>
      <c r="AQO1956" s="190"/>
      <c r="AQP1956" s="190"/>
      <c r="AQQ1956" s="190"/>
      <c r="AQR1956" s="190"/>
      <c r="AQS1956" s="190"/>
      <c r="AQT1956" s="190"/>
      <c r="AQU1956" s="190"/>
      <c r="AQV1956" s="190"/>
      <c r="AQW1956" s="190"/>
      <c r="AQX1956" s="190"/>
      <c r="AQY1956" s="190"/>
      <c r="AQZ1956" s="190"/>
      <c r="ARA1956" s="190"/>
      <c r="ARB1956" s="190"/>
      <c r="ARC1956" s="190"/>
      <c r="ARD1956" s="190"/>
      <c r="ARE1956" s="190"/>
      <c r="ARF1956" s="190"/>
      <c r="ARG1956" s="190"/>
      <c r="ARH1956" s="190"/>
      <c r="ARI1956" s="190"/>
      <c r="ARJ1956" s="190"/>
      <c r="ARK1956" s="190"/>
      <c r="ARL1956" s="190"/>
      <c r="ARM1956" s="190"/>
      <c r="ARN1956" s="190"/>
      <c r="ARO1956" s="190"/>
      <c r="ARP1956" s="190"/>
      <c r="ARQ1956" s="190"/>
      <c r="ARR1956" s="190"/>
      <c r="ARS1956" s="190"/>
      <c r="ART1956" s="190"/>
      <c r="ARU1956" s="190"/>
      <c r="ARV1956" s="190"/>
      <c r="ARW1956" s="190"/>
      <c r="ARX1956" s="190"/>
      <c r="ARY1956" s="190"/>
      <c r="ARZ1956" s="190"/>
      <c r="ASA1956" s="190"/>
      <c r="ASB1956" s="190"/>
      <c r="ASC1956" s="190"/>
      <c r="ASD1956" s="190"/>
      <c r="ASE1956" s="190"/>
      <c r="ASF1956" s="190"/>
      <c r="ASG1956" s="190"/>
      <c r="ASH1956" s="190"/>
      <c r="ASI1956" s="190"/>
      <c r="ASJ1956" s="190"/>
      <c r="ASK1956" s="190"/>
      <c r="ASL1956" s="190"/>
      <c r="ASM1956" s="190"/>
      <c r="ASN1956" s="190"/>
      <c r="ASO1956" s="190"/>
      <c r="ASP1956" s="190"/>
      <c r="ASQ1956" s="190"/>
      <c r="ASR1956" s="190"/>
      <c r="ASS1956" s="190"/>
      <c r="AST1956" s="190"/>
      <c r="ASU1956" s="190"/>
      <c r="ASV1956" s="190"/>
      <c r="ASW1956" s="190"/>
      <c r="ASX1956" s="190"/>
      <c r="ASY1956" s="190"/>
      <c r="ASZ1956" s="190"/>
      <c r="ATA1956" s="190"/>
      <c r="ATB1956" s="190"/>
      <c r="ATC1956" s="190"/>
      <c r="ATD1956" s="190"/>
      <c r="ATE1956" s="190"/>
      <c r="ATF1956" s="190"/>
      <c r="ATG1956" s="190"/>
      <c r="ATH1956" s="190"/>
      <c r="ATI1956" s="190"/>
      <c r="ATJ1956" s="190"/>
      <c r="ATK1956" s="190"/>
      <c r="ATL1956" s="190"/>
      <c r="ATM1956" s="190"/>
      <c r="ATN1956" s="190"/>
      <c r="ATO1956" s="190"/>
      <c r="ATP1956" s="190"/>
      <c r="ATQ1956" s="190"/>
      <c r="ATR1956" s="190"/>
      <c r="ATS1956" s="190"/>
      <c r="ATT1956" s="190"/>
      <c r="ATU1956" s="190"/>
      <c r="ATV1956" s="190"/>
      <c r="ATW1956" s="190"/>
      <c r="ATX1956" s="190"/>
      <c r="ATY1956" s="190"/>
      <c r="ATZ1956" s="190"/>
      <c r="AUA1956" s="190"/>
      <c r="AUB1956" s="190"/>
      <c r="AUC1956" s="190"/>
      <c r="AUD1956" s="190"/>
      <c r="AUE1956" s="190"/>
      <c r="AUF1956" s="190"/>
      <c r="AUG1956" s="190"/>
      <c r="AUH1956" s="190"/>
      <c r="AUI1956" s="190"/>
      <c r="AUJ1956" s="190"/>
      <c r="AUK1956" s="190"/>
      <c r="AUL1956" s="190"/>
      <c r="AUM1956" s="190"/>
      <c r="AUN1956" s="190"/>
      <c r="AUO1956" s="190"/>
      <c r="AUP1956" s="190"/>
      <c r="AUQ1956" s="190"/>
      <c r="AUR1956" s="190"/>
      <c r="AUS1956" s="190"/>
      <c r="AUT1956" s="190"/>
      <c r="AUU1956" s="190"/>
      <c r="AUV1956" s="190"/>
      <c r="AUW1956" s="190"/>
      <c r="AUX1956" s="190"/>
      <c r="AUY1956" s="190"/>
      <c r="AUZ1956" s="190"/>
      <c r="AVA1956" s="190"/>
      <c r="AVB1956" s="190"/>
      <c r="AVC1956" s="190"/>
      <c r="AVD1956" s="190"/>
      <c r="AVE1956" s="190"/>
      <c r="AVF1956" s="190"/>
      <c r="AVG1956" s="190"/>
      <c r="AVH1956" s="190"/>
      <c r="AVI1956" s="190"/>
      <c r="AVJ1956" s="190"/>
      <c r="AVK1956" s="190"/>
      <c r="AVL1956" s="190"/>
      <c r="AVM1956" s="190"/>
      <c r="AVN1956" s="190"/>
      <c r="AVO1956" s="190"/>
      <c r="AVP1956" s="190"/>
      <c r="AVQ1956" s="190"/>
      <c r="AVR1956" s="190"/>
      <c r="AVS1956" s="190"/>
      <c r="AVT1956" s="190"/>
      <c r="AVU1956" s="190"/>
      <c r="AVV1956" s="190"/>
      <c r="AVW1956" s="190"/>
      <c r="AVX1956" s="190"/>
      <c r="AVY1956" s="190"/>
      <c r="AVZ1956" s="190"/>
      <c r="AWA1956" s="190"/>
      <c r="AWB1956" s="190"/>
      <c r="AWC1956" s="190"/>
      <c r="AWD1956" s="190"/>
      <c r="AWE1956" s="190"/>
      <c r="AWF1956" s="190"/>
      <c r="AWG1956" s="190"/>
      <c r="AWH1956" s="190"/>
      <c r="AWI1956" s="190"/>
      <c r="AWJ1956" s="190"/>
      <c r="AWK1956" s="190"/>
      <c r="AWL1956" s="190"/>
      <c r="AWM1956" s="190"/>
      <c r="AWN1956" s="190"/>
      <c r="AWO1956" s="190"/>
      <c r="AWP1956" s="190"/>
      <c r="AWQ1956" s="190"/>
      <c r="AWR1956" s="190"/>
      <c r="AWS1956" s="190"/>
      <c r="AWT1956" s="190"/>
      <c r="AWU1956" s="190"/>
      <c r="AWV1956" s="190"/>
      <c r="AWW1956" s="190"/>
      <c r="AWX1956" s="190"/>
      <c r="AWY1956" s="190"/>
      <c r="AWZ1956" s="190"/>
      <c r="AXA1956" s="190"/>
      <c r="AXB1956" s="190"/>
      <c r="AXC1956" s="190"/>
      <c r="AXD1956" s="190"/>
      <c r="AXE1956" s="190"/>
      <c r="AXF1956" s="190"/>
      <c r="AXG1956" s="190"/>
      <c r="AXH1956" s="190"/>
      <c r="AXI1956" s="190"/>
      <c r="AXJ1956" s="190"/>
      <c r="AXK1956" s="190"/>
      <c r="AXL1956" s="190"/>
      <c r="AXM1956" s="190"/>
      <c r="AXN1956" s="190"/>
      <c r="AXO1956" s="190"/>
      <c r="AXP1956" s="190"/>
      <c r="AXQ1956" s="190"/>
      <c r="AXR1956" s="190"/>
      <c r="AXS1956" s="190"/>
      <c r="AXT1956" s="190"/>
      <c r="AXU1956" s="190"/>
      <c r="AXV1956" s="190"/>
      <c r="AXW1956" s="190"/>
      <c r="AXX1956" s="190"/>
      <c r="AXY1956" s="190"/>
      <c r="AXZ1956" s="190"/>
      <c r="AYA1956" s="190"/>
      <c r="AYB1956" s="190"/>
      <c r="AYC1956" s="190"/>
      <c r="AYD1956" s="190"/>
      <c r="AYE1956" s="190"/>
      <c r="AYF1956" s="190"/>
      <c r="AYG1956" s="190"/>
      <c r="AYH1956" s="190"/>
      <c r="AYI1956" s="190"/>
      <c r="AYJ1956" s="190"/>
      <c r="AYK1956" s="190"/>
      <c r="AYL1956" s="190"/>
      <c r="AYM1956" s="190"/>
      <c r="AYN1956" s="190"/>
      <c r="AYO1956" s="190"/>
      <c r="AYP1956" s="190"/>
      <c r="AYQ1956" s="190"/>
      <c r="AYR1956" s="190"/>
      <c r="AYS1956" s="190"/>
      <c r="AYT1956" s="190"/>
      <c r="AYU1956" s="190"/>
      <c r="AYV1956" s="190"/>
      <c r="AYW1956" s="190"/>
      <c r="AYX1956" s="190"/>
      <c r="AYY1956" s="190"/>
      <c r="AYZ1956" s="190"/>
      <c r="AZA1956" s="190"/>
      <c r="AZB1956" s="190"/>
      <c r="AZC1956" s="190"/>
      <c r="AZD1956" s="190"/>
      <c r="AZE1956" s="190"/>
      <c r="AZF1956" s="190"/>
      <c r="AZG1956" s="190"/>
      <c r="AZH1956" s="190"/>
      <c r="AZI1956" s="190"/>
      <c r="AZJ1956" s="190"/>
      <c r="AZK1956" s="190"/>
      <c r="AZL1956" s="190"/>
      <c r="AZM1956" s="190"/>
      <c r="AZN1956" s="190"/>
      <c r="AZO1956" s="190"/>
      <c r="AZP1956" s="190"/>
      <c r="AZQ1956" s="190"/>
      <c r="AZR1956" s="190"/>
      <c r="AZS1956" s="190"/>
      <c r="AZT1956" s="190"/>
      <c r="AZU1956" s="190"/>
      <c r="AZV1956" s="190"/>
      <c r="AZW1956" s="190"/>
      <c r="AZX1956" s="190"/>
      <c r="AZY1956" s="190"/>
      <c r="AZZ1956" s="190"/>
      <c r="BAA1956" s="190"/>
      <c r="BAB1956" s="190"/>
      <c r="BAC1956" s="190"/>
      <c r="BAD1956" s="190"/>
      <c r="BAE1956" s="190"/>
      <c r="BAF1956" s="190"/>
      <c r="BAG1956" s="190"/>
      <c r="BAH1956" s="190"/>
      <c r="BAI1956" s="190"/>
      <c r="BAJ1956" s="190"/>
      <c r="BAK1956" s="190"/>
      <c r="BAL1956" s="190"/>
      <c r="BAM1956" s="190"/>
      <c r="BAN1956" s="190"/>
      <c r="BAO1956" s="190"/>
      <c r="BAP1956" s="190"/>
      <c r="BAQ1956" s="190"/>
      <c r="BAR1956" s="190"/>
      <c r="BAS1956" s="190"/>
      <c r="BAT1956" s="190"/>
      <c r="BAU1956" s="190"/>
      <c r="BAV1956" s="190"/>
      <c r="BAW1956" s="190"/>
      <c r="BAX1956" s="190"/>
      <c r="BAY1956" s="190"/>
      <c r="BAZ1956" s="190"/>
      <c r="BBA1956" s="190"/>
      <c r="BBB1956" s="190"/>
      <c r="BBC1956" s="190"/>
      <c r="BBD1956" s="190"/>
      <c r="BBE1956" s="190"/>
      <c r="BBF1956" s="190"/>
      <c r="BBG1956" s="190"/>
      <c r="BBH1956" s="190"/>
      <c r="BBI1956" s="190"/>
      <c r="BBJ1956" s="190"/>
      <c r="BBK1956" s="190"/>
      <c r="BBL1956" s="190"/>
      <c r="BBM1956" s="190"/>
      <c r="BBN1956" s="190"/>
      <c r="BBO1956" s="190"/>
      <c r="BBP1956" s="190"/>
      <c r="BBQ1956" s="190"/>
      <c r="BBR1956" s="190"/>
      <c r="BBS1956" s="190"/>
      <c r="BBT1956" s="190"/>
      <c r="BBU1956" s="190"/>
      <c r="BBV1956" s="190"/>
      <c r="BBW1956" s="190"/>
      <c r="BBX1956" s="190"/>
      <c r="BBY1956" s="190"/>
      <c r="BBZ1956" s="190"/>
      <c r="BCA1956" s="190"/>
      <c r="BCB1956" s="190"/>
      <c r="BCC1956" s="190"/>
      <c r="BCD1956" s="190"/>
      <c r="BCE1956" s="190"/>
      <c r="BCF1956" s="190"/>
      <c r="BCG1956" s="190"/>
      <c r="BCH1956" s="190"/>
      <c r="BCI1956" s="190"/>
      <c r="BCJ1956" s="190"/>
      <c r="BCK1956" s="190"/>
      <c r="BCL1956" s="190"/>
      <c r="BCM1956" s="190"/>
      <c r="BCN1956" s="190"/>
      <c r="BCO1956" s="190"/>
      <c r="BCP1956" s="190"/>
      <c r="BCQ1956" s="190"/>
      <c r="BCR1956" s="190"/>
      <c r="BCS1956" s="190"/>
      <c r="BCT1956" s="190"/>
      <c r="BCU1956" s="190"/>
      <c r="BCV1956" s="190"/>
      <c r="BCW1956" s="190"/>
      <c r="BCX1956" s="190"/>
      <c r="BCY1956" s="190"/>
      <c r="BCZ1956" s="190"/>
      <c r="BDA1956" s="190"/>
      <c r="BDB1956" s="190"/>
      <c r="BDC1956" s="190"/>
      <c r="BDD1956" s="190"/>
      <c r="BDE1956" s="190"/>
      <c r="BDF1956" s="190"/>
      <c r="BDG1956" s="190"/>
      <c r="BDH1956" s="190"/>
      <c r="BDI1956" s="190"/>
      <c r="BDJ1956" s="190"/>
      <c r="BDK1956" s="190"/>
      <c r="BDL1956" s="190"/>
      <c r="BDM1956" s="190"/>
      <c r="BDN1956" s="190"/>
      <c r="BDO1956" s="190"/>
      <c r="BDP1956" s="190"/>
      <c r="BDQ1956" s="190"/>
      <c r="BDR1956" s="190"/>
      <c r="BDS1956" s="190"/>
      <c r="BDT1956" s="190"/>
      <c r="BDU1956" s="190"/>
      <c r="BDV1956" s="190"/>
      <c r="BDW1956" s="190"/>
      <c r="BDX1956" s="190"/>
      <c r="BDY1956" s="190"/>
      <c r="BDZ1956" s="190"/>
      <c r="BEA1956" s="190"/>
      <c r="BEB1956" s="190"/>
      <c r="BEC1956" s="190"/>
      <c r="BED1956" s="190"/>
      <c r="BEE1956" s="190"/>
      <c r="BEF1956" s="190"/>
      <c r="BEG1956" s="190"/>
      <c r="BEH1956" s="190"/>
      <c r="BEI1956" s="190"/>
      <c r="BEJ1956" s="190"/>
      <c r="BEK1956" s="190"/>
      <c r="BEL1956" s="190"/>
      <c r="BEM1956" s="190"/>
      <c r="BEN1956" s="190"/>
      <c r="BEO1956" s="190"/>
      <c r="BEP1956" s="190"/>
      <c r="BEQ1956" s="190"/>
      <c r="BER1956" s="190"/>
      <c r="BES1956" s="190"/>
      <c r="BET1956" s="190"/>
      <c r="BEU1956" s="190"/>
      <c r="BEV1956" s="190"/>
      <c r="BEW1956" s="190"/>
      <c r="BEX1956" s="190"/>
      <c r="BEY1956" s="190"/>
      <c r="BEZ1956" s="190"/>
      <c r="BFA1956" s="190"/>
      <c r="BFB1956" s="190"/>
      <c r="BFC1956" s="190"/>
      <c r="BFD1956" s="190"/>
      <c r="BFE1956" s="190"/>
      <c r="BFF1956" s="190"/>
      <c r="BFG1956" s="190"/>
      <c r="BFH1956" s="190"/>
      <c r="BFI1956" s="190"/>
      <c r="BFJ1956" s="190"/>
      <c r="BFK1956" s="190"/>
      <c r="BFL1956" s="190"/>
      <c r="BFM1956" s="190"/>
      <c r="BFN1956" s="190"/>
      <c r="BFO1956" s="190"/>
      <c r="BFP1956" s="190"/>
      <c r="BFQ1956" s="190"/>
      <c r="BFR1956" s="190"/>
      <c r="BFS1956" s="190"/>
      <c r="BFT1956" s="190"/>
      <c r="BFU1956" s="190"/>
      <c r="BFV1956" s="190"/>
      <c r="BFW1956" s="190"/>
      <c r="BFX1956" s="190"/>
      <c r="BFY1956" s="190"/>
      <c r="BFZ1956" s="190"/>
      <c r="BGA1956" s="190"/>
      <c r="BGB1956" s="190"/>
      <c r="BGC1956" s="190"/>
      <c r="BGD1956" s="190"/>
      <c r="BGE1956" s="190"/>
      <c r="BGF1956" s="190"/>
      <c r="BGG1956" s="190"/>
      <c r="BGH1956" s="190"/>
      <c r="BGI1956" s="190"/>
      <c r="BGJ1956" s="190"/>
      <c r="BGK1956" s="190"/>
      <c r="BGL1956" s="190"/>
      <c r="BGM1956" s="190"/>
      <c r="BGN1956" s="190"/>
      <c r="BGO1956" s="190"/>
      <c r="BGP1956" s="190"/>
      <c r="BGQ1956" s="190"/>
      <c r="BGR1956" s="190"/>
      <c r="BGS1956" s="190"/>
      <c r="BGT1956" s="190"/>
      <c r="BGU1956" s="190"/>
      <c r="BGV1956" s="190"/>
      <c r="BGW1956" s="190"/>
      <c r="BGX1956" s="190"/>
      <c r="BGY1956" s="190"/>
      <c r="BGZ1956" s="190"/>
      <c r="BHA1956" s="190"/>
      <c r="BHB1956" s="190"/>
      <c r="BHC1956" s="190"/>
      <c r="BHD1956" s="190"/>
      <c r="BHE1956" s="190"/>
      <c r="BHF1956" s="190"/>
      <c r="BHG1956" s="190"/>
      <c r="BHH1956" s="190"/>
      <c r="BHI1956" s="190"/>
      <c r="BHJ1956" s="190"/>
      <c r="BHK1956" s="190"/>
      <c r="BHL1956" s="190"/>
      <c r="BHM1956" s="190"/>
      <c r="BHN1956" s="190"/>
      <c r="BHO1956" s="190"/>
      <c r="BHP1956" s="190"/>
      <c r="BHQ1956" s="190"/>
      <c r="BHR1956" s="190"/>
      <c r="BHS1956" s="190"/>
      <c r="BHT1956" s="190"/>
      <c r="BHU1956" s="190"/>
      <c r="BHV1956" s="190"/>
      <c r="BHW1956" s="190"/>
      <c r="BHX1956" s="190"/>
      <c r="BHY1956" s="190"/>
      <c r="BHZ1956" s="190"/>
      <c r="BIA1956" s="190"/>
      <c r="BIB1956" s="190"/>
      <c r="BIC1956" s="190"/>
      <c r="BID1956" s="190"/>
      <c r="BIE1956" s="190"/>
      <c r="BIF1956" s="190"/>
      <c r="BIG1956" s="190"/>
      <c r="BIH1956" s="190"/>
      <c r="BII1956" s="190"/>
      <c r="BIJ1956" s="190"/>
      <c r="BIK1956" s="190"/>
      <c r="BIL1956" s="190"/>
      <c r="BIM1956" s="190"/>
      <c r="BIN1956" s="190"/>
      <c r="BIO1956" s="190"/>
      <c r="BIP1956" s="190"/>
      <c r="BIQ1956" s="190"/>
      <c r="BIR1956" s="190"/>
      <c r="BIS1956" s="190"/>
      <c r="BIT1956" s="190"/>
      <c r="BIU1956" s="190"/>
      <c r="BIV1956" s="190"/>
      <c r="BIW1956" s="190"/>
      <c r="BIX1956" s="190"/>
      <c r="BIY1956" s="190"/>
      <c r="BIZ1956" s="190"/>
      <c r="BJA1956" s="190"/>
      <c r="BJB1956" s="190"/>
      <c r="BJC1956" s="190"/>
      <c r="BJD1956" s="190"/>
      <c r="BJE1956" s="190"/>
      <c r="BJF1956" s="190"/>
      <c r="BJG1956" s="190"/>
      <c r="BJH1956" s="190"/>
      <c r="BJI1956" s="190"/>
      <c r="BJJ1956" s="190"/>
      <c r="BJK1956" s="190"/>
      <c r="BJL1956" s="190"/>
      <c r="BJM1956" s="190"/>
      <c r="BJN1956" s="190"/>
      <c r="BJO1956" s="190"/>
      <c r="BJP1956" s="190"/>
      <c r="BJQ1956" s="190"/>
      <c r="BJR1956" s="190"/>
      <c r="BJS1956" s="190"/>
      <c r="BJT1956" s="190"/>
      <c r="BJU1956" s="190"/>
      <c r="BJV1956" s="190"/>
      <c r="BJW1956" s="190"/>
      <c r="BJX1956" s="190"/>
      <c r="BJY1956" s="190"/>
      <c r="BJZ1956" s="190"/>
      <c r="BKA1956" s="190"/>
      <c r="BKB1956" s="190"/>
      <c r="BKC1956" s="190"/>
      <c r="BKD1956" s="190"/>
      <c r="BKE1956" s="190"/>
      <c r="BKF1956" s="190"/>
      <c r="BKG1956" s="190"/>
      <c r="BKH1956" s="190"/>
      <c r="BKI1956" s="190"/>
      <c r="BKJ1956" s="190"/>
      <c r="BKK1956" s="190"/>
      <c r="BKL1956" s="190"/>
      <c r="BKM1956" s="190"/>
      <c r="BKN1956" s="190"/>
      <c r="BKO1956" s="190"/>
      <c r="BKP1956" s="190"/>
      <c r="BKQ1956" s="190"/>
      <c r="BKR1956" s="190"/>
      <c r="BKS1956" s="190"/>
      <c r="BKT1956" s="190"/>
      <c r="BKU1956" s="190"/>
      <c r="BKV1956" s="190"/>
      <c r="BKW1956" s="190"/>
      <c r="BKX1956" s="190"/>
      <c r="BKY1956" s="190"/>
      <c r="BKZ1956" s="190"/>
      <c r="BLA1956" s="190"/>
      <c r="BLB1956" s="190"/>
      <c r="BLC1956" s="190"/>
      <c r="BLD1956" s="190"/>
      <c r="BLE1956" s="190"/>
      <c r="BLF1956" s="190"/>
      <c r="BLG1956" s="190"/>
      <c r="BLH1956" s="190"/>
      <c r="BLI1956" s="190"/>
      <c r="BLJ1956" s="190"/>
      <c r="BLK1956" s="190"/>
      <c r="BLL1956" s="190"/>
      <c r="BLM1956" s="190"/>
      <c r="BLN1956" s="190"/>
      <c r="BLO1956" s="190"/>
      <c r="BLP1956" s="190"/>
      <c r="BLQ1956" s="190"/>
      <c r="BLR1956" s="190"/>
      <c r="BLS1956" s="190"/>
      <c r="BLT1956" s="190"/>
      <c r="BLU1956" s="190"/>
      <c r="BLV1956" s="190"/>
      <c r="BLW1956" s="190"/>
      <c r="BLX1956" s="190"/>
      <c r="BLY1956" s="190"/>
      <c r="BLZ1956" s="190"/>
      <c r="BMA1956" s="190"/>
      <c r="BMB1956" s="190"/>
      <c r="BMC1956" s="190"/>
      <c r="BMD1956" s="190"/>
      <c r="BME1956" s="190"/>
      <c r="BMF1956" s="190"/>
      <c r="BMG1956" s="190"/>
      <c r="BMH1956" s="190"/>
      <c r="BMI1956" s="190"/>
      <c r="BMJ1956" s="190"/>
      <c r="BMK1956" s="190"/>
      <c r="BML1956" s="190"/>
      <c r="BMM1956" s="190"/>
      <c r="BMN1956" s="190"/>
      <c r="BMO1956" s="190"/>
      <c r="BMP1956" s="190"/>
      <c r="BMQ1956" s="190"/>
      <c r="BMR1956" s="190"/>
      <c r="BMS1956" s="190"/>
      <c r="BMT1956" s="190"/>
      <c r="BMU1956" s="190"/>
      <c r="BMV1956" s="190"/>
      <c r="BMW1956" s="190"/>
      <c r="BMX1956" s="190"/>
      <c r="BMY1956" s="190"/>
      <c r="BMZ1956" s="190"/>
      <c r="BNA1956" s="190"/>
      <c r="BNB1956" s="190"/>
      <c r="BNC1956" s="190"/>
      <c r="BND1956" s="190"/>
      <c r="BNE1956" s="190"/>
      <c r="BNF1956" s="190"/>
      <c r="BNG1956" s="190"/>
      <c r="BNH1956" s="190"/>
      <c r="BNI1956" s="190"/>
      <c r="BNJ1956" s="190"/>
      <c r="BNK1956" s="190"/>
      <c r="BNL1956" s="190"/>
      <c r="BNM1956" s="190"/>
      <c r="BNN1956" s="190"/>
      <c r="BNO1956" s="190"/>
      <c r="BNP1956" s="190"/>
      <c r="BNQ1956" s="190"/>
      <c r="BNR1956" s="190"/>
      <c r="BNS1956" s="190"/>
      <c r="BNT1956" s="190"/>
      <c r="BNU1956" s="190"/>
      <c r="BNV1956" s="190"/>
      <c r="BNW1956" s="190"/>
      <c r="BNX1956" s="190"/>
      <c r="BNY1956" s="190"/>
      <c r="BNZ1956" s="190"/>
      <c r="BOA1956" s="190"/>
      <c r="BOB1956" s="190"/>
      <c r="BOC1956" s="190"/>
      <c r="BOD1956" s="190"/>
      <c r="BOE1956" s="190"/>
      <c r="BOF1956" s="190"/>
      <c r="BOG1956" s="190"/>
      <c r="BOH1956" s="190"/>
      <c r="BOI1956" s="190"/>
      <c r="BOJ1956" s="190"/>
      <c r="BOK1956" s="190"/>
      <c r="BOL1956" s="190"/>
      <c r="BOM1956" s="190"/>
      <c r="BON1956" s="190"/>
      <c r="BOO1956" s="190"/>
      <c r="BOP1956" s="190"/>
      <c r="BOQ1956" s="190"/>
      <c r="BOR1956" s="190"/>
      <c r="BOS1956" s="190"/>
      <c r="BOT1956" s="190"/>
      <c r="BOU1956" s="190"/>
      <c r="BOV1956" s="190"/>
      <c r="BOW1956" s="190"/>
      <c r="BOX1956" s="190"/>
      <c r="BOY1956" s="190"/>
      <c r="BOZ1956" s="190"/>
      <c r="BPA1956" s="190"/>
      <c r="BPB1956" s="190"/>
      <c r="BPC1956" s="190"/>
      <c r="BPD1956" s="190"/>
      <c r="BPE1956" s="190"/>
      <c r="BPF1956" s="190"/>
      <c r="BPG1956" s="190"/>
      <c r="BPH1956" s="190"/>
      <c r="BPI1956" s="190"/>
      <c r="BPJ1956" s="190"/>
      <c r="BPK1956" s="190"/>
      <c r="BPL1956" s="190"/>
      <c r="BPM1956" s="190"/>
      <c r="BPN1956" s="190"/>
      <c r="BPO1956" s="190"/>
      <c r="BPP1956" s="190"/>
      <c r="BPQ1956" s="190"/>
      <c r="BPR1956" s="190"/>
      <c r="BPS1956" s="190"/>
      <c r="BPT1956" s="190"/>
      <c r="BPU1956" s="190"/>
      <c r="BPV1956" s="190"/>
      <c r="BPW1956" s="190"/>
      <c r="BPX1956" s="190"/>
      <c r="BPY1956" s="190"/>
      <c r="BPZ1956" s="190"/>
      <c r="BQA1956" s="190"/>
      <c r="BQB1956" s="190"/>
      <c r="BQC1956" s="190"/>
      <c r="BQD1956" s="190"/>
      <c r="BQE1956" s="190"/>
      <c r="BQF1956" s="190"/>
      <c r="BQG1956" s="190"/>
      <c r="BQH1956" s="190"/>
      <c r="BQI1956" s="190"/>
      <c r="BQJ1956" s="190"/>
      <c r="BQK1956" s="190"/>
      <c r="BQL1956" s="190"/>
      <c r="BQM1956" s="190"/>
      <c r="BQN1956" s="190"/>
      <c r="BQO1956" s="190"/>
      <c r="BQP1956" s="190"/>
      <c r="BQQ1956" s="190"/>
      <c r="BQR1956" s="190"/>
      <c r="BQS1956" s="190"/>
      <c r="BQT1956" s="190"/>
      <c r="BQU1956" s="190"/>
      <c r="BQV1956" s="190"/>
      <c r="BQW1956" s="190"/>
      <c r="BQX1956" s="190"/>
      <c r="BQY1956" s="190"/>
      <c r="BQZ1956" s="190"/>
      <c r="BRA1956" s="190"/>
      <c r="BRB1956" s="190"/>
      <c r="BRC1956" s="190"/>
      <c r="BRD1956" s="190"/>
      <c r="BRE1956" s="190"/>
      <c r="BRF1956" s="190"/>
      <c r="BRG1956" s="190"/>
      <c r="BRH1956" s="190"/>
      <c r="BRI1956" s="190"/>
      <c r="BRJ1956" s="190"/>
      <c r="BRK1956" s="190"/>
      <c r="BRL1956" s="190"/>
      <c r="BRM1956" s="190"/>
      <c r="BRN1956" s="190"/>
      <c r="BRO1956" s="190"/>
      <c r="BRP1956" s="190"/>
      <c r="BRQ1956" s="190"/>
      <c r="BRR1956" s="190"/>
      <c r="BRS1956" s="190"/>
      <c r="BRT1956" s="190"/>
      <c r="BRU1956" s="190"/>
      <c r="BRV1956" s="190"/>
      <c r="BRW1956" s="190"/>
      <c r="BRX1956" s="190"/>
      <c r="BRY1956" s="190"/>
      <c r="BRZ1956" s="190"/>
      <c r="BSA1956" s="190"/>
      <c r="BSB1956" s="190"/>
      <c r="BSC1956" s="190"/>
      <c r="BSD1956" s="190"/>
      <c r="BSE1956" s="190"/>
      <c r="BSF1956" s="190"/>
      <c r="BSG1956" s="190"/>
      <c r="BSH1956" s="190"/>
      <c r="BSI1956" s="190"/>
      <c r="BSJ1956" s="190"/>
      <c r="BSK1956" s="190"/>
      <c r="BSL1956" s="190"/>
      <c r="BSM1956" s="190"/>
      <c r="BSN1956" s="190"/>
      <c r="BSO1956" s="190"/>
      <c r="BSP1956" s="190"/>
      <c r="BSQ1956" s="190"/>
      <c r="BSR1956" s="190"/>
      <c r="BSS1956" s="190"/>
      <c r="BST1956" s="190"/>
      <c r="BSU1956" s="190"/>
      <c r="BSV1956" s="190"/>
      <c r="BSW1956" s="190"/>
      <c r="BSX1956" s="190"/>
      <c r="BSY1956" s="190"/>
      <c r="BSZ1956" s="190"/>
      <c r="BTA1956" s="190"/>
      <c r="BTB1956" s="190"/>
      <c r="BTC1956" s="190"/>
      <c r="BTD1956" s="190"/>
      <c r="BTE1956" s="190"/>
      <c r="BTF1956" s="190"/>
      <c r="BTG1956" s="190"/>
      <c r="BTH1956" s="190"/>
      <c r="BTI1956" s="190"/>
      <c r="BTJ1956" s="190"/>
      <c r="BTK1956" s="190"/>
      <c r="BTL1956" s="190"/>
      <c r="BTM1956" s="190"/>
      <c r="BTN1956" s="190"/>
      <c r="BTO1956" s="190"/>
      <c r="BTP1956" s="190"/>
      <c r="BTQ1956" s="190"/>
      <c r="BTR1956" s="190"/>
      <c r="BTS1956" s="190"/>
      <c r="BTT1956" s="190"/>
      <c r="BTU1956" s="190"/>
      <c r="BTV1956" s="190"/>
      <c r="BTW1956" s="190"/>
      <c r="BTX1956" s="190"/>
      <c r="BTY1956" s="190"/>
      <c r="BTZ1956" s="190"/>
      <c r="BUA1956" s="190"/>
      <c r="BUB1956" s="190"/>
      <c r="BUC1956" s="190"/>
      <c r="BUD1956" s="190"/>
      <c r="BUE1956" s="190"/>
      <c r="BUF1956" s="190"/>
      <c r="BUG1956" s="190"/>
      <c r="BUH1956" s="190"/>
      <c r="BUI1956" s="190"/>
      <c r="BUJ1956" s="190"/>
      <c r="BUK1956" s="190"/>
      <c r="BUL1956" s="190"/>
      <c r="BUM1956" s="190"/>
      <c r="BUN1956" s="190"/>
      <c r="BUO1956" s="190"/>
      <c r="BUP1956" s="190"/>
      <c r="BUQ1956" s="190"/>
      <c r="BUR1956" s="190"/>
      <c r="BUS1956" s="190"/>
      <c r="BUT1956" s="190"/>
      <c r="BUU1956" s="190"/>
      <c r="BUV1956" s="190"/>
      <c r="BUW1956" s="190"/>
      <c r="BUX1956" s="190"/>
      <c r="BUY1956" s="190"/>
      <c r="BUZ1956" s="190"/>
      <c r="BVA1956" s="190"/>
      <c r="BVB1956" s="190"/>
      <c r="BVC1956" s="190"/>
      <c r="BVD1956" s="190"/>
      <c r="BVE1956" s="190"/>
      <c r="BVF1956" s="190"/>
      <c r="BVG1956" s="190"/>
      <c r="BVH1956" s="190"/>
      <c r="BVI1956" s="190"/>
      <c r="BVJ1956" s="190"/>
      <c r="BVK1956" s="190"/>
      <c r="BVL1956" s="190"/>
      <c r="BVM1956" s="190"/>
      <c r="BVN1956" s="190"/>
      <c r="BVO1956" s="190"/>
      <c r="BVP1956" s="190"/>
      <c r="BVQ1956" s="190"/>
      <c r="BVR1956" s="190"/>
      <c r="BVS1956" s="190"/>
      <c r="BVT1956" s="190"/>
      <c r="BVU1956" s="190"/>
      <c r="BVV1956" s="190"/>
      <c r="BVW1956" s="190"/>
      <c r="BVX1956" s="190"/>
      <c r="BVY1956" s="190"/>
      <c r="BVZ1956" s="190"/>
      <c r="BWA1956" s="190"/>
      <c r="BWB1956" s="190"/>
      <c r="BWC1956" s="190"/>
      <c r="BWD1956" s="190"/>
      <c r="BWE1956" s="190"/>
      <c r="BWF1956" s="190"/>
      <c r="BWG1956" s="190"/>
      <c r="BWH1956" s="190"/>
      <c r="BWI1956" s="190"/>
      <c r="BWJ1956" s="190"/>
      <c r="BWK1956" s="190"/>
      <c r="BWL1956" s="190"/>
      <c r="BWM1956" s="190"/>
      <c r="BWN1956" s="190"/>
      <c r="BWO1956" s="190"/>
      <c r="BWP1956" s="190"/>
      <c r="BWQ1956" s="190"/>
      <c r="BWR1956" s="190"/>
      <c r="BWS1956" s="190"/>
      <c r="BWT1956" s="190"/>
      <c r="BWU1956" s="190"/>
      <c r="BWV1956" s="190"/>
      <c r="BWW1956" s="190"/>
      <c r="BWX1956" s="190"/>
      <c r="BWY1956" s="190"/>
      <c r="BWZ1956" s="190"/>
      <c r="BXA1956" s="190"/>
      <c r="BXB1956" s="190"/>
      <c r="BXC1956" s="190"/>
      <c r="BXD1956" s="190"/>
      <c r="BXE1956" s="190"/>
      <c r="BXF1956" s="190"/>
      <c r="BXG1956" s="190"/>
      <c r="BXH1956" s="190"/>
      <c r="BXI1956" s="190"/>
      <c r="BXJ1956" s="190"/>
      <c r="BXK1956" s="190"/>
      <c r="BXL1956" s="190"/>
      <c r="BXM1956" s="190"/>
      <c r="BXN1956" s="190"/>
      <c r="BXO1956" s="190"/>
      <c r="BXP1956" s="190"/>
      <c r="BXQ1956" s="190"/>
      <c r="BXR1956" s="190"/>
      <c r="BXS1956" s="190"/>
      <c r="BXT1956" s="190"/>
      <c r="BXU1956" s="190"/>
      <c r="BXV1956" s="190"/>
      <c r="BXW1956" s="190"/>
      <c r="BXX1956" s="190"/>
      <c r="BXY1956" s="190"/>
      <c r="BXZ1956" s="190"/>
      <c r="BYA1956" s="190"/>
      <c r="BYB1956" s="190"/>
      <c r="BYC1956" s="190"/>
      <c r="BYD1956" s="190"/>
      <c r="BYE1956" s="190"/>
      <c r="BYF1956" s="190"/>
      <c r="BYG1956" s="190"/>
      <c r="BYH1956" s="190"/>
      <c r="BYI1956" s="190"/>
      <c r="BYJ1956" s="190"/>
      <c r="BYK1956" s="190"/>
      <c r="BYL1956" s="190"/>
      <c r="BYM1956" s="190"/>
      <c r="BYN1956" s="190"/>
      <c r="BYO1956" s="190"/>
      <c r="BYP1956" s="190"/>
      <c r="BYQ1956" s="190"/>
      <c r="BYR1956" s="190"/>
      <c r="BYS1956" s="190"/>
      <c r="BYT1956" s="190"/>
      <c r="BYU1956" s="190"/>
      <c r="BYV1956" s="190"/>
      <c r="BYW1956" s="190"/>
      <c r="BYX1956" s="190"/>
      <c r="BYY1956" s="190"/>
      <c r="BYZ1956" s="190"/>
      <c r="BZA1956" s="190"/>
      <c r="BZB1956" s="190"/>
      <c r="BZC1956" s="190"/>
      <c r="BZD1956" s="190"/>
      <c r="BZE1956" s="190"/>
      <c r="BZF1956" s="190"/>
      <c r="BZG1956" s="190"/>
      <c r="BZH1956" s="190"/>
      <c r="BZI1956" s="190"/>
      <c r="BZJ1956" s="190"/>
      <c r="BZK1956" s="190"/>
      <c r="BZL1956" s="190"/>
      <c r="BZM1956" s="190"/>
      <c r="BZN1956" s="190"/>
      <c r="BZO1956" s="190"/>
      <c r="BZP1956" s="190"/>
      <c r="BZQ1956" s="190"/>
      <c r="BZR1956" s="190"/>
      <c r="BZS1956" s="190"/>
      <c r="BZT1956" s="190"/>
      <c r="BZU1956" s="190"/>
      <c r="BZV1956" s="190"/>
      <c r="BZW1956" s="190"/>
      <c r="BZX1956" s="190"/>
      <c r="BZY1956" s="190"/>
      <c r="BZZ1956" s="190"/>
      <c r="CAA1956" s="190"/>
      <c r="CAB1956" s="190"/>
      <c r="CAC1956" s="190"/>
      <c r="CAD1956" s="190"/>
      <c r="CAE1956" s="190"/>
      <c r="CAF1956" s="190"/>
      <c r="CAG1956" s="190"/>
      <c r="CAH1956" s="190"/>
      <c r="CAI1956" s="190"/>
      <c r="CAJ1956" s="190"/>
      <c r="CAK1956" s="190"/>
      <c r="CAL1956" s="190"/>
      <c r="CAM1956" s="190"/>
      <c r="CAN1956" s="190"/>
      <c r="CAO1956" s="190"/>
      <c r="CAP1956" s="190"/>
      <c r="CAQ1956" s="190"/>
      <c r="CAR1956" s="190"/>
      <c r="CAS1956" s="190"/>
      <c r="CAT1956" s="190"/>
      <c r="CAU1956" s="190"/>
      <c r="CAV1956" s="190"/>
      <c r="CAW1956" s="190"/>
      <c r="CAX1956" s="190"/>
      <c r="CAY1956" s="190"/>
      <c r="CAZ1956" s="190"/>
      <c r="CBA1956" s="190"/>
      <c r="CBB1956" s="190"/>
      <c r="CBC1956" s="190"/>
      <c r="CBD1956" s="190"/>
      <c r="CBE1956" s="190"/>
      <c r="CBF1956" s="190"/>
      <c r="CBG1956" s="190"/>
      <c r="CBH1956" s="190"/>
      <c r="CBI1956" s="190"/>
      <c r="CBJ1956" s="190"/>
      <c r="CBK1956" s="190"/>
      <c r="CBL1956" s="190"/>
      <c r="CBM1956" s="190"/>
      <c r="CBN1956" s="190"/>
      <c r="CBO1956" s="190"/>
      <c r="CBP1956" s="190"/>
      <c r="CBQ1956" s="190"/>
      <c r="CBR1956" s="190"/>
      <c r="CBS1956" s="190"/>
      <c r="CBT1956" s="190"/>
      <c r="CBU1956" s="190"/>
      <c r="CBV1956" s="190"/>
      <c r="CBW1956" s="190"/>
      <c r="CBX1956" s="190"/>
      <c r="CBY1956" s="190"/>
      <c r="CBZ1956" s="190"/>
      <c r="CCA1956" s="190"/>
      <c r="CCB1956" s="190"/>
      <c r="CCC1956" s="190"/>
      <c r="CCD1956" s="190"/>
      <c r="CCE1956" s="190"/>
      <c r="CCF1956" s="190"/>
      <c r="CCG1956" s="190"/>
      <c r="CCH1956" s="190"/>
      <c r="CCI1956" s="190"/>
      <c r="CCJ1956" s="190"/>
      <c r="CCK1956" s="190"/>
      <c r="CCL1956" s="190"/>
      <c r="CCM1956" s="190"/>
      <c r="CCN1956" s="190"/>
      <c r="CCO1956" s="190"/>
      <c r="CCP1956" s="190"/>
      <c r="CCQ1956" s="190"/>
      <c r="CCR1956" s="190"/>
      <c r="CCS1956" s="190"/>
      <c r="CCT1956" s="190"/>
      <c r="CCU1956" s="190"/>
      <c r="CCV1956" s="190"/>
      <c r="CCW1956" s="190"/>
      <c r="CCX1956" s="190"/>
      <c r="CCY1956" s="190"/>
      <c r="CCZ1956" s="190"/>
      <c r="CDA1956" s="190"/>
      <c r="CDB1956" s="190"/>
      <c r="CDC1956" s="190"/>
      <c r="CDD1956" s="190"/>
      <c r="CDE1956" s="190"/>
      <c r="CDF1956" s="190"/>
      <c r="CDG1956" s="190"/>
      <c r="CDH1956" s="190"/>
      <c r="CDI1956" s="190"/>
      <c r="CDJ1956" s="190"/>
      <c r="CDK1956" s="190"/>
      <c r="CDL1956" s="190"/>
      <c r="CDM1956" s="190"/>
      <c r="CDN1956" s="190"/>
      <c r="CDO1956" s="190"/>
      <c r="CDP1956" s="190"/>
      <c r="CDQ1956" s="190"/>
      <c r="CDR1956" s="190"/>
      <c r="CDS1956" s="190"/>
      <c r="CDT1956" s="190"/>
      <c r="CDU1956" s="190"/>
      <c r="CDV1956" s="190"/>
      <c r="CDW1956" s="190"/>
      <c r="CDX1956" s="190"/>
      <c r="CDY1956" s="190"/>
      <c r="CDZ1956" s="190"/>
      <c r="CEA1956" s="190"/>
      <c r="CEB1956" s="190"/>
      <c r="CEC1956" s="190"/>
      <c r="CED1956" s="190"/>
      <c r="CEE1956" s="190"/>
      <c r="CEF1956" s="190"/>
      <c r="CEG1956" s="190"/>
      <c r="CEH1956" s="190"/>
      <c r="CEI1956" s="190"/>
      <c r="CEJ1956" s="190"/>
      <c r="CEK1956" s="190"/>
      <c r="CEL1956" s="190"/>
      <c r="CEM1956" s="190"/>
      <c r="CEN1956" s="190"/>
      <c r="CEO1956" s="190"/>
      <c r="CEP1956" s="190"/>
      <c r="CEQ1956" s="190"/>
      <c r="CER1956" s="190"/>
      <c r="CES1956" s="190"/>
      <c r="CET1956" s="190"/>
      <c r="CEU1956" s="190"/>
      <c r="CEV1956" s="190"/>
      <c r="CEW1956" s="190"/>
      <c r="CEX1956" s="190"/>
      <c r="CEY1956" s="190"/>
      <c r="CEZ1956" s="190"/>
      <c r="CFA1956" s="190"/>
      <c r="CFB1956" s="190"/>
      <c r="CFC1956" s="190"/>
      <c r="CFD1956" s="190"/>
      <c r="CFE1956" s="190"/>
      <c r="CFF1956" s="190"/>
      <c r="CFG1956" s="190"/>
      <c r="CFH1956" s="190"/>
      <c r="CFI1956" s="190"/>
      <c r="CFJ1956" s="190"/>
      <c r="CFK1956" s="190"/>
      <c r="CFL1956" s="190"/>
      <c r="CFM1956" s="190"/>
      <c r="CFN1956" s="190"/>
      <c r="CFO1956" s="190"/>
      <c r="CFP1956" s="190"/>
      <c r="CFQ1956" s="190"/>
      <c r="CFR1956" s="190"/>
      <c r="CFS1956" s="190"/>
      <c r="CFT1956" s="190"/>
      <c r="CFU1956" s="190"/>
      <c r="CFV1956" s="190"/>
      <c r="CFW1956" s="190"/>
      <c r="CFX1956" s="190"/>
      <c r="CFY1956" s="190"/>
      <c r="CFZ1956" s="190"/>
      <c r="CGA1956" s="190"/>
      <c r="CGB1956" s="190"/>
      <c r="CGC1956" s="190"/>
      <c r="CGD1956" s="190"/>
      <c r="CGE1956" s="190"/>
      <c r="CGF1956" s="190"/>
      <c r="CGG1956" s="190"/>
      <c r="CGH1956" s="190"/>
      <c r="CGI1956" s="190"/>
      <c r="CGJ1956" s="190"/>
      <c r="CGK1956" s="190"/>
      <c r="CGL1956" s="190"/>
      <c r="CGM1956" s="190"/>
      <c r="CGN1956" s="190"/>
      <c r="CGO1956" s="190"/>
      <c r="CGP1956" s="190"/>
      <c r="CGQ1956" s="190"/>
      <c r="CGR1956" s="190"/>
      <c r="CGS1956" s="190"/>
      <c r="CGT1956" s="190"/>
      <c r="CGU1956" s="190"/>
      <c r="CGV1956" s="190"/>
      <c r="CGW1956" s="190"/>
      <c r="CGX1956" s="190"/>
      <c r="CGY1956" s="190"/>
      <c r="CGZ1956" s="190"/>
      <c r="CHA1956" s="190"/>
      <c r="CHB1956" s="190"/>
      <c r="CHC1956" s="190"/>
      <c r="CHD1956" s="190"/>
      <c r="CHE1956" s="190"/>
      <c r="CHF1956" s="190"/>
      <c r="CHG1956" s="190"/>
      <c r="CHH1956" s="190"/>
      <c r="CHI1956" s="190"/>
      <c r="CHJ1956" s="190"/>
      <c r="CHK1956" s="190"/>
      <c r="CHL1956" s="190"/>
      <c r="CHM1956" s="190"/>
      <c r="CHN1956" s="190"/>
      <c r="CHO1956" s="190"/>
      <c r="CHP1956" s="190"/>
      <c r="CHQ1956" s="190"/>
      <c r="CHR1956" s="190"/>
      <c r="CHS1956" s="190"/>
      <c r="CHT1956" s="190"/>
      <c r="CHU1956" s="190"/>
      <c r="CHV1956" s="190"/>
      <c r="CHW1956" s="190"/>
      <c r="CHX1956" s="190"/>
      <c r="CHY1956" s="190"/>
      <c r="CHZ1956" s="190"/>
      <c r="CIA1956" s="190"/>
      <c r="CIB1956" s="190"/>
      <c r="CIC1956" s="190"/>
      <c r="CID1956" s="190"/>
      <c r="CIE1956" s="190"/>
      <c r="CIF1956" s="190"/>
      <c r="CIG1956" s="190"/>
      <c r="CIH1956" s="190"/>
      <c r="CII1956" s="190"/>
      <c r="CIJ1956" s="190"/>
      <c r="CIK1956" s="190"/>
      <c r="CIL1956" s="190"/>
      <c r="CIM1956" s="190"/>
      <c r="CIN1956" s="190"/>
      <c r="CIO1956" s="190"/>
      <c r="CIP1956" s="190"/>
      <c r="CIQ1956" s="190"/>
      <c r="CIR1956" s="190"/>
      <c r="CIS1956" s="190"/>
      <c r="CIT1956" s="190"/>
      <c r="CIU1956" s="190"/>
      <c r="CIV1956" s="190"/>
      <c r="CIW1956" s="190"/>
      <c r="CIX1956" s="190"/>
      <c r="CIY1956" s="190"/>
      <c r="CIZ1956" s="190"/>
      <c r="CJA1956" s="190"/>
      <c r="CJB1956" s="190"/>
      <c r="CJC1956" s="190"/>
      <c r="CJD1956" s="190"/>
      <c r="CJE1956" s="190"/>
      <c r="CJF1956" s="190"/>
      <c r="CJG1956" s="190"/>
      <c r="CJH1956" s="190"/>
      <c r="CJI1956" s="190"/>
      <c r="CJJ1956" s="190"/>
      <c r="CJK1956" s="190"/>
      <c r="CJL1956" s="190"/>
      <c r="CJM1956" s="190"/>
      <c r="CJN1956" s="190"/>
      <c r="CJO1956" s="190"/>
      <c r="CJP1956" s="190"/>
      <c r="CJQ1956" s="190"/>
      <c r="CJR1956" s="190"/>
      <c r="CJS1956" s="190"/>
      <c r="CJT1956" s="190"/>
      <c r="CJU1956" s="190"/>
      <c r="CJV1956" s="190"/>
      <c r="CJW1956" s="190"/>
      <c r="CJX1956" s="190"/>
      <c r="CJY1956" s="190"/>
      <c r="CJZ1956" s="190"/>
      <c r="CKA1956" s="190"/>
      <c r="CKB1956" s="190"/>
      <c r="CKC1956" s="190"/>
      <c r="CKD1956" s="190"/>
      <c r="CKE1956" s="190"/>
      <c r="CKF1956" s="190"/>
      <c r="CKG1956" s="190"/>
      <c r="CKH1956" s="190"/>
      <c r="CKI1956" s="190"/>
      <c r="CKJ1956" s="190"/>
      <c r="CKK1956" s="190"/>
      <c r="CKL1956" s="190"/>
      <c r="CKM1956" s="190"/>
      <c r="CKN1956" s="190"/>
      <c r="CKO1956" s="190"/>
      <c r="CKP1956" s="190"/>
      <c r="CKQ1956" s="190"/>
      <c r="CKR1956" s="190"/>
      <c r="CKS1956" s="190"/>
      <c r="CKT1956" s="190"/>
      <c r="CKU1956" s="190"/>
      <c r="CKV1956" s="190"/>
      <c r="CKW1956" s="190"/>
      <c r="CKX1956" s="190"/>
      <c r="CKY1956" s="190"/>
      <c r="CKZ1956" s="190"/>
      <c r="CLA1956" s="190"/>
      <c r="CLB1956" s="190"/>
      <c r="CLC1956" s="190"/>
      <c r="CLD1956" s="190"/>
      <c r="CLE1956" s="190"/>
      <c r="CLF1956" s="190"/>
      <c r="CLG1956" s="190"/>
      <c r="CLH1956" s="190"/>
      <c r="CLI1956" s="190"/>
      <c r="CLJ1956" s="190"/>
      <c r="CLK1956" s="190"/>
      <c r="CLL1956" s="190"/>
      <c r="CLM1956" s="190"/>
      <c r="CLN1956" s="190"/>
      <c r="CLO1956" s="190"/>
      <c r="CLP1956" s="190"/>
      <c r="CLQ1956" s="190"/>
      <c r="CLR1956" s="190"/>
      <c r="CLS1956" s="190"/>
      <c r="CLT1956" s="190"/>
      <c r="CLU1956" s="190"/>
      <c r="CLV1956" s="190"/>
      <c r="CLW1956" s="190"/>
      <c r="CLX1956" s="190"/>
      <c r="CLY1956" s="190"/>
      <c r="CLZ1956" s="190"/>
      <c r="CMA1956" s="190"/>
      <c r="CMB1956" s="190"/>
      <c r="CMC1956" s="190"/>
      <c r="CMD1956" s="190"/>
      <c r="CME1956" s="190"/>
      <c r="CMF1956" s="190"/>
      <c r="CMG1956" s="190"/>
      <c r="CMH1956" s="190"/>
      <c r="CMI1956" s="190"/>
      <c r="CMJ1956" s="190"/>
      <c r="CMK1956" s="190"/>
      <c r="CML1956" s="190"/>
      <c r="CMM1956" s="190"/>
      <c r="CMN1956" s="190"/>
      <c r="CMO1956" s="190"/>
      <c r="CMP1956" s="190"/>
      <c r="CMQ1956" s="190"/>
      <c r="CMR1956" s="190"/>
      <c r="CMS1956" s="190"/>
      <c r="CMT1956" s="190"/>
      <c r="CMU1956" s="190"/>
      <c r="CMV1956" s="190"/>
      <c r="CMW1956" s="190"/>
      <c r="CMX1956" s="190"/>
      <c r="CMY1956" s="190"/>
      <c r="CMZ1956" s="190"/>
      <c r="CNA1956" s="190"/>
      <c r="CNB1956" s="190"/>
      <c r="CNC1956" s="190"/>
      <c r="CND1956" s="190"/>
      <c r="CNE1956" s="190"/>
      <c r="CNF1956" s="190"/>
      <c r="CNG1956" s="190"/>
      <c r="CNH1956" s="190"/>
      <c r="CNI1956" s="190"/>
      <c r="CNJ1956" s="190"/>
      <c r="CNK1956" s="190"/>
      <c r="CNL1956" s="190"/>
      <c r="CNM1956" s="190"/>
      <c r="CNN1956" s="190"/>
      <c r="CNO1956" s="190"/>
      <c r="CNP1956" s="190"/>
      <c r="CNQ1956" s="190"/>
      <c r="CNR1956" s="190"/>
      <c r="CNS1956" s="190"/>
      <c r="CNT1956" s="190"/>
      <c r="CNU1956" s="190"/>
      <c r="CNV1956" s="190"/>
      <c r="CNW1956" s="190"/>
      <c r="CNX1956" s="190"/>
      <c r="CNY1956" s="190"/>
      <c r="CNZ1956" s="190"/>
      <c r="COA1956" s="190"/>
      <c r="COB1956" s="190"/>
      <c r="COC1956" s="190"/>
      <c r="COD1956" s="190"/>
      <c r="COE1956" s="190"/>
      <c r="COF1956" s="190"/>
      <c r="COG1956" s="190"/>
      <c r="COH1956" s="190"/>
      <c r="COI1956" s="190"/>
      <c r="COJ1956" s="190"/>
      <c r="COK1956" s="190"/>
      <c r="COL1956" s="190"/>
      <c r="COM1956" s="190"/>
      <c r="CON1956" s="190"/>
      <c r="COO1956" s="190"/>
      <c r="COP1956" s="190"/>
      <c r="COQ1956" s="190"/>
      <c r="COR1956" s="190"/>
      <c r="COS1956" s="190"/>
      <c r="COT1956" s="190"/>
      <c r="COU1956" s="190"/>
      <c r="COV1956" s="190"/>
      <c r="COW1956" s="190"/>
      <c r="COX1956" s="190"/>
      <c r="COY1956" s="190"/>
      <c r="COZ1956" s="190"/>
      <c r="CPA1956" s="190"/>
      <c r="CPB1956" s="190"/>
      <c r="CPC1956" s="190"/>
      <c r="CPD1956" s="190"/>
      <c r="CPE1956" s="190"/>
      <c r="CPF1956" s="190"/>
      <c r="CPG1956" s="190"/>
      <c r="CPH1956" s="190"/>
      <c r="CPI1956" s="190"/>
      <c r="CPJ1956" s="190"/>
      <c r="CPK1956" s="190"/>
      <c r="CPL1956" s="190"/>
      <c r="CPM1956" s="190"/>
      <c r="CPN1956" s="190"/>
      <c r="CPO1956" s="190"/>
      <c r="CPP1956" s="190"/>
      <c r="CPQ1956" s="190"/>
      <c r="CPR1956" s="190"/>
      <c r="CPS1956" s="190"/>
      <c r="CPT1956" s="190"/>
      <c r="CPU1956" s="190"/>
      <c r="CPV1956" s="190"/>
      <c r="CPW1956" s="190"/>
      <c r="CPX1956" s="190"/>
      <c r="CPY1956" s="190"/>
      <c r="CPZ1956" s="190"/>
      <c r="CQA1956" s="190"/>
      <c r="CQB1956" s="190"/>
      <c r="CQC1956" s="190"/>
      <c r="CQD1956" s="190"/>
      <c r="CQE1956" s="190"/>
      <c r="CQF1956" s="190"/>
      <c r="CQG1956" s="190"/>
      <c r="CQH1956" s="190"/>
      <c r="CQI1956" s="190"/>
      <c r="CQJ1956" s="190"/>
      <c r="CQK1956" s="190"/>
      <c r="CQL1956" s="190"/>
      <c r="CQM1956" s="190"/>
      <c r="CQN1956" s="190"/>
      <c r="CQO1956" s="190"/>
      <c r="CQP1956" s="190"/>
      <c r="CQQ1956" s="190"/>
      <c r="CQR1956" s="190"/>
      <c r="CQS1956" s="190"/>
      <c r="CQT1956" s="190"/>
      <c r="CQU1956" s="190"/>
      <c r="CQV1956" s="190"/>
      <c r="CQW1956" s="190"/>
      <c r="CQX1956" s="190"/>
      <c r="CQY1956" s="190"/>
      <c r="CQZ1956" s="190"/>
      <c r="CRA1956" s="190"/>
      <c r="CRB1956" s="190"/>
      <c r="CRC1956" s="190"/>
      <c r="CRD1956" s="190"/>
      <c r="CRE1956" s="190"/>
      <c r="CRF1956" s="190"/>
      <c r="CRG1956" s="190"/>
      <c r="CRH1956" s="190"/>
      <c r="CRI1956" s="190"/>
      <c r="CRJ1956" s="190"/>
      <c r="CRK1956" s="190"/>
      <c r="CRL1956" s="190"/>
      <c r="CRM1956" s="190"/>
      <c r="CRN1956" s="190"/>
      <c r="CRO1956" s="190"/>
      <c r="CRP1956" s="190"/>
      <c r="CRQ1956" s="190"/>
      <c r="CRR1956" s="190"/>
      <c r="CRS1956" s="190"/>
      <c r="CRT1956" s="190"/>
      <c r="CRU1956" s="190"/>
      <c r="CRV1956" s="190"/>
      <c r="CRW1956" s="190"/>
      <c r="CRX1956" s="190"/>
      <c r="CRY1956" s="190"/>
      <c r="CRZ1956" s="190"/>
      <c r="CSA1956" s="190"/>
      <c r="CSB1956" s="190"/>
      <c r="CSC1956" s="190"/>
      <c r="CSD1956" s="190"/>
      <c r="CSE1956" s="190"/>
      <c r="CSF1956" s="190"/>
      <c r="CSG1956" s="190"/>
      <c r="CSH1956" s="190"/>
      <c r="CSI1956" s="190"/>
      <c r="CSJ1956" s="190"/>
      <c r="CSK1956" s="190"/>
      <c r="CSL1956" s="190"/>
      <c r="CSM1956" s="190"/>
      <c r="CSN1956" s="190"/>
      <c r="CSO1956" s="190"/>
      <c r="CSP1956" s="190"/>
      <c r="CSQ1956" s="190"/>
      <c r="CSR1956" s="190"/>
      <c r="CSS1956" s="190"/>
      <c r="CST1956" s="190"/>
      <c r="CSU1956" s="190"/>
      <c r="CSV1956" s="190"/>
      <c r="CSW1956" s="190"/>
      <c r="CSX1956" s="190"/>
      <c r="CSY1956" s="190"/>
      <c r="CSZ1956" s="190"/>
      <c r="CTA1956" s="190"/>
      <c r="CTB1956" s="190"/>
      <c r="CTC1956" s="190"/>
      <c r="CTD1956" s="190"/>
      <c r="CTE1956" s="190"/>
      <c r="CTF1956" s="190"/>
      <c r="CTG1956" s="190"/>
      <c r="CTH1956" s="190"/>
      <c r="CTI1956" s="190"/>
      <c r="CTJ1956" s="190"/>
      <c r="CTK1956" s="190"/>
      <c r="CTL1956" s="190"/>
      <c r="CTM1956" s="190"/>
      <c r="CTN1956" s="190"/>
      <c r="CTO1956" s="190"/>
      <c r="CTP1956" s="190"/>
      <c r="CTQ1956" s="190"/>
      <c r="CTR1956" s="190"/>
      <c r="CTS1956" s="190"/>
      <c r="CTT1956" s="190"/>
      <c r="CTU1956" s="190"/>
      <c r="CTV1956" s="190"/>
      <c r="CTW1956" s="190"/>
      <c r="CTX1956" s="190"/>
      <c r="CTY1956" s="190"/>
      <c r="CTZ1956" s="190"/>
      <c r="CUA1956" s="190"/>
      <c r="CUB1956" s="190"/>
      <c r="CUC1956" s="190"/>
      <c r="CUD1956" s="190"/>
      <c r="CUE1956" s="190"/>
      <c r="CUF1956" s="190"/>
      <c r="CUG1956" s="190"/>
      <c r="CUH1956" s="190"/>
      <c r="CUI1956" s="190"/>
      <c r="CUJ1956" s="190"/>
      <c r="CUK1956" s="190"/>
      <c r="CUL1956" s="190"/>
      <c r="CUM1956" s="190"/>
      <c r="CUN1956" s="190"/>
      <c r="CUO1956" s="190"/>
      <c r="CUP1956" s="190"/>
      <c r="CUQ1956" s="190"/>
      <c r="CUR1956" s="190"/>
      <c r="CUS1956" s="190"/>
      <c r="CUT1956" s="190"/>
      <c r="CUU1956" s="190"/>
      <c r="CUV1956" s="190"/>
      <c r="CUW1956" s="190"/>
      <c r="CUX1956" s="190"/>
      <c r="CUY1956" s="190"/>
      <c r="CUZ1956" s="190"/>
      <c r="CVA1956" s="190"/>
      <c r="CVB1956" s="190"/>
      <c r="CVC1956" s="190"/>
      <c r="CVD1956" s="190"/>
      <c r="CVE1956" s="190"/>
      <c r="CVF1956" s="190"/>
      <c r="CVG1956" s="190"/>
      <c r="CVH1956" s="190"/>
      <c r="CVI1956" s="190"/>
      <c r="CVJ1956" s="190"/>
      <c r="CVK1956" s="190"/>
      <c r="CVL1956" s="190"/>
      <c r="CVM1956" s="190"/>
      <c r="CVN1956" s="190"/>
      <c r="CVO1956" s="190"/>
      <c r="CVP1956" s="190"/>
      <c r="CVQ1956" s="190"/>
      <c r="CVR1956" s="190"/>
      <c r="CVS1956" s="190"/>
      <c r="CVT1956" s="190"/>
      <c r="CVU1956" s="190"/>
      <c r="CVV1956" s="190"/>
      <c r="CVW1956" s="190"/>
      <c r="CVX1956" s="190"/>
      <c r="CVY1956" s="190"/>
      <c r="CVZ1956" s="190"/>
      <c r="CWA1956" s="190"/>
      <c r="CWB1956" s="190"/>
      <c r="CWC1956" s="190"/>
      <c r="CWD1956" s="190"/>
      <c r="CWE1956" s="190"/>
      <c r="CWF1956" s="190"/>
      <c r="CWG1956" s="190"/>
      <c r="CWH1956" s="190"/>
      <c r="CWI1956" s="190"/>
      <c r="CWJ1956" s="190"/>
      <c r="CWK1956" s="190"/>
      <c r="CWL1956" s="190"/>
      <c r="CWM1956" s="190"/>
      <c r="CWN1956" s="190"/>
      <c r="CWO1956" s="190"/>
      <c r="CWP1956" s="190"/>
      <c r="CWQ1956" s="190"/>
      <c r="CWR1956" s="190"/>
      <c r="CWS1956" s="190"/>
      <c r="CWT1956" s="190"/>
      <c r="CWU1956" s="190"/>
      <c r="CWV1956" s="190"/>
      <c r="CWW1956" s="190"/>
      <c r="CWX1956" s="190"/>
      <c r="CWY1956" s="190"/>
      <c r="CWZ1956" s="190"/>
      <c r="CXA1956" s="190"/>
      <c r="CXB1956" s="190"/>
      <c r="CXC1956" s="190"/>
      <c r="CXD1956" s="190"/>
      <c r="CXE1956" s="190"/>
      <c r="CXF1956" s="190"/>
      <c r="CXG1956" s="190"/>
      <c r="CXH1956" s="190"/>
      <c r="CXI1956" s="190"/>
      <c r="CXJ1956" s="190"/>
      <c r="CXK1956" s="190"/>
      <c r="CXL1956" s="190"/>
      <c r="CXM1956" s="190"/>
      <c r="CXN1956" s="190"/>
      <c r="CXO1956" s="190"/>
      <c r="CXP1956" s="190"/>
      <c r="CXQ1956" s="190"/>
      <c r="CXR1956" s="190"/>
      <c r="CXS1956" s="190"/>
      <c r="CXT1956" s="190"/>
      <c r="CXU1956" s="190"/>
      <c r="CXV1956" s="190"/>
      <c r="CXW1956" s="190"/>
      <c r="CXX1956" s="190"/>
      <c r="CXY1956" s="190"/>
      <c r="CXZ1956" s="190"/>
      <c r="CYA1956" s="190"/>
      <c r="CYB1956" s="190"/>
      <c r="CYC1956" s="190"/>
      <c r="CYD1956" s="190"/>
      <c r="CYE1956" s="190"/>
      <c r="CYF1956" s="190"/>
      <c r="CYG1956" s="190"/>
      <c r="CYH1956" s="190"/>
      <c r="CYI1956" s="190"/>
      <c r="CYJ1956" s="190"/>
      <c r="CYK1956" s="190"/>
      <c r="CYL1956" s="190"/>
      <c r="CYM1956" s="190"/>
      <c r="CYN1956" s="190"/>
      <c r="CYO1956" s="190"/>
      <c r="CYP1956" s="190"/>
      <c r="CYQ1956" s="190"/>
      <c r="CYR1956" s="190"/>
      <c r="CYS1956" s="190"/>
      <c r="CYT1956" s="190"/>
      <c r="CYU1956" s="190"/>
      <c r="CYV1956" s="190"/>
      <c r="CYW1956" s="190"/>
      <c r="CYX1956" s="190"/>
      <c r="CYY1956" s="190"/>
      <c r="CYZ1956" s="190"/>
      <c r="CZA1956" s="190"/>
      <c r="CZB1956" s="190"/>
      <c r="CZC1956" s="190"/>
      <c r="CZD1956" s="190"/>
      <c r="CZE1956" s="190"/>
      <c r="CZF1956" s="190"/>
      <c r="CZG1956" s="190"/>
      <c r="CZH1956" s="190"/>
      <c r="CZI1956" s="190"/>
      <c r="CZJ1956" s="190"/>
      <c r="CZK1956" s="190"/>
      <c r="CZL1956" s="190"/>
      <c r="CZM1956" s="190"/>
      <c r="CZN1956" s="190"/>
      <c r="CZO1956" s="190"/>
      <c r="CZP1956" s="190"/>
      <c r="CZQ1956" s="190"/>
      <c r="CZR1956" s="190"/>
      <c r="CZS1956" s="190"/>
      <c r="CZT1956" s="190"/>
      <c r="CZU1956" s="190"/>
      <c r="CZV1956" s="190"/>
      <c r="CZW1956" s="190"/>
      <c r="CZX1956" s="190"/>
      <c r="CZY1956" s="190"/>
      <c r="CZZ1956" s="190"/>
      <c r="DAA1956" s="190"/>
      <c r="DAB1956" s="190"/>
      <c r="DAC1956" s="190"/>
      <c r="DAD1956" s="190"/>
      <c r="DAE1956" s="190"/>
      <c r="DAF1956" s="190"/>
      <c r="DAG1956" s="190"/>
      <c r="DAH1956" s="190"/>
      <c r="DAI1956" s="190"/>
      <c r="DAJ1956" s="190"/>
      <c r="DAK1956" s="190"/>
      <c r="DAL1956" s="190"/>
      <c r="DAM1956" s="190"/>
      <c r="DAN1956" s="190"/>
      <c r="DAO1956" s="190"/>
      <c r="DAP1956" s="190"/>
      <c r="DAQ1956" s="190"/>
      <c r="DAR1956" s="190"/>
      <c r="DAS1956" s="190"/>
      <c r="DAT1956" s="190"/>
      <c r="DAU1956" s="190"/>
      <c r="DAV1956" s="190"/>
      <c r="DAW1956" s="190"/>
      <c r="DAX1956" s="190"/>
      <c r="DAY1956" s="190"/>
      <c r="DAZ1956" s="190"/>
      <c r="DBA1956" s="190"/>
      <c r="DBB1956" s="190"/>
      <c r="DBC1956" s="190"/>
      <c r="DBD1956" s="190"/>
      <c r="DBE1956" s="190"/>
      <c r="DBF1956" s="190"/>
      <c r="DBG1956" s="190"/>
      <c r="DBH1956" s="190"/>
      <c r="DBI1956" s="190"/>
      <c r="DBJ1956" s="190"/>
      <c r="DBK1956" s="190"/>
      <c r="DBL1956" s="190"/>
      <c r="DBM1956" s="190"/>
      <c r="DBN1956" s="190"/>
      <c r="DBO1956" s="190"/>
      <c r="DBP1956" s="190"/>
      <c r="DBQ1956" s="190"/>
      <c r="DBR1956" s="190"/>
      <c r="DBS1956" s="190"/>
      <c r="DBT1956" s="190"/>
      <c r="DBU1956" s="190"/>
      <c r="DBV1956" s="190"/>
      <c r="DBW1956" s="190"/>
      <c r="DBX1956" s="190"/>
      <c r="DBY1956" s="190"/>
      <c r="DBZ1956" s="190"/>
      <c r="DCA1956" s="190"/>
      <c r="DCB1956" s="190"/>
      <c r="DCC1956" s="190"/>
      <c r="DCD1956" s="190"/>
      <c r="DCE1956" s="190"/>
      <c r="DCF1956" s="190"/>
      <c r="DCG1956" s="190"/>
      <c r="DCH1956" s="190"/>
      <c r="DCI1956" s="190"/>
      <c r="DCJ1956" s="190"/>
      <c r="DCK1956" s="190"/>
      <c r="DCL1956" s="190"/>
      <c r="DCM1956" s="190"/>
      <c r="DCN1956" s="190"/>
      <c r="DCO1956" s="190"/>
      <c r="DCP1956" s="190"/>
      <c r="DCQ1956" s="190"/>
      <c r="DCR1956" s="190"/>
      <c r="DCS1956" s="190"/>
      <c r="DCT1956" s="190"/>
      <c r="DCU1956" s="190"/>
      <c r="DCV1956" s="190"/>
      <c r="DCW1956" s="190"/>
      <c r="DCX1956" s="190"/>
      <c r="DCY1956" s="190"/>
      <c r="DCZ1956" s="190"/>
      <c r="DDA1956" s="190"/>
      <c r="DDB1956" s="190"/>
      <c r="DDC1956" s="190"/>
      <c r="DDD1956" s="190"/>
      <c r="DDE1956" s="190"/>
      <c r="DDF1956" s="190"/>
      <c r="DDG1956" s="190"/>
      <c r="DDH1956" s="190"/>
      <c r="DDI1956" s="190"/>
      <c r="DDJ1956" s="190"/>
      <c r="DDK1956" s="190"/>
      <c r="DDL1956" s="190"/>
      <c r="DDM1956" s="190"/>
      <c r="DDN1956" s="190"/>
      <c r="DDO1956" s="190"/>
      <c r="DDP1956" s="190"/>
      <c r="DDQ1956" s="190"/>
      <c r="DDR1956" s="190"/>
      <c r="DDS1956" s="190"/>
      <c r="DDT1956" s="190"/>
      <c r="DDU1956" s="190"/>
      <c r="DDV1956" s="190"/>
      <c r="DDW1956" s="190"/>
      <c r="DDX1956" s="190"/>
      <c r="DDY1956" s="190"/>
      <c r="DDZ1956" s="190"/>
      <c r="DEA1956" s="190"/>
      <c r="DEB1956" s="190"/>
      <c r="DEC1956" s="190"/>
      <c r="DED1956" s="190"/>
      <c r="DEE1956" s="190"/>
      <c r="DEF1956" s="190"/>
      <c r="DEG1956" s="190"/>
      <c r="DEH1956" s="190"/>
      <c r="DEI1956" s="190"/>
      <c r="DEJ1956" s="190"/>
      <c r="DEK1956" s="190"/>
      <c r="DEL1956" s="190"/>
      <c r="DEM1956" s="190"/>
      <c r="DEN1956" s="190"/>
      <c r="DEO1956" s="190"/>
      <c r="DEP1956" s="190"/>
      <c r="DEQ1956" s="190"/>
      <c r="DER1956" s="190"/>
      <c r="DES1956" s="190"/>
      <c r="DET1956" s="190"/>
      <c r="DEU1956" s="190"/>
      <c r="DEV1956" s="190"/>
      <c r="DEW1956" s="190"/>
      <c r="DEX1956" s="190"/>
      <c r="DEY1956" s="190"/>
      <c r="DEZ1956" s="190"/>
      <c r="DFA1956" s="190"/>
      <c r="DFB1956" s="190"/>
      <c r="DFC1956" s="190"/>
      <c r="DFD1956" s="190"/>
      <c r="DFE1956" s="190"/>
      <c r="DFF1956" s="190"/>
      <c r="DFG1956" s="190"/>
      <c r="DFH1956" s="190"/>
      <c r="DFI1956" s="190"/>
      <c r="DFJ1956" s="190"/>
      <c r="DFK1956" s="190"/>
      <c r="DFL1956" s="190"/>
      <c r="DFM1956" s="190"/>
      <c r="DFN1956" s="190"/>
      <c r="DFO1956" s="190"/>
      <c r="DFP1956" s="190"/>
      <c r="DFQ1956" s="190"/>
      <c r="DFR1956" s="190"/>
      <c r="DFS1956" s="190"/>
      <c r="DFT1956" s="190"/>
      <c r="DFU1956" s="190"/>
      <c r="DFV1956" s="190"/>
      <c r="DFW1956" s="190"/>
      <c r="DFX1956" s="190"/>
      <c r="DFY1956" s="190"/>
      <c r="DFZ1956" s="190"/>
      <c r="DGA1956" s="190"/>
      <c r="DGB1956" s="190"/>
      <c r="DGC1956" s="190"/>
      <c r="DGD1956" s="190"/>
      <c r="DGE1956" s="190"/>
      <c r="DGF1956" s="190"/>
      <c r="DGG1956" s="190"/>
      <c r="DGH1956" s="190"/>
      <c r="DGI1956" s="190"/>
      <c r="DGJ1956" s="190"/>
      <c r="DGK1956" s="190"/>
      <c r="DGL1956" s="190"/>
      <c r="DGM1956" s="190"/>
      <c r="DGN1956" s="190"/>
      <c r="DGO1956" s="190"/>
      <c r="DGP1956" s="190"/>
      <c r="DGQ1956" s="190"/>
      <c r="DGR1956" s="190"/>
      <c r="DGS1956" s="190"/>
      <c r="DGT1956" s="190"/>
      <c r="DGU1956" s="190"/>
      <c r="DGV1956" s="190"/>
      <c r="DGW1956" s="190"/>
      <c r="DGX1956" s="190"/>
      <c r="DGY1956" s="190"/>
      <c r="DGZ1956" s="190"/>
      <c r="DHA1956" s="190"/>
      <c r="DHB1956" s="190"/>
      <c r="DHC1956" s="190"/>
      <c r="DHD1956" s="190"/>
      <c r="DHE1956" s="190"/>
      <c r="DHF1956" s="190"/>
      <c r="DHG1956" s="190"/>
      <c r="DHH1956" s="190"/>
      <c r="DHI1956" s="190"/>
      <c r="DHJ1956" s="190"/>
      <c r="DHK1956" s="190"/>
      <c r="DHL1956" s="190"/>
      <c r="DHM1956" s="190"/>
      <c r="DHN1956" s="190"/>
      <c r="DHO1956" s="190"/>
      <c r="DHP1956" s="190"/>
      <c r="DHQ1956" s="190"/>
      <c r="DHR1956" s="190"/>
      <c r="DHS1956" s="190"/>
      <c r="DHT1956" s="190"/>
      <c r="DHU1956" s="190"/>
      <c r="DHV1956" s="190"/>
      <c r="DHW1956" s="190"/>
      <c r="DHX1956" s="190"/>
      <c r="DHY1956" s="190"/>
      <c r="DHZ1956" s="190"/>
      <c r="DIA1956" s="190"/>
      <c r="DIB1956" s="190"/>
      <c r="DIC1956" s="190"/>
      <c r="DID1956" s="190"/>
      <c r="DIE1956" s="190"/>
      <c r="DIF1956" s="190"/>
      <c r="DIG1956" s="190"/>
      <c r="DIH1956" s="190"/>
      <c r="DII1956" s="190"/>
      <c r="DIJ1956" s="190"/>
      <c r="DIK1956" s="190"/>
      <c r="DIL1956" s="190"/>
      <c r="DIM1956" s="190"/>
      <c r="DIN1956" s="190"/>
      <c r="DIO1956" s="190"/>
      <c r="DIP1956" s="190"/>
      <c r="DIQ1956" s="190"/>
      <c r="DIR1956" s="190"/>
      <c r="DIS1956" s="190"/>
      <c r="DIT1956" s="190"/>
      <c r="DIU1956" s="190"/>
      <c r="DIV1956" s="190"/>
      <c r="DIW1956" s="190"/>
      <c r="DIX1956" s="190"/>
      <c r="DIY1956" s="190"/>
      <c r="DIZ1956" s="190"/>
      <c r="DJA1956" s="190"/>
      <c r="DJB1956" s="190"/>
      <c r="DJC1956" s="190"/>
      <c r="DJD1956" s="190"/>
      <c r="DJE1956" s="190"/>
      <c r="DJF1956" s="190"/>
      <c r="DJG1956" s="190"/>
      <c r="DJH1956" s="190"/>
      <c r="DJI1956" s="190"/>
      <c r="DJJ1956" s="190"/>
      <c r="DJK1956" s="190"/>
      <c r="DJL1956" s="190"/>
      <c r="DJM1956" s="190"/>
      <c r="DJN1956" s="190"/>
      <c r="DJO1956" s="190"/>
      <c r="DJP1956" s="190"/>
      <c r="DJQ1956" s="190"/>
      <c r="DJR1956" s="190"/>
      <c r="DJS1956" s="190"/>
      <c r="DJT1956" s="190"/>
      <c r="DJU1956" s="190"/>
      <c r="DJV1956" s="190"/>
      <c r="DJW1956" s="190"/>
      <c r="DJX1956" s="190"/>
      <c r="DJY1956" s="190"/>
      <c r="DJZ1956" s="190"/>
      <c r="DKA1956" s="190"/>
      <c r="DKB1956" s="190"/>
      <c r="DKC1956" s="190"/>
      <c r="DKD1956" s="190"/>
      <c r="DKE1956" s="190"/>
      <c r="DKF1956" s="190"/>
      <c r="DKG1956" s="190"/>
      <c r="DKH1956" s="190"/>
      <c r="DKI1956" s="190"/>
      <c r="DKJ1956" s="190"/>
      <c r="DKK1956" s="190"/>
      <c r="DKL1956" s="190"/>
      <c r="DKM1956" s="190"/>
      <c r="DKN1956" s="190"/>
      <c r="DKO1956" s="190"/>
      <c r="DKP1956" s="190"/>
      <c r="DKQ1956" s="190"/>
      <c r="DKR1956" s="190"/>
      <c r="DKS1956" s="190"/>
      <c r="DKT1956" s="190"/>
      <c r="DKU1956" s="190"/>
      <c r="DKV1956" s="190"/>
      <c r="DKW1956" s="190"/>
      <c r="DKX1956" s="190"/>
      <c r="DKY1956" s="190"/>
      <c r="DKZ1956" s="190"/>
      <c r="DLA1956" s="190"/>
      <c r="DLB1956" s="190"/>
      <c r="DLC1956" s="190"/>
      <c r="DLD1956" s="190"/>
      <c r="DLE1956" s="190"/>
      <c r="DLF1956" s="190"/>
      <c r="DLG1956" s="190"/>
      <c r="DLH1956" s="190"/>
      <c r="DLI1956" s="190"/>
      <c r="DLJ1956" s="190"/>
      <c r="DLK1956" s="190"/>
      <c r="DLL1956" s="190"/>
      <c r="DLM1956" s="190"/>
      <c r="DLN1956" s="190"/>
      <c r="DLO1956" s="190"/>
      <c r="DLP1956" s="190"/>
      <c r="DLQ1956" s="190"/>
      <c r="DLR1956" s="190"/>
      <c r="DLS1956" s="190"/>
      <c r="DLT1956" s="190"/>
      <c r="DLU1956" s="190"/>
      <c r="DLV1956" s="190"/>
      <c r="DLW1956" s="190"/>
      <c r="DLX1956" s="190"/>
      <c r="DLY1956" s="190"/>
      <c r="DLZ1956" s="190"/>
      <c r="DMA1956" s="190"/>
      <c r="DMB1956" s="190"/>
      <c r="DMC1956" s="190"/>
      <c r="DMD1956" s="190"/>
      <c r="DME1956" s="190"/>
      <c r="DMF1956" s="190"/>
      <c r="DMG1956" s="190"/>
      <c r="DMH1956" s="190"/>
      <c r="DMI1956" s="190"/>
      <c r="DMJ1956" s="190"/>
      <c r="DMK1956" s="190"/>
      <c r="DML1956" s="190"/>
      <c r="DMM1956" s="190"/>
      <c r="DMN1956" s="190"/>
      <c r="DMO1956" s="190"/>
      <c r="DMP1956" s="190"/>
      <c r="DMQ1956" s="190"/>
      <c r="DMR1956" s="190"/>
      <c r="DMS1956" s="190"/>
      <c r="DMT1956" s="190"/>
      <c r="DMU1956" s="190"/>
      <c r="DMV1956" s="190"/>
      <c r="DMW1956" s="190"/>
      <c r="DMX1956" s="190"/>
      <c r="DMY1956" s="190"/>
      <c r="DMZ1956" s="190"/>
      <c r="DNA1956" s="190"/>
      <c r="DNB1956" s="190"/>
      <c r="DNC1956" s="190"/>
      <c r="DND1956" s="190"/>
      <c r="DNE1956" s="190"/>
      <c r="DNF1956" s="190"/>
      <c r="DNG1956" s="190"/>
      <c r="DNH1956" s="190"/>
      <c r="DNI1956" s="190"/>
      <c r="DNJ1956" s="190"/>
      <c r="DNK1956" s="190"/>
      <c r="DNL1956" s="190"/>
      <c r="DNM1956" s="190"/>
      <c r="DNN1956" s="190"/>
      <c r="DNO1956" s="190"/>
      <c r="DNP1956" s="190"/>
      <c r="DNQ1956" s="190"/>
      <c r="DNR1956" s="190"/>
      <c r="DNS1956" s="190"/>
      <c r="DNT1956" s="190"/>
      <c r="DNU1956" s="190"/>
      <c r="DNV1956" s="190"/>
      <c r="DNW1956" s="190"/>
      <c r="DNX1956" s="190"/>
      <c r="DNY1956" s="190"/>
      <c r="DNZ1956" s="190"/>
      <c r="DOA1956" s="190"/>
      <c r="DOB1956" s="190"/>
      <c r="DOC1956" s="190"/>
      <c r="DOD1956" s="190"/>
      <c r="DOE1956" s="190"/>
      <c r="DOF1956" s="190"/>
      <c r="DOG1956" s="190"/>
      <c r="DOH1956" s="190"/>
      <c r="DOI1956" s="190"/>
      <c r="DOJ1956" s="190"/>
      <c r="DOK1956" s="190"/>
      <c r="DOL1956" s="190"/>
      <c r="DOM1956" s="190"/>
      <c r="DON1956" s="190"/>
      <c r="DOO1956" s="190"/>
      <c r="DOP1956" s="190"/>
      <c r="DOQ1956" s="190"/>
      <c r="DOR1956" s="190"/>
      <c r="DOS1956" s="190"/>
      <c r="DOT1956" s="190"/>
      <c r="DOU1956" s="190"/>
      <c r="DOV1956" s="190"/>
      <c r="DOW1956" s="190"/>
      <c r="DOX1956" s="190"/>
      <c r="DOY1956" s="190"/>
      <c r="DOZ1956" s="190"/>
      <c r="DPA1956" s="190"/>
      <c r="DPB1956" s="190"/>
      <c r="DPC1956" s="190"/>
      <c r="DPD1956" s="190"/>
      <c r="DPE1956" s="190"/>
      <c r="DPF1956" s="190"/>
      <c r="DPG1956" s="190"/>
      <c r="DPH1956" s="190"/>
      <c r="DPI1956" s="190"/>
      <c r="DPJ1956" s="190"/>
      <c r="DPK1956" s="190"/>
      <c r="DPL1956" s="190"/>
      <c r="DPM1956" s="190"/>
      <c r="DPN1956" s="190"/>
      <c r="DPO1956" s="190"/>
      <c r="DPP1956" s="190"/>
      <c r="DPQ1956" s="190"/>
      <c r="DPR1956" s="190"/>
      <c r="DPS1956" s="190"/>
      <c r="DPT1956" s="190"/>
      <c r="DPU1956" s="190"/>
      <c r="DPV1956" s="190"/>
      <c r="DPW1956" s="190"/>
      <c r="DPX1956" s="190"/>
      <c r="DPY1956" s="190"/>
      <c r="DPZ1956" s="190"/>
      <c r="DQA1956" s="190"/>
      <c r="DQB1956" s="190"/>
      <c r="DQC1956" s="190"/>
      <c r="DQD1956" s="190"/>
      <c r="DQE1956" s="190"/>
      <c r="DQF1956" s="190"/>
      <c r="DQG1956" s="190"/>
      <c r="DQH1956" s="190"/>
      <c r="DQI1956" s="190"/>
      <c r="DQJ1956" s="190"/>
      <c r="DQK1956" s="190"/>
      <c r="DQL1956" s="190"/>
      <c r="DQM1956" s="190"/>
      <c r="DQN1956" s="190"/>
      <c r="DQO1956" s="190"/>
      <c r="DQP1956" s="190"/>
      <c r="DQQ1956" s="190"/>
      <c r="DQR1956" s="190"/>
      <c r="DQS1956" s="190"/>
      <c r="DQT1956" s="190"/>
      <c r="DQU1956" s="190"/>
      <c r="DQV1956" s="190"/>
      <c r="DQW1956" s="190"/>
      <c r="DQX1956" s="190"/>
      <c r="DQY1956" s="190"/>
      <c r="DQZ1956" s="190"/>
      <c r="DRA1956" s="190"/>
      <c r="DRB1956" s="190"/>
      <c r="DRC1956" s="190"/>
      <c r="DRD1956" s="190"/>
      <c r="DRE1956" s="190"/>
      <c r="DRF1956" s="190"/>
      <c r="DRG1956" s="190"/>
      <c r="DRH1956" s="190"/>
      <c r="DRI1956" s="190"/>
      <c r="DRJ1956" s="190"/>
      <c r="DRK1956" s="190"/>
      <c r="DRL1956" s="190"/>
      <c r="DRM1956" s="190"/>
      <c r="DRN1956" s="190"/>
      <c r="DRO1956" s="190"/>
      <c r="DRP1956" s="190"/>
      <c r="DRQ1956" s="190"/>
      <c r="DRR1956" s="190"/>
      <c r="DRS1956" s="190"/>
      <c r="DRT1956" s="190"/>
      <c r="DRU1956" s="190"/>
      <c r="DRV1956" s="190"/>
      <c r="DRW1956" s="190"/>
      <c r="DRX1956" s="190"/>
      <c r="DRY1956" s="190"/>
      <c r="DRZ1956" s="190"/>
      <c r="DSA1956" s="190"/>
      <c r="DSB1956" s="190"/>
      <c r="DSC1956" s="190"/>
      <c r="DSD1956" s="190"/>
      <c r="DSE1956" s="190"/>
      <c r="DSF1956" s="190"/>
      <c r="DSG1956" s="190"/>
      <c r="DSH1956" s="190"/>
      <c r="DSI1956" s="190"/>
      <c r="DSJ1956" s="190"/>
      <c r="DSK1956" s="190"/>
      <c r="DSL1956" s="190"/>
      <c r="DSM1956" s="190"/>
      <c r="DSN1956" s="190"/>
      <c r="DSO1956" s="190"/>
      <c r="DSP1956" s="190"/>
      <c r="DSQ1956" s="190"/>
      <c r="DSR1956" s="190"/>
      <c r="DSS1956" s="190"/>
      <c r="DST1956" s="190"/>
      <c r="DSU1956" s="190"/>
      <c r="DSV1956" s="190"/>
      <c r="DSW1956" s="190"/>
      <c r="DSX1956" s="190"/>
      <c r="DSY1956" s="190"/>
      <c r="DSZ1956" s="190"/>
      <c r="DTA1956" s="190"/>
      <c r="DTB1956" s="190"/>
      <c r="DTC1956" s="190"/>
      <c r="DTD1956" s="190"/>
      <c r="DTE1956" s="190"/>
      <c r="DTF1956" s="190"/>
      <c r="DTG1956" s="190"/>
      <c r="DTH1956" s="190"/>
      <c r="DTI1956" s="190"/>
      <c r="DTJ1956" s="190"/>
      <c r="DTK1956" s="190"/>
      <c r="DTL1956" s="190"/>
      <c r="DTM1956" s="190"/>
      <c r="DTN1956" s="190"/>
      <c r="DTO1956" s="190"/>
      <c r="DTP1956" s="190"/>
      <c r="DTQ1956" s="190"/>
      <c r="DTR1956" s="190"/>
      <c r="DTS1956" s="190"/>
      <c r="DTT1956" s="190"/>
      <c r="DTU1956" s="190"/>
      <c r="DTV1956" s="190"/>
      <c r="DTW1956" s="190"/>
      <c r="DTX1956" s="190"/>
      <c r="DTY1956" s="190"/>
      <c r="DTZ1956" s="190"/>
      <c r="DUA1956" s="190"/>
      <c r="DUB1956" s="190"/>
      <c r="DUC1956" s="190"/>
      <c r="DUD1956" s="190"/>
      <c r="DUE1956" s="190"/>
      <c r="DUF1956" s="190"/>
      <c r="DUG1956" s="190"/>
      <c r="DUH1956" s="190"/>
      <c r="DUI1956" s="190"/>
      <c r="DUJ1956" s="190"/>
      <c r="DUK1956" s="190"/>
      <c r="DUL1956" s="190"/>
      <c r="DUM1956" s="190"/>
      <c r="DUN1956" s="190"/>
      <c r="DUO1956" s="190"/>
      <c r="DUP1956" s="190"/>
      <c r="DUQ1956" s="190"/>
      <c r="DUR1956" s="190"/>
      <c r="DUS1956" s="190"/>
      <c r="DUT1956" s="190"/>
      <c r="DUU1956" s="190"/>
      <c r="DUV1956" s="190"/>
      <c r="DUW1956" s="190"/>
      <c r="DUX1956" s="190"/>
      <c r="DUY1956" s="190"/>
      <c r="DUZ1956" s="190"/>
      <c r="DVA1956" s="190"/>
      <c r="DVB1956" s="190"/>
      <c r="DVC1956" s="190"/>
      <c r="DVD1956" s="190"/>
      <c r="DVE1956" s="190"/>
      <c r="DVF1956" s="190"/>
      <c r="DVG1956" s="190"/>
      <c r="DVH1956" s="190"/>
      <c r="DVI1956" s="190"/>
      <c r="DVJ1956" s="190"/>
      <c r="DVK1956" s="190"/>
      <c r="DVL1956" s="190"/>
      <c r="DVM1956" s="190"/>
      <c r="DVN1956" s="190"/>
      <c r="DVO1956" s="190"/>
      <c r="DVP1956" s="190"/>
      <c r="DVQ1956" s="190"/>
      <c r="DVR1956" s="190"/>
      <c r="DVS1956" s="190"/>
      <c r="DVT1956" s="190"/>
      <c r="DVU1956" s="190"/>
      <c r="DVV1956" s="190"/>
      <c r="DVW1956" s="190"/>
      <c r="DVX1956" s="190"/>
      <c r="DVY1956" s="190"/>
      <c r="DVZ1956" s="190"/>
      <c r="DWA1956" s="190"/>
      <c r="DWB1956" s="190"/>
      <c r="DWC1956" s="190"/>
      <c r="DWD1956" s="190"/>
      <c r="DWE1956" s="190"/>
      <c r="DWF1956" s="190"/>
      <c r="DWG1956" s="190"/>
      <c r="DWH1956" s="190"/>
      <c r="DWI1956" s="190"/>
      <c r="DWJ1956" s="190"/>
      <c r="DWK1956" s="190"/>
      <c r="DWL1956" s="190"/>
      <c r="DWM1956" s="190"/>
      <c r="DWN1956" s="190"/>
      <c r="DWO1956" s="190"/>
      <c r="DWP1956" s="190"/>
      <c r="DWQ1956" s="190"/>
      <c r="DWR1956" s="190"/>
      <c r="DWS1956" s="190"/>
      <c r="DWT1956" s="190"/>
      <c r="DWU1956" s="190"/>
      <c r="DWV1956" s="190"/>
      <c r="DWW1956" s="190"/>
      <c r="DWX1956" s="190"/>
      <c r="DWY1956" s="190"/>
      <c r="DWZ1956" s="190"/>
      <c r="DXA1956" s="190"/>
      <c r="DXB1956" s="190"/>
      <c r="DXC1956" s="190"/>
      <c r="DXD1956" s="190"/>
      <c r="DXE1956" s="190"/>
      <c r="DXF1956" s="190"/>
      <c r="DXG1956" s="190"/>
      <c r="DXH1956" s="190"/>
      <c r="DXI1956" s="190"/>
      <c r="DXJ1956" s="190"/>
      <c r="DXK1956" s="190"/>
      <c r="DXL1956" s="190"/>
      <c r="DXM1956" s="190"/>
      <c r="DXN1956" s="190"/>
      <c r="DXO1956" s="190"/>
      <c r="DXP1956" s="190"/>
      <c r="DXQ1956" s="190"/>
      <c r="DXR1956" s="190"/>
      <c r="DXS1956" s="190"/>
      <c r="DXT1956" s="190"/>
      <c r="DXU1956" s="190"/>
      <c r="DXV1956" s="190"/>
      <c r="DXW1956" s="190"/>
      <c r="DXX1956" s="190"/>
      <c r="DXY1956" s="190"/>
      <c r="DXZ1956" s="190"/>
      <c r="DYA1956" s="190"/>
      <c r="DYB1956" s="190"/>
      <c r="DYC1956" s="190"/>
      <c r="DYD1956" s="190"/>
      <c r="DYE1956" s="190"/>
      <c r="DYF1956" s="190"/>
      <c r="DYG1956" s="190"/>
      <c r="DYH1956" s="190"/>
      <c r="DYI1956" s="190"/>
      <c r="DYJ1956" s="190"/>
      <c r="DYK1956" s="190"/>
      <c r="DYL1956" s="190"/>
      <c r="DYM1956" s="190"/>
      <c r="DYN1956" s="190"/>
      <c r="DYO1956" s="190"/>
      <c r="DYP1956" s="190"/>
      <c r="DYQ1956" s="190"/>
      <c r="DYR1956" s="190"/>
      <c r="DYS1956" s="190"/>
      <c r="DYT1956" s="190"/>
      <c r="DYU1956" s="190"/>
      <c r="DYV1956" s="190"/>
      <c r="DYW1956" s="190"/>
      <c r="DYX1956" s="190"/>
      <c r="DYY1956" s="190"/>
      <c r="DYZ1956" s="190"/>
      <c r="DZA1956" s="190"/>
      <c r="DZB1956" s="190"/>
      <c r="DZC1956" s="190"/>
      <c r="DZD1956" s="190"/>
      <c r="DZE1956" s="190"/>
      <c r="DZF1956" s="190"/>
      <c r="DZG1956" s="190"/>
      <c r="DZH1956" s="190"/>
      <c r="DZI1956" s="190"/>
      <c r="DZJ1956" s="190"/>
      <c r="DZK1956" s="190"/>
      <c r="DZL1956" s="190"/>
      <c r="DZM1956" s="190"/>
      <c r="DZN1956" s="190"/>
      <c r="DZO1956" s="190"/>
      <c r="DZP1956" s="190"/>
      <c r="DZQ1956" s="190"/>
      <c r="DZR1956" s="190"/>
      <c r="DZS1956" s="190"/>
      <c r="DZT1956" s="190"/>
      <c r="DZU1956" s="190"/>
      <c r="DZV1956" s="190"/>
      <c r="DZW1956" s="190"/>
      <c r="DZX1956" s="190"/>
      <c r="DZY1956" s="190"/>
      <c r="DZZ1956" s="190"/>
      <c r="EAA1956" s="190"/>
      <c r="EAB1956" s="190"/>
      <c r="EAC1956" s="190"/>
      <c r="EAD1956" s="190"/>
      <c r="EAE1956" s="190"/>
      <c r="EAF1956" s="190"/>
      <c r="EAG1956" s="190"/>
      <c r="EAH1956" s="190"/>
      <c r="EAI1956" s="190"/>
      <c r="EAJ1956" s="190"/>
      <c r="EAK1956" s="190"/>
      <c r="EAL1956" s="190"/>
      <c r="EAM1956" s="190"/>
      <c r="EAN1956" s="190"/>
      <c r="EAO1956" s="190"/>
      <c r="EAP1956" s="190"/>
      <c r="EAQ1956" s="190"/>
      <c r="EAR1956" s="190"/>
      <c r="EAS1956" s="190"/>
      <c r="EAT1956" s="190"/>
      <c r="EAU1956" s="190"/>
      <c r="EAV1956" s="190"/>
      <c r="EAW1956" s="190"/>
      <c r="EAX1956" s="190"/>
      <c r="EAY1956" s="190"/>
      <c r="EAZ1956" s="190"/>
      <c r="EBA1956" s="190"/>
      <c r="EBB1956" s="190"/>
      <c r="EBC1956" s="190"/>
      <c r="EBD1956" s="190"/>
      <c r="EBE1956" s="190"/>
      <c r="EBF1956" s="190"/>
      <c r="EBG1956" s="190"/>
      <c r="EBH1956" s="190"/>
      <c r="EBI1956" s="190"/>
      <c r="EBJ1956" s="190"/>
      <c r="EBK1956" s="190"/>
      <c r="EBL1956" s="190"/>
      <c r="EBM1956" s="190"/>
      <c r="EBN1956" s="190"/>
      <c r="EBO1956" s="190"/>
      <c r="EBP1956" s="190"/>
      <c r="EBQ1956" s="190"/>
      <c r="EBR1956" s="190"/>
      <c r="EBS1956" s="190"/>
      <c r="EBT1956" s="190"/>
      <c r="EBU1956" s="190"/>
      <c r="EBV1956" s="190"/>
      <c r="EBW1956" s="190"/>
      <c r="EBX1956" s="190"/>
      <c r="EBY1956" s="190"/>
      <c r="EBZ1956" s="190"/>
      <c r="ECA1956" s="190"/>
      <c r="ECB1956" s="190"/>
      <c r="ECC1956" s="190"/>
      <c r="ECD1956" s="190"/>
      <c r="ECE1956" s="190"/>
      <c r="ECF1956" s="190"/>
      <c r="ECG1956" s="190"/>
      <c r="ECH1956" s="190"/>
      <c r="ECI1956" s="190"/>
      <c r="ECJ1956" s="190"/>
      <c r="ECK1956" s="190"/>
      <c r="ECL1956" s="190"/>
      <c r="ECM1956" s="190"/>
      <c r="ECN1956" s="190"/>
      <c r="ECO1956" s="190"/>
      <c r="ECP1956" s="190"/>
      <c r="ECQ1956" s="190"/>
      <c r="ECR1956" s="190"/>
      <c r="ECS1956" s="190"/>
      <c r="ECT1956" s="190"/>
      <c r="ECU1956" s="190"/>
      <c r="ECV1956" s="190"/>
      <c r="ECW1956" s="190"/>
      <c r="ECX1956" s="190"/>
      <c r="ECY1956" s="190"/>
      <c r="ECZ1956" s="190"/>
      <c r="EDA1956" s="190"/>
      <c r="EDB1956" s="190"/>
      <c r="EDC1956" s="190"/>
      <c r="EDD1956" s="190"/>
      <c r="EDE1956" s="190"/>
      <c r="EDF1956" s="190"/>
      <c r="EDG1956" s="190"/>
      <c r="EDH1956" s="190"/>
      <c r="EDI1956" s="190"/>
      <c r="EDJ1956" s="190"/>
      <c r="EDK1956" s="190"/>
      <c r="EDL1956" s="190"/>
      <c r="EDM1956" s="190"/>
      <c r="EDN1956" s="190"/>
      <c r="EDO1956" s="190"/>
      <c r="EDP1956" s="190"/>
      <c r="EDQ1956" s="190"/>
      <c r="EDR1956" s="190"/>
      <c r="EDS1956" s="190"/>
      <c r="EDT1956" s="190"/>
      <c r="EDU1956" s="190"/>
      <c r="EDV1956" s="190"/>
      <c r="EDW1956" s="190"/>
      <c r="EDX1956" s="190"/>
      <c r="EDY1956" s="190"/>
      <c r="EDZ1956" s="190"/>
      <c r="EEA1956" s="190"/>
      <c r="EEB1956" s="190"/>
      <c r="EEC1956" s="190"/>
      <c r="EED1956" s="190"/>
      <c r="EEE1956" s="190"/>
      <c r="EEF1956" s="190"/>
      <c r="EEG1956" s="190"/>
      <c r="EEH1956" s="190"/>
      <c r="EEI1956" s="190"/>
      <c r="EEJ1956" s="190"/>
      <c r="EEK1956" s="190"/>
      <c r="EEL1956" s="190"/>
      <c r="EEM1956" s="190"/>
      <c r="EEN1956" s="190"/>
      <c r="EEO1956" s="190"/>
      <c r="EEP1956" s="190"/>
      <c r="EEQ1956" s="190"/>
      <c r="EER1956" s="190"/>
      <c r="EES1956" s="190"/>
      <c r="EET1956" s="190"/>
      <c r="EEU1956" s="190"/>
      <c r="EEV1956" s="190"/>
      <c r="EEW1956" s="190"/>
      <c r="EEX1956" s="190"/>
      <c r="EEY1956" s="190"/>
      <c r="EEZ1956" s="190"/>
      <c r="EFA1956" s="190"/>
      <c r="EFB1956" s="190"/>
      <c r="EFC1956" s="190"/>
      <c r="EFD1956" s="190"/>
      <c r="EFE1956" s="190"/>
      <c r="EFF1956" s="190"/>
      <c r="EFG1956" s="190"/>
      <c r="EFH1956" s="190"/>
      <c r="EFI1956" s="190"/>
      <c r="EFJ1956" s="190"/>
      <c r="EFK1956" s="190"/>
      <c r="EFL1956" s="190"/>
      <c r="EFM1956" s="190"/>
      <c r="EFN1956" s="190"/>
      <c r="EFO1956" s="190"/>
      <c r="EFP1956" s="190"/>
      <c r="EFQ1956" s="190"/>
      <c r="EFR1956" s="190"/>
      <c r="EFS1956" s="190"/>
      <c r="EFT1956" s="190"/>
      <c r="EFU1956" s="190"/>
      <c r="EFV1956" s="190"/>
      <c r="EFW1956" s="190"/>
      <c r="EFX1956" s="190"/>
      <c r="EFY1956" s="190"/>
      <c r="EFZ1956" s="190"/>
      <c r="EGA1956" s="190"/>
      <c r="EGB1956" s="190"/>
      <c r="EGC1956" s="190"/>
      <c r="EGD1956" s="190"/>
      <c r="EGE1956" s="190"/>
      <c r="EGF1956" s="190"/>
      <c r="EGG1956" s="190"/>
      <c r="EGH1956" s="190"/>
      <c r="EGI1956" s="190"/>
      <c r="EGJ1956" s="190"/>
      <c r="EGK1956" s="190"/>
      <c r="EGL1956" s="190"/>
      <c r="EGM1956" s="190"/>
      <c r="EGN1956" s="190"/>
      <c r="EGO1956" s="190"/>
      <c r="EGP1956" s="190"/>
      <c r="EGQ1956" s="190"/>
      <c r="EGR1956" s="190"/>
      <c r="EGS1956" s="190"/>
      <c r="EGT1956" s="190"/>
      <c r="EGU1956" s="190"/>
      <c r="EGV1956" s="190"/>
      <c r="EGW1956" s="190"/>
      <c r="EGX1956" s="190"/>
      <c r="EGY1956" s="190"/>
      <c r="EGZ1956" s="190"/>
      <c r="EHA1956" s="190"/>
      <c r="EHB1956" s="190"/>
      <c r="EHC1956" s="190"/>
      <c r="EHD1956" s="190"/>
      <c r="EHE1956" s="190"/>
      <c r="EHF1956" s="190"/>
      <c r="EHG1956" s="190"/>
      <c r="EHH1956" s="190"/>
      <c r="EHI1956" s="190"/>
      <c r="EHJ1956" s="190"/>
      <c r="EHK1956" s="190"/>
      <c r="EHL1956" s="190"/>
      <c r="EHM1956" s="190"/>
      <c r="EHN1956" s="190"/>
      <c r="EHO1956" s="190"/>
      <c r="EHP1956" s="190"/>
      <c r="EHQ1956" s="190"/>
      <c r="EHR1956" s="190"/>
      <c r="EHS1956" s="190"/>
      <c r="EHT1956" s="190"/>
      <c r="EHU1956" s="190"/>
      <c r="EHV1956" s="190"/>
      <c r="EHW1956" s="190"/>
      <c r="EHX1956" s="190"/>
      <c r="EHY1956" s="190"/>
      <c r="EHZ1956" s="190"/>
      <c r="EIA1956" s="190"/>
      <c r="EIB1956" s="190"/>
      <c r="EIC1956" s="190"/>
      <c r="EID1956" s="190"/>
      <c r="EIE1956" s="190"/>
      <c r="EIF1956" s="190"/>
      <c r="EIG1956" s="190"/>
      <c r="EIH1956" s="190"/>
      <c r="EII1956" s="190"/>
      <c r="EIJ1956" s="190"/>
      <c r="EIK1956" s="190"/>
      <c r="EIL1956" s="190"/>
      <c r="EIM1956" s="190"/>
      <c r="EIN1956" s="190"/>
      <c r="EIO1956" s="190"/>
      <c r="EIP1956" s="190"/>
      <c r="EIQ1956" s="190"/>
      <c r="EIR1956" s="190"/>
      <c r="EIS1956" s="190"/>
      <c r="EIT1956" s="190"/>
      <c r="EIU1956" s="190"/>
      <c r="EIV1956" s="190"/>
      <c r="EIW1956" s="190"/>
      <c r="EIX1956" s="190"/>
      <c r="EIY1956" s="190"/>
      <c r="EIZ1956" s="190"/>
      <c r="EJA1956" s="190"/>
      <c r="EJB1956" s="190"/>
      <c r="EJC1956" s="190"/>
      <c r="EJD1956" s="190"/>
      <c r="EJE1956" s="190"/>
      <c r="EJF1956" s="190"/>
      <c r="EJG1956" s="190"/>
      <c r="EJH1956" s="190"/>
      <c r="EJI1956" s="190"/>
      <c r="EJJ1956" s="190"/>
      <c r="EJK1956" s="190"/>
      <c r="EJL1956" s="190"/>
      <c r="EJM1956" s="190"/>
      <c r="EJN1956" s="190"/>
      <c r="EJO1956" s="190"/>
      <c r="EJP1956" s="190"/>
      <c r="EJQ1956" s="190"/>
      <c r="EJR1956" s="190"/>
      <c r="EJS1956" s="190"/>
      <c r="EJT1956" s="190"/>
      <c r="EJU1956" s="190"/>
      <c r="EJV1956" s="190"/>
      <c r="EJW1956" s="190"/>
      <c r="EJX1956" s="190"/>
      <c r="EJY1956" s="190"/>
      <c r="EJZ1956" s="190"/>
      <c r="EKA1956" s="190"/>
      <c r="EKB1956" s="190"/>
      <c r="EKC1956" s="190"/>
      <c r="EKD1956" s="190"/>
      <c r="EKE1956" s="190"/>
      <c r="EKF1956" s="190"/>
      <c r="EKG1956" s="190"/>
      <c r="EKH1956" s="190"/>
      <c r="EKI1956" s="190"/>
      <c r="EKJ1956" s="190"/>
      <c r="EKK1956" s="190"/>
      <c r="EKL1956" s="190"/>
      <c r="EKM1956" s="190"/>
      <c r="EKN1956" s="190"/>
      <c r="EKO1956" s="190"/>
      <c r="EKP1956" s="190"/>
      <c r="EKQ1956" s="190"/>
      <c r="EKR1956" s="190"/>
      <c r="EKS1956" s="190"/>
      <c r="EKT1956" s="190"/>
      <c r="EKU1956" s="190"/>
      <c r="EKV1956" s="190"/>
      <c r="EKW1956" s="190"/>
      <c r="EKX1956" s="190"/>
      <c r="EKY1956" s="190"/>
      <c r="EKZ1956" s="190"/>
      <c r="ELA1956" s="190"/>
      <c r="ELB1956" s="190"/>
      <c r="ELC1956" s="190"/>
      <c r="ELD1956" s="190"/>
      <c r="ELE1956" s="190"/>
      <c r="ELF1956" s="190"/>
      <c r="ELG1956" s="190"/>
      <c r="ELH1956" s="190"/>
      <c r="ELI1956" s="190"/>
      <c r="ELJ1956" s="190"/>
      <c r="ELK1956" s="190"/>
      <c r="ELL1956" s="190"/>
      <c r="ELM1956" s="190"/>
      <c r="ELN1956" s="190"/>
      <c r="ELO1956" s="190"/>
      <c r="ELP1956" s="190"/>
      <c r="ELQ1956" s="190"/>
      <c r="ELR1956" s="190"/>
      <c r="ELS1956" s="190"/>
      <c r="ELT1956" s="190"/>
      <c r="ELU1956" s="190"/>
      <c r="ELV1956" s="190"/>
      <c r="ELW1956" s="190"/>
      <c r="ELX1956" s="190"/>
      <c r="ELY1956" s="190"/>
      <c r="ELZ1956" s="190"/>
      <c r="EMA1956" s="190"/>
      <c r="EMB1956" s="190"/>
      <c r="EMC1956" s="190"/>
      <c r="EMD1956" s="190"/>
      <c r="EME1956" s="190"/>
      <c r="EMF1956" s="190"/>
      <c r="EMG1956" s="190"/>
      <c r="EMH1956" s="190"/>
      <c r="EMI1956" s="190"/>
      <c r="EMJ1956" s="190"/>
      <c r="EMK1956" s="190"/>
      <c r="EML1956" s="190"/>
      <c r="EMM1956" s="190"/>
      <c r="EMN1956" s="190"/>
      <c r="EMO1956" s="190"/>
      <c r="EMP1956" s="190"/>
      <c r="EMQ1956" s="190"/>
      <c r="EMR1956" s="190"/>
      <c r="EMS1956" s="190"/>
      <c r="EMT1956" s="190"/>
      <c r="EMU1956" s="190"/>
      <c r="EMV1956" s="190"/>
      <c r="EMW1956" s="190"/>
      <c r="EMX1956" s="190"/>
      <c r="EMY1956" s="190"/>
      <c r="EMZ1956" s="190"/>
      <c r="ENA1956" s="190"/>
      <c r="ENB1956" s="190"/>
      <c r="ENC1956" s="190"/>
      <c r="END1956" s="190"/>
      <c r="ENE1956" s="190"/>
      <c r="ENF1956" s="190"/>
      <c r="ENG1956" s="190"/>
      <c r="ENH1956" s="190"/>
      <c r="ENI1956" s="190"/>
      <c r="ENJ1956" s="190"/>
      <c r="ENK1956" s="190"/>
      <c r="ENL1956" s="190"/>
      <c r="ENM1956" s="190"/>
      <c r="ENN1956" s="190"/>
      <c r="ENO1956" s="190"/>
      <c r="ENP1956" s="190"/>
      <c r="ENQ1956" s="190"/>
      <c r="ENR1956" s="190"/>
      <c r="ENS1956" s="190"/>
      <c r="ENT1956" s="190"/>
      <c r="ENU1956" s="190"/>
      <c r="ENV1956" s="190"/>
      <c r="ENW1956" s="190"/>
      <c r="ENX1956" s="190"/>
      <c r="ENY1956" s="190"/>
      <c r="ENZ1956" s="190"/>
      <c r="EOA1956" s="190"/>
      <c r="EOB1956" s="190"/>
      <c r="EOC1956" s="190"/>
      <c r="EOD1956" s="190"/>
      <c r="EOE1956" s="190"/>
      <c r="EOF1956" s="190"/>
      <c r="EOG1956" s="190"/>
      <c r="EOH1956" s="190"/>
      <c r="EOI1956" s="190"/>
      <c r="EOJ1956" s="190"/>
      <c r="EOK1956" s="190"/>
      <c r="EOL1956" s="190"/>
      <c r="EOM1956" s="190"/>
      <c r="EON1956" s="190"/>
      <c r="EOO1956" s="190"/>
      <c r="EOP1956" s="190"/>
      <c r="EOQ1956" s="190"/>
      <c r="EOR1956" s="190"/>
      <c r="EOS1956" s="190"/>
      <c r="EOT1956" s="190"/>
      <c r="EOU1956" s="190"/>
      <c r="EOV1956" s="190"/>
      <c r="EOW1956" s="190"/>
      <c r="EOX1956" s="190"/>
      <c r="EOY1956" s="190"/>
      <c r="EOZ1956" s="190"/>
      <c r="EPA1956" s="190"/>
      <c r="EPB1956" s="190"/>
      <c r="EPC1956" s="190"/>
      <c r="EPD1956" s="190"/>
      <c r="EPE1956" s="190"/>
      <c r="EPF1956" s="190"/>
      <c r="EPG1956" s="190"/>
      <c r="EPH1956" s="190"/>
      <c r="EPI1956" s="190"/>
      <c r="EPJ1956" s="190"/>
      <c r="EPK1956" s="190"/>
      <c r="EPL1956" s="190"/>
      <c r="EPM1956" s="190"/>
      <c r="EPN1956" s="190"/>
      <c r="EPO1956" s="190"/>
      <c r="EPP1956" s="190"/>
      <c r="EPQ1956" s="190"/>
      <c r="EPR1956" s="190"/>
      <c r="EPS1956" s="190"/>
      <c r="EPT1956" s="190"/>
      <c r="EPU1956" s="190"/>
      <c r="EPV1956" s="190"/>
      <c r="EPW1956" s="190"/>
      <c r="EPX1956" s="190"/>
      <c r="EPY1956" s="190"/>
      <c r="EPZ1956" s="190"/>
      <c r="EQA1956" s="190"/>
      <c r="EQB1956" s="190"/>
      <c r="EQC1956" s="190"/>
      <c r="EQD1956" s="190"/>
      <c r="EQE1956" s="190"/>
      <c r="EQF1956" s="190"/>
      <c r="EQG1956" s="190"/>
      <c r="EQH1956" s="190"/>
      <c r="EQI1956" s="190"/>
      <c r="EQJ1956" s="190"/>
      <c r="EQK1956" s="190"/>
      <c r="EQL1956" s="190"/>
      <c r="EQM1956" s="190"/>
      <c r="EQN1956" s="190"/>
      <c r="EQO1956" s="190"/>
      <c r="EQP1956" s="190"/>
      <c r="EQQ1956" s="190"/>
      <c r="EQR1956" s="190"/>
      <c r="EQS1956" s="190"/>
      <c r="EQT1956" s="190"/>
      <c r="EQU1956" s="190"/>
      <c r="EQV1956" s="190"/>
      <c r="EQW1956" s="190"/>
      <c r="EQX1956" s="190"/>
      <c r="EQY1956" s="190"/>
      <c r="EQZ1956" s="190"/>
      <c r="ERA1956" s="190"/>
      <c r="ERB1956" s="190"/>
      <c r="ERC1956" s="190"/>
      <c r="ERD1956" s="190"/>
      <c r="ERE1956" s="190"/>
      <c r="ERF1956" s="190"/>
      <c r="ERG1956" s="190"/>
      <c r="ERH1956" s="190"/>
      <c r="ERI1956" s="190"/>
      <c r="ERJ1956" s="190"/>
      <c r="ERK1956" s="190"/>
      <c r="ERL1956" s="190"/>
      <c r="ERM1956" s="190"/>
      <c r="ERN1956" s="190"/>
      <c r="ERO1956" s="190"/>
      <c r="ERP1956" s="190"/>
      <c r="ERQ1956" s="190"/>
      <c r="ERR1956" s="190"/>
      <c r="ERS1956" s="190"/>
      <c r="ERT1956" s="190"/>
      <c r="ERU1956" s="190"/>
      <c r="ERV1956" s="190"/>
      <c r="ERW1956" s="190"/>
      <c r="ERX1956" s="190"/>
      <c r="ERY1956" s="190"/>
      <c r="ERZ1956" s="190"/>
      <c r="ESA1956" s="190"/>
      <c r="ESB1956" s="190"/>
      <c r="ESC1956" s="190"/>
      <c r="ESD1956" s="190"/>
      <c r="ESE1956" s="190"/>
      <c r="ESF1956" s="190"/>
      <c r="ESG1956" s="190"/>
      <c r="ESH1956" s="190"/>
      <c r="ESI1956" s="190"/>
      <c r="ESJ1956" s="190"/>
      <c r="ESK1956" s="190"/>
      <c r="ESL1956" s="190"/>
      <c r="ESM1956" s="190"/>
      <c r="ESN1956" s="190"/>
      <c r="ESO1956" s="190"/>
      <c r="ESP1956" s="190"/>
      <c r="ESQ1956" s="190"/>
      <c r="ESR1956" s="190"/>
      <c r="ESS1956" s="190"/>
      <c r="EST1956" s="190"/>
      <c r="ESU1956" s="190"/>
      <c r="ESV1956" s="190"/>
      <c r="ESW1956" s="190"/>
      <c r="ESX1956" s="190"/>
      <c r="ESY1956" s="190"/>
      <c r="ESZ1956" s="190"/>
      <c r="ETA1956" s="190"/>
      <c r="ETB1956" s="190"/>
      <c r="ETC1956" s="190"/>
      <c r="ETD1956" s="190"/>
      <c r="ETE1956" s="190"/>
      <c r="ETF1956" s="190"/>
      <c r="ETG1956" s="190"/>
      <c r="ETH1956" s="190"/>
      <c r="ETI1956" s="190"/>
      <c r="ETJ1956" s="190"/>
      <c r="ETK1956" s="190"/>
      <c r="ETL1956" s="190"/>
      <c r="ETM1956" s="190"/>
      <c r="ETN1956" s="190"/>
      <c r="ETO1956" s="190"/>
      <c r="ETP1956" s="190"/>
      <c r="ETQ1956" s="190"/>
      <c r="ETR1956" s="190"/>
      <c r="ETS1956" s="190"/>
      <c r="ETT1956" s="190"/>
      <c r="ETU1956" s="190"/>
      <c r="ETV1956" s="190"/>
      <c r="ETW1956" s="190"/>
      <c r="ETX1956" s="190"/>
      <c r="ETY1956" s="190"/>
      <c r="ETZ1956" s="190"/>
      <c r="EUA1956" s="190"/>
      <c r="EUB1956" s="190"/>
      <c r="EUC1956" s="190"/>
      <c r="EUD1956" s="190"/>
      <c r="EUE1956" s="190"/>
      <c r="EUF1956" s="190"/>
      <c r="EUG1956" s="190"/>
      <c r="EUH1956" s="190"/>
      <c r="EUI1956" s="190"/>
      <c r="EUJ1956" s="190"/>
      <c r="EUK1956" s="190"/>
      <c r="EUL1956" s="190"/>
      <c r="EUM1956" s="190"/>
      <c r="EUN1956" s="190"/>
      <c r="EUO1956" s="190"/>
      <c r="EUP1956" s="190"/>
      <c r="EUQ1956" s="190"/>
      <c r="EUR1956" s="190"/>
      <c r="EUS1956" s="190"/>
      <c r="EUT1956" s="190"/>
      <c r="EUU1956" s="190"/>
      <c r="EUV1956" s="190"/>
      <c r="EUW1956" s="190"/>
      <c r="EUX1956" s="190"/>
      <c r="EUY1956" s="190"/>
      <c r="EUZ1956" s="190"/>
      <c r="EVA1956" s="190"/>
      <c r="EVB1956" s="190"/>
      <c r="EVC1956" s="190"/>
      <c r="EVD1956" s="190"/>
      <c r="EVE1956" s="190"/>
      <c r="EVF1956" s="190"/>
      <c r="EVG1956" s="190"/>
      <c r="EVH1956" s="190"/>
      <c r="EVI1956" s="190"/>
      <c r="EVJ1956" s="190"/>
      <c r="EVK1956" s="190"/>
      <c r="EVL1956" s="190"/>
      <c r="EVM1956" s="190"/>
      <c r="EVN1956" s="190"/>
      <c r="EVO1956" s="190"/>
      <c r="EVP1956" s="190"/>
      <c r="EVQ1956" s="190"/>
      <c r="EVR1956" s="190"/>
      <c r="EVS1956" s="190"/>
      <c r="EVT1956" s="190"/>
      <c r="EVU1956" s="190"/>
      <c r="EVV1956" s="190"/>
      <c r="EVW1956" s="190"/>
      <c r="EVX1956" s="190"/>
      <c r="EVY1956" s="190"/>
      <c r="EVZ1956" s="190"/>
      <c r="EWA1956" s="190"/>
      <c r="EWB1956" s="190"/>
      <c r="EWC1956" s="190"/>
      <c r="EWD1956" s="190"/>
      <c r="EWE1956" s="190"/>
      <c r="EWF1956" s="190"/>
      <c r="EWG1956" s="190"/>
      <c r="EWH1956" s="190"/>
      <c r="EWI1956" s="190"/>
      <c r="EWJ1956" s="190"/>
      <c r="EWK1956" s="190"/>
      <c r="EWL1956" s="190"/>
      <c r="EWM1956" s="190"/>
      <c r="EWN1956" s="190"/>
      <c r="EWO1956" s="190"/>
      <c r="EWP1956" s="190"/>
      <c r="EWQ1956" s="190"/>
      <c r="EWR1956" s="190"/>
      <c r="EWS1956" s="190"/>
      <c r="EWT1956" s="190"/>
      <c r="EWU1956" s="190"/>
      <c r="EWV1956" s="190"/>
      <c r="EWW1956" s="190"/>
      <c r="EWX1956" s="190"/>
      <c r="EWY1956" s="190"/>
      <c r="EWZ1956" s="190"/>
      <c r="EXA1956" s="190"/>
      <c r="EXB1956" s="190"/>
      <c r="EXC1956" s="190"/>
      <c r="EXD1956" s="190"/>
      <c r="EXE1956" s="190"/>
      <c r="EXF1956" s="190"/>
      <c r="EXG1956" s="190"/>
      <c r="EXH1956" s="190"/>
      <c r="EXI1956" s="190"/>
      <c r="EXJ1956" s="190"/>
      <c r="EXK1956" s="190"/>
      <c r="EXL1956" s="190"/>
      <c r="EXM1956" s="190"/>
      <c r="EXN1956" s="190"/>
      <c r="EXO1956" s="190"/>
      <c r="EXP1956" s="190"/>
      <c r="EXQ1956" s="190"/>
      <c r="EXR1956" s="190"/>
      <c r="EXS1956" s="190"/>
      <c r="EXT1956" s="190"/>
      <c r="EXU1956" s="190"/>
      <c r="EXV1956" s="190"/>
      <c r="EXW1956" s="190"/>
      <c r="EXX1956" s="190"/>
      <c r="EXY1956" s="190"/>
      <c r="EXZ1956" s="190"/>
      <c r="EYA1956" s="190"/>
      <c r="EYB1956" s="190"/>
      <c r="EYC1956" s="190"/>
      <c r="EYD1956" s="190"/>
      <c r="EYE1956" s="190"/>
      <c r="EYF1956" s="190"/>
      <c r="EYG1956" s="190"/>
      <c r="EYH1956" s="190"/>
      <c r="EYI1956" s="190"/>
      <c r="EYJ1956" s="190"/>
      <c r="EYK1956" s="190"/>
      <c r="EYL1956" s="190"/>
      <c r="EYM1956" s="190"/>
      <c r="EYN1956" s="190"/>
      <c r="EYO1956" s="190"/>
      <c r="EYP1956" s="190"/>
      <c r="EYQ1956" s="190"/>
      <c r="EYR1956" s="190"/>
      <c r="EYS1956" s="190"/>
      <c r="EYT1956" s="190"/>
      <c r="EYU1956" s="190"/>
      <c r="EYV1956" s="190"/>
      <c r="EYW1956" s="190"/>
      <c r="EYX1956" s="190"/>
      <c r="EYY1956" s="190"/>
      <c r="EYZ1956" s="190"/>
      <c r="EZA1956" s="190"/>
      <c r="EZB1956" s="190"/>
      <c r="EZC1956" s="190"/>
      <c r="EZD1956" s="190"/>
      <c r="EZE1956" s="190"/>
      <c r="EZF1956" s="190"/>
      <c r="EZG1956" s="190"/>
      <c r="EZH1956" s="190"/>
      <c r="EZI1956" s="190"/>
      <c r="EZJ1956" s="190"/>
      <c r="EZK1956" s="190"/>
      <c r="EZL1956" s="190"/>
      <c r="EZM1956" s="190"/>
      <c r="EZN1956" s="190"/>
      <c r="EZO1956" s="190"/>
      <c r="EZP1956" s="190"/>
      <c r="EZQ1956" s="190"/>
      <c r="EZR1956" s="190"/>
      <c r="EZS1956" s="190"/>
      <c r="EZT1956" s="190"/>
      <c r="EZU1956" s="190"/>
      <c r="EZV1956" s="190"/>
      <c r="EZW1956" s="190"/>
      <c r="EZX1956" s="190"/>
      <c r="EZY1956" s="190"/>
      <c r="EZZ1956" s="190"/>
      <c r="FAA1956" s="190"/>
      <c r="FAB1956" s="190"/>
      <c r="FAC1956" s="190"/>
      <c r="FAD1956" s="190"/>
      <c r="FAE1956" s="190"/>
      <c r="FAF1956" s="190"/>
      <c r="FAG1956" s="190"/>
      <c r="FAH1956" s="190"/>
      <c r="FAI1956" s="190"/>
      <c r="FAJ1956" s="190"/>
      <c r="FAK1956" s="190"/>
      <c r="FAL1956" s="190"/>
      <c r="FAM1956" s="190"/>
      <c r="FAN1956" s="190"/>
      <c r="FAO1956" s="190"/>
      <c r="FAP1956" s="190"/>
      <c r="FAQ1956" s="190"/>
      <c r="FAR1956" s="190"/>
      <c r="FAS1956" s="190"/>
      <c r="FAT1956" s="190"/>
      <c r="FAU1956" s="190"/>
      <c r="FAV1956" s="190"/>
      <c r="FAW1956" s="190"/>
      <c r="FAX1956" s="190"/>
      <c r="FAY1956" s="190"/>
      <c r="FAZ1956" s="190"/>
      <c r="FBA1956" s="190"/>
      <c r="FBB1956" s="190"/>
      <c r="FBC1956" s="190"/>
      <c r="FBD1956" s="190"/>
      <c r="FBE1956" s="190"/>
      <c r="FBF1956" s="190"/>
      <c r="FBG1956" s="190"/>
      <c r="FBH1956" s="190"/>
      <c r="FBI1956" s="190"/>
      <c r="FBJ1956" s="190"/>
      <c r="FBK1956" s="190"/>
      <c r="FBL1956" s="190"/>
      <c r="FBM1956" s="190"/>
      <c r="FBN1956" s="190"/>
      <c r="FBO1956" s="190"/>
      <c r="FBP1956" s="190"/>
      <c r="FBQ1956" s="190"/>
      <c r="FBR1956" s="190"/>
      <c r="FBS1956" s="190"/>
      <c r="FBT1956" s="190"/>
      <c r="FBU1956" s="190"/>
      <c r="FBV1956" s="190"/>
      <c r="FBW1956" s="190"/>
      <c r="FBX1956" s="190"/>
      <c r="FBY1956" s="190"/>
      <c r="FBZ1956" s="190"/>
      <c r="FCA1956" s="190"/>
      <c r="FCB1956" s="190"/>
      <c r="FCC1956" s="190"/>
      <c r="FCD1956" s="190"/>
      <c r="FCE1956" s="190"/>
      <c r="FCF1956" s="190"/>
      <c r="FCG1956" s="190"/>
      <c r="FCH1956" s="190"/>
      <c r="FCI1956" s="190"/>
      <c r="FCJ1956" s="190"/>
      <c r="FCK1956" s="190"/>
      <c r="FCL1956" s="190"/>
      <c r="FCM1956" s="190"/>
      <c r="FCN1956" s="190"/>
      <c r="FCO1956" s="190"/>
      <c r="FCP1956" s="190"/>
      <c r="FCQ1956" s="190"/>
      <c r="FCR1956" s="190"/>
      <c r="FCS1956" s="190"/>
      <c r="FCT1956" s="190"/>
      <c r="FCU1956" s="190"/>
      <c r="FCV1956" s="190"/>
      <c r="FCW1956" s="190"/>
      <c r="FCX1956" s="190"/>
      <c r="FCY1956" s="190"/>
      <c r="FCZ1956" s="190"/>
      <c r="FDA1956" s="190"/>
      <c r="FDB1956" s="190"/>
      <c r="FDC1956" s="190"/>
      <c r="FDD1956" s="190"/>
      <c r="FDE1956" s="190"/>
      <c r="FDF1956" s="190"/>
      <c r="FDG1956" s="190"/>
      <c r="FDH1956" s="190"/>
      <c r="FDI1956" s="190"/>
      <c r="FDJ1956" s="190"/>
      <c r="FDK1956" s="190"/>
      <c r="FDL1956" s="190"/>
      <c r="FDM1956" s="190"/>
      <c r="FDN1956" s="190"/>
      <c r="FDO1956" s="190"/>
      <c r="FDP1956" s="190"/>
      <c r="FDQ1956" s="190"/>
      <c r="FDR1956" s="190"/>
      <c r="FDS1956" s="190"/>
      <c r="FDT1956" s="190"/>
      <c r="FDU1956" s="190"/>
      <c r="FDV1956" s="190"/>
      <c r="FDW1956" s="190"/>
      <c r="FDX1956" s="190"/>
      <c r="FDY1956" s="190"/>
      <c r="FDZ1956" s="190"/>
      <c r="FEA1956" s="190"/>
      <c r="FEB1956" s="190"/>
      <c r="FEC1956" s="190"/>
      <c r="FED1956" s="190"/>
      <c r="FEE1956" s="190"/>
      <c r="FEF1956" s="190"/>
      <c r="FEG1956" s="190"/>
      <c r="FEH1956" s="190"/>
      <c r="FEI1956" s="190"/>
      <c r="FEJ1956" s="190"/>
      <c r="FEK1956" s="190"/>
      <c r="FEL1956" s="190"/>
      <c r="FEM1956" s="190"/>
      <c r="FEN1956" s="190"/>
      <c r="FEO1956" s="190"/>
      <c r="FEP1956" s="190"/>
      <c r="FEQ1956" s="190"/>
      <c r="FER1956" s="190"/>
      <c r="FES1956" s="190"/>
      <c r="FET1956" s="190"/>
      <c r="FEU1956" s="190"/>
      <c r="FEV1956" s="190"/>
      <c r="FEW1956" s="190"/>
      <c r="FEX1956" s="190"/>
      <c r="FEY1956" s="190"/>
      <c r="FEZ1956" s="190"/>
      <c r="FFA1956" s="190"/>
      <c r="FFB1956" s="190"/>
      <c r="FFC1956" s="190"/>
      <c r="FFD1956" s="190"/>
      <c r="FFE1956" s="190"/>
      <c r="FFF1956" s="190"/>
      <c r="FFG1956" s="190"/>
      <c r="FFH1956" s="190"/>
      <c r="FFI1956" s="190"/>
      <c r="FFJ1956" s="190"/>
      <c r="FFK1956" s="190"/>
      <c r="FFL1956" s="190"/>
      <c r="FFM1956" s="190"/>
      <c r="FFN1956" s="190"/>
      <c r="FFO1956" s="190"/>
      <c r="FFP1956" s="190"/>
      <c r="FFQ1956" s="190"/>
      <c r="FFR1956" s="190"/>
      <c r="FFS1956" s="190"/>
      <c r="FFT1956" s="190"/>
      <c r="FFU1956" s="190"/>
      <c r="FFV1956" s="190"/>
      <c r="FFW1956" s="190"/>
      <c r="FFX1956" s="190"/>
      <c r="FFY1956" s="190"/>
      <c r="FFZ1956" s="190"/>
      <c r="FGA1956" s="190"/>
      <c r="FGB1956" s="190"/>
      <c r="FGC1956" s="190"/>
      <c r="FGD1956" s="190"/>
      <c r="FGE1956" s="190"/>
      <c r="FGF1956" s="190"/>
      <c r="FGG1956" s="190"/>
      <c r="FGH1956" s="190"/>
      <c r="FGI1956" s="190"/>
      <c r="FGJ1956" s="190"/>
      <c r="FGK1956" s="190"/>
      <c r="FGL1956" s="190"/>
      <c r="FGM1956" s="190"/>
      <c r="FGN1956" s="190"/>
      <c r="FGO1956" s="190"/>
      <c r="FGP1956" s="190"/>
      <c r="FGQ1956" s="190"/>
      <c r="FGR1956" s="190"/>
      <c r="FGS1956" s="190"/>
      <c r="FGT1956" s="190"/>
      <c r="FGU1956" s="190"/>
      <c r="FGV1956" s="190"/>
      <c r="FGW1956" s="190"/>
      <c r="FGX1956" s="190"/>
      <c r="FGY1956" s="190"/>
      <c r="FGZ1956" s="190"/>
      <c r="FHA1956" s="190"/>
      <c r="FHB1956" s="190"/>
      <c r="FHC1956" s="190"/>
      <c r="FHD1956" s="190"/>
      <c r="FHE1956" s="190"/>
      <c r="FHF1956" s="190"/>
      <c r="FHG1956" s="190"/>
      <c r="FHH1956" s="190"/>
      <c r="FHI1956" s="190"/>
      <c r="FHJ1956" s="190"/>
      <c r="FHK1956" s="190"/>
      <c r="FHL1956" s="190"/>
      <c r="FHM1956" s="190"/>
      <c r="FHN1956" s="190"/>
      <c r="FHO1956" s="190"/>
      <c r="FHP1956" s="190"/>
      <c r="FHQ1956" s="190"/>
      <c r="FHR1956" s="190"/>
      <c r="FHS1956" s="190"/>
      <c r="FHT1956" s="190"/>
      <c r="FHU1956" s="190"/>
      <c r="FHV1956" s="190"/>
      <c r="FHW1956" s="190"/>
      <c r="FHX1956" s="190"/>
      <c r="FHY1956" s="190"/>
      <c r="FHZ1956" s="190"/>
      <c r="FIA1956" s="190"/>
      <c r="FIB1956" s="190"/>
      <c r="FIC1956" s="190"/>
      <c r="FID1956" s="190"/>
      <c r="FIE1956" s="190"/>
      <c r="FIF1956" s="190"/>
      <c r="FIG1956" s="190"/>
      <c r="FIH1956" s="190"/>
      <c r="FII1956" s="190"/>
      <c r="FIJ1956" s="190"/>
      <c r="FIK1956" s="190"/>
      <c r="FIL1956" s="190"/>
      <c r="FIM1956" s="190"/>
      <c r="FIN1956" s="190"/>
      <c r="FIO1956" s="190"/>
      <c r="FIP1956" s="190"/>
      <c r="FIQ1956" s="190"/>
      <c r="FIR1956" s="190"/>
      <c r="FIS1956" s="190"/>
      <c r="FIT1956" s="190"/>
      <c r="FIU1956" s="190"/>
      <c r="FIV1956" s="190"/>
      <c r="FIW1956" s="190"/>
      <c r="FIX1956" s="190"/>
      <c r="FIY1956" s="190"/>
      <c r="FIZ1956" s="190"/>
      <c r="FJA1956" s="190"/>
      <c r="FJB1956" s="190"/>
      <c r="FJC1956" s="190"/>
      <c r="FJD1956" s="190"/>
      <c r="FJE1956" s="190"/>
      <c r="FJF1956" s="190"/>
      <c r="FJG1956" s="190"/>
      <c r="FJH1956" s="190"/>
      <c r="FJI1956" s="190"/>
      <c r="FJJ1956" s="190"/>
      <c r="FJK1956" s="190"/>
      <c r="FJL1956" s="190"/>
      <c r="FJM1956" s="190"/>
      <c r="FJN1956" s="190"/>
      <c r="FJO1956" s="190"/>
      <c r="FJP1956" s="190"/>
      <c r="FJQ1956" s="190"/>
      <c r="FJR1956" s="190"/>
      <c r="FJS1956" s="190"/>
      <c r="FJT1956" s="190"/>
      <c r="FJU1956" s="190"/>
      <c r="FJV1956" s="190"/>
      <c r="FJW1956" s="190"/>
      <c r="FJX1956" s="190"/>
      <c r="FJY1956" s="190"/>
      <c r="FJZ1956" s="190"/>
      <c r="FKA1956" s="190"/>
      <c r="FKB1956" s="190"/>
      <c r="FKC1956" s="190"/>
      <c r="FKD1956" s="190"/>
      <c r="FKE1956" s="190"/>
      <c r="FKF1956" s="190"/>
      <c r="FKG1956" s="190"/>
      <c r="FKH1956" s="190"/>
      <c r="FKI1956" s="190"/>
      <c r="FKJ1956" s="190"/>
      <c r="FKK1956" s="190"/>
      <c r="FKL1956" s="190"/>
      <c r="FKM1956" s="190"/>
      <c r="FKN1956" s="190"/>
      <c r="FKO1956" s="190"/>
      <c r="FKP1956" s="190"/>
      <c r="FKQ1956" s="190"/>
      <c r="FKR1956" s="190"/>
      <c r="FKS1956" s="190"/>
      <c r="FKT1956" s="190"/>
      <c r="FKU1956" s="190"/>
      <c r="FKV1956" s="190"/>
      <c r="FKW1956" s="190"/>
      <c r="FKX1956" s="190"/>
      <c r="FKY1956" s="190"/>
      <c r="FKZ1956" s="190"/>
      <c r="FLA1956" s="190"/>
      <c r="FLB1956" s="190"/>
      <c r="FLC1956" s="190"/>
      <c r="FLD1956" s="190"/>
      <c r="FLE1956" s="190"/>
      <c r="FLF1956" s="190"/>
      <c r="FLG1956" s="190"/>
      <c r="FLH1956" s="190"/>
      <c r="FLI1956" s="190"/>
      <c r="FLJ1956" s="190"/>
      <c r="FLK1956" s="190"/>
      <c r="FLL1956" s="190"/>
      <c r="FLM1956" s="190"/>
      <c r="FLN1956" s="190"/>
      <c r="FLO1956" s="190"/>
      <c r="FLP1956" s="190"/>
      <c r="FLQ1956" s="190"/>
      <c r="FLR1956" s="190"/>
      <c r="FLS1956" s="190"/>
      <c r="FLT1956" s="190"/>
      <c r="FLU1956" s="190"/>
      <c r="FLV1956" s="190"/>
      <c r="FLW1956" s="190"/>
      <c r="FLX1956" s="190"/>
      <c r="FLY1956" s="190"/>
      <c r="FLZ1956" s="190"/>
      <c r="FMA1956" s="190"/>
      <c r="FMB1956" s="190"/>
      <c r="FMC1956" s="190"/>
      <c r="FMD1956" s="190"/>
      <c r="FME1956" s="190"/>
      <c r="FMF1956" s="190"/>
      <c r="FMG1956" s="190"/>
      <c r="FMH1956" s="190"/>
      <c r="FMI1956" s="190"/>
      <c r="FMJ1956" s="190"/>
      <c r="FMK1956" s="190"/>
      <c r="FML1956" s="190"/>
      <c r="FMM1956" s="190"/>
      <c r="FMN1956" s="190"/>
      <c r="FMO1956" s="190"/>
      <c r="FMP1956" s="190"/>
      <c r="FMQ1956" s="190"/>
      <c r="FMR1956" s="190"/>
      <c r="FMS1956" s="190"/>
      <c r="FMT1956" s="190"/>
      <c r="FMU1956" s="190"/>
      <c r="FMV1956" s="190"/>
      <c r="FMW1956" s="190"/>
      <c r="FMX1956" s="190"/>
      <c r="FMY1956" s="190"/>
      <c r="FMZ1956" s="190"/>
      <c r="FNA1956" s="190"/>
      <c r="FNB1956" s="190"/>
      <c r="FNC1956" s="190"/>
      <c r="FND1956" s="190"/>
      <c r="FNE1956" s="190"/>
      <c r="FNF1956" s="190"/>
      <c r="FNG1956" s="190"/>
      <c r="FNH1956" s="190"/>
      <c r="FNI1956" s="190"/>
      <c r="FNJ1956" s="190"/>
      <c r="FNK1956" s="190"/>
      <c r="FNL1956" s="190"/>
      <c r="FNM1956" s="190"/>
      <c r="FNN1956" s="190"/>
      <c r="FNO1956" s="190"/>
      <c r="FNP1956" s="190"/>
      <c r="FNQ1956" s="190"/>
      <c r="FNR1956" s="190"/>
      <c r="FNS1956" s="190"/>
      <c r="FNT1956" s="190"/>
      <c r="FNU1956" s="190"/>
      <c r="FNV1956" s="190"/>
      <c r="FNW1956" s="190"/>
      <c r="FNX1956" s="190"/>
      <c r="FNY1956" s="190"/>
      <c r="FNZ1956" s="190"/>
      <c r="FOA1956" s="190"/>
      <c r="FOB1956" s="190"/>
      <c r="FOC1956" s="190"/>
      <c r="FOD1956" s="190"/>
      <c r="FOE1956" s="190"/>
      <c r="FOF1956" s="190"/>
      <c r="FOG1956" s="190"/>
      <c r="FOH1956" s="190"/>
      <c r="FOI1956" s="190"/>
      <c r="FOJ1956" s="190"/>
      <c r="FOK1956" s="190"/>
      <c r="FOL1956" s="190"/>
      <c r="FOM1956" s="190"/>
      <c r="FON1956" s="190"/>
      <c r="FOO1956" s="190"/>
      <c r="FOP1956" s="190"/>
      <c r="FOQ1956" s="190"/>
      <c r="FOR1956" s="190"/>
      <c r="FOS1956" s="190"/>
      <c r="FOT1956" s="190"/>
      <c r="FOU1956" s="190"/>
      <c r="FOV1956" s="190"/>
      <c r="FOW1956" s="190"/>
      <c r="FOX1956" s="190"/>
      <c r="FOY1956" s="190"/>
      <c r="FOZ1956" s="190"/>
      <c r="FPA1956" s="190"/>
      <c r="FPB1956" s="190"/>
      <c r="FPC1956" s="190"/>
      <c r="FPD1956" s="190"/>
      <c r="FPE1956" s="190"/>
      <c r="FPF1956" s="190"/>
      <c r="FPG1956" s="190"/>
      <c r="FPH1956" s="190"/>
      <c r="FPI1956" s="190"/>
      <c r="FPJ1956" s="190"/>
      <c r="FPK1956" s="190"/>
      <c r="FPL1956" s="190"/>
      <c r="FPM1956" s="190"/>
      <c r="FPN1956" s="190"/>
      <c r="FPO1956" s="190"/>
      <c r="FPP1956" s="190"/>
      <c r="FPQ1956" s="190"/>
      <c r="FPR1956" s="190"/>
      <c r="FPS1956" s="190"/>
      <c r="FPT1956" s="190"/>
      <c r="FPU1956" s="190"/>
      <c r="FPV1956" s="190"/>
      <c r="FPW1956" s="190"/>
      <c r="FPX1956" s="190"/>
      <c r="FPY1956" s="190"/>
      <c r="FPZ1956" s="190"/>
      <c r="FQA1956" s="190"/>
      <c r="FQB1956" s="190"/>
      <c r="FQC1956" s="190"/>
      <c r="FQD1956" s="190"/>
      <c r="FQE1956" s="190"/>
      <c r="FQF1956" s="190"/>
      <c r="FQG1956" s="190"/>
      <c r="FQH1956" s="190"/>
      <c r="FQI1956" s="190"/>
      <c r="FQJ1956" s="190"/>
      <c r="FQK1956" s="190"/>
      <c r="FQL1956" s="190"/>
      <c r="FQM1956" s="190"/>
      <c r="FQN1956" s="190"/>
      <c r="FQO1956" s="190"/>
      <c r="FQP1956" s="190"/>
      <c r="FQQ1956" s="190"/>
      <c r="FQR1956" s="190"/>
      <c r="FQS1956" s="190"/>
      <c r="FQT1956" s="190"/>
      <c r="FQU1956" s="190"/>
      <c r="FQV1956" s="190"/>
      <c r="FQW1956" s="190"/>
      <c r="FQX1956" s="190"/>
      <c r="FQY1956" s="190"/>
      <c r="FQZ1956" s="190"/>
      <c r="FRA1956" s="190"/>
      <c r="FRB1956" s="190"/>
      <c r="FRC1956" s="190"/>
      <c r="FRD1956" s="190"/>
      <c r="FRE1956" s="190"/>
      <c r="FRF1956" s="190"/>
      <c r="FRG1956" s="190"/>
      <c r="FRH1956" s="190"/>
      <c r="FRI1956" s="190"/>
      <c r="FRJ1956" s="190"/>
      <c r="FRK1956" s="190"/>
      <c r="FRL1956" s="190"/>
      <c r="FRM1956" s="190"/>
      <c r="FRN1956" s="190"/>
      <c r="FRO1956" s="190"/>
      <c r="FRP1956" s="190"/>
      <c r="FRQ1956" s="190"/>
      <c r="FRR1956" s="190"/>
      <c r="FRS1956" s="190"/>
      <c r="FRT1956" s="190"/>
      <c r="FRU1956" s="190"/>
      <c r="FRV1956" s="190"/>
      <c r="FRW1956" s="190"/>
      <c r="FRX1956" s="190"/>
      <c r="FRY1956" s="190"/>
      <c r="FRZ1956" s="190"/>
      <c r="FSA1956" s="190"/>
      <c r="FSB1956" s="190"/>
      <c r="FSC1956" s="190"/>
      <c r="FSD1956" s="190"/>
      <c r="FSE1956" s="190"/>
      <c r="FSF1956" s="190"/>
      <c r="FSG1956" s="190"/>
      <c r="FSH1956" s="190"/>
      <c r="FSI1956" s="190"/>
      <c r="FSJ1956" s="190"/>
      <c r="FSK1956" s="190"/>
      <c r="FSL1956" s="190"/>
      <c r="FSM1956" s="190"/>
      <c r="FSN1956" s="190"/>
      <c r="FSO1956" s="190"/>
      <c r="FSP1956" s="190"/>
      <c r="FSQ1956" s="190"/>
      <c r="FSR1956" s="190"/>
      <c r="FSS1956" s="190"/>
      <c r="FST1956" s="190"/>
      <c r="FSU1956" s="190"/>
      <c r="FSV1956" s="190"/>
      <c r="FSW1956" s="190"/>
      <c r="FSX1956" s="190"/>
      <c r="FSY1956" s="190"/>
      <c r="FSZ1956" s="190"/>
      <c r="FTA1956" s="190"/>
      <c r="FTB1956" s="190"/>
      <c r="FTC1956" s="190"/>
      <c r="FTD1956" s="190"/>
      <c r="FTE1956" s="190"/>
      <c r="FTF1956" s="190"/>
      <c r="FTG1956" s="190"/>
      <c r="FTH1956" s="190"/>
      <c r="FTI1956" s="190"/>
      <c r="FTJ1956" s="190"/>
      <c r="FTK1956" s="190"/>
      <c r="FTL1956" s="190"/>
      <c r="FTM1956" s="190"/>
      <c r="FTN1956" s="190"/>
      <c r="FTO1956" s="190"/>
      <c r="FTP1956" s="190"/>
      <c r="FTQ1956" s="190"/>
      <c r="FTR1956" s="190"/>
      <c r="FTS1956" s="190"/>
      <c r="FTT1956" s="190"/>
      <c r="FTU1956" s="190"/>
      <c r="FTV1956" s="190"/>
      <c r="FTW1956" s="190"/>
      <c r="FTX1956" s="190"/>
      <c r="FTY1956" s="190"/>
      <c r="FTZ1956" s="190"/>
      <c r="FUA1956" s="190"/>
      <c r="FUB1956" s="190"/>
      <c r="FUC1956" s="190"/>
      <c r="FUD1956" s="190"/>
      <c r="FUE1956" s="190"/>
      <c r="FUF1956" s="190"/>
      <c r="FUG1956" s="190"/>
      <c r="FUH1956" s="190"/>
      <c r="FUI1956" s="190"/>
      <c r="FUJ1956" s="190"/>
      <c r="FUK1956" s="190"/>
      <c r="FUL1956" s="190"/>
      <c r="FUM1956" s="190"/>
      <c r="FUN1956" s="190"/>
      <c r="FUO1956" s="190"/>
      <c r="FUP1956" s="190"/>
      <c r="FUQ1956" s="190"/>
      <c r="FUR1956" s="190"/>
      <c r="FUS1956" s="190"/>
      <c r="FUT1956" s="190"/>
      <c r="FUU1956" s="190"/>
      <c r="FUV1956" s="190"/>
      <c r="FUW1956" s="190"/>
      <c r="FUX1956" s="190"/>
      <c r="FUY1956" s="190"/>
      <c r="FUZ1956" s="190"/>
      <c r="FVA1956" s="190"/>
      <c r="FVB1956" s="190"/>
      <c r="FVC1956" s="190"/>
      <c r="FVD1956" s="190"/>
      <c r="FVE1956" s="190"/>
      <c r="FVF1956" s="190"/>
      <c r="FVG1956" s="190"/>
      <c r="FVH1956" s="190"/>
      <c r="FVI1956" s="190"/>
      <c r="FVJ1956" s="190"/>
      <c r="FVK1956" s="190"/>
      <c r="FVL1956" s="190"/>
      <c r="FVM1956" s="190"/>
      <c r="FVN1956" s="190"/>
      <c r="FVO1956" s="190"/>
      <c r="FVP1956" s="190"/>
      <c r="FVQ1956" s="190"/>
      <c r="FVR1956" s="190"/>
      <c r="FVS1956" s="190"/>
      <c r="FVT1956" s="190"/>
      <c r="FVU1956" s="190"/>
      <c r="FVV1956" s="190"/>
      <c r="FVW1956" s="190"/>
      <c r="FVX1956" s="190"/>
      <c r="FVY1956" s="190"/>
      <c r="FVZ1956" s="190"/>
      <c r="FWA1956" s="190"/>
      <c r="FWB1956" s="190"/>
      <c r="FWC1956" s="190"/>
      <c r="FWD1956" s="190"/>
      <c r="FWE1956" s="190"/>
      <c r="FWF1956" s="190"/>
      <c r="FWG1956" s="190"/>
      <c r="FWH1956" s="190"/>
      <c r="FWI1956" s="190"/>
      <c r="FWJ1956" s="190"/>
      <c r="FWK1956" s="190"/>
      <c r="FWL1956" s="190"/>
      <c r="FWM1956" s="190"/>
      <c r="FWN1956" s="190"/>
      <c r="FWO1956" s="190"/>
      <c r="FWP1956" s="190"/>
      <c r="FWQ1956" s="190"/>
      <c r="FWR1956" s="190"/>
      <c r="FWS1956" s="190"/>
      <c r="FWT1956" s="190"/>
      <c r="FWU1956" s="190"/>
      <c r="FWV1956" s="190"/>
      <c r="FWW1956" s="190"/>
      <c r="FWX1956" s="190"/>
      <c r="FWY1956" s="190"/>
      <c r="FWZ1956" s="190"/>
      <c r="FXA1956" s="190"/>
      <c r="FXB1956" s="190"/>
      <c r="FXC1956" s="190"/>
      <c r="FXD1956" s="190"/>
      <c r="FXE1956" s="190"/>
      <c r="FXF1956" s="190"/>
      <c r="FXG1956" s="190"/>
      <c r="FXH1956" s="190"/>
      <c r="FXI1956" s="190"/>
      <c r="FXJ1956" s="190"/>
      <c r="FXK1956" s="190"/>
      <c r="FXL1956" s="190"/>
      <c r="FXM1956" s="190"/>
      <c r="FXN1956" s="190"/>
      <c r="FXO1956" s="190"/>
      <c r="FXP1956" s="190"/>
      <c r="FXQ1956" s="190"/>
      <c r="FXR1956" s="190"/>
      <c r="FXS1956" s="190"/>
      <c r="FXT1956" s="190"/>
      <c r="FXU1956" s="190"/>
      <c r="FXV1956" s="190"/>
      <c r="FXW1956" s="190"/>
      <c r="FXX1956" s="190"/>
      <c r="FXY1956" s="190"/>
      <c r="FXZ1956" s="190"/>
      <c r="FYA1956" s="190"/>
      <c r="FYB1956" s="190"/>
      <c r="FYC1956" s="190"/>
      <c r="FYD1956" s="190"/>
      <c r="FYE1956" s="190"/>
      <c r="FYF1956" s="190"/>
      <c r="FYG1956" s="190"/>
      <c r="FYH1956" s="190"/>
      <c r="FYI1956" s="190"/>
      <c r="FYJ1956" s="190"/>
      <c r="FYK1956" s="190"/>
      <c r="FYL1956" s="190"/>
      <c r="FYM1956" s="190"/>
      <c r="FYN1956" s="190"/>
      <c r="FYO1956" s="190"/>
      <c r="FYP1956" s="190"/>
      <c r="FYQ1956" s="190"/>
      <c r="FYR1956" s="190"/>
      <c r="FYS1956" s="190"/>
      <c r="FYT1956" s="190"/>
      <c r="FYU1956" s="190"/>
      <c r="FYV1956" s="190"/>
      <c r="FYW1956" s="190"/>
      <c r="FYX1956" s="190"/>
      <c r="FYY1956" s="190"/>
      <c r="FYZ1956" s="190"/>
      <c r="FZA1956" s="190"/>
      <c r="FZB1956" s="190"/>
      <c r="FZC1956" s="190"/>
      <c r="FZD1956" s="190"/>
      <c r="FZE1956" s="190"/>
      <c r="FZF1956" s="190"/>
      <c r="FZG1956" s="190"/>
      <c r="FZH1956" s="190"/>
      <c r="FZI1956" s="190"/>
      <c r="FZJ1956" s="190"/>
      <c r="FZK1956" s="190"/>
      <c r="FZL1956" s="190"/>
      <c r="FZM1956" s="190"/>
      <c r="FZN1956" s="190"/>
      <c r="FZO1956" s="190"/>
      <c r="FZP1956" s="190"/>
      <c r="FZQ1956" s="190"/>
      <c r="FZR1956" s="190"/>
      <c r="FZS1956" s="190"/>
      <c r="FZT1956" s="190"/>
      <c r="FZU1956" s="190"/>
      <c r="FZV1956" s="190"/>
      <c r="FZW1956" s="190"/>
      <c r="FZX1956" s="190"/>
      <c r="FZY1956" s="190"/>
      <c r="FZZ1956" s="190"/>
      <c r="GAA1956" s="190"/>
      <c r="GAB1956" s="190"/>
      <c r="GAC1956" s="190"/>
      <c r="GAD1956" s="190"/>
      <c r="GAE1956" s="190"/>
      <c r="GAF1956" s="190"/>
      <c r="GAG1956" s="190"/>
      <c r="GAH1956" s="190"/>
      <c r="GAI1956" s="190"/>
      <c r="GAJ1956" s="190"/>
      <c r="GAK1956" s="190"/>
      <c r="GAL1956" s="190"/>
      <c r="GAM1956" s="190"/>
      <c r="GAN1956" s="190"/>
      <c r="GAO1956" s="190"/>
      <c r="GAP1956" s="190"/>
      <c r="GAQ1956" s="190"/>
      <c r="GAR1956" s="190"/>
      <c r="GAS1956" s="190"/>
      <c r="GAT1956" s="190"/>
      <c r="GAU1956" s="190"/>
      <c r="GAV1956" s="190"/>
      <c r="GAW1956" s="190"/>
      <c r="GAX1956" s="190"/>
      <c r="GAY1956" s="190"/>
      <c r="GAZ1956" s="190"/>
      <c r="GBA1956" s="190"/>
      <c r="GBB1956" s="190"/>
      <c r="GBC1956" s="190"/>
      <c r="GBD1956" s="190"/>
      <c r="GBE1956" s="190"/>
      <c r="GBF1956" s="190"/>
      <c r="GBG1956" s="190"/>
      <c r="GBH1956" s="190"/>
      <c r="GBI1956" s="190"/>
      <c r="GBJ1956" s="190"/>
      <c r="GBK1956" s="190"/>
      <c r="GBL1956" s="190"/>
      <c r="GBM1956" s="190"/>
      <c r="GBN1956" s="190"/>
      <c r="GBO1956" s="190"/>
      <c r="GBP1956" s="190"/>
      <c r="GBQ1956" s="190"/>
      <c r="GBR1956" s="190"/>
      <c r="GBS1956" s="190"/>
      <c r="GBT1956" s="190"/>
      <c r="GBU1956" s="190"/>
      <c r="GBV1956" s="190"/>
      <c r="GBW1956" s="190"/>
      <c r="GBX1956" s="190"/>
      <c r="GBY1956" s="190"/>
      <c r="GBZ1956" s="190"/>
      <c r="GCA1956" s="190"/>
      <c r="GCB1956" s="190"/>
      <c r="GCC1956" s="190"/>
      <c r="GCD1956" s="190"/>
      <c r="GCE1956" s="190"/>
      <c r="GCF1956" s="190"/>
      <c r="GCG1956" s="190"/>
      <c r="GCH1956" s="190"/>
      <c r="GCI1956" s="190"/>
      <c r="GCJ1956" s="190"/>
      <c r="GCK1956" s="190"/>
      <c r="GCL1956" s="190"/>
      <c r="GCM1956" s="190"/>
      <c r="GCN1956" s="190"/>
      <c r="GCO1956" s="190"/>
      <c r="GCP1956" s="190"/>
      <c r="GCQ1956" s="190"/>
      <c r="GCR1956" s="190"/>
      <c r="GCS1956" s="190"/>
      <c r="GCT1956" s="190"/>
      <c r="GCU1956" s="190"/>
      <c r="GCV1956" s="190"/>
      <c r="GCW1956" s="190"/>
      <c r="GCX1956" s="190"/>
      <c r="GCY1956" s="190"/>
      <c r="GCZ1956" s="190"/>
      <c r="GDA1956" s="190"/>
      <c r="GDB1956" s="190"/>
      <c r="GDC1956" s="190"/>
      <c r="GDD1956" s="190"/>
      <c r="GDE1956" s="190"/>
      <c r="GDF1956" s="190"/>
      <c r="GDG1956" s="190"/>
      <c r="GDH1956" s="190"/>
      <c r="GDI1956" s="190"/>
      <c r="GDJ1956" s="190"/>
      <c r="GDK1956" s="190"/>
      <c r="GDL1956" s="190"/>
      <c r="GDM1956" s="190"/>
      <c r="GDN1956" s="190"/>
      <c r="GDO1956" s="190"/>
      <c r="GDP1956" s="190"/>
      <c r="GDQ1956" s="190"/>
      <c r="GDR1956" s="190"/>
      <c r="GDS1956" s="190"/>
      <c r="GDT1956" s="190"/>
      <c r="GDU1956" s="190"/>
      <c r="GDV1956" s="190"/>
      <c r="GDW1956" s="190"/>
      <c r="GDX1956" s="190"/>
      <c r="GDY1956" s="190"/>
      <c r="GDZ1956" s="190"/>
      <c r="GEA1956" s="190"/>
      <c r="GEB1956" s="190"/>
      <c r="GEC1956" s="190"/>
      <c r="GED1956" s="190"/>
      <c r="GEE1956" s="190"/>
      <c r="GEF1956" s="190"/>
      <c r="GEG1956" s="190"/>
      <c r="GEH1956" s="190"/>
      <c r="GEI1956" s="190"/>
      <c r="GEJ1956" s="190"/>
      <c r="GEK1956" s="190"/>
      <c r="GEL1956" s="190"/>
      <c r="GEM1956" s="190"/>
      <c r="GEN1956" s="190"/>
      <c r="GEO1956" s="190"/>
      <c r="GEP1956" s="190"/>
      <c r="GEQ1956" s="190"/>
      <c r="GER1956" s="190"/>
      <c r="GES1956" s="190"/>
      <c r="GET1956" s="190"/>
      <c r="GEU1956" s="190"/>
      <c r="GEV1956" s="190"/>
      <c r="GEW1956" s="190"/>
      <c r="GEX1956" s="190"/>
      <c r="GEY1956" s="190"/>
      <c r="GEZ1956" s="190"/>
      <c r="GFA1956" s="190"/>
      <c r="GFB1956" s="190"/>
      <c r="GFC1956" s="190"/>
      <c r="GFD1956" s="190"/>
      <c r="GFE1956" s="190"/>
      <c r="GFF1956" s="190"/>
      <c r="GFG1956" s="190"/>
      <c r="GFH1956" s="190"/>
      <c r="GFI1956" s="190"/>
      <c r="GFJ1956" s="190"/>
      <c r="GFK1956" s="190"/>
      <c r="GFL1956" s="190"/>
      <c r="GFM1956" s="190"/>
      <c r="GFN1956" s="190"/>
      <c r="GFO1956" s="190"/>
      <c r="GFP1956" s="190"/>
      <c r="GFQ1956" s="190"/>
      <c r="GFR1956" s="190"/>
      <c r="GFS1956" s="190"/>
      <c r="GFT1956" s="190"/>
      <c r="GFU1956" s="190"/>
      <c r="GFV1956" s="190"/>
      <c r="GFW1956" s="190"/>
      <c r="GFX1956" s="190"/>
      <c r="GFY1956" s="190"/>
      <c r="GFZ1956" s="190"/>
      <c r="GGA1956" s="190"/>
      <c r="GGB1956" s="190"/>
      <c r="GGC1956" s="190"/>
      <c r="GGD1956" s="190"/>
      <c r="GGE1956" s="190"/>
      <c r="GGF1956" s="190"/>
      <c r="GGG1956" s="190"/>
      <c r="GGH1956" s="190"/>
      <c r="GGI1956" s="190"/>
      <c r="GGJ1956" s="190"/>
      <c r="GGK1956" s="190"/>
      <c r="GGL1956" s="190"/>
      <c r="GGM1956" s="190"/>
      <c r="GGN1956" s="190"/>
      <c r="GGO1956" s="190"/>
      <c r="GGP1956" s="190"/>
      <c r="GGQ1956" s="190"/>
      <c r="GGR1956" s="190"/>
      <c r="GGS1956" s="190"/>
      <c r="GGT1956" s="190"/>
      <c r="GGU1956" s="190"/>
      <c r="GGV1956" s="190"/>
      <c r="GGW1956" s="190"/>
      <c r="GGX1956" s="190"/>
      <c r="GGY1956" s="190"/>
      <c r="GGZ1956" s="190"/>
      <c r="GHA1956" s="190"/>
      <c r="GHB1956" s="190"/>
      <c r="GHC1956" s="190"/>
      <c r="GHD1956" s="190"/>
      <c r="GHE1956" s="190"/>
      <c r="GHF1956" s="190"/>
      <c r="GHG1956" s="190"/>
      <c r="GHH1956" s="190"/>
      <c r="GHI1956" s="190"/>
      <c r="GHJ1956" s="190"/>
      <c r="GHK1956" s="190"/>
      <c r="GHL1956" s="190"/>
      <c r="GHM1956" s="190"/>
      <c r="GHN1956" s="190"/>
      <c r="GHO1956" s="190"/>
      <c r="GHP1956" s="190"/>
      <c r="GHQ1956" s="190"/>
      <c r="GHR1956" s="190"/>
      <c r="GHS1956" s="190"/>
      <c r="GHT1956" s="190"/>
      <c r="GHU1956" s="190"/>
      <c r="GHV1956" s="190"/>
      <c r="GHW1956" s="190"/>
      <c r="GHX1956" s="190"/>
      <c r="GHY1956" s="190"/>
      <c r="GHZ1956" s="190"/>
      <c r="GIA1956" s="190"/>
      <c r="GIB1956" s="190"/>
      <c r="GIC1956" s="190"/>
      <c r="GID1956" s="190"/>
      <c r="GIE1956" s="190"/>
      <c r="GIF1956" s="190"/>
      <c r="GIG1956" s="190"/>
      <c r="GIH1956" s="190"/>
      <c r="GII1956" s="190"/>
      <c r="GIJ1956" s="190"/>
      <c r="GIK1956" s="190"/>
      <c r="GIL1956" s="190"/>
      <c r="GIM1956" s="190"/>
      <c r="GIN1956" s="190"/>
      <c r="GIO1956" s="190"/>
      <c r="GIP1956" s="190"/>
      <c r="GIQ1956" s="190"/>
      <c r="GIR1956" s="190"/>
      <c r="GIS1956" s="190"/>
      <c r="GIT1956" s="190"/>
      <c r="GIU1956" s="190"/>
      <c r="GIV1956" s="190"/>
      <c r="GIW1956" s="190"/>
      <c r="GIX1956" s="190"/>
      <c r="GIY1956" s="190"/>
      <c r="GIZ1956" s="190"/>
      <c r="GJA1956" s="190"/>
      <c r="GJB1956" s="190"/>
      <c r="GJC1956" s="190"/>
      <c r="GJD1956" s="190"/>
      <c r="GJE1956" s="190"/>
      <c r="GJF1956" s="190"/>
      <c r="GJG1956" s="190"/>
      <c r="GJH1956" s="190"/>
      <c r="GJI1956" s="190"/>
      <c r="GJJ1956" s="190"/>
      <c r="GJK1956" s="190"/>
      <c r="GJL1956" s="190"/>
      <c r="GJM1956" s="190"/>
      <c r="GJN1956" s="190"/>
      <c r="GJO1956" s="190"/>
      <c r="GJP1956" s="190"/>
      <c r="GJQ1956" s="190"/>
      <c r="GJR1956" s="190"/>
      <c r="GJS1956" s="190"/>
      <c r="GJT1956" s="190"/>
      <c r="GJU1956" s="190"/>
      <c r="GJV1956" s="190"/>
      <c r="GJW1956" s="190"/>
      <c r="GJX1956" s="190"/>
      <c r="GJY1956" s="190"/>
      <c r="GJZ1956" s="190"/>
      <c r="GKA1956" s="190"/>
      <c r="GKB1956" s="190"/>
      <c r="GKC1956" s="190"/>
      <c r="GKD1956" s="190"/>
      <c r="GKE1956" s="190"/>
      <c r="GKF1956" s="190"/>
      <c r="GKG1956" s="190"/>
      <c r="GKH1956" s="190"/>
      <c r="GKI1956" s="190"/>
      <c r="GKJ1956" s="190"/>
      <c r="GKK1956" s="190"/>
      <c r="GKL1956" s="190"/>
      <c r="GKM1956" s="190"/>
      <c r="GKN1956" s="190"/>
      <c r="GKO1956" s="190"/>
      <c r="GKP1956" s="190"/>
      <c r="GKQ1956" s="190"/>
      <c r="GKR1956" s="190"/>
      <c r="GKS1956" s="190"/>
      <c r="GKT1956" s="190"/>
      <c r="GKU1956" s="190"/>
      <c r="GKV1956" s="190"/>
      <c r="GKW1956" s="190"/>
      <c r="GKX1956" s="190"/>
      <c r="GKY1956" s="190"/>
      <c r="GKZ1956" s="190"/>
      <c r="GLA1956" s="190"/>
      <c r="GLB1956" s="190"/>
      <c r="GLC1956" s="190"/>
      <c r="GLD1956" s="190"/>
      <c r="GLE1956" s="190"/>
      <c r="GLF1956" s="190"/>
      <c r="GLG1956" s="190"/>
      <c r="GLH1956" s="190"/>
      <c r="GLI1956" s="190"/>
      <c r="GLJ1956" s="190"/>
      <c r="GLK1956" s="190"/>
      <c r="GLL1956" s="190"/>
      <c r="GLM1956" s="190"/>
      <c r="GLN1956" s="190"/>
      <c r="GLO1956" s="190"/>
      <c r="GLP1956" s="190"/>
      <c r="GLQ1956" s="190"/>
      <c r="GLR1956" s="190"/>
      <c r="GLS1956" s="190"/>
      <c r="GLT1956" s="190"/>
      <c r="GLU1956" s="190"/>
      <c r="GLV1956" s="190"/>
      <c r="GLW1956" s="190"/>
      <c r="GLX1956" s="190"/>
      <c r="GLY1956" s="190"/>
      <c r="GLZ1956" s="190"/>
      <c r="GMA1956" s="190"/>
      <c r="GMB1956" s="190"/>
      <c r="GMC1956" s="190"/>
      <c r="GMD1956" s="190"/>
      <c r="GME1956" s="190"/>
      <c r="GMF1956" s="190"/>
      <c r="GMG1956" s="190"/>
      <c r="GMH1956" s="190"/>
      <c r="GMI1956" s="190"/>
      <c r="GMJ1956" s="190"/>
      <c r="GMK1956" s="190"/>
      <c r="GML1956" s="190"/>
      <c r="GMM1956" s="190"/>
      <c r="GMN1956" s="190"/>
      <c r="GMO1956" s="190"/>
      <c r="GMP1956" s="190"/>
      <c r="GMQ1956" s="190"/>
      <c r="GMR1956" s="190"/>
      <c r="GMS1956" s="190"/>
      <c r="GMT1956" s="190"/>
      <c r="GMU1956" s="190"/>
      <c r="GMV1956" s="190"/>
      <c r="GMW1956" s="190"/>
      <c r="GMX1956" s="190"/>
      <c r="GMY1956" s="190"/>
      <c r="GMZ1956" s="190"/>
      <c r="GNA1956" s="190"/>
      <c r="GNB1956" s="190"/>
      <c r="GNC1956" s="190"/>
      <c r="GND1956" s="190"/>
      <c r="GNE1956" s="190"/>
      <c r="GNF1956" s="190"/>
      <c r="GNG1956" s="190"/>
      <c r="GNH1956" s="190"/>
      <c r="GNI1956" s="190"/>
      <c r="GNJ1956" s="190"/>
      <c r="GNK1956" s="190"/>
      <c r="GNL1956" s="190"/>
      <c r="GNM1956" s="190"/>
      <c r="GNN1956" s="190"/>
      <c r="GNO1956" s="190"/>
      <c r="GNP1956" s="190"/>
      <c r="GNQ1956" s="190"/>
      <c r="GNR1956" s="190"/>
      <c r="GNS1956" s="190"/>
      <c r="GNT1956" s="190"/>
      <c r="GNU1956" s="190"/>
      <c r="GNV1956" s="190"/>
      <c r="GNW1956" s="190"/>
      <c r="GNX1956" s="190"/>
      <c r="GNY1956" s="190"/>
      <c r="GNZ1956" s="190"/>
      <c r="GOA1956" s="190"/>
      <c r="GOB1956" s="190"/>
      <c r="GOC1956" s="190"/>
      <c r="GOD1956" s="190"/>
      <c r="GOE1956" s="190"/>
      <c r="GOF1956" s="190"/>
      <c r="GOG1956" s="190"/>
      <c r="GOH1956" s="190"/>
      <c r="GOI1956" s="190"/>
      <c r="GOJ1956" s="190"/>
      <c r="GOK1956" s="190"/>
      <c r="GOL1956" s="190"/>
      <c r="GOM1956" s="190"/>
      <c r="GON1956" s="190"/>
      <c r="GOO1956" s="190"/>
      <c r="GOP1956" s="190"/>
      <c r="GOQ1956" s="190"/>
      <c r="GOR1956" s="190"/>
      <c r="GOS1956" s="190"/>
      <c r="GOT1956" s="190"/>
      <c r="GOU1956" s="190"/>
      <c r="GOV1956" s="190"/>
      <c r="GOW1956" s="190"/>
      <c r="GOX1956" s="190"/>
      <c r="GOY1956" s="190"/>
      <c r="GOZ1956" s="190"/>
      <c r="GPA1956" s="190"/>
      <c r="GPB1956" s="190"/>
      <c r="GPC1956" s="190"/>
      <c r="GPD1956" s="190"/>
      <c r="GPE1956" s="190"/>
      <c r="GPF1956" s="190"/>
      <c r="GPG1956" s="190"/>
      <c r="GPH1956" s="190"/>
      <c r="GPI1956" s="190"/>
      <c r="GPJ1956" s="190"/>
      <c r="GPK1956" s="190"/>
      <c r="GPL1956" s="190"/>
      <c r="GPM1956" s="190"/>
      <c r="GPN1956" s="190"/>
      <c r="GPO1956" s="190"/>
      <c r="GPP1956" s="190"/>
      <c r="GPQ1956" s="190"/>
      <c r="GPR1956" s="190"/>
      <c r="GPS1956" s="190"/>
      <c r="GPT1956" s="190"/>
      <c r="GPU1956" s="190"/>
      <c r="GPV1956" s="190"/>
      <c r="GPW1956" s="190"/>
      <c r="GPX1956" s="190"/>
      <c r="GPY1956" s="190"/>
      <c r="GPZ1956" s="190"/>
      <c r="GQA1956" s="190"/>
      <c r="GQB1956" s="190"/>
      <c r="GQC1956" s="190"/>
      <c r="GQD1956" s="190"/>
      <c r="GQE1956" s="190"/>
      <c r="GQF1956" s="190"/>
      <c r="GQG1956" s="190"/>
      <c r="GQH1956" s="190"/>
      <c r="GQI1956" s="190"/>
      <c r="GQJ1956" s="190"/>
      <c r="GQK1956" s="190"/>
      <c r="GQL1956" s="190"/>
      <c r="GQM1956" s="190"/>
      <c r="GQN1956" s="190"/>
      <c r="GQO1956" s="190"/>
      <c r="GQP1956" s="190"/>
      <c r="GQQ1956" s="190"/>
      <c r="GQR1956" s="190"/>
      <c r="GQS1956" s="190"/>
      <c r="GQT1956" s="190"/>
      <c r="GQU1956" s="190"/>
      <c r="GQV1956" s="190"/>
      <c r="GQW1956" s="190"/>
      <c r="GQX1956" s="190"/>
      <c r="GQY1956" s="190"/>
      <c r="GQZ1956" s="190"/>
      <c r="GRA1956" s="190"/>
      <c r="GRB1956" s="190"/>
      <c r="GRC1956" s="190"/>
      <c r="GRD1956" s="190"/>
      <c r="GRE1956" s="190"/>
      <c r="GRF1956" s="190"/>
      <c r="GRG1956" s="190"/>
      <c r="GRH1956" s="190"/>
      <c r="GRI1956" s="190"/>
      <c r="GRJ1956" s="190"/>
      <c r="GRK1956" s="190"/>
      <c r="GRL1956" s="190"/>
      <c r="GRM1956" s="190"/>
      <c r="GRN1956" s="190"/>
      <c r="GRO1956" s="190"/>
      <c r="GRP1956" s="190"/>
      <c r="GRQ1956" s="190"/>
      <c r="GRR1956" s="190"/>
      <c r="GRS1956" s="190"/>
      <c r="GRT1956" s="190"/>
      <c r="GRU1956" s="190"/>
      <c r="GRV1956" s="190"/>
      <c r="GRW1956" s="190"/>
      <c r="GRX1956" s="190"/>
      <c r="GRY1956" s="190"/>
      <c r="GRZ1956" s="190"/>
      <c r="GSA1956" s="190"/>
      <c r="GSB1956" s="190"/>
      <c r="GSC1956" s="190"/>
      <c r="GSD1956" s="190"/>
      <c r="GSE1956" s="190"/>
      <c r="GSF1956" s="190"/>
      <c r="GSG1956" s="190"/>
      <c r="GSH1956" s="190"/>
      <c r="GSI1956" s="190"/>
      <c r="GSJ1956" s="190"/>
      <c r="GSK1956" s="190"/>
      <c r="GSL1956" s="190"/>
      <c r="GSM1956" s="190"/>
      <c r="GSN1956" s="190"/>
      <c r="GSO1956" s="190"/>
      <c r="GSP1956" s="190"/>
      <c r="GSQ1956" s="190"/>
      <c r="GSR1956" s="190"/>
      <c r="GSS1956" s="190"/>
      <c r="GST1956" s="190"/>
      <c r="GSU1956" s="190"/>
      <c r="GSV1956" s="190"/>
      <c r="GSW1956" s="190"/>
      <c r="GSX1956" s="190"/>
      <c r="GSY1956" s="190"/>
      <c r="GSZ1956" s="190"/>
      <c r="GTA1956" s="190"/>
      <c r="GTB1956" s="190"/>
      <c r="GTC1956" s="190"/>
      <c r="GTD1956" s="190"/>
      <c r="GTE1956" s="190"/>
      <c r="GTF1956" s="190"/>
      <c r="GTG1956" s="190"/>
      <c r="GTH1956" s="190"/>
      <c r="GTI1956" s="190"/>
      <c r="GTJ1956" s="190"/>
      <c r="GTK1956" s="190"/>
      <c r="GTL1956" s="190"/>
      <c r="GTM1956" s="190"/>
      <c r="GTN1956" s="190"/>
      <c r="GTO1956" s="190"/>
      <c r="GTP1956" s="190"/>
      <c r="GTQ1956" s="190"/>
      <c r="GTR1956" s="190"/>
      <c r="GTS1956" s="190"/>
      <c r="GTT1956" s="190"/>
      <c r="GTU1956" s="190"/>
      <c r="GTV1956" s="190"/>
      <c r="GTW1956" s="190"/>
      <c r="GTX1956" s="190"/>
      <c r="GTY1956" s="190"/>
      <c r="GTZ1956" s="190"/>
      <c r="GUA1956" s="190"/>
      <c r="GUB1956" s="190"/>
      <c r="GUC1956" s="190"/>
      <c r="GUD1956" s="190"/>
      <c r="GUE1956" s="190"/>
      <c r="GUF1956" s="190"/>
      <c r="GUG1956" s="190"/>
      <c r="GUH1956" s="190"/>
      <c r="GUI1956" s="190"/>
      <c r="GUJ1956" s="190"/>
      <c r="GUK1956" s="190"/>
      <c r="GUL1956" s="190"/>
      <c r="GUM1956" s="190"/>
      <c r="GUN1956" s="190"/>
      <c r="GUO1956" s="190"/>
      <c r="GUP1956" s="190"/>
      <c r="GUQ1956" s="190"/>
      <c r="GUR1956" s="190"/>
      <c r="GUS1956" s="190"/>
      <c r="GUT1956" s="190"/>
      <c r="GUU1956" s="190"/>
      <c r="GUV1956" s="190"/>
      <c r="GUW1956" s="190"/>
      <c r="GUX1956" s="190"/>
      <c r="GUY1956" s="190"/>
      <c r="GUZ1956" s="190"/>
      <c r="GVA1956" s="190"/>
      <c r="GVB1956" s="190"/>
      <c r="GVC1956" s="190"/>
      <c r="GVD1956" s="190"/>
      <c r="GVE1956" s="190"/>
      <c r="GVF1956" s="190"/>
      <c r="GVG1956" s="190"/>
      <c r="GVH1956" s="190"/>
      <c r="GVI1956" s="190"/>
      <c r="GVJ1956" s="190"/>
      <c r="GVK1956" s="190"/>
      <c r="GVL1956" s="190"/>
      <c r="GVM1956" s="190"/>
      <c r="GVN1956" s="190"/>
      <c r="GVO1956" s="190"/>
      <c r="GVP1956" s="190"/>
      <c r="GVQ1956" s="190"/>
      <c r="GVR1956" s="190"/>
      <c r="GVS1956" s="190"/>
      <c r="GVT1956" s="190"/>
      <c r="GVU1956" s="190"/>
      <c r="GVV1956" s="190"/>
      <c r="GVW1956" s="190"/>
      <c r="GVX1956" s="190"/>
      <c r="GVY1956" s="190"/>
      <c r="GVZ1956" s="190"/>
      <c r="GWA1956" s="190"/>
      <c r="GWB1956" s="190"/>
      <c r="GWC1956" s="190"/>
      <c r="GWD1956" s="190"/>
      <c r="GWE1956" s="190"/>
      <c r="GWF1956" s="190"/>
      <c r="GWG1956" s="190"/>
      <c r="GWH1956" s="190"/>
      <c r="GWI1956" s="190"/>
      <c r="GWJ1956" s="190"/>
      <c r="GWK1956" s="190"/>
      <c r="GWL1956" s="190"/>
      <c r="GWM1956" s="190"/>
      <c r="GWN1956" s="190"/>
      <c r="GWO1956" s="190"/>
      <c r="GWP1956" s="190"/>
      <c r="GWQ1956" s="190"/>
      <c r="GWR1956" s="190"/>
      <c r="GWS1956" s="190"/>
      <c r="GWT1956" s="190"/>
      <c r="GWU1956" s="190"/>
      <c r="GWV1956" s="190"/>
      <c r="GWW1956" s="190"/>
      <c r="GWX1956" s="190"/>
      <c r="GWY1956" s="190"/>
      <c r="GWZ1956" s="190"/>
      <c r="GXA1956" s="190"/>
      <c r="GXB1956" s="190"/>
      <c r="GXC1956" s="190"/>
      <c r="GXD1956" s="190"/>
      <c r="GXE1956" s="190"/>
      <c r="GXF1956" s="190"/>
      <c r="GXG1956" s="190"/>
      <c r="GXH1956" s="190"/>
      <c r="GXI1956" s="190"/>
      <c r="GXJ1956" s="190"/>
      <c r="GXK1956" s="190"/>
      <c r="GXL1956" s="190"/>
      <c r="GXM1956" s="190"/>
      <c r="GXN1956" s="190"/>
      <c r="GXO1956" s="190"/>
      <c r="GXP1956" s="190"/>
      <c r="GXQ1956" s="190"/>
      <c r="GXR1956" s="190"/>
      <c r="GXS1956" s="190"/>
      <c r="GXT1956" s="190"/>
      <c r="GXU1956" s="190"/>
      <c r="GXV1956" s="190"/>
      <c r="GXW1956" s="190"/>
      <c r="GXX1956" s="190"/>
      <c r="GXY1956" s="190"/>
      <c r="GXZ1956" s="190"/>
      <c r="GYA1956" s="190"/>
      <c r="GYB1956" s="190"/>
      <c r="GYC1956" s="190"/>
      <c r="GYD1956" s="190"/>
      <c r="GYE1956" s="190"/>
      <c r="GYF1956" s="190"/>
      <c r="GYG1956" s="190"/>
      <c r="GYH1956" s="190"/>
      <c r="GYI1956" s="190"/>
      <c r="GYJ1956" s="190"/>
      <c r="GYK1956" s="190"/>
      <c r="GYL1956" s="190"/>
      <c r="GYM1956" s="190"/>
      <c r="GYN1956" s="190"/>
      <c r="GYO1956" s="190"/>
      <c r="GYP1956" s="190"/>
      <c r="GYQ1956" s="190"/>
      <c r="GYR1956" s="190"/>
      <c r="GYS1956" s="190"/>
      <c r="GYT1956" s="190"/>
      <c r="GYU1956" s="190"/>
      <c r="GYV1956" s="190"/>
      <c r="GYW1956" s="190"/>
      <c r="GYX1956" s="190"/>
      <c r="GYY1956" s="190"/>
      <c r="GYZ1956" s="190"/>
      <c r="GZA1956" s="190"/>
      <c r="GZB1956" s="190"/>
      <c r="GZC1956" s="190"/>
      <c r="GZD1956" s="190"/>
      <c r="GZE1956" s="190"/>
      <c r="GZF1956" s="190"/>
      <c r="GZG1956" s="190"/>
      <c r="GZH1956" s="190"/>
      <c r="GZI1956" s="190"/>
      <c r="GZJ1956" s="190"/>
      <c r="GZK1956" s="190"/>
      <c r="GZL1956" s="190"/>
      <c r="GZM1956" s="190"/>
      <c r="GZN1956" s="190"/>
      <c r="GZO1956" s="190"/>
      <c r="GZP1956" s="190"/>
      <c r="GZQ1956" s="190"/>
      <c r="GZR1956" s="190"/>
      <c r="GZS1956" s="190"/>
      <c r="GZT1956" s="190"/>
      <c r="GZU1956" s="190"/>
      <c r="GZV1956" s="190"/>
      <c r="GZW1956" s="190"/>
      <c r="GZX1956" s="190"/>
      <c r="GZY1956" s="190"/>
      <c r="GZZ1956" s="190"/>
      <c r="HAA1956" s="190"/>
      <c r="HAB1956" s="190"/>
      <c r="HAC1956" s="190"/>
      <c r="HAD1956" s="190"/>
      <c r="HAE1956" s="190"/>
      <c r="HAF1956" s="190"/>
      <c r="HAG1956" s="190"/>
      <c r="HAH1956" s="190"/>
      <c r="HAI1956" s="190"/>
      <c r="HAJ1956" s="190"/>
      <c r="HAK1956" s="190"/>
      <c r="HAL1956" s="190"/>
      <c r="HAM1956" s="190"/>
      <c r="HAN1956" s="190"/>
      <c r="HAO1956" s="190"/>
      <c r="HAP1956" s="190"/>
      <c r="HAQ1956" s="190"/>
      <c r="HAR1956" s="190"/>
      <c r="HAS1956" s="190"/>
      <c r="HAT1956" s="190"/>
      <c r="HAU1956" s="190"/>
      <c r="HAV1956" s="190"/>
      <c r="HAW1956" s="190"/>
      <c r="HAX1956" s="190"/>
      <c r="HAY1956" s="190"/>
      <c r="HAZ1956" s="190"/>
      <c r="HBA1956" s="190"/>
      <c r="HBB1956" s="190"/>
      <c r="HBC1956" s="190"/>
      <c r="HBD1956" s="190"/>
      <c r="HBE1956" s="190"/>
      <c r="HBF1956" s="190"/>
      <c r="HBG1956" s="190"/>
      <c r="HBH1956" s="190"/>
      <c r="HBI1956" s="190"/>
      <c r="HBJ1956" s="190"/>
      <c r="HBK1956" s="190"/>
      <c r="HBL1956" s="190"/>
      <c r="HBM1956" s="190"/>
      <c r="HBN1956" s="190"/>
      <c r="HBO1956" s="190"/>
      <c r="HBP1956" s="190"/>
      <c r="HBQ1956" s="190"/>
      <c r="HBR1956" s="190"/>
      <c r="HBS1956" s="190"/>
      <c r="HBT1956" s="190"/>
      <c r="HBU1956" s="190"/>
      <c r="HBV1956" s="190"/>
      <c r="HBW1956" s="190"/>
      <c r="HBX1956" s="190"/>
      <c r="HBY1956" s="190"/>
      <c r="HBZ1956" s="190"/>
      <c r="HCA1956" s="190"/>
      <c r="HCB1956" s="190"/>
      <c r="HCC1956" s="190"/>
      <c r="HCD1956" s="190"/>
      <c r="HCE1956" s="190"/>
      <c r="HCF1956" s="190"/>
      <c r="HCG1956" s="190"/>
      <c r="HCH1956" s="190"/>
      <c r="HCI1956" s="190"/>
      <c r="HCJ1956" s="190"/>
      <c r="HCK1956" s="190"/>
      <c r="HCL1956" s="190"/>
      <c r="HCM1956" s="190"/>
      <c r="HCN1956" s="190"/>
      <c r="HCO1956" s="190"/>
      <c r="HCP1956" s="190"/>
      <c r="HCQ1956" s="190"/>
      <c r="HCR1956" s="190"/>
      <c r="HCS1956" s="190"/>
      <c r="HCT1956" s="190"/>
      <c r="HCU1956" s="190"/>
      <c r="HCV1956" s="190"/>
      <c r="HCW1956" s="190"/>
      <c r="HCX1956" s="190"/>
      <c r="HCY1956" s="190"/>
      <c r="HCZ1956" s="190"/>
      <c r="HDA1956" s="190"/>
      <c r="HDB1956" s="190"/>
      <c r="HDC1956" s="190"/>
      <c r="HDD1956" s="190"/>
      <c r="HDE1956" s="190"/>
      <c r="HDF1956" s="190"/>
      <c r="HDG1956" s="190"/>
      <c r="HDH1956" s="190"/>
      <c r="HDI1956" s="190"/>
      <c r="HDJ1956" s="190"/>
      <c r="HDK1956" s="190"/>
      <c r="HDL1956" s="190"/>
      <c r="HDM1956" s="190"/>
      <c r="HDN1956" s="190"/>
      <c r="HDO1956" s="190"/>
      <c r="HDP1956" s="190"/>
      <c r="HDQ1956" s="190"/>
      <c r="HDR1956" s="190"/>
      <c r="HDS1956" s="190"/>
      <c r="HDT1956" s="190"/>
      <c r="HDU1956" s="190"/>
      <c r="HDV1956" s="190"/>
      <c r="HDW1956" s="190"/>
      <c r="HDX1956" s="190"/>
      <c r="HDY1956" s="190"/>
      <c r="HDZ1956" s="190"/>
      <c r="HEA1956" s="190"/>
      <c r="HEB1956" s="190"/>
      <c r="HEC1956" s="190"/>
      <c r="HED1956" s="190"/>
      <c r="HEE1956" s="190"/>
      <c r="HEF1956" s="190"/>
      <c r="HEG1956" s="190"/>
      <c r="HEH1956" s="190"/>
      <c r="HEI1956" s="190"/>
      <c r="HEJ1956" s="190"/>
      <c r="HEK1956" s="190"/>
      <c r="HEL1956" s="190"/>
      <c r="HEM1956" s="190"/>
      <c r="HEN1956" s="190"/>
      <c r="HEO1956" s="190"/>
      <c r="HEP1956" s="190"/>
      <c r="HEQ1956" s="190"/>
      <c r="HER1956" s="190"/>
      <c r="HES1956" s="190"/>
      <c r="HET1956" s="190"/>
      <c r="HEU1956" s="190"/>
      <c r="HEV1956" s="190"/>
      <c r="HEW1956" s="190"/>
      <c r="HEX1956" s="190"/>
      <c r="HEY1956" s="190"/>
      <c r="HEZ1956" s="190"/>
      <c r="HFA1956" s="190"/>
      <c r="HFB1956" s="190"/>
      <c r="HFC1956" s="190"/>
      <c r="HFD1956" s="190"/>
      <c r="HFE1956" s="190"/>
      <c r="HFF1956" s="190"/>
      <c r="HFG1956" s="190"/>
      <c r="HFH1956" s="190"/>
      <c r="HFI1956" s="190"/>
      <c r="HFJ1956" s="190"/>
      <c r="HFK1956" s="190"/>
      <c r="HFL1956" s="190"/>
      <c r="HFM1956" s="190"/>
      <c r="HFN1956" s="190"/>
      <c r="HFO1956" s="190"/>
      <c r="HFP1956" s="190"/>
      <c r="HFQ1956" s="190"/>
      <c r="HFR1956" s="190"/>
      <c r="HFS1956" s="190"/>
      <c r="HFT1956" s="190"/>
      <c r="HFU1956" s="190"/>
      <c r="HFV1956" s="190"/>
      <c r="HFW1956" s="190"/>
      <c r="HFX1956" s="190"/>
      <c r="HFY1956" s="190"/>
      <c r="HFZ1956" s="190"/>
      <c r="HGA1956" s="190"/>
      <c r="HGB1956" s="190"/>
      <c r="HGC1956" s="190"/>
      <c r="HGD1956" s="190"/>
      <c r="HGE1956" s="190"/>
      <c r="HGF1956" s="190"/>
      <c r="HGG1956" s="190"/>
      <c r="HGH1956" s="190"/>
      <c r="HGI1956" s="190"/>
      <c r="HGJ1956" s="190"/>
      <c r="HGK1956" s="190"/>
      <c r="HGL1956" s="190"/>
      <c r="HGM1956" s="190"/>
      <c r="HGN1956" s="190"/>
      <c r="HGO1956" s="190"/>
      <c r="HGP1956" s="190"/>
      <c r="HGQ1956" s="190"/>
      <c r="HGR1956" s="190"/>
      <c r="HGS1956" s="190"/>
      <c r="HGT1956" s="190"/>
      <c r="HGU1956" s="190"/>
      <c r="HGV1956" s="190"/>
      <c r="HGW1956" s="190"/>
      <c r="HGX1956" s="190"/>
      <c r="HGY1956" s="190"/>
      <c r="HGZ1956" s="190"/>
      <c r="HHA1956" s="190"/>
      <c r="HHB1956" s="190"/>
      <c r="HHC1956" s="190"/>
      <c r="HHD1956" s="190"/>
      <c r="HHE1956" s="190"/>
      <c r="HHF1956" s="190"/>
      <c r="HHG1956" s="190"/>
      <c r="HHH1956" s="190"/>
      <c r="HHI1956" s="190"/>
      <c r="HHJ1956" s="190"/>
      <c r="HHK1956" s="190"/>
      <c r="HHL1956" s="190"/>
      <c r="HHM1956" s="190"/>
      <c r="HHN1956" s="190"/>
      <c r="HHO1956" s="190"/>
      <c r="HHP1956" s="190"/>
      <c r="HHQ1956" s="190"/>
      <c r="HHR1956" s="190"/>
      <c r="HHS1956" s="190"/>
      <c r="HHT1956" s="190"/>
      <c r="HHU1956" s="190"/>
      <c r="HHV1956" s="190"/>
      <c r="HHW1956" s="190"/>
      <c r="HHX1956" s="190"/>
      <c r="HHY1956" s="190"/>
      <c r="HHZ1956" s="190"/>
      <c r="HIA1956" s="190"/>
      <c r="HIB1956" s="190"/>
      <c r="HIC1956" s="190"/>
      <c r="HID1956" s="190"/>
      <c r="HIE1956" s="190"/>
      <c r="HIF1956" s="190"/>
      <c r="HIG1956" s="190"/>
      <c r="HIH1956" s="190"/>
      <c r="HII1956" s="190"/>
      <c r="HIJ1956" s="190"/>
      <c r="HIK1956" s="190"/>
      <c r="HIL1956" s="190"/>
      <c r="HIM1956" s="190"/>
      <c r="HIN1956" s="190"/>
      <c r="HIO1956" s="190"/>
      <c r="HIP1956" s="190"/>
      <c r="HIQ1956" s="190"/>
      <c r="HIR1956" s="190"/>
      <c r="HIS1956" s="190"/>
      <c r="HIT1956" s="190"/>
      <c r="HIU1956" s="190"/>
      <c r="HIV1956" s="190"/>
      <c r="HIW1956" s="190"/>
      <c r="HIX1956" s="190"/>
      <c r="HIY1956" s="190"/>
      <c r="HIZ1956" s="190"/>
      <c r="HJA1956" s="190"/>
      <c r="HJB1956" s="190"/>
      <c r="HJC1956" s="190"/>
      <c r="HJD1956" s="190"/>
      <c r="HJE1956" s="190"/>
      <c r="HJF1956" s="190"/>
      <c r="HJG1956" s="190"/>
      <c r="HJH1956" s="190"/>
      <c r="HJI1956" s="190"/>
      <c r="HJJ1956" s="190"/>
      <c r="HJK1956" s="190"/>
      <c r="HJL1956" s="190"/>
      <c r="HJM1956" s="190"/>
      <c r="HJN1956" s="190"/>
      <c r="HJO1956" s="190"/>
      <c r="HJP1956" s="190"/>
      <c r="HJQ1956" s="190"/>
      <c r="HJR1956" s="190"/>
      <c r="HJS1956" s="190"/>
      <c r="HJT1956" s="190"/>
      <c r="HJU1956" s="190"/>
      <c r="HJV1956" s="190"/>
      <c r="HJW1956" s="190"/>
      <c r="HJX1956" s="190"/>
      <c r="HJY1956" s="190"/>
      <c r="HJZ1956" s="190"/>
      <c r="HKA1956" s="190"/>
      <c r="HKB1956" s="190"/>
      <c r="HKC1956" s="190"/>
      <c r="HKD1956" s="190"/>
      <c r="HKE1956" s="190"/>
      <c r="HKF1956" s="190"/>
      <c r="HKG1956" s="190"/>
      <c r="HKH1956" s="190"/>
      <c r="HKI1956" s="190"/>
      <c r="HKJ1956" s="190"/>
      <c r="HKK1956" s="190"/>
      <c r="HKL1956" s="190"/>
      <c r="HKM1956" s="190"/>
      <c r="HKN1956" s="190"/>
      <c r="HKO1956" s="190"/>
      <c r="HKP1956" s="190"/>
      <c r="HKQ1956" s="190"/>
      <c r="HKR1956" s="190"/>
      <c r="HKS1956" s="190"/>
      <c r="HKT1956" s="190"/>
      <c r="HKU1956" s="190"/>
      <c r="HKV1956" s="190"/>
      <c r="HKW1956" s="190"/>
      <c r="HKX1956" s="190"/>
      <c r="HKY1956" s="190"/>
      <c r="HKZ1956" s="190"/>
      <c r="HLA1956" s="190"/>
      <c r="HLB1956" s="190"/>
      <c r="HLC1956" s="190"/>
      <c r="HLD1956" s="190"/>
      <c r="HLE1956" s="190"/>
      <c r="HLF1956" s="190"/>
      <c r="HLG1956" s="190"/>
      <c r="HLH1956" s="190"/>
      <c r="HLI1956" s="190"/>
      <c r="HLJ1956" s="190"/>
      <c r="HLK1956" s="190"/>
      <c r="HLL1956" s="190"/>
      <c r="HLM1956" s="190"/>
      <c r="HLN1956" s="190"/>
      <c r="HLO1956" s="190"/>
      <c r="HLP1956" s="190"/>
      <c r="HLQ1956" s="190"/>
      <c r="HLR1956" s="190"/>
      <c r="HLS1956" s="190"/>
      <c r="HLT1956" s="190"/>
      <c r="HLU1956" s="190"/>
      <c r="HLV1956" s="190"/>
      <c r="HLW1956" s="190"/>
      <c r="HLX1956" s="190"/>
      <c r="HLY1956" s="190"/>
      <c r="HLZ1956" s="190"/>
      <c r="HMA1956" s="190"/>
      <c r="HMB1956" s="190"/>
      <c r="HMC1956" s="190"/>
      <c r="HMD1956" s="190"/>
      <c r="HME1956" s="190"/>
      <c r="HMF1956" s="190"/>
      <c r="HMG1956" s="190"/>
      <c r="HMH1956" s="190"/>
      <c r="HMI1956" s="190"/>
      <c r="HMJ1956" s="190"/>
      <c r="HMK1956" s="190"/>
      <c r="HML1956" s="190"/>
      <c r="HMM1956" s="190"/>
      <c r="HMN1956" s="190"/>
      <c r="HMO1956" s="190"/>
      <c r="HMP1956" s="190"/>
      <c r="HMQ1956" s="190"/>
      <c r="HMR1956" s="190"/>
      <c r="HMS1956" s="190"/>
      <c r="HMT1956" s="190"/>
      <c r="HMU1956" s="190"/>
      <c r="HMV1956" s="190"/>
      <c r="HMW1956" s="190"/>
      <c r="HMX1956" s="190"/>
      <c r="HMY1956" s="190"/>
      <c r="HMZ1956" s="190"/>
      <c r="HNA1956" s="190"/>
      <c r="HNB1956" s="190"/>
      <c r="HNC1956" s="190"/>
      <c r="HND1956" s="190"/>
      <c r="HNE1956" s="190"/>
      <c r="HNF1956" s="190"/>
      <c r="HNG1956" s="190"/>
      <c r="HNH1956" s="190"/>
      <c r="HNI1956" s="190"/>
      <c r="HNJ1956" s="190"/>
      <c r="HNK1956" s="190"/>
      <c r="HNL1956" s="190"/>
      <c r="HNM1956" s="190"/>
      <c r="HNN1956" s="190"/>
      <c r="HNO1956" s="190"/>
      <c r="HNP1956" s="190"/>
      <c r="HNQ1956" s="190"/>
      <c r="HNR1956" s="190"/>
      <c r="HNS1956" s="190"/>
      <c r="HNT1956" s="190"/>
      <c r="HNU1956" s="190"/>
      <c r="HNV1956" s="190"/>
      <c r="HNW1956" s="190"/>
      <c r="HNX1956" s="190"/>
      <c r="HNY1956" s="190"/>
      <c r="HNZ1956" s="190"/>
      <c r="HOA1956" s="190"/>
      <c r="HOB1956" s="190"/>
      <c r="HOC1956" s="190"/>
      <c r="HOD1956" s="190"/>
      <c r="HOE1956" s="190"/>
      <c r="HOF1956" s="190"/>
      <c r="HOG1956" s="190"/>
      <c r="HOH1956" s="190"/>
      <c r="HOI1956" s="190"/>
      <c r="HOJ1956" s="190"/>
      <c r="HOK1956" s="190"/>
      <c r="HOL1956" s="190"/>
      <c r="HOM1956" s="190"/>
      <c r="HON1956" s="190"/>
      <c r="HOO1956" s="190"/>
      <c r="HOP1956" s="190"/>
      <c r="HOQ1956" s="190"/>
      <c r="HOR1956" s="190"/>
      <c r="HOS1956" s="190"/>
      <c r="HOT1956" s="190"/>
      <c r="HOU1956" s="190"/>
      <c r="HOV1956" s="190"/>
      <c r="HOW1956" s="190"/>
      <c r="HOX1956" s="190"/>
      <c r="HOY1956" s="190"/>
      <c r="HOZ1956" s="190"/>
      <c r="HPA1956" s="190"/>
      <c r="HPB1956" s="190"/>
      <c r="HPC1956" s="190"/>
      <c r="HPD1956" s="190"/>
      <c r="HPE1956" s="190"/>
      <c r="HPF1956" s="190"/>
      <c r="HPG1956" s="190"/>
      <c r="HPH1956" s="190"/>
      <c r="HPI1956" s="190"/>
      <c r="HPJ1956" s="190"/>
      <c r="HPK1956" s="190"/>
      <c r="HPL1956" s="190"/>
      <c r="HPM1956" s="190"/>
      <c r="HPN1956" s="190"/>
      <c r="HPO1956" s="190"/>
      <c r="HPP1956" s="190"/>
      <c r="HPQ1956" s="190"/>
      <c r="HPR1956" s="190"/>
      <c r="HPS1956" s="190"/>
      <c r="HPT1956" s="190"/>
      <c r="HPU1956" s="190"/>
      <c r="HPV1956" s="190"/>
      <c r="HPW1956" s="190"/>
      <c r="HPX1956" s="190"/>
      <c r="HPY1956" s="190"/>
      <c r="HPZ1956" s="190"/>
      <c r="HQA1956" s="190"/>
      <c r="HQB1956" s="190"/>
      <c r="HQC1956" s="190"/>
      <c r="HQD1956" s="190"/>
      <c r="HQE1956" s="190"/>
      <c r="HQF1956" s="190"/>
      <c r="HQG1956" s="190"/>
      <c r="HQH1956" s="190"/>
      <c r="HQI1956" s="190"/>
      <c r="HQJ1956" s="190"/>
      <c r="HQK1956" s="190"/>
      <c r="HQL1956" s="190"/>
      <c r="HQM1956" s="190"/>
      <c r="HQN1956" s="190"/>
      <c r="HQO1956" s="190"/>
      <c r="HQP1956" s="190"/>
      <c r="HQQ1956" s="190"/>
      <c r="HQR1956" s="190"/>
      <c r="HQS1956" s="190"/>
      <c r="HQT1956" s="190"/>
      <c r="HQU1956" s="190"/>
      <c r="HQV1956" s="190"/>
      <c r="HQW1956" s="190"/>
      <c r="HQX1956" s="190"/>
      <c r="HQY1956" s="190"/>
      <c r="HQZ1956" s="190"/>
      <c r="HRA1956" s="190"/>
      <c r="HRB1956" s="190"/>
      <c r="HRC1956" s="190"/>
      <c r="HRD1956" s="190"/>
      <c r="HRE1956" s="190"/>
      <c r="HRF1956" s="190"/>
      <c r="HRG1956" s="190"/>
      <c r="HRH1956" s="190"/>
      <c r="HRI1956" s="190"/>
      <c r="HRJ1956" s="190"/>
      <c r="HRK1956" s="190"/>
      <c r="HRL1956" s="190"/>
      <c r="HRM1956" s="190"/>
      <c r="HRN1956" s="190"/>
      <c r="HRO1956" s="190"/>
      <c r="HRP1956" s="190"/>
      <c r="HRQ1956" s="190"/>
      <c r="HRR1956" s="190"/>
      <c r="HRS1956" s="190"/>
      <c r="HRT1956" s="190"/>
      <c r="HRU1956" s="190"/>
      <c r="HRV1956" s="190"/>
      <c r="HRW1956" s="190"/>
      <c r="HRX1956" s="190"/>
      <c r="HRY1956" s="190"/>
      <c r="HRZ1956" s="190"/>
      <c r="HSA1956" s="190"/>
      <c r="HSB1956" s="190"/>
      <c r="HSC1956" s="190"/>
      <c r="HSD1956" s="190"/>
      <c r="HSE1956" s="190"/>
      <c r="HSF1956" s="190"/>
      <c r="HSG1956" s="190"/>
      <c r="HSH1956" s="190"/>
      <c r="HSI1956" s="190"/>
      <c r="HSJ1956" s="190"/>
      <c r="HSK1956" s="190"/>
      <c r="HSL1956" s="190"/>
      <c r="HSM1956" s="190"/>
      <c r="HSN1956" s="190"/>
      <c r="HSO1956" s="190"/>
      <c r="HSP1956" s="190"/>
      <c r="HSQ1956" s="190"/>
      <c r="HSR1956" s="190"/>
      <c r="HSS1956" s="190"/>
      <c r="HST1956" s="190"/>
      <c r="HSU1956" s="190"/>
      <c r="HSV1956" s="190"/>
      <c r="HSW1956" s="190"/>
      <c r="HSX1956" s="190"/>
      <c r="HSY1956" s="190"/>
      <c r="HSZ1956" s="190"/>
      <c r="HTA1956" s="190"/>
      <c r="HTB1956" s="190"/>
      <c r="HTC1956" s="190"/>
      <c r="HTD1956" s="190"/>
      <c r="HTE1956" s="190"/>
      <c r="HTF1956" s="190"/>
      <c r="HTG1956" s="190"/>
      <c r="HTH1956" s="190"/>
      <c r="HTI1956" s="190"/>
      <c r="HTJ1956" s="190"/>
      <c r="HTK1956" s="190"/>
      <c r="HTL1956" s="190"/>
      <c r="HTM1956" s="190"/>
      <c r="HTN1956" s="190"/>
      <c r="HTO1956" s="190"/>
      <c r="HTP1956" s="190"/>
      <c r="HTQ1956" s="190"/>
      <c r="HTR1956" s="190"/>
      <c r="HTS1956" s="190"/>
      <c r="HTT1956" s="190"/>
      <c r="HTU1956" s="190"/>
      <c r="HTV1956" s="190"/>
      <c r="HTW1956" s="190"/>
      <c r="HTX1956" s="190"/>
      <c r="HTY1956" s="190"/>
      <c r="HTZ1956" s="190"/>
      <c r="HUA1956" s="190"/>
      <c r="HUB1956" s="190"/>
      <c r="HUC1956" s="190"/>
      <c r="HUD1956" s="190"/>
      <c r="HUE1956" s="190"/>
      <c r="HUF1956" s="190"/>
      <c r="HUG1956" s="190"/>
      <c r="HUH1956" s="190"/>
      <c r="HUI1956" s="190"/>
      <c r="HUJ1956" s="190"/>
      <c r="HUK1956" s="190"/>
      <c r="HUL1956" s="190"/>
      <c r="HUM1956" s="190"/>
      <c r="HUN1956" s="190"/>
      <c r="HUO1956" s="190"/>
      <c r="HUP1956" s="190"/>
      <c r="HUQ1956" s="190"/>
      <c r="HUR1956" s="190"/>
      <c r="HUS1956" s="190"/>
      <c r="HUT1956" s="190"/>
      <c r="HUU1956" s="190"/>
      <c r="HUV1956" s="190"/>
      <c r="HUW1956" s="190"/>
      <c r="HUX1956" s="190"/>
      <c r="HUY1956" s="190"/>
      <c r="HUZ1956" s="190"/>
      <c r="HVA1956" s="190"/>
      <c r="HVB1956" s="190"/>
      <c r="HVC1956" s="190"/>
      <c r="HVD1956" s="190"/>
      <c r="HVE1956" s="190"/>
      <c r="HVF1956" s="190"/>
      <c r="HVG1956" s="190"/>
      <c r="HVH1956" s="190"/>
      <c r="HVI1956" s="190"/>
      <c r="HVJ1956" s="190"/>
      <c r="HVK1956" s="190"/>
      <c r="HVL1956" s="190"/>
      <c r="HVM1956" s="190"/>
      <c r="HVN1956" s="190"/>
      <c r="HVO1956" s="190"/>
      <c r="HVP1956" s="190"/>
      <c r="HVQ1956" s="190"/>
      <c r="HVR1956" s="190"/>
      <c r="HVS1956" s="190"/>
      <c r="HVT1956" s="190"/>
      <c r="HVU1956" s="190"/>
      <c r="HVV1956" s="190"/>
      <c r="HVW1956" s="190"/>
      <c r="HVX1956" s="190"/>
      <c r="HVY1956" s="190"/>
      <c r="HVZ1956" s="190"/>
      <c r="HWA1956" s="190"/>
      <c r="HWB1956" s="190"/>
      <c r="HWC1956" s="190"/>
      <c r="HWD1956" s="190"/>
      <c r="HWE1956" s="190"/>
      <c r="HWF1956" s="190"/>
      <c r="HWG1956" s="190"/>
      <c r="HWH1956" s="190"/>
      <c r="HWI1956" s="190"/>
      <c r="HWJ1956" s="190"/>
      <c r="HWK1956" s="190"/>
      <c r="HWL1956" s="190"/>
      <c r="HWM1956" s="190"/>
      <c r="HWN1956" s="190"/>
      <c r="HWO1956" s="190"/>
      <c r="HWP1956" s="190"/>
      <c r="HWQ1956" s="190"/>
      <c r="HWR1956" s="190"/>
      <c r="HWS1956" s="190"/>
      <c r="HWT1956" s="190"/>
      <c r="HWU1956" s="190"/>
      <c r="HWV1956" s="190"/>
      <c r="HWW1956" s="190"/>
      <c r="HWX1956" s="190"/>
      <c r="HWY1956" s="190"/>
      <c r="HWZ1956" s="190"/>
      <c r="HXA1956" s="190"/>
      <c r="HXB1956" s="190"/>
      <c r="HXC1956" s="190"/>
      <c r="HXD1956" s="190"/>
      <c r="HXE1956" s="190"/>
      <c r="HXF1956" s="190"/>
      <c r="HXG1956" s="190"/>
      <c r="HXH1956" s="190"/>
      <c r="HXI1956" s="190"/>
      <c r="HXJ1956" s="190"/>
      <c r="HXK1956" s="190"/>
      <c r="HXL1956" s="190"/>
      <c r="HXM1956" s="190"/>
      <c r="HXN1956" s="190"/>
      <c r="HXO1956" s="190"/>
      <c r="HXP1956" s="190"/>
      <c r="HXQ1956" s="190"/>
      <c r="HXR1956" s="190"/>
      <c r="HXS1956" s="190"/>
      <c r="HXT1956" s="190"/>
      <c r="HXU1956" s="190"/>
      <c r="HXV1956" s="190"/>
      <c r="HXW1956" s="190"/>
      <c r="HXX1956" s="190"/>
      <c r="HXY1956" s="190"/>
      <c r="HXZ1956" s="190"/>
      <c r="HYA1956" s="190"/>
      <c r="HYB1956" s="190"/>
      <c r="HYC1956" s="190"/>
      <c r="HYD1956" s="190"/>
      <c r="HYE1956" s="190"/>
      <c r="HYF1956" s="190"/>
      <c r="HYG1956" s="190"/>
      <c r="HYH1956" s="190"/>
      <c r="HYI1956" s="190"/>
      <c r="HYJ1956" s="190"/>
      <c r="HYK1956" s="190"/>
      <c r="HYL1956" s="190"/>
      <c r="HYM1956" s="190"/>
      <c r="HYN1956" s="190"/>
      <c r="HYO1956" s="190"/>
      <c r="HYP1956" s="190"/>
      <c r="HYQ1956" s="190"/>
      <c r="HYR1956" s="190"/>
      <c r="HYS1956" s="190"/>
      <c r="HYT1956" s="190"/>
      <c r="HYU1956" s="190"/>
      <c r="HYV1956" s="190"/>
      <c r="HYW1956" s="190"/>
      <c r="HYX1956" s="190"/>
      <c r="HYY1956" s="190"/>
      <c r="HYZ1956" s="190"/>
      <c r="HZA1956" s="190"/>
      <c r="HZB1956" s="190"/>
      <c r="HZC1956" s="190"/>
      <c r="HZD1956" s="190"/>
      <c r="HZE1956" s="190"/>
      <c r="HZF1956" s="190"/>
      <c r="HZG1956" s="190"/>
      <c r="HZH1956" s="190"/>
      <c r="HZI1956" s="190"/>
      <c r="HZJ1956" s="190"/>
      <c r="HZK1956" s="190"/>
      <c r="HZL1956" s="190"/>
      <c r="HZM1956" s="190"/>
      <c r="HZN1956" s="190"/>
      <c r="HZO1956" s="190"/>
      <c r="HZP1956" s="190"/>
      <c r="HZQ1956" s="190"/>
      <c r="HZR1956" s="190"/>
      <c r="HZS1956" s="190"/>
      <c r="HZT1956" s="190"/>
      <c r="HZU1956" s="190"/>
      <c r="HZV1956" s="190"/>
      <c r="HZW1956" s="190"/>
      <c r="HZX1956" s="190"/>
      <c r="HZY1956" s="190"/>
      <c r="HZZ1956" s="190"/>
      <c r="IAA1956" s="190"/>
      <c r="IAB1956" s="190"/>
      <c r="IAC1956" s="190"/>
      <c r="IAD1956" s="190"/>
      <c r="IAE1956" s="190"/>
      <c r="IAF1956" s="190"/>
      <c r="IAG1956" s="190"/>
      <c r="IAH1956" s="190"/>
      <c r="IAI1956" s="190"/>
      <c r="IAJ1956" s="190"/>
      <c r="IAK1956" s="190"/>
      <c r="IAL1956" s="190"/>
      <c r="IAM1956" s="190"/>
      <c r="IAN1956" s="190"/>
      <c r="IAO1956" s="190"/>
      <c r="IAP1956" s="190"/>
      <c r="IAQ1956" s="190"/>
      <c r="IAR1956" s="190"/>
      <c r="IAS1956" s="190"/>
      <c r="IAT1956" s="190"/>
      <c r="IAU1956" s="190"/>
      <c r="IAV1956" s="190"/>
      <c r="IAW1956" s="190"/>
      <c r="IAX1956" s="190"/>
      <c r="IAY1956" s="190"/>
      <c r="IAZ1956" s="190"/>
      <c r="IBA1956" s="190"/>
      <c r="IBB1956" s="190"/>
      <c r="IBC1956" s="190"/>
      <c r="IBD1956" s="190"/>
      <c r="IBE1956" s="190"/>
      <c r="IBF1956" s="190"/>
      <c r="IBG1956" s="190"/>
      <c r="IBH1956" s="190"/>
      <c r="IBI1956" s="190"/>
      <c r="IBJ1956" s="190"/>
      <c r="IBK1956" s="190"/>
      <c r="IBL1956" s="190"/>
      <c r="IBM1956" s="190"/>
      <c r="IBN1956" s="190"/>
      <c r="IBO1956" s="190"/>
      <c r="IBP1956" s="190"/>
      <c r="IBQ1956" s="190"/>
      <c r="IBR1956" s="190"/>
      <c r="IBS1956" s="190"/>
      <c r="IBT1956" s="190"/>
      <c r="IBU1956" s="190"/>
      <c r="IBV1956" s="190"/>
      <c r="IBW1956" s="190"/>
      <c r="IBX1956" s="190"/>
      <c r="IBY1956" s="190"/>
      <c r="IBZ1956" s="190"/>
      <c r="ICA1956" s="190"/>
      <c r="ICB1956" s="190"/>
      <c r="ICC1956" s="190"/>
      <c r="ICD1956" s="190"/>
      <c r="ICE1956" s="190"/>
      <c r="ICF1956" s="190"/>
      <c r="ICG1956" s="190"/>
      <c r="ICH1956" s="190"/>
      <c r="ICI1956" s="190"/>
      <c r="ICJ1956" s="190"/>
      <c r="ICK1956" s="190"/>
      <c r="ICL1956" s="190"/>
      <c r="ICM1956" s="190"/>
      <c r="ICN1956" s="190"/>
      <c r="ICO1956" s="190"/>
      <c r="ICP1956" s="190"/>
      <c r="ICQ1956" s="190"/>
      <c r="ICR1956" s="190"/>
      <c r="ICS1956" s="190"/>
      <c r="ICT1956" s="190"/>
      <c r="ICU1956" s="190"/>
      <c r="ICV1956" s="190"/>
      <c r="ICW1956" s="190"/>
      <c r="ICX1956" s="190"/>
      <c r="ICY1956" s="190"/>
      <c r="ICZ1956" s="190"/>
      <c r="IDA1956" s="190"/>
      <c r="IDB1956" s="190"/>
      <c r="IDC1956" s="190"/>
      <c r="IDD1956" s="190"/>
      <c r="IDE1956" s="190"/>
      <c r="IDF1956" s="190"/>
      <c r="IDG1956" s="190"/>
      <c r="IDH1956" s="190"/>
      <c r="IDI1956" s="190"/>
      <c r="IDJ1956" s="190"/>
      <c r="IDK1956" s="190"/>
      <c r="IDL1956" s="190"/>
      <c r="IDM1956" s="190"/>
      <c r="IDN1956" s="190"/>
      <c r="IDO1956" s="190"/>
      <c r="IDP1956" s="190"/>
      <c r="IDQ1956" s="190"/>
      <c r="IDR1956" s="190"/>
      <c r="IDS1956" s="190"/>
      <c r="IDT1956" s="190"/>
      <c r="IDU1956" s="190"/>
      <c r="IDV1956" s="190"/>
      <c r="IDW1956" s="190"/>
      <c r="IDX1956" s="190"/>
      <c r="IDY1956" s="190"/>
      <c r="IDZ1956" s="190"/>
      <c r="IEA1956" s="190"/>
      <c r="IEB1956" s="190"/>
      <c r="IEC1956" s="190"/>
      <c r="IED1956" s="190"/>
      <c r="IEE1956" s="190"/>
      <c r="IEF1956" s="190"/>
      <c r="IEG1956" s="190"/>
      <c r="IEH1956" s="190"/>
      <c r="IEI1956" s="190"/>
      <c r="IEJ1956" s="190"/>
      <c r="IEK1956" s="190"/>
      <c r="IEL1956" s="190"/>
      <c r="IEM1956" s="190"/>
      <c r="IEN1956" s="190"/>
      <c r="IEO1956" s="190"/>
      <c r="IEP1956" s="190"/>
      <c r="IEQ1956" s="190"/>
      <c r="IER1956" s="190"/>
      <c r="IES1956" s="190"/>
      <c r="IET1956" s="190"/>
      <c r="IEU1956" s="190"/>
      <c r="IEV1956" s="190"/>
      <c r="IEW1956" s="190"/>
      <c r="IEX1956" s="190"/>
      <c r="IEY1956" s="190"/>
      <c r="IEZ1956" s="190"/>
      <c r="IFA1956" s="190"/>
      <c r="IFB1956" s="190"/>
      <c r="IFC1956" s="190"/>
      <c r="IFD1956" s="190"/>
      <c r="IFE1956" s="190"/>
      <c r="IFF1956" s="190"/>
      <c r="IFG1956" s="190"/>
      <c r="IFH1956" s="190"/>
      <c r="IFI1956" s="190"/>
      <c r="IFJ1956" s="190"/>
      <c r="IFK1956" s="190"/>
      <c r="IFL1956" s="190"/>
      <c r="IFM1956" s="190"/>
      <c r="IFN1956" s="190"/>
      <c r="IFO1956" s="190"/>
      <c r="IFP1956" s="190"/>
      <c r="IFQ1956" s="190"/>
      <c r="IFR1956" s="190"/>
      <c r="IFS1956" s="190"/>
      <c r="IFT1956" s="190"/>
      <c r="IFU1956" s="190"/>
      <c r="IFV1956" s="190"/>
      <c r="IFW1956" s="190"/>
      <c r="IFX1956" s="190"/>
      <c r="IFY1956" s="190"/>
      <c r="IFZ1956" s="190"/>
      <c r="IGA1956" s="190"/>
      <c r="IGB1956" s="190"/>
      <c r="IGC1956" s="190"/>
      <c r="IGD1956" s="190"/>
      <c r="IGE1956" s="190"/>
      <c r="IGF1956" s="190"/>
      <c r="IGG1956" s="190"/>
      <c r="IGH1956" s="190"/>
      <c r="IGI1956" s="190"/>
      <c r="IGJ1956" s="190"/>
      <c r="IGK1956" s="190"/>
      <c r="IGL1956" s="190"/>
      <c r="IGM1956" s="190"/>
      <c r="IGN1956" s="190"/>
      <c r="IGO1956" s="190"/>
      <c r="IGP1956" s="190"/>
      <c r="IGQ1956" s="190"/>
      <c r="IGR1956" s="190"/>
      <c r="IGS1956" s="190"/>
      <c r="IGT1956" s="190"/>
      <c r="IGU1956" s="190"/>
      <c r="IGV1956" s="190"/>
      <c r="IGW1956" s="190"/>
      <c r="IGX1956" s="190"/>
      <c r="IGY1956" s="190"/>
      <c r="IGZ1956" s="190"/>
      <c r="IHA1956" s="190"/>
      <c r="IHB1956" s="190"/>
      <c r="IHC1956" s="190"/>
      <c r="IHD1956" s="190"/>
      <c r="IHE1956" s="190"/>
      <c r="IHF1956" s="190"/>
      <c r="IHG1956" s="190"/>
      <c r="IHH1956" s="190"/>
      <c r="IHI1956" s="190"/>
      <c r="IHJ1956" s="190"/>
      <c r="IHK1956" s="190"/>
      <c r="IHL1956" s="190"/>
      <c r="IHM1956" s="190"/>
      <c r="IHN1956" s="190"/>
      <c r="IHO1956" s="190"/>
      <c r="IHP1956" s="190"/>
      <c r="IHQ1956" s="190"/>
      <c r="IHR1956" s="190"/>
      <c r="IHS1956" s="190"/>
      <c r="IHT1956" s="190"/>
      <c r="IHU1956" s="190"/>
      <c r="IHV1956" s="190"/>
      <c r="IHW1956" s="190"/>
      <c r="IHX1956" s="190"/>
      <c r="IHY1956" s="190"/>
      <c r="IHZ1956" s="190"/>
      <c r="IIA1956" s="190"/>
      <c r="IIB1956" s="190"/>
      <c r="IIC1956" s="190"/>
      <c r="IID1956" s="190"/>
      <c r="IIE1956" s="190"/>
      <c r="IIF1956" s="190"/>
      <c r="IIG1956" s="190"/>
      <c r="IIH1956" s="190"/>
      <c r="III1956" s="190"/>
      <c r="IIJ1956" s="190"/>
      <c r="IIK1956" s="190"/>
      <c r="IIL1956" s="190"/>
      <c r="IIM1956" s="190"/>
      <c r="IIN1956" s="190"/>
      <c r="IIO1956" s="190"/>
      <c r="IIP1956" s="190"/>
      <c r="IIQ1956" s="190"/>
      <c r="IIR1956" s="190"/>
      <c r="IIS1956" s="190"/>
      <c r="IIT1956" s="190"/>
      <c r="IIU1956" s="190"/>
      <c r="IIV1956" s="190"/>
      <c r="IIW1956" s="190"/>
      <c r="IIX1956" s="190"/>
      <c r="IIY1956" s="190"/>
      <c r="IIZ1956" s="190"/>
      <c r="IJA1956" s="190"/>
      <c r="IJB1956" s="190"/>
      <c r="IJC1956" s="190"/>
      <c r="IJD1956" s="190"/>
      <c r="IJE1956" s="190"/>
      <c r="IJF1956" s="190"/>
      <c r="IJG1956" s="190"/>
      <c r="IJH1956" s="190"/>
      <c r="IJI1956" s="190"/>
      <c r="IJJ1956" s="190"/>
      <c r="IJK1956" s="190"/>
      <c r="IJL1956" s="190"/>
      <c r="IJM1956" s="190"/>
      <c r="IJN1956" s="190"/>
      <c r="IJO1956" s="190"/>
      <c r="IJP1956" s="190"/>
      <c r="IJQ1956" s="190"/>
      <c r="IJR1956" s="190"/>
      <c r="IJS1956" s="190"/>
      <c r="IJT1956" s="190"/>
      <c r="IJU1956" s="190"/>
      <c r="IJV1956" s="190"/>
      <c r="IJW1956" s="190"/>
      <c r="IJX1956" s="190"/>
      <c r="IJY1956" s="190"/>
      <c r="IJZ1956" s="190"/>
      <c r="IKA1956" s="190"/>
      <c r="IKB1956" s="190"/>
      <c r="IKC1956" s="190"/>
      <c r="IKD1956" s="190"/>
      <c r="IKE1956" s="190"/>
      <c r="IKF1956" s="190"/>
      <c r="IKG1956" s="190"/>
      <c r="IKH1956" s="190"/>
      <c r="IKI1956" s="190"/>
      <c r="IKJ1956" s="190"/>
      <c r="IKK1956" s="190"/>
      <c r="IKL1956" s="190"/>
      <c r="IKM1956" s="190"/>
      <c r="IKN1956" s="190"/>
      <c r="IKO1956" s="190"/>
      <c r="IKP1956" s="190"/>
      <c r="IKQ1956" s="190"/>
      <c r="IKR1956" s="190"/>
      <c r="IKS1956" s="190"/>
      <c r="IKT1956" s="190"/>
      <c r="IKU1956" s="190"/>
      <c r="IKV1956" s="190"/>
      <c r="IKW1956" s="190"/>
      <c r="IKX1956" s="190"/>
      <c r="IKY1956" s="190"/>
      <c r="IKZ1956" s="190"/>
      <c r="ILA1956" s="190"/>
      <c r="ILB1956" s="190"/>
      <c r="ILC1956" s="190"/>
      <c r="ILD1956" s="190"/>
      <c r="ILE1956" s="190"/>
      <c r="ILF1956" s="190"/>
      <c r="ILG1956" s="190"/>
      <c r="ILH1956" s="190"/>
      <c r="ILI1956" s="190"/>
      <c r="ILJ1956" s="190"/>
      <c r="ILK1956" s="190"/>
      <c r="ILL1956" s="190"/>
      <c r="ILM1956" s="190"/>
      <c r="ILN1956" s="190"/>
      <c r="ILO1956" s="190"/>
      <c r="ILP1956" s="190"/>
      <c r="ILQ1956" s="190"/>
      <c r="ILR1956" s="190"/>
      <c r="ILS1956" s="190"/>
      <c r="ILT1956" s="190"/>
      <c r="ILU1956" s="190"/>
      <c r="ILV1956" s="190"/>
      <c r="ILW1956" s="190"/>
      <c r="ILX1956" s="190"/>
      <c r="ILY1956" s="190"/>
      <c r="ILZ1956" s="190"/>
      <c r="IMA1956" s="190"/>
      <c r="IMB1956" s="190"/>
      <c r="IMC1956" s="190"/>
      <c r="IMD1956" s="190"/>
      <c r="IME1956" s="190"/>
      <c r="IMF1956" s="190"/>
      <c r="IMG1956" s="190"/>
      <c r="IMH1956" s="190"/>
      <c r="IMI1956" s="190"/>
      <c r="IMJ1956" s="190"/>
      <c r="IMK1956" s="190"/>
      <c r="IML1956" s="190"/>
      <c r="IMM1956" s="190"/>
      <c r="IMN1956" s="190"/>
      <c r="IMO1956" s="190"/>
      <c r="IMP1956" s="190"/>
      <c r="IMQ1956" s="190"/>
      <c r="IMR1956" s="190"/>
      <c r="IMS1956" s="190"/>
      <c r="IMT1956" s="190"/>
      <c r="IMU1956" s="190"/>
      <c r="IMV1956" s="190"/>
      <c r="IMW1956" s="190"/>
      <c r="IMX1956" s="190"/>
      <c r="IMY1956" s="190"/>
      <c r="IMZ1956" s="190"/>
      <c r="INA1956" s="190"/>
      <c r="INB1956" s="190"/>
      <c r="INC1956" s="190"/>
      <c r="IND1956" s="190"/>
      <c r="INE1956" s="190"/>
      <c r="INF1956" s="190"/>
      <c r="ING1956" s="190"/>
      <c r="INH1956" s="190"/>
      <c r="INI1956" s="190"/>
      <c r="INJ1956" s="190"/>
      <c r="INK1956" s="190"/>
      <c r="INL1956" s="190"/>
      <c r="INM1956" s="190"/>
      <c r="INN1956" s="190"/>
      <c r="INO1956" s="190"/>
      <c r="INP1956" s="190"/>
      <c r="INQ1956" s="190"/>
      <c r="INR1956" s="190"/>
      <c r="INS1956" s="190"/>
      <c r="INT1956" s="190"/>
      <c r="INU1956" s="190"/>
      <c r="INV1956" s="190"/>
      <c r="INW1956" s="190"/>
      <c r="INX1956" s="190"/>
      <c r="INY1956" s="190"/>
      <c r="INZ1956" s="190"/>
      <c r="IOA1956" s="190"/>
      <c r="IOB1956" s="190"/>
      <c r="IOC1956" s="190"/>
      <c r="IOD1956" s="190"/>
      <c r="IOE1956" s="190"/>
      <c r="IOF1956" s="190"/>
      <c r="IOG1956" s="190"/>
      <c r="IOH1956" s="190"/>
      <c r="IOI1956" s="190"/>
      <c r="IOJ1956" s="190"/>
      <c r="IOK1956" s="190"/>
      <c r="IOL1956" s="190"/>
      <c r="IOM1956" s="190"/>
      <c r="ION1956" s="190"/>
      <c r="IOO1956" s="190"/>
      <c r="IOP1956" s="190"/>
      <c r="IOQ1956" s="190"/>
      <c r="IOR1956" s="190"/>
      <c r="IOS1956" s="190"/>
      <c r="IOT1956" s="190"/>
      <c r="IOU1956" s="190"/>
      <c r="IOV1956" s="190"/>
      <c r="IOW1956" s="190"/>
      <c r="IOX1956" s="190"/>
      <c r="IOY1956" s="190"/>
      <c r="IOZ1956" s="190"/>
      <c r="IPA1956" s="190"/>
      <c r="IPB1956" s="190"/>
      <c r="IPC1956" s="190"/>
      <c r="IPD1956" s="190"/>
      <c r="IPE1956" s="190"/>
      <c r="IPF1956" s="190"/>
      <c r="IPG1956" s="190"/>
      <c r="IPH1956" s="190"/>
      <c r="IPI1956" s="190"/>
      <c r="IPJ1956" s="190"/>
      <c r="IPK1956" s="190"/>
      <c r="IPL1956" s="190"/>
      <c r="IPM1956" s="190"/>
      <c r="IPN1956" s="190"/>
      <c r="IPO1956" s="190"/>
      <c r="IPP1956" s="190"/>
      <c r="IPQ1956" s="190"/>
      <c r="IPR1956" s="190"/>
      <c r="IPS1956" s="190"/>
      <c r="IPT1956" s="190"/>
      <c r="IPU1956" s="190"/>
      <c r="IPV1956" s="190"/>
      <c r="IPW1956" s="190"/>
      <c r="IPX1956" s="190"/>
      <c r="IPY1956" s="190"/>
      <c r="IPZ1956" s="190"/>
      <c r="IQA1956" s="190"/>
      <c r="IQB1956" s="190"/>
      <c r="IQC1956" s="190"/>
      <c r="IQD1956" s="190"/>
      <c r="IQE1956" s="190"/>
      <c r="IQF1956" s="190"/>
      <c r="IQG1956" s="190"/>
      <c r="IQH1956" s="190"/>
      <c r="IQI1956" s="190"/>
      <c r="IQJ1956" s="190"/>
      <c r="IQK1956" s="190"/>
      <c r="IQL1956" s="190"/>
      <c r="IQM1956" s="190"/>
      <c r="IQN1956" s="190"/>
      <c r="IQO1956" s="190"/>
      <c r="IQP1956" s="190"/>
      <c r="IQQ1956" s="190"/>
      <c r="IQR1956" s="190"/>
      <c r="IQS1956" s="190"/>
      <c r="IQT1956" s="190"/>
      <c r="IQU1956" s="190"/>
      <c r="IQV1956" s="190"/>
      <c r="IQW1956" s="190"/>
      <c r="IQX1956" s="190"/>
      <c r="IQY1956" s="190"/>
      <c r="IQZ1956" s="190"/>
      <c r="IRA1956" s="190"/>
      <c r="IRB1956" s="190"/>
      <c r="IRC1956" s="190"/>
      <c r="IRD1956" s="190"/>
      <c r="IRE1956" s="190"/>
      <c r="IRF1956" s="190"/>
      <c r="IRG1956" s="190"/>
      <c r="IRH1956" s="190"/>
      <c r="IRI1956" s="190"/>
      <c r="IRJ1956" s="190"/>
      <c r="IRK1956" s="190"/>
      <c r="IRL1956" s="190"/>
      <c r="IRM1956" s="190"/>
      <c r="IRN1956" s="190"/>
      <c r="IRO1956" s="190"/>
      <c r="IRP1956" s="190"/>
      <c r="IRQ1956" s="190"/>
      <c r="IRR1956" s="190"/>
      <c r="IRS1956" s="190"/>
      <c r="IRT1956" s="190"/>
      <c r="IRU1956" s="190"/>
      <c r="IRV1956" s="190"/>
      <c r="IRW1956" s="190"/>
      <c r="IRX1956" s="190"/>
      <c r="IRY1956" s="190"/>
      <c r="IRZ1956" s="190"/>
      <c r="ISA1956" s="190"/>
      <c r="ISB1956" s="190"/>
      <c r="ISC1956" s="190"/>
      <c r="ISD1956" s="190"/>
      <c r="ISE1956" s="190"/>
      <c r="ISF1956" s="190"/>
      <c r="ISG1956" s="190"/>
      <c r="ISH1956" s="190"/>
      <c r="ISI1956" s="190"/>
      <c r="ISJ1956" s="190"/>
      <c r="ISK1956" s="190"/>
      <c r="ISL1956" s="190"/>
      <c r="ISM1956" s="190"/>
      <c r="ISN1956" s="190"/>
      <c r="ISO1956" s="190"/>
      <c r="ISP1956" s="190"/>
      <c r="ISQ1956" s="190"/>
      <c r="ISR1956" s="190"/>
      <c r="ISS1956" s="190"/>
      <c r="IST1956" s="190"/>
      <c r="ISU1956" s="190"/>
      <c r="ISV1956" s="190"/>
      <c r="ISW1956" s="190"/>
      <c r="ISX1956" s="190"/>
      <c r="ISY1956" s="190"/>
      <c r="ISZ1956" s="190"/>
      <c r="ITA1956" s="190"/>
      <c r="ITB1956" s="190"/>
      <c r="ITC1956" s="190"/>
      <c r="ITD1956" s="190"/>
      <c r="ITE1956" s="190"/>
      <c r="ITF1956" s="190"/>
      <c r="ITG1956" s="190"/>
      <c r="ITH1956" s="190"/>
      <c r="ITI1956" s="190"/>
      <c r="ITJ1956" s="190"/>
      <c r="ITK1956" s="190"/>
      <c r="ITL1956" s="190"/>
      <c r="ITM1956" s="190"/>
      <c r="ITN1956" s="190"/>
      <c r="ITO1956" s="190"/>
      <c r="ITP1956" s="190"/>
      <c r="ITQ1956" s="190"/>
      <c r="ITR1956" s="190"/>
      <c r="ITS1956" s="190"/>
      <c r="ITT1956" s="190"/>
      <c r="ITU1956" s="190"/>
      <c r="ITV1956" s="190"/>
      <c r="ITW1956" s="190"/>
      <c r="ITX1956" s="190"/>
      <c r="ITY1956" s="190"/>
      <c r="ITZ1956" s="190"/>
      <c r="IUA1956" s="190"/>
      <c r="IUB1956" s="190"/>
      <c r="IUC1956" s="190"/>
      <c r="IUD1956" s="190"/>
      <c r="IUE1956" s="190"/>
      <c r="IUF1956" s="190"/>
      <c r="IUG1956" s="190"/>
      <c r="IUH1956" s="190"/>
      <c r="IUI1956" s="190"/>
      <c r="IUJ1956" s="190"/>
      <c r="IUK1956" s="190"/>
      <c r="IUL1956" s="190"/>
      <c r="IUM1956" s="190"/>
      <c r="IUN1956" s="190"/>
      <c r="IUO1956" s="190"/>
      <c r="IUP1956" s="190"/>
      <c r="IUQ1956" s="190"/>
      <c r="IUR1956" s="190"/>
      <c r="IUS1956" s="190"/>
      <c r="IUT1956" s="190"/>
      <c r="IUU1956" s="190"/>
      <c r="IUV1956" s="190"/>
      <c r="IUW1956" s="190"/>
      <c r="IUX1956" s="190"/>
      <c r="IUY1956" s="190"/>
      <c r="IUZ1956" s="190"/>
      <c r="IVA1956" s="190"/>
      <c r="IVB1956" s="190"/>
      <c r="IVC1956" s="190"/>
      <c r="IVD1956" s="190"/>
      <c r="IVE1956" s="190"/>
      <c r="IVF1956" s="190"/>
      <c r="IVG1956" s="190"/>
      <c r="IVH1956" s="190"/>
      <c r="IVI1956" s="190"/>
      <c r="IVJ1956" s="190"/>
      <c r="IVK1956" s="190"/>
      <c r="IVL1956" s="190"/>
      <c r="IVM1956" s="190"/>
      <c r="IVN1956" s="190"/>
      <c r="IVO1956" s="190"/>
      <c r="IVP1956" s="190"/>
      <c r="IVQ1956" s="190"/>
      <c r="IVR1956" s="190"/>
      <c r="IVS1956" s="190"/>
      <c r="IVT1956" s="190"/>
      <c r="IVU1956" s="190"/>
      <c r="IVV1956" s="190"/>
      <c r="IVW1956" s="190"/>
      <c r="IVX1956" s="190"/>
      <c r="IVY1956" s="190"/>
      <c r="IVZ1956" s="190"/>
      <c r="IWA1956" s="190"/>
      <c r="IWB1956" s="190"/>
      <c r="IWC1956" s="190"/>
      <c r="IWD1956" s="190"/>
      <c r="IWE1956" s="190"/>
      <c r="IWF1956" s="190"/>
      <c r="IWG1956" s="190"/>
      <c r="IWH1956" s="190"/>
      <c r="IWI1956" s="190"/>
      <c r="IWJ1956" s="190"/>
      <c r="IWK1956" s="190"/>
      <c r="IWL1956" s="190"/>
      <c r="IWM1956" s="190"/>
      <c r="IWN1956" s="190"/>
      <c r="IWO1956" s="190"/>
      <c r="IWP1956" s="190"/>
      <c r="IWQ1956" s="190"/>
      <c r="IWR1956" s="190"/>
      <c r="IWS1956" s="190"/>
      <c r="IWT1956" s="190"/>
      <c r="IWU1956" s="190"/>
      <c r="IWV1956" s="190"/>
      <c r="IWW1956" s="190"/>
      <c r="IWX1956" s="190"/>
      <c r="IWY1956" s="190"/>
      <c r="IWZ1956" s="190"/>
      <c r="IXA1956" s="190"/>
      <c r="IXB1956" s="190"/>
      <c r="IXC1956" s="190"/>
      <c r="IXD1956" s="190"/>
      <c r="IXE1956" s="190"/>
      <c r="IXF1956" s="190"/>
      <c r="IXG1956" s="190"/>
      <c r="IXH1956" s="190"/>
      <c r="IXI1956" s="190"/>
      <c r="IXJ1956" s="190"/>
      <c r="IXK1956" s="190"/>
      <c r="IXL1956" s="190"/>
      <c r="IXM1956" s="190"/>
      <c r="IXN1956" s="190"/>
      <c r="IXO1956" s="190"/>
      <c r="IXP1956" s="190"/>
      <c r="IXQ1956" s="190"/>
      <c r="IXR1956" s="190"/>
      <c r="IXS1956" s="190"/>
      <c r="IXT1956" s="190"/>
      <c r="IXU1956" s="190"/>
      <c r="IXV1956" s="190"/>
      <c r="IXW1956" s="190"/>
      <c r="IXX1956" s="190"/>
      <c r="IXY1956" s="190"/>
      <c r="IXZ1956" s="190"/>
      <c r="IYA1956" s="190"/>
      <c r="IYB1956" s="190"/>
      <c r="IYC1956" s="190"/>
      <c r="IYD1956" s="190"/>
      <c r="IYE1956" s="190"/>
      <c r="IYF1956" s="190"/>
      <c r="IYG1956" s="190"/>
      <c r="IYH1956" s="190"/>
      <c r="IYI1956" s="190"/>
      <c r="IYJ1956" s="190"/>
      <c r="IYK1956" s="190"/>
      <c r="IYL1956" s="190"/>
      <c r="IYM1956" s="190"/>
      <c r="IYN1956" s="190"/>
      <c r="IYO1956" s="190"/>
      <c r="IYP1956" s="190"/>
      <c r="IYQ1956" s="190"/>
      <c r="IYR1956" s="190"/>
      <c r="IYS1956" s="190"/>
      <c r="IYT1956" s="190"/>
      <c r="IYU1956" s="190"/>
      <c r="IYV1956" s="190"/>
      <c r="IYW1956" s="190"/>
      <c r="IYX1956" s="190"/>
      <c r="IYY1956" s="190"/>
      <c r="IYZ1956" s="190"/>
      <c r="IZA1956" s="190"/>
      <c r="IZB1956" s="190"/>
      <c r="IZC1956" s="190"/>
      <c r="IZD1956" s="190"/>
      <c r="IZE1956" s="190"/>
      <c r="IZF1956" s="190"/>
      <c r="IZG1956" s="190"/>
      <c r="IZH1956" s="190"/>
      <c r="IZI1956" s="190"/>
      <c r="IZJ1956" s="190"/>
      <c r="IZK1956" s="190"/>
      <c r="IZL1956" s="190"/>
      <c r="IZM1956" s="190"/>
      <c r="IZN1956" s="190"/>
      <c r="IZO1956" s="190"/>
      <c r="IZP1956" s="190"/>
      <c r="IZQ1956" s="190"/>
      <c r="IZR1956" s="190"/>
      <c r="IZS1956" s="190"/>
      <c r="IZT1956" s="190"/>
      <c r="IZU1956" s="190"/>
      <c r="IZV1956" s="190"/>
      <c r="IZW1956" s="190"/>
      <c r="IZX1956" s="190"/>
      <c r="IZY1956" s="190"/>
      <c r="IZZ1956" s="190"/>
      <c r="JAA1956" s="190"/>
      <c r="JAB1956" s="190"/>
      <c r="JAC1956" s="190"/>
      <c r="JAD1956" s="190"/>
      <c r="JAE1956" s="190"/>
      <c r="JAF1956" s="190"/>
      <c r="JAG1956" s="190"/>
      <c r="JAH1956" s="190"/>
      <c r="JAI1956" s="190"/>
      <c r="JAJ1956" s="190"/>
      <c r="JAK1956" s="190"/>
      <c r="JAL1956" s="190"/>
      <c r="JAM1956" s="190"/>
      <c r="JAN1956" s="190"/>
      <c r="JAO1956" s="190"/>
      <c r="JAP1956" s="190"/>
      <c r="JAQ1956" s="190"/>
      <c r="JAR1956" s="190"/>
      <c r="JAS1956" s="190"/>
      <c r="JAT1956" s="190"/>
      <c r="JAU1956" s="190"/>
      <c r="JAV1956" s="190"/>
      <c r="JAW1956" s="190"/>
      <c r="JAX1956" s="190"/>
      <c r="JAY1956" s="190"/>
      <c r="JAZ1956" s="190"/>
      <c r="JBA1956" s="190"/>
      <c r="JBB1956" s="190"/>
      <c r="JBC1956" s="190"/>
      <c r="JBD1956" s="190"/>
      <c r="JBE1956" s="190"/>
      <c r="JBF1956" s="190"/>
      <c r="JBG1956" s="190"/>
      <c r="JBH1956" s="190"/>
      <c r="JBI1956" s="190"/>
      <c r="JBJ1956" s="190"/>
      <c r="JBK1956" s="190"/>
      <c r="JBL1956" s="190"/>
      <c r="JBM1956" s="190"/>
      <c r="JBN1956" s="190"/>
      <c r="JBO1956" s="190"/>
      <c r="JBP1956" s="190"/>
      <c r="JBQ1956" s="190"/>
      <c r="JBR1956" s="190"/>
      <c r="JBS1956" s="190"/>
      <c r="JBT1956" s="190"/>
      <c r="JBU1956" s="190"/>
      <c r="JBV1956" s="190"/>
      <c r="JBW1956" s="190"/>
      <c r="JBX1956" s="190"/>
      <c r="JBY1956" s="190"/>
      <c r="JBZ1956" s="190"/>
      <c r="JCA1956" s="190"/>
      <c r="JCB1956" s="190"/>
      <c r="JCC1956" s="190"/>
      <c r="JCD1956" s="190"/>
      <c r="JCE1956" s="190"/>
      <c r="JCF1956" s="190"/>
      <c r="JCG1956" s="190"/>
      <c r="JCH1956" s="190"/>
      <c r="JCI1956" s="190"/>
      <c r="JCJ1956" s="190"/>
      <c r="JCK1956" s="190"/>
      <c r="JCL1956" s="190"/>
      <c r="JCM1956" s="190"/>
      <c r="JCN1956" s="190"/>
      <c r="JCO1956" s="190"/>
      <c r="JCP1956" s="190"/>
      <c r="JCQ1956" s="190"/>
      <c r="JCR1956" s="190"/>
      <c r="JCS1956" s="190"/>
      <c r="JCT1956" s="190"/>
      <c r="JCU1956" s="190"/>
      <c r="JCV1956" s="190"/>
      <c r="JCW1956" s="190"/>
      <c r="JCX1956" s="190"/>
      <c r="JCY1956" s="190"/>
      <c r="JCZ1956" s="190"/>
      <c r="JDA1956" s="190"/>
      <c r="JDB1956" s="190"/>
      <c r="JDC1956" s="190"/>
      <c r="JDD1956" s="190"/>
      <c r="JDE1956" s="190"/>
      <c r="JDF1956" s="190"/>
      <c r="JDG1956" s="190"/>
      <c r="JDH1956" s="190"/>
      <c r="JDI1956" s="190"/>
      <c r="JDJ1956" s="190"/>
      <c r="JDK1956" s="190"/>
      <c r="JDL1956" s="190"/>
      <c r="JDM1956" s="190"/>
      <c r="JDN1956" s="190"/>
      <c r="JDO1956" s="190"/>
      <c r="JDP1956" s="190"/>
      <c r="JDQ1956" s="190"/>
      <c r="JDR1956" s="190"/>
      <c r="JDS1956" s="190"/>
      <c r="JDT1956" s="190"/>
      <c r="JDU1956" s="190"/>
      <c r="JDV1956" s="190"/>
      <c r="JDW1956" s="190"/>
      <c r="JDX1956" s="190"/>
      <c r="JDY1956" s="190"/>
      <c r="JDZ1956" s="190"/>
      <c r="JEA1956" s="190"/>
      <c r="JEB1956" s="190"/>
      <c r="JEC1956" s="190"/>
      <c r="JED1956" s="190"/>
      <c r="JEE1956" s="190"/>
      <c r="JEF1956" s="190"/>
      <c r="JEG1956" s="190"/>
      <c r="JEH1956" s="190"/>
      <c r="JEI1956" s="190"/>
      <c r="JEJ1956" s="190"/>
      <c r="JEK1956" s="190"/>
      <c r="JEL1956" s="190"/>
      <c r="JEM1956" s="190"/>
      <c r="JEN1956" s="190"/>
      <c r="JEO1956" s="190"/>
      <c r="JEP1956" s="190"/>
      <c r="JEQ1956" s="190"/>
      <c r="JER1956" s="190"/>
      <c r="JES1956" s="190"/>
      <c r="JET1956" s="190"/>
      <c r="JEU1956" s="190"/>
      <c r="JEV1956" s="190"/>
      <c r="JEW1956" s="190"/>
      <c r="JEX1956" s="190"/>
      <c r="JEY1956" s="190"/>
      <c r="JEZ1956" s="190"/>
      <c r="JFA1956" s="190"/>
      <c r="JFB1956" s="190"/>
      <c r="JFC1956" s="190"/>
      <c r="JFD1956" s="190"/>
      <c r="JFE1956" s="190"/>
      <c r="JFF1956" s="190"/>
      <c r="JFG1956" s="190"/>
      <c r="JFH1956" s="190"/>
      <c r="JFI1956" s="190"/>
      <c r="JFJ1956" s="190"/>
      <c r="JFK1956" s="190"/>
      <c r="JFL1956" s="190"/>
      <c r="JFM1956" s="190"/>
      <c r="JFN1956" s="190"/>
      <c r="JFO1956" s="190"/>
      <c r="JFP1956" s="190"/>
      <c r="JFQ1956" s="190"/>
      <c r="JFR1956" s="190"/>
      <c r="JFS1956" s="190"/>
      <c r="JFT1956" s="190"/>
      <c r="JFU1956" s="190"/>
      <c r="JFV1956" s="190"/>
      <c r="JFW1956" s="190"/>
      <c r="JFX1956" s="190"/>
      <c r="JFY1956" s="190"/>
      <c r="JFZ1956" s="190"/>
      <c r="JGA1956" s="190"/>
      <c r="JGB1956" s="190"/>
      <c r="JGC1956" s="190"/>
      <c r="JGD1956" s="190"/>
      <c r="JGE1956" s="190"/>
      <c r="JGF1956" s="190"/>
      <c r="JGG1956" s="190"/>
      <c r="JGH1956" s="190"/>
      <c r="JGI1956" s="190"/>
      <c r="JGJ1956" s="190"/>
      <c r="JGK1956" s="190"/>
      <c r="JGL1956" s="190"/>
      <c r="JGM1956" s="190"/>
      <c r="JGN1956" s="190"/>
      <c r="JGO1956" s="190"/>
      <c r="JGP1956" s="190"/>
      <c r="JGQ1956" s="190"/>
      <c r="JGR1956" s="190"/>
      <c r="JGS1956" s="190"/>
      <c r="JGT1956" s="190"/>
      <c r="JGU1956" s="190"/>
      <c r="JGV1956" s="190"/>
      <c r="JGW1956" s="190"/>
      <c r="JGX1956" s="190"/>
      <c r="JGY1956" s="190"/>
      <c r="JGZ1956" s="190"/>
      <c r="JHA1956" s="190"/>
      <c r="JHB1956" s="190"/>
      <c r="JHC1956" s="190"/>
      <c r="JHD1956" s="190"/>
      <c r="JHE1956" s="190"/>
      <c r="JHF1956" s="190"/>
      <c r="JHG1956" s="190"/>
      <c r="JHH1956" s="190"/>
      <c r="JHI1956" s="190"/>
      <c r="JHJ1956" s="190"/>
      <c r="JHK1956" s="190"/>
      <c r="JHL1956" s="190"/>
      <c r="JHM1956" s="190"/>
      <c r="JHN1956" s="190"/>
      <c r="JHO1956" s="190"/>
      <c r="JHP1956" s="190"/>
      <c r="JHQ1956" s="190"/>
      <c r="JHR1956" s="190"/>
      <c r="JHS1956" s="190"/>
      <c r="JHT1956" s="190"/>
      <c r="JHU1956" s="190"/>
      <c r="JHV1956" s="190"/>
      <c r="JHW1956" s="190"/>
      <c r="JHX1956" s="190"/>
      <c r="JHY1956" s="190"/>
      <c r="JHZ1956" s="190"/>
      <c r="JIA1956" s="190"/>
      <c r="JIB1956" s="190"/>
      <c r="JIC1956" s="190"/>
      <c r="JID1956" s="190"/>
      <c r="JIE1956" s="190"/>
      <c r="JIF1956" s="190"/>
      <c r="JIG1956" s="190"/>
      <c r="JIH1956" s="190"/>
      <c r="JII1956" s="190"/>
      <c r="JIJ1956" s="190"/>
      <c r="JIK1956" s="190"/>
      <c r="JIL1956" s="190"/>
      <c r="JIM1956" s="190"/>
      <c r="JIN1956" s="190"/>
      <c r="JIO1956" s="190"/>
      <c r="JIP1956" s="190"/>
      <c r="JIQ1956" s="190"/>
      <c r="JIR1956" s="190"/>
      <c r="JIS1956" s="190"/>
      <c r="JIT1956" s="190"/>
      <c r="JIU1956" s="190"/>
      <c r="JIV1956" s="190"/>
      <c r="JIW1956" s="190"/>
      <c r="JIX1956" s="190"/>
      <c r="JIY1956" s="190"/>
      <c r="JIZ1956" s="190"/>
      <c r="JJA1956" s="190"/>
      <c r="JJB1956" s="190"/>
      <c r="JJC1956" s="190"/>
      <c r="JJD1956" s="190"/>
      <c r="JJE1956" s="190"/>
      <c r="JJF1956" s="190"/>
      <c r="JJG1956" s="190"/>
      <c r="JJH1956" s="190"/>
      <c r="JJI1956" s="190"/>
      <c r="JJJ1956" s="190"/>
      <c r="JJK1956" s="190"/>
      <c r="JJL1956" s="190"/>
      <c r="JJM1956" s="190"/>
      <c r="JJN1956" s="190"/>
      <c r="JJO1956" s="190"/>
      <c r="JJP1956" s="190"/>
      <c r="JJQ1956" s="190"/>
      <c r="JJR1956" s="190"/>
      <c r="JJS1956" s="190"/>
      <c r="JJT1956" s="190"/>
      <c r="JJU1956" s="190"/>
      <c r="JJV1956" s="190"/>
      <c r="JJW1956" s="190"/>
      <c r="JJX1956" s="190"/>
      <c r="JJY1956" s="190"/>
      <c r="JJZ1956" s="190"/>
      <c r="JKA1956" s="190"/>
      <c r="JKB1956" s="190"/>
      <c r="JKC1956" s="190"/>
      <c r="JKD1956" s="190"/>
      <c r="JKE1956" s="190"/>
      <c r="JKF1956" s="190"/>
      <c r="JKG1956" s="190"/>
      <c r="JKH1956" s="190"/>
      <c r="JKI1956" s="190"/>
      <c r="JKJ1956" s="190"/>
      <c r="JKK1956" s="190"/>
      <c r="JKL1956" s="190"/>
      <c r="JKM1956" s="190"/>
      <c r="JKN1956" s="190"/>
      <c r="JKO1956" s="190"/>
      <c r="JKP1956" s="190"/>
      <c r="JKQ1956" s="190"/>
      <c r="JKR1956" s="190"/>
      <c r="JKS1956" s="190"/>
      <c r="JKT1956" s="190"/>
      <c r="JKU1956" s="190"/>
      <c r="JKV1956" s="190"/>
      <c r="JKW1956" s="190"/>
      <c r="JKX1956" s="190"/>
      <c r="JKY1956" s="190"/>
      <c r="JKZ1956" s="190"/>
      <c r="JLA1956" s="190"/>
      <c r="JLB1956" s="190"/>
      <c r="JLC1956" s="190"/>
      <c r="JLD1956" s="190"/>
      <c r="JLE1956" s="190"/>
      <c r="JLF1956" s="190"/>
      <c r="JLG1956" s="190"/>
      <c r="JLH1956" s="190"/>
      <c r="JLI1956" s="190"/>
      <c r="JLJ1956" s="190"/>
      <c r="JLK1956" s="190"/>
      <c r="JLL1956" s="190"/>
      <c r="JLM1956" s="190"/>
      <c r="JLN1956" s="190"/>
      <c r="JLO1956" s="190"/>
      <c r="JLP1956" s="190"/>
      <c r="JLQ1956" s="190"/>
      <c r="JLR1956" s="190"/>
      <c r="JLS1956" s="190"/>
      <c r="JLT1956" s="190"/>
      <c r="JLU1956" s="190"/>
      <c r="JLV1956" s="190"/>
      <c r="JLW1956" s="190"/>
      <c r="JLX1956" s="190"/>
      <c r="JLY1956" s="190"/>
      <c r="JLZ1956" s="190"/>
      <c r="JMA1956" s="190"/>
      <c r="JMB1956" s="190"/>
      <c r="JMC1956" s="190"/>
      <c r="JMD1956" s="190"/>
      <c r="JME1956" s="190"/>
      <c r="JMF1956" s="190"/>
      <c r="JMG1956" s="190"/>
      <c r="JMH1956" s="190"/>
      <c r="JMI1956" s="190"/>
      <c r="JMJ1956" s="190"/>
      <c r="JMK1956" s="190"/>
      <c r="JML1956" s="190"/>
      <c r="JMM1956" s="190"/>
      <c r="JMN1956" s="190"/>
      <c r="JMO1956" s="190"/>
      <c r="JMP1956" s="190"/>
      <c r="JMQ1956" s="190"/>
      <c r="JMR1956" s="190"/>
      <c r="JMS1956" s="190"/>
      <c r="JMT1956" s="190"/>
      <c r="JMU1956" s="190"/>
      <c r="JMV1956" s="190"/>
      <c r="JMW1956" s="190"/>
      <c r="JMX1956" s="190"/>
      <c r="JMY1956" s="190"/>
      <c r="JMZ1956" s="190"/>
      <c r="JNA1956" s="190"/>
      <c r="JNB1956" s="190"/>
      <c r="JNC1956" s="190"/>
      <c r="JND1956" s="190"/>
      <c r="JNE1956" s="190"/>
      <c r="JNF1956" s="190"/>
      <c r="JNG1956" s="190"/>
      <c r="JNH1956" s="190"/>
      <c r="JNI1956" s="190"/>
      <c r="JNJ1956" s="190"/>
      <c r="JNK1956" s="190"/>
      <c r="JNL1956" s="190"/>
      <c r="JNM1956" s="190"/>
      <c r="JNN1956" s="190"/>
      <c r="JNO1956" s="190"/>
      <c r="JNP1956" s="190"/>
      <c r="JNQ1956" s="190"/>
      <c r="JNR1956" s="190"/>
      <c r="JNS1956" s="190"/>
      <c r="JNT1956" s="190"/>
      <c r="JNU1956" s="190"/>
      <c r="JNV1956" s="190"/>
      <c r="JNW1956" s="190"/>
      <c r="JNX1956" s="190"/>
      <c r="JNY1956" s="190"/>
      <c r="JNZ1956" s="190"/>
      <c r="JOA1956" s="190"/>
      <c r="JOB1956" s="190"/>
      <c r="JOC1956" s="190"/>
      <c r="JOD1956" s="190"/>
      <c r="JOE1956" s="190"/>
      <c r="JOF1956" s="190"/>
      <c r="JOG1956" s="190"/>
      <c r="JOH1956" s="190"/>
      <c r="JOI1956" s="190"/>
      <c r="JOJ1956" s="190"/>
      <c r="JOK1956" s="190"/>
      <c r="JOL1956" s="190"/>
      <c r="JOM1956" s="190"/>
      <c r="JON1956" s="190"/>
      <c r="JOO1956" s="190"/>
      <c r="JOP1956" s="190"/>
      <c r="JOQ1956" s="190"/>
      <c r="JOR1956" s="190"/>
      <c r="JOS1956" s="190"/>
      <c r="JOT1956" s="190"/>
      <c r="JOU1956" s="190"/>
      <c r="JOV1956" s="190"/>
      <c r="JOW1956" s="190"/>
      <c r="JOX1956" s="190"/>
      <c r="JOY1956" s="190"/>
      <c r="JOZ1956" s="190"/>
      <c r="JPA1956" s="190"/>
      <c r="JPB1956" s="190"/>
      <c r="JPC1956" s="190"/>
      <c r="JPD1956" s="190"/>
      <c r="JPE1956" s="190"/>
      <c r="JPF1956" s="190"/>
      <c r="JPG1956" s="190"/>
      <c r="JPH1956" s="190"/>
      <c r="JPI1956" s="190"/>
      <c r="JPJ1956" s="190"/>
      <c r="JPK1956" s="190"/>
      <c r="JPL1956" s="190"/>
      <c r="JPM1956" s="190"/>
      <c r="JPN1956" s="190"/>
      <c r="JPO1956" s="190"/>
      <c r="JPP1956" s="190"/>
      <c r="JPQ1956" s="190"/>
      <c r="JPR1956" s="190"/>
      <c r="JPS1956" s="190"/>
      <c r="JPT1956" s="190"/>
      <c r="JPU1956" s="190"/>
      <c r="JPV1956" s="190"/>
      <c r="JPW1956" s="190"/>
      <c r="JPX1956" s="190"/>
      <c r="JPY1956" s="190"/>
      <c r="JPZ1956" s="190"/>
      <c r="JQA1956" s="190"/>
      <c r="JQB1956" s="190"/>
      <c r="JQC1956" s="190"/>
      <c r="JQD1956" s="190"/>
      <c r="JQE1956" s="190"/>
      <c r="JQF1956" s="190"/>
      <c r="JQG1956" s="190"/>
      <c r="JQH1956" s="190"/>
      <c r="JQI1956" s="190"/>
      <c r="JQJ1956" s="190"/>
      <c r="JQK1956" s="190"/>
      <c r="JQL1956" s="190"/>
      <c r="JQM1956" s="190"/>
      <c r="JQN1956" s="190"/>
      <c r="JQO1956" s="190"/>
      <c r="JQP1956" s="190"/>
      <c r="JQQ1956" s="190"/>
      <c r="JQR1956" s="190"/>
      <c r="JQS1956" s="190"/>
      <c r="JQT1956" s="190"/>
      <c r="JQU1956" s="190"/>
      <c r="JQV1956" s="190"/>
      <c r="JQW1956" s="190"/>
      <c r="JQX1956" s="190"/>
      <c r="JQY1956" s="190"/>
      <c r="JQZ1956" s="190"/>
      <c r="JRA1956" s="190"/>
      <c r="JRB1956" s="190"/>
      <c r="JRC1956" s="190"/>
      <c r="JRD1956" s="190"/>
      <c r="JRE1956" s="190"/>
      <c r="JRF1956" s="190"/>
      <c r="JRG1956" s="190"/>
      <c r="JRH1956" s="190"/>
      <c r="JRI1956" s="190"/>
      <c r="JRJ1956" s="190"/>
      <c r="JRK1956" s="190"/>
      <c r="JRL1956" s="190"/>
      <c r="JRM1956" s="190"/>
      <c r="JRN1956" s="190"/>
      <c r="JRO1956" s="190"/>
      <c r="JRP1956" s="190"/>
      <c r="JRQ1956" s="190"/>
      <c r="JRR1956" s="190"/>
      <c r="JRS1956" s="190"/>
      <c r="JRT1956" s="190"/>
      <c r="JRU1956" s="190"/>
      <c r="JRV1956" s="190"/>
      <c r="JRW1956" s="190"/>
      <c r="JRX1956" s="190"/>
      <c r="JRY1956" s="190"/>
      <c r="JRZ1956" s="190"/>
      <c r="JSA1956" s="190"/>
      <c r="JSB1956" s="190"/>
      <c r="JSC1956" s="190"/>
      <c r="JSD1956" s="190"/>
      <c r="JSE1956" s="190"/>
      <c r="JSF1956" s="190"/>
      <c r="JSG1956" s="190"/>
      <c r="JSH1956" s="190"/>
      <c r="JSI1956" s="190"/>
      <c r="JSJ1956" s="190"/>
      <c r="JSK1956" s="190"/>
      <c r="JSL1956" s="190"/>
      <c r="JSM1956" s="190"/>
      <c r="JSN1956" s="190"/>
      <c r="JSO1956" s="190"/>
      <c r="JSP1956" s="190"/>
      <c r="JSQ1956" s="190"/>
      <c r="JSR1956" s="190"/>
      <c r="JSS1956" s="190"/>
      <c r="JST1956" s="190"/>
      <c r="JSU1956" s="190"/>
      <c r="JSV1956" s="190"/>
      <c r="JSW1956" s="190"/>
      <c r="JSX1956" s="190"/>
      <c r="JSY1956" s="190"/>
      <c r="JSZ1956" s="190"/>
      <c r="JTA1956" s="190"/>
      <c r="JTB1956" s="190"/>
      <c r="JTC1956" s="190"/>
      <c r="JTD1956" s="190"/>
      <c r="JTE1956" s="190"/>
      <c r="JTF1956" s="190"/>
      <c r="JTG1956" s="190"/>
      <c r="JTH1956" s="190"/>
      <c r="JTI1956" s="190"/>
      <c r="JTJ1956" s="190"/>
      <c r="JTK1956" s="190"/>
      <c r="JTL1956" s="190"/>
      <c r="JTM1956" s="190"/>
      <c r="JTN1956" s="190"/>
      <c r="JTO1956" s="190"/>
      <c r="JTP1956" s="190"/>
      <c r="JTQ1956" s="190"/>
      <c r="JTR1956" s="190"/>
      <c r="JTS1956" s="190"/>
      <c r="JTT1956" s="190"/>
      <c r="JTU1956" s="190"/>
      <c r="JTV1956" s="190"/>
      <c r="JTW1956" s="190"/>
      <c r="JTX1956" s="190"/>
      <c r="JTY1956" s="190"/>
      <c r="JTZ1956" s="190"/>
      <c r="JUA1956" s="190"/>
      <c r="JUB1956" s="190"/>
      <c r="JUC1956" s="190"/>
      <c r="JUD1956" s="190"/>
      <c r="JUE1956" s="190"/>
      <c r="JUF1956" s="190"/>
      <c r="JUG1956" s="190"/>
      <c r="JUH1956" s="190"/>
      <c r="JUI1956" s="190"/>
      <c r="JUJ1956" s="190"/>
      <c r="JUK1956" s="190"/>
      <c r="JUL1956" s="190"/>
      <c r="JUM1956" s="190"/>
      <c r="JUN1956" s="190"/>
      <c r="JUO1956" s="190"/>
      <c r="JUP1956" s="190"/>
      <c r="JUQ1956" s="190"/>
      <c r="JUR1956" s="190"/>
      <c r="JUS1956" s="190"/>
      <c r="JUT1956" s="190"/>
      <c r="JUU1956" s="190"/>
      <c r="JUV1956" s="190"/>
      <c r="JUW1956" s="190"/>
      <c r="JUX1956" s="190"/>
      <c r="JUY1956" s="190"/>
      <c r="JUZ1956" s="190"/>
      <c r="JVA1956" s="190"/>
      <c r="JVB1956" s="190"/>
      <c r="JVC1956" s="190"/>
      <c r="JVD1956" s="190"/>
      <c r="JVE1956" s="190"/>
      <c r="JVF1956" s="190"/>
      <c r="JVG1956" s="190"/>
      <c r="JVH1956" s="190"/>
      <c r="JVI1956" s="190"/>
      <c r="JVJ1956" s="190"/>
      <c r="JVK1956" s="190"/>
      <c r="JVL1956" s="190"/>
      <c r="JVM1956" s="190"/>
      <c r="JVN1956" s="190"/>
      <c r="JVO1956" s="190"/>
      <c r="JVP1956" s="190"/>
      <c r="JVQ1956" s="190"/>
      <c r="JVR1956" s="190"/>
      <c r="JVS1956" s="190"/>
      <c r="JVT1956" s="190"/>
      <c r="JVU1956" s="190"/>
      <c r="JVV1956" s="190"/>
      <c r="JVW1956" s="190"/>
      <c r="JVX1956" s="190"/>
      <c r="JVY1956" s="190"/>
      <c r="JVZ1956" s="190"/>
      <c r="JWA1956" s="190"/>
      <c r="JWB1956" s="190"/>
      <c r="JWC1956" s="190"/>
      <c r="JWD1956" s="190"/>
      <c r="JWE1956" s="190"/>
      <c r="JWF1956" s="190"/>
      <c r="JWG1956" s="190"/>
      <c r="JWH1956" s="190"/>
      <c r="JWI1956" s="190"/>
      <c r="JWJ1956" s="190"/>
      <c r="JWK1956" s="190"/>
      <c r="JWL1956" s="190"/>
      <c r="JWM1956" s="190"/>
      <c r="JWN1956" s="190"/>
      <c r="JWO1956" s="190"/>
      <c r="JWP1956" s="190"/>
      <c r="JWQ1956" s="190"/>
      <c r="JWR1956" s="190"/>
      <c r="JWS1956" s="190"/>
      <c r="JWT1956" s="190"/>
      <c r="JWU1956" s="190"/>
      <c r="JWV1956" s="190"/>
      <c r="JWW1956" s="190"/>
      <c r="JWX1956" s="190"/>
      <c r="JWY1956" s="190"/>
      <c r="JWZ1956" s="190"/>
      <c r="JXA1956" s="190"/>
      <c r="JXB1956" s="190"/>
      <c r="JXC1956" s="190"/>
      <c r="JXD1956" s="190"/>
      <c r="JXE1956" s="190"/>
      <c r="JXF1956" s="190"/>
      <c r="JXG1956" s="190"/>
      <c r="JXH1956" s="190"/>
      <c r="JXI1956" s="190"/>
      <c r="JXJ1956" s="190"/>
      <c r="JXK1956" s="190"/>
      <c r="JXL1956" s="190"/>
      <c r="JXM1956" s="190"/>
      <c r="JXN1956" s="190"/>
      <c r="JXO1956" s="190"/>
      <c r="JXP1956" s="190"/>
      <c r="JXQ1956" s="190"/>
      <c r="JXR1956" s="190"/>
      <c r="JXS1956" s="190"/>
      <c r="JXT1956" s="190"/>
      <c r="JXU1956" s="190"/>
      <c r="JXV1956" s="190"/>
      <c r="JXW1956" s="190"/>
      <c r="JXX1956" s="190"/>
      <c r="JXY1956" s="190"/>
      <c r="JXZ1956" s="190"/>
      <c r="JYA1956" s="190"/>
      <c r="JYB1956" s="190"/>
      <c r="JYC1956" s="190"/>
      <c r="JYD1956" s="190"/>
      <c r="JYE1956" s="190"/>
      <c r="JYF1956" s="190"/>
      <c r="JYG1956" s="190"/>
      <c r="JYH1956" s="190"/>
      <c r="JYI1956" s="190"/>
      <c r="JYJ1956" s="190"/>
      <c r="JYK1956" s="190"/>
      <c r="JYL1956" s="190"/>
      <c r="JYM1956" s="190"/>
      <c r="JYN1956" s="190"/>
      <c r="JYO1956" s="190"/>
      <c r="JYP1956" s="190"/>
      <c r="JYQ1956" s="190"/>
      <c r="JYR1956" s="190"/>
      <c r="JYS1956" s="190"/>
      <c r="JYT1956" s="190"/>
      <c r="JYU1956" s="190"/>
      <c r="JYV1956" s="190"/>
      <c r="JYW1956" s="190"/>
      <c r="JYX1956" s="190"/>
      <c r="JYY1956" s="190"/>
      <c r="JYZ1956" s="190"/>
      <c r="JZA1956" s="190"/>
      <c r="JZB1956" s="190"/>
      <c r="JZC1956" s="190"/>
      <c r="JZD1956" s="190"/>
      <c r="JZE1956" s="190"/>
      <c r="JZF1956" s="190"/>
      <c r="JZG1956" s="190"/>
      <c r="JZH1956" s="190"/>
      <c r="JZI1956" s="190"/>
      <c r="JZJ1956" s="190"/>
      <c r="JZK1956" s="190"/>
      <c r="JZL1956" s="190"/>
      <c r="JZM1956" s="190"/>
      <c r="JZN1956" s="190"/>
      <c r="JZO1956" s="190"/>
      <c r="JZP1956" s="190"/>
      <c r="JZQ1956" s="190"/>
      <c r="JZR1956" s="190"/>
      <c r="JZS1956" s="190"/>
      <c r="JZT1956" s="190"/>
      <c r="JZU1956" s="190"/>
      <c r="JZV1956" s="190"/>
      <c r="JZW1956" s="190"/>
      <c r="JZX1956" s="190"/>
      <c r="JZY1956" s="190"/>
      <c r="JZZ1956" s="190"/>
      <c r="KAA1956" s="190"/>
      <c r="KAB1956" s="190"/>
      <c r="KAC1956" s="190"/>
      <c r="KAD1956" s="190"/>
      <c r="KAE1956" s="190"/>
      <c r="KAF1956" s="190"/>
      <c r="KAG1956" s="190"/>
      <c r="KAH1956" s="190"/>
      <c r="KAI1956" s="190"/>
      <c r="KAJ1956" s="190"/>
      <c r="KAK1956" s="190"/>
      <c r="KAL1956" s="190"/>
      <c r="KAM1956" s="190"/>
      <c r="KAN1956" s="190"/>
      <c r="KAO1956" s="190"/>
      <c r="KAP1956" s="190"/>
      <c r="KAQ1956" s="190"/>
      <c r="KAR1956" s="190"/>
      <c r="KAS1956" s="190"/>
      <c r="KAT1956" s="190"/>
      <c r="KAU1956" s="190"/>
      <c r="KAV1956" s="190"/>
      <c r="KAW1956" s="190"/>
      <c r="KAX1956" s="190"/>
      <c r="KAY1956" s="190"/>
      <c r="KAZ1956" s="190"/>
      <c r="KBA1956" s="190"/>
      <c r="KBB1956" s="190"/>
      <c r="KBC1956" s="190"/>
      <c r="KBD1956" s="190"/>
      <c r="KBE1956" s="190"/>
      <c r="KBF1956" s="190"/>
      <c r="KBG1956" s="190"/>
      <c r="KBH1956" s="190"/>
      <c r="KBI1956" s="190"/>
      <c r="KBJ1956" s="190"/>
      <c r="KBK1956" s="190"/>
      <c r="KBL1956" s="190"/>
      <c r="KBM1956" s="190"/>
      <c r="KBN1956" s="190"/>
      <c r="KBO1956" s="190"/>
      <c r="KBP1956" s="190"/>
      <c r="KBQ1956" s="190"/>
      <c r="KBR1956" s="190"/>
      <c r="KBS1956" s="190"/>
      <c r="KBT1956" s="190"/>
      <c r="KBU1956" s="190"/>
      <c r="KBV1956" s="190"/>
      <c r="KBW1956" s="190"/>
      <c r="KBX1956" s="190"/>
      <c r="KBY1956" s="190"/>
      <c r="KBZ1956" s="190"/>
      <c r="KCA1956" s="190"/>
      <c r="KCB1956" s="190"/>
      <c r="KCC1956" s="190"/>
      <c r="KCD1956" s="190"/>
      <c r="KCE1956" s="190"/>
      <c r="KCF1956" s="190"/>
      <c r="KCG1956" s="190"/>
      <c r="KCH1956" s="190"/>
      <c r="KCI1956" s="190"/>
      <c r="KCJ1956" s="190"/>
      <c r="KCK1956" s="190"/>
      <c r="KCL1956" s="190"/>
      <c r="KCM1956" s="190"/>
      <c r="KCN1956" s="190"/>
      <c r="KCO1956" s="190"/>
      <c r="KCP1956" s="190"/>
      <c r="KCQ1956" s="190"/>
      <c r="KCR1956" s="190"/>
      <c r="KCS1956" s="190"/>
      <c r="KCT1956" s="190"/>
      <c r="KCU1956" s="190"/>
      <c r="KCV1956" s="190"/>
      <c r="KCW1956" s="190"/>
      <c r="KCX1956" s="190"/>
      <c r="KCY1956" s="190"/>
      <c r="KCZ1956" s="190"/>
      <c r="KDA1956" s="190"/>
      <c r="KDB1956" s="190"/>
      <c r="KDC1956" s="190"/>
      <c r="KDD1956" s="190"/>
      <c r="KDE1956" s="190"/>
      <c r="KDF1956" s="190"/>
      <c r="KDG1956" s="190"/>
      <c r="KDH1956" s="190"/>
      <c r="KDI1956" s="190"/>
      <c r="KDJ1956" s="190"/>
      <c r="KDK1956" s="190"/>
      <c r="KDL1956" s="190"/>
      <c r="KDM1956" s="190"/>
      <c r="KDN1956" s="190"/>
      <c r="KDO1956" s="190"/>
      <c r="KDP1956" s="190"/>
      <c r="KDQ1956" s="190"/>
      <c r="KDR1956" s="190"/>
      <c r="KDS1956" s="190"/>
      <c r="KDT1956" s="190"/>
      <c r="KDU1956" s="190"/>
      <c r="KDV1956" s="190"/>
      <c r="KDW1956" s="190"/>
      <c r="KDX1956" s="190"/>
      <c r="KDY1956" s="190"/>
      <c r="KDZ1956" s="190"/>
      <c r="KEA1956" s="190"/>
      <c r="KEB1956" s="190"/>
      <c r="KEC1956" s="190"/>
      <c r="KED1956" s="190"/>
      <c r="KEE1956" s="190"/>
      <c r="KEF1956" s="190"/>
      <c r="KEG1956" s="190"/>
      <c r="KEH1956" s="190"/>
      <c r="KEI1956" s="190"/>
      <c r="KEJ1956" s="190"/>
      <c r="KEK1956" s="190"/>
      <c r="KEL1956" s="190"/>
      <c r="KEM1956" s="190"/>
      <c r="KEN1956" s="190"/>
      <c r="KEO1956" s="190"/>
      <c r="KEP1956" s="190"/>
      <c r="KEQ1956" s="190"/>
      <c r="KER1956" s="190"/>
      <c r="KES1956" s="190"/>
      <c r="KET1956" s="190"/>
      <c r="KEU1956" s="190"/>
      <c r="KEV1956" s="190"/>
      <c r="KEW1956" s="190"/>
      <c r="KEX1956" s="190"/>
      <c r="KEY1956" s="190"/>
      <c r="KEZ1956" s="190"/>
      <c r="KFA1956" s="190"/>
      <c r="KFB1956" s="190"/>
      <c r="KFC1956" s="190"/>
      <c r="KFD1956" s="190"/>
      <c r="KFE1956" s="190"/>
      <c r="KFF1956" s="190"/>
      <c r="KFG1956" s="190"/>
      <c r="KFH1956" s="190"/>
      <c r="KFI1956" s="190"/>
      <c r="KFJ1956" s="190"/>
      <c r="KFK1956" s="190"/>
      <c r="KFL1956" s="190"/>
      <c r="KFM1956" s="190"/>
      <c r="KFN1956" s="190"/>
      <c r="KFO1956" s="190"/>
      <c r="KFP1956" s="190"/>
      <c r="KFQ1956" s="190"/>
      <c r="KFR1956" s="190"/>
      <c r="KFS1956" s="190"/>
      <c r="KFT1956" s="190"/>
      <c r="KFU1956" s="190"/>
      <c r="KFV1956" s="190"/>
      <c r="KFW1956" s="190"/>
      <c r="KFX1956" s="190"/>
      <c r="KFY1956" s="190"/>
      <c r="KFZ1956" s="190"/>
      <c r="KGA1956" s="190"/>
      <c r="KGB1956" s="190"/>
      <c r="KGC1956" s="190"/>
      <c r="KGD1956" s="190"/>
      <c r="KGE1956" s="190"/>
      <c r="KGF1956" s="190"/>
      <c r="KGG1956" s="190"/>
      <c r="KGH1956" s="190"/>
      <c r="KGI1956" s="190"/>
      <c r="KGJ1956" s="190"/>
      <c r="KGK1956" s="190"/>
      <c r="KGL1956" s="190"/>
      <c r="KGM1956" s="190"/>
      <c r="KGN1956" s="190"/>
      <c r="KGO1956" s="190"/>
      <c r="KGP1956" s="190"/>
      <c r="KGQ1956" s="190"/>
      <c r="KGR1956" s="190"/>
      <c r="KGS1956" s="190"/>
      <c r="KGT1956" s="190"/>
      <c r="KGU1956" s="190"/>
      <c r="KGV1956" s="190"/>
      <c r="KGW1956" s="190"/>
      <c r="KGX1956" s="190"/>
      <c r="KGY1956" s="190"/>
      <c r="KGZ1956" s="190"/>
      <c r="KHA1956" s="190"/>
      <c r="KHB1956" s="190"/>
      <c r="KHC1956" s="190"/>
      <c r="KHD1956" s="190"/>
      <c r="KHE1956" s="190"/>
      <c r="KHF1956" s="190"/>
      <c r="KHG1956" s="190"/>
      <c r="KHH1956" s="190"/>
      <c r="KHI1956" s="190"/>
      <c r="KHJ1956" s="190"/>
      <c r="KHK1956" s="190"/>
      <c r="KHL1956" s="190"/>
      <c r="KHM1956" s="190"/>
      <c r="KHN1956" s="190"/>
      <c r="KHO1956" s="190"/>
      <c r="KHP1956" s="190"/>
      <c r="KHQ1956" s="190"/>
      <c r="KHR1956" s="190"/>
      <c r="KHS1956" s="190"/>
      <c r="KHT1956" s="190"/>
      <c r="KHU1956" s="190"/>
      <c r="KHV1956" s="190"/>
      <c r="KHW1956" s="190"/>
      <c r="KHX1956" s="190"/>
      <c r="KHY1956" s="190"/>
      <c r="KHZ1956" s="190"/>
      <c r="KIA1956" s="190"/>
      <c r="KIB1956" s="190"/>
      <c r="KIC1956" s="190"/>
      <c r="KID1956" s="190"/>
      <c r="KIE1956" s="190"/>
      <c r="KIF1956" s="190"/>
      <c r="KIG1956" s="190"/>
      <c r="KIH1956" s="190"/>
      <c r="KII1956" s="190"/>
      <c r="KIJ1956" s="190"/>
      <c r="KIK1956" s="190"/>
      <c r="KIL1956" s="190"/>
      <c r="KIM1956" s="190"/>
      <c r="KIN1956" s="190"/>
      <c r="KIO1956" s="190"/>
      <c r="KIP1956" s="190"/>
      <c r="KIQ1956" s="190"/>
      <c r="KIR1956" s="190"/>
      <c r="KIS1956" s="190"/>
      <c r="KIT1956" s="190"/>
      <c r="KIU1956" s="190"/>
      <c r="KIV1956" s="190"/>
      <c r="KIW1956" s="190"/>
      <c r="KIX1956" s="190"/>
      <c r="KIY1956" s="190"/>
      <c r="KIZ1956" s="190"/>
      <c r="KJA1956" s="190"/>
      <c r="KJB1956" s="190"/>
      <c r="KJC1956" s="190"/>
      <c r="KJD1956" s="190"/>
      <c r="KJE1956" s="190"/>
      <c r="KJF1956" s="190"/>
      <c r="KJG1956" s="190"/>
      <c r="KJH1956" s="190"/>
      <c r="KJI1956" s="190"/>
      <c r="KJJ1956" s="190"/>
      <c r="KJK1956" s="190"/>
      <c r="KJL1956" s="190"/>
      <c r="KJM1956" s="190"/>
      <c r="KJN1956" s="190"/>
      <c r="KJO1956" s="190"/>
      <c r="KJP1956" s="190"/>
      <c r="KJQ1956" s="190"/>
      <c r="KJR1956" s="190"/>
      <c r="KJS1956" s="190"/>
      <c r="KJT1956" s="190"/>
      <c r="KJU1956" s="190"/>
      <c r="KJV1956" s="190"/>
      <c r="KJW1956" s="190"/>
      <c r="KJX1956" s="190"/>
      <c r="KJY1956" s="190"/>
      <c r="KJZ1956" s="190"/>
      <c r="KKA1956" s="190"/>
      <c r="KKB1956" s="190"/>
      <c r="KKC1956" s="190"/>
      <c r="KKD1956" s="190"/>
      <c r="KKE1956" s="190"/>
      <c r="KKF1956" s="190"/>
      <c r="KKG1956" s="190"/>
      <c r="KKH1956" s="190"/>
      <c r="KKI1956" s="190"/>
      <c r="KKJ1956" s="190"/>
      <c r="KKK1956" s="190"/>
      <c r="KKL1956" s="190"/>
      <c r="KKM1956" s="190"/>
      <c r="KKN1956" s="190"/>
      <c r="KKO1956" s="190"/>
      <c r="KKP1956" s="190"/>
      <c r="KKQ1956" s="190"/>
      <c r="KKR1956" s="190"/>
      <c r="KKS1956" s="190"/>
      <c r="KKT1956" s="190"/>
      <c r="KKU1956" s="190"/>
      <c r="KKV1956" s="190"/>
      <c r="KKW1956" s="190"/>
      <c r="KKX1956" s="190"/>
      <c r="KKY1956" s="190"/>
      <c r="KKZ1956" s="190"/>
      <c r="KLA1956" s="190"/>
      <c r="KLB1956" s="190"/>
      <c r="KLC1956" s="190"/>
      <c r="KLD1956" s="190"/>
      <c r="KLE1956" s="190"/>
      <c r="KLF1956" s="190"/>
      <c r="KLG1956" s="190"/>
      <c r="KLH1956" s="190"/>
      <c r="KLI1956" s="190"/>
      <c r="KLJ1956" s="190"/>
      <c r="KLK1956" s="190"/>
      <c r="KLL1956" s="190"/>
      <c r="KLM1956" s="190"/>
      <c r="KLN1956" s="190"/>
      <c r="KLO1956" s="190"/>
      <c r="KLP1956" s="190"/>
      <c r="KLQ1956" s="190"/>
      <c r="KLR1956" s="190"/>
      <c r="KLS1956" s="190"/>
      <c r="KLT1956" s="190"/>
      <c r="KLU1956" s="190"/>
      <c r="KLV1956" s="190"/>
      <c r="KLW1956" s="190"/>
      <c r="KLX1956" s="190"/>
      <c r="KLY1956" s="190"/>
      <c r="KLZ1956" s="190"/>
      <c r="KMA1956" s="190"/>
      <c r="KMB1956" s="190"/>
      <c r="KMC1956" s="190"/>
      <c r="KMD1956" s="190"/>
      <c r="KME1956" s="190"/>
      <c r="KMF1956" s="190"/>
      <c r="KMG1956" s="190"/>
      <c r="KMH1956" s="190"/>
      <c r="KMI1956" s="190"/>
      <c r="KMJ1956" s="190"/>
      <c r="KMK1956" s="190"/>
      <c r="KML1956" s="190"/>
      <c r="KMM1956" s="190"/>
      <c r="KMN1956" s="190"/>
      <c r="KMO1956" s="190"/>
      <c r="KMP1956" s="190"/>
      <c r="KMQ1956" s="190"/>
      <c r="KMR1956" s="190"/>
      <c r="KMS1956" s="190"/>
      <c r="KMT1956" s="190"/>
      <c r="KMU1956" s="190"/>
      <c r="KMV1956" s="190"/>
      <c r="KMW1956" s="190"/>
      <c r="KMX1956" s="190"/>
      <c r="KMY1956" s="190"/>
      <c r="KMZ1956" s="190"/>
      <c r="KNA1956" s="190"/>
      <c r="KNB1956" s="190"/>
      <c r="KNC1956" s="190"/>
      <c r="KND1956" s="190"/>
      <c r="KNE1956" s="190"/>
      <c r="KNF1956" s="190"/>
      <c r="KNG1956" s="190"/>
      <c r="KNH1956" s="190"/>
      <c r="KNI1956" s="190"/>
      <c r="KNJ1956" s="190"/>
      <c r="KNK1956" s="190"/>
      <c r="KNL1956" s="190"/>
      <c r="KNM1956" s="190"/>
      <c r="KNN1956" s="190"/>
      <c r="KNO1956" s="190"/>
      <c r="KNP1956" s="190"/>
      <c r="KNQ1956" s="190"/>
      <c r="KNR1956" s="190"/>
      <c r="KNS1956" s="190"/>
      <c r="KNT1956" s="190"/>
      <c r="KNU1956" s="190"/>
      <c r="KNV1956" s="190"/>
      <c r="KNW1956" s="190"/>
      <c r="KNX1956" s="190"/>
      <c r="KNY1956" s="190"/>
      <c r="KNZ1956" s="190"/>
      <c r="KOA1956" s="190"/>
      <c r="KOB1956" s="190"/>
      <c r="KOC1956" s="190"/>
      <c r="KOD1956" s="190"/>
      <c r="KOE1956" s="190"/>
      <c r="KOF1956" s="190"/>
      <c r="KOG1956" s="190"/>
      <c r="KOH1956" s="190"/>
      <c r="KOI1956" s="190"/>
      <c r="KOJ1956" s="190"/>
      <c r="KOK1956" s="190"/>
      <c r="KOL1956" s="190"/>
      <c r="KOM1956" s="190"/>
      <c r="KON1956" s="190"/>
      <c r="KOO1956" s="190"/>
      <c r="KOP1956" s="190"/>
      <c r="KOQ1956" s="190"/>
      <c r="KOR1956" s="190"/>
      <c r="KOS1956" s="190"/>
      <c r="KOT1956" s="190"/>
      <c r="KOU1956" s="190"/>
      <c r="KOV1956" s="190"/>
      <c r="KOW1956" s="190"/>
      <c r="KOX1956" s="190"/>
      <c r="KOY1956" s="190"/>
      <c r="KOZ1956" s="190"/>
      <c r="KPA1956" s="190"/>
      <c r="KPB1956" s="190"/>
      <c r="KPC1956" s="190"/>
      <c r="KPD1956" s="190"/>
      <c r="KPE1956" s="190"/>
      <c r="KPF1956" s="190"/>
      <c r="KPG1956" s="190"/>
      <c r="KPH1956" s="190"/>
      <c r="KPI1956" s="190"/>
      <c r="KPJ1956" s="190"/>
      <c r="KPK1956" s="190"/>
      <c r="KPL1956" s="190"/>
      <c r="KPM1956" s="190"/>
      <c r="KPN1956" s="190"/>
      <c r="KPO1956" s="190"/>
      <c r="KPP1956" s="190"/>
      <c r="KPQ1956" s="190"/>
      <c r="KPR1956" s="190"/>
      <c r="KPS1956" s="190"/>
      <c r="KPT1956" s="190"/>
      <c r="KPU1956" s="190"/>
      <c r="KPV1956" s="190"/>
      <c r="KPW1956" s="190"/>
      <c r="KPX1956" s="190"/>
      <c r="KPY1956" s="190"/>
      <c r="KPZ1956" s="190"/>
      <c r="KQA1956" s="190"/>
      <c r="KQB1956" s="190"/>
      <c r="KQC1956" s="190"/>
      <c r="KQD1956" s="190"/>
      <c r="KQE1956" s="190"/>
      <c r="KQF1956" s="190"/>
      <c r="KQG1956" s="190"/>
      <c r="KQH1956" s="190"/>
      <c r="KQI1956" s="190"/>
      <c r="KQJ1956" s="190"/>
      <c r="KQK1956" s="190"/>
      <c r="KQL1956" s="190"/>
      <c r="KQM1956" s="190"/>
      <c r="KQN1956" s="190"/>
      <c r="KQO1956" s="190"/>
      <c r="KQP1956" s="190"/>
      <c r="KQQ1956" s="190"/>
      <c r="KQR1956" s="190"/>
      <c r="KQS1956" s="190"/>
      <c r="KQT1956" s="190"/>
      <c r="KQU1956" s="190"/>
      <c r="KQV1956" s="190"/>
      <c r="KQW1956" s="190"/>
      <c r="KQX1956" s="190"/>
      <c r="KQY1956" s="190"/>
      <c r="KQZ1956" s="190"/>
      <c r="KRA1956" s="190"/>
      <c r="KRB1956" s="190"/>
      <c r="KRC1956" s="190"/>
      <c r="KRD1956" s="190"/>
      <c r="KRE1956" s="190"/>
      <c r="KRF1956" s="190"/>
      <c r="KRG1956" s="190"/>
      <c r="KRH1956" s="190"/>
      <c r="KRI1956" s="190"/>
      <c r="KRJ1956" s="190"/>
      <c r="KRK1956" s="190"/>
      <c r="KRL1956" s="190"/>
      <c r="KRM1956" s="190"/>
      <c r="KRN1956" s="190"/>
      <c r="KRO1956" s="190"/>
      <c r="KRP1956" s="190"/>
      <c r="KRQ1956" s="190"/>
      <c r="KRR1956" s="190"/>
      <c r="KRS1956" s="190"/>
      <c r="KRT1956" s="190"/>
      <c r="KRU1956" s="190"/>
      <c r="KRV1956" s="190"/>
      <c r="KRW1956" s="190"/>
      <c r="KRX1956" s="190"/>
      <c r="KRY1956" s="190"/>
      <c r="KRZ1956" s="190"/>
      <c r="KSA1956" s="190"/>
      <c r="KSB1956" s="190"/>
      <c r="KSC1956" s="190"/>
      <c r="KSD1956" s="190"/>
      <c r="KSE1956" s="190"/>
      <c r="KSF1956" s="190"/>
      <c r="KSG1956" s="190"/>
      <c r="KSH1956" s="190"/>
      <c r="KSI1956" s="190"/>
      <c r="KSJ1956" s="190"/>
      <c r="KSK1956" s="190"/>
      <c r="KSL1956" s="190"/>
      <c r="KSM1956" s="190"/>
      <c r="KSN1956" s="190"/>
      <c r="KSO1956" s="190"/>
      <c r="KSP1956" s="190"/>
      <c r="KSQ1956" s="190"/>
      <c r="KSR1956" s="190"/>
      <c r="KSS1956" s="190"/>
      <c r="KST1956" s="190"/>
      <c r="KSU1956" s="190"/>
      <c r="KSV1956" s="190"/>
      <c r="KSW1956" s="190"/>
      <c r="KSX1956" s="190"/>
      <c r="KSY1956" s="190"/>
      <c r="KSZ1956" s="190"/>
      <c r="KTA1956" s="190"/>
      <c r="KTB1956" s="190"/>
      <c r="KTC1956" s="190"/>
      <c r="KTD1956" s="190"/>
      <c r="KTE1956" s="190"/>
      <c r="KTF1956" s="190"/>
      <c r="KTG1956" s="190"/>
      <c r="KTH1956" s="190"/>
      <c r="KTI1956" s="190"/>
      <c r="KTJ1956" s="190"/>
      <c r="KTK1956" s="190"/>
      <c r="KTL1956" s="190"/>
      <c r="KTM1956" s="190"/>
      <c r="KTN1956" s="190"/>
      <c r="KTO1956" s="190"/>
      <c r="KTP1956" s="190"/>
      <c r="KTQ1956" s="190"/>
      <c r="KTR1956" s="190"/>
      <c r="KTS1956" s="190"/>
      <c r="KTT1956" s="190"/>
      <c r="KTU1956" s="190"/>
      <c r="KTV1956" s="190"/>
      <c r="KTW1956" s="190"/>
      <c r="KTX1956" s="190"/>
      <c r="KTY1956" s="190"/>
      <c r="KTZ1956" s="190"/>
      <c r="KUA1956" s="190"/>
      <c r="KUB1956" s="190"/>
      <c r="KUC1956" s="190"/>
      <c r="KUD1956" s="190"/>
      <c r="KUE1956" s="190"/>
      <c r="KUF1956" s="190"/>
      <c r="KUG1956" s="190"/>
      <c r="KUH1956" s="190"/>
      <c r="KUI1956" s="190"/>
      <c r="KUJ1956" s="190"/>
      <c r="KUK1956" s="190"/>
      <c r="KUL1956" s="190"/>
      <c r="KUM1956" s="190"/>
      <c r="KUN1956" s="190"/>
      <c r="KUO1956" s="190"/>
      <c r="KUP1956" s="190"/>
      <c r="KUQ1956" s="190"/>
      <c r="KUR1956" s="190"/>
      <c r="KUS1956" s="190"/>
      <c r="KUT1956" s="190"/>
      <c r="KUU1956" s="190"/>
      <c r="KUV1956" s="190"/>
      <c r="KUW1956" s="190"/>
      <c r="KUX1956" s="190"/>
      <c r="KUY1956" s="190"/>
      <c r="KUZ1956" s="190"/>
      <c r="KVA1956" s="190"/>
      <c r="KVB1956" s="190"/>
      <c r="KVC1956" s="190"/>
      <c r="KVD1956" s="190"/>
      <c r="KVE1956" s="190"/>
      <c r="KVF1956" s="190"/>
      <c r="KVG1956" s="190"/>
      <c r="KVH1956" s="190"/>
      <c r="KVI1956" s="190"/>
      <c r="KVJ1956" s="190"/>
      <c r="KVK1956" s="190"/>
      <c r="KVL1956" s="190"/>
      <c r="KVM1956" s="190"/>
      <c r="KVN1956" s="190"/>
      <c r="KVO1956" s="190"/>
      <c r="KVP1956" s="190"/>
      <c r="KVQ1956" s="190"/>
      <c r="KVR1956" s="190"/>
      <c r="KVS1956" s="190"/>
      <c r="KVT1956" s="190"/>
      <c r="KVU1956" s="190"/>
      <c r="KVV1956" s="190"/>
      <c r="KVW1956" s="190"/>
      <c r="KVX1956" s="190"/>
      <c r="KVY1956" s="190"/>
      <c r="KVZ1956" s="190"/>
      <c r="KWA1956" s="190"/>
      <c r="KWB1956" s="190"/>
      <c r="KWC1956" s="190"/>
      <c r="KWD1956" s="190"/>
      <c r="KWE1956" s="190"/>
      <c r="KWF1956" s="190"/>
      <c r="KWG1956" s="190"/>
      <c r="KWH1956" s="190"/>
      <c r="KWI1956" s="190"/>
      <c r="KWJ1956" s="190"/>
      <c r="KWK1956" s="190"/>
      <c r="KWL1956" s="190"/>
      <c r="KWM1956" s="190"/>
      <c r="KWN1956" s="190"/>
      <c r="KWO1956" s="190"/>
      <c r="KWP1956" s="190"/>
      <c r="KWQ1956" s="190"/>
      <c r="KWR1956" s="190"/>
      <c r="KWS1956" s="190"/>
      <c r="KWT1956" s="190"/>
      <c r="KWU1956" s="190"/>
      <c r="KWV1956" s="190"/>
      <c r="KWW1956" s="190"/>
      <c r="KWX1956" s="190"/>
      <c r="KWY1956" s="190"/>
      <c r="KWZ1956" s="190"/>
      <c r="KXA1956" s="190"/>
      <c r="KXB1956" s="190"/>
      <c r="KXC1956" s="190"/>
      <c r="KXD1956" s="190"/>
      <c r="KXE1956" s="190"/>
      <c r="KXF1956" s="190"/>
      <c r="KXG1956" s="190"/>
      <c r="KXH1956" s="190"/>
      <c r="KXI1956" s="190"/>
      <c r="KXJ1956" s="190"/>
      <c r="KXK1956" s="190"/>
      <c r="KXL1956" s="190"/>
      <c r="KXM1956" s="190"/>
      <c r="KXN1956" s="190"/>
      <c r="KXO1956" s="190"/>
      <c r="KXP1956" s="190"/>
      <c r="KXQ1956" s="190"/>
      <c r="KXR1956" s="190"/>
      <c r="KXS1956" s="190"/>
      <c r="KXT1956" s="190"/>
      <c r="KXU1956" s="190"/>
      <c r="KXV1956" s="190"/>
      <c r="KXW1956" s="190"/>
      <c r="KXX1956" s="190"/>
      <c r="KXY1956" s="190"/>
      <c r="KXZ1956" s="190"/>
      <c r="KYA1956" s="190"/>
      <c r="KYB1956" s="190"/>
      <c r="KYC1956" s="190"/>
      <c r="KYD1956" s="190"/>
      <c r="KYE1956" s="190"/>
      <c r="KYF1956" s="190"/>
      <c r="KYG1956" s="190"/>
      <c r="KYH1956" s="190"/>
      <c r="KYI1956" s="190"/>
      <c r="KYJ1956" s="190"/>
      <c r="KYK1956" s="190"/>
      <c r="KYL1956" s="190"/>
      <c r="KYM1956" s="190"/>
      <c r="KYN1956" s="190"/>
      <c r="KYO1956" s="190"/>
      <c r="KYP1956" s="190"/>
      <c r="KYQ1956" s="190"/>
      <c r="KYR1956" s="190"/>
      <c r="KYS1956" s="190"/>
      <c r="KYT1956" s="190"/>
      <c r="KYU1956" s="190"/>
      <c r="KYV1956" s="190"/>
      <c r="KYW1956" s="190"/>
      <c r="KYX1956" s="190"/>
      <c r="KYY1956" s="190"/>
      <c r="KYZ1956" s="190"/>
      <c r="KZA1956" s="190"/>
      <c r="KZB1956" s="190"/>
      <c r="KZC1956" s="190"/>
      <c r="KZD1956" s="190"/>
      <c r="KZE1956" s="190"/>
      <c r="KZF1956" s="190"/>
      <c r="KZG1956" s="190"/>
      <c r="KZH1956" s="190"/>
      <c r="KZI1956" s="190"/>
      <c r="KZJ1956" s="190"/>
      <c r="KZK1956" s="190"/>
      <c r="KZL1956" s="190"/>
      <c r="KZM1956" s="190"/>
      <c r="KZN1956" s="190"/>
      <c r="KZO1956" s="190"/>
      <c r="KZP1956" s="190"/>
      <c r="KZQ1956" s="190"/>
      <c r="KZR1956" s="190"/>
      <c r="KZS1956" s="190"/>
      <c r="KZT1956" s="190"/>
      <c r="KZU1956" s="190"/>
      <c r="KZV1956" s="190"/>
      <c r="KZW1956" s="190"/>
      <c r="KZX1956" s="190"/>
      <c r="KZY1956" s="190"/>
      <c r="KZZ1956" s="190"/>
      <c r="LAA1956" s="190"/>
      <c r="LAB1956" s="190"/>
      <c r="LAC1956" s="190"/>
      <c r="LAD1956" s="190"/>
      <c r="LAE1956" s="190"/>
      <c r="LAF1956" s="190"/>
      <c r="LAG1956" s="190"/>
      <c r="LAH1956" s="190"/>
      <c r="LAI1956" s="190"/>
      <c r="LAJ1956" s="190"/>
      <c r="LAK1956" s="190"/>
      <c r="LAL1956" s="190"/>
      <c r="LAM1956" s="190"/>
      <c r="LAN1956" s="190"/>
      <c r="LAO1956" s="190"/>
      <c r="LAP1956" s="190"/>
      <c r="LAQ1956" s="190"/>
      <c r="LAR1956" s="190"/>
      <c r="LAS1956" s="190"/>
      <c r="LAT1956" s="190"/>
      <c r="LAU1956" s="190"/>
      <c r="LAV1956" s="190"/>
      <c r="LAW1956" s="190"/>
      <c r="LAX1956" s="190"/>
      <c r="LAY1956" s="190"/>
      <c r="LAZ1956" s="190"/>
      <c r="LBA1956" s="190"/>
      <c r="LBB1956" s="190"/>
      <c r="LBC1956" s="190"/>
      <c r="LBD1956" s="190"/>
      <c r="LBE1956" s="190"/>
      <c r="LBF1956" s="190"/>
      <c r="LBG1956" s="190"/>
      <c r="LBH1956" s="190"/>
      <c r="LBI1956" s="190"/>
      <c r="LBJ1956" s="190"/>
      <c r="LBK1956" s="190"/>
      <c r="LBL1956" s="190"/>
      <c r="LBM1956" s="190"/>
      <c r="LBN1956" s="190"/>
      <c r="LBO1956" s="190"/>
      <c r="LBP1956" s="190"/>
      <c r="LBQ1956" s="190"/>
      <c r="LBR1956" s="190"/>
      <c r="LBS1956" s="190"/>
      <c r="LBT1956" s="190"/>
      <c r="LBU1956" s="190"/>
      <c r="LBV1956" s="190"/>
      <c r="LBW1956" s="190"/>
      <c r="LBX1956" s="190"/>
      <c r="LBY1956" s="190"/>
      <c r="LBZ1956" s="190"/>
      <c r="LCA1956" s="190"/>
      <c r="LCB1956" s="190"/>
      <c r="LCC1956" s="190"/>
      <c r="LCD1956" s="190"/>
      <c r="LCE1956" s="190"/>
      <c r="LCF1956" s="190"/>
      <c r="LCG1956" s="190"/>
      <c r="LCH1956" s="190"/>
      <c r="LCI1956" s="190"/>
      <c r="LCJ1956" s="190"/>
      <c r="LCK1956" s="190"/>
      <c r="LCL1956" s="190"/>
      <c r="LCM1956" s="190"/>
      <c r="LCN1956" s="190"/>
      <c r="LCO1956" s="190"/>
      <c r="LCP1956" s="190"/>
      <c r="LCQ1956" s="190"/>
      <c r="LCR1956" s="190"/>
      <c r="LCS1956" s="190"/>
      <c r="LCT1956" s="190"/>
      <c r="LCU1956" s="190"/>
      <c r="LCV1956" s="190"/>
      <c r="LCW1956" s="190"/>
      <c r="LCX1956" s="190"/>
      <c r="LCY1956" s="190"/>
      <c r="LCZ1956" s="190"/>
      <c r="LDA1956" s="190"/>
      <c r="LDB1956" s="190"/>
      <c r="LDC1956" s="190"/>
      <c r="LDD1956" s="190"/>
      <c r="LDE1956" s="190"/>
      <c r="LDF1956" s="190"/>
      <c r="LDG1956" s="190"/>
      <c r="LDH1956" s="190"/>
      <c r="LDI1956" s="190"/>
      <c r="LDJ1956" s="190"/>
      <c r="LDK1956" s="190"/>
      <c r="LDL1956" s="190"/>
      <c r="LDM1956" s="190"/>
      <c r="LDN1956" s="190"/>
      <c r="LDO1956" s="190"/>
      <c r="LDP1956" s="190"/>
      <c r="LDQ1956" s="190"/>
      <c r="LDR1956" s="190"/>
      <c r="LDS1956" s="190"/>
      <c r="LDT1956" s="190"/>
      <c r="LDU1956" s="190"/>
      <c r="LDV1956" s="190"/>
      <c r="LDW1956" s="190"/>
      <c r="LDX1956" s="190"/>
      <c r="LDY1956" s="190"/>
      <c r="LDZ1956" s="190"/>
      <c r="LEA1956" s="190"/>
      <c r="LEB1956" s="190"/>
      <c r="LEC1956" s="190"/>
      <c r="LED1956" s="190"/>
      <c r="LEE1956" s="190"/>
      <c r="LEF1956" s="190"/>
      <c r="LEG1956" s="190"/>
      <c r="LEH1956" s="190"/>
      <c r="LEI1956" s="190"/>
      <c r="LEJ1956" s="190"/>
      <c r="LEK1956" s="190"/>
      <c r="LEL1956" s="190"/>
      <c r="LEM1956" s="190"/>
      <c r="LEN1956" s="190"/>
      <c r="LEO1956" s="190"/>
      <c r="LEP1956" s="190"/>
      <c r="LEQ1956" s="190"/>
      <c r="LER1956" s="190"/>
      <c r="LES1956" s="190"/>
      <c r="LET1956" s="190"/>
      <c r="LEU1956" s="190"/>
      <c r="LEV1956" s="190"/>
      <c r="LEW1956" s="190"/>
      <c r="LEX1956" s="190"/>
      <c r="LEY1956" s="190"/>
      <c r="LEZ1956" s="190"/>
      <c r="LFA1956" s="190"/>
      <c r="LFB1956" s="190"/>
      <c r="LFC1956" s="190"/>
      <c r="LFD1956" s="190"/>
      <c r="LFE1956" s="190"/>
      <c r="LFF1956" s="190"/>
      <c r="LFG1956" s="190"/>
      <c r="LFH1956" s="190"/>
      <c r="LFI1956" s="190"/>
      <c r="LFJ1956" s="190"/>
      <c r="LFK1956" s="190"/>
      <c r="LFL1956" s="190"/>
      <c r="LFM1956" s="190"/>
      <c r="LFN1956" s="190"/>
      <c r="LFO1956" s="190"/>
      <c r="LFP1956" s="190"/>
      <c r="LFQ1956" s="190"/>
      <c r="LFR1956" s="190"/>
      <c r="LFS1956" s="190"/>
      <c r="LFT1956" s="190"/>
      <c r="LFU1956" s="190"/>
      <c r="LFV1956" s="190"/>
      <c r="LFW1956" s="190"/>
      <c r="LFX1956" s="190"/>
      <c r="LFY1956" s="190"/>
      <c r="LFZ1956" s="190"/>
      <c r="LGA1956" s="190"/>
      <c r="LGB1956" s="190"/>
      <c r="LGC1956" s="190"/>
      <c r="LGD1956" s="190"/>
      <c r="LGE1956" s="190"/>
      <c r="LGF1956" s="190"/>
      <c r="LGG1956" s="190"/>
      <c r="LGH1956" s="190"/>
      <c r="LGI1956" s="190"/>
      <c r="LGJ1956" s="190"/>
      <c r="LGK1956" s="190"/>
      <c r="LGL1956" s="190"/>
      <c r="LGM1956" s="190"/>
      <c r="LGN1956" s="190"/>
      <c r="LGO1956" s="190"/>
      <c r="LGP1956" s="190"/>
      <c r="LGQ1956" s="190"/>
      <c r="LGR1956" s="190"/>
      <c r="LGS1956" s="190"/>
      <c r="LGT1956" s="190"/>
      <c r="LGU1956" s="190"/>
      <c r="LGV1956" s="190"/>
      <c r="LGW1956" s="190"/>
      <c r="LGX1956" s="190"/>
      <c r="LGY1956" s="190"/>
      <c r="LGZ1956" s="190"/>
      <c r="LHA1956" s="190"/>
      <c r="LHB1956" s="190"/>
      <c r="LHC1956" s="190"/>
      <c r="LHD1956" s="190"/>
      <c r="LHE1956" s="190"/>
      <c r="LHF1956" s="190"/>
      <c r="LHG1956" s="190"/>
      <c r="LHH1956" s="190"/>
      <c r="LHI1956" s="190"/>
      <c r="LHJ1956" s="190"/>
      <c r="LHK1956" s="190"/>
      <c r="LHL1956" s="190"/>
      <c r="LHM1956" s="190"/>
      <c r="LHN1956" s="190"/>
      <c r="LHO1956" s="190"/>
      <c r="LHP1956" s="190"/>
      <c r="LHQ1956" s="190"/>
      <c r="LHR1956" s="190"/>
      <c r="LHS1956" s="190"/>
      <c r="LHT1956" s="190"/>
      <c r="LHU1956" s="190"/>
      <c r="LHV1956" s="190"/>
      <c r="LHW1956" s="190"/>
      <c r="LHX1956" s="190"/>
      <c r="LHY1956" s="190"/>
      <c r="LHZ1956" s="190"/>
      <c r="LIA1956" s="190"/>
      <c r="LIB1956" s="190"/>
      <c r="LIC1956" s="190"/>
      <c r="LID1956" s="190"/>
      <c r="LIE1956" s="190"/>
      <c r="LIF1956" s="190"/>
      <c r="LIG1956" s="190"/>
      <c r="LIH1956" s="190"/>
      <c r="LII1956" s="190"/>
      <c r="LIJ1956" s="190"/>
      <c r="LIK1956" s="190"/>
      <c r="LIL1956" s="190"/>
      <c r="LIM1956" s="190"/>
      <c r="LIN1956" s="190"/>
      <c r="LIO1956" s="190"/>
      <c r="LIP1956" s="190"/>
      <c r="LIQ1956" s="190"/>
      <c r="LIR1956" s="190"/>
      <c r="LIS1956" s="190"/>
      <c r="LIT1956" s="190"/>
      <c r="LIU1956" s="190"/>
      <c r="LIV1956" s="190"/>
      <c r="LIW1956" s="190"/>
      <c r="LIX1956" s="190"/>
      <c r="LIY1956" s="190"/>
      <c r="LIZ1956" s="190"/>
      <c r="LJA1956" s="190"/>
      <c r="LJB1956" s="190"/>
      <c r="LJC1956" s="190"/>
      <c r="LJD1956" s="190"/>
      <c r="LJE1956" s="190"/>
      <c r="LJF1956" s="190"/>
      <c r="LJG1956" s="190"/>
      <c r="LJH1956" s="190"/>
      <c r="LJI1956" s="190"/>
      <c r="LJJ1956" s="190"/>
      <c r="LJK1956" s="190"/>
      <c r="LJL1956" s="190"/>
      <c r="LJM1956" s="190"/>
      <c r="LJN1956" s="190"/>
      <c r="LJO1956" s="190"/>
      <c r="LJP1956" s="190"/>
      <c r="LJQ1956" s="190"/>
      <c r="LJR1956" s="190"/>
      <c r="LJS1956" s="190"/>
      <c r="LJT1956" s="190"/>
      <c r="LJU1956" s="190"/>
      <c r="LJV1956" s="190"/>
      <c r="LJW1956" s="190"/>
      <c r="LJX1956" s="190"/>
      <c r="LJY1956" s="190"/>
      <c r="LJZ1956" s="190"/>
      <c r="LKA1956" s="190"/>
      <c r="LKB1956" s="190"/>
      <c r="LKC1956" s="190"/>
      <c r="LKD1956" s="190"/>
      <c r="LKE1956" s="190"/>
      <c r="LKF1956" s="190"/>
      <c r="LKG1956" s="190"/>
      <c r="LKH1956" s="190"/>
      <c r="LKI1956" s="190"/>
      <c r="LKJ1956" s="190"/>
      <c r="LKK1956" s="190"/>
      <c r="LKL1956" s="190"/>
      <c r="LKM1956" s="190"/>
      <c r="LKN1956" s="190"/>
      <c r="LKO1956" s="190"/>
      <c r="LKP1956" s="190"/>
      <c r="LKQ1956" s="190"/>
      <c r="LKR1956" s="190"/>
      <c r="LKS1956" s="190"/>
      <c r="LKT1956" s="190"/>
      <c r="LKU1956" s="190"/>
      <c r="LKV1956" s="190"/>
      <c r="LKW1956" s="190"/>
      <c r="LKX1956" s="190"/>
      <c r="LKY1956" s="190"/>
      <c r="LKZ1956" s="190"/>
      <c r="LLA1956" s="190"/>
      <c r="LLB1956" s="190"/>
      <c r="LLC1956" s="190"/>
      <c r="LLD1956" s="190"/>
      <c r="LLE1956" s="190"/>
      <c r="LLF1956" s="190"/>
      <c r="LLG1956" s="190"/>
      <c r="LLH1956" s="190"/>
      <c r="LLI1956" s="190"/>
      <c r="LLJ1956" s="190"/>
      <c r="LLK1956" s="190"/>
      <c r="LLL1956" s="190"/>
      <c r="LLM1956" s="190"/>
      <c r="LLN1956" s="190"/>
      <c r="LLO1956" s="190"/>
      <c r="LLP1956" s="190"/>
      <c r="LLQ1956" s="190"/>
      <c r="LLR1956" s="190"/>
      <c r="LLS1956" s="190"/>
      <c r="LLT1956" s="190"/>
      <c r="LLU1956" s="190"/>
      <c r="LLV1956" s="190"/>
      <c r="LLW1956" s="190"/>
      <c r="LLX1956" s="190"/>
      <c r="LLY1956" s="190"/>
      <c r="LLZ1956" s="190"/>
      <c r="LMA1956" s="190"/>
      <c r="LMB1956" s="190"/>
      <c r="LMC1956" s="190"/>
      <c r="LMD1956" s="190"/>
      <c r="LME1956" s="190"/>
      <c r="LMF1956" s="190"/>
      <c r="LMG1956" s="190"/>
      <c r="LMH1956" s="190"/>
      <c r="LMI1956" s="190"/>
      <c r="LMJ1956" s="190"/>
      <c r="LMK1956" s="190"/>
      <c r="LML1956" s="190"/>
      <c r="LMM1956" s="190"/>
      <c r="LMN1956" s="190"/>
      <c r="LMO1956" s="190"/>
      <c r="LMP1956" s="190"/>
      <c r="LMQ1956" s="190"/>
      <c r="LMR1956" s="190"/>
      <c r="LMS1956" s="190"/>
      <c r="LMT1956" s="190"/>
      <c r="LMU1956" s="190"/>
      <c r="LMV1956" s="190"/>
      <c r="LMW1956" s="190"/>
      <c r="LMX1956" s="190"/>
      <c r="LMY1956" s="190"/>
      <c r="LMZ1956" s="190"/>
      <c r="LNA1956" s="190"/>
      <c r="LNB1956" s="190"/>
      <c r="LNC1956" s="190"/>
      <c r="LND1956" s="190"/>
      <c r="LNE1956" s="190"/>
      <c r="LNF1956" s="190"/>
      <c r="LNG1956" s="190"/>
      <c r="LNH1956" s="190"/>
      <c r="LNI1956" s="190"/>
      <c r="LNJ1956" s="190"/>
      <c r="LNK1956" s="190"/>
      <c r="LNL1956" s="190"/>
      <c r="LNM1956" s="190"/>
      <c r="LNN1956" s="190"/>
      <c r="LNO1956" s="190"/>
      <c r="LNP1956" s="190"/>
      <c r="LNQ1956" s="190"/>
      <c r="LNR1956" s="190"/>
      <c r="LNS1956" s="190"/>
      <c r="LNT1956" s="190"/>
      <c r="LNU1956" s="190"/>
      <c r="LNV1956" s="190"/>
      <c r="LNW1956" s="190"/>
      <c r="LNX1956" s="190"/>
      <c r="LNY1956" s="190"/>
      <c r="LNZ1956" s="190"/>
      <c r="LOA1956" s="190"/>
      <c r="LOB1956" s="190"/>
      <c r="LOC1956" s="190"/>
      <c r="LOD1956" s="190"/>
      <c r="LOE1956" s="190"/>
      <c r="LOF1956" s="190"/>
      <c r="LOG1956" s="190"/>
      <c r="LOH1956" s="190"/>
      <c r="LOI1956" s="190"/>
      <c r="LOJ1956" s="190"/>
      <c r="LOK1956" s="190"/>
      <c r="LOL1956" s="190"/>
      <c r="LOM1956" s="190"/>
      <c r="LON1956" s="190"/>
      <c r="LOO1956" s="190"/>
      <c r="LOP1956" s="190"/>
      <c r="LOQ1956" s="190"/>
      <c r="LOR1956" s="190"/>
      <c r="LOS1956" s="190"/>
      <c r="LOT1956" s="190"/>
      <c r="LOU1956" s="190"/>
      <c r="LOV1956" s="190"/>
      <c r="LOW1956" s="190"/>
      <c r="LOX1956" s="190"/>
      <c r="LOY1956" s="190"/>
      <c r="LOZ1956" s="190"/>
      <c r="LPA1956" s="190"/>
      <c r="LPB1956" s="190"/>
      <c r="LPC1956" s="190"/>
      <c r="LPD1956" s="190"/>
      <c r="LPE1956" s="190"/>
      <c r="LPF1956" s="190"/>
      <c r="LPG1956" s="190"/>
      <c r="LPH1956" s="190"/>
      <c r="LPI1956" s="190"/>
      <c r="LPJ1956" s="190"/>
      <c r="LPK1956" s="190"/>
      <c r="LPL1956" s="190"/>
      <c r="LPM1956" s="190"/>
      <c r="LPN1956" s="190"/>
      <c r="LPO1956" s="190"/>
      <c r="LPP1956" s="190"/>
      <c r="LPQ1956" s="190"/>
      <c r="LPR1956" s="190"/>
      <c r="LPS1956" s="190"/>
      <c r="LPT1956" s="190"/>
      <c r="LPU1956" s="190"/>
      <c r="LPV1956" s="190"/>
      <c r="LPW1956" s="190"/>
      <c r="LPX1956" s="190"/>
      <c r="LPY1956" s="190"/>
      <c r="LPZ1956" s="190"/>
      <c r="LQA1956" s="190"/>
      <c r="LQB1956" s="190"/>
      <c r="LQC1956" s="190"/>
      <c r="LQD1956" s="190"/>
      <c r="LQE1956" s="190"/>
      <c r="LQF1956" s="190"/>
      <c r="LQG1956" s="190"/>
      <c r="LQH1956" s="190"/>
      <c r="LQI1956" s="190"/>
      <c r="LQJ1956" s="190"/>
      <c r="LQK1956" s="190"/>
      <c r="LQL1956" s="190"/>
      <c r="LQM1956" s="190"/>
      <c r="LQN1956" s="190"/>
      <c r="LQO1956" s="190"/>
      <c r="LQP1956" s="190"/>
      <c r="LQQ1956" s="190"/>
      <c r="LQR1956" s="190"/>
      <c r="LQS1956" s="190"/>
      <c r="LQT1956" s="190"/>
      <c r="LQU1956" s="190"/>
      <c r="LQV1956" s="190"/>
      <c r="LQW1956" s="190"/>
      <c r="LQX1956" s="190"/>
      <c r="LQY1956" s="190"/>
      <c r="LQZ1956" s="190"/>
      <c r="LRA1956" s="190"/>
      <c r="LRB1956" s="190"/>
      <c r="LRC1956" s="190"/>
      <c r="LRD1956" s="190"/>
      <c r="LRE1956" s="190"/>
      <c r="LRF1956" s="190"/>
      <c r="LRG1956" s="190"/>
      <c r="LRH1956" s="190"/>
      <c r="LRI1956" s="190"/>
      <c r="LRJ1956" s="190"/>
      <c r="LRK1956" s="190"/>
      <c r="LRL1956" s="190"/>
      <c r="LRM1956" s="190"/>
      <c r="LRN1956" s="190"/>
      <c r="LRO1956" s="190"/>
      <c r="LRP1956" s="190"/>
      <c r="LRQ1956" s="190"/>
      <c r="LRR1956" s="190"/>
      <c r="LRS1956" s="190"/>
      <c r="LRT1956" s="190"/>
      <c r="LRU1956" s="190"/>
      <c r="LRV1956" s="190"/>
      <c r="LRW1956" s="190"/>
      <c r="LRX1956" s="190"/>
      <c r="LRY1956" s="190"/>
      <c r="LRZ1956" s="190"/>
      <c r="LSA1956" s="190"/>
      <c r="LSB1956" s="190"/>
      <c r="LSC1956" s="190"/>
      <c r="LSD1956" s="190"/>
      <c r="LSE1956" s="190"/>
      <c r="LSF1956" s="190"/>
      <c r="LSG1956" s="190"/>
      <c r="LSH1956" s="190"/>
      <c r="LSI1956" s="190"/>
      <c r="LSJ1956" s="190"/>
      <c r="LSK1956" s="190"/>
      <c r="LSL1956" s="190"/>
      <c r="LSM1956" s="190"/>
      <c r="LSN1956" s="190"/>
      <c r="LSO1956" s="190"/>
      <c r="LSP1956" s="190"/>
      <c r="LSQ1956" s="190"/>
      <c r="LSR1956" s="190"/>
      <c r="LSS1956" s="190"/>
      <c r="LST1956" s="190"/>
      <c r="LSU1956" s="190"/>
      <c r="LSV1956" s="190"/>
      <c r="LSW1956" s="190"/>
      <c r="LSX1956" s="190"/>
      <c r="LSY1956" s="190"/>
      <c r="LSZ1956" s="190"/>
      <c r="LTA1956" s="190"/>
      <c r="LTB1956" s="190"/>
      <c r="LTC1956" s="190"/>
      <c r="LTD1956" s="190"/>
      <c r="LTE1956" s="190"/>
      <c r="LTF1956" s="190"/>
      <c r="LTG1956" s="190"/>
      <c r="LTH1956" s="190"/>
      <c r="LTI1956" s="190"/>
      <c r="LTJ1956" s="190"/>
      <c r="LTK1956" s="190"/>
      <c r="LTL1956" s="190"/>
      <c r="LTM1956" s="190"/>
      <c r="LTN1956" s="190"/>
      <c r="LTO1956" s="190"/>
      <c r="LTP1956" s="190"/>
      <c r="LTQ1956" s="190"/>
      <c r="LTR1956" s="190"/>
      <c r="LTS1956" s="190"/>
      <c r="LTT1956" s="190"/>
      <c r="LTU1956" s="190"/>
      <c r="LTV1956" s="190"/>
      <c r="LTW1956" s="190"/>
      <c r="LTX1956" s="190"/>
      <c r="LTY1956" s="190"/>
      <c r="LTZ1956" s="190"/>
      <c r="LUA1956" s="190"/>
      <c r="LUB1956" s="190"/>
      <c r="LUC1956" s="190"/>
      <c r="LUD1956" s="190"/>
      <c r="LUE1956" s="190"/>
      <c r="LUF1956" s="190"/>
      <c r="LUG1956" s="190"/>
      <c r="LUH1956" s="190"/>
      <c r="LUI1956" s="190"/>
      <c r="LUJ1956" s="190"/>
      <c r="LUK1956" s="190"/>
      <c r="LUL1956" s="190"/>
      <c r="LUM1956" s="190"/>
      <c r="LUN1956" s="190"/>
      <c r="LUO1956" s="190"/>
      <c r="LUP1956" s="190"/>
      <c r="LUQ1956" s="190"/>
      <c r="LUR1956" s="190"/>
      <c r="LUS1956" s="190"/>
      <c r="LUT1956" s="190"/>
      <c r="LUU1956" s="190"/>
      <c r="LUV1956" s="190"/>
      <c r="LUW1956" s="190"/>
      <c r="LUX1956" s="190"/>
      <c r="LUY1956" s="190"/>
      <c r="LUZ1956" s="190"/>
      <c r="LVA1956" s="190"/>
      <c r="LVB1956" s="190"/>
      <c r="LVC1956" s="190"/>
      <c r="LVD1956" s="190"/>
      <c r="LVE1956" s="190"/>
      <c r="LVF1956" s="190"/>
      <c r="LVG1956" s="190"/>
      <c r="LVH1956" s="190"/>
      <c r="LVI1956" s="190"/>
      <c r="LVJ1956" s="190"/>
      <c r="LVK1956" s="190"/>
      <c r="LVL1956" s="190"/>
      <c r="LVM1956" s="190"/>
      <c r="LVN1956" s="190"/>
      <c r="LVO1956" s="190"/>
      <c r="LVP1956" s="190"/>
      <c r="LVQ1956" s="190"/>
      <c r="LVR1956" s="190"/>
      <c r="LVS1956" s="190"/>
      <c r="LVT1956" s="190"/>
      <c r="LVU1956" s="190"/>
      <c r="LVV1956" s="190"/>
      <c r="LVW1956" s="190"/>
      <c r="LVX1956" s="190"/>
      <c r="LVY1956" s="190"/>
      <c r="LVZ1956" s="190"/>
      <c r="LWA1956" s="190"/>
      <c r="LWB1956" s="190"/>
      <c r="LWC1956" s="190"/>
      <c r="LWD1956" s="190"/>
      <c r="LWE1956" s="190"/>
      <c r="LWF1956" s="190"/>
      <c r="LWG1956" s="190"/>
      <c r="LWH1956" s="190"/>
      <c r="LWI1956" s="190"/>
      <c r="LWJ1956" s="190"/>
      <c r="LWK1956" s="190"/>
      <c r="LWL1956" s="190"/>
      <c r="LWM1956" s="190"/>
      <c r="LWN1956" s="190"/>
      <c r="LWO1956" s="190"/>
      <c r="LWP1956" s="190"/>
      <c r="LWQ1956" s="190"/>
      <c r="LWR1956" s="190"/>
      <c r="LWS1956" s="190"/>
      <c r="LWT1956" s="190"/>
      <c r="LWU1956" s="190"/>
      <c r="LWV1956" s="190"/>
      <c r="LWW1956" s="190"/>
      <c r="LWX1956" s="190"/>
      <c r="LWY1956" s="190"/>
      <c r="LWZ1956" s="190"/>
      <c r="LXA1956" s="190"/>
      <c r="LXB1956" s="190"/>
      <c r="LXC1956" s="190"/>
      <c r="LXD1956" s="190"/>
      <c r="LXE1956" s="190"/>
      <c r="LXF1956" s="190"/>
      <c r="LXG1956" s="190"/>
      <c r="LXH1956" s="190"/>
      <c r="LXI1956" s="190"/>
      <c r="LXJ1956" s="190"/>
      <c r="LXK1956" s="190"/>
      <c r="LXL1956" s="190"/>
      <c r="LXM1956" s="190"/>
      <c r="LXN1956" s="190"/>
      <c r="LXO1956" s="190"/>
      <c r="LXP1956" s="190"/>
      <c r="LXQ1956" s="190"/>
      <c r="LXR1956" s="190"/>
      <c r="LXS1956" s="190"/>
      <c r="LXT1956" s="190"/>
      <c r="LXU1956" s="190"/>
      <c r="LXV1956" s="190"/>
      <c r="LXW1956" s="190"/>
      <c r="LXX1956" s="190"/>
      <c r="LXY1956" s="190"/>
      <c r="LXZ1956" s="190"/>
      <c r="LYA1956" s="190"/>
      <c r="LYB1956" s="190"/>
      <c r="LYC1956" s="190"/>
      <c r="LYD1956" s="190"/>
      <c r="LYE1956" s="190"/>
      <c r="LYF1956" s="190"/>
      <c r="LYG1956" s="190"/>
      <c r="LYH1956" s="190"/>
      <c r="LYI1956" s="190"/>
      <c r="LYJ1956" s="190"/>
      <c r="LYK1956" s="190"/>
      <c r="LYL1956" s="190"/>
      <c r="LYM1956" s="190"/>
      <c r="LYN1956" s="190"/>
      <c r="LYO1956" s="190"/>
      <c r="LYP1956" s="190"/>
      <c r="LYQ1956" s="190"/>
      <c r="LYR1956" s="190"/>
      <c r="LYS1956" s="190"/>
      <c r="LYT1956" s="190"/>
      <c r="LYU1956" s="190"/>
      <c r="LYV1956" s="190"/>
      <c r="LYW1956" s="190"/>
      <c r="LYX1956" s="190"/>
      <c r="LYY1956" s="190"/>
      <c r="LYZ1956" s="190"/>
      <c r="LZA1956" s="190"/>
      <c r="LZB1956" s="190"/>
      <c r="LZC1956" s="190"/>
      <c r="LZD1956" s="190"/>
      <c r="LZE1956" s="190"/>
      <c r="LZF1956" s="190"/>
      <c r="LZG1956" s="190"/>
      <c r="LZH1956" s="190"/>
      <c r="LZI1956" s="190"/>
      <c r="LZJ1956" s="190"/>
      <c r="LZK1956" s="190"/>
      <c r="LZL1956" s="190"/>
      <c r="LZM1956" s="190"/>
      <c r="LZN1956" s="190"/>
      <c r="LZO1956" s="190"/>
      <c r="LZP1956" s="190"/>
      <c r="LZQ1956" s="190"/>
      <c r="LZR1956" s="190"/>
      <c r="LZS1956" s="190"/>
      <c r="LZT1956" s="190"/>
      <c r="LZU1956" s="190"/>
      <c r="LZV1956" s="190"/>
      <c r="LZW1956" s="190"/>
      <c r="LZX1956" s="190"/>
      <c r="LZY1956" s="190"/>
      <c r="LZZ1956" s="190"/>
      <c r="MAA1956" s="190"/>
      <c r="MAB1956" s="190"/>
      <c r="MAC1956" s="190"/>
      <c r="MAD1956" s="190"/>
      <c r="MAE1956" s="190"/>
      <c r="MAF1956" s="190"/>
      <c r="MAG1956" s="190"/>
      <c r="MAH1956" s="190"/>
      <c r="MAI1956" s="190"/>
      <c r="MAJ1956" s="190"/>
      <c r="MAK1956" s="190"/>
      <c r="MAL1956" s="190"/>
      <c r="MAM1956" s="190"/>
      <c r="MAN1956" s="190"/>
      <c r="MAO1956" s="190"/>
      <c r="MAP1956" s="190"/>
      <c r="MAQ1956" s="190"/>
      <c r="MAR1956" s="190"/>
      <c r="MAS1956" s="190"/>
      <c r="MAT1956" s="190"/>
      <c r="MAU1956" s="190"/>
      <c r="MAV1956" s="190"/>
      <c r="MAW1956" s="190"/>
      <c r="MAX1956" s="190"/>
      <c r="MAY1956" s="190"/>
      <c r="MAZ1956" s="190"/>
      <c r="MBA1956" s="190"/>
      <c r="MBB1956" s="190"/>
      <c r="MBC1956" s="190"/>
      <c r="MBD1956" s="190"/>
      <c r="MBE1956" s="190"/>
      <c r="MBF1956" s="190"/>
      <c r="MBG1956" s="190"/>
      <c r="MBH1956" s="190"/>
      <c r="MBI1956" s="190"/>
      <c r="MBJ1956" s="190"/>
      <c r="MBK1956" s="190"/>
      <c r="MBL1956" s="190"/>
      <c r="MBM1956" s="190"/>
      <c r="MBN1956" s="190"/>
      <c r="MBO1956" s="190"/>
      <c r="MBP1956" s="190"/>
      <c r="MBQ1956" s="190"/>
      <c r="MBR1956" s="190"/>
      <c r="MBS1956" s="190"/>
      <c r="MBT1956" s="190"/>
      <c r="MBU1956" s="190"/>
      <c r="MBV1956" s="190"/>
      <c r="MBW1956" s="190"/>
      <c r="MBX1956" s="190"/>
      <c r="MBY1956" s="190"/>
      <c r="MBZ1956" s="190"/>
      <c r="MCA1956" s="190"/>
      <c r="MCB1956" s="190"/>
      <c r="MCC1956" s="190"/>
      <c r="MCD1956" s="190"/>
      <c r="MCE1956" s="190"/>
      <c r="MCF1956" s="190"/>
      <c r="MCG1956" s="190"/>
      <c r="MCH1956" s="190"/>
      <c r="MCI1956" s="190"/>
      <c r="MCJ1956" s="190"/>
      <c r="MCK1956" s="190"/>
      <c r="MCL1956" s="190"/>
      <c r="MCM1956" s="190"/>
      <c r="MCN1956" s="190"/>
      <c r="MCO1956" s="190"/>
      <c r="MCP1956" s="190"/>
      <c r="MCQ1956" s="190"/>
      <c r="MCR1956" s="190"/>
      <c r="MCS1956" s="190"/>
      <c r="MCT1956" s="190"/>
      <c r="MCU1956" s="190"/>
      <c r="MCV1956" s="190"/>
      <c r="MCW1956" s="190"/>
      <c r="MCX1956" s="190"/>
      <c r="MCY1956" s="190"/>
      <c r="MCZ1956" s="190"/>
      <c r="MDA1956" s="190"/>
      <c r="MDB1956" s="190"/>
      <c r="MDC1956" s="190"/>
      <c r="MDD1956" s="190"/>
      <c r="MDE1956" s="190"/>
      <c r="MDF1956" s="190"/>
      <c r="MDG1956" s="190"/>
      <c r="MDH1956" s="190"/>
      <c r="MDI1956" s="190"/>
      <c r="MDJ1956" s="190"/>
      <c r="MDK1956" s="190"/>
      <c r="MDL1956" s="190"/>
      <c r="MDM1956" s="190"/>
      <c r="MDN1956" s="190"/>
      <c r="MDO1956" s="190"/>
      <c r="MDP1956" s="190"/>
      <c r="MDQ1956" s="190"/>
      <c r="MDR1956" s="190"/>
      <c r="MDS1956" s="190"/>
      <c r="MDT1956" s="190"/>
      <c r="MDU1956" s="190"/>
      <c r="MDV1956" s="190"/>
      <c r="MDW1956" s="190"/>
      <c r="MDX1956" s="190"/>
      <c r="MDY1956" s="190"/>
      <c r="MDZ1956" s="190"/>
      <c r="MEA1956" s="190"/>
      <c r="MEB1956" s="190"/>
      <c r="MEC1956" s="190"/>
      <c r="MED1956" s="190"/>
      <c r="MEE1956" s="190"/>
      <c r="MEF1956" s="190"/>
      <c r="MEG1956" s="190"/>
      <c r="MEH1956" s="190"/>
      <c r="MEI1956" s="190"/>
      <c r="MEJ1956" s="190"/>
      <c r="MEK1956" s="190"/>
      <c r="MEL1956" s="190"/>
      <c r="MEM1956" s="190"/>
      <c r="MEN1956" s="190"/>
      <c r="MEO1956" s="190"/>
      <c r="MEP1956" s="190"/>
      <c r="MEQ1956" s="190"/>
      <c r="MER1956" s="190"/>
      <c r="MES1956" s="190"/>
      <c r="MET1956" s="190"/>
      <c r="MEU1956" s="190"/>
      <c r="MEV1956" s="190"/>
      <c r="MEW1956" s="190"/>
      <c r="MEX1956" s="190"/>
      <c r="MEY1956" s="190"/>
      <c r="MEZ1956" s="190"/>
      <c r="MFA1956" s="190"/>
      <c r="MFB1956" s="190"/>
      <c r="MFC1956" s="190"/>
      <c r="MFD1956" s="190"/>
      <c r="MFE1956" s="190"/>
      <c r="MFF1956" s="190"/>
      <c r="MFG1956" s="190"/>
      <c r="MFH1956" s="190"/>
      <c r="MFI1956" s="190"/>
      <c r="MFJ1956" s="190"/>
      <c r="MFK1956" s="190"/>
      <c r="MFL1956" s="190"/>
      <c r="MFM1956" s="190"/>
      <c r="MFN1956" s="190"/>
      <c r="MFO1956" s="190"/>
      <c r="MFP1956" s="190"/>
      <c r="MFQ1956" s="190"/>
      <c r="MFR1956" s="190"/>
      <c r="MFS1956" s="190"/>
      <c r="MFT1956" s="190"/>
      <c r="MFU1956" s="190"/>
      <c r="MFV1956" s="190"/>
      <c r="MFW1956" s="190"/>
      <c r="MFX1956" s="190"/>
      <c r="MFY1956" s="190"/>
      <c r="MFZ1956" s="190"/>
      <c r="MGA1956" s="190"/>
      <c r="MGB1956" s="190"/>
      <c r="MGC1956" s="190"/>
      <c r="MGD1956" s="190"/>
      <c r="MGE1956" s="190"/>
      <c r="MGF1956" s="190"/>
      <c r="MGG1956" s="190"/>
      <c r="MGH1956" s="190"/>
      <c r="MGI1956" s="190"/>
      <c r="MGJ1956" s="190"/>
      <c r="MGK1956" s="190"/>
      <c r="MGL1956" s="190"/>
      <c r="MGM1956" s="190"/>
      <c r="MGN1956" s="190"/>
      <c r="MGO1956" s="190"/>
      <c r="MGP1956" s="190"/>
      <c r="MGQ1956" s="190"/>
      <c r="MGR1956" s="190"/>
      <c r="MGS1956" s="190"/>
      <c r="MGT1956" s="190"/>
      <c r="MGU1956" s="190"/>
      <c r="MGV1956" s="190"/>
      <c r="MGW1956" s="190"/>
      <c r="MGX1956" s="190"/>
      <c r="MGY1956" s="190"/>
      <c r="MGZ1956" s="190"/>
      <c r="MHA1956" s="190"/>
      <c r="MHB1956" s="190"/>
      <c r="MHC1956" s="190"/>
      <c r="MHD1956" s="190"/>
      <c r="MHE1956" s="190"/>
      <c r="MHF1956" s="190"/>
      <c r="MHG1956" s="190"/>
      <c r="MHH1956" s="190"/>
      <c r="MHI1956" s="190"/>
      <c r="MHJ1956" s="190"/>
      <c r="MHK1956" s="190"/>
      <c r="MHL1956" s="190"/>
      <c r="MHM1956" s="190"/>
      <c r="MHN1956" s="190"/>
      <c r="MHO1956" s="190"/>
      <c r="MHP1956" s="190"/>
      <c r="MHQ1956" s="190"/>
      <c r="MHR1956" s="190"/>
      <c r="MHS1956" s="190"/>
      <c r="MHT1956" s="190"/>
      <c r="MHU1956" s="190"/>
      <c r="MHV1956" s="190"/>
      <c r="MHW1956" s="190"/>
      <c r="MHX1956" s="190"/>
      <c r="MHY1956" s="190"/>
      <c r="MHZ1956" s="190"/>
      <c r="MIA1956" s="190"/>
      <c r="MIB1956" s="190"/>
      <c r="MIC1956" s="190"/>
      <c r="MID1956" s="190"/>
      <c r="MIE1956" s="190"/>
      <c r="MIF1956" s="190"/>
      <c r="MIG1956" s="190"/>
      <c r="MIH1956" s="190"/>
      <c r="MII1956" s="190"/>
      <c r="MIJ1956" s="190"/>
      <c r="MIK1956" s="190"/>
      <c r="MIL1956" s="190"/>
      <c r="MIM1956" s="190"/>
      <c r="MIN1956" s="190"/>
      <c r="MIO1956" s="190"/>
      <c r="MIP1956" s="190"/>
      <c r="MIQ1956" s="190"/>
      <c r="MIR1956" s="190"/>
      <c r="MIS1956" s="190"/>
      <c r="MIT1956" s="190"/>
      <c r="MIU1956" s="190"/>
      <c r="MIV1956" s="190"/>
      <c r="MIW1956" s="190"/>
      <c r="MIX1956" s="190"/>
      <c r="MIY1956" s="190"/>
      <c r="MIZ1956" s="190"/>
      <c r="MJA1956" s="190"/>
      <c r="MJB1956" s="190"/>
      <c r="MJC1956" s="190"/>
      <c r="MJD1956" s="190"/>
      <c r="MJE1956" s="190"/>
      <c r="MJF1956" s="190"/>
      <c r="MJG1956" s="190"/>
      <c r="MJH1956" s="190"/>
      <c r="MJI1956" s="190"/>
      <c r="MJJ1956" s="190"/>
      <c r="MJK1956" s="190"/>
      <c r="MJL1956" s="190"/>
      <c r="MJM1956" s="190"/>
      <c r="MJN1956" s="190"/>
      <c r="MJO1956" s="190"/>
      <c r="MJP1956" s="190"/>
      <c r="MJQ1956" s="190"/>
      <c r="MJR1956" s="190"/>
      <c r="MJS1956" s="190"/>
      <c r="MJT1956" s="190"/>
      <c r="MJU1956" s="190"/>
      <c r="MJV1956" s="190"/>
      <c r="MJW1956" s="190"/>
      <c r="MJX1956" s="190"/>
      <c r="MJY1956" s="190"/>
      <c r="MJZ1956" s="190"/>
      <c r="MKA1956" s="190"/>
      <c r="MKB1956" s="190"/>
      <c r="MKC1956" s="190"/>
      <c r="MKD1956" s="190"/>
      <c r="MKE1956" s="190"/>
      <c r="MKF1956" s="190"/>
      <c r="MKG1956" s="190"/>
      <c r="MKH1956" s="190"/>
      <c r="MKI1956" s="190"/>
      <c r="MKJ1956" s="190"/>
      <c r="MKK1956" s="190"/>
      <c r="MKL1956" s="190"/>
      <c r="MKM1956" s="190"/>
      <c r="MKN1956" s="190"/>
      <c r="MKO1956" s="190"/>
      <c r="MKP1956" s="190"/>
      <c r="MKQ1956" s="190"/>
      <c r="MKR1956" s="190"/>
      <c r="MKS1956" s="190"/>
      <c r="MKT1956" s="190"/>
      <c r="MKU1956" s="190"/>
      <c r="MKV1956" s="190"/>
      <c r="MKW1956" s="190"/>
      <c r="MKX1956" s="190"/>
      <c r="MKY1956" s="190"/>
      <c r="MKZ1956" s="190"/>
      <c r="MLA1956" s="190"/>
      <c r="MLB1956" s="190"/>
      <c r="MLC1956" s="190"/>
      <c r="MLD1956" s="190"/>
      <c r="MLE1956" s="190"/>
      <c r="MLF1956" s="190"/>
      <c r="MLG1956" s="190"/>
      <c r="MLH1956" s="190"/>
      <c r="MLI1956" s="190"/>
      <c r="MLJ1956" s="190"/>
      <c r="MLK1956" s="190"/>
      <c r="MLL1956" s="190"/>
      <c r="MLM1956" s="190"/>
      <c r="MLN1956" s="190"/>
      <c r="MLO1956" s="190"/>
      <c r="MLP1956" s="190"/>
      <c r="MLQ1956" s="190"/>
      <c r="MLR1956" s="190"/>
      <c r="MLS1956" s="190"/>
      <c r="MLT1956" s="190"/>
      <c r="MLU1956" s="190"/>
      <c r="MLV1956" s="190"/>
      <c r="MLW1956" s="190"/>
      <c r="MLX1956" s="190"/>
      <c r="MLY1956" s="190"/>
      <c r="MLZ1956" s="190"/>
      <c r="MMA1956" s="190"/>
      <c r="MMB1956" s="190"/>
      <c r="MMC1956" s="190"/>
      <c r="MMD1956" s="190"/>
      <c r="MME1956" s="190"/>
      <c r="MMF1956" s="190"/>
      <c r="MMG1956" s="190"/>
      <c r="MMH1956" s="190"/>
      <c r="MMI1956" s="190"/>
      <c r="MMJ1956" s="190"/>
      <c r="MMK1956" s="190"/>
      <c r="MML1956" s="190"/>
      <c r="MMM1956" s="190"/>
      <c r="MMN1956" s="190"/>
      <c r="MMO1956" s="190"/>
      <c r="MMP1956" s="190"/>
      <c r="MMQ1956" s="190"/>
      <c r="MMR1956" s="190"/>
      <c r="MMS1956" s="190"/>
      <c r="MMT1956" s="190"/>
      <c r="MMU1956" s="190"/>
      <c r="MMV1956" s="190"/>
      <c r="MMW1956" s="190"/>
      <c r="MMX1956" s="190"/>
      <c r="MMY1956" s="190"/>
      <c r="MMZ1956" s="190"/>
      <c r="MNA1956" s="190"/>
      <c r="MNB1956" s="190"/>
      <c r="MNC1956" s="190"/>
      <c r="MND1956" s="190"/>
      <c r="MNE1956" s="190"/>
      <c r="MNF1956" s="190"/>
      <c r="MNG1956" s="190"/>
      <c r="MNH1956" s="190"/>
      <c r="MNI1956" s="190"/>
      <c r="MNJ1956" s="190"/>
      <c r="MNK1956" s="190"/>
      <c r="MNL1956" s="190"/>
      <c r="MNM1956" s="190"/>
      <c r="MNN1956" s="190"/>
      <c r="MNO1956" s="190"/>
      <c r="MNP1956" s="190"/>
      <c r="MNQ1956" s="190"/>
      <c r="MNR1956" s="190"/>
      <c r="MNS1956" s="190"/>
      <c r="MNT1956" s="190"/>
      <c r="MNU1956" s="190"/>
      <c r="MNV1956" s="190"/>
      <c r="MNW1956" s="190"/>
      <c r="MNX1956" s="190"/>
      <c r="MNY1956" s="190"/>
      <c r="MNZ1956" s="190"/>
      <c r="MOA1956" s="190"/>
      <c r="MOB1956" s="190"/>
      <c r="MOC1956" s="190"/>
      <c r="MOD1956" s="190"/>
      <c r="MOE1956" s="190"/>
      <c r="MOF1956" s="190"/>
      <c r="MOG1956" s="190"/>
      <c r="MOH1956" s="190"/>
      <c r="MOI1956" s="190"/>
      <c r="MOJ1956" s="190"/>
      <c r="MOK1956" s="190"/>
      <c r="MOL1956" s="190"/>
      <c r="MOM1956" s="190"/>
      <c r="MON1956" s="190"/>
      <c r="MOO1956" s="190"/>
      <c r="MOP1956" s="190"/>
      <c r="MOQ1956" s="190"/>
      <c r="MOR1956" s="190"/>
      <c r="MOS1956" s="190"/>
      <c r="MOT1956" s="190"/>
      <c r="MOU1956" s="190"/>
      <c r="MOV1956" s="190"/>
      <c r="MOW1956" s="190"/>
      <c r="MOX1956" s="190"/>
      <c r="MOY1956" s="190"/>
      <c r="MOZ1956" s="190"/>
      <c r="MPA1956" s="190"/>
      <c r="MPB1956" s="190"/>
      <c r="MPC1956" s="190"/>
      <c r="MPD1956" s="190"/>
      <c r="MPE1956" s="190"/>
      <c r="MPF1956" s="190"/>
      <c r="MPG1956" s="190"/>
      <c r="MPH1956" s="190"/>
      <c r="MPI1956" s="190"/>
      <c r="MPJ1956" s="190"/>
      <c r="MPK1956" s="190"/>
      <c r="MPL1956" s="190"/>
      <c r="MPM1956" s="190"/>
      <c r="MPN1956" s="190"/>
      <c r="MPO1956" s="190"/>
      <c r="MPP1956" s="190"/>
      <c r="MPQ1956" s="190"/>
      <c r="MPR1956" s="190"/>
      <c r="MPS1956" s="190"/>
      <c r="MPT1956" s="190"/>
      <c r="MPU1956" s="190"/>
      <c r="MPV1956" s="190"/>
      <c r="MPW1956" s="190"/>
      <c r="MPX1956" s="190"/>
      <c r="MPY1956" s="190"/>
      <c r="MPZ1956" s="190"/>
      <c r="MQA1956" s="190"/>
      <c r="MQB1956" s="190"/>
      <c r="MQC1956" s="190"/>
      <c r="MQD1956" s="190"/>
      <c r="MQE1956" s="190"/>
      <c r="MQF1956" s="190"/>
      <c r="MQG1956" s="190"/>
      <c r="MQH1956" s="190"/>
      <c r="MQI1956" s="190"/>
      <c r="MQJ1956" s="190"/>
      <c r="MQK1956" s="190"/>
      <c r="MQL1956" s="190"/>
      <c r="MQM1956" s="190"/>
      <c r="MQN1956" s="190"/>
      <c r="MQO1956" s="190"/>
      <c r="MQP1956" s="190"/>
      <c r="MQQ1956" s="190"/>
      <c r="MQR1956" s="190"/>
      <c r="MQS1956" s="190"/>
      <c r="MQT1956" s="190"/>
      <c r="MQU1956" s="190"/>
      <c r="MQV1956" s="190"/>
      <c r="MQW1956" s="190"/>
      <c r="MQX1956" s="190"/>
      <c r="MQY1956" s="190"/>
      <c r="MQZ1956" s="190"/>
      <c r="MRA1956" s="190"/>
      <c r="MRB1956" s="190"/>
      <c r="MRC1956" s="190"/>
      <c r="MRD1956" s="190"/>
      <c r="MRE1956" s="190"/>
      <c r="MRF1956" s="190"/>
      <c r="MRG1956" s="190"/>
      <c r="MRH1956" s="190"/>
      <c r="MRI1956" s="190"/>
      <c r="MRJ1956" s="190"/>
      <c r="MRK1956" s="190"/>
      <c r="MRL1956" s="190"/>
      <c r="MRM1956" s="190"/>
      <c r="MRN1956" s="190"/>
      <c r="MRO1956" s="190"/>
      <c r="MRP1956" s="190"/>
      <c r="MRQ1956" s="190"/>
      <c r="MRR1956" s="190"/>
      <c r="MRS1956" s="190"/>
      <c r="MRT1956" s="190"/>
      <c r="MRU1956" s="190"/>
      <c r="MRV1956" s="190"/>
      <c r="MRW1956" s="190"/>
      <c r="MRX1956" s="190"/>
      <c r="MRY1956" s="190"/>
      <c r="MRZ1956" s="190"/>
      <c r="MSA1956" s="190"/>
      <c r="MSB1956" s="190"/>
      <c r="MSC1956" s="190"/>
      <c r="MSD1956" s="190"/>
      <c r="MSE1956" s="190"/>
      <c r="MSF1956" s="190"/>
      <c r="MSG1956" s="190"/>
      <c r="MSH1956" s="190"/>
      <c r="MSI1956" s="190"/>
      <c r="MSJ1956" s="190"/>
      <c r="MSK1956" s="190"/>
      <c r="MSL1956" s="190"/>
      <c r="MSM1956" s="190"/>
      <c r="MSN1956" s="190"/>
      <c r="MSO1956" s="190"/>
      <c r="MSP1956" s="190"/>
      <c r="MSQ1956" s="190"/>
      <c r="MSR1956" s="190"/>
      <c r="MSS1956" s="190"/>
      <c r="MST1956" s="190"/>
      <c r="MSU1956" s="190"/>
      <c r="MSV1956" s="190"/>
      <c r="MSW1956" s="190"/>
      <c r="MSX1956" s="190"/>
      <c r="MSY1956" s="190"/>
      <c r="MSZ1956" s="190"/>
      <c r="MTA1956" s="190"/>
      <c r="MTB1956" s="190"/>
      <c r="MTC1956" s="190"/>
      <c r="MTD1956" s="190"/>
      <c r="MTE1956" s="190"/>
      <c r="MTF1956" s="190"/>
      <c r="MTG1956" s="190"/>
      <c r="MTH1956" s="190"/>
      <c r="MTI1956" s="190"/>
      <c r="MTJ1956" s="190"/>
      <c r="MTK1956" s="190"/>
      <c r="MTL1956" s="190"/>
      <c r="MTM1956" s="190"/>
      <c r="MTN1956" s="190"/>
      <c r="MTO1956" s="190"/>
      <c r="MTP1956" s="190"/>
      <c r="MTQ1956" s="190"/>
      <c r="MTR1956" s="190"/>
      <c r="MTS1956" s="190"/>
      <c r="MTT1956" s="190"/>
      <c r="MTU1956" s="190"/>
      <c r="MTV1956" s="190"/>
      <c r="MTW1956" s="190"/>
      <c r="MTX1956" s="190"/>
      <c r="MTY1956" s="190"/>
      <c r="MTZ1956" s="190"/>
      <c r="MUA1956" s="190"/>
      <c r="MUB1956" s="190"/>
      <c r="MUC1956" s="190"/>
      <c r="MUD1956" s="190"/>
      <c r="MUE1956" s="190"/>
      <c r="MUF1956" s="190"/>
      <c r="MUG1956" s="190"/>
      <c r="MUH1956" s="190"/>
      <c r="MUI1956" s="190"/>
      <c r="MUJ1956" s="190"/>
      <c r="MUK1956" s="190"/>
      <c r="MUL1956" s="190"/>
      <c r="MUM1956" s="190"/>
      <c r="MUN1956" s="190"/>
      <c r="MUO1956" s="190"/>
      <c r="MUP1956" s="190"/>
      <c r="MUQ1956" s="190"/>
      <c r="MUR1956" s="190"/>
      <c r="MUS1956" s="190"/>
      <c r="MUT1956" s="190"/>
      <c r="MUU1956" s="190"/>
      <c r="MUV1956" s="190"/>
      <c r="MUW1956" s="190"/>
      <c r="MUX1956" s="190"/>
      <c r="MUY1956" s="190"/>
      <c r="MUZ1956" s="190"/>
      <c r="MVA1956" s="190"/>
      <c r="MVB1956" s="190"/>
      <c r="MVC1956" s="190"/>
      <c r="MVD1956" s="190"/>
      <c r="MVE1956" s="190"/>
      <c r="MVF1956" s="190"/>
      <c r="MVG1956" s="190"/>
      <c r="MVH1956" s="190"/>
      <c r="MVI1956" s="190"/>
      <c r="MVJ1956" s="190"/>
      <c r="MVK1956" s="190"/>
      <c r="MVL1956" s="190"/>
      <c r="MVM1956" s="190"/>
      <c r="MVN1956" s="190"/>
      <c r="MVO1956" s="190"/>
      <c r="MVP1956" s="190"/>
      <c r="MVQ1956" s="190"/>
      <c r="MVR1956" s="190"/>
      <c r="MVS1956" s="190"/>
      <c r="MVT1956" s="190"/>
      <c r="MVU1956" s="190"/>
      <c r="MVV1956" s="190"/>
      <c r="MVW1956" s="190"/>
      <c r="MVX1956" s="190"/>
      <c r="MVY1956" s="190"/>
      <c r="MVZ1956" s="190"/>
      <c r="MWA1956" s="190"/>
      <c r="MWB1956" s="190"/>
      <c r="MWC1956" s="190"/>
      <c r="MWD1956" s="190"/>
      <c r="MWE1956" s="190"/>
      <c r="MWF1956" s="190"/>
      <c r="MWG1956" s="190"/>
      <c r="MWH1956" s="190"/>
      <c r="MWI1956" s="190"/>
      <c r="MWJ1956" s="190"/>
      <c r="MWK1956" s="190"/>
      <c r="MWL1956" s="190"/>
      <c r="MWM1956" s="190"/>
      <c r="MWN1956" s="190"/>
      <c r="MWO1956" s="190"/>
      <c r="MWP1956" s="190"/>
      <c r="MWQ1956" s="190"/>
      <c r="MWR1956" s="190"/>
      <c r="MWS1956" s="190"/>
      <c r="MWT1956" s="190"/>
      <c r="MWU1956" s="190"/>
      <c r="MWV1956" s="190"/>
      <c r="MWW1956" s="190"/>
      <c r="MWX1956" s="190"/>
      <c r="MWY1956" s="190"/>
      <c r="MWZ1956" s="190"/>
      <c r="MXA1956" s="190"/>
      <c r="MXB1956" s="190"/>
      <c r="MXC1956" s="190"/>
      <c r="MXD1956" s="190"/>
      <c r="MXE1956" s="190"/>
      <c r="MXF1956" s="190"/>
      <c r="MXG1956" s="190"/>
      <c r="MXH1956" s="190"/>
      <c r="MXI1956" s="190"/>
      <c r="MXJ1956" s="190"/>
      <c r="MXK1956" s="190"/>
      <c r="MXL1956" s="190"/>
      <c r="MXM1956" s="190"/>
      <c r="MXN1956" s="190"/>
      <c r="MXO1956" s="190"/>
      <c r="MXP1956" s="190"/>
      <c r="MXQ1956" s="190"/>
      <c r="MXR1956" s="190"/>
      <c r="MXS1956" s="190"/>
      <c r="MXT1956" s="190"/>
      <c r="MXU1956" s="190"/>
      <c r="MXV1956" s="190"/>
      <c r="MXW1956" s="190"/>
      <c r="MXX1956" s="190"/>
      <c r="MXY1956" s="190"/>
      <c r="MXZ1956" s="190"/>
      <c r="MYA1956" s="190"/>
      <c r="MYB1956" s="190"/>
      <c r="MYC1956" s="190"/>
      <c r="MYD1956" s="190"/>
      <c r="MYE1956" s="190"/>
      <c r="MYF1956" s="190"/>
      <c r="MYG1956" s="190"/>
      <c r="MYH1956" s="190"/>
      <c r="MYI1956" s="190"/>
      <c r="MYJ1956" s="190"/>
      <c r="MYK1956" s="190"/>
      <c r="MYL1956" s="190"/>
      <c r="MYM1956" s="190"/>
      <c r="MYN1956" s="190"/>
      <c r="MYO1956" s="190"/>
      <c r="MYP1956" s="190"/>
      <c r="MYQ1956" s="190"/>
      <c r="MYR1956" s="190"/>
      <c r="MYS1956" s="190"/>
      <c r="MYT1956" s="190"/>
      <c r="MYU1956" s="190"/>
      <c r="MYV1956" s="190"/>
      <c r="MYW1956" s="190"/>
      <c r="MYX1956" s="190"/>
      <c r="MYY1956" s="190"/>
      <c r="MYZ1956" s="190"/>
      <c r="MZA1956" s="190"/>
      <c r="MZB1956" s="190"/>
      <c r="MZC1956" s="190"/>
      <c r="MZD1956" s="190"/>
      <c r="MZE1956" s="190"/>
      <c r="MZF1956" s="190"/>
      <c r="MZG1956" s="190"/>
      <c r="MZH1956" s="190"/>
      <c r="MZI1956" s="190"/>
      <c r="MZJ1956" s="190"/>
      <c r="MZK1956" s="190"/>
      <c r="MZL1956" s="190"/>
      <c r="MZM1956" s="190"/>
      <c r="MZN1956" s="190"/>
      <c r="MZO1956" s="190"/>
      <c r="MZP1956" s="190"/>
      <c r="MZQ1956" s="190"/>
      <c r="MZR1956" s="190"/>
      <c r="MZS1956" s="190"/>
      <c r="MZT1956" s="190"/>
      <c r="MZU1956" s="190"/>
      <c r="MZV1956" s="190"/>
      <c r="MZW1956" s="190"/>
      <c r="MZX1956" s="190"/>
      <c r="MZY1956" s="190"/>
      <c r="MZZ1956" s="190"/>
      <c r="NAA1956" s="190"/>
      <c r="NAB1956" s="190"/>
      <c r="NAC1956" s="190"/>
      <c r="NAD1956" s="190"/>
      <c r="NAE1956" s="190"/>
      <c r="NAF1956" s="190"/>
      <c r="NAG1956" s="190"/>
      <c r="NAH1956" s="190"/>
      <c r="NAI1956" s="190"/>
      <c r="NAJ1956" s="190"/>
      <c r="NAK1956" s="190"/>
      <c r="NAL1956" s="190"/>
      <c r="NAM1956" s="190"/>
      <c r="NAN1956" s="190"/>
      <c r="NAO1956" s="190"/>
      <c r="NAP1956" s="190"/>
      <c r="NAQ1956" s="190"/>
      <c r="NAR1956" s="190"/>
      <c r="NAS1956" s="190"/>
      <c r="NAT1956" s="190"/>
      <c r="NAU1956" s="190"/>
      <c r="NAV1956" s="190"/>
      <c r="NAW1956" s="190"/>
      <c r="NAX1956" s="190"/>
      <c r="NAY1956" s="190"/>
      <c r="NAZ1956" s="190"/>
      <c r="NBA1956" s="190"/>
      <c r="NBB1956" s="190"/>
      <c r="NBC1956" s="190"/>
      <c r="NBD1956" s="190"/>
      <c r="NBE1956" s="190"/>
      <c r="NBF1956" s="190"/>
      <c r="NBG1956" s="190"/>
      <c r="NBH1956" s="190"/>
      <c r="NBI1956" s="190"/>
      <c r="NBJ1956" s="190"/>
      <c r="NBK1956" s="190"/>
      <c r="NBL1956" s="190"/>
      <c r="NBM1956" s="190"/>
      <c r="NBN1956" s="190"/>
      <c r="NBO1956" s="190"/>
      <c r="NBP1956" s="190"/>
      <c r="NBQ1956" s="190"/>
      <c r="NBR1956" s="190"/>
      <c r="NBS1956" s="190"/>
      <c r="NBT1956" s="190"/>
      <c r="NBU1956" s="190"/>
      <c r="NBV1956" s="190"/>
      <c r="NBW1956" s="190"/>
      <c r="NBX1956" s="190"/>
      <c r="NBY1956" s="190"/>
      <c r="NBZ1956" s="190"/>
      <c r="NCA1956" s="190"/>
      <c r="NCB1956" s="190"/>
      <c r="NCC1956" s="190"/>
      <c r="NCD1956" s="190"/>
      <c r="NCE1956" s="190"/>
      <c r="NCF1956" s="190"/>
      <c r="NCG1956" s="190"/>
      <c r="NCH1956" s="190"/>
      <c r="NCI1956" s="190"/>
      <c r="NCJ1956" s="190"/>
      <c r="NCK1956" s="190"/>
      <c r="NCL1956" s="190"/>
      <c r="NCM1956" s="190"/>
      <c r="NCN1956" s="190"/>
      <c r="NCO1956" s="190"/>
      <c r="NCP1956" s="190"/>
      <c r="NCQ1956" s="190"/>
      <c r="NCR1956" s="190"/>
      <c r="NCS1956" s="190"/>
      <c r="NCT1956" s="190"/>
      <c r="NCU1956" s="190"/>
      <c r="NCV1956" s="190"/>
      <c r="NCW1956" s="190"/>
      <c r="NCX1956" s="190"/>
      <c r="NCY1956" s="190"/>
      <c r="NCZ1956" s="190"/>
      <c r="NDA1956" s="190"/>
      <c r="NDB1956" s="190"/>
      <c r="NDC1956" s="190"/>
      <c r="NDD1956" s="190"/>
      <c r="NDE1956" s="190"/>
      <c r="NDF1956" s="190"/>
      <c r="NDG1956" s="190"/>
      <c r="NDH1956" s="190"/>
      <c r="NDI1956" s="190"/>
      <c r="NDJ1956" s="190"/>
      <c r="NDK1956" s="190"/>
      <c r="NDL1956" s="190"/>
      <c r="NDM1956" s="190"/>
      <c r="NDN1956" s="190"/>
      <c r="NDO1956" s="190"/>
      <c r="NDP1956" s="190"/>
      <c r="NDQ1956" s="190"/>
      <c r="NDR1956" s="190"/>
      <c r="NDS1956" s="190"/>
      <c r="NDT1956" s="190"/>
      <c r="NDU1956" s="190"/>
      <c r="NDV1956" s="190"/>
      <c r="NDW1956" s="190"/>
      <c r="NDX1956" s="190"/>
      <c r="NDY1956" s="190"/>
      <c r="NDZ1956" s="190"/>
      <c r="NEA1956" s="190"/>
      <c r="NEB1956" s="190"/>
      <c r="NEC1956" s="190"/>
      <c r="NED1956" s="190"/>
      <c r="NEE1956" s="190"/>
      <c r="NEF1956" s="190"/>
      <c r="NEG1956" s="190"/>
      <c r="NEH1956" s="190"/>
      <c r="NEI1956" s="190"/>
      <c r="NEJ1956" s="190"/>
      <c r="NEK1956" s="190"/>
      <c r="NEL1956" s="190"/>
      <c r="NEM1956" s="190"/>
      <c r="NEN1956" s="190"/>
      <c r="NEO1956" s="190"/>
      <c r="NEP1956" s="190"/>
      <c r="NEQ1956" s="190"/>
      <c r="NER1956" s="190"/>
      <c r="NES1956" s="190"/>
      <c r="NET1956" s="190"/>
      <c r="NEU1956" s="190"/>
      <c r="NEV1956" s="190"/>
      <c r="NEW1956" s="190"/>
      <c r="NEX1956" s="190"/>
      <c r="NEY1956" s="190"/>
      <c r="NEZ1956" s="190"/>
      <c r="NFA1956" s="190"/>
      <c r="NFB1956" s="190"/>
      <c r="NFC1956" s="190"/>
      <c r="NFD1956" s="190"/>
      <c r="NFE1956" s="190"/>
      <c r="NFF1956" s="190"/>
      <c r="NFG1956" s="190"/>
      <c r="NFH1956" s="190"/>
      <c r="NFI1956" s="190"/>
      <c r="NFJ1956" s="190"/>
      <c r="NFK1956" s="190"/>
      <c r="NFL1956" s="190"/>
      <c r="NFM1956" s="190"/>
      <c r="NFN1956" s="190"/>
      <c r="NFO1956" s="190"/>
      <c r="NFP1956" s="190"/>
      <c r="NFQ1956" s="190"/>
      <c r="NFR1956" s="190"/>
      <c r="NFS1956" s="190"/>
      <c r="NFT1956" s="190"/>
      <c r="NFU1956" s="190"/>
      <c r="NFV1956" s="190"/>
      <c r="NFW1956" s="190"/>
      <c r="NFX1956" s="190"/>
      <c r="NFY1956" s="190"/>
      <c r="NFZ1956" s="190"/>
      <c r="NGA1956" s="190"/>
      <c r="NGB1956" s="190"/>
      <c r="NGC1956" s="190"/>
      <c r="NGD1956" s="190"/>
      <c r="NGE1956" s="190"/>
      <c r="NGF1956" s="190"/>
      <c r="NGG1956" s="190"/>
      <c r="NGH1956" s="190"/>
      <c r="NGI1956" s="190"/>
      <c r="NGJ1956" s="190"/>
      <c r="NGK1956" s="190"/>
      <c r="NGL1956" s="190"/>
      <c r="NGM1956" s="190"/>
      <c r="NGN1956" s="190"/>
      <c r="NGO1956" s="190"/>
      <c r="NGP1956" s="190"/>
      <c r="NGQ1956" s="190"/>
      <c r="NGR1956" s="190"/>
      <c r="NGS1956" s="190"/>
      <c r="NGT1956" s="190"/>
      <c r="NGU1956" s="190"/>
      <c r="NGV1956" s="190"/>
      <c r="NGW1956" s="190"/>
      <c r="NGX1956" s="190"/>
      <c r="NGY1956" s="190"/>
      <c r="NGZ1956" s="190"/>
      <c r="NHA1956" s="190"/>
      <c r="NHB1956" s="190"/>
      <c r="NHC1956" s="190"/>
      <c r="NHD1956" s="190"/>
      <c r="NHE1956" s="190"/>
      <c r="NHF1956" s="190"/>
      <c r="NHG1956" s="190"/>
      <c r="NHH1956" s="190"/>
      <c r="NHI1956" s="190"/>
      <c r="NHJ1956" s="190"/>
      <c r="NHK1956" s="190"/>
      <c r="NHL1956" s="190"/>
      <c r="NHM1956" s="190"/>
      <c r="NHN1956" s="190"/>
      <c r="NHO1956" s="190"/>
      <c r="NHP1956" s="190"/>
      <c r="NHQ1956" s="190"/>
      <c r="NHR1956" s="190"/>
      <c r="NHS1956" s="190"/>
      <c r="NHT1956" s="190"/>
      <c r="NHU1956" s="190"/>
      <c r="NHV1956" s="190"/>
      <c r="NHW1956" s="190"/>
      <c r="NHX1956" s="190"/>
      <c r="NHY1956" s="190"/>
      <c r="NHZ1956" s="190"/>
      <c r="NIA1956" s="190"/>
      <c r="NIB1956" s="190"/>
      <c r="NIC1956" s="190"/>
      <c r="NID1956" s="190"/>
      <c r="NIE1956" s="190"/>
      <c r="NIF1956" s="190"/>
      <c r="NIG1956" s="190"/>
      <c r="NIH1956" s="190"/>
      <c r="NII1956" s="190"/>
      <c r="NIJ1956" s="190"/>
      <c r="NIK1956" s="190"/>
      <c r="NIL1956" s="190"/>
      <c r="NIM1956" s="190"/>
      <c r="NIN1956" s="190"/>
      <c r="NIO1956" s="190"/>
      <c r="NIP1956" s="190"/>
      <c r="NIQ1956" s="190"/>
      <c r="NIR1956" s="190"/>
      <c r="NIS1956" s="190"/>
      <c r="NIT1956" s="190"/>
      <c r="NIU1956" s="190"/>
      <c r="NIV1956" s="190"/>
      <c r="NIW1956" s="190"/>
      <c r="NIX1956" s="190"/>
      <c r="NIY1956" s="190"/>
      <c r="NIZ1956" s="190"/>
      <c r="NJA1956" s="190"/>
      <c r="NJB1956" s="190"/>
      <c r="NJC1956" s="190"/>
      <c r="NJD1956" s="190"/>
      <c r="NJE1956" s="190"/>
      <c r="NJF1956" s="190"/>
      <c r="NJG1956" s="190"/>
      <c r="NJH1956" s="190"/>
      <c r="NJI1956" s="190"/>
      <c r="NJJ1956" s="190"/>
      <c r="NJK1956" s="190"/>
      <c r="NJL1956" s="190"/>
      <c r="NJM1956" s="190"/>
      <c r="NJN1956" s="190"/>
      <c r="NJO1956" s="190"/>
      <c r="NJP1956" s="190"/>
      <c r="NJQ1956" s="190"/>
      <c r="NJR1956" s="190"/>
      <c r="NJS1956" s="190"/>
      <c r="NJT1956" s="190"/>
      <c r="NJU1956" s="190"/>
      <c r="NJV1956" s="190"/>
      <c r="NJW1956" s="190"/>
      <c r="NJX1956" s="190"/>
      <c r="NJY1956" s="190"/>
      <c r="NJZ1956" s="190"/>
      <c r="NKA1956" s="190"/>
      <c r="NKB1956" s="190"/>
      <c r="NKC1956" s="190"/>
      <c r="NKD1956" s="190"/>
      <c r="NKE1956" s="190"/>
      <c r="NKF1956" s="190"/>
      <c r="NKG1956" s="190"/>
      <c r="NKH1956" s="190"/>
      <c r="NKI1956" s="190"/>
      <c r="NKJ1956" s="190"/>
      <c r="NKK1956" s="190"/>
      <c r="NKL1956" s="190"/>
      <c r="NKM1956" s="190"/>
      <c r="NKN1956" s="190"/>
      <c r="NKO1956" s="190"/>
      <c r="NKP1956" s="190"/>
      <c r="NKQ1956" s="190"/>
      <c r="NKR1956" s="190"/>
      <c r="NKS1956" s="190"/>
      <c r="NKT1956" s="190"/>
      <c r="NKU1956" s="190"/>
      <c r="NKV1956" s="190"/>
      <c r="NKW1956" s="190"/>
      <c r="NKX1956" s="190"/>
      <c r="NKY1956" s="190"/>
      <c r="NKZ1956" s="190"/>
      <c r="NLA1956" s="190"/>
      <c r="NLB1956" s="190"/>
      <c r="NLC1956" s="190"/>
      <c r="NLD1956" s="190"/>
      <c r="NLE1956" s="190"/>
      <c r="NLF1956" s="190"/>
      <c r="NLG1956" s="190"/>
      <c r="NLH1956" s="190"/>
      <c r="NLI1956" s="190"/>
      <c r="NLJ1956" s="190"/>
      <c r="NLK1956" s="190"/>
      <c r="NLL1956" s="190"/>
      <c r="NLM1956" s="190"/>
      <c r="NLN1956" s="190"/>
      <c r="NLO1956" s="190"/>
      <c r="NLP1956" s="190"/>
      <c r="NLQ1956" s="190"/>
      <c r="NLR1956" s="190"/>
      <c r="NLS1956" s="190"/>
      <c r="NLT1956" s="190"/>
      <c r="NLU1956" s="190"/>
      <c r="NLV1956" s="190"/>
      <c r="NLW1956" s="190"/>
      <c r="NLX1956" s="190"/>
      <c r="NLY1956" s="190"/>
      <c r="NLZ1956" s="190"/>
      <c r="NMA1956" s="190"/>
      <c r="NMB1956" s="190"/>
      <c r="NMC1956" s="190"/>
      <c r="NMD1956" s="190"/>
      <c r="NME1956" s="190"/>
      <c r="NMF1956" s="190"/>
      <c r="NMG1956" s="190"/>
      <c r="NMH1956" s="190"/>
      <c r="NMI1956" s="190"/>
      <c r="NMJ1956" s="190"/>
      <c r="NMK1956" s="190"/>
      <c r="NML1956" s="190"/>
      <c r="NMM1956" s="190"/>
      <c r="NMN1956" s="190"/>
      <c r="NMO1956" s="190"/>
      <c r="NMP1956" s="190"/>
      <c r="NMQ1956" s="190"/>
      <c r="NMR1956" s="190"/>
      <c r="NMS1956" s="190"/>
      <c r="NMT1956" s="190"/>
      <c r="NMU1956" s="190"/>
      <c r="NMV1956" s="190"/>
      <c r="NMW1956" s="190"/>
      <c r="NMX1956" s="190"/>
      <c r="NMY1956" s="190"/>
      <c r="NMZ1956" s="190"/>
      <c r="NNA1956" s="190"/>
      <c r="NNB1956" s="190"/>
      <c r="NNC1956" s="190"/>
      <c r="NND1956" s="190"/>
      <c r="NNE1956" s="190"/>
      <c r="NNF1956" s="190"/>
      <c r="NNG1956" s="190"/>
      <c r="NNH1956" s="190"/>
      <c r="NNI1956" s="190"/>
      <c r="NNJ1956" s="190"/>
      <c r="NNK1956" s="190"/>
      <c r="NNL1956" s="190"/>
      <c r="NNM1956" s="190"/>
      <c r="NNN1956" s="190"/>
      <c r="NNO1956" s="190"/>
      <c r="NNP1956" s="190"/>
      <c r="NNQ1956" s="190"/>
      <c r="NNR1956" s="190"/>
      <c r="NNS1956" s="190"/>
      <c r="NNT1956" s="190"/>
      <c r="NNU1956" s="190"/>
      <c r="NNV1956" s="190"/>
      <c r="NNW1956" s="190"/>
      <c r="NNX1956" s="190"/>
      <c r="NNY1956" s="190"/>
      <c r="NNZ1956" s="190"/>
      <c r="NOA1956" s="190"/>
      <c r="NOB1956" s="190"/>
      <c r="NOC1956" s="190"/>
      <c r="NOD1956" s="190"/>
      <c r="NOE1956" s="190"/>
      <c r="NOF1956" s="190"/>
      <c r="NOG1956" s="190"/>
      <c r="NOH1956" s="190"/>
      <c r="NOI1956" s="190"/>
      <c r="NOJ1956" s="190"/>
      <c r="NOK1956" s="190"/>
      <c r="NOL1956" s="190"/>
      <c r="NOM1956" s="190"/>
      <c r="NON1956" s="190"/>
      <c r="NOO1956" s="190"/>
      <c r="NOP1956" s="190"/>
      <c r="NOQ1956" s="190"/>
      <c r="NOR1956" s="190"/>
      <c r="NOS1956" s="190"/>
      <c r="NOT1956" s="190"/>
      <c r="NOU1956" s="190"/>
      <c r="NOV1956" s="190"/>
      <c r="NOW1956" s="190"/>
      <c r="NOX1956" s="190"/>
      <c r="NOY1956" s="190"/>
      <c r="NOZ1956" s="190"/>
      <c r="NPA1956" s="190"/>
      <c r="NPB1956" s="190"/>
      <c r="NPC1956" s="190"/>
      <c r="NPD1956" s="190"/>
      <c r="NPE1956" s="190"/>
      <c r="NPF1956" s="190"/>
      <c r="NPG1956" s="190"/>
      <c r="NPH1956" s="190"/>
      <c r="NPI1956" s="190"/>
      <c r="NPJ1956" s="190"/>
      <c r="NPK1956" s="190"/>
      <c r="NPL1956" s="190"/>
      <c r="NPM1956" s="190"/>
      <c r="NPN1956" s="190"/>
      <c r="NPO1956" s="190"/>
      <c r="NPP1956" s="190"/>
      <c r="NPQ1956" s="190"/>
      <c r="NPR1956" s="190"/>
      <c r="NPS1956" s="190"/>
      <c r="NPT1956" s="190"/>
      <c r="NPU1956" s="190"/>
      <c r="NPV1956" s="190"/>
      <c r="NPW1956" s="190"/>
      <c r="NPX1956" s="190"/>
      <c r="NPY1956" s="190"/>
      <c r="NPZ1956" s="190"/>
      <c r="NQA1956" s="190"/>
      <c r="NQB1956" s="190"/>
      <c r="NQC1956" s="190"/>
      <c r="NQD1956" s="190"/>
      <c r="NQE1956" s="190"/>
      <c r="NQF1956" s="190"/>
      <c r="NQG1956" s="190"/>
      <c r="NQH1956" s="190"/>
      <c r="NQI1956" s="190"/>
      <c r="NQJ1956" s="190"/>
      <c r="NQK1956" s="190"/>
      <c r="NQL1956" s="190"/>
      <c r="NQM1956" s="190"/>
      <c r="NQN1956" s="190"/>
      <c r="NQO1956" s="190"/>
      <c r="NQP1956" s="190"/>
      <c r="NQQ1956" s="190"/>
      <c r="NQR1956" s="190"/>
      <c r="NQS1956" s="190"/>
      <c r="NQT1956" s="190"/>
      <c r="NQU1956" s="190"/>
      <c r="NQV1956" s="190"/>
      <c r="NQW1956" s="190"/>
      <c r="NQX1956" s="190"/>
      <c r="NQY1956" s="190"/>
      <c r="NQZ1956" s="190"/>
      <c r="NRA1956" s="190"/>
      <c r="NRB1956" s="190"/>
      <c r="NRC1956" s="190"/>
      <c r="NRD1956" s="190"/>
      <c r="NRE1956" s="190"/>
      <c r="NRF1956" s="190"/>
      <c r="NRG1956" s="190"/>
      <c r="NRH1956" s="190"/>
      <c r="NRI1956" s="190"/>
      <c r="NRJ1956" s="190"/>
      <c r="NRK1956" s="190"/>
      <c r="NRL1956" s="190"/>
      <c r="NRM1956" s="190"/>
      <c r="NRN1956" s="190"/>
      <c r="NRO1956" s="190"/>
      <c r="NRP1956" s="190"/>
      <c r="NRQ1956" s="190"/>
      <c r="NRR1956" s="190"/>
      <c r="NRS1956" s="190"/>
      <c r="NRT1956" s="190"/>
      <c r="NRU1956" s="190"/>
      <c r="NRV1956" s="190"/>
      <c r="NRW1956" s="190"/>
      <c r="NRX1956" s="190"/>
      <c r="NRY1956" s="190"/>
      <c r="NRZ1956" s="190"/>
      <c r="NSA1956" s="190"/>
      <c r="NSB1956" s="190"/>
      <c r="NSC1956" s="190"/>
      <c r="NSD1956" s="190"/>
      <c r="NSE1956" s="190"/>
      <c r="NSF1956" s="190"/>
      <c r="NSG1956" s="190"/>
      <c r="NSH1956" s="190"/>
      <c r="NSI1956" s="190"/>
      <c r="NSJ1956" s="190"/>
      <c r="NSK1956" s="190"/>
      <c r="NSL1956" s="190"/>
      <c r="NSM1956" s="190"/>
      <c r="NSN1956" s="190"/>
      <c r="NSO1956" s="190"/>
      <c r="NSP1956" s="190"/>
      <c r="NSQ1956" s="190"/>
      <c r="NSR1956" s="190"/>
      <c r="NSS1956" s="190"/>
      <c r="NST1956" s="190"/>
      <c r="NSU1956" s="190"/>
      <c r="NSV1956" s="190"/>
      <c r="NSW1956" s="190"/>
      <c r="NSX1956" s="190"/>
      <c r="NSY1956" s="190"/>
      <c r="NSZ1956" s="190"/>
      <c r="NTA1956" s="190"/>
      <c r="NTB1956" s="190"/>
      <c r="NTC1956" s="190"/>
      <c r="NTD1956" s="190"/>
      <c r="NTE1956" s="190"/>
      <c r="NTF1956" s="190"/>
      <c r="NTG1956" s="190"/>
      <c r="NTH1956" s="190"/>
      <c r="NTI1956" s="190"/>
      <c r="NTJ1956" s="190"/>
      <c r="NTK1956" s="190"/>
      <c r="NTL1956" s="190"/>
      <c r="NTM1956" s="190"/>
      <c r="NTN1956" s="190"/>
      <c r="NTO1956" s="190"/>
      <c r="NTP1956" s="190"/>
      <c r="NTQ1956" s="190"/>
      <c r="NTR1956" s="190"/>
      <c r="NTS1956" s="190"/>
      <c r="NTT1956" s="190"/>
      <c r="NTU1956" s="190"/>
      <c r="NTV1956" s="190"/>
      <c r="NTW1956" s="190"/>
      <c r="NTX1956" s="190"/>
      <c r="NTY1956" s="190"/>
      <c r="NTZ1956" s="190"/>
      <c r="NUA1956" s="190"/>
      <c r="NUB1956" s="190"/>
      <c r="NUC1956" s="190"/>
      <c r="NUD1956" s="190"/>
      <c r="NUE1956" s="190"/>
      <c r="NUF1956" s="190"/>
      <c r="NUG1956" s="190"/>
      <c r="NUH1956" s="190"/>
      <c r="NUI1956" s="190"/>
      <c r="NUJ1956" s="190"/>
      <c r="NUK1956" s="190"/>
      <c r="NUL1956" s="190"/>
      <c r="NUM1956" s="190"/>
      <c r="NUN1956" s="190"/>
      <c r="NUO1956" s="190"/>
      <c r="NUP1956" s="190"/>
      <c r="NUQ1956" s="190"/>
      <c r="NUR1956" s="190"/>
      <c r="NUS1956" s="190"/>
      <c r="NUT1956" s="190"/>
      <c r="NUU1956" s="190"/>
      <c r="NUV1956" s="190"/>
      <c r="NUW1956" s="190"/>
      <c r="NUX1956" s="190"/>
      <c r="NUY1956" s="190"/>
      <c r="NUZ1956" s="190"/>
      <c r="NVA1956" s="190"/>
      <c r="NVB1956" s="190"/>
      <c r="NVC1956" s="190"/>
      <c r="NVD1956" s="190"/>
      <c r="NVE1956" s="190"/>
      <c r="NVF1956" s="190"/>
      <c r="NVG1956" s="190"/>
      <c r="NVH1956" s="190"/>
      <c r="NVI1956" s="190"/>
      <c r="NVJ1956" s="190"/>
      <c r="NVK1956" s="190"/>
      <c r="NVL1956" s="190"/>
      <c r="NVM1956" s="190"/>
      <c r="NVN1956" s="190"/>
      <c r="NVO1956" s="190"/>
      <c r="NVP1956" s="190"/>
      <c r="NVQ1956" s="190"/>
      <c r="NVR1956" s="190"/>
      <c r="NVS1956" s="190"/>
      <c r="NVT1956" s="190"/>
      <c r="NVU1956" s="190"/>
      <c r="NVV1956" s="190"/>
      <c r="NVW1956" s="190"/>
      <c r="NVX1956" s="190"/>
      <c r="NVY1956" s="190"/>
      <c r="NVZ1956" s="190"/>
      <c r="NWA1956" s="190"/>
      <c r="NWB1956" s="190"/>
      <c r="NWC1956" s="190"/>
      <c r="NWD1956" s="190"/>
      <c r="NWE1956" s="190"/>
      <c r="NWF1956" s="190"/>
      <c r="NWG1956" s="190"/>
      <c r="NWH1956" s="190"/>
      <c r="NWI1956" s="190"/>
      <c r="NWJ1956" s="190"/>
      <c r="NWK1956" s="190"/>
      <c r="NWL1956" s="190"/>
      <c r="NWM1956" s="190"/>
      <c r="NWN1956" s="190"/>
      <c r="NWO1956" s="190"/>
      <c r="NWP1956" s="190"/>
      <c r="NWQ1956" s="190"/>
      <c r="NWR1956" s="190"/>
      <c r="NWS1956" s="190"/>
      <c r="NWT1956" s="190"/>
      <c r="NWU1956" s="190"/>
      <c r="NWV1956" s="190"/>
      <c r="NWW1956" s="190"/>
      <c r="NWX1956" s="190"/>
      <c r="NWY1956" s="190"/>
      <c r="NWZ1956" s="190"/>
      <c r="NXA1956" s="190"/>
      <c r="NXB1956" s="190"/>
      <c r="NXC1956" s="190"/>
      <c r="NXD1956" s="190"/>
      <c r="NXE1956" s="190"/>
      <c r="NXF1956" s="190"/>
      <c r="NXG1956" s="190"/>
      <c r="NXH1956" s="190"/>
      <c r="NXI1956" s="190"/>
      <c r="NXJ1956" s="190"/>
      <c r="NXK1956" s="190"/>
      <c r="NXL1956" s="190"/>
      <c r="NXM1956" s="190"/>
      <c r="NXN1956" s="190"/>
      <c r="NXO1956" s="190"/>
      <c r="NXP1956" s="190"/>
      <c r="NXQ1956" s="190"/>
      <c r="NXR1956" s="190"/>
      <c r="NXS1956" s="190"/>
      <c r="NXT1956" s="190"/>
      <c r="NXU1956" s="190"/>
      <c r="NXV1956" s="190"/>
      <c r="NXW1956" s="190"/>
      <c r="NXX1956" s="190"/>
      <c r="NXY1956" s="190"/>
      <c r="NXZ1956" s="190"/>
      <c r="NYA1956" s="190"/>
      <c r="NYB1956" s="190"/>
      <c r="NYC1956" s="190"/>
      <c r="NYD1956" s="190"/>
      <c r="NYE1956" s="190"/>
      <c r="NYF1956" s="190"/>
      <c r="NYG1956" s="190"/>
      <c r="NYH1956" s="190"/>
      <c r="NYI1956" s="190"/>
      <c r="NYJ1956" s="190"/>
      <c r="NYK1956" s="190"/>
      <c r="NYL1956" s="190"/>
      <c r="NYM1956" s="190"/>
      <c r="NYN1956" s="190"/>
      <c r="NYO1956" s="190"/>
      <c r="NYP1956" s="190"/>
      <c r="NYQ1956" s="190"/>
      <c r="NYR1956" s="190"/>
      <c r="NYS1956" s="190"/>
      <c r="NYT1956" s="190"/>
      <c r="NYU1956" s="190"/>
      <c r="NYV1956" s="190"/>
      <c r="NYW1956" s="190"/>
      <c r="NYX1956" s="190"/>
      <c r="NYY1956" s="190"/>
      <c r="NYZ1956" s="190"/>
      <c r="NZA1956" s="190"/>
      <c r="NZB1956" s="190"/>
      <c r="NZC1956" s="190"/>
      <c r="NZD1956" s="190"/>
      <c r="NZE1956" s="190"/>
      <c r="NZF1956" s="190"/>
      <c r="NZG1956" s="190"/>
      <c r="NZH1956" s="190"/>
      <c r="NZI1956" s="190"/>
      <c r="NZJ1956" s="190"/>
      <c r="NZK1956" s="190"/>
      <c r="NZL1956" s="190"/>
      <c r="NZM1956" s="190"/>
      <c r="NZN1956" s="190"/>
      <c r="NZO1956" s="190"/>
      <c r="NZP1956" s="190"/>
      <c r="NZQ1956" s="190"/>
      <c r="NZR1956" s="190"/>
      <c r="NZS1956" s="190"/>
      <c r="NZT1956" s="190"/>
      <c r="NZU1956" s="190"/>
      <c r="NZV1956" s="190"/>
      <c r="NZW1956" s="190"/>
      <c r="NZX1956" s="190"/>
      <c r="NZY1956" s="190"/>
      <c r="NZZ1956" s="190"/>
      <c r="OAA1956" s="190"/>
      <c r="OAB1956" s="190"/>
      <c r="OAC1956" s="190"/>
      <c r="OAD1956" s="190"/>
      <c r="OAE1956" s="190"/>
      <c r="OAF1956" s="190"/>
      <c r="OAG1956" s="190"/>
      <c r="OAH1956" s="190"/>
      <c r="OAI1956" s="190"/>
      <c r="OAJ1956" s="190"/>
      <c r="OAK1956" s="190"/>
      <c r="OAL1956" s="190"/>
      <c r="OAM1956" s="190"/>
      <c r="OAN1956" s="190"/>
      <c r="OAO1956" s="190"/>
      <c r="OAP1956" s="190"/>
      <c r="OAQ1956" s="190"/>
      <c r="OAR1956" s="190"/>
      <c r="OAS1956" s="190"/>
      <c r="OAT1956" s="190"/>
      <c r="OAU1956" s="190"/>
      <c r="OAV1956" s="190"/>
      <c r="OAW1956" s="190"/>
      <c r="OAX1956" s="190"/>
      <c r="OAY1956" s="190"/>
      <c r="OAZ1956" s="190"/>
      <c r="OBA1956" s="190"/>
      <c r="OBB1956" s="190"/>
      <c r="OBC1956" s="190"/>
      <c r="OBD1956" s="190"/>
      <c r="OBE1956" s="190"/>
      <c r="OBF1956" s="190"/>
      <c r="OBG1956" s="190"/>
      <c r="OBH1956" s="190"/>
      <c r="OBI1956" s="190"/>
      <c r="OBJ1956" s="190"/>
      <c r="OBK1956" s="190"/>
      <c r="OBL1956" s="190"/>
      <c r="OBM1956" s="190"/>
      <c r="OBN1956" s="190"/>
      <c r="OBO1956" s="190"/>
      <c r="OBP1956" s="190"/>
      <c r="OBQ1956" s="190"/>
      <c r="OBR1956" s="190"/>
      <c r="OBS1956" s="190"/>
      <c r="OBT1956" s="190"/>
      <c r="OBU1956" s="190"/>
      <c r="OBV1956" s="190"/>
      <c r="OBW1956" s="190"/>
      <c r="OBX1956" s="190"/>
      <c r="OBY1956" s="190"/>
      <c r="OBZ1956" s="190"/>
      <c r="OCA1956" s="190"/>
      <c r="OCB1956" s="190"/>
      <c r="OCC1956" s="190"/>
      <c r="OCD1956" s="190"/>
      <c r="OCE1956" s="190"/>
      <c r="OCF1956" s="190"/>
      <c r="OCG1956" s="190"/>
      <c r="OCH1956" s="190"/>
      <c r="OCI1956" s="190"/>
      <c r="OCJ1956" s="190"/>
      <c r="OCK1956" s="190"/>
      <c r="OCL1956" s="190"/>
      <c r="OCM1956" s="190"/>
      <c r="OCN1956" s="190"/>
      <c r="OCO1956" s="190"/>
      <c r="OCP1956" s="190"/>
      <c r="OCQ1956" s="190"/>
      <c r="OCR1956" s="190"/>
      <c r="OCS1956" s="190"/>
      <c r="OCT1956" s="190"/>
      <c r="OCU1956" s="190"/>
      <c r="OCV1956" s="190"/>
      <c r="OCW1956" s="190"/>
      <c r="OCX1956" s="190"/>
      <c r="OCY1956" s="190"/>
      <c r="OCZ1956" s="190"/>
      <c r="ODA1956" s="190"/>
      <c r="ODB1956" s="190"/>
      <c r="ODC1956" s="190"/>
      <c r="ODD1956" s="190"/>
      <c r="ODE1956" s="190"/>
      <c r="ODF1956" s="190"/>
      <c r="ODG1956" s="190"/>
      <c r="ODH1956" s="190"/>
      <c r="ODI1956" s="190"/>
      <c r="ODJ1956" s="190"/>
      <c r="ODK1956" s="190"/>
      <c r="ODL1956" s="190"/>
      <c r="ODM1956" s="190"/>
      <c r="ODN1956" s="190"/>
      <c r="ODO1956" s="190"/>
      <c r="ODP1956" s="190"/>
      <c r="ODQ1956" s="190"/>
      <c r="ODR1956" s="190"/>
      <c r="ODS1956" s="190"/>
      <c r="ODT1956" s="190"/>
      <c r="ODU1956" s="190"/>
      <c r="ODV1956" s="190"/>
      <c r="ODW1956" s="190"/>
      <c r="ODX1956" s="190"/>
      <c r="ODY1956" s="190"/>
      <c r="ODZ1956" s="190"/>
      <c r="OEA1956" s="190"/>
      <c r="OEB1956" s="190"/>
      <c r="OEC1956" s="190"/>
      <c r="OED1956" s="190"/>
      <c r="OEE1956" s="190"/>
      <c r="OEF1956" s="190"/>
      <c r="OEG1956" s="190"/>
      <c r="OEH1956" s="190"/>
      <c r="OEI1956" s="190"/>
      <c r="OEJ1956" s="190"/>
      <c r="OEK1956" s="190"/>
      <c r="OEL1956" s="190"/>
      <c r="OEM1956" s="190"/>
      <c r="OEN1956" s="190"/>
      <c r="OEO1956" s="190"/>
      <c r="OEP1956" s="190"/>
      <c r="OEQ1956" s="190"/>
      <c r="OER1956" s="190"/>
      <c r="OES1956" s="190"/>
      <c r="OET1956" s="190"/>
      <c r="OEU1956" s="190"/>
      <c r="OEV1956" s="190"/>
      <c r="OEW1956" s="190"/>
      <c r="OEX1956" s="190"/>
      <c r="OEY1956" s="190"/>
      <c r="OEZ1956" s="190"/>
      <c r="OFA1956" s="190"/>
      <c r="OFB1956" s="190"/>
      <c r="OFC1956" s="190"/>
      <c r="OFD1956" s="190"/>
      <c r="OFE1956" s="190"/>
      <c r="OFF1956" s="190"/>
      <c r="OFG1956" s="190"/>
      <c r="OFH1956" s="190"/>
      <c r="OFI1956" s="190"/>
      <c r="OFJ1956" s="190"/>
      <c r="OFK1956" s="190"/>
      <c r="OFL1956" s="190"/>
      <c r="OFM1956" s="190"/>
      <c r="OFN1956" s="190"/>
      <c r="OFO1956" s="190"/>
      <c r="OFP1956" s="190"/>
      <c r="OFQ1956" s="190"/>
      <c r="OFR1956" s="190"/>
      <c r="OFS1956" s="190"/>
      <c r="OFT1956" s="190"/>
      <c r="OFU1956" s="190"/>
      <c r="OFV1956" s="190"/>
      <c r="OFW1956" s="190"/>
      <c r="OFX1956" s="190"/>
      <c r="OFY1956" s="190"/>
      <c r="OFZ1956" s="190"/>
      <c r="OGA1956" s="190"/>
      <c r="OGB1956" s="190"/>
      <c r="OGC1956" s="190"/>
      <c r="OGD1956" s="190"/>
      <c r="OGE1956" s="190"/>
      <c r="OGF1956" s="190"/>
      <c r="OGG1956" s="190"/>
      <c r="OGH1956" s="190"/>
      <c r="OGI1956" s="190"/>
      <c r="OGJ1956" s="190"/>
      <c r="OGK1956" s="190"/>
      <c r="OGL1956" s="190"/>
      <c r="OGM1956" s="190"/>
      <c r="OGN1956" s="190"/>
      <c r="OGO1956" s="190"/>
      <c r="OGP1956" s="190"/>
      <c r="OGQ1956" s="190"/>
      <c r="OGR1956" s="190"/>
      <c r="OGS1956" s="190"/>
      <c r="OGT1956" s="190"/>
      <c r="OGU1956" s="190"/>
      <c r="OGV1956" s="190"/>
      <c r="OGW1956" s="190"/>
      <c r="OGX1956" s="190"/>
      <c r="OGY1956" s="190"/>
      <c r="OGZ1956" s="190"/>
      <c r="OHA1956" s="190"/>
      <c r="OHB1956" s="190"/>
      <c r="OHC1956" s="190"/>
      <c r="OHD1956" s="190"/>
      <c r="OHE1956" s="190"/>
      <c r="OHF1956" s="190"/>
      <c r="OHG1956" s="190"/>
      <c r="OHH1956" s="190"/>
      <c r="OHI1956" s="190"/>
      <c r="OHJ1956" s="190"/>
      <c r="OHK1956" s="190"/>
      <c r="OHL1956" s="190"/>
      <c r="OHM1956" s="190"/>
      <c r="OHN1956" s="190"/>
      <c r="OHO1956" s="190"/>
      <c r="OHP1956" s="190"/>
      <c r="OHQ1956" s="190"/>
      <c r="OHR1956" s="190"/>
      <c r="OHS1956" s="190"/>
      <c r="OHT1956" s="190"/>
      <c r="OHU1956" s="190"/>
      <c r="OHV1956" s="190"/>
      <c r="OHW1956" s="190"/>
      <c r="OHX1956" s="190"/>
      <c r="OHY1956" s="190"/>
      <c r="OHZ1956" s="190"/>
      <c r="OIA1956" s="190"/>
      <c r="OIB1956" s="190"/>
      <c r="OIC1956" s="190"/>
      <c r="OID1956" s="190"/>
      <c r="OIE1956" s="190"/>
      <c r="OIF1956" s="190"/>
      <c r="OIG1956" s="190"/>
      <c r="OIH1956" s="190"/>
      <c r="OII1956" s="190"/>
      <c r="OIJ1956" s="190"/>
      <c r="OIK1956" s="190"/>
      <c r="OIL1956" s="190"/>
      <c r="OIM1956" s="190"/>
      <c r="OIN1956" s="190"/>
      <c r="OIO1956" s="190"/>
      <c r="OIP1956" s="190"/>
      <c r="OIQ1956" s="190"/>
      <c r="OIR1956" s="190"/>
      <c r="OIS1956" s="190"/>
      <c r="OIT1956" s="190"/>
      <c r="OIU1956" s="190"/>
      <c r="OIV1956" s="190"/>
      <c r="OIW1956" s="190"/>
      <c r="OIX1956" s="190"/>
      <c r="OIY1956" s="190"/>
      <c r="OIZ1956" s="190"/>
      <c r="OJA1956" s="190"/>
      <c r="OJB1956" s="190"/>
      <c r="OJC1956" s="190"/>
      <c r="OJD1956" s="190"/>
      <c r="OJE1956" s="190"/>
      <c r="OJF1956" s="190"/>
      <c r="OJG1956" s="190"/>
      <c r="OJH1956" s="190"/>
      <c r="OJI1956" s="190"/>
      <c r="OJJ1956" s="190"/>
      <c r="OJK1956" s="190"/>
      <c r="OJL1956" s="190"/>
      <c r="OJM1956" s="190"/>
      <c r="OJN1956" s="190"/>
      <c r="OJO1956" s="190"/>
      <c r="OJP1956" s="190"/>
      <c r="OJQ1956" s="190"/>
      <c r="OJR1956" s="190"/>
      <c r="OJS1956" s="190"/>
      <c r="OJT1956" s="190"/>
      <c r="OJU1956" s="190"/>
      <c r="OJV1956" s="190"/>
      <c r="OJW1956" s="190"/>
      <c r="OJX1956" s="190"/>
      <c r="OJY1956" s="190"/>
      <c r="OJZ1956" s="190"/>
      <c r="OKA1956" s="190"/>
      <c r="OKB1956" s="190"/>
      <c r="OKC1956" s="190"/>
      <c r="OKD1956" s="190"/>
      <c r="OKE1956" s="190"/>
      <c r="OKF1956" s="190"/>
      <c r="OKG1956" s="190"/>
      <c r="OKH1956" s="190"/>
      <c r="OKI1956" s="190"/>
      <c r="OKJ1956" s="190"/>
      <c r="OKK1956" s="190"/>
      <c r="OKL1956" s="190"/>
      <c r="OKM1956" s="190"/>
      <c r="OKN1956" s="190"/>
      <c r="OKO1956" s="190"/>
      <c r="OKP1956" s="190"/>
      <c r="OKQ1956" s="190"/>
      <c r="OKR1956" s="190"/>
      <c r="OKS1956" s="190"/>
      <c r="OKT1956" s="190"/>
      <c r="OKU1956" s="190"/>
      <c r="OKV1956" s="190"/>
      <c r="OKW1956" s="190"/>
      <c r="OKX1956" s="190"/>
      <c r="OKY1956" s="190"/>
      <c r="OKZ1956" s="190"/>
      <c r="OLA1956" s="190"/>
      <c r="OLB1956" s="190"/>
      <c r="OLC1956" s="190"/>
      <c r="OLD1956" s="190"/>
      <c r="OLE1956" s="190"/>
      <c r="OLF1956" s="190"/>
      <c r="OLG1956" s="190"/>
      <c r="OLH1956" s="190"/>
      <c r="OLI1956" s="190"/>
      <c r="OLJ1956" s="190"/>
      <c r="OLK1956" s="190"/>
      <c r="OLL1956" s="190"/>
      <c r="OLM1956" s="190"/>
      <c r="OLN1956" s="190"/>
      <c r="OLO1956" s="190"/>
      <c r="OLP1956" s="190"/>
      <c r="OLQ1956" s="190"/>
      <c r="OLR1956" s="190"/>
      <c r="OLS1956" s="190"/>
      <c r="OLT1956" s="190"/>
      <c r="OLU1956" s="190"/>
      <c r="OLV1956" s="190"/>
      <c r="OLW1956" s="190"/>
      <c r="OLX1956" s="190"/>
      <c r="OLY1956" s="190"/>
      <c r="OLZ1956" s="190"/>
      <c r="OMA1956" s="190"/>
      <c r="OMB1956" s="190"/>
      <c r="OMC1956" s="190"/>
      <c r="OMD1956" s="190"/>
      <c r="OME1956" s="190"/>
      <c r="OMF1956" s="190"/>
      <c r="OMG1956" s="190"/>
      <c r="OMH1956" s="190"/>
      <c r="OMI1956" s="190"/>
      <c r="OMJ1956" s="190"/>
      <c r="OMK1956" s="190"/>
      <c r="OML1956" s="190"/>
      <c r="OMM1956" s="190"/>
      <c r="OMN1956" s="190"/>
      <c r="OMO1956" s="190"/>
      <c r="OMP1956" s="190"/>
      <c r="OMQ1956" s="190"/>
      <c r="OMR1956" s="190"/>
      <c r="OMS1956" s="190"/>
      <c r="OMT1956" s="190"/>
      <c r="OMU1956" s="190"/>
      <c r="OMV1956" s="190"/>
      <c r="OMW1956" s="190"/>
      <c r="OMX1956" s="190"/>
      <c r="OMY1956" s="190"/>
      <c r="OMZ1956" s="190"/>
      <c r="ONA1956" s="190"/>
      <c r="ONB1956" s="190"/>
      <c r="ONC1956" s="190"/>
      <c r="OND1956" s="190"/>
      <c r="ONE1956" s="190"/>
      <c r="ONF1956" s="190"/>
      <c r="ONG1956" s="190"/>
      <c r="ONH1956" s="190"/>
      <c r="ONI1956" s="190"/>
      <c r="ONJ1956" s="190"/>
      <c r="ONK1956" s="190"/>
      <c r="ONL1956" s="190"/>
      <c r="ONM1956" s="190"/>
      <c r="ONN1956" s="190"/>
      <c r="ONO1956" s="190"/>
      <c r="ONP1956" s="190"/>
      <c r="ONQ1956" s="190"/>
      <c r="ONR1956" s="190"/>
      <c r="ONS1956" s="190"/>
      <c r="ONT1956" s="190"/>
      <c r="ONU1956" s="190"/>
      <c r="ONV1956" s="190"/>
      <c r="ONW1956" s="190"/>
      <c r="ONX1956" s="190"/>
      <c r="ONY1956" s="190"/>
      <c r="ONZ1956" s="190"/>
      <c r="OOA1956" s="190"/>
      <c r="OOB1956" s="190"/>
      <c r="OOC1956" s="190"/>
      <c r="OOD1956" s="190"/>
      <c r="OOE1956" s="190"/>
      <c r="OOF1956" s="190"/>
      <c r="OOG1956" s="190"/>
      <c r="OOH1956" s="190"/>
      <c r="OOI1956" s="190"/>
      <c r="OOJ1956" s="190"/>
      <c r="OOK1956" s="190"/>
      <c r="OOL1956" s="190"/>
      <c r="OOM1956" s="190"/>
      <c r="OON1956" s="190"/>
      <c r="OOO1956" s="190"/>
      <c r="OOP1956" s="190"/>
      <c r="OOQ1956" s="190"/>
      <c r="OOR1956" s="190"/>
      <c r="OOS1956" s="190"/>
      <c r="OOT1956" s="190"/>
      <c r="OOU1956" s="190"/>
      <c r="OOV1956" s="190"/>
      <c r="OOW1956" s="190"/>
      <c r="OOX1956" s="190"/>
      <c r="OOY1956" s="190"/>
      <c r="OOZ1956" s="190"/>
      <c r="OPA1956" s="190"/>
      <c r="OPB1956" s="190"/>
      <c r="OPC1956" s="190"/>
      <c r="OPD1956" s="190"/>
      <c r="OPE1956" s="190"/>
      <c r="OPF1956" s="190"/>
      <c r="OPG1956" s="190"/>
      <c r="OPH1956" s="190"/>
      <c r="OPI1956" s="190"/>
      <c r="OPJ1956" s="190"/>
      <c r="OPK1956" s="190"/>
      <c r="OPL1956" s="190"/>
      <c r="OPM1956" s="190"/>
      <c r="OPN1956" s="190"/>
      <c r="OPO1956" s="190"/>
      <c r="OPP1956" s="190"/>
      <c r="OPQ1956" s="190"/>
      <c r="OPR1956" s="190"/>
      <c r="OPS1956" s="190"/>
      <c r="OPT1956" s="190"/>
      <c r="OPU1956" s="190"/>
      <c r="OPV1956" s="190"/>
      <c r="OPW1956" s="190"/>
      <c r="OPX1956" s="190"/>
      <c r="OPY1956" s="190"/>
      <c r="OPZ1956" s="190"/>
      <c r="OQA1956" s="190"/>
      <c r="OQB1956" s="190"/>
      <c r="OQC1956" s="190"/>
      <c r="OQD1956" s="190"/>
      <c r="OQE1956" s="190"/>
      <c r="OQF1956" s="190"/>
      <c r="OQG1956" s="190"/>
      <c r="OQH1956" s="190"/>
      <c r="OQI1956" s="190"/>
      <c r="OQJ1956" s="190"/>
      <c r="OQK1956" s="190"/>
      <c r="OQL1956" s="190"/>
      <c r="OQM1956" s="190"/>
      <c r="OQN1956" s="190"/>
      <c r="OQO1956" s="190"/>
      <c r="OQP1956" s="190"/>
      <c r="OQQ1956" s="190"/>
      <c r="OQR1956" s="190"/>
      <c r="OQS1956" s="190"/>
      <c r="OQT1956" s="190"/>
      <c r="OQU1956" s="190"/>
      <c r="OQV1956" s="190"/>
      <c r="OQW1956" s="190"/>
      <c r="OQX1956" s="190"/>
      <c r="OQY1956" s="190"/>
      <c r="OQZ1956" s="190"/>
      <c r="ORA1956" s="190"/>
      <c r="ORB1956" s="190"/>
      <c r="ORC1956" s="190"/>
      <c r="ORD1956" s="190"/>
      <c r="ORE1956" s="190"/>
      <c r="ORF1956" s="190"/>
      <c r="ORG1956" s="190"/>
      <c r="ORH1956" s="190"/>
      <c r="ORI1956" s="190"/>
      <c r="ORJ1956" s="190"/>
      <c r="ORK1956" s="190"/>
      <c r="ORL1956" s="190"/>
      <c r="ORM1956" s="190"/>
      <c r="ORN1956" s="190"/>
      <c r="ORO1956" s="190"/>
      <c r="ORP1956" s="190"/>
      <c r="ORQ1956" s="190"/>
      <c r="ORR1956" s="190"/>
      <c r="ORS1956" s="190"/>
      <c r="ORT1956" s="190"/>
      <c r="ORU1956" s="190"/>
      <c r="ORV1956" s="190"/>
      <c r="ORW1956" s="190"/>
      <c r="ORX1956" s="190"/>
      <c r="ORY1956" s="190"/>
      <c r="ORZ1956" s="190"/>
      <c r="OSA1956" s="190"/>
      <c r="OSB1956" s="190"/>
      <c r="OSC1956" s="190"/>
      <c r="OSD1956" s="190"/>
      <c r="OSE1956" s="190"/>
      <c r="OSF1956" s="190"/>
      <c r="OSG1956" s="190"/>
      <c r="OSH1956" s="190"/>
      <c r="OSI1956" s="190"/>
      <c r="OSJ1956" s="190"/>
      <c r="OSK1956" s="190"/>
      <c r="OSL1956" s="190"/>
      <c r="OSM1956" s="190"/>
      <c r="OSN1956" s="190"/>
      <c r="OSO1956" s="190"/>
      <c r="OSP1956" s="190"/>
      <c r="OSQ1956" s="190"/>
      <c r="OSR1956" s="190"/>
      <c r="OSS1956" s="190"/>
      <c r="OST1956" s="190"/>
      <c r="OSU1956" s="190"/>
      <c r="OSV1956" s="190"/>
      <c r="OSW1956" s="190"/>
      <c r="OSX1956" s="190"/>
      <c r="OSY1956" s="190"/>
      <c r="OSZ1956" s="190"/>
      <c r="OTA1956" s="190"/>
      <c r="OTB1956" s="190"/>
      <c r="OTC1956" s="190"/>
      <c r="OTD1956" s="190"/>
      <c r="OTE1956" s="190"/>
      <c r="OTF1956" s="190"/>
      <c r="OTG1956" s="190"/>
      <c r="OTH1956" s="190"/>
      <c r="OTI1956" s="190"/>
      <c r="OTJ1956" s="190"/>
      <c r="OTK1956" s="190"/>
      <c r="OTL1956" s="190"/>
      <c r="OTM1956" s="190"/>
      <c r="OTN1956" s="190"/>
      <c r="OTO1956" s="190"/>
      <c r="OTP1956" s="190"/>
      <c r="OTQ1956" s="190"/>
      <c r="OTR1956" s="190"/>
      <c r="OTS1956" s="190"/>
      <c r="OTT1956" s="190"/>
      <c r="OTU1956" s="190"/>
      <c r="OTV1956" s="190"/>
      <c r="OTW1956" s="190"/>
      <c r="OTX1956" s="190"/>
      <c r="OTY1956" s="190"/>
      <c r="OTZ1956" s="190"/>
      <c r="OUA1956" s="190"/>
      <c r="OUB1956" s="190"/>
      <c r="OUC1956" s="190"/>
      <c r="OUD1956" s="190"/>
      <c r="OUE1956" s="190"/>
      <c r="OUF1956" s="190"/>
      <c r="OUG1956" s="190"/>
      <c r="OUH1956" s="190"/>
      <c r="OUI1956" s="190"/>
      <c r="OUJ1956" s="190"/>
      <c r="OUK1956" s="190"/>
      <c r="OUL1956" s="190"/>
      <c r="OUM1956" s="190"/>
      <c r="OUN1956" s="190"/>
      <c r="OUO1956" s="190"/>
      <c r="OUP1956" s="190"/>
      <c r="OUQ1956" s="190"/>
      <c r="OUR1956" s="190"/>
      <c r="OUS1956" s="190"/>
      <c r="OUT1956" s="190"/>
      <c r="OUU1956" s="190"/>
      <c r="OUV1956" s="190"/>
      <c r="OUW1956" s="190"/>
      <c r="OUX1956" s="190"/>
      <c r="OUY1956" s="190"/>
      <c r="OUZ1956" s="190"/>
      <c r="OVA1956" s="190"/>
      <c r="OVB1956" s="190"/>
      <c r="OVC1956" s="190"/>
      <c r="OVD1956" s="190"/>
      <c r="OVE1956" s="190"/>
      <c r="OVF1956" s="190"/>
      <c r="OVG1956" s="190"/>
      <c r="OVH1956" s="190"/>
      <c r="OVI1956" s="190"/>
      <c r="OVJ1956" s="190"/>
      <c r="OVK1956" s="190"/>
      <c r="OVL1956" s="190"/>
      <c r="OVM1956" s="190"/>
      <c r="OVN1956" s="190"/>
      <c r="OVO1956" s="190"/>
      <c r="OVP1956" s="190"/>
      <c r="OVQ1956" s="190"/>
      <c r="OVR1956" s="190"/>
      <c r="OVS1956" s="190"/>
      <c r="OVT1956" s="190"/>
      <c r="OVU1956" s="190"/>
      <c r="OVV1956" s="190"/>
      <c r="OVW1956" s="190"/>
      <c r="OVX1956" s="190"/>
      <c r="OVY1956" s="190"/>
      <c r="OVZ1956" s="190"/>
      <c r="OWA1956" s="190"/>
      <c r="OWB1956" s="190"/>
      <c r="OWC1956" s="190"/>
      <c r="OWD1956" s="190"/>
      <c r="OWE1956" s="190"/>
      <c r="OWF1956" s="190"/>
      <c r="OWG1956" s="190"/>
      <c r="OWH1956" s="190"/>
      <c r="OWI1956" s="190"/>
      <c r="OWJ1956" s="190"/>
      <c r="OWK1956" s="190"/>
      <c r="OWL1956" s="190"/>
      <c r="OWM1956" s="190"/>
      <c r="OWN1956" s="190"/>
      <c r="OWO1956" s="190"/>
      <c r="OWP1956" s="190"/>
      <c r="OWQ1956" s="190"/>
      <c r="OWR1956" s="190"/>
      <c r="OWS1956" s="190"/>
      <c r="OWT1956" s="190"/>
      <c r="OWU1956" s="190"/>
      <c r="OWV1956" s="190"/>
      <c r="OWW1956" s="190"/>
      <c r="OWX1956" s="190"/>
      <c r="OWY1956" s="190"/>
      <c r="OWZ1956" s="190"/>
      <c r="OXA1956" s="190"/>
      <c r="OXB1956" s="190"/>
      <c r="OXC1956" s="190"/>
      <c r="OXD1956" s="190"/>
      <c r="OXE1956" s="190"/>
      <c r="OXF1956" s="190"/>
      <c r="OXG1956" s="190"/>
      <c r="OXH1956" s="190"/>
      <c r="OXI1956" s="190"/>
      <c r="OXJ1956" s="190"/>
      <c r="OXK1956" s="190"/>
      <c r="OXL1956" s="190"/>
      <c r="OXM1956" s="190"/>
      <c r="OXN1956" s="190"/>
      <c r="OXO1956" s="190"/>
      <c r="OXP1956" s="190"/>
      <c r="OXQ1956" s="190"/>
      <c r="OXR1956" s="190"/>
      <c r="OXS1956" s="190"/>
      <c r="OXT1956" s="190"/>
      <c r="OXU1956" s="190"/>
      <c r="OXV1956" s="190"/>
      <c r="OXW1956" s="190"/>
      <c r="OXX1956" s="190"/>
      <c r="OXY1956" s="190"/>
      <c r="OXZ1956" s="190"/>
      <c r="OYA1956" s="190"/>
      <c r="OYB1956" s="190"/>
      <c r="OYC1956" s="190"/>
      <c r="OYD1956" s="190"/>
      <c r="OYE1956" s="190"/>
      <c r="OYF1956" s="190"/>
      <c r="OYG1956" s="190"/>
      <c r="OYH1956" s="190"/>
      <c r="OYI1956" s="190"/>
      <c r="OYJ1956" s="190"/>
      <c r="OYK1956" s="190"/>
      <c r="OYL1956" s="190"/>
      <c r="OYM1956" s="190"/>
      <c r="OYN1956" s="190"/>
      <c r="OYO1956" s="190"/>
      <c r="OYP1956" s="190"/>
      <c r="OYQ1956" s="190"/>
      <c r="OYR1956" s="190"/>
      <c r="OYS1956" s="190"/>
      <c r="OYT1956" s="190"/>
      <c r="OYU1956" s="190"/>
      <c r="OYV1956" s="190"/>
      <c r="OYW1956" s="190"/>
      <c r="OYX1956" s="190"/>
      <c r="OYY1956" s="190"/>
      <c r="OYZ1956" s="190"/>
      <c r="OZA1956" s="190"/>
      <c r="OZB1956" s="190"/>
      <c r="OZC1956" s="190"/>
      <c r="OZD1956" s="190"/>
      <c r="OZE1956" s="190"/>
      <c r="OZF1956" s="190"/>
      <c r="OZG1956" s="190"/>
      <c r="OZH1956" s="190"/>
      <c r="OZI1956" s="190"/>
      <c r="OZJ1956" s="190"/>
      <c r="OZK1956" s="190"/>
      <c r="OZL1956" s="190"/>
      <c r="OZM1956" s="190"/>
      <c r="OZN1956" s="190"/>
      <c r="OZO1956" s="190"/>
      <c r="OZP1956" s="190"/>
      <c r="OZQ1956" s="190"/>
      <c r="OZR1956" s="190"/>
      <c r="OZS1956" s="190"/>
      <c r="OZT1956" s="190"/>
      <c r="OZU1956" s="190"/>
      <c r="OZV1956" s="190"/>
      <c r="OZW1956" s="190"/>
      <c r="OZX1956" s="190"/>
      <c r="OZY1956" s="190"/>
      <c r="OZZ1956" s="190"/>
      <c r="PAA1956" s="190"/>
      <c r="PAB1956" s="190"/>
      <c r="PAC1956" s="190"/>
      <c r="PAD1956" s="190"/>
      <c r="PAE1956" s="190"/>
      <c r="PAF1956" s="190"/>
      <c r="PAG1956" s="190"/>
      <c r="PAH1956" s="190"/>
      <c r="PAI1956" s="190"/>
      <c r="PAJ1956" s="190"/>
      <c r="PAK1956" s="190"/>
      <c r="PAL1956" s="190"/>
      <c r="PAM1956" s="190"/>
      <c r="PAN1956" s="190"/>
      <c r="PAO1956" s="190"/>
      <c r="PAP1956" s="190"/>
      <c r="PAQ1956" s="190"/>
      <c r="PAR1956" s="190"/>
      <c r="PAS1956" s="190"/>
      <c r="PAT1956" s="190"/>
      <c r="PAU1956" s="190"/>
      <c r="PAV1956" s="190"/>
      <c r="PAW1956" s="190"/>
      <c r="PAX1956" s="190"/>
      <c r="PAY1956" s="190"/>
      <c r="PAZ1956" s="190"/>
      <c r="PBA1956" s="190"/>
      <c r="PBB1956" s="190"/>
      <c r="PBC1956" s="190"/>
      <c r="PBD1956" s="190"/>
      <c r="PBE1956" s="190"/>
      <c r="PBF1956" s="190"/>
      <c r="PBG1956" s="190"/>
      <c r="PBH1956" s="190"/>
      <c r="PBI1956" s="190"/>
      <c r="PBJ1956" s="190"/>
      <c r="PBK1956" s="190"/>
      <c r="PBL1956" s="190"/>
      <c r="PBM1956" s="190"/>
      <c r="PBN1956" s="190"/>
      <c r="PBO1956" s="190"/>
      <c r="PBP1956" s="190"/>
      <c r="PBQ1956" s="190"/>
      <c r="PBR1956" s="190"/>
      <c r="PBS1956" s="190"/>
      <c r="PBT1956" s="190"/>
      <c r="PBU1956" s="190"/>
      <c r="PBV1956" s="190"/>
      <c r="PBW1956" s="190"/>
      <c r="PBX1956" s="190"/>
      <c r="PBY1956" s="190"/>
      <c r="PBZ1956" s="190"/>
      <c r="PCA1956" s="190"/>
      <c r="PCB1956" s="190"/>
      <c r="PCC1956" s="190"/>
      <c r="PCD1956" s="190"/>
      <c r="PCE1956" s="190"/>
      <c r="PCF1956" s="190"/>
      <c r="PCG1956" s="190"/>
      <c r="PCH1956" s="190"/>
      <c r="PCI1956" s="190"/>
      <c r="PCJ1956" s="190"/>
      <c r="PCK1956" s="190"/>
      <c r="PCL1956" s="190"/>
      <c r="PCM1956" s="190"/>
      <c r="PCN1956" s="190"/>
      <c r="PCO1956" s="190"/>
      <c r="PCP1956" s="190"/>
      <c r="PCQ1956" s="190"/>
      <c r="PCR1956" s="190"/>
      <c r="PCS1956" s="190"/>
      <c r="PCT1956" s="190"/>
      <c r="PCU1956" s="190"/>
      <c r="PCV1956" s="190"/>
      <c r="PCW1956" s="190"/>
      <c r="PCX1956" s="190"/>
      <c r="PCY1956" s="190"/>
      <c r="PCZ1956" s="190"/>
      <c r="PDA1956" s="190"/>
      <c r="PDB1956" s="190"/>
      <c r="PDC1956" s="190"/>
      <c r="PDD1956" s="190"/>
      <c r="PDE1956" s="190"/>
      <c r="PDF1956" s="190"/>
      <c r="PDG1956" s="190"/>
      <c r="PDH1956" s="190"/>
      <c r="PDI1956" s="190"/>
      <c r="PDJ1956" s="190"/>
      <c r="PDK1956" s="190"/>
      <c r="PDL1956" s="190"/>
      <c r="PDM1956" s="190"/>
      <c r="PDN1956" s="190"/>
      <c r="PDO1956" s="190"/>
      <c r="PDP1956" s="190"/>
      <c r="PDQ1956" s="190"/>
      <c r="PDR1956" s="190"/>
      <c r="PDS1956" s="190"/>
      <c r="PDT1956" s="190"/>
      <c r="PDU1956" s="190"/>
      <c r="PDV1956" s="190"/>
      <c r="PDW1956" s="190"/>
      <c r="PDX1956" s="190"/>
      <c r="PDY1956" s="190"/>
      <c r="PDZ1956" s="190"/>
      <c r="PEA1956" s="190"/>
      <c r="PEB1956" s="190"/>
      <c r="PEC1956" s="190"/>
      <c r="PED1956" s="190"/>
      <c r="PEE1956" s="190"/>
      <c r="PEF1956" s="190"/>
      <c r="PEG1956" s="190"/>
      <c r="PEH1956" s="190"/>
      <c r="PEI1956" s="190"/>
      <c r="PEJ1956" s="190"/>
      <c r="PEK1956" s="190"/>
      <c r="PEL1956" s="190"/>
      <c r="PEM1956" s="190"/>
      <c r="PEN1956" s="190"/>
      <c r="PEO1956" s="190"/>
      <c r="PEP1956" s="190"/>
      <c r="PEQ1956" s="190"/>
      <c r="PER1956" s="190"/>
      <c r="PES1956" s="190"/>
      <c r="PET1956" s="190"/>
      <c r="PEU1956" s="190"/>
      <c r="PEV1956" s="190"/>
      <c r="PEW1956" s="190"/>
      <c r="PEX1956" s="190"/>
      <c r="PEY1956" s="190"/>
      <c r="PEZ1956" s="190"/>
      <c r="PFA1956" s="190"/>
      <c r="PFB1956" s="190"/>
      <c r="PFC1956" s="190"/>
      <c r="PFD1956" s="190"/>
      <c r="PFE1956" s="190"/>
      <c r="PFF1956" s="190"/>
      <c r="PFG1956" s="190"/>
      <c r="PFH1956" s="190"/>
      <c r="PFI1956" s="190"/>
      <c r="PFJ1956" s="190"/>
      <c r="PFK1956" s="190"/>
      <c r="PFL1956" s="190"/>
      <c r="PFM1956" s="190"/>
      <c r="PFN1956" s="190"/>
      <c r="PFO1956" s="190"/>
      <c r="PFP1956" s="190"/>
      <c r="PFQ1956" s="190"/>
      <c r="PFR1956" s="190"/>
      <c r="PFS1956" s="190"/>
      <c r="PFT1956" s="190"/>
      <c r="PFU1956" s="190"/>
      <c r="PFV1956" s="190"/>
      <c r="PFW1956" s="190"/>
      <c r="PFX1956" s="190"/>
      <c r="PFY1956" s="190"/>
      <c r="PFZ1956" s="190"/>
      <c r="PGA1956" s="190"/>
      <c r="PGB1956" s="190"/>
      <c r="PGC1956" s="190"/>
      <c r="PGD1956" s="190"/>
      <c r="PGE1956" s="190"/>
      <c r="PGF1956" s="190"/>
      <c r="PGG1956" s="190"/>
      <c r="PGH1956" s="190"/>
      <c r="PGI1956" s="190"/>
      <c r="PGJ1956" s="190"/>
      <c r="PGK1956" s="190"/>
      <c r="PGL1956" s="190"/>
      <c r="PGM1956" s="190"/>
      <c r="PGN1956" s="190"/>
      <c r="PGO1956" s="190"/>
      <c r="PGP1956" s="190"/>
      <c r="PGQ1956" s="190"/>
      <c r="PGR1956" s="190"/>
      <c r="PGS1956" s="190"/>
      <c r="PGT1956" s="190"/>
      <c r="PGU1956" s="190"/>
      <c r="PGV1956" s="190"/>
      <c r="PGW1956" s="190"/>
      <c r="PGX1956" s="190"/>
      <c r="PGY1956" s="190"/>
      <c r="PGZ1956" s="190"/>
      <c r="PHA1956" s="190"/>
      <c r="PHB1956" s="190"/>
      <c r="PHC1956" s="190"/>
      <c r="PHD1956" s="190"/>
      <c r="PHE1956" s="190"/>
      <c r="PHF1956" s="190"/>
      <c r="PHG1956" s="190"/>
      <c r="PHH1956" s="190"/>
      <c r="PHI1956" s="190"/>
      <c r="PHJ1956" s="190"/>
      <c r="PHK1956" s="190"/>
      <c r="PHL1956" s="190"/>
      <c r="PHM1956" s="190"/>
      <c r="PHN1956" s="190"/>
      <c r="PHO1956" s="190"/>
      <c r="PHP1956" s="190"/>
      <c r="PHQ1956" s="190"/>
      <c r="PHR1956" s="190"/>
      <c r="PHS1956" s="190"/>
      <c r="PHT1956" s="190"/>
      <c r="PHU1956" s="190"/>
      <c r="PHV1956" s="190"/>
      <c r="PHW1956" s="190"/>
      <c r="PHX1956" s="190"/>
      <c r="PHY1956" s="190"/>
      <c r="PHZ1956" s="190"/>
      <c r="PIA1956" s="190"/>
      <c r="PIB1956" s="190"/>
      <c r="PIC1956" s="190"/>
      <c r="PID1956" s="190"/>
      <c r="PIE1956" s="190"/>
      <c r="PIF1956" s="190"/>
      <c r="PIG1956" s="190"/>
      <c r="PIH1956" s="190"/>
      <c r="PII1956" s="190"/>
      <c r="PIJ1956" s="190"/>
      <c r="PIK1956" s="190"/>
      <c r="PIL1956" s="190"/>
      <c r="PIM1956" s="190"/>
      <c r="PIN1956" s="190"/>
      <c r="PIO1956" s="190"/>
      <c r="PIP1956" s="190"/>
      <c r="PIQ1956" s="190"/>
      <c r="PIR1956" s="190"/>
      <c r="PIS1956" s="190"/>
      <c r="PIT1956" s="190"/>
      <c r="PIU1956" s="190"/>
      <c r="PIV1956" s="190"/>
      <c r="PIW1956" s="190"/>
      <c r="PIX1956" s="190"/>
      <c r="PIY1956" s="190"/>
      <c r="PIZ1956" s="190"/>
      <c r="PJA1956" s="190"/>
      <c r="PJB1956" s="190"/>
      <c r="PJC1956" s="190"/>
      <c r="PJD1956" s="190"/>
      <c r="PJE1956" s="190"/>
      <c r="PJF1956" s="190"/>
      <c r="PJG1956" s="190"/>
      <c r="PJH1956" s="190"/>
      <c r="PJI1956" s="190"/>
      <c r="PJJ1956" s="190"/>
      <c r="PJK1956" s="190"/>
      <c r="PJL1956" s="190"/>
      <c r="PJM1956" s="190"/>
      <c r="PJN1956" s="190"/>
      <c r="PJO1956" s="190"/>
      <c r="PJP1956" s="190"/>
      <c r="PJQ1956" s="190"/>
      <c r="PJR1956" s="190"/>
      <c r="PJS1956" s="190"/>
      <c r="PJT1956" s="190"/>
      <c r="PJU1956" s="190"/>
      <c r="PJV1956" s="190"/>
      <c r="PJW1956" s="190"/>
      <c r="PJX1956" s="190"/>
      <c r="PJY1956" s="190"/>
      <c r="PJZ1956" s="190"/>
      <c r="PKA1956" s="190"/>
      <c r="PKB1956" s="190"/>
      <c r="PKC1956" s="190"/>
      <c r="PKD1956" s="190"/>
      <c r="PKE1956" s="190"/>
      <c r="PKF1956" s="190"/>
      <c r="PKG1956" s="190"/>
      <c r="PKH1956" s="190"/>
      <c r="PKI1956" s="190"/>
      <c r="PKJ1956" s="190"/>
      <c r="PKK1956" s="190"/>
      <c r="PKL1956" s="190"/>
      <c r="PKM1956" s="190"/>
      <c r="PKN1956" s="190"/>
      <c r="PKO1956" s="190"/>
      <c r="PKP1956" s="190"/>
      <c r="PKQ1956" s="190"/>
      <c r="PKR1956" s="190"/>
      <c r="PKS1956" s="190"/>
      <c r="PKT1956" s="190"/>
      <c r="PKU1956" s="190"/>
      <c r="PKV1956" s="190"/>
      <c r="PKW1956" s="190"/>
      <c r="PKX1956" s="190"/>
      <c r="PKY1956" s="190"/>
      <c r="PKZ1956" s="190"/>
      <c r="PLA1956" s="190"/>
      <c r="PLB1956" s="190"/>
      <c r="PLC1956" s="190"/>
      <c r="PLD1956" s="190"/>
      <c r="PLE1956" s="190"/>
      <c r="PLF1956" s="190"/>
      <c r="PLG1956" s="190"/>
      <c r="PLH1956" s="190"/>
      <c r="PLI1956" s="190"/>
      <c r="PLJ1956" s="190"/>
      <c r="PLK1956" s="190"/>
      <c r="PLL1956" s="190"/>
      <c r="PLM1956" s="190"/>
      <c r="PLN1956" s="190"/>
      <c r="PLO1956" s="190"/>
      <c r="PLP1956" s="190"/>
      <c r="PLQ1956" s="190"/>
      <c r="PLR1956" s="190"/>
      <c r="PLS1956" s="190"/>
      <c r="PLT1956" s="190"/>
      <c r="PLU1956" s="190"/>
      <c r="PLV1956" s="190"/>
      <c r="PLW1956" s="190"/>
      <c r="PLX1956" s="190"/>
      <c r="PLY1956" s="190"/>
      <c r="PLZ1956" s="190"/>
      <c r="PMA1956" s="190"/>
      <c r="PMB1956" s="190"/>
      <c r="PMC1956" s="190"/>
      <c r="PMD1956" s="190"/>
      <c r="PME1956" s="190"/>
      <c r="PMF1956" s="190"/>
      <c r="PMG1956" s="190"/>
      <c r="PMH1956" s="190"/>
      <c r="PMI1956" s="190"/>
      <c r="PMJ1956" s="190"/>
      <c r="PMK1956" s="190"/>
      <c r="PML1956" s="190"/>
      <c r="PMM1956" s="190"/>
      <c r="PMN1956" s="190"/>
      <c r="PMO1956" s="190"/>
      <c r="PMP1956" s="190"/>
      <c r="PMQ1956" s="190"/>
      <c r="PMR1956" s="190"/>
      <c r="PMS1956" s="190"/>
      <c r="PMT1956" s="190"/>
      <c r="PMU1956" s="190"/>
      <c r="PMV1956" s="190"/>
      <c r="PMW1956" s="190"/>
      <c r="PMX1956" s="190"/>
      <c r="PMY1956" s="190"/>
      <c r="PMZ1956" s="190"/>
      <c r="PNA1956" s="190"/>
      <c r="PNB1956" s="190"/>
      <c r="PNC1956" s="190"/>
      <c r="PND1956" s="190"/>
      <c r="PNE1956" s="190"/>
      <c r="PNF1956" s="190"/>
      <c r="PNG1956" s="190"/>
      <c r="PNH1956" s="190"/>
      <c r="PNI1956" s="190"/>
      <c r="PNJ1956" s="190"/>
      <c r="PNK1956" s="190"/>
      <c r="PNL1956" s="190"/>
      <c r="PNM1956" s="190"/>
      <c r="PNN1956" s="190"/>
      <c r="PNO1956" s="190"/>
      <c r="PNP1956" s="190"/>
      <c r="PNQ1956" s="190"/>
      <c r="PNR1956" s="190"/>
      <c r="PNS1956" s="190"/>
      <c r="PNT1956" s="190"/>
      <c r="PNU1956" s="190"/>
      <c r="PNV1956" s="190"/>
      <c r="PNW1956" s="190"/>
      <c r="PNX1956" s="190"/>
      <c r="PNY1956" s="190"/>
      <c r="PNZ1956" s="190"/>
      <c r="POA1956" s="190"/>
      <c r="POB1956" s="190"/>
      <c r="POC1956" s="190"/>
      <c r="POD1956" s="190"/>
      <c r="POE1956" s="190"/>
      <c r="POF1956" s="190"/>
      <c r="POG1956" s="190"/>
      <c r="POH1956" s="190"/>
      <c r="POI1956" s="190"/>
      <c r="POJ1956" s="190"/>
      <c r="POK1956" s="190"/>
      <c r="POL1956" s="190"/>
      <c r="POM1956" s="190"/>
      <c r="PON1956" s="190"/>
      <c r="POO1956" s="190"/>
      <c r="POP1956" s="190"/>
      <c r="POQ1956" s="190"/>
      <c r="POR1956" s="190"/>
      <c r="POS1956" s="190"/>
      <c r="POT1956" s="190"/>
      <c r="POU1956" s="190"/>
      <c r="POV1956" s="190"/>
      <c r="POW1956" s="190"/>
      <c r="POX1956" s="190"/>
      <c r="POY1956" s="190"/>
      <c r="POZ1956" s="190"/>
      <c r="PPA1956" s="190"/>
      <c r="PPB1956" s="190"/>
      <c r="PPC1956" s="190"/>
      <c r="PPD1956" s="190"/>
      <c r="PPE1956" s="190"/>
      <c r="PPF1956" s="190"/>
      <c r="PPG1956" s="190"/>
      <c r="PPH1956" s="190"/>
      <c r="PPI1956" s="190"/>
      <c r="PPJ1956" s="190"/>
      <c r="PPK1956" s="190"/>
      <c r="PPL1956" s="190"/>
      <c r="PPM1956" s="190"/>
      <c r="PPN1956" s="190"/>
      <c r="PPO1956" s="190"/>
      <c r="PPP1956" s="190"/>
      <c r="PPQ1956" s="190"/>
      <c r="PPR1956" s="190"/>
      <c r="PPS1956" s="190"/>
      <c r="PPT1956" s="190"/>
      <c r="PPU1956" s="190"/>
      <c r="PPV1956" s="190"/>
      <c r="PPW1956" s="190"/>
      <c r="PPX1956" s="190"/>
      <c r="PPY1956" s="190"/>
      <c r="PPZ1956" s="190"/>
      <c r="PQA1956" s="190"/>
      <c r="PQB1956" s="190"/>
      <c r="PQC1956" s="190"/>
      <c r="PQD1956" s="190"/>
      <c r="PQE1956" s="190"/>
      <c r="PQF1956" s="190"/>
      <c r="PQG1956" s="190"/>
      <c r="PQH1956" s="190"/>
      <c r="PQI1956" s="190"/>
      <c r="PQJ1956" s="190"/>
      <c r="PQK1956" s="190"/>
      <c r="PQL1956" s="190"/>
      <c r="PQM1956" s="190"/>
      <c r="PQN1956" s="190"/>
      <c r="PQO1956" s="190"/>
      <c r="PQP1956" s="190"/>
      <c r="PQQ1956" s="190"/>
      <c r="PQR1956" s="190"/>
      <c r="PQS1956" s="190"/>
      <c r="PQT1956" s="190"/>
      <c r="PQU1956" s="190"/>
      <c r="PQV1956" s="190"/>
      <c r="PQW1956" s="190"/>
      <c r="PQX1956" s="190"/>
      <c r="PQY1956" s="190"/>
      <c r="PQZ1956" s="190"/>
      <c r="PRA1956" s="190"/>
      <c r="PRB1956" s="190"/>
      <c r="PRC1956" s="190"/>
      <c r="PRD1956" s="190"/>
      <c r="PRE1956" s="190"/>
      <c r="PRF1956" s="190"/>
      <c r="PRG1956" s="190"/>
      <c r="PRH1956" s="190"/>
      <c r="PRI1956" s="190"/>
      <c r="PRJ1956" s="190"/>
      <c r="PRK1956" s="190"/>
      <c r="PRL1956" s="190"/>
      <c r="PRM1956" s="190"/>
      <c r="PRN1956" s="190"/>
      <c r="PRO1956" s="190"/>
      <c r="PRP1956" s="190"/>
      <c r="PRQ1956" s="190"/>
      <c r="PRR1956" s="190"/>
      <c r="PRS1956" s="190"/>
      <c r="PRT1956" s="190"/>
      <c r="PRU1956" s="190"/>
      <c r="PRV1956" s="190"/>
      <c r="PRW1956" s="190"/>
      <c r="PRX1956" s="190"/>
      <c r="PRY1956" s="190"/>
      <c r="PRZ1956" s="190"/>
      <c r="PSA1956" s="190"/>
      <c r="PSB1956" s="190"/>
      <c r="PSC1956" s="190"/>
      <c r="PSD1956" s="190"/>
      <c r="PSE1956" s="190"/>
      <c r="PSF1956" s="190"/>
      <c r="PSG1956" s="190"/>
      <c r="PSH1956" s="190"/>
      <c r="PSI1956" s="190"/>
      <c r="PSJ1956" s="190"/>
      <c r="PSK1956" s="190"/>
      <c r="PSL1956" s="190"/>
      <c r="PSM1956" s="190"/>
      <c r="PSN1956" s="190"/>
      <c r="PSO1956" s="190"/>
      <c r="PSP1956" s="190"/>
      <c r="PSQ1956" s="190"/>
      <c r="PSR1956" s="190"/>
      <c r="PSS1956" s="190"/>
      <c r="PST1956" s="190"/>
      <c r="PSU1956" s="190"/>
      <c r="PSV1956" s="190"/>
      <c r="PSW1956" s="190"/>
      <c r="PSX1956" s="190"/>
      <c r="PSY1956" s="190"/>
      <c r="PSZ1956" s="190"/>
      <c r="PTA1956" s="190"/>
      <c r="PTB1956" s="190"/>
      <c r="PTC1956" s="190"/>
      <c r="PTD1956" s="190"/>
      <c r="PTE1956" s="190"/>
      <c r="PTF1956" s="190"/>
      <c r="PTG1956" s="190"/>
      <c r="PTH1956" s="190"/>
      <c r="PTI1956" s="190"/>
      <c r="PTJ1956" s="190"/>
      <c r="PTK1956" s="190"/>
      <c r="PTL1956" s="190"/>
      <c r="PTM1956" s="190"/>
      <c r="PTN1956" s="190"/>
      <c r="PTO1956" s="190"/>
      <c r="PTP1956" s="190"/>
      <c r="PTQ1956" s="190"/>
      <c r="PTR1956" s="190"/>
      <c r="PTS1956" s="190"/>
      <c r="PTT1956" s="190"/>
      <c r="PTU1956" s="190"/>
      <c r="PTV1956" s="190"/>
      <c r="PTW1956" s="190"/>
      <c r="PTX1956" s="190"/>
      <c r="PTY1956" s="190"/>
      <c r="PTZ1956" s="190"/>
      <c r="PUA1956" s="190"/>
      <c r="PUB1956" s="190"/>
      <c r="PUC1956" s="190"/>
      <c r="PUD1956" s="190"/>
      <c r="PUE1956" s="190"/>
      <c r="PUF1956" s="190"/>
      <c r="PUG1956" s="190"/>
      <c r="PUH1956" s="190"/>
      <c r="PUI1956" s="190"/>
      <c r="PUJ1956" s="190"/>
      <c r="PUK1956" s="190"/>
      <c r="PUL1956" s="190"/>
      <c r="PUM1956" s="190"/>
      <c r="PUN1956" s="190"/>
      <c r="PUO1956" s="190"/>
      <c r="PUP1956" s="190"/>
      <c r="PUQ1956" s="190"/>
      <c r="PUR1956" s="190"/>
      <c r="PUS1956" s="190"/>
      <c r="PUT1956" s="190"/>
      <c r="PUU1956" s="190"/>
      <c r="PUV1956" s="190"/>
      <c r="PUW1956" s="190"/>
      <c r="PUX1956" s="190"/>
      <c r="PUY1956" s="190"/>
      <c r="PUZ1956" s="190"/>
      <c r="PVA1956" s="190"/>
      <c r="PVB1956" s="190"/>
      <c r="PVC1956" s="190"/>
      <c r="PVD1956" s="190"/>
      <c r="PVE1956" s="190"/>
      <c r="PVF1956" s="190"/>
      <c r="PVG1956" s="190"/>
      <c r="PVH1956" s="190"/>
      <c r="PVI1956" s="190"/>
      <c r="PVJ1956" s="190"/>
      <c r="PVK1956" s="190"/>
      <c r="PVL1956" s="190"/>
      <c r="PVM1956" s="190"/>
      <c r="PVN1956" s="190"/>
      <c r="PVO1956" s="190"/>
      <c r="PVP1956" s="190"/>
      <c r="PVQ1956" s="190"/>
      <c r="PVR1956" s="190"/>
      <c r="PVS1956" s="190"/>
      <c r="PVT1956" s="190"/>
      <c r="PVU1956" s="190"/>
      <c r="PVV1956" s="190"/>
      <c r="PVW1956" s="190"/>
      <c r="PVX1956" s="190"/>
      <c r="PVY1956" s="190"/>
      <c r="PVZ1956" s="190"/>
      <c r="PWA1956" s="190"/>
      <c r="PWB1956" s="190"/>
      <c r="PWC1956" s="190"/>
      <c r="PWD1956" s="190"/>
      <c r="PWE1956" s="190"/>
      <c r="PWF1956" s="190"/>
      <c r="PWG1956" s="190"/>
      <c r="PWH1956" s="190"/>
      <c r="PWI1956" s="190"/>
      <c r="PWJ1956" s="190"/>
      <c r="PWK1956" s="190"/>
      <c r="PWL1956" s="190"/>
      <c r="PWM1956" s="190"/>
      <c r="PWN1956" s="190"/>
      <c r="PWO1956" s="190"/>
      <c r="PWP1956" s="190"/>
      <c r="PWQ1956" s="190"/>
      <c r="PWR1956" s="190"/>
      <c r="PWS1956" s="190"/>
      <c r="PWT1956" s="190"/>
      <c r="PWU1956" s="190"/>
      <c r="PWV1956" s="190"/>
      <c r="PWW1956" s="190"/>
      <c r="PWX1956" s="190"/>
      <c r="PWY1956" s="190"/>
      <c r="PWZ1956" s="190"/>
      <c r="PXA1956" s="190"/>
      <c r="PXB1956" s="190"/>
      <c r="PXC1956" s="190"/>
      <c r="PXD1956" s="190"/>
      <c r="PXE1956" s="190"/>
      <c r="PXF1956" s="190"/>
      <c r="PXG1956" s="190"/>
      <c r="PXH1956" s="190"/>
      <c r="PXI1956" s="190"/>
      <c r="PXJ1956" s="190"/>
      <c r="PXK1956" s="190"/>
      <c r="PXL1956" s="190"/>
      <c r="PXM1956" s="190"/>
      <c r="PXN1956" s="190"/>
      <c r="PXO1956" s="190"/>
      <c r="PXP1956" s="190"/>
      <c r="PXQ1956" s="190"/>
      <c r="PXR1956" s="190"/>
      <c r="PXS1956" s="190"/>
      <c r="PXT1956" s="190"/>
      <c r="PXU1956" s="190"/>
      <c r="PXV1956" s="190"/>
      <c r="PXW1956" s="190"/>
      <c r="PXX1956" s="190"/>
      <c r="PXY1956" s="190"/>
      <c r="PXZ1956" s="190"/>
      <c r="PYA1956" s="190"/>
      <c r="PYB1956" s="190"/>
      <c r="PYC1956" s="190"/>
      <c r="PYD1956" s="190"/>
      <c r="PYE1956" s="190"/>
      <c r="PYF1956" s="190"/>
      <c r="PYG1956" s="190"/>
      <c r="PYH1956" s="190"/>
      <c r="PYI1956" s="190"/>
      <c r="PYJ1956" s="190"/>
      <c r="PYK1956" s="190"/>
      <c r="PYL1956" s="190"/>
      <c r="PYM1956" s="190"/>
      <c r="PYN1956" s="190"/>
      <c r="PYO1956" s="190"/>
      <c r="PYP1956" s="190"/>
      <c r="PYQ1956" s="190"/>
      <c r="PYR1956" s="190"/>
      <c r="PYS1956" s="190"/>
      <c r="PYT1956" s="190"/>
      <c r="PYU1956" s="190"/>
      <c r="PYV1956" s="190"/>
      <c r="PYW1956" s="190"/>
      <c r="PYX1956" s="190"/>
      <c r="PYY1956" s="190"/>
      <c r="PYZ1956" s="190"/>
      <c r="PZA1956" s="190"/>
      <c r="PZB1956" s="190"/>
      <c r="PZC1956" s="190"/>
      <c r="PZD1956" s="190"/>
      <c r="PZE1956" s="190"/>
      <c r="PZF1956" s="190"/>
      <c r="PZG1956" s="190"/>
      <c r="PZH1956" s="190"/>
      <c r="PZI1956" s="190"/>
      <c r="PZJ1956" s="190"/>
      <c r="PZK1956" s="190"/>
      <c r="PZL1956" s="190"/>
      <c r="PZM1956" s="190"/>
      <c r="PZN1956" s="190"/>
      <c r="PZO1956" s="190"/>
      <c r="PZP1956" s="190"/>
      <c r="PZQ1956" s="190"/>
      <c r="PZR1956" s="190"/>
      <c r="PZS1956" s="190"/>
      <c r="PZT1956" s="190"/>
      <c r="PZU1956" s="190"/>
      <c r="PZV1956" s="190"/>
      <c r="PZW1956" s="190"/>
      <c r="PZX1956" s="190"/>
      <c r="PZY1956" s="190"/>
      <c r="PZZ1956" s="190"/>
      <c r="QAA1956" s="190"/>
      <c r="QAB1956" s="190"/>
      <c r="QAC1956" s="190"/>
      <c r="QAD1956" s="190"/>
      <c r="QAE1956" s="190"/>
      <c r="QAF1956" s="190"/>
      <c r="QAG1956" s="190"/>
      <c r="QAH1956" s="190"/>
      <c r="QAI1956" s="190"/>
      <c r="QAJ1956" s="190"/>
      <c r="QAK1956" s="190"/>
      <c r="QAL1956" s="190"/>
      <c r="QAM1956" s="190"/>
      <c r="QAN1956" s="190"/>
      <c r="QAO1956" s="190"/>
      <c r="QAP1956" s="190"/>
      <c r="QAQ1956" s="190"/>
      <c r="QAR1956" s="190"/>
      <c r="QAS1956" s="190"/>
      <c r="QAT1956" s="190"/>
      <c r="QAU1956" s="190"/>
      <c r="QAV1956" s="190"/>
      <c r="QAW1956" s="190"/>
      <c r="QAX1956" s="190"/>
      <c r="QAY1956" s="190"/>
      <c r="QAZ1956" s="190"/>
      <c r="QBA1956" s="190"/>
      <c r="QBB1956" s="190"/>
      <c r="QBC1956" s="190"/>
      <c r="QBD1956" s="190"/>
      <c r="QBE1956" s="190"/>
      <c r="QBF1956" s="190"/>
      <c r="QBG1956" s="190"/>
      <c r="QBH1956" s="190"/>
      <c r="QBI1956" s="190"/>
      <c r="QBJ1956" s="190"/>
      <c r="QBK1956" s="190"/>
      <c r="QBL1956" s="190"/>
      <c r="QBM1956" s="190"/>
      <c r="QBN1956" s="190"/>
      <c r="QBO1956" s="190"/>
      <c r="QBP1956" s="190"/>
      <c r="QBQ1956" s="190"/>
      <c r="QBR1956" s="190"/>
      <c r="QBS1956" s="190"/>
      <c r="QBT1956" s="190"/>
      <c r="QBU1956" s="190"/>
      <c r="QBV1956" s="190"/>
      <c r="QBW1956" s="190"/>
      <c r="QBX1956" s="190"/>
      <c r="QBY1956" s="190"/>
      <c r="QBZ1956" s="190"/>
      <c r="QCA1956" s="190"/>
      <c r="QCB1956" s="190"/>
      <c r="QCC1956" s="190"/>
      <c r="QCD1956" s="190"/>
      <c r="QCE1956" s="190"/>
      <c r="QCF1956" s="190"/>
      <c r="QCG1956" s="190"/>
      <c r="QCH1956" s="190"/>
      <c r="QCI1956" s="190"/>
      <c r="QCJ1956" s="190"/>
      <c r="QCK1956" s="190"/>
      <c r="QCL1956" s="190"/>
      <c r="QCM1956" s="190"/>
      <c r="QCN1956" s="190"/>
      <c r="QCO1956" s="190"/>
      <c r="QCP1956" s="190"/>
      <c r="QCQ1956" s="190"/>
      <c r="QCR1956" s="190"/>
      <c r="QCS1956" s="190"/>
      <c r="QCT1956" s="190"/>
      <c r="QCU1956" s="190"/>
      <c r="QCV1956" s="190"/>
      <c r="QCW1956" s="190"/>
      <c r="QCX1956" s="190"/>
      <c r="QCY1956" s="190"/>
      <c r="QCZ1956" s="190"/>
      <c r="QDA1956" s="190"/>
      <c r="QDB1956" s="190"/>
      <c r="QDC1956" s="190"/>
      <c r="QDD1956" s="190"/>
      <c r="QDE1956" s="190"/>
      <c r="QDF1956" s="190"/>
      <c r="QDG1956" s="190"/>
      <c r="QDH1956" s="190"/>
      <c r="QDI1956" s="190"/>
      <c r="QDJ1956" s="190"/>
      <c r="QDK1956" s="190"/>
      <c r="QDL1956" s="190"/>
      <c r="QDM1956" s="190"/>
      <c r="QDN1956" s="190"/>
      <c r="QDO1956" s="190"/>
      <c r="QDP1956" s="190"/>
      <c r="QDQ1956" s="190"/>
      <c r="QDR1956" s="190"/>
      <c r="QDS1956" s="190"/>
      <c r="QDT1956" s="190"/>
      <c r="QDU1956" s="190"/>
      <c r="QDV1956" s="190"/>
      <c r="QDW1956" s="190"/>
      <c r="QDX1956" s="190"/>
      <c r="QDY1956" s="190"/>
      <c r="QDZ1956" s="190"/>
      <c r="QEA1956" s="190"/>
      <c r="QEB1956" s="190"/>
      <c r="QEC1956" s="190"/>
      <c r="QED1956" s="190"/>
      <c r="QEE1956" s="190"/>
      <c r="QEF1956" s="190"/>
      <c r="QEG1956" s="190"/>
      <c r="QEH1956" s="190"/>
      <c r="QEI1956" s="190"/>
      <c r="QEJ1956" s="190"/>
      <c r="QEK1956" s="190"/>
      <c r="QEL1956" s="190"/>
      <c r="QEM1956" s="190"/>
      <c r="QEN1956" s="190"/>
      <c r="QEO1956" s="190"/>
      <c r="QEP1956" s="190"/>
      <c r="QEQ1956" s="190"/>
      <c r="QER1956" s="190"/>
      <c r="QES1956" s="190"/>
      <c r="QET1956" s="190"/>
      <c r="QEU1956" s="190"/>
      <c r="QEV1956" s="190"/>
      <c r="QEW1956" s="190"/>
      <c r="QEX1956" s="190"/>
      <c r="QEY1956" s="190"/>
      <c r="QEZ1956" s="190"/>
      <c r="QFA1956" s="190"/>
      <c r="QFB1956" s="190"/>
      <c r="QFC1956" s="190"/>
      <c r="QFD1956" s="190"/>
      <c r="QFE1956" s="190"/>
      <c r="QFF1956" s="190"/>
      <c r="QFG1956" s="190"/>
      <c r="QFH1956" s="190"/>
      <c r="QFI1956" s="190"/>
      <c r="QFJ1956" s="190"/>
      <c r="QFK1956" s="190"/>
      <c r="QFL1956" s="190"/>
      <c r="QFM1956" s="190"/>
      <c r="QFN1956" s="190"/>
      <c r="QFO1956" s="190"/>
      <c r="QFP1956" s="190"/>
      <c r="QFQ1956" s="190"/>
      <c r="QFR1956" s="190"/>
      <c r="QFS1956" s="190"/>
      <c r="QFT1956" s="190"/>
      <c r="QFU1956" s="190"/>
      <c r="QFV1956" s="190"/>
      <c r="QFW1956" s="190"/>
      <c r="QFX1956" s="190"/>
      <c r="QFY1956" s="190"/>
      <c r="QFZ1956" s="190"/>
      <c r="QGA1956" s="190"/>
      <c r="QGB1956" s="190"/>
      <c r="QGC1956" s="190"/>
      <c r="QGD1956" s="190"/>
      <c r="QGE1956" s="190"/>
      <c r="QGF1956" s="190"/>
      <c r="QGG1956" s="190"/>
      <c r="QGH1956" s="190"/>
      <c r="QGI1956" s="190"/>
      <c r="QGJ1956" s="190"/>
      <c r="QGK1956" s="190"/>
      <c r="QGL1956" s="190"/>
      <c r="QGM1956" s="190"/>
      <c r="QGN1956" s="190"/>
      <c r="QGO1956" s="190"/>
      <c r="QGP1956" s="190"/>
      <c r="QGQ1956" s="190"/>
      <c r="QGR1956" s="190"/>
      <c r="QGS1956" s="190"/>
      <c r="QGT1956" s="190"/>
      <c r="QGU1956" s="190"/>
      <c r="QGV1956" s="190"/>
      <c r="QGW1956" s="190"/>
      <c r="QGX1956" s="190"/>
      <c r="QGY1956" s="190"/>
      <c r="QGZ1956" s="190"/>
      <c r="QHA1956" s="190"/>
      <c r="QHB1956" s="190"/>
      <c r="QHC1956" s="190"/>
      <c r="QHD1956" s="190"/>
      <c r="QHE1956" s="190"/>
      <c r="QHF1956" s="190"/>
      <c r="QHG1956" s="190"/>
      <c r="QHH1956" s="190"/>
      <c r="QHI1956" s="190"/>
      <c r="QHJ1956" s="190"/>
      <c r="QHK1956" s="190"/>
      <c r="QHL1956" s="190"/>
      <c r="QHM1956" s="190"/>
      <c r="QHN1956" s="190"/>
      <c r="QHO1956" s="190"/>
      <c r="QHP1956" s="190"/>
      <c r="QHQ1956" s="190"/>
      <c r="QHR1956" s="190"/>
      <c r="QHS1956" s="190"/>
      <c r="QHT1956" s="190"/>
      <c r="QHU1956" s="190"/>
      <c r="QHV1956" s="190"/>
      <c r="QHW1956" s="190"/>
      <c r="QHX1956" s="190"/>
      <c r="QHY1956" s="190"/>
      <c r="QHZ1956" s="190"/>
      <c r="QIA1956" s="190"/>
      <c r="QIB1956" s="190"/>
      <c r="QIC1956" s="190"/>
      <c r="QID1956" s="190"/>
      <c r="QIE1956" s="190"/>
      <c r="QIF1956" s="190"/>
      <c r="QIG1956" s="190"/>
      <c r="QIH1956" s="190"/>
      <c r="QII1956" s="190"/>
      <c r="QIJ1956" s="190"/>
      <c r="QIK1956" s="190"/>
      <c r="QIL1956" s="190"/>
      <c r="QIM1956" s="190"/>
      <c r="QIN1956" s="190"/>
      <c r="QIO1956" s="190"/>
      <c r="QIP1956" s="190"/>
      <c r="QIQ1956" s="190"/>
      <c r="QIR1956" s="190"/>
      <c r="QIS1956" s="190"/>
      <c r="QIT1956" s="190"/>
      <c r="QIU1956" s="190"/>
      <c r="QIV1956" s="190"/>
      <c r="QIW1956" s="190"/>
      <c r="QIX1956" s="190"/>
      <c r="QIY1956" s="190"/>
      <c r="QIZ1956" s="190"/>
      <c r="QJA1956" s="190"/>
      <c r="QJB1956" s="190"/>
      <c r="QJC1956" s="190"/>
      <c r="QJD1956" s="190"/>
      <c r="QJE1956" s="190"/>
      <c r="QJF1956" s="190"/>
      <c r="QJG1956" s="190"/>
      <c r="QJH1956" s="190"/>
      <c r="QJI1956" s="190"/>
      <c r="QJJ1956" s="190"/>
      <c r="QJK1956" s="190"/>
      <c r="QJL1956" s="190"/>
      <c r="QJM1956" s="190"/>
      <c r="QJN1956" s="190"/>
      <c r="QJO1956" s="190"/>
      <c r="QJP1956" s="190"/>
      <c r="QJQ1956" s="190"/>
      <c r="QJR1956" s="190"/>
      <c r="QJS1956" s="190"/>
      <c r="QJT1956" s="190"/>
      <c r="QJU1956" s="190"/>
      <c r="QJV1956" s="190"/>
      <c r="QJW1956" s="190"/>
      <c r="QJX1956" s="190"/>
      <c r="QJY1956" s="190"/>
      <c r="QJZ1956" s="190"/>
      <c r="QKA1956" s="190"/>
      <c r="QKB1956" s="190"/>
      <c r="QKC1956" s="190"/>
      <c r="QKD1956" s="190"/>
      <c r="QKE1956" s="190"/>
      <c r="QKF1956" s="190"/>
      <c r="QKG1956" s="190"/>
      <c r="QKH1956" s="190"/>
      <c r="QKI1956" s="190"/>
      <c r="QKJ1956" s="190"/>
      <c r="QKK1956" s="190"/>
      <c r="QKL1956" s="190"/>
      <c r="QKM1956" s="190"/>
      <c r="QKN1956" s="190"/>
      <c r="QKO1956" s="190"/>
      <c r="QKP1956" s="190"/>
      <c r="QKQ1956" s="190"/>
      <c r="QKR1956" s="190"/>
      <c r="QKS1956" s="190"/>
      <c r="QKT1956" s="190"/>
      <c r="QKU1956" s="190"/>
      <c r="QKV1956" s="190"/>
      <c r="QKW1956" s="190"/>
      <c r="QKX1956" s="190"/>
      <c r="QKY1956" s="190"/>
      <c r="QKZ1956" s="190"/>
      <c r="QLA1956" s="190"/>
      <c r="QLB1956" s="190"/>
      <c r="QLC1956" s="190"/>
      <c r="QLD1956" s="190"/>
      <c r="QLE1956" s="190"/>
      <c r="QLF1956" s="190"/>
      <c r="QLG1956" s="190"/>
      <c r="QLH1956" s="190"/>
      <c r="QLI1956" s="190"/>
      <c r="QLJ1956" s="190"/>
      <c r="QLK1956" s="190"/>
      <c r="QLL1956" s="190"/>
      <c r="QLM1956" s="190"/>
      <c r="QLN1956" s="190"/>
      <c r="QLO1956" s="190"/>
      <c r="QLP1956" s="190"/>
      <c r="QLQ1956" s="190"/>
      <c r="QLR1956" s="190"/>
      <c r="QLS1956" s="190"/>
      <c r="QLT1956" s="190"/>
      <c r="QLU1956" s="190"/>
      <c r="QLV1956" s="190"/>
      <c r="QLW1956" s="190"/>
      <c r="QLX1956" s="190"/>
      <c r="QLY1956" s="190"/>
      <c r="QLZ1956" s="190"/>
      <c r="QMA1956" s="190"/>
      <c r="QMB1956" s="190"/>
      <c r="QMC1956" s="190"/>
      <c r="QMD1956" s="190"/>
      <c r="QME1956" s="190"/>
      <c r="QMF1956" s="190"/>
      <c r="QMG1956" s="190"/>
      <c r="QMH1956" s="190"/>
      <c r="QMI1956" s="190"/>
      <c r="QMJ1956" s="190"/>
      <c r="QMK1956" s="190"/>
      <c r="QML1956" s="190"/>
      <c r="QMM1956" s="190"/>
      <c r="QMN1956" s="190"/>
      <c r="QMO1956" s="190"/>
      <c r="QMP1956" s="190"/>
      <c r="QMQ1956" s="190"/>
      <c r="QMR1956" s="190"/>
      <c r="QMS1956" s="190"/>
      <c r="QMT1956" s="190"/>
      <c r="QMU1956" s="190"/>
      <c r="QMV1956" s="190"/>
      <c r="QMW1956" s="190"/>
      <c r="QMX1956" s="190"/>
      <c r="QMY1956" s="190"/>
      <c r="QMZ1956" s="190"/>
      <c r="QNA1956" s="190"/>
      <c r="QNB1956" s="190"/>
      <c r="QNC1956" s="190"/>
      <c r="QND1956" s="190"/>
      <c r="QNE1956" s="190"/>
      <c r="QNF1956" s="190"/>
      <c r="QNG1956" s="190"/>
      <c r="QNH1956" s="190"/>
      <c r="QNI1956" s="190"/>
      <c r="QNJ1956" s="190"/>
      <c r="QNK1956" s="190"/>
      <c r="QNL1956" s="190"/>
      <c r="QNM1956" s="190"/>
      <c r="QNN1956" s="190"/>
      <c r="QNO1956" s="190"/>
      <c r="QNP1956" s="190"/>
      <c r="QNQ1956" s="190"/>
      <c r="QNR1956" s="190"/>
      <c r="QNS1956" s="190"/>
      <c r="QNT1956" s="190"/>
      <c r="QNU1956" s="190"/>
      <c r="QNV1956" s="190"/>
      <c r="QNW1956" s="190"/>
      <c r="QNX1956" s="190"/>
      <c r="QNY1956" s="190"/>
      <c r="QNZ1956" s="190"/>
      <c r="QOA1956" s="190"/>
      <c r="QOB1956" s="190"/>
      <c r="QOC1956" s="190"/>
      <c r="QOD1956" s="190"/>
      <c r="QOE1956" s="190"/>
      <c r="QOF1956" s="190"/>
      <c r="QOG1956" s="190"/>
      <c r="QOH1956" s="190"/>
      <c r="QOI1956" s="190"/>
      <c r="QOJ1956" s="190"/>
      <c r="QOK1956" s="190"/>
      <c r="QOL1956" s="190"/>
      <c r="QOM1956" s="190"/>
      <c r="QON1956" s="190"/>
      <c r="QOO1956" s="190"/>
      <c r="QOP1956" s="190"/>
      <c r="QOQ1956" s="190"/>
      <c r="QOR1956" s="190"/>
      <c r="QOS1956" s="190"/>
      <c r="QOT1956" s="190"/>
      <c r="QOU1956" s="190"/>
      <c r="QOV1956" s="190"/>
      <c r="QOW1956" s="190"/>
      <c r="QOX1956" s="190"/>
      <c r="QOY1956" s="190"/>
      <c r="QOZ1956" s="190"/>
      <c r="QPA1956" s="190"/>
      <c r="QPB1956" s="190"/>
      <c r="QPC1956" s="190"/>
      <c r="QPD1956" s="190"/>
      <c r="QPE1956" s="190"/>
      <c r="QPF1956" s="190"/>
      <c r="QPG1956" s="190"/>
      <c r="QPH1956" s="190"/>
      <c r="QPI1956" s="190"/>
      <c r="QPJ1956" s="190"/>
      <c r="QPK1956" s="190"/>
      <c r="QPL1956" s="190"/>
      <c r="QPM1956" s="190"/>
      <c r="QPN1956" s="190"/>
      <c r="QPO1956" s="190"/>
      <c r="QPP1956" s="190"/>
      <c r="QPQ1956" s="190"/>
      <c r="QPR1956" s="190"/>
      <c r="QPS1956" s="190"/>
      <c r="QPT1956" s="190"/>
      <c r="QPU1956" s="190"/>
      <c r="QPV1956" s="190"/>
      <c r="QPW1956" s="190"/>
      <c r="QPX1956" s="190"/>
      <c r="QPY1956" s="190"/>
      <c r="QPZ1956" s="190"/>
      <c r="QQA1956" s="190"/>
      <c r="QQB1956" s="190"/>
      <c r="QQC1956" s="190"/>
      <c r="QQD1956" s="190"/>
      <c r="QQE1956" s="190"/>
      <c r="QQF1956" s="190"/>
      <c r="QQG1956" s="190"/>
      <c r="QQH1956" s="190"/>
      <c r="QQI1956" s="190"/>
      <c r="QQJ1956" s="190"/>
      <c r="QQK1956" s="190"/>
      <c r="QQL1956" s="190"/>
      <c r="QQM1956" s="190"/>
      <c r="QQN1956" s="190"/>
      <c r="QQO1956" s="190"/>
      <c r="QQP1956" s="190"/>
      <c r="QQQ1956" s="190"/>
      <c r="QQR1956" s="190"/>
      <c r="QQS1956" s="190"/>
      <c r="QQT1956" s="190"/>
      <c r="QQU1956" s="190"/>
      <c r="QQV1956" s="190"/>
      <c r="QQW1956" s="190"/>
      <c r="QQX1956" s="190"/>
      <c r="QQY1956" s="190"/>
      <c r="QQZ1956" s="190"/>
      <c r="QRA1956" s="190"/>
      <c r="QRB1956" s="190"/>
      <c r="QRC1956" s="190"/>
      <c r="QRD1956" s="190"/>
      <c r="QRE1956" s="190"/>
      <c r="QRF1956" s="190"/>
      <c r="QRG1956" s="190"/>
      <c r="QRH1956" s="190"/>
      <c r="QRI1956" s="190"/>
      <c r="QRJ1956" s="190"/>
      <c r="QRK1956" s="190"/>
      <c r="QRL1956" s="190"/>
      <c r="QRM1956" s="190"/>
      <c r="QRN1956" s="190"/>
      <c r="QRO1956" s="190"/>
      <c r="QRP1956" s="190"/>
      <c r="QRQ1956" s="190"/>
      <c r="QRR1956" s="190"/>
      <c r="QRS1956" s="190"/>
      <c r="QRT1956" s="190"/>
      <c r="QRU1956" s="190"/>
      <c r="QRV1956" s="190"/>
      <c r="QRW1956" s="190"/>
      <c r="QRX1956" s="190"/>
      <c r="QRY1956" s="190"/>
      <c r="QRZ1956" s="190"/>
      <c r="QSA1956" s="190"/>
      <c r="QSB1956" s="190"/>
      <c r="QSC1956" s="190"/>
      <c r="QSD1956" s="190"/>
      <c r="QSE1956" s="190"/>
      <c r="QSF1956" s="190"/>
      <c r="QSG1956" s="190"/>
      <c r="QSH1956" s="190"/>
      <c r="QSI1956" s="190"/>
      <c r="QSJ1956" s="190"/>
      <c r="QSK1956" s="190"/>
      <c r="QSL1956" s="190"/>
      <c r="QSM1956" s="190"/>
      <c r="QSN1956" s="190"/>
      <c r="QSO1956" s="190"/>
      <c r="QSP1956" s="190"/>
      <c r="QSQ1956" s="190"/>
      <c r="QSR1956" s="190"/>
      <c r="QSS1956" s="190"/>
      <c r="QST1956" s="190"/>
      <c r="QSU1956" s="190"/>
      <c r="QSV1956" s="190"/>
      <c r="QSW1956" s="190"/>
      <c r="QSX1956" s="190"/>
      <c r="QSY1956" s="190"/>
      <c r="QSZ1956" s="190"/>
      <c r="QTA1956" s="190"/>
      <c r="QTB1956" s="190"/>
      <c r="QTC1956" s="190"/>
      <c r="QTD1956" s="190"/>
      <c r="QTE1956" s="190"/>
      <c r="QTF1956" s="190"/>
      <c r="QTG1956" s="190"/>
      <c r="QTH1956" s="190"/>
      <c r="QTI1956" s="190"/>
      <c r="QTJ1956" s="190"/>
      <c r="QTK1956" s="190"/>
      <c r="QTL1956" s="190"/>
      <c r="QTM1956" s="190"/>
      <c r="QTN1956" s="190"/>
      <c r="QTO1956" s="190"/>
      <c r="QTP1956" s="190"/>
      <c r="QTQ1956" s="190"/>
      <c r="QTR1956" s="190"/>
      <c r="QTS1956" s="190"/>
      <c r="QTT1956" s="190"/>
      <c r="QTU1956" s="190"/>
      <c r="QTV1956" s="190"/>
      <c r="QTW1956" s="190"/>
      <c r="QTX1956" s="190"/>
      <c r="QTY1956" s="190"/>
      <c r="QTZ1956" s="190"/>
      <c r="QUA1956" s="190"/>
      <c r="QUB1956" s="190"/>
      <c r="QUC1956" s="190"/>
      <c r="QUD1956" s="190"/>
      <c r="QUE1956" s="190"/>
      <c r="QUF1956" s="190"/>
      <c r="QUG1956" s="190"/>
      <c r="QUH1956" s="190"/>
      <c r="QUI1956" s="190"/>
      <c r="QUJ1956" s="190"/>
      <c r="QUK1956" s="190"/>
      <c r="QUL1956" s="190"/>
      <c r="QUM1956" s="190"/>
      <c r="QUN1956" s="190"/>
      <c r="QUO1956" s="190"/>
      <c r="QUP1956" s="190"/>
      <c r="QUQ1956" s="190"/>
      <c r="QUR1956" s="190"/>
      <c r="QUS1956" s="190"/>
      <c r="QUT1956" s="190"/>
      <c r="QUU1956" s="190"/>
      <c r="QUV1956" s="190"/>
      <c r="QUW1956" s="190"/>
      <c r="QUX1956" s="190"/>
      <c r="QUY1956" s="190"/>
      <c r="QUZ1956" s="190"/>
      <c r="QVA1956" s="190"/>
      <c r="QVB1956" s="190"/>
      <c r="QVC1956" s="190"/>
      <c r="QVD1956" s="190"/>
      <c r="QVE1956" s="190"/>
      <c r="QVF1956" s="190"/>
      <c r="QVG1956" s="190"/>
      <c r="QVH1956" s="190"/>
      <c r="QVI1956" s="190"/>
      <c r="QVJ1956" s="190"/>
      <c r="QVK1956" s="190"/>
      <c r="QVL1956" s="190"/>
      <c r="QVM1956" s="190"/>
      <c r="QVN1956" s="190"/>
      <c r="QVO1956" s="190"/>
      <c r="QVP1956" s="190"/>
      <c r="QVQ1956" s="190"/>
      <c r="QVR1956" s="190"/>
      <c r="QVS1956" s="190"/>
      <c r="QVT1956" s="190"/>
      <c r="QVU1956" s="190"/>
      <c r="QVV1956" s="190"/>
      <c r="QVW1956" s="190"/>
      <c r="QVX1956" s="190"/>
      <c r="QVY1956" s="190"/>
      <c r="QVZ1956" s="190"/>
      <c r="QWA1956" s="190"/>
      <c r="QWB1956" s="190"/>
      <c r="QWC1956" s="190"/>
      <c r="QWD1956" s="190"/>
      <c r="QWE1956" s="190"/>
      <c r="QWF1956" s="190"/>
      <c r="QWG1956" s="190"/>
      <c r="QWH1956" s="190"/>
      <c r="QWI1956" s="190"/>
      <c r="QWJ1956" s="190"/>
      <c r="QWK1956" s="190"/>
      <c r="QWL1956" s="190"/>
      <c r="QWM1956" s="190"/>
      <c r="QWN1956" s="190"/>
      <c r="QWO1956" s="190"/>
      <c r="QWP1956" s="190"/>
      <c r="QWQ1956" s="190"/>
      <c r="QWR1956" s="190"/>
      <c r="QWS1956" s="190"/>
      <c r="QWT1956" s="190"/>
      <c r="QWU1956" s="190"/>
      <c r="QWV1956" s="190"/>
      <c r="QWW1956" s="190"/>
      <c r="QWX1956" s="190"/>
      <c r="QWY1956" s="190"/>
      <c r="QWZ1956" s="190"/>
      <c r="QXA1956" s="190"/>
      <c r="QXB1956" s="190"/>
      <c r="QXC1956" s="190"/>
      <c r="QXD1956" s="190"/>
      <c r="QXE1956" s="190"/>
      <c r="QXF1956" s="190"/>
      <c r="QXG1956" s="190"/>
      <c r="QXH1956" s="190"/>
      <c r="QXI1956" s="190"/>
      <c r="QXJ1956" s="190"/>
      <c r="QXK1956" s="190"/>
      <c r="QXL1956" s="190"/>
      <c r="QXM1956" s="190"/>
      <c r="QXN1956" s="190"/>
      <c r="QXO1956" s="190"/>
      <c r="QXP1956" s="190"/>
      <c r="QXQ1956" s="190"/>
      <c r="QXR1956" s="190"/>
      <c r="QXS1956" s="190"/>
      <c r="QXT1956" s="190"/>
      <c r="QXU1956" s="190"/>
      <c r="QXV1956" s="190"/>
      <c r="QXW1956" s="190"/>
      <c r="QXX1956" s="190"/>
      <c r="QXY1956" s="190"/>
      <c r="QXZ1956" s="190"/>
      <c r="QYA1956" s="190"/>
      <c r="QYB1956" s="190"/>
      <c r="QYC1956" s="190"/>
      <c r="QYD1956" s="190"/>
      <c r="QYE1956" s="190"/>
      <c r="QYF1956" s="190"/>
      <c r="QYG1956" s="190"/>
      <c r="QYH1956" s="190"/>
      <c r="QYI1956" s="190"/>
      <c r="QYJ1956" s="190"/>
      <c r="QYK1956" s="190"/>
      <c r="QYL1956" s="190"/>
      <c r="QYM1956" s="190"/>
      <c r="QYN1956" s="190"/>
      <c r="QYO1956" s="190"/>
      <c r="QYP1956" s="190"/>
      <c r="QYQ1956" s="190"/>
      <c r="QYR1956" s="190"/>
      <c r="QYS1956" s="190"/>
      <c r="QYT1956" s="190"/>
      <c r="QYU1956" s="190"/>
      <c r="QYV1956" s="190"/>
      <c r="QYW1956" s="190"/>
      <c r="QYX1956" s="190"/>
      <c r="QYY1956" s="190"/>
      <c r="QYZ1956" s="190"/>
      <c r="QZA1956" s="190"/>
      <c r="QZB1956" s="190"/>
      <c r="QZC1956" s="190"/>
      <c r="QZD1956" s="190"/>
      <c r="QZE1956" s="190"/>
      <c r="QZF1956" s="190"/>
      <c r="QZG1956" s="190"/>
      <c r="QZH1956" s="190"/>
      <c r="QZI1956" s="190"/>
      <c r="QZJ1956" s="190"/>
      <c r="QZK1956" s="190"/>
      <c r="QZL1956" s="190"/>
      <c r="QZM1956" s="190"/>
      <c r="QZN1956" s="190"/>
      <c r="QZO1956" s="190"/>
      <c r="QZP1956" s="190"/>
      <c r="QZQ1956" s="190"/>
      <c r="QZR1956" s="190"/>
      <c r="QZS1956" s="190"/>
      <c r="QZT1956" s="190"/>
      <c r="QZU1956" s="190"/>
      <c r="QZV1956" s="190"/>
      <c r="QZW1956" s="190"/>
      <c r="QZX1956" s="190"/>
      <c r="QZY1956" s="190"/>
      <c r="QZZ1956" s="190"/>
      <c r="RAA1956" s="190"/>
      <c r="RAB1956" s="190"/>
      <c r="RAC1956" s="190"/>
      <c r="RAD1956" s="190"/>
      <c r="RAE1956" s="190"/>
      <c r="RAF1956" s="190"/>
      <c r="RAG1956" s="190"/>
      <c r="RAH1956" s="190"/>
      <c r="RAI1956" s="190"/>
      <c r="RAJ1956" s="190"/>
      <c r="RAK1956" s="190"/>
      <c r="RAL1956" s="190"/>
      <c r="RAM1956" s="190"/>
      <c r="RAN1956" s="190"/>
      <c r="RAO1956" s="190"/>
      <c r="RAP1956" s="190"/>
      <c r="RAQ1956" s="190"/>
      <c r="RAR1956" s="190"/>
      <c r="RAS1956" s="190"/>
      <c r="RAT1956" s="190"/>
      <c r="RAU1956" s="190"/>
      <c r="RAV1956" s="190"/>
      <c r="RAW1956" s="190"/>
      <c r="RAX1956" s="190"/>
      <c r="RAY1956" s="190"/>
      <c r="RAZ1956" s="190"/>
      <c r="RBA1956" s="190"/>
      <c r="RBB1956" s="190"/>
      <c r="RBC1956" s="190"/>
      <c r="RBD1956" s="190"/>
      <c r="RBE1956" s="190"/>
      <c r="RBF1956" s="190"/>
      <c r="RBG1956" s="190"/>
      <c r="RBH1956" s="190"/>
      <c r="RBI1956" s="190"/>
      <c r="RBJ1956" s="190"/>
      <c r="RBK1956" s="190"/>
      <c r="RBL1956" s="190"/>
      <c r="RBM1956" s="190"/>
      <c r="RBN1956" s="190"/>
      <c r="RBO1956" s="190"/>
      <c r="RBP1956" s="190"/>
      <c r="RBQ1956" s="190"/>
      <c r="RBR1956" s="190"/>
      <c r="RBS1956" s="190"/>
      <c r="RBT1956" s="190"/>
      <c r="RBU1956" s="190"/>
      <c r="RBV1956" s="190"/>
      <c r="RBW1956" s="190"/>
      <c r="RBX1956" s="190"/>
      <c r="RBY1956" s="190"/>
      <c r="RBZ1956" s="190"/>
      <c r="RCA1956" s="190"/>
      <c r="RCB1956" s="190"/>
      <c r="RCC1956" s="190"/>
      <c r="RCD1956" s="190"/>
      <c r="RCE1956" s="190"/>
      <c r="RCF1956" s="190"/>
      <c r="RCG1956" s="190"/>
      <c r="RCH1956" s="190"/>
      <c r="RCI1956" s="190"/>
      <c r="RCJ1956" s="190"/>
      <c r="RCK1956" s="190"/>
      <c r="RCL1956" s="190"/>
      <c r="RCM1956" s="190"/>
      <c r="RCN1956" s="190"/>
      <c r="RCO1956" s="190"/>
      <c r="RCP1956" s="190"/>
      <c r="RCQ1956" s="190"/>
      <c r="RCR1956" s="190"/>
      <c r="RCS1956" s="190"/>
      <c r="RCT1956" s="190"/>
      <c r="RCU1956" s="190"/>
      <c r="RCV1956" s="190"/>
      <c r="RCW1956" s="190"/>
      <c r="RCX1956" s="190"/>
      <c r="RCY1956" s="190"/>
      <c r="RCZ1956" s="190"/>
      <c r="RDA1956" s="190"/>
      <c r="RDB1956" s="190"/>
      <c r="RDC1956" s="190"/>
      <c r="RDD1956" s="190"/>
      <c r="RDE1956" s="190"/>
      <c r="RDF1956" s="190"/>
      <c r="RDG1956" s="190"/>
      <c r="RDH1956" s="190"/>
      <c r="RDI1956" s="190"/>
      <c r="RDJ1956" s="190"/>
      <c r="RDK1956" s="190"/>
      <c r="RDL1956" s="190"/>
      <c r="RDM1956" s="190"/>
      <c r="RDN1956" s="190"/>
      <c r="RDO1956" s="190"/>
      <c r="RDP1956" s="190"/>
      <c r="RDQ1956" s="190"/>
      <c r="RDR1956" s="190"/>
      <c r="RDS1956" s="190"/>
      <c r="RDT1956" s="190"/>
      <c r="RDU1956" s="190"/>
      <c r="RDV1956" s="190"/>
      <c r="RDW1956" s="190"/>
      <c r="RDX1956" s="190"/>
      <c r="RDY1956" s="190"/>
      <c r="RDZ1956" s="190"/>
      <c r="REA1956" s="190"/>
      <c r="REB1956" s="190"/>
      <c r="REC1956" s="190"/>
      <c r="RED1956" s="190"/>
      <c r="REE1956" s="190"/>
      <c r="REF1956" s="190"/>
      <c r="REG1956" s="190"/>
      <c r="REH1956" s="190"/>
      <c r="REI1956" s="190"/>
      <c r="REJ1956" s="190"/>
      <c r="REK1956" s="190"/>
      <c r="REL1956" s="190"/>
      <c r="REM1956" s="190"/>
      <c r="REN1956" s="190"/>
      <c r="REO1956" s="190"/>
      <c r="REP1956" s="190"/>
      <c r="REQ1956" s="190"/>
      <c r="RER1956" s="190"/>
      <c r="RES1956" s="190"/>
      <c r="RET1956" s="190"/>
      <c r="REU1956" s="190"/>
      <c r="REV1956" s="190"/>
      <c r="REW1956" s="190"/>
      <c r="REX1956" s="190"/>
      <c r="REY1956" s="190"/>
      <c r="REZ1956" s="190"/>
      <c r="RFA1956" s="190"/>
      <c r="RFB1956" s="190"/>
      <c r="RFC1956" s="190"/>
      <c r="RFD1956" s="190"/>
      <c r="RFE1956" s="190"/>
      <c r="RFF1956" s="190"/>
      <c r="RFG1956" s="190"/>
      <c r="RFH1956" s="190"/>
      <c r="RFI1956" s="190"/>
      <c r="RFJ1956" s="190"/>
      <c r="RFK1956" s="190"/>
      <c r="RFL1956" s="190"/>
      <c r="RFM1956" s="190"/>
      <c r="RFN1956" s="190"/>
      <c r="RFO1956" s="190"/>
      <c r="RFP1956" s="190"/>
      <c r="RFQ1956" s="190"/>
      <c r="RFR1956" s="190"/>
      <c r="RFS1956" s="190"/>
      <c r="RFT1956" s="190"/>
      <c r="RFU1956" s="190"/>
      <c r="RFV1956" s="190"/>
      <c r="RFW1956" s="190"/>
      <c r="RFX1956" s="190"/>
      <c r="RFY1956" s="190"/>
      <c r="RFZ1956" s="190"/>
      <c r="RGA1956" s="190"/>
      <c r="RGB1956" s="190"/>
      <c r="RGC1956" s="190"/>
      <c r="RGD1956" s="190"/>
      <c r="RGE1956" s="190"/>
      <c r="RGF1956" s="190"/>
      <c r="RGG1956" s="190"/>
      <c r="RGH1956" s="190"/>
      <c r="RGI1956" s="190"/>
      <c r="RGJ1956" s="190"/>
      <c r="RGK1956" s="190"/>
      <c r="RGL1956" s="190"/>
      <c r="RGM1956" s="190"/>
      <c r="RGN1956" s="190"/>
      <c r="RGO1956" s="190"/>
      <c r="RGP1956" s="190"/>
      <c r="RGQ1956" s="190"/>
      <c r="RGR1956" s="190"/>
      <c r="RGS1956" s="190"/>
      <c r="RGT1956" s="190"/>
      <c r="RGU1956" s="190"/>
      <c r="RGV1956" s="190"/>
      <c r="RGW1956" s="190"/>
      <c r="RGX1956" s="190"/>
      <c r="RGY1956" s="190"/>
      <c r="RGZ1956" s="190"/>
      <c r="RHA1956" s="190"/>
      <c r="RHB1956" s="190"/>
      <c r="RHC1956" s="190"/>
      <c r="RHD1956" s="190"/>
      <c r="RHE1956" s="190"/>
      <c r="RHF1956" s="190"/>
      <c r="RHG1956" s="190"/>
      <c r="RHH1956" s="190"/>
      <c r="RHI1956" s="190"/>
      <c r="RHJ1956" s="190"/>
      <c r="RHK1956" s="190"/>
      <c r="RHL1956" s="190"/>
      <c r="RHM1956" s="190"/>
      <c r="RHN1956" s="190"/>
      <c r="RHO1956" s="190"/>
      <c r="RHP1956" s="190"/>
      <c r="RHQ1956" s="190"/>
      <c r="RHR1956" s="190"/>
      <c r="RHS1956" s="190"/>
      <c r="RHT1956" s="190"/>
      <c r="RHU1956" s="190"/>
      <c r="RHV1956" s="190"/>
      <c r="RHW1956" s="190"/>
      <c r="RHX1956" s="190"/>
      <c r="RHY1956" s="190"/>
      <c r="RHZ1956" s="190"/>
      <c r="RIA1956" s="190"/>
      <c r="RIB1956" s="190"/>
      <c r="RIC1956" s="190"/>
      <c r="RID1956" s="190"/>
      <c r="RIE1956" s="190"/>
      <c r="RIF1956" s="190"/>
      <c r="RIG1956" s="190"/>
      <c r="RIH1956" s="190"/>
      <c r="RII1956" s="190"/>
      <c r="RIJ1956" s="190"/>
      <c r="RIK1956" s="190"/>
      <c r="RIL1956" s="190"/>
      <c r="RIM1956" s="190"/>
      <c r="RIN1956" s="190"/>
      <c r="RIO1956" s="190"/>
      <c r="RIP1956" s="190"/>
      <c r="RIQ1956" s="190"/>
      <c r="RIR1956" s="190"/>
      <c r="RIS1956" s="190"/>
      <c r="RIT1956" s="190"/>
      <c r="RIU1956" s="190"/>
      <c r="RIV1956" s="190"/>
      <c r="RIW1956" s="190"/>
      <c r="RIX1956" s="190"/>
      <c r="RIY1956" s="190"/>
      <c r="RIZ1956" s="190"/>
      <c r="RJA1956" s="190"/>
      <c r="RJB1956" s="190"/>
      <c r="RJC1956" s="190"/>
      <c r="RJD1956" s="190"/>
      <c r="RJE1956" s="190"/>
      <c r="RJF1956" s="190"/>
      <c r="RJG1956" s="190"/>
      <c r="RJH1956" s="190"/>
      <c r="RJI1956" s="190"/>
      <c r="RJJ1956" s="190"/>
      <c r="RJK1956" s="190"/>
      <c r="RJL1956" s="190"/>
      <c r="RJM1956" s="190"/>
      <c r="RJN1956" s="190"/>
      <c r="RJO1956" s="190"/>
      <c r="RJP1956" s="190"/>
      <c r="RJQ1956" s="190"/>
      <c r="RJR1956" s="190"/>
      <c r="RJS1956" s="190"/>
      <c r="RJT1956" s="190"/>
      <c r="RJU1956" s="190"/>
      <c r="RJV1956" s="190"/>
      <c r="RJW1956" s="190"/>
      <c r="RJX1956" s="190"/>
      <c r="RJY1956" s="190"/>
      <c r="RJZ1956" s="190"/>
      <c r="RKA1956" s="190"/>
      <c r="RKB1956" s="190"/>
      <c r="RKC1956" s="190"/>
      <c r="RKD1956" s="190"/>
      <c r="RKE1956" s="190"/>
      <c r="RKF1956" s="190"/>
      <c r="RKG1956" s="190"/>
      <c r="RKH1956" s="190"/>
      <c r="RKI1956" s="190"/>
      <c r="RKJ1956" s="190"/>
      <c r="RKK1956" s="190"/>
      <c r="RKL1956" s="190"/>
      <c r="RKM1956" s="190"/>
      <c r="RKN1956" s="190"/>
      <c r="RKO1956" s="190"/>
      <c r="RKP1956" s="190"/>
      <c r="RKQ1956" s="190"/>
      <c r="RKR1956" s="190"/>
      <c r="RKS1956" s="190"/>
      <c r="RKT1956" s="190"/>
      <c r="RKU1956" s="190"/>
      <c r="RKV1956" s="190"/>
      <c r="RKW1956" s="190"/>
      <c r="RKX1956" s="190"/>
      <c r="RKY1956" s="190"/>
      <c r="RKZ1956" s="190"/>
      <c r="RLA1956" s="190"/>
      <c r="RLB1956" s="190"/>
      <c r="RLC1956" s="190"/>
      <c r="RLD1956" s="190"/>
      <c r="RLE1956" s="190"/>
      <c r="RLF1956" s="190"/>
      <c r="RLG1956" s="190"/>
      <c r="RLH1956" s="190"/>
      <c r="RLI1956" s="190"/>
      <c r="RLJ1956" s="190"/>
      <c r="RLK1956" s="190"/>
      <c r="RLL1956" s="190"/>
      <c r="RLM1956" s="190"/>
      <c r="RLN1956" s="190"/>
      <c r="RLO1956" s="190"/>
      <c r="RLP1956" s="190"/>
      <c r="RLQ1956" s="190"/>
      <c r="RLR1956" s="190"/>
      <c r="RLS1956" s="190"/>
      <c r="RLT1956" s="190"/>
      <c r="RLU1956" s="190"/>
      <c r="RLV1956" s="190"/>
      <c r="RLW1956" s="190"/>
      <c r="RLX1956" s="190"/>
      <c r="RLY1956" s="190"/>
      <c r="RLZ1956" s="190"/>
      <c r="RMA1956" s="190"/>
      <c r="RMB1956" s="190"/>
      <c r="RMC1956" s="190"/>
      <c r="RMD1956" s="190"/>
      <c r="RME1956" s="190"/>
      <c r="RMF1956" s="190"/>
      <c r="RMG1956" s="190"/>
      <c r="RMH1956" s="190"/>
      <c r="RMI1956" s="190"/>
      <c r="RMJ1956" s="190"/>
      <c r="RMK1956" s="190"/>
      <c r="RML1956" s="190"/>
      <c r="RMM1956" s="190"/>
      <c r="RMN1956" s="190"/>
      <c r="RMO1956" s="190"/>
      <c r="RMP1956" s="190"/>
      <c r="RMQ1956" s="190"/>
      <c r="RMR1956" s="190"/>
      <c r="RMS1956" s="190"/>
      <c r="RMT1956" s="190"/>
      <c r="RMU1956" s="190"/>
      <c r="RMV1956" s="190"/>
      <c r="RMW1956" s="190"/>
      <c r="RMX1956" s="190"/>
      <c r="RMY1956" s="190"/>
      <c r="RMZ1956" s="190"/>
      <c r="RNA1956" s="190"/>
      <c r="RNB1956" s="190"/>
      <c r="RNC1956" s="190"/>
      <c r="RND1956" s="190"/>
      <c r="RNE1956" s="190"/>
      <c r="RNF1956" s="190"/>
      <c r="RNG1956" s="190"/>
      <c r="RNH1956" s="190"/>
      <c r="RNI1956" s="190"/>
      <c r="RNJ1956" s="190"/>
      <c r="RNK1956" s="190"/>
      <c r="RNL1956" s="190"/>
      <c r="RNM1956" s="190"/>
      <c r="RNN1956" s="190"/>
      <c r="RNO1956" s="190"/>
      <c r="RNP1956" s="190"/>
      <c r="RNQ1956" s="190"/>
      <c r="RNR1956" s="190"/>
      <c r="RNS1956" s="190"/>
      <c r="RNT1956" s="190"/>
      <c r="RNU1956" s="190"/>
      <c r="RNV1956" s="190"/>
      <c r="RNW1956" s="190"/>
      <c r="RNX1956" s="190"/>
      <c r="RNY1956" s="190"/>
      <c r="RNZ1956" s="190"/>
      <c r="ROA1956" s="190"/>
      <c r="ROB1956" s="190"/>
      <c r="ROC1956" s="190"/>
      <c r="ROD1956" s="190"/>
      <c r="ROE1956" s="190"/>
      <c r="ROF1956" s="190"/>
      <c r="ROG1956" s="190"/>
      <c r="ROH1956" s="190"/>
      <c r="ROI1956" s="190"/>
      <c r="ROJ1956" s="190"/>
      <c r="ROK1956" s="190"/>
      <c r="ROL1956" s="190"/>
      <c r="ROM1956" s="190"/>
      <c r="RON1956" s="190"/>
      <c r="ROO1956" s="190"/>
      <c r="ROP1956" s="190"/>
      <c r="ROQ1956" s="190"/>
      <c r="ROR1956" s="190"/>
      <c r="ROS1956" s="190"/>
      <c r="ROT1956" s="190"/>
      <c r="ROU1956" s="190"/>
      <c r="ROV1956" s="190"/>
      <c r="ROW1956" s="190"/>
      <c r="ROX1956" s="190"/>
      <c r="ROY1956" s="190"/>
      <c r="ROZ1956" s="190"/>
      <c r="RPA1956" s="190"/>
      <c r="RPB1956" s="190"/>
      <c r="RPC1956" s="190"/>
      <c r="RPD1956" s="190"/>
      <c r="RPE1956" s="190"/>
      <c r="RPF1956" s="190"/>
      <c r="RPG1956" s="190"/>
      <c r="RPH1956" s="190"/>
      <c r="RPI1956" s="190"/>
      <c r="RPJ1956" s="190"/>
      <c r="RPK1956" s="190"/>
      <c r="RPL1956" s="190"/>
      <c r="RPM1956" s="190"/>
      <c r="RPN1956" s="190"/>
      <c r="RPO1956" s="190"/>
      <c r="RPP1956" s="190"/>
      <c r="RPQ1956" s="190"/>
      <c r="RPR1956" s="190"/>
      <c r="RPS1956" s="190"/>
      <c r="RPT1956" s="190"/>
      <c r="RPU1956" s="190"/>
      <c r="RPV1956" s="190"/>
      <c r="RPW1956" s="190"/>
      <c r="RPX1956" s="190"/>
      <c r="RPY1956" s="190"/>
      <c r="RPZ1956" s="190"/>
      <c r="RQA1956" s="190"/>
      <c r="RQB1956" s="190"/>
      <c r="RQC1956" s="190"/>
      <c r="RQD1956" s="190"/>
      <c r="RQE1956" s="190"/>
      <c r="RQF1956" s="190"/>
      <c r="RQG1956" s="190"/>
      <c r="RQH1956" s="190"/>
      <c r="RQI1956" s="190"/>
      <c r="RQJ1956" s="190"/>
      <c r="RQK1956" s="190"/>
      <c r="RQL1956" s="190"/>
      <c r="RQM1956" s="190"/>
      <c r="RQN1956" s="190"/>
      <c r="RQO1956" s="190"/>
      <c r="RQP1956" s="190"/>
      <c r="RQQ1956" s="190"/>
      <c r="RQR1956" s="190"/>
      <c r="RQS1956" s="190"/>
      <c r="RQT1956" s="190"/>
      <c r="RQU1956" s="190"/>
      <c r="RQV1956" s="190"/>
      <c r="RQW1956" s="190"/>
      <c r="RQX1956" s="190"/>
      <c r="RQY1956" s="190"/>
      <c r="RQZ1956" s="190"/>
      <c r="RRA1956" s="190"/>
      <c r="RRB1956" s="190"/>
      <c r="RRC1956" s="190"/>
      <c r="RRD1956" s="190"/>
      <c r="RRE1956" s="190"/>
      <c r="RRF1956" s="190"/>
      <c r="RRG1956" s="190"/>
      <c r="RRH1956" s="190"/>
      <c r="RRI1956" s="190"/>
      <c r="RRJ1956" s="190"/>
      <c r="RRK1956" s="190"/>
      <c r="RRL1956" s="190"/>
      <c r="RRM1956" s="190"/>
      <c r="RRN1956" s="190"/>
      <c r="RRO1956" s="190"/>
      <c r="RRP1956" s="190"/>
      <c r="RRQ1956" s="190"/>
      <c r="RRR1956" s="190"/>
      <c r="RRS1956" s="190"/>
      <c r="RRT1956" s="190"/>
      <c r="RRU1956" s="190"/>
      <c r="RRV1956" s="190"/>
      <c r="RRW1956" s="190"/>
      <c r="RRX1956" s="190"/>
      <c r="RRY1956" s="190"/>
      <c r="RRZ1956" s="190"/>
      <c r="RSA1956" s="190"/>
      <c r="RSB1956" s="190"/>
      <c r="RSC1956" s="190"/>
      <c r="RSD1956" s="190"/>
      <c r="RSE1956" s="190"/>
      <c r="RSF1956" s="190"/>
      <c r="RSG1956" s="190"/>
      <c r="RSH1956" s="190"/>
      <c r="RSI1956" s="190"/>
      <c r="RSJ1956" s="190"/>
      <c r="RSK1956" s="190"/>
      <c r="RSL1956" s="190"/>
      <c r="RSM1956" s="190"/>
      <c r="RSN1956" s="190"/>
      <c r="RSO1956" s="190"/>
      <c r="RSP1956" s="190"/>
      <c r="RSQ1956" s="190"/>
      <c r="RSR1956" s="190"/>
      <c r="RSS1956" s="190"/>
      <c r="RST1956" s="190"/>
      <c r="RSU1956" s="190"/>
      <c r="RSV1956" s="190"/>
      <c r="RSW1956" s="190"/>
      <c r="RSX1956" s="190"/>
      <c r="RSY1956" s="190"/>
      <c r="RSZ1956" s="190"/>
      <c r="RTA1956" s="190"/>
      <c r="RTB1956" s="190"/>
      <c r="RTC1956" s="190"/>
      <c r="RTD1956" s="190"/>
      <c r="RTE1956" s="190"/>
      <c r="RTF1956" s="190"/>
      <c r="RTG1956" s="190"/>
      <c r="RTH1956" s="190"/>
      <c r="RTI1956" s="190"/>
      <c r="RTJ1956" s="190"/>
      <c r="RTK1956" s="190"/>
      <c r="RTL1956" s="190"/>
      <c r="RTM1956" s="190"/>
      <c r="RTN1956" s="190"/>
      <c r="RTO1956" s="190"/>
      <c r="RTP1956" s="190"/>
      <c r="RTQ1956" s="190"/>
      <c r="RTR1956" s="190"/>
      <c r="RTS1956" s="190"/>
      <c r="RTT1956" s="190"/>
      <c r="RTU1956" s="190"/>
      <c r="RTV1956" s="190"/>
      <c r="RTW1956" s="190"/>
      <c r="RTX1956" s="190"/>
      <c r="RTY1956" s="190"/>
      <c r="RTZ1956" s="190"/>
      <c r="RUA1956" s="190"/>
      <c r="RUB1956" s="190"/>
      <c r="RUC1956" s="190"/>
      <c r="RUD1956" s="190"/>
      <c r="RUE1956" s="190"/>
      <c r="RUF1956" s="190"/>
      <c r="RUG1956" s="190"/>
      <c r="RUH1956" s="190"/>
      <c r="RUI1956" s="190"/>
      <c r="RUJ1956" s="190"/>
      <c r="RUK1956" s="190"/>
      <c r="RUL1956" s="190"/>
      <c r="RUM1956" s="190"/>
      <c r="RUN1956" s="190"/>
      <c r="RUO1956" s="190"/>
      <c r="RUP1956" s="190"/>
      <c r="RUQ1956" s="190"/>
      <c r="RUR1956" s="190"/>
      <c r="RUS1956" s="190"/>
      <c r="RUT1956" s="190"/>
      <c r="RUU1956" s="190"/>
      <c r="RUV1956" s="190"/>
      <c r="RUW1956" s="190"/>
      <c r="RUX1956" s="190"/>
      <c r="RUY1956" s="190"/>
      <c r="RUZ1956" s="190"/>
      <c r="RVA1956" s="190"/>
      <c r="RVB1956" s="190"/>
      <c r="RVC1956" s="190"/>
      <c r="RVD1956" s="190"/>
      <c r="RVE1956" s="190"/>
      <c r="RVF1956" s="190"/>
      <c r="RVG1956" s="190"/>
      <c r="RVH1956" s="190"/>
      <c r="RVI1956" s="190"/>
      <c r="RVJ1956" s="190"/>
      <c r="RVK1956" s="190"/>
      <c r="RVL1956" s="190"/>
      <c r="RVM1956" s="190"/>
      <c r="RVN1956" s="190"/>
      <c r="RVO1956" s="190"/>
      <c r="RVP1956" s="190"/>
      <c r="RVQ1956" s="190"/>
      <c r="RVR1956" s="190"/>
      <c r="RVS1956" s="190"/>
      <c r="RVT1956" s="190"/>
      <c r="RVU1956" s="190"/>
      <c r="RVV1956" s="190"/>
      <c r="RVW1956" s="190"/>
      <c r="RVX1956" s="190"/>
      <c r="RVY1956" s="190"/>
      <c r="RVZ1956" s="190"/>
      <c r="RWA1956" s="190"/>
      <c r="RWB1956" s="190"/>
      <c r="RWC1956" s="190"/>
      <c r="RWD1956" s="190"/>
      <c r="RWE1956" s="190"/>
      <c r="RWF1956" s="190"/>
      <c r="RWG1956" s="190"/>
      <c r="RWH1956" s="190"/>
      <c r="RWI1956" s="190"/>
      <c r="RWJ1956" s="190"/>
      <c r="RWK1956" s="190"/>
      <c r="RWL1956" s="190"/>
      <c r="RWM1956" s="190"/>
      <c r="RWN1956" s="190"/>
      <c r="RWO1956" s="190"/>
      <c r="RWP1956" s="190"/>
      <c r="RWQ1956" s="190"/>
      <c r="RWR1956" s="190"/>
      <c r="RWS1956" s="190"/>
      <c r="RWT1956" s="190"/>
      <c r="RWU1956" s="190"/>
      <c r="RWV1956" s="190"/>
      <c r="RWW1956" s="190"/>
      <c r="RWX1956" s="190"/>
      <c r="RWY1956" s="190"/>
      <c r="RWZ1956" s="190"/>
      <c r="RXA1956" s="190"/>
      <c r="RXB1956" s="190"/>
      <c r="RXC1956" s="190"/>
      <c r="RXD1956" s="190"/>
      <c r="RXE1956" s="190"/>
      <c r="RXF1956" s="190"/>
      <c r="RXG1956" s="190"/>
      <c r="RXH1956" s="190"/>
      <c r="RXI1956" s="190"/>
      <c r="RXJ1956" s="190"/>
      <c r="RXK1956" s="190"/>
      <c r="RXL1956" s="190"/>
      <c r="RXM1956" s="190"/>
      <c r="RXN1956" s="190"/>
      <c r="RXO1956" s="190"/>
      <c r="RXP1956" s="190"/>
      <c r="RXQ1956" s="190"/>
      <c r="RXR1956" s="190"/>
      <c r="RXS1956" s="190"/>
      <c r="RXT1956" s="190"/>
      <c r="RXU1956" s="190"/>
      <c r="RXV1956" s="190"/>
      <c r="RXW1956" s="190"/>
      <c r="RXX1956" s="190"/>
      <c r="RXY1956" s="190"/>
      <c r="RXZ1956" s="190"/>
      <c r="RYA1956" s="190"/>
      <c r="RYB1956" s="190"/>
      <c r="RYC1956" s="190"/>
      <c r="RYD1956" s="190"/>
      <c r="RYE1956" s="190"/>
      <c r="RYF1956" s="190"/>
      <c r="RYG1956" s="190"/>
      <c r="RYH1956" s="190"/>
      <c r="RYI1956" s="190"/>
      <c r="RYJ1956" s="190"/>
      <c r="RYK1956" s="190"/>
      <c r="RYL1956" s="190"/>
      <c r="RYM1956" s="190"/>
      <c r="RYN1956" s="190"/>
      <c r="RYO1956" s="190"/>
      <c r="RYP1956" s="190"/>
      <c r="RYQ1956" s="190"/>
      <c r="RYR1956" s="190"/>
      <c r="RYS1956" s="190"/>
      <c r="RYT1956" s="190"/>
      <c r="RYU1956" s="190"/>
      <c r="RYV1956" s="190"/>
      <c r="RYW1956" s="190"/>
      <c r="RYX1956" s="190"/>
      <c r="RYY1956" s="190"/>
      <c r="RYZ1956" s="190"/>
      <c r="RZA1956" s="190"/>
      <c r="RZB1956" s="190"/>
      <c r="RZC1956" s="190"/>
      <c r="RZD1956" s="190"/>
      <c r="RZE1956" s="190"/>
      <c r="RZF1956" s="190"/>
      <c r="RZG1956" s="190"/>
      <c r="RZH1956" s="190"/>
      <c r="RZI1956" s="190"/>
      <c r="RZJ1956" s="190"/>
      <c r="RZK1956" s="190"/>
      <c r="RZL1956" s="190"/>
      <c r="RZM1956" s="190"/>
      <c r="RZN1956" s="190"/>
      <c r="RZO1956" s="190"/>
      <c r="RZP1956" s="190"/>
      <c r="RZQ1956" s="190"/>
      <c r="RZR1956" s="190"/>
      <c r="RZS1956" s="190"/>
      <c r="RZT1956" s="190"/>
      <c r="RZU1956" s="190"/>
      <c r="RZV1956" s="190"/>
      <c r="RZW1956" s="190"/>
      <c r="RZX1956" s="190"/>
      <c r="RZY1956" s="190"/>
      <c r="RZZ1956" s="190"/>
      <c r="SAA1956" s="190"/>
      <c r="SAB1956" s="190"/>
      <c r="SAC1956" s="190"/>
      <c r="SAD1956" s="190"/>
      <c r="SAE1956" s="190"/>
      <c r="SAF1956" s="190"/>
      <c r="SAG1956" s="190"/>
      <c r="SAH1956" s="190"/>
      <c r="SAI1956" s="190"/>
      <c r="SAJ1956" s="190"/>
      <c r="SAK1956" s="190"/>
      <c r="SAL1956" s="190"/>
      <c r="SAM1956" s="190"/>
      <c r="SAN1956" s="190"/>
      <c r="SAO1956" s="190"/>
      <c r="SAP1956" s="190"/>
      <c r="SAQ1956" s="190"/>
      <c r="SAR1956" s="190"/>
      <c r="SAS1956" s="190"/>
      <c r="SAT1956" s="190"/>
      <c r="SAU1956" s="190"/>
      <c r="SAV1956" s="190"/>
      <c r="SAW1956" s="190"/>
      <c r="SAX1956" s="190"/>
      <c r="SAY1956" s="190"/>
      <c r="SAZ1956" s="190"/>
      <c r="SBA1956" s="190"/>
      <c r="SBB1956" s="190"/>
      <c r="SBC1956" s="190"/>
      <c r="SBD1956" s="190"/>
      <c r="SBE1956" s="190"/>
      <c r="SBF1956" s="190"/>
      <c r="SBG1956" s="190"/>
      <c r="SBH1956" s="190"/>
      <c r="SBI1956" s="190"/>
      <c r="SBJ1956" s="190"/>
      <c r="SBK1956" s="190"/>
      <c r="SBL1956" s="190"/>
      <c r="SBM1956" s="190"/>
      <c r="SBN1956" s="190"/>
      <c r="SBO1956" s="190"/>
      <c r="SBP1956" s="190"/>
      <c r="SBQ1956" s="190"/>
      <c r="SBR1956" s="190"/>
      <c r="SBS1956" s="190"/>
      <c r="SBT1956" s="190"/>
      <c r="SBU1956" s="190"/>
      <c r="SBV1956" s="190"/>
      <c r="SBW1956" s="190"/>
      <c r="SBX1956" s="190"/>
      <c r="SBY1956" s="190"/>
      <c r="SBZ1956" s="190"/>
      <c r="SCA1956" s="190"/>
      <c r="SCB1956" s="190"/>
      <c r="SCC1956" s="190"/>
      <c r="SCD1956" s="190"/>
      <c r="SCE1956" s="190"/>
      <c r="SCF1956" s="190"/>
      <c r="SCG1956" s="190"/>
      <c r="SCH1956" s="190"/>
      <c r="SCI1956" s="190"/>
      <c r="SCJ1956" s="190"/>
      <c r="SCK1956" s="190"/>
      <c r="SCL1956" s="190"/>
      <c r="SCM1956" s="190"/>
      <c r="SCN1956" s="190"/>
      <c r="SCO1956" s="190"/>
      <c r="SCP1956" s="190"/>
      <c r="SCQ1956" s="190"/>
      <c r="SCR1956" s="190"/>
      <c r="SCS1956" s="190"/>
      <c r="SCT1956" s="190"/>
      <c r="SCU1956" s="190"/>
      <c r="SCV1956" s="190"/>
      <c r="SCW1956" s="190"/>
      <c r="SCX1956" s="190"/>
      <c r="SCY1956" s="190"/>
      <c r="SCZ1956" s="190"/>
      <c r="SDA1956" s="190"/>
      <c r="SDB1956" s="190"/>
      <c r="SDC1956" s="190"/>
      <c r="SDD1956" s="190"/>
      <c r="SDE1956" s="190"/>
      <c r="SDF1956" s="190"/>
      <c r="SDG1956" s="190"/>
      <c r="SDH1956" s="190"/>
      <c r="SDI1956" s="190"/>
      <c r="SDJ1956" s="190"/>
      <c r="SDK1956" s="190"/>
      <c r="SDL1956" s="190"/>
      <c r="SDM1956" s="190"/>
      <c r="SDN1956" s="190"/>
      <c r="SDO1956" s="190"/>
      <c r="SDP1956" s="190"/>
      <c r="SDQ1956" s="190"/>
      <c r="SDR1956" s="190"/>
      <c r="SDS1956" s="190"/>
      <c r="SDT1956" s="190"/>
      <c r="SDU1956" s="190"/>
      <c r="SDV1956" s="190"/>
      <c r="SDW1956" s="190"/>
      <c r="SDX1956" s="190"/>
      <c r="SDY1956" s="190"/>
      <c r="SDZ1956" s="190"/>
      <c r="SEA1956" s="190"/>
      <c r="SEB1956" s="190"/>
      <c r="SEC1956" s="190"/>
      <c r="SED1956" s="190"/>
      <c r="SEE1956" s="190"/>
      <c r="SEF1956" s="190"/>
      <c r="SEG1956" s="190"/>
      <c r="SEH1956" s="190"/>
      <c r="SEI1956" s="190"/>
      <c r="SEJ1956" s="190"/>
      <c r="SEK1956" s="190"/>
      <c r="SEL1956" s="190"/>
      <c r="SEM1956" s="190"/>
      <c r="SEN1956" s="190"/>
      <c r="SEO1956" s="190"/>
      <c r="SEP1956" s="190"/>
      <c r="SEQ1956" s="190"/>
      <c r="SER1956" s="190"/>
      <c r="SES1956" s="190"/>
      <c r="SET1956" s="190"/>
      <c r="SEU1956" s="190"/>
      <c r="SEV1956" s="190"/>
      <c r="SEW1956" s="190"/>
      <c r="SEX1956" s="190"/>
      <c r="SEY1956" s="190"/>
      <c r="SEZ1956" s="190"/>
      <c r="SFA1956" s="190"/>
      <c r="SFB1956" s="190"/>
      <c r="SFC1956" s="190"/>
      <c r="SFD1956" s="190"/>
      <c r="SFE1956" s="190"/>
      <c r="SFF1956" s="190"/>
      <c r="SFG1956" s="190"/>
      <c r="SFH1956" s="190"/>
      <c r="SFI1956" s="190"/>
      <c r="SFJ1956" s="190"/>
      <c r="SFK1956" s="190"/>
      <c r="SFL1956" s="190"/>
      <c r="SFM1956" s="190"/>
      <c r="SFN1956" s="190"/>
      <c r="SFO1956" s="190"/>
      <c r="SFP1956" s="190"/>
      <c r="SFQ1956" s="190"/>
      <c r="SFR1956" s="190"/>
      <c r="SFS1956" s="190"/>
      <c r="SFT1956" s="190"/>
      <c r="SFU1956" s="190"/>
      <c r="SFV1956" s="190"/>
      <c r="SFW1956" s="190"/>
      <c r="SFX1956" s="190"/>
      <c r="SFY1956" s="190"/>
      <c r="SFZ1956" s="190"/>
      <c r="SGA1956" s="190"/>
      <c r="SGB1956" s="190"/>
      <c r="SGC1956" s="190"/>
      <c r="SGD1956" s="190"/>
      <c r="SGE1956" s="190"/>
      <c r="SGF1956" s="190"/>
      <c r="SGG1956" s="190"/>
      <c r="SGH1956" s="190"/>
      <c r="SGI1956" s="190"/>
      <c r="SGJ1956" s="190"/>
      <c r="SGK1956" s="190"/>
      <c r="SGL1956" s="190"/>
      <c r="SGM1956" s="190"/>
      <c r="SGN1956" s="190"/>
      <c r="SGO1956" s="190"/>
      <c r="SGP1956" s="190"/>
      <c r="SGQ1956" s="190"/>
      <c r="SGR1956" s="190"/>
      <c r="SGS1956" s="190"/>
      <c r="SGT1956" s="190"/>
      <c r="SGU1956" s="190"/>
      <c r="SGV1956" s="190"/>
      <c r="SGW1956" s="190"/>
      <c r="SGX1956" s="190"/>
      <c r="SGY1956" s="190"/>
      <c r="SGZ1956" s="190"/>
      <c r="SHA1956" s="190"/>
      <c r="SHB1956" s="190"/>
      <c r="SHC1956" s="190"/>
      <c r="SHD1956" s="190"/>
      <c r="SHE1956" s="190"/>
      <c r="SHF1956" s="190"/>
      <c r="SHG1956" s="190"/>
      <c r="SHH1956" s="190"/>
      <c r="SHI1956" s="190"/>
      <c r="SHJ1956" s="190"/>
      <c r="SHK1956" s="190"/>
      <c r="SHL1956" s="190"/>
      <c r="SHM1956" s="190"/>
      <c r="SHN1956" s="190"/>
      <c r="SHO1956" s="190"/>
      <c r="SHP1956" s="190"/>
      <c r="SHQ1956" s="190"/>
      <c r="SHR1956" s="190"/>
      <c r="SHS1956" s="190"/>
      <c r="SHT1956" s="190"/>
      <c r="SHU1956" s="190"/>
      <c r="SHV1956" s="190"/>
      <c r="SHW1956" s="190"/>
      <c r="SHX1956" s="190"/>
      <c r="SHY1956" s="190"/>
      <c r="SHZ1956" s="190"/>
      <c r="SIA1956" s="190"/>
      <c r="SIB1956" s="190"/>
      <c r="SIC1956" s="190"/>
      <c r="SID1956" s="190"/>
      <c r="SIE1956" s="190"/>
      <c r="SIF1956" s="190"/>
      <c r="SIG1956" s="190"/>
      <c r="SIH1956" s="190"/>
      <c r="SII1956" s="190"/>
      <c r="SIJ1956" s="190"/>
      <c r="SIK1956" s="190"/>
      <c r="SIL1956" s="190"/>
      <c r="SIM1956" s="190"/>
      <c r="SIN1956" s="190"/>
      <c r="SIO1956" s="190"/>
      <c r="SIP1956" s="190"/>
      <c r="SIQ1956" s="190"/>
      <c r="SIR1956" s="190"/>
      <c r="SIS1956" s="190"/>
      <c r="SIT1956" s="190"/>
      <c r="SIU1956" s="190"/>
      <c r="SIV1956" s="190"/>
      <c r="SIW1956" s="190"/>
      <c r="SIX1956" s="190"/>
      <c r="SIY1956" s="190"/>
      <c r="SIZ1956" s="190"/>
      <c r="SJA1956" s="190"/>
      <c r="SJB1956" s="190"/>
      <c r="SJC1956" s="190"/>
      <c r="SJD1956" s="190"/>
      <c r="SJE1956" s="190"/>
      <c r="SJF1956" s="190"/>
      <c r="SJG1956" s="190"/>
      <c r="SJH1956" s="190"/>
      <c r="SJI1956" s="190"/>
      <c r="SJJ1956" s="190"/>
      <c r="SJK1956" s="190"/>
      <c r="SJL1956" s="190"/>
      <c r="SJM1956" s="190"/>
      <c r="SJN1956" s="190"/>
      <c r="SJO1956" s="190"/>
      <c r="SJP1956" s="190"/>
      <c r="SJQ1956" s="190"/>
      <c r="SJR1956" s="190"/>
      <c r="SJS1956" s="190"/>
      <c r="SJT1956" s="190"/>
      <c r="SJU1956" s="190"/>
      <c r="SJV1956" s="190"/>
      <c r="SJW1956" s="190"/>
      <c r="SJX1956" s="190"/>
      <c r="SJY1956" s="190"/>
      <c r="SJZ1956" s="190"/>
      <c r="SKA1956" s="190"/>
      <c r="SKB1956" s="190"/>
      <c r="SKC1956" s="190"/>
      <c r="SKD1956" s="190"/>
      <c r="SKE1956" s="190"/>
      <c r="SKF1956" s="190"/>
      <c r="SKG1956" s="190"/>
      <c r="SKH1956" s="190"/>
      <c r="SKI1956" s="190"/>
      <c r="SKJ1956" s="190"/>
      <c r="SKK1956" s="190"/>
      <c r="SKL1956" s="190"/>
      <c r="SKM1956" s="190"/>
      <c r="SKN1956" s="190"/>
      <c r="SKO1956" s="190"/>
      <c r="SKP1956" s="190"/>
      <c r="SKQ1956" s="190"/>
      <c r="SKR1956" s="190"/>
      <c r="SKS1956" s="190"/>
      <c r="SKT1956" s="190"/>
      <c r="SKU1956" s="190"/>
      <c r="SKV1956" s="190"/>
      <c r="SKW1956" s="190"/>
      <c r="SKX1956" s="190"/>
      <c r="SKY1956" s="190"/>
      <c r="SKZ1956" s="190"/>
      <c r="SLA1956" s="190"/>
      <c r="SLB1956" s="190"/>
      <c r="SLC1956" s="190"/>
      <c r="SLD1956" s="190"/>
      <c r="SLE1956" s="190"/>
      <c r="SLF1956" s="190"/>
      <c r="SLG1956" s="190"/>
      <c r="SLH1956" s="190"/>
      <c r="SLI1956" s="190"/>
      <c r="SLJ1956" s="190"/>
      <c r="SLK1956" s="190"/>
      <c r="SLL1956" s="190"/>
      <c r="SLM1956" s="190"/>
      <c r="SLN1956" s="190"/>
      <c r="SLO1956" s="190"/>
      <c r="SLP1956" s="190"/>
      <c r="SLQ1956" s="190"/>
      <c r="SLR1956" s="190"/>
      <c r="SLS1956" s="190"/>
      <c r="SLT1956" s="190"/>
      <c r="SLU1956" s="190"/>
      <c r="SLV1956" s="190"/>
      <c r="SLW1956" s="190"/>
      <c r="SLX1956" s="190"/>
      <c r="SLY1956" s="190"/>
      <c r="SLZ1956" s="190"/>
      <c r="SMA1956" s="190"/>
      <c r="SMB1956" s="190"/>
      <c r="SMC1956" s="190"/>
      <c r="SMD1956" s="190"/>
      <c r="SME1956" s="190"/>
      <c r="SMF1956" s="190"/>
      <c r="SMG1956" s="190"/>
      <c r="SMH1956" s="190"/>
      <c r="SMI1956" s="190"/>
      <c r="SMJ1956" s="190"/>
      <c r="SMK1956" s="190"/>
      <c r="SML1956" s="190"/>
      <c r="SMM1956" s="190"/>
      <c r="SMN1956" s="190"/>
      <c r="SMO1956" s="190"/>
      <c r="SMP1956" s="190"/>
      <c r="SMQ1956" s="190"/>
      <c r="SMR1956" s="190"/>
      <c r="SMS1956" s="190"/>
      <c r="SMT1956" s="190"/>
      <c r="SMU1956" s="190"/>
      <c r="SMV1956" s="190"/>
      <c r="SMW1956" s="190"/>
      <c r="SMX1956" s="190"/>
      <c r="SMY1956" s="190"/>
      <c r="SMZ1956" s="190"/>
      <c r="SNA1956" s="190"/>
      <c r="SNB1956" s="190"/>
      <c r="SNC1956" s="190"/>
      <c r="SND1956" s="190"/>
      <c r="SNE1956" s="190"/>
      <c r="SNF1956" s="190"/>
      <c r="SNG1956" s="190"/>
      <c r="SNH1956" s="190"/>
      <c r="SNI1956" s="190"/>
      <c r="SNJ1956" s="190"/>
      <c r="SNK1956" s="190"/>
      <c r="SNL1956" s="190"/>
      <c r="SNM1956" s="190"/>
      <c r="SNN1956" s="190"/>
      <c r="SNO1956" s="190"/>
      <c r="SNP1956" s="190"/>
      <c r="SNQ1956" s="190"/>
      <c r="SNR1956" s="190"/>
      <c r="SNS1956" s="190"/>
      <c r="SNT1956" s="190"/>
      <c r="SNU1956" s="190"/>
      <c r="SNV1956" s="190"/>
      <c r="SNW1956" s="190"/>
      <c r="SNX1956" s="190"/>
      <c r="SNY1956" s="190"/>
      <c r="SNZ1956" s="190"/>
      <c r="SOA1956" s="190"/>
      <c r="SOB1956" s="190"/>
      <c r="SOC1956" s="190"/>
      <c r="SOD1956" s="190"/>
      <c r="SOE1956" s="190"/>
      <c r="SOF1956" s="190"/>
      <c r="SOG1956" s="190"/>
      <c r="SOH1956" s="190"/>
      <c r="SOI1956" s="190"/>
      <c r="SOJ1956" s="190"/>
      <c r="SOK1956" s="190"/>
      <c r="SOL1956" s="190"/>
      <c r="SOM1956" s="190"/>
      <c r="SON1956" s="190"/>
      <c r="SOO1956" s="190"/>
      <c r="SOP1956" s="190"/>
      <c r="SOQ1956" s="190"/>
      <c r="SOR1956" s="190"/>
      <c r="SOS1956" s="190"/>
      <c r="SOT1956" s="190"/>
      <c r="SOU1956" s="190"/>
      <c r="SOV1956" s="190"/>
      <c r="SOW1956" s="190"/>
      <c r="SOX1956" s="190"/>
      <c r="SOY1956" s="190"/>
      <c r="SOZ1956" s="190"/>
      <c r="SPA1956" s="190"/>
      <c r="SPB1956" s="190"/>
      <c r="SPC1956" s="190"/>
      <c r="SPD1956" s="190"/>
      <c r="SPE1956" s="190"/>
      <c r="SPF1956" s="190"/>
      <c r="SPG1956" s="190"/>
      <c r="SPH1956" s="190"/>
      <c r="SPI1956" s="190"/>
      <c r="SPJ1956" s="190"/>
      <c r="SPK1956" s="190"/>
      <c r="SPL1956" s="190"/>
      <c r="SPM1956" s="190"/>
      <c r="SPN1956" s="190"/>
      <c r="SPO1956" s="190"/>
      <c r="SPP1956" s="190"/>
      <c r="SPQ1956" s="190"/>
      <c r="SPR1956" s="190"/>
      <c r="SPS1956" s="190"/>
      <c r="SPT1956" s="190"/>
      <c r="SPU1956" s="190"/>
      <c r="SPV1956" s="190"/>
      <c r="SPW1956" s="190"/>
      <c r="SPX1956" s="190"/>
      <c r="SPY1956" s="190"/>
      <c r="SPZ1956" s="190"/>
      <c r="SQA1956" s="190"/>
      <c r="SQB1956" s="190"/>
      <c r="SQC1956" s="190"/>
      <c r="SQD1956" s="190"/>
      <c r="SQE1956" s="190"/>
      <c r="SQF1956" s="190"/>
      <c r="SQG1956" s="190"/>
      <c r="SQH1956" s="190"/>
      <c r="SQI1956" s="190"/>
      <c r="SQJ1956" s="190"/>
      <c r="SQK1956" s="190"/>
      <c r="SQL1956" s="190"/>
      <c r="SQM1956" s="190"/>
      <c r="SQN1956" s="190"/>
      <c r="SQO1956" s="190"/>
      <c r="SQP1956" s="190"/>
      <c r="SQQ1956" s="190"/>
      <c r="SQR1956" s="190"/>
      <c r="SQS1956" s="190"/>
      <c r="SQT1956" s="190"/>
      <c r="SQU1956" s="190"/>
      <c r="SQV1956" s="190"/>
      <c r="SQW1956" s="190"/>
      <c r="SQX1956" s="190"/>
      <c r="SQY1956" s="190"/>
      <c r="SQZ1956" s="190"/>
      <c r="SRA1956" s="190"/>
      <c r="SRB1956" s="190"/>
      <c r="SRC1956" s="190"/>
      <c r="SRD1956" s="190"/>
      <c r="SRE1956" s="190"/>
      <c r="SRF1956" s="190"/>
      <c r="SRG1956" s="190"/>
      <c r="SRH1956" s="190"/>
      <c r="SRI1956" s="190"/>
      <c r="SRJ1956" s="190"/>
      <c r="SRK1956" s="190"/>
      <c r="SRL1956" s="190"/>
      <c r="SRM1956" s="190"/>
      <c r="SRN1956" s="190"/>
      <c r="SRO1956" s="190"/>
      <c r="SRP1956" s="190"/>
      <c r="SRQ1956" s="190"/>
      <c r="SRR1956" s="190"/>
      <c r="SRS1956" s="190"/>
      <c r="SRT1956" s="190"/>
      <c r="SRU1956" s="190"/>
      <c r="SRV1956" s="190"/>
      <c r="SRW1956" s="190"/>
      <c r="SRX1956" s="190"/>
      <c r="SRY1956" s="190"/>
      <c r="SRZ1956" s="190"/>
      <c r="SSA1956" s="190"/>
      <c r="SSB1956" s="190"/>
      <c r="SSC1956" s="190"/>
      <c r="SSD1956" s="190"/>
      <c r="SSE1956" s="190"/>
      <c r="SSF1956" s="190"/>
      <c r="SSG1956" s="190"/>
      <c r="SSH1956" s="190"/>
      <c r="SSI1956" s="190"/>
      <c r="SSJ1956" s="190"/>
      <c r="SSK1956" s="190"/>
      <c r="SSL1956" s="190"/>
      <c r="SSM1956" s="190"/>
      <c r="SSN1956" s="190"/>
      <c r="SSO1956" s="190"/>
      <c r="SSP1956" s="190"/>
      <c r="SSQ1956" s="190"/>
      <c r="SSR1956" s="190"/>
      <c r="SSS1956" s="190"/>
      <c r="SST1956" s="190"/>
      <c r="SSU1956" s="190"/>
      <c r="SSV1956" s="190"/>
      <c r="SSW1956" s="190"/>
      <c r="SSX1956" s="190"/>
      <c r="SSY1956" s="190"/>
      <c r="SSZ1956" s="190"/>
      <c r="STA1956" s="190"/>
      <c r="STB1956" s="190"/>
      <c r="STC1956" s="190"/>
      <c r="STD1956" s="190"/>
      <c r="STE1956" s="190"/>
      <c r="STF1956" s="190"/>
      <c r="STG1956" s="190"/>
      <c r="STH1956" s="190"/>
      <c r="STI1956" s="190"/>
      <c r="STJ1956" s="190"/>
      <c r="STK1956" s="190"/>
      <c r="STL1956" s="190"/>
      <c r="STM1956" s="190"/>
      <c r="STN1956" s="190"/>
      <c r="STO1956" s="190"/>
      <c r="STP1956" s="190"/>
      <c r="STQ1956" s="190"/>
      <c r="STR1956" s="190"/>
      <c r="STS1956" s="190"/>
      <c r="STT1956" s="190"/>
      <c r="STU1956" s="190"/>
      <c r="STV1956" s="190"/>
      <c r="STW1956" s="190"/>
      <c r="STX1956" s="190"/>
      <c r="STY1956" s="190"/>
      <c r="STZ1956" s="190"/>
      <c r="SUA1956" s="190"/>
      <c r="SUB1956" s="190"/>
      <c r="SUC1956" s="190"/>
      <c r="SUD1956" s="190"/>
      <c r="SUE1956" s="190"/>
      <c r="SUF1956" s="190"/>
      <c r="SUG1956" s="190"/>
      <c r="SUH1956" s="190"/>
      <c r="SUI1956" s="190"/>
      <c r="SUJ1956" s="190"/>
      <c r="SUK1956" s="190"/>
      <c r="SUL1956" s="190"/>
      <c r="SUM1956" s="190"/>
      <c r="SUN1956" s="190"/>
      <c r="SUO1956" s="190"/>
      <c r="SUP1956" s="190"/>
      <c r="SUQ1956" s="190"/>
      <c r="SUR1956" s="190"/>
      <c r="SUS1956" s="190"/>
      <c r="SUT1956" s="190"/>
      <c r="SUU1956" s="190"/>
      <c r="SUV1956" s="190"/>
      <c r="SUW1956" s="190"/>
      <c r="SUX1956" s="190"/>
      <c r="SUY1956" s="190"/>
      <c r="SUZ1956" s="190"/>
      <c r="SVA1956" s="190"/>
      <c r="SVB1956" s="190"/>
      <c r="SVC1956" s="190"/>
      <c r="SVD1956" s="190"/>
      <c r="SVE1956" s="190"/>
      <c r="SVF1956" s="190"/>
      <c r="SVG1956" s="190"/>
      <c r="SVH1956" s="190"/>
      <c r="SVI1956" s="190"/>
      <c r="SVJ1956" s="190"/>
      <c r="SVK1956" s="190"/>
      <c r="SVL1956" s="190"/>
      <c r="SVM1956" s="190"/>
      <c r="SVN1956" s="190"/>
      <c r="SVO1956" s="190"/>
      <c r="SVP1956" s="190"/>
      <c r="SVQ1956" s="190"/>
      <c r="SVR1956" s="190"/>
      <c r="SVS1956" s="190"/>
      <c r="SVT1956" s="190"/>
      <c r="SVU1956" s="190"/>
      <c r="SVV1956" s="190"/>
      <c r="SVW1956" s="190"/>
      <c r="SVX1956" s="190"/>
      <c r="SVY1956" s="190"/>
      <c r="SVZ1956" s="190"/>
      <c r="SWA1956" s="190"/>
      <c r="SWB1956" s="190"/>
      <c r="SWC1956" s="190"/>
      <c r="SWD1956" s="190"/>
      <c r="SWE1956" s="190"/>
      <c r="SWF1956" s="190"/>
      <c r="SWG1956" s="190"/>
      <c r="SWH1956" s="190"/>
      <c r="SWI1956" s="190"/>
      <c r="SWJ1956" s="190"/>
      <c r="SWK1956" s="190"/>
      <c r="SWL1956" s="190"/>
      <c r="SWM1956" s="190"/>
      <c r="SWN1956" s="190"/>
      <c r="SWO1956" s="190"/>
      <c r="SWP1956" s="190"/>
      <c r="SWQ1956" s="190"/>
      <c r="SWR1956" s="190"/>
      <c r="SWS1956" s="190"/>
      <c r="SWT1956" s="190"/>
      <c r="SWU1956" s="190"/>
      <c r="SWV1956" s="190"/>
      <c r="SWW1956" s="190"/>
      <c r="SWX1956" s="190"/>
      <c r="SWY1956" s="190"/>
      <c r="SWZ1956" s="190"/>
      <c r="SXA1956" s="190"/>
      <c r="SXB1956" s="190"/>
      <c r="SXC1956" s="190"/>
      <c r="SXD1956" s="190"/>
      <c r="SXE1956" s="190"/>
      <c r="SXF1956" s="190"/>
      <c r="SXG1956" s="190"/>
      <c r="SXH1956" s="190"/>
      <c r="SXI1956" s="190"/>
      <c r="SXJ1956" s="190"/>
      <c r="SXK1956" s="190"/>
      <c r="SXL1956" s="190"/>
      <c r="SXM1956" s="190"/>
      <c r="SXN1956" s="190"/>
      <c r="SXO1956" s="190"/>
      <c r="SXP1956" s="190"/>
      <c r="SXQ1956" s="190"/>
      <c r="SXR1956" s="190"/>
      <c r="SXS1956" s="190"/>
      <c r="SXT1956" s="190"/>
      <c r="SXU1956" s="190"/>
      <c r="SXV1956" s="190"/>
      <c r="SXW1956" s="190"/>
      <c r="SXX1956" s="190"/>
      <c r="SXY1956" s="190"/>
      <c r="SXZ1956" s="190"/>
      <c r="SYA1956" s="190"/>
      <c r="SYB1956" s="190"/>
      <c r="SYC1956" s="190"/>
      <c r="SYD1956" s="190"/>
      <c r="SYE1956" s="190"/>
      <c r="SYF1956" s="190"/>
      <c r="SYG1956" s="190"/>
      <c r="SYH1956" s="190"/>
      <c r="SYI1956" s="190"/>
      <c r="SYJ1956" s="190"/>
      <c r="SYK1956" s="190"/>
      <c r="SYL1956" s="190"/>
      <c r="SYM1956" s="190"/>
      <c r="SYN1956" s="190"/>
      <c r="SYO1956" s="190"/>
      <c r="SYP1956" s="190"/>
      <c r="SYQ1956" s="190"/>
      <c r="SYR1956" s="190"/>
      <c r="SYS1956" s="190"/>
      <c r="SYT1956" s="190"/>
      <c r="SYU1956" s="190"/>
      <c r="SYV1956" s="190"/>
      <c r="SYW1956" s="190"/>
      <c r="SYX1956" s="190"/>
      <c r="SYY1956" s="190"/>
      <c r="SYZ1956" s="190"/>
      <c r="SZA1956" s="190"/>
      <c r="SZB1956" s="190"/>
      <c r="SZC1956" s="190"/>
      <c r="SZD1956" s="190"/>
      <c r="SZE1956" s="190"/>
      <c r="SZF1956" s="190"/>
      <c r="SZG1956" s="190"/>
      <c r="SZH1956" s="190"/>
      <c r="SZI1956" s="190"/>
      <c r="SZJ1956" s="190"/>
      <c r="SZK1956" s="190"/>
      <c r="SZL1956" s="190"/>
      <c r="SZM1956" s="190"/>
      <c r="SZN1956" s="190"/>
      <c r="SZO1956" s="190"/>
      <c r="SZP1956" s="190"/>
      <c r="SZQ1956" s="190"/>
      <c r="SZR1956" s="190"/>
      <c r="SZS1956" s="190"/>
      <c r="SZT1956" s="190"/>
      <c r="SZU1956" s="190"/>
      <c r="SZV1956" s="190"/>
      <c r="SZW1956" s="190"/>
      <c r="SZX1956" s="190"/>
      <c r="SZY1956" s="190"/>
      <c r="SZZ1956" s="190"/>
      <c r="TAA1956" s="190"/>
      <c r="TAB1956" s="190"/>
      <c r="TAC1956" s="190"/>
      <c r="TAD1956" s="190"/>
      <c r="TAE1956" s="190"/>
      <c r="TAF1956" s="190"/>
      <c r="TAG1956" s="190"/>
      <c r="TAH1956" s="190"/>
      <c r="TAI1956" s="190"/>
      <c r="TAJ1956" s="190"/>
      <c r="TAK1956" s="190"/>
      <c r="TAL1956" s="190"/>
      <c r="TAM1956" s="190"/>
      <c r="TAN1956" s="190"/>
      <c r="TAO1956" s="190"/>
      <c r="TAP1956" s="190"/>
      <c r="TAQ1956" s="190"/>
      <c r="TAR1956" s="190"/>
      <c r="TAS1956" s="190"/>
      <c r="TAT1956" s="190"/>
      <c r="TAU1956" s="190"/>
      <c r="TAV1956" s="190"/>
      <c r="TAW1956" s="190"/>
      <c r="TAX1956" s="190"/>
      <c r="TAY1956" s="190"/>
      <c r="TAZ1956" s="190"/>
      <c r="TBA1956" s="190"/>
      <c r="TBB1956" s="190"/>
      <c r="TBC1956" s="190"/>
      <c r="TBD1956" s="190"/>
      <c r="TBE1956" s="190"/>
      <c r="TBF1956" s="190"/>
      <c r="TBG1956" s="190"/>
      <c r="TBH1956" s="190"/>
      <c r="TBI1956" s="190"/>
      <c r="TBJ1956" s="190"/>
      <c r="TBK1956" s="190"/>
      <c r="TBL1956" s="190"/>
      <c r="TBM1956" s="190"/>
      <c r="TBN1956" s="190"/>
      <c r="TBO1956" s="190"/>
      <c r="TBP1956" s="190"/>
      <c r="TBQ1956" s="190"/>
      <c r="TBR1956" s="190"/>
      <c r="TBS1956" s="190"/>
      <c r="TBT1956" s="190"/>
      <c r="TBU1956" s="190"/>
      <c r="TBV1956" s="190"/>
      <c r="TBW1956" s="190"/>
      <c r="TBX1956" s="190"/>
      <c r="TBY1956" s="190"/>
      <c r="TBZ1956" s="190"/>
      <c r="TCA1956" s="190"/>
      <c r="TCB1956" s="190"/>
      <c r="TCC1956" s="190"/>
      <c r="TCD1956" s="190"/>
      <c r="TCE1956" s="190"/>
      <c r="TCF1956" s="190"/>
      <c r="TCG1956" s="190"/>
      <c r="TCH1956" s="190"/>
      <c r="TCI1956" s="190"/>
      <c r="TCJ1956" s="190"/>
      <c r="TCK1956" s="190"/>
      <c r="TCL1956" s="190"/>
      <c r="TCM1956" s="190"/>
      <c r="TCN1956" s="190"/>
      <c r="TCO1956" s="190"/>
      <c r="TCP1956" s="190"/>
      <c r="TCQ1956" s="190"/>
      <c r="TCR1956" s="190"/>
      <c r="TCS1956" s="190"/>
      <c r="TCT1956" s="190"/>
      <c r="TCU1956" s="190"/>
      <c r="TCV1956" s="190"/>
      <c r="TCW1956" s="190"/>
      <c r="TCX1956" s="190"/>
      <c r="TCY1956" s="190"/>
      <c r="TCZ1956" s="190"/>
      <c r="TDA1956" s="190"/>
      <c r="TDB1956" s="190"/>
      <c r="TDC1956" s="190"/>
      <c r="TDD1956" s="190"/>
      <c r="TDE1956" s="190"/>
      <c r="TDF1956" s="190"/>
      <c r="TDG1956" s="190"/>
      <c r="TDH1956" s="190"/>
      <c r="TDI1956" s="190"/>
      <c r="TDJ1956" s="190"/>
      <c r="TDK1956" s="190"/>
      <c r="TDL1956" s="190"/>
      <c r="TDM1956" s="190"/>
      <c r="TDN1956" s="190"/>
      <c r="TDO1956" s="190"/>
      <c r="TDP1956" s="190"/>
      <c r="TDQ1956" s="190"/>
      <c r="TDR1956" s="190"/>
      <c r="TDS1956" s="190"/>
      <c r="TDT1956" s="190"/>
      <c r="TDU1956" s="190"/>
      <c r="TDV1956" s="190"/>
      <c r="TDW1956" s="190"/>
      <c r="TDX1956" s="190"/>
      <c r="TDY1956" s="190"/>
      <c r="TDZ1956" s="190"/>
      <c r="TEA1956" s="190"/>
      <c r="TEB1956" s="190"/>
      <c r="TEC1956" s="190"/>
      <c r="TED1956" s="190"/>
      <c r="TEE1956" s="190"/>
      <c r="TEF1956" s="190"/>
      <c r="TEG1956" s="190"/>
      <c r="TEH1956" s="190"/>
      <c r="TEI1956" s="190"/>
      <c r="TEJ1956" s="190"/>
      <c r="TEK1956" s="190"/>
      <c r="TEL1956" s="190"/>
      <c r="TEM1956" s="190"/>
      <c r="TEN1956" s="190"/>
      <c r="TEO1956" s="190"/>
      <c r="TEP1956" s="190"/>
      <c r="TEQ1956" s="190"/>
      <c r="TER1956" s="190"/>
      <c r="TES1956" s="190"/>
      <c r="TET1956" s="190"/>
      <c r="TEU1956" s="190"/>
      <c r="TEV1956" s="190"/>
      <c r="TEW1956" s="190"/>
      <c r="TEX1956" s="190"/>
      <c r="TEY1956" s="190"/>
      <c r="TEZ1956" s="190"/>
      <c r="TFA1956" s="190"/>
      <c r="TFB1956" s="190"/>
      <c r="TFC1956" s="190"/>
      <c r="TFD1956" s="190"/>
      <c r="TFE1956" s="190"/>
      <c r="TFF1956" s="190"/>
      <c r="TFG1956" s="190"/>
      <c r="TFH1956" s="190"/>
      <c r="TFI1956" s="190"/>
      <c r="TFJ1956" s="190"/>
      <c r="TFK1956" s="190"/>
      <c r="TFL1956" s="190"/>
      <c r="TFM1956" s="190"/>
      <c r="TFN1956" s="190"/>
      <c r="TFO1956" s="190"/>
      <c r="TFP1956" s="190"/>
      <c r="TFQ1956" s="190"/>
      <c r="TFR1956" s="190"/>
      <c r="TFS1956" s="190"/>
      <c r="TFT1956" s="190"/>
      <c r="TFU1956" s="190"/>
      <c r="TFV1956" s="190"/>
      <c r="TFW1956" s="190"/>
      <c r="TFX1956" s="190"/>
      <c r="TFY1956" s="190"/>
      <c r="TFZ1956" s="190"/>
      <c r="TGA1956" s="190"/>
      <c r="TGB1956" s="190"/>
      <c r="TGC1956" s="190"/>
      <c r="TGD1956" s="190"/>
      <c r="TGE1956" s="190"/>
      <c r="TGF1956" s="190"/>
      <c r="TGG1956" s="190"/>
      <c r="TGH1956" s="190"/>
      <c r="TGI1956" s="190"/>
      <c r="TGJ1956" s="190"/>
      <c r="TGK1956" s="190"/>
      <c r="TGL1956" s="190"/>
      <c r="TGM1956" s="190"/>
      <c r="TGN1956" s="190"/>
      <c r="TGO1956" s="190"/>
      <c r="TGP1956" s="190"/>
      <c r="TGQ1956" s="190"/>
      <c r="TGR1956" s="190"/>
      <c r="TGS1956" s="190"/>
      <c r="TGT1956" s="190"/>
      <c r="TGU1956" s="190"/>
      <c r="TGV1956" s="190"/>
      <c r="TGW1956" s="190"/>
      <c r="TGX1956" s="190"/>
      <c r="TGY1956" s="190"/>
      <c r="TGZ1956" s="190"/>
      <c r="THA1956" s="190"/>
      <c r="THB1956" s="190"/>
      <c r="THC1956" s="190"/>
      <c r="THD1956" s="190"/>
      <c r="THE1956" s="190"/>
      <c r="THF1956" s="190"/>
      <c r="THG1956" s="190"/>
      <c r="THH1956" s="190"/>
      <c r="THI1956" s="190"/>
      <c r="THJ1956" s="190"/>
      <c r="THK1956" s="190"/>
      <c r="THL1956" s="190"/>
      <c r="THM1956" s="190"/>
      <c r="THN1956" s="190"/>
      <c r="THO1956" s="190"/>
      <c r="THP1956" s="190"/>
      <c r="THQ1956" s="190"/>
      <c r="THR1956" s="190"/>
      <c r="THS1956" s="190"/>
      <c r="THT1956" s="190"/>
      <c r="THU1956" s="190"/>
      <c r="THV1956" s="190"/>
      <c r="THW1956" s="190"/>
      <c r="THX1956" s="190"/>
      <c r="THY1956" s="190"/>
      <c r="THZ1956" s="190"/>
      <c r="TIA1956" s="190"/>
      <c r="TIB1956" s="190"/>
      <c r="TIC1956" s="190"/>
      <c r="TID1956" s="190"/>
      <c r="TIE1956" s="190"/>
      <c r="TIF1956" s="190"/>
      <c r="TIG1956" s="190"/>
      <c r="TIH1956" s="190"/>
      <c r="TII1956" s="190"/>
      <c r="TIJ1956" s="190"/>
      <c r="TIK1956" s="190"/>
      <c r="TIL1956" s="190"/>
      <c r="TIM1956" s="190"/>
      <c r="TIN1956" s="190"/>
      <c r="TIO1956" s="190"/>
      <c r="TIP1956" s="190"/>
      <c r="TIQ1956" s="190"/>
      <c r="TIR1956" s="190"/>
      <c r="TIS1956" s="190"/>
      <c r="TIT1956" s="190"/>
      <c r="TIU1956" s="190"/>
      <c r="TIV1956" s="190"/>
      <c r="TIW1956" s="190"/>
      <c r="TIX1956" s="190"/>
      <c r="TIY1956" s="190"/>
      <c r="TIZ1956" s="190"/>
      <c r="TJA1956" s="190"/>
      <c r="TJB1956" s="190"/>
      <c r="TJC1956" s="190"/>
      <c r="TJD1956" s="190"/>
      <c r="TJE1956" s="190"/>
      <c r="TJF1956" s="190"/>
      <c r="TJG1956" s="190"/>
      <c r="TJH1956" s="190"/>
      <c r="TJI1956" s="190"/>
      <c r="TJJ1956" s="190"/>
      <c r="TJK1956" s="190"/>
      <c r="TJL1956" s="190"/>
      <c r="TJM1956" s="190"/>
      <c r="TJN1956" s="190"/>
      <c r="TJO1956" s="190"/>
      <c r="TJP1956" s="190"/>
      <c r="TJQ1956" s="190"/>
      <c r="TJR1956" s="190"/>
      <c r="TJS1956" s="190"/>
      <c r="TJT1956" s="190"/>
      <c r="TJU1956" s="190"/>
      <c r="TJV1956" s="190"/>
      <c r="TJW1956" s="190"/>
      <c r="TJX1956" s="190"/>
      <c r="TJY1956" s="190"/>
      <c r="TJZ1956" s="190"/>
      <c r="TKA1956" s="190"/>
      <c r="TKB1956" s="190"/>
      <c r="TKC1956" s="190"/>
      <c r="TKD1956" s="190"/>
      <c r="TKE1956" s="190"/>
      <c r="TKF1956" s="190"/>
      <c r="TKG1956" s="190"/>
      <c r="TKH1956" s="190"/>
      <c r="TKI1956" s="190"/>
      <c r="TKJ1956" s="190"/>
      <c r="TKK1956" s="190"/>
      <c r="TKL1956" s="190"/>
      <c r="TKM1956" s="190"/>
      <c r="TKN1956" s="190"/>
      <c r="TKO1956" s="190"/>
      <c r="TKP1956" s="190"/>
      <c r="TKQ1956" s="190"/>
      <c r="TKR1956" s="190"/>
      <c r="TKS1956" s="190"/>
      <c r="TKT1956" s="190"/>
      <c r="TKU1956" s="190"/>
      <c r="TKV1956" s="190"/>
      <c r="TKW1956" s="190"/>
      <c r="TKX1956" s="190"/>
      <c r="TKY1956" s="190"/>
      <c r="TKZ1956" s="190"/>
      <c r="TLA1956" s="190"/>
      <c r="TLB1956" s="190"/>
      <c r="TLC1956" s="190"/>
      <c r="TLD1956" s="190"/>
      <c r="TLE1956" s="190"/>
      <c r="TLF1956" s="190"/>
      <c r="TLG1956" s="190"/>
      <c r="TLH1956" s="190"/>
      <c r="TLI1956" s="190"/>
      <c r="TLJ1956" s="190"/>
      <c r="TLK1956" s="190"/>
      <c r="TLL1956" s="190"/>
      <c r="TLM1956" s="190"/>
      <c r="TLN1956" s="190"/>
      <c r="TLO1956" s="190"/>
      <c r="TLP1956" s="190"/>
      <c r="TLQ1956" s="190"/>
      <c r="TLR1956" s="190"/>
      <c r="TLS1956" s="190"/>
      <c r="TLT1956" s="190"/>
      <c r="TLU1956" s="190"/>
      <c r="TLV1956" s="190"/>
      <c r="TLW1956" s="190"/>
      <c r="TLX1956" s="190"/>
      <c r="TLY1956" s="190"/>
      <c r="TLZ1956" s="190"/>
      <c r="TMA1956" s="190"/>
      <c r="TMB1956" s="190"/>
      <c r="TMC1956" s="190"/>
      <c r="TMD1956" s="190"/>
      <c r="TME1956" s="190"/>
      <c r="TMF1956" s="190"/>
      <c r="TMG1956" s="190"/>
      <c r="TMH1956" s="190"/>
      <c r="TMI1956" s="190"/>
      <c r="TMJ1956" s="190"/>
      <c r="TMK1956" s="190"/>
      <c r="TML1956" s="190"/>
      <c r="TMM1956" s="190"/>
      <c r="TMN1956" s="190"/>
      <c r="TMO1956" s="190"/>
      <c r="TMP1956" s="190"/>
      <c r="TMQ1956" s="190"/>
      <c r="TMR1956" s="190"/>
      <c r="TMS1956" s="190"/>
      <c r="TMT1956" s="190"/>
      <c r="TMU1956" s="190"/>
      <c r="TMV1956" s="190"/>
      <c r="TMW1956" s="190"/>
      <c r="TMX1956" s="190"/>
      <c r="TMY1956" s="190"/>
      <c r="TMZ1956" s="190"/>
      <c r="TNA1956" s="190"/>
      <c r="TNB1956" s="190"/>
      <c r="TNC1956" s="190"/>
      <c r="TND1956" s="190"/>
      <c r="TNE1956" s="190"/>
      <c r="TNF1956" s="190"/>
      <c r="TNG1956" s="190"/>
      <c r="TNH1956" s="190"/>
      <c r="TNI1956" s="190"/>
      <c r="TNJ1956" s="190"/>
      <c r="TNK1956" s="190"/>
      <c r="TNL1956" s="190"/>
      <c r="TNM1956" s="190"/>
      <c r="TNN1956" s="190"/>
      <c r="TNO1956" s="190"/>
      <c r="TNP1956" s="190"/>
      <c r="TNQ1956" s="190"/>
      <c r="TNR1956" s="190"/>
      <c r="TNS1956" s="190"/>
      <c r="TNT1956" s="190"/>
      <c r="TNU1956" s="190"/>
      <c r="TNV1956" s="190"/>
      <c r="TNW1956" s="190"/>
      <c r="TNX1956" s="190"/>
      <c r="TNY1956" s="190"/>
      <c r="TNZ1956" s="190"/>
      <c r="TOA1956" s="190"/>
      <c r="TOB1956" s="190"/>
      <c r="TOC1956" s="190"/>
      <c r="TOD1956" s="190"/>
      <c r="TOE1956" s="190"/>
      <c r="TOF1956" s="190"/>
      <c r="TOG1956" s="190"/>
      <c r="TOH1956" s="190"/>
      <c r="TOI1956" s="190"/>
      <c r="TOJ1956" s="190"/>
      <c r="TOK1956" s="190"/>
      <c r="TOL1956" s="190"/>
      <c r="TOM1956" s="190"/>
      <c r="TON1956" s="190"/>
      <c r="TOO1956" s="190"/>
      <c r="TOP1956" s="190"/>
      <c r="TOQ1956" s="190"/>
      <c r="TOR1956" s="190"/>
      <c r="TOS1956" s="190"/>
      <c r="TOT1956" s="190"/>
      <c r="TOU1956" s="190"/>
      <c r="TOV1956" s="190"/>
      <c r="TOW1956" s="190"/>
      <c r="TOX1956" s="190"/>
      <c r="TOY1956" s="190"/>
      <c r="TOZ1956" s="190"/>
      <c r="TPA1956" s="190"/>
      <c r="TPB1956" s="190"/>
      <c r="TPC1956" s="190"/>
      <c r="TPD1956" s="190"/>
      <c r="TPE1956" s="190"/>
      <c r="TPF1956" s="190"/>
      <c r="TPG1956" s="190"/>
      <c r="TPH1956" s="190"/>
      <c r="TPI1956" s="190"/>
      <c r="TPJ1956" s="190"/>
      <c r="TPK1956" s="190"/>
      <c r="TPL1956" s="190"/>
      <c r="TPM1956" s="190"/>
      <c r="TPN1956" s="190"/>
      <c r="TPO1956" s="190"/>
      <c r="TPP1956" s="190"/>
      <c r="TPQ1956" s="190"/>
      <c r="TPR1956" s="190"/>
      <c r="TPS1956" s="190"/>
      <c r="TPT1956" s="190"/>
      <c r="TPU1956" s="190"/>
      <c r="TPV1956" s="190"/>
      <c r="TPW1956" s="190"/>
      <c r="TPX1956" s="190"/>
      <c r="TPY1956" s="190"/>
      <c r="TPZ1956" s="190"/>
      <c r="TQA1956" s="190"/>
      <c r="TQB1956" s="190"/>
      <c r="TQC1956" s="190"/>
      <c r="TQD1956" s="190"/>
      <c r="TQE1956" s="190"/>
      <c r="TQF1956" s="190"/>
      <c r="TQG1956" s="190"/>
      <c r="TQH1956" s="190"/>
      <c r="TQI1956" s="190"/>
      <c r="TQJ1956" s="190"/>
      <c r="TQK1956" s="190"/>
      <c r="TQL1956" s="190"/>
      <c r="TQM1956" s="190"/>
      <c r="TQN1956" s="190"/>
      <c r="TQO1956" s="190"/>
      <c r="TQP1956" s="190"/>
      <c r="TQQ1956" s="190"/>
      <c r="TQR1956" s="190"/>
      <c r="TQS1956" s="190"/>
      <c r="TQT1956" s="190"/>
      <c r="TQU1956" s="190"/>
      <c r="TQV1956" s="190"/>
      <c r="TQW1956" s="190"/>
      <c r="TQX1956" s="190"/>
      <c r="TQY1956" s="190"/>
      <c r="TQZ1956" s="190"/>
      <c r="TRA1956" s="190"/>
      <c r="TRB1956" s="190"/>
      <c r="TRC1956" s="190"/>
      <c r="TRD1956" s="190"/>
      <c r="TRE1956" s="190"/>
      <c r="TRF1956" s="190"/>
      <c r="TRG1956" s="190"/>
      <c r="TRH1956" s="190"/>
      <c r="TRI1956" s="190"/>
      <c r="TRJ1956" s="190"/>
      <c r="TRK1956" s="190"/>
      <c r="TRL1956" s="190"/>
      <c r="TRM1956" s="190"/>
      <c r="TRN1956" s="190"/>
      <c r="TRO1956" s="190"/>
      <c r="TRP1956" s="190"/>
      <c r="TRQ1956" s="190"/>
      <c r="TRR1956" s="190"/>
      <c r="TRS1956" s="190"/>
      <c r="TRT1956" s="190"/>
      <c r="TRU1956" s="190"/>
      <c r="TRV1956" s="190"/>
      <c r="TRW1956" s="190"/>
      <c r="TRX1956" s="190"/>
      <c r="TRY1956" s="190"/>
      <c r="TRZ1956" s="190"/>
      <c r="TSA1956" s="190"/>
      <c r="TSB1956" s="190"/>
      <c r="TSC1956" s="190"/>
      <c r="TSD1956" s="190"/>
      <c r="TSE1956" s="190"/>
      <c r="TSF1956" s="190"/>
      <c r="TSG1956" s="190"/>
      <c r="TSH1956" s="190"/>
      <c r="TSI1956" s="190"/>
      <c r="TSJ1956" s="190"/>
      <c r="TSK1956" s="190"/>
      <c r="TSL1956" s="190"/>
      <c r="TSM1956" s="190"/>
      <c r="TSN1956" s="190"/>
      <c r="TSO1956" s="190"/>
      <c r="TSP1956" s="190"/>
      <c r="TSQ1956" s="190"/>
      <c r="TSR1956" s="190"/>
      <c r="TSS1956" s="190"/>
      <c r="TST1956" s="190"/>
      <c r="TSU1956" s="190"/>
      <c r="TSV1956" s="190"/>
      <c r="TSW1956" s="190"/>
      <c r="TSX1956" s="190"/>
      <c r="TSY1956" s="190"/>
      <c r="TSZ1956" s="190"/>
      <c r="TTA1956" s="190"/>
      <c r="TTB1956" s="190"/>
      <c r="TTC1956" s="190"/>
      <c r="TTD1956" s="190"/>
      <c r="TTE1956" s="190"/>
      <c r="TTF1956" s="190"/>
      <c r="TTG1956" s="190"/>
      <c r="TTH1956" s="190"/>
      <c r="TTI1956" s="190"/>
      <c r="TTJ1956" s="190"/>
      <c r="TTK1956" s="190"/>
      <c r="TTL1956" s="190"/>
      <c r="TTM1956" s="190"/>
      <c r="TTN1956" s="190"/>
      <c r="TTO1956" s="190"/>
      <c r="TTP1956" s="190"/>
      <c r="TTQ1956" s="190"/>
      <c r="TTR1956" s="190"/>
      <c r="TTS1956" s="190"/>
      <c r="TTT1956" s="190"/>
      <c r="TTU1956" s="190"/>
      <c r="TTV1956" s="190"/>
      <c r="TTW1956" s="190"/>
      <c r="TTX1956" s="190"/>
      <c r="TTY1956" s="190"/>
      <c r="TTZ1956" s="190"/>
      <c r="TUA1956" s="190"/>
      <c r="TUB1956" s="190"/>
      <c r="TUC1956" s="190"/>
      <c r="TUD1956" s="190"/>
      <c r="TUE1956" s="190"/>
      <c r="TUF1956" s="190"/>
      <c r="TUG1956" s="190"/>
      <c r="TUH1956" s="190"/>
      <c r="TUI1956" s="190"/>
      <c r="TUJ1956" s="190"/>
      <c r="TUK1956" s="190"/>
      <c r="TUL1956" s="190"/>
      <c r="TUM1956" s="190"/>
      <c r="TUN1956" s="190"/>
      <c r="TUO1956" s="190"/>
      <c r="TUP1956" s="190"/>
      <c r="TUQ1956" s="190"/>
      <c r="TUR1956" s="190"/>
      <c r="TUS1956" s="190"/>
      <c r="TUT1956" s="190"/>
      <c r="TUU1956" s="190"/>
      <c r="TUV1956" s="190"/>
      <c r="TUW1956" s="190"/>
      <c r="TUX1956" s="190"/>
      <c r="TUY1956" s="190"/>
      <c r="TUZ1956" s="190"/>
      <c r="TVA1956" s="190"/>
      <c r="TVB1956" s="190"/>
      <c r="TVC1956" s="190"/>
      <c r="TVD1956" s="190"/>
      <c r="TVE1956" s="190"/>
      <c r="TVF1956" s="190"/>
      <c r="TVG1956" s="190"/>
      <c r="TVH1956" s="190"/>
      <c r="TVI1956" s="190"/>
      <c r="TVJ1956" s="190"/>
      <c r="TVK1956" s="190"/>
      <c r="TVL1956" s="190"/>
      <c r="TVM1956" s="190"/>
      <c r="TVN1956" s="190"/>
      <c r="TVO1956" s="190"/>
      <c r="TVP1956" s="190"/>
      <c r="TVQ1956" s="190"/>
      <c r="TVR1956" s="190"/>
      <c r="TVS1956" s="190"/>
      <c r="TVT1956" s="190"/>
      <c r="TVU1956" s="190"/>
      <c r="TVV1956" s="190"/>
      <c r="TVW1956" s="190"/>
      <c r="TVX1956" s="190"/>
      <c r="TVY1956" s="190"/>
      <c r="TVZ1956" s="190"/>
      <c r="TWA1956" s="190"/>
      <c r="TWB1956" s="190"/>
      <c r="TWC1956" s="190"/>
      <c r="TWD1956" s="190"/>
      <c r="TWE1956" s="190"/>
      <c r="TWF1956" s="190"/>
      <c r="TWG1956" s="190"/>
      <c r="TWH1956" s="190"/>
      <c r="TWI1956" s="190"/>
      <c r="TWJ1956" s="190"/>
      <c r="TWK1956" s="190"/>
      <c r="TWL1956" s="190"/>
      <c r="TWM1956" s="190"/>
      <c r="TWN1956" s="190"/>
      <c r="TWO1956" s="190"/>
      <c r="TWP1956" s="190"/>
      <c r="TWQ1956" s="190"/>
      <c r="TWR1956" s="190"/>
      <c r="TWS1956" s="190"/>
      <c r="TWT1956" s="190"/>
      <c r="TWU1956" s="190"/>
      <c r="TWV1956" s="190"/>
      <c r="TWW1956" s="190"/>
      <c r="TWX1956" s="190"/>
      <c r="TWY1956" s="190"/>
      <c r="TWZ1956" s="190"/>
      <c r="TXA1956" s="190"/>
      <c r="TXB1956" s="190"/>
      <c r="TXC1956" s="190"/>
      <c r="TXD1956" s="190"/>
      <c r="TXE1956" s="190"/>
      <c r="TXF1956" s="190"/>
      <c r="TXG1956" s="190"/>
      <c r="TXH1956" s="190"/>
      <c r="TXI1956" s="190"/>
      <c r="TXJ1956" s="190"/>
      <c r="TXK1956" s="190"/>
      <c r="TXL1956" s="190"/>
      <c r="TXM1956" s="190"/>
      <c r="TXN1956" s="190"/>
      <c r="TXO1956" s="190"/>
      <c r="TXP1956" s="190"/>
      <c r="TXQ1956" s="190"/>
      <c r="TXR1956" s="190"/>
      <c r="TXS1956" s="190"/>
      <c r="TXT1956" s="190"/>
      <c r="TXU1956" s="190"/>
      <c r="TXV1956" s="190"/>
      <c r="TXW1956" s="190"/>
      <c r="TXX1956" s="190"/>
      <c r="TXY1956" s="190"/>
      <c r="TXZ1956" s="190"/>
      <c r="TYA1956" s="190"/>
      <c r="TYB1956" s="190"/>
      <c r="TYC1956" s="190"/>
      <c r="TYD1956" s="190"/>
      <c r="TYE1956" s="190"/>
      <c r="TYF1956" s="190"/>
      <c r="TYG1956" s="190"/>
      <c r="TYH1956" s="190"/>
      <c r="TYI1956" s="190"/>
      <c r="TYJ1956" s="190"/>
      <c r="TYK1956" s="190"/>
      <c r="TYL1956" s="190"/>
      <c r="TYM1956" s="190"/>
      <c r="TYN1956" s="190"/>
      <c r="TYO1956" s="190"/>
      <c r="TYP1956" s="190"/>
      <c r="TYQ1956" s="190"/>
      <c r="TYR1956" s="190"/>
      <c r="TYS1956" s="190"/>
      <c r="TYT1956" s="190"/>
      <c r="TYU1956" s="190"/>
      <c r="TYV1956" s="190"/>
      <c r="TYW1956" s="190"/>
      <c r="TYX1956" s="190"/>
      <c r="TYY1956" s="190"/>
      <c r="TYZ1956" s="190"/>
      <c r="TZA1956" s="190"/>
      <c r="TZB1956" s="190"/>
      <c r="TZC1956" s="190"/>
      <c r="TZD1956" s="190"/>
      <c r="TZE1956" s="190"/>
      <c r="TZF1956" s="190"/>
      <c r="TZG1956" s="190"/>
      <c r="TZH1956" s="190"/>
      <c r="TZI1956" s="190"/>
      <c r="TZJ1956" s="190"/>
      <c r="TZK1956" s="190"/>
      <c r="TZL1956" s="190"/>
      <c r="TZM1956" s="190"/>
      <c r="TZN1956" s="190"/>
      <c r="TZO1956" s="190"/>
      <c r="TZP1956" s="190"/>
      <c r="TZQ1956" s="190"/>
      <c r="TZR1956" s="190"/>
      <c r="TZS1956" s="190"/>
      <c r="TZT1956" s="190"/>
      <c r="TZU1956" s="190"/>
      <c r="TZV1956" s="190"/>
      <c r="TZW1956" s="190"/>
      <c r="TZX1956" s="190"/>
      <c r="TZY1956" s="190"/>
      <c r="TZZ1956" s="190"/>
      <c r="UAA1956" s="190"/>
      <c r="UAB1956" s="190"/>
      <c r="UAC1956" s="190"/>
      <c r="UAD1956" s="190"/>
      <c r="UAE1956" s="190"/>
      <c r="UAF1956" s="190"/>
      <c r="UAG1956" s="190"/>
      <c r="UAH1956" s="190"/>
      <c r="UAI1956" s="190"/>
      <c r="UAJ1956" s="190"/>
      <c r="UAK1956" s="190"/>
      <c r="UAL1956" s="190"/>
      <c r="UAM1956" s="190"/>
      <c r="UAN1956" s="190"/>
      <c r="UAO1956" s="190"/>
      <c r="UAP1956" s="190"/>
      <c r="UAQ1956" s="190"/>
      <c r="UAR1956" s="190"/>
      <c r="UAS1956" s="190"/>
      <c r="UAT1956" s="190"/>
      <c r="UAU1956" s="190"/>
      <c r="UAV1956" s="190"/>
      <c r="UAW1956" s="190"/>
      <c r="UAX1956" s="190"/>
      <c r="UAY1956" s="190"/>
      <c r="UAZ1956" s="190"/>
      <c r="UBA1956" s="190"/>
      <c r="UBB1956" s="190"/>
      <c r="UBC1956" s="190"/>
      <c r="UBD1956" s="190"/>
      <c r="UBE1956" s="190"/>
      <c r="UBF1956" s="190"/>
      <c r="UBG1956" s="190"/>
      <c r="UBH1956" s="190"/>
      <c r="UBI1956" s="190"/>
      <c r="UBJ1956" s="190"/>
      <c r="UBK1956" s="190"/>
      <c r="UBL1956" s="190"/>
      <c r="UBM1956" s="190"/>
      <c r="UBN1956" s="190"/>
      <c r="UBO1956" s="190"/>
      <c r="UBP1956" s="190"/>
      <c r="UBQ1956" s="190"/>
      <c r="UBR1956" s="190"/>
      <c r="UBS1956" s="190"/>
      <c r="UBT1956" s="190"/>
      <c r="UBU1956" s="190"/>
      <c r="UBV1956" s="190"/>
      <c r="UBW1956" s="190"/>
      <c r="UBX1956" s="190"/>
      <c r="UBY1956" s="190"/>
      <c r="UBZ1956" s="190"/>
      <c r="UCA1956" s="190"/>
      <c r="UCB1956" s="190"/>
      <c r="UCC1956" s="190"/>
      <c r="UCD1956" s="190"/>
      <c r="UCE1956" s="190"/>
      <c r="UCF1956" s="190"/>
      <c r="UCG1956" s="190"/>
      <c r="UCH1956" s="190"/>
      <c r="UCI1956" s="190"/>
      <c r="UCJ1956" s="190"/>
      <c r="UCK1956" s="190"/>
      <c r="UCL1956" s="190"/>
      <c r="UCM1956" s="190"/>
      <c r="UCN1956" s="190"/>
      <c r="UCO1956" s="190"/>
      <c r="UCP1956" s="190"/>
      <c r="UCQ1956" s="190"/>
      <c r="UCR1956" s="190"/>
      <c r="UCS1956" s="190"/>
      <c r="UCT1956" s="190"/>
      <c r="UCU1956" s="190"/>
      <c r="UCV1956" s="190"/>
      <c r="UCW1956" s="190"/>
      <c r="UCX1956" s="190"/>
      <c r="UCY1956" s="190"/>
      <c r="UCZ1956" s="190"/>
      <c r="UDA1956" s="190"/>
      <c r="UDB1956" s="190"/>
      <c r="UDC1956" s="190"/>
      <c r="UDD1956" s="190"/>
      <c r="UDE1956" s="190"/>
      <c r="UDF1956" s="190"/>
      <c r="UDG1956" s="190"/>
      <c r="UDH1956" s="190"/>
      <c r="UDI1956" s="190"/>
      <c r="UDJ1956" s="190"/>
      <c r="UDK1956" s="190"/>
      <c r="UDL1956" s="190"/>
      <c r="UDM1956" s="190"/>
      <c r="UDN1956" s="190"/>
      <c r="UDO1956" s="190"/>
      <c r="UDP1956" s="190"/>
      <c r="UDQ1956" s="190"/>
      <c r="UDR1956" s="190"/>
      <c r="UDS1956" s="190"/>
      <c r="UDT1956" s="190"/>
      <c r="UDU1956" s="190"/>
      <c r="UDV1956" s="190"/>
      <c r="UDW1956" s="190"/>
      <c r="UDX1956" s="190"/>
      <c r="UDY1956" s="190"/>
      <c r="UDZ1956" s="190"/>
      <c r="UEA1956" s="190"/>
      <c r="UEB1956" s="190"/>
      <c r="UEC1956" s="190"/>
      <c r="UED1956" s="190"/>
      <c r="UEE1956" s="190"/>
      <c r="UEF1956" s="190"/>
      <c r="UEG1956" s="190"/>
      <c r="UEH1956" s="190"/>
      <c r="UEI1956" s="190"/>
      <c r="UEJ1956" s="190"/>
      <c r="UEK1956" s="190"/>
      <c r="UEL1956" s="190"/>
      <c r="UEM1956" s="190"/>
      <c r="UEN1956" s="190"/>
      <c r="UEO1956" s="190"/>
      <c r="UEP1956" s="190"/>
      <c r="UEQ1956" s="190"/>
      <c r="UER1956" s="190"/>
      <c r="UES1956" s="190"/>
      <c r="UET1956" s="190"/>
      <c r="UEU1956" s="190"/>
      <c r="UEV1956" s="190"/>
      <c r="UEW1956" s="190"/>
      <c r="UEX1956" s="190"/>
      <c r="UEY1956" s="190"/>
      <c r="UEZ1956" s="190"/>
      <c r="UFA1956" s="190"/>
      <c r="UFB1956" s="190"/>
      <c r="UFC1956" s="190"/>
      <c r="UFD1956" s="190"/>
      <c r="UFE1956" s="190"/>
      <c r="UFF1956" s="190"/>
      <c r="UFG1956" s="190"/>
      <c r="UFH1956" s="190"/>
      <c r="UFI1956" s="190"/>
      <c r="UFJ1956" s="190"/>
      <c r="UFK1956" s="190"/>
      <c r="UFL1956" s="190"/>
      <c r="UFM1956" s="190"/>
      <c r="UFN1956" s="190"/>
      <c r="UFO1956" s="190"/>
      <c r="UFP1956" s="190"/>
      <c r="UFQ1956" s="190"/>
      <c r="UFR1956" s="190"/>
      <c r="UFS1956" s="190"/>
      <c r="UFT1956" s="190"/>
      <c r="UFU1956" s="190"/>
      <c r="UFV1956" s="190"/>
      <c r="UFW1956" s="190"/>
      <c r="UFX1956" s="190"/>
      <c r="UFY1956" s="190"/>
      <c r="UFZ1956" s="190"/>
      <c r="UGA1956" s="190"/>
      <c r="UGB1956" s="190"/>
      <c r="UGC1956" s="190"/>
      <c r="UGD1956" s="190"/>
      <c r="UGE1956" s="190"/>
      <c r="UGF1956" s="190"/>
      <c r="UGG1956" s="190"/>
      <c r="UGH1956" s="190"/>
      <c r="UGI1956" s="190"/>
      <c r="UGJ1956" s="190"/>
      <c r="UGK1956" s="190"/>
      <c r="UGL1956" s="190"/>
      <c r="UGM1956" s="190"/>
      <c r="UGN1956" s="190"/>
      <c r="UGO1956" s="190"/>
      <c r="UGP1956" s="190"/>
      <c r="UGQ1956" s="190"/>
      <c r="UGR1956" s="190"/>
      <c r="UGS1956" s="190"/>
      <c r="UGT1956" s="190"/>
      <c r="UGU1956" s="190"/>
      <c r="UGV1956" s="190"/>
      <c r="UGW1956" s="190"/>
      <c r="UGX1956" s="190"/>
      <c r="UGY1956" s="190"/>
      <c r="UGZ1956" s="190"/>
      <c r="UHA1956" s="190"/>
      <c r="UHB1956" s="190"/>
      <c r="UHC1956" s="190"/>
      <c r="UHD1956" s="190"/>
      <c r="UHE1956" s="190"/>
      <c r="UHF1956" s="190"/>
      <c r="UHG1956" s="190"/>
      <c r="UHH1956" s="190"/>
      <c r="UHI1956" s="190"/>
      <c r="UHJ1956" s="190"/>
      <c r="UHK1956" s="190"/>
      <c r="UHL1956" s="190"/>
      <c r="UHM1956" s="190"/>
      <c r="UHN1956" s="190"/>
      <c r="UHO1956" s="190"/>
      <c r="UHP1956" s="190"/>
      <c r="UHQ1956" s="190"/>
      <c r="UHR1956" s="190"/>
      <c r="UHS1956" s="190"/>
      <c r="UHT1956" s="190"/>
      <c r="UHU1956" s="190"/>
      <c r="UHV1956" s="190"/>
      <c r="UHW1956" s="190"/>
      <c r="UHX1956" s="190"/>
      <c r="UHY1956" s="190"/>
      <c r="UHZ1956" s="190"/>
      <c r="UIA1956" s="190"/>
      <c r="UIB1956" s="190"/>
      <c r="UIC1956" s="190"/>
      <c r="UID1956" s="190"/>
      <c r="UIE1956" s="190"/>
      <c r="UIF1956" s="190"/>
      <c r="UIG1956" s="190"/>
      <c r="UIH1956" s="190"/>
      <c r="UII1956" s="190"/>
      <c r="UIJ1956" s="190"/>
      <c r="UIK1956" s="190"/>
      <c r="UIL1956" s="190"/>
      <c r="UIM1956" s="190"/>
      <c r="UIN1956" s="190"/>
      <c r="UIO1956" s="190"/>
      <c r="UIP1956" s="190"/>
      <c r="UIQ1956" s="190"/>
      <c r="UIR1956" s="190"/>
      <c r="UIS1956" s="190"/>
      <c r="UIT1956" s="190"/>
      <c r="UIU1956" s="190"/>
      <c r="UIV1956" s="190"/>
      <c r="UIW1956" s="190"/>
      <c r="UIX1956" s="190"/>
      <c r="UIY1956" s="190"/>
      <c r="UIZ1956" s="190"/>
      <c r="UJA1956" s="190"/>
      <c r="UJB1956" s="190"/>
      <c r="UJC1956" s="190"/>
      <c r="UJD1956" s="190"/>
      <c r="UJE1956" s="190"/>
      <c r="UJF1956" s="190"/>
      <c r="UJG1956" s="190"/>
      <c r="UJH1956" s="190"/>
      <c r="UJI1956" s="190"/>
      <c r="UJJ1956" s="190"/>
      <c r="UJK1956" s="190"/>
      <c r="UJL1956" s="190"/>
      <c r="UJM1956" s="190"/>
      <c r="UJN1956" s="190"/>
      <c r="UJO1956" s="190"/>
      <c r="UJP1956" s="190"/>
      <c r="UJQ1956" s="190"/>
      <c r="UJR1956" s="190"/>
      <c r="UJS1956" s="190"/>
      <c r="UJT1956" s="190"/>
      <c r="UJU1956" s="190"/>
      <c r="UJV1956" s="190"/>
      <c r="UJW1956" s="190"/>
      <c r="UJX1956" s="190"/>
      <c r="UJY1956" s="190"/>
      <c r="UJZ1956" s="190"/>
      <c r="UKA1956" s="190"/>
      <c r="UKB1956" s="190"/>
      <c r="UKC1956" s="190"/>
      <c r="UKD1956" s="190"/>
      <c r="UKE1956" s="190"/>
      <c r="UKF1956" s="190"/>
      <c r="UKG1956" s="190"/>
      <c r="UKH1956" s="190"/>
      <c r="UKI1956" s="190"/>
      <c r="UKJ1956" s="190"/>
      <c r="UKK1956" s="190"/>
      <c r="UKL1956" s="190"/>
      <c r="UKM1956" s="190"/>
      <c r="UKN1956" s="190"/>
      <c r="UKO1956" s="190"/>
      <c r="UKP1956" s="190"/>
      <c r="UKQ1956" s="190"/>
      <c r="UKR1956" s="190"/>
      <c r="UKS1956" s="190"/>
      <c r="UKT1956" s="190"/>
      <c r="UKU1956" s="190"/>
      <c r="UKV1956" s="190"/>
      <c r="UKW1956" s="190"/>
      <c r="UKX1956" s="190"/>
      <c r="UKY1956" s="190"/>
      <c r="UKZ1956" s="190"/>
      <c r="ULA1956" s="190"/>
      <c r="ULB1956" s="190"/>
      <c r="ULC1956" s="190"/>
      <c r="ULD1956" s="190"/>
      <c r="ULE1956" s="190"/>
      <c r="ULF1956" s="190"/>
      <c r="ULG1956" s="190"/>
      <c r="ULH1956" s="190"/>
      <c r="ULI1956" s="190"/>
      <c r="ULJ1956" s="190"/>
      <c r="ULK1956" s="190"/>
      <c r="ULL1956" s="190"/>
      <c r="ULM1956" s="190"/>
      <c r="ULN1956" s="190"/>
      <c r="ULO1956" s="190"/>
      <c r="ULP1956" s="190"/>
      <c r="ULQ1956" s="190"/>
      <c r="ULR1956" s="190"/>
      <c r="ULS1956" s="190"/>
      <c r="ULT1956" s="190"/>
      <c r="ULU1956" s="190"/>
      <c r="ULV1956" s="190"/>
      <c r="ULW1956" s="190"/>
      <c r="ULX1956" s="190"/>
      <c r="ULY1956" s="190"/>
      <c r="ULZ1956" s="190"/>
      <c r="UMA1956" s="190"/>
      <c r="UMB1956" s="190"/>
      <c r="UMC1956" s="190"/>
      <c r="UMD1956" s="190"/>
      <c r="UME1956" s="190"/>
      <c r="UMF1956" s="190"/>
      <c r="UMG1956" s="190"/>
      <c r="UMH1956" s="190"/>
      <c r="UMI1956" s="190"/>
      <c r="UMJ1956" s="190"/>
      <c r="UMK1956" s="190"/>
      <c r="UML1956" s="190"/>
      <c r="UMM1956" s="190"/>
      <c r="UMN1956" s="190"/>
      <c r="UMO1956" s="190"/>
      <c r="UMP1956" s="190"/>
      <c r="UMQ1956" s="190"/>
      <c r="UMR1956" s="190"/>
      <c r="UMS1956" s="190"/>
      <c r="UMT1956" s="190"/>
      <c r="UMU1956" s="190"/>
      <c r="UMV1956" s="190"/>
      <c r="UMW1956" s="190"/>
      <c r="UMX1956" s="190"/>
      <c r="UMY1956" s="190"/>
      <c r="UMZ1956" s="190"/>
      <c r="UNA1956" s="190"/>
      <c r="UNB1956" s="190"/>
      <c r="UNC1956" s="190"/>
      <c r="UND1956" s="190"/>
      <c r="UNE1956" s="190"/>
      <c r="UNF1956" s="190"/>
      <c r="UNG1956" s="190"/>
      <c r="UNH1956" s="190"/>
      <c r="UNI1956" s="190"/>
      <c r="UNJ1956" s="190"/>
      <c r="UNK1956" s="190"/>
      <c r="UNL1956" s="190"/>
      <c r="UNM1956" s="190"/>
      <c r="UNN1956" s="190"/>
      <c r="UNO1956" s="190"/>
      <c r="UNP1956" s="190"/>
      <c r="UNQ1956" s="190"/>
      <c r="UNR1956" s="190"/>
      <c r="UNS1956" s="190"/>
      <c r="UNT1956" s="190"/>
      <c r="UNU1956" s="190"/>
      <c r="UNV1956" s="190"/>
      <c r="UNW1956" s="190"/>
      <c r="UNX1956" s="190"/>
      <c r="UNY1956" s="190"/>
      <c r="UNZ1956" s="190"/>
      <c r="UOA1956" s="190"/>
      <c r="UOB1956" s="190"/>
      <c r="UOC1956" s="190"/>
      <c r="UOD1956" s="190"/>
      <c r="UOE1956" s="190"/>
      <c r="UOF1956" s="190"/>
      <c r="UOG1956" s="190"/>
      <c r="UOH1956" s="190"/>
      <c r="UOI1956" s="190"/>
      <c r="UOJ1956" s="190"/>
      <c r="UOK1956" s="190"/>
      <c r="UOL1956" s="190"/>
      <c r="UOM1956" s="190"/>
      <c r="UON1956" s="190"/>
      <c r="UOO1956" s="190"/>
      <c r="UOP1956" s="190"/>
      <c r="UOQ1956" s="190"/>
      <c r="UOR1956" s="190"/>
      <c r="UOS1956" s="190"/>
      <c r="UOT1956" s="190"/>
      <c r="UOU1956" s="190"/>
      <c r="UOV1956" s="190"/>
      <c r="UOW1956" s="190"/>
      <c r="UOX1956" s="190"/>
      <c r="UOY1956" s="190"/>
      <c r="UOZ1956" s="190"/>
      <c r="UPA1956" s="190"/>
      <c r="UPB1956" s="190"/>
      <c r="UPC1956" s="190"/>
      <c r="UPD1956" s="190"/>
      <c r="UPE1956" s="190"/>
      <c r="UPF1956" s="190"/>
      <c r="UPG1956" s="190"/>
      <c r="UPH1956" s="190"/>
      <c r="UPI1956" s="190"/>
      <c r="UPJ1956" s="190"/>
      <c r="UPK1956" s="190"/>
      <c r="UPL1956" s="190"/>
      <c r="UPM1956" s="190"/>
      <c r="UPN1956" s="190"/>
      <c r="UPO1956" s="190"/>
      <c r="UPP1956" s="190"/>
      <c r="UPQ1956" s="190"/>
      <c r="UPR1956" s="190"/>
      <c r="UPS1956" s="190"/>
      <c r="UPT1956" s="190"/>
      <c r="UPU1956" s="190"/>
      <c r="UPV1956" s="190"/>
      <c r="UPW1956" s="190"/>
      <c r="UPX1956" s="190"/>
      <c r="UPY1956" s="190"/>
      <c r="UPZ1956" s="190"/>
      <c r="UQA1956" s="190"/>
      <c r="UQB1956" s="190"/>
      <c r="UQC1956" s="190"/>
      <c r="UQD1956" s="190"/>
      <c r="UQE1956" s="190"/>
      <c r="UQF1956" s="190"/>
      <c r="UQG1956" s="190"/>
      <c r="UQH1956" s="190"/>
      <c r="UQI1956" s="190"/>
      <c r="UQJ1956" s="190"/>
      <c r="UQK1956" s="190"/>
      <c r="UQL1956" s="190"/>
      <c r="UQM1956" s="190"/>
      <c r="UQN1956" s="190"/>
      <c r="UQO1956" s="190"/>
      <c r="UQP1956" s="190"/>
      <c r="UQQ1956" s="190"/>
      <c r="UQR1956" s="190"/>
      <c r="UQS1956" s="190"/>
      <c r="UQT1956" s="190"/>
      <c r="UQU1956" s="190"/>
      <c r="UQV1956" s="190"/>
      <c r="UQW1956" s="190"/>
      <c r="UQX1956" s="190"/>
      <c r="UQY1956" s="190"/>
      <c r="UQZ1956" s="190"/>
      <c r="URA1956" s="190"/>
      <c r="URB1956" s="190"/>
      <c r="URC1956" s="190"/>
      <c r="URD1956" s="190"/>
      <c r="URE1956" s="190"/>
      <c r="URF1956" s="190"/>
      <c r="URG1956" s="190"/>
      <c r="URH1956" s="190"/>
      <c r="URI1956" s="190"/>
      <c r="URJ1956" s="190"/>
      <c r="URK1956" s="190"/>
      <c r="URL1956" s="190"/>
      <c r="URM1956" s="190"/>
      <c r="URN1956" s="190"/>
      <c r="URO1956" s="190"/>
      <c r="URP1956" s="190"/>
      <c r="URQ1956" s="190"/>
      <c r="URR1956" s="190"/>
      <c r="URS1956" s="190"/>
      <c r="URT1956" s="190"/>
      <c r="URU1956" s="190"/>
      <c r="URV1956" s="190"/>
      <c r="URW1956" s="190"/>
      <c r="URX1956" s="190"/>
      <c r="URY1956" s="190"/>
      <c r="URZ1956" s="190"/>
      <c r="USA1956" s="190"/>
      <c r="USB1956" s="190"/>
      <c r="USC1956" s="190"/>
      <c r="USD1956" s="190"/>
      <c r="USE1956" s="190"/>
      <c r="USF1956" s="190"/>
      <c r="USG1956" s="190"/>
      <c r="USH1956" s="190"/>
      <c r="USI1956" s="190"/>
      <c r="USJ1956" s="190"/>
      <c r="USK1956" s="190"/>
      <c r="USL1956" s="190"/>
      <c r="USM1956" s="190"/>
      <c r="USN1956" s="190"/>
      <c r="USO1956" s="190"/>
      <c r="USP1956" s="190"/>
      <c r="USQ1956" s="190"/>
      <c r="USR1956" s="190"/>
      <c r="USS1956" s="190"/>
      <c r="UST1956" s="190"/>
      <c r="USU1956" s="190"/>
      <c r="USV1956" s="190"/>
      <c r="USW1956" s="190"/>
      <c r="USX1956" s="190"/>
      <c r="USY1956" s="190"/>
      <c r="USZ1956" s="190"/>
      <c r="UTA1956" s="190"/>
      <c r="UTB1956" s="190"/>
      <c r="UTC1956" s="190"/>
      <c r="UTD1956" s="190"/>
      <c r="UTE1956" s="190"/>
      <c r="UTF1956" s="190"/>
      <c r="UTG1956" s="190"/>
      <c r="UTH1956" s="190"/>
      <c r="UTI1956" s="190"/>
      <c r="UTJ1956" s="190"/>
      <c r="UTK1956" s="190"/>
      <c r="UTL1956" s="190"/>
      <c r="UTM1956" s="190"/>
      <c r="UTN1956" s="190"/>
      <c r="UTO1956" s="190"/>
      <c r="UTP1956" s="190"/>
      <c r="UTQ1956" s="190"/>
      <c r="UTR1956" s="190"/>
      <c r="UTS1956" s="190"/>
      <c r="UTT1956" s="190"/>
      <c r="UTU1956" s="190"/>
      <c r="UTV1956" s="190"/>
      <c r="UTW1956" s="190"/>
      <c r="UTX1956" s="190"/>
      <c r="UTY1956" s="190"/>
      <c r="UTZ1956" s="190"/>
      <c r="UUA1956" s="190"/>
      <c r="UUB1956" s="190"/>
      <c r="UUC1956" s="190"/>
      <c r="UUD1956" s="190"/>
      <c r="UUE1956" s="190"/>
      <c r="UUF1956" s="190"/>
      <c r="UUG1956" s="190"/>
      <c r="UUH1956" s="190"/>
      <c r="UUI1956" s="190"/>
      <c r="UUJ1956" s="190"/>
      <c r="UUK1956" s="190"/>
      <c r="UUL1956" s="190"/>
      <c r="UUM1956" s="190"/>
      <c r="UUN1956" s="190"/>
      <c r="UUO1956" s="190"/>
      <c r="UUP1956" s="190"/>
      <c r="UUQ1956" s="190"/>
      <c r="UUR1956" s="190"/>
      <c r="UUS1956" s="190"/>
      <c r="UUT1956" s="190"/>
      <c r="UUU1956" s="190"/>
      <c r="UUV1956" s="190"/>
      <c r="UUW1956" s="190"/>
      <c r="UUX1956" s="190"/>
      <c r="UUY1956" s="190"/>
      <c r="UUZ1956" s="190"/>
      <c r="UVA1956" s="190"/>
      <c r="UVB1956" s="190"/>
      <c r="UVC1956" s="190"/>
      <c r="UVD1956" s="190"/>
      <c r="UVE1956" s="190"/>
      <c r="UVF1956" s="190"/>
      <c r="UVG1956" s="190"/>
      <c r="UVH1956" s="190"/>
      <c r="UVI1956" s="190"/>
      <c r="UVJ1956" s="190"/>
      <c r="UVK1956" s="190"/>
      <c r="UVL1956" s="190"/>
      <c r="UVM1956" s="190"/>
      <c r="UVN1956" s="190"/>
      <c r="UVO1956" s="190"/>
      <c r="UVP1956" s="190"/>
      <c r="UVQ1956" s="190"/>
      <c r="UVR1956" s="190"/>
      <c r="UVS1956" s="190"/>
      <c r="UVT1956" s="190"/>
      <c r="UVU1956" s="190"/>
      <c r="UVV1956" s="190"/>
      <c r="UVW1956" s="190"/>
      <c r="UVX1956" s="190"/>
      <c r="UVY1956" s="190"/>
      <c r="UVZ1956" s="190"/>
      <c r="UWA1956" s="190"/>
      <c r="UWB1956" s="190"/>
      <c r="UWC1956" s="190"/>
      <c r="UWD1956" s="190"/>
      <c r="UWE1956" s="190"/>
      <c r="UWF1956" s="190"/>
      <c r="UWG1956" s="190"/>
      <c r="UWH1956" s="190"/>
      <c r="UWI1956" s="190"/>
      <c r="UWJ1956" s="190"/>
      <c r="UWK1956" s="190"/>
      <c r="UWL1956" s="190"/>
      <c r="UWM1956" s="190"/>
      <c r="UWN1956" s="190"/>
      <c r="UWO1956" s="190"/>
      <c r="UWP1956" s="190"/>
      <c r="UWQ1956" s="190"/>
      <c r="UWR1956" s="190"/>
      <c r="UWS1956" s="190"/>
      <c r="UWT1956" s="190"/>
      <c r="UWU1956" s="190"/>
      <c r="UWV1956" s="190"/>
      <c r="UWW1956" s="190"/>
      <c r="UWX1956" s="190"/>
      <c r="UWY1956" s="190"/>
      <c r="UWZ1956" s="190"/>
      <c r="UXA1956" s="190"/>
      <c r="UXB1956" s="190"/>
      <c r="UXC1956" s="190"/>
      <c r="UXD1956" s="190"/>
      <c r="UXE1956" s="190"/>
      <c r="UXF1956" s="190"/>
      <c r="UXG1956" s="190"/>
      <c r="UXH1956" s="190"/>
      <c r="UXI1956" s="190"/>
      <c r="UXJ1956" s="190"/>
      <c r="UXK1956" s="190"/>
      <c r="UXL1956" s="190"/>
      <c r="UXM1956" s="190"/>
      <c r="UXN1956" s="190"/>
      <c r="UXO1956" s="190"/>
      <c r="UXP1956" s="190"/>
      <c r="UXQ1956" s="190"/>
      <c r="UXR1956" s="190"/>
      <c r="UXS1956" s="190"/>
      <c r="UXT1956" s="190"/>
      <c r="UXU1956" s="190"/>
      <c r="UXV1956" s="190"/>
      <c r="UXW1956" s="190"/>
      <c r="UXX1956" s="190"/>
      <c r="UXY1956" s="190"/>
      <c r="UXZ1956" s="190"/>
      <c r="UYA1956" s="190"/>
      <c r="UYB1956" s="190"/>
      <c r="UYC1956" s="190"/>
      <c r="UYD1956" s="190"/>
      <c r="UYE1956" s="190"/>
      <c r="UYF1956" s="190"/>
      <c r="UYG1956" s="190"/>
      <c r="UYH1956" s="190"/>
      <c r="UYI1956" s="190"/>
      <c r="UYJ1956" s="190"/>
      <c r="UYK1956" s="190"/>
      <c r="UYL1956" s="190"/>
      <c r="UYM1956" s="190"/>
      <c r="UYN1956" s="190"/>
      <c r="UYO1956" s="190"/>
      <c r="UYP1956" s="190"/>
      <c r="UYQ1956" s="190"/>
      <c r="UYR1956" s="190"/>
      <c r="UYS1956" s="190"/>
      <c r="UYT1956" s="190"/>
      <c r="UYU1956" s="190"/>
      <c r="UYV1956" s="190"/>
      <c r="UYW1956" s="190"/>
      <c r="UYX1956" s="190"/>
      <c r="UYY1956" s="190"/>
      <c r="UYZ1956" s="190"/>
      <c r="UZA1956" s="190"/>
      <c r="UZB1956" s="190"/>
      <c r="UZC1956" s="190"/>
      <c r="UZD1956" s="190"/>
      <c r="UZE1956" s="190"/>
      <c r="UZF1956" s="190"/>
      <c r="UZG1956" s="190"/>
      <c r="UZH1956" s="190"/>
      <c r="UZI1956" s="190"/>
      <c r="UZJ1956" s="190"/>
      <c r="UZK1956" s="190"/>
      <c r="UZL1956" s="190"/>
      <c r="UZM1956" s="190"/>
      <c r="UZN1956" s="190"/>
      <c r="UZO1956" s="190"/>
      <c r="UZP1956" s="190"/>
      <c r="UZQ1956" s="190"/>
      <c r="UZR1956" s="190"/>
      <c r="UZS1956" s="190"/>
      <c r="UZT1956" s="190"/>
      <c r="UZU1956" s="190"/>
      <c r="UZV1956" s="190"/>
      <c r="UZW1956" s="190"/>
      <c r="UZX1956" s="190"/>
      <c r="UZY1956" s="190"/>
      <c r="UZZ1956" s="190"/>
      <c r="VAA1956" s="190"/>
      <c r="VAB1956" s="190"/>
      <c r="VAC1956" s="190"/>
      <c r="VAD1956" s="190"/>
      <c r="VAE1956" s="190"/>
      <c r="VAF1956" s="190"/>
      <c r="VAG1956" s="190"/>
      <c r="VAH1956" s="190"/>
      <c r="VAI1956" s="190"/>
      <c r="VAJ1956" s="190"/>
      <c r="VAK1956" s="190"/>
      <c r="VAL1956" s="190"/>
      <c r="VAM1956" s="190"/>
      <c r="VAN1956" s="190"/>
      <c r="VAO1956" s="190"/>
      <c r="VAP1956" s="190"/>
      <c r="VAQ1956" s="190"/>
      <c r="VAR1956" s="190"/>
      <c r="VAS1956" s="190"/>
      <c r="VAT1956" s="190"/>
      <c r="VAU1956" s="190"/>
      <c r="VAV1956" s="190"/>
      <c r="VAW1956" s="190"/>
      <c r="VAX1956" s="190"/>
      <c r="VAY1956" s="190"/>
      <c r="VAZ1956" s="190"/>
      <c r="VBA1956" s="190"/>
      <c r="VBB1956" s="190"/>
      <c r="VBC1956" s="190"/>
      <c r="VBD1956" s="190"/>
      <c r="VBE1956" s="190"/>
      <c r="VBF1956" s="190"/>
      <c r="VBG1956" s="190"/>
      <c r="VBH1956" s="190"/>
      <c r="VBI1956" s="190"/>
      <c r="VBJ1956" s="190"/>
      <c r="VBK1956" s="190"/>
      <c r="VBL1956" s="190"/>
      <c r="VBM1956" s="190"/>
      <c r="VBN1956" s="190"/>
      <c r="VBO1956" s="190"/>
      <c r="VBP1956" s="190"/>
      <c r="VBQ1956" s="190"/>
      <c r="VBR1956" s="190"/>
      <c r="VBS1956" s="190"/>
      <c r="VBT1956" s="190"/>
      <c r="VBU1956" s="190"/>
      <c r="VBV1956" s="190"/>
      <c r="VBW1956" s="190"/>
      <c r="VBX1956" s="190"/>
      <c r="VBY1956" s="190"/>
      <c r="VBZ1956" s="190"/>
      <c r="VCA1956" s="190"/>
      <c r="VCB1956" s="190"/>
      <c r="VCC1956" s="190"/>
      <c r="VCD1956" s="190"/>
      <c r="VCE1956" s="190"/>
      <c r="VCF1956" s="190"/>
      <c r="VCG1956" s="190"/>
      <c r="VCH1956" s="190"/>
      <c r="VCI1956" s="190"/>
      <c r="VCJ1956" s="190"/>
      <c r="VCK1956" s="190"/>
      <c r="VCL1956" s="190"/>
      <c r="VCM1956" s="190"/>
      <c r="VCN1956" s="190"/>
      <c r="VCO1956" s="190"/>
      <c r="VCP1956" s="190"/>
      <c r="VCQ1956" s="190"/>
      <c r="VCR1956" s="190"/>
      <c r="VCS1956" s="190"/>
      <c r="VCT1956" s="190"/>
      <c r="VCU1956" s="190"/>
      <c r="VCV1956" s="190"/>
      <c r="VCW1956" s="190"/>
      <c r="VCX1956" s="190"/>
      <c r="VCY1956" s="190"/>
      <c r="VCZ1956" s="190"/>
      <c r="VDA1956" s="190"/>
      <c r="VDB1956" s="190"/>
      <c r="VDC1956" s="190"/>
      <c r="VDD1956" s="190"/>
      <c r="VDE1956" s="190"/>
      <c r="VDF1956" s="190"/>
      <c r="VDG1956" s="190"/>
      <c r="VDH1956" s="190"/>
      <c r="VDI1956" s="190"/>
      <c r="VDJ1956" s="190"/>
      <c r="VDK1956" s="190"/>
      <c r="VDL1956" s="190"/>
      <c r="VDM1956" s="190"/>
      <c r="VDN1956" s="190"/>
      <c r="VDO1956" s="190"/>
      <c r="VDP1956" s="190"/>
      <c r="VDQ1956" s="190"/>
      <c r="VDR1956" s="190"/>
      <c r="VDS1956" s="190"/>
      <c r="VDT1956" s="190"/>
      <c r="VDU1956" s="190"/>
      <c r="VDV1956" s="190"/>
      <c r="VDW1956" s="190"/>
      <c r="VDX1956" s="190"/>
      <c r="VDY1956" s="190"/>
      <c r="VDZ1956" s="190"/>
      <c r="VEA1956" s="190"/>
      <c r="VEB1956" s="190"/>
      <c r="VEC1956" s="190"/>
      <c r="VED1956" s="190"/>
      <c r="VEE1956" s="190"/>
      <c r="VEF1956" s="190"/>
      <c r="VEG1956" s="190"/>
      <c r="VEH1956" s="190"/>
      <c r="VEI1956" s="190"/>
      <c r="VEJ1956" s="190"/>
      <c r="VEK1956" s="190"/>
      <c r="VEL1956" s="190"/>
      <c r="VEM1956" s="190"/>
      <c r="VEN1956" s="190"/>
      <c r="VEO1956" s="190"/>
      <c r="VEP1956" s="190"/>
      <c r="VEQ1956" s="190"/>
      <c r="VER1956" s="190"/>
      <c r="VES1956" s="190"/>
      <c r="VET1956" s="190"/>
      <c r="VEU1956" s="190"/>
      <c r="VEV1956" s="190"/>
      <c r="VEW1956" s="190"/>
      <c r="VEX1956" s="190"/>
      <c r="VEY1956" s="190"/>
      <c r="VEZ1956" s="190"/>
      <c r="VFA1956" s="190"/>
      <c r="VFB1956" s="190"/>
      <c r="VFC1956" s="190"/>
      <c r="VFD1956" s="190"/>
      <c r="VFE1956" s="190"/>
      <c r="VFF1956" s="190"/>
      <c r="VFG1956" s="190"/>
      <c r="VFH1956" s="190"/>
      <c r="VFI1956" s="190"/>
      <c r="VFJ1956" s="190"/>
      <c r="VFK1956" s="190"/>
      <c r="VFL1956" s="190"/>
      <c r="VFM1956" s="190"/>
      <c r="VFN1956" s="190"/>
      <c r="VFO1956" s="190"/>
      <c r="VFP1956" s="190"/>
      <c r="VFQ1956" s="190"/>
      <c r="VFR1956" s="190"/>
      <c r="VFS1956" s="190"/>
      <c r="VFT1956" s="190"/>
      <c r="VFU1956" s="190"/>
      <c r="VFV1956" s="190"/>
      <c r="VFW1956" s="190"/>
      <c r="VFX1956" s="190"/>
      <c r="VFY1956" s="190"/>
      <c r="VFZ1956" s="190"/>
      <c r="VGA1956" s="190"/>
      <c r="VGB1956" s="190"/>
      <c r="VGC1956" s="190"/>
      <c r="VGD1956" s="190"/>
      <c r="VGE1956" s="190"/>
      <c r="VGF1956" s="190"/>
      <c r="VGG1956" s="190"/>
      <c r="VGH1956" s="190"/>
      <c r="VGI1956" s="190"/>
      <c r="VGJ1956" s="190"/>
      <c r="VGK1956" s="190"/>
      <c r="VGL1956" s="190"/>
      <c r="VGM1956" s="190"/>
      <c r="VGN1956" s="190"/>
      <c r="VGO1956" s="190"/>
      <c r="VGP1956" s="190"/>
      <c r="VGQ1956" s="190"/>
      <c r="VGR1956" s="190"/>
      <c r="VGS1956" s="190"/>
      <c r="VGT1956" s="190"/>
      <c r="VGU1956" s="190"/>
      <c r="VGV1956" s="190"/>
      <c r="VGW1956" s="190"/>
      <c r="VGX1956" s="190"/>
      <c r="VGY1956" s="190"/>
      <c r="VGZ1956" s="190"/>
      <c r="VHA1956" s="190"/>
      <c r="VHB1956" s="190"/>
      <c r="VHC1956" s="190"/>
      <c r="VHD1956" s="190"/>
      <c r="VHE1956" s="190"/>
      <c r="VHF1956" s="190"/>
      <c r="VHG1956" s="190"/>
      <c r="VHH1956" s="190"/>
      <c r="VHI1956" s="190"/>
      <c r="VHJ1956" s="190"/>
      <c r="VHK1956" s="190"/>
      <c r="VHL1956" s="190"/>
      <c r="VHM1956" s="190"/>
      <c r="VHN1956" s="190"/>
      <c r="VHO1956" s="190"/>
      <c r="VHP1956" s="190"/>
      <c r="VHQ1956" s="190"/>
      <c r="VHR1956" s="190"/>
      <c r="VHS1956" s="190"/>
      <c r="VHT1956" s="190"/>
      <c r="VHU1956" s="190"/>
      <c r="VHV1956" s="190"/>
      <c r="VHW1956" s="190"/>
      <c r="VHX1956" s="190"/>
      <c r="VHY1956" s="190"/>
      <c r="VHZ1956" s="190"/>
      <c r="VIA1956" s="190"/>
      <c r="VIB1956" s="190"/>
      <c r="VIC1956" s="190"/>
      <c r="VID1956" s="190"/>
      <c r="VIE1956" s="190"/>
      <c r="VIF1956" s="190"/>
      <c r="VIG1956" s="190"/>
      <c r="VIH1956" s="190"/>
      <c r="VII1956" s="190"/>
      <c r="VIJ1956" s="190"/>
      <c r="VIK1956" s="190"/>
      <c r="VIL1956" s="190"/>
      <c r="VIM1956" s="190"/>
      <c r="VIN1956" s="190"/>
      <c r="VIO1956" s="190"/>
      <c r="VIP1956" s="190"/>
      <c r="VIQ1956" s="190"/>
      <c r="VIR1956" s="190"/>
      <c r="VIS1956" s="190"/>
      <c r="VIT1956" s="190"/>
      <c r="VIU1956" s="190"/>
      <c r="VIV1956" s="190"/>
      <c r="VIW1956" s="190"/>
      <c r="VIX1956" s="190"/>
      <c r="VIY1956" s="190"/>
      <c r="VIZ1956" s="190"/>
      <c r="VJA1956" s="190"/>
      <c r="VJB1956" s="190"/>
      <c r="VJC1956" s="190"/>
      <c r="VJD1956" s="190"/>
      <c r="VJE1956" s="190"/>
      <c r="VJF1956" s="190"/>
      <c r="VJG1956" s="190"/>
      <c r="VJH1956" s="190"/>
      <c r="VJI1956" s="190"/>
      <c r="VJJ1956" s="190"/>
      <c r="VJK1956" s="190"/>
      <c r="VJL1956" s="190"/>
      <c r="VJM1956" s="190"/>
      <c r="VJN1956" s="190"/>
      <c r="VJO1956" s="190"/>
      <c r="VJP1956" s="190"/>
      <c r="VJQ1956" s="190"/>
      <c r="VJR1956" s="190"/>
      <c r="VJS1956" s="190"/>
      <c r="VJT1956" s="190"/>
      <c r="VJU1956" s="190"/>
      <c r="VJV1956" s="190"/>
      <c r="VJW1956" s="190"/>
      <c r="VJX1956" s="190"/>
      <c r="VJY1956" s="190"/>
      <c r="VJZ1956" s="190"/>
      <c r="VKA1956" s="190"/>
      <c r="VKB1956" s="190"/>
      <c r="VKC1956" s="190"/>
      <c r="VKD1956" s="190"/>
      <c r="VKE1956" s="190"/>
      <c r="VKF1956" s="190"/>
      <c r="VKG1956" s="190"/>
      <c r="VKH1956" s="190"/>
      <c r="VKI1956" s="190"/>
      <c r="VKJ1956" s="190"/>
      <c r="VKK1956" s="190"/>
      <c r="VKL1956" s="190"/>
      <c r="VKM1956" s="190"/>
      <c r="VKN1956" s="190"/>
      <c r="VKO1956" s="190"/>
      <c r="VKP1956" s="190"/>
      <c r="VKQ1956" s="190"/>
      <c r="VKR1956" s="190"/>
      <c r="VKS1956" s="190"/>
      <c r="VKT1956" s="190"/>
      <c r="VKU1956" s="190"/>
      <c r="VKV1956" s="190"/>
      <c r="VKW1956" s="190"/>
      <c r="VKX1956" s="190"/>
      <c r="VKY1956" s="190"/>
      <c r="VKZ1956" s="190"/>
      <c r="VLA1956" s="190"/>
      <c r="VLB1956" s="190"/>
      <c r="VLC1956" s="190"/>
      <c r="VLD1956" s="190"/>
      <c r="VLE1956" s="190"/>
      <c r="VLF1956" s="190"/>
      <c r="VLG1956" s="190"/>
      <c r="VLH1956" s="190"/>
      <c r="VLI1956" s="190"/>
      <c r="VLJ1956" s="190"/>
      <c r="VLK1956" s="190"/>
      <c r="VLL1956" s="190"/>
      <c r="VLM1956" s="190"/>
      <c r="VLN1956" s="190"/>
      <c r="VLO1956" s="190"/>
      <c r="VLP1956" s="190"/>
      <c r="VLQ1956" s="190"/>
      <c r="VLR1956" s="190"/>
      <c r="VLS1956" s="190"/>
      <c r="VLT1956" s="190"/>
      <c r="VLU1956" s="190"/>
      <c r="VLV1956" s="190"/>
      <c r="VLW1956" s="190"/>
      <c r="VLX1956" s="190"/>
      <c r="VLY1956" s="190"/>
      <c r="VLZ1956" s="190"/>
      <c r="VMA1956" s="190"/>
      <c r="VMB1956" s="190"/>
      <c r="VMC1956" s="190"/>
      <c r="VMD1956" s="190"/>
      <c r="VME1956" s="190"/>
      <c r="VMF1956" s="190"/>
      <c r="VMG1956" s="190"/>
      <c r="VMH1956" s="190"/>
      <c r="VMI1956" s="190"/>
      <c r="VMJ1956" s="190"/>
      <c r="VMK1956" s="190"/>
      <c r="VML1956" s="190"/>
      <c r="VMM1956" s="190"/>
      <c r="VMN1956" s="190"/>
      <c r="VMO1956" s="190"/>
      <c r="VMP1956" s="190"/>
      <c r="VMQ1956" s="190"/>
      <c r="VMR1956" s="190"/>
      <c r="VMS1956" s="190"/>
      <c r="VMT1956" s="190"/>
      <c r="VMU1956" s="190"/>
      <c r="VMV1956" s="190"/>
      <c r="VMW1956" s="190"/>
      <c r="VMX1956" s="190"/>
      <c r="VMY1956" s="190"/>
      <c r="VMZ1956" s="190"/>
      <c r="VNA1956" s="190"/>
      <c r="VNB1956" s="190"/>
      <c r="VNC1956" s="190"/>
      <c r="VND1956" s="190"/>
      <c r="VNE1956" s="190"/>
      <c r="VNF1956" s="190"/>
      <c r="VNG1956" s="190"/>
      <c r="VNH1956" s="190"/>
      <c r="VNI1956" s="190"/>
      <c r="VNJ1956" s="190"/>
      <c r="VNK1956" s="190"/>
      <c r="VNL1956" s="190"/>
      <c r="VNM1956" s="190"/>
      <c r="VNN1956" s="190"/>
      <c r="VNO1956" s="190"/>
      <c r="VNP1956" s="190"/>
      <c r="VNQ1956" s="190"/>
      <c r="VNR1956" s="190"/>
      <c r="VNS1956" s="190"/>
      <c r="VNT1956" s="190"/>
      <c r="VNU1956" s="190"/>
      <c r="VNV1956" s="190"/>
      <c r="VNW1956" s="190"/>
      <c r="VNX1956" s="190"/>
      <c r="VNY1956" s="190"/>
      <c r="VNZ1956" s="190"/>
      <c r="VOA1956" s="190"/>
      <c r="VOB1956" s="190"/>
      <c r="VOC1956" s="190"/>
      <c r="VOD1956" s="190"/>
      <c r="VOE1956" s="190"/>
      <c r="VOF1956" s="190"/>
      <c r="VOG1956" s="190"/>
      <c r="VOH1956" s="190"/>
      <c r="VOI1956" s="190"/>
      <c r="VOJ1956" s="190"/>
      <c r="VOK1956" s="190"/>
      <c r="VOL1956" s="190"/>
      <c r="VOM1956" s="190"/>
      <c r="VON1956" s="190"/>
      <c r="VOO1956" s="190"/>
      <c r="VOP1956" s="190"/>
      <c r="VOQ1956" s="190"/>
      <c r="VOR1956" s="190"/>
      <c r="VOS1956" s="190"/>
      <c r="VOT1956" s="190"/>
      <c r="VOU1956" s="190"/>
      <c r="VOV1956" s="190"/>
      <c r="VOW1956" s="190"/>
      <c r="VOX1956" s="190"/>
      <c r="VOY1956" s="190"/>
      <c r="VOZ1956" s="190"/>
      <c r="VPA1956" s="190"/>
      <c r="VPB1956" s="190"/>
      <c r="VPC1956" s="190"/>
      <c r="VPD1956" s="190"/>
      <c r="VPE1956" s="190"/>
      <c r="VPF1956" s="190"/>
      <c r="VPG1956" s="190"/>
      <c r="VPH1956" s="190"/>
      <c r="VPI1956" s="190"/>
      <c r="VPJ1956" s="190"/>
      <c r="VPK1956" s="190"/>
      <c r="VPL1956" s="190"/>
      <c r="VPM1956" s="190"/>
      <c r="VPN1956" s="190"/>
      <c r="VPO1956" s="190"/>
      <c r="VPP1956" s="190"/>
      <c r="VPQ1956" s="190"/>
      <c r="VPR1956" s="190"/>
      <c r="VPS1956" s="190"/>
      <c r="VPT1956" s="190"/>
      <c r="VPU1956" s="190"/>
      <c r="VPV1956" s="190"/>
      <c r="VPW1956" s="190"/>
      <c r="VPX1956" s="190"/>
      <c r="VPY1956" s="190"/>
      <c r="VPZ1956" s="190"/>
      <c r="VQA1956" s="190"/>
      <c r="VQB1956" s="190"/>
      <c r="VQC1956" s="190"/>
      <c r="VQD1956" s="190"/>
      <c r="VQE1956" s="190"/>
      <c r="VQF1956" s="190"/>
      <c r="VQG1956" s="190"/>
      <c r="VQH1956" s="190"/>
      <c r="VQI1956" s="190"/>
      <c r="VQJ1956" s="190"/>
      <c r="VQK1956" s="190"/>
      <c r="VQL1956" s="190"/>
      <c r="VQM1956" s="190"/>
      <c r="VQN1956" s="190"/>
      <c r="VQO1956" s="190"/>
      <c r="VQP1956" s="190"/>
      <c r="VQQ1956" s="190"/>
      <c r="VQR1956" s="190"/>
      <c r="VQS1956" s="190"/>
      <c r="VQT1956" s="190"/>
      <c r="VQU1956" s="190"/>
      <c r="VQV1956" s="190"/>
      <c r="VQW1956" s="190"/>
      <c r="VQX1956" s="190"/>
      <c r="VQY1956" s="190"/>
      <c r="VQZ1956" s="190"/>
      <c r="VRA1956" s="190"/>
      <c r="VRB1956" s="190"/>
      <c r="VRC1956" s="190"/>
      <c r="VRD1956" s="190"/>
      <c r="VRE1956" s="190"/>
      <c r="VRF1956" s="190"/>
      <c r="VRG1956" s="190"/>
      <c r="VRH1956" s="190"/>
      <c r="VRI1956" s="190"/>
      <c r="VRJ1956" s="190"/>
      <c r="VRK1956" s="190"/>
      <c r="VRL1956" s="190"/>
      <c r="VRM1956" s="190"/>
      <c r="VRN1956" s="190"/>
      <c r="VRO1956" s="190"/>
      <c r="VRP1956" s="190"/>
      <c r="VRQ1956" s="190"/>
      <c r="VRR1956" s="190"/>
      <c r="VRS1956" s="190"/>
      <c r="VRT1956" s="190"/>
      <c r="VRU1956" s="190"/>
      <c r="VRV1956" s="190"/>
      <c r="VRW1956" s="190"/>
      <c r="VRX1956" s="190"/>
      <c r="VRY1956" s="190"/>
      <c r="VRZ1956" s="190"/>
      <c r="VSA1956" s="190"/>
      <c r="VSB1956" s="190"/>
      <c r="VSC1956" s="190"/>
      <c r="VSD1956" s="190"/>
      <c r="VSE1956" s="190"/>
      <c r="VSF1956" s="190"/>
      <c r="VSG1956" s="190"/>
      <c r="VSH1956" s="190"/>
      <c r="VSI1956" s="190"/>
      <c r="VSJ1956" s="190"/>
      <c r="VSK1956" s="190"/>
      <c r="VSL1956" s="190"/>
      <c r="VSM1956" s="190"/>
      <c r="VSN1956" s="190"/>
      <c r="VSO1956" s="190"/>
      <c r="VSP1956" s="190"/>
      <c r="VSQ1956" s="190"/>
      <c r="VSR1956" s="190"/>
      <c r="VSS1956" s="190"/>
      <c r="VST1956" s="190"/>
      <c r="VSU1956" s="190"/>
      <c r="VSV1956" s="190"/>
      <c r="VSW1956" s="190"/>
      <c r="VSX1956" s="190"/>
      <c r="VSY1956" s="190"/>
      <c r="VSZ1956" s="190"/>
      <c r="VTA1956" s="190"/>
      <c r="VTB1956" s="190"/>
      <c r="VTC1956" s="190"/>
      <c r="VTD1956" s="190"/>
      <c r="VTE1956" s="190"/>
      <c r="VTF1956" s="190"/>
      <c r="VTG1956" s="190"/>
      <c r="VTH1956" s="190"/>
      <c r="VTI1956" s="190"/>
      <c r="VTJ1956" s="190"/>
      <c r="VTK1956" s="190"/>
      <c r="VTL1956" s="190"/>
      <c r="VTM1956" s="190"/>
      <c r="VTN1956" s="190"/>
      <c r="VTO1956" s="190"/>
      <c r="VTP1956" s="190"/>
      <c r="VTQ1956" s="190"/>
      <c r="VTR1956" s="190"/>
      <c r="VTS1956" s="190"/>
      <c r="VTT1956" s="190"/>
      <c r="VTU1956" s="190"/>
      <c r="VTV1956" s="190"/>
      <c r="VTW1956" s="190"/>
      <c r="VTX1956" s="190"/>
      <c r="VTY1956" s="190"/>
      <c r="VTZ1956" s="190"/>
      <c r="VUA1956" s="190"/>
      <c r="VUB1956" s="190"/>
      <c r="VUC1956" s="190"/>
      <c r="VUD1956" s="190"/>
      <c r="VUE1956" s="190"/>
      <c r="VUF1956" s="190"/>
      <c r="VUG1956" s="190"/>
      <c r="VUH1956" s="190"/>
      <c r="VUI1956" s="190"/>
      <c r="VUJ1956" s="190"/>
      <c r="VUK1956" s="190"/>
      <c r="VUL1956" s="190"/>
      <c r="VUM1956" s="190"/>
      <c r="VUN1956" s="190"/>
      <c r="VUO1956" s="190"/>
      <c r="VUP1956" s="190"/>
      <c r="VUQ1956" s="190"/>
      <c r="VUR1956" s="190"/>
      <c r="VUS1956" s="190"/>
      <c r="VUT1956" s="190"/>
      <c r="VUU1956" s="190"/>
      <c r="VUV1956" s="190"/>
      <c r="VUW1956" s="190"/>
      <c r="VUX1956" s="190"/>
      <c r="VUY1956" s="190"/>
      <c r="VUZ1956" s="190"/>
      <c r="VVA1956" s="190"/>
      <c r="VVB1956" s="190"/>
      <c r="VVC1956" s="190"/>
      <c r="VVD1956" s="190"/>
      <c r="VVE1956" s="190"/>
      <c r="VVF1956" s="190"/>
      <c r="VVG1956" s="190"/>
      <c r="VVH1956" s="190"/>
      <c r="VVI1956" s="190"/>
      <c r="VVJ1956" s="190"/>
      <c r="VVK1956" s="190"/>
      <c r="VVL1956" s="190"/>
      <c r="VVM1956" s="190"/>
      <c r="VVN1956" s="190"/>
      <c r="VVO1956" s="190"/>
      <c r="VVP1956" s="190"/>
      <c r="VVQ1956" s="190"/>
      <c r="VVR1956" s="190"/>
      <c r="VVS1956" s="190"/>
      <c r="VVT1956" s="190"/>
      <c r="VVU1956" s="190"/>
      <c r="VVV1956" s="190"/>
      <c r="VVW1956" s="190"/>
      <c r="VVX1956" s="190"/>
      <c r="VVY1956" s="190"/>
      <c r="VVZ1956" s="190"/>
      <c r="VWA1956" s="190"/>
      <c r="VWB1956" s="190"/>
      <c r="VWC1956" s="190"/>
      <c r="VWD1956" s="190"/>
      <c r="VWE1956" s="190"/>
      <c r="VWF1956" s="190"/>
      <c r="VWG1956" s="190"/>
      <c r="VWH1956" s="190"/>
      <c r="VWI1956" s="190"/>
      <c r="VWJ1956" s="190"/>
      <c r="VWK1956" s="190"/>
      <c r="VWL1956" s="190"/>
      <c r="VWM1956" s="190"/>
      <c r="VWN1956" s="190"/>
      <c r="VWO1956" s="190"/>
      <c r="VWP1956" s="190"/>
      <c r="VWQ1956" s="190"/>
      <c r="VWR1956" s="190"/>
      <c r="VWS1956" s="190"/>
      <c r="VWT1956" s="190"/>
      <c r="VWU1956" s="190"/>
      <c r="VWV1956" s="190"/>
      <c r="VWW1956" s="190"/>
      <c r="VWX1956" s="190"/>
      <c r="VWY1956" s="190"/>
      <c r="VWZ1956" s="190"/>
      <c r="VXA1956" s="190"/>
      <c r="VXB1956" s="190"/>
      <c r="VXC1956" s="190"/>
      <c r="VXD1956" s="190"/>
      <c r="VXE1956" s="190"/>
      <c r="VXF1956" s="190"/>
      <c r="VXG1956" s="190"/>
      <c r="VXH1956" s="190"/>
      <c r="VXI1956" s="190"/>
      <c r="VXJ1956" s="190"/>
      <c r="VXK1956" s="190"/>
      <c r="VXL1956" s="190"/>
      <c r="VXM1956" s="190"/>
      <c r="VXN1956" s="190"/>
      <c r="VXO1956" s="190"/>
      <c r="VXP1956" s="190"/>
      <c r="VXQ1956" s="190"/>
      <c r="VXR1956" s="190"/>
      <c r="VXS1956" s="190"/>
      <c r="VXT1956" s="190"/>
      <c r="VXU1956" s="190"/>
      <c r="VXV1956" s="190"/>
      <c r="VXW1956" s="190"/>
      <c r="VXX1956" s="190"/>
      <c r="VXY1956" s="190"/>
      <c r="VXZ1956" s="190"/>
      <c r="VYA1956" s="190"/>
      <c r="VYB1956" s="190"/>
      <c r="VYC1956" s="190"/>
      <c r="VYD1956" s="190"/>
      <c r="VYE1956" s="190"/>
      <c r="VYF1956" s="190"/>
      <c r="VYG1956" s="190"/>
      <c r="VYH1956" s="190"/>
      <c r="VYI1956" s="190"/>
      <c r="VYJ1956" s="190"/>
      <c r="VYK1956" s="190"/>
      <c r="VYL1956" s="190"/>
      <c r="VYM1956" s="190"/>
      <c r="VYN1956" s="190"/>
      <c r="VYO1956" s="190"/>
      <c r="VYP1956" s="190"/>
      <c r="VYQ1956" s="190"/>
      <c r="VYR1956" s="190"/>
      <c r="VYS1956" s="190"/>
      <c r="VYT1956" s="190"/>
      <c r="VYU1956" s="190"/>
      <c r="VYV1956" s="190"/>
      <c r="VYW1956" s="190"/>
      <c r="VYX1956" s="190"/>
      <c r="VYY1956" s="190"/>
      <c r="VYZ1956" s="190"/>
      <c r="VZA1956" s="190"/>
      <c r="VZB1956" s="190"/>
      <c r="VZC1956" s="190"/>
      <c r="VZD1956" s="190"/>
      <c r="VZE1956" s="190"/>
      <c r="VZF1956" s="190"/>
      <c r="VZG1956" s="190"/>
      <c r="VZH1956" s="190"/>
      <c r="VZI1956" s="190"/>
      <c r="VZJ1956" s="190"/>
      <c r="VZK1956" s="190"/>
      <c r="VZL1956" s="190"/>
      <c r="VZM1956" s="190"/>
      <c r="VZN1956" s="190"/>
      <c r="VZO1956" s="190"/>
      <c r="VZP1956" s="190"/>
      <c r="VZQ1956" s="190"/>
      <c r="VZR1956" s="190"/>
      <c r="VZS1956" s="190"/>
      <c r="VZT1956" s="190"/>
      <c r="VZU1956" s="190"/>
      <c r="VZV1956" s="190"/>
      <c r="VZW1956" s="190"/>
      <c r="VZX1956" s="190"/>
      <c r="VZY1956" s="190"/>
      <c r="VZZ1956" s="190"/>
      <c r="WAA1956" s="190"/>
      <c r="WAB1956" s="190"/>
      <c r="WAC1956" s="190"/>
      <c r="WAD1956" s="190"/>
      <c r="WAE1956" s="190"/>
      <c r="WAF1956" s="190"/>
      <c r="WAG1956" s="190"/>
      <c r="WAH1956" s="190"/>
      <c r="WAI1956" s="190"/>
      <c r="WAJ1956" s="190"/>
      <c r="WAK1956" s="190"/>
      <c r="WAL1956" s="190"/>
      <c r="WAM1956" s="190"/>
      <c r="WAN1956" s="190"/>
      <c r="WAO1956" s="190"/>
      <c r="WAP1956" s="190"/>
      <c r="WAQ1956" s="190"/>
      <c r="WAR1956" s="190"/>
      <c r="WAS1956" s="190"/>
      <c r="WAT1956" s="190"/>
      <c r="WAU1956" s="190"/>
      <c r="WAV1956" s="190"/>
      <c r="WAW1956" s="190"/>
      <c r="WAX1956" s="190"/>
      <c r="WAY1956" s="190"/>
      <c r="WAZ1956" s="190"/>
      <c r="WBA1956" s="190"/>
      <c r="WBB1956" s="190"/>
      <c r="WBC1956" s="190"/>
      <c r="WBD1956" s="190"/>
      <c r="WBE1956" s="190"/>
      <c r="WBF1956" s="190"/>
      <c r="WBG1956" s="190"/>
      <c r="WBH1956" s="190"/>
      <c r="WBI1956" s="190"/>
      <c r="WBJ1956" s="190"/>
      <c r="WBK1956" s="190"/>
      <c r="WBL1956" s="190"/>
      <c r="WBM1956" s="190"/>
      <c r="WBN1956" s="190"/>
      <c r="WBO1956" s="190"/>
      <c r="WBP1956" s="190"/>
      <c r="WBQ1956" s="190"/>
      <c r="WBR1956" s="190"/>
      <c r="WBS1956" s="190"/>
      <c r="WBT1956" s="190"/>
      <c r="WBU1956" s="190"/>
      <c r="WBV1956" s="190"/>
      <c r="WBW1956" s="190"/>
      <c r="WBX1956" s="190"/>
      <c r="WBY1956" s="190"/>
      <c r="WBZ1956" s="190"/>
      <c r="WCA1956" s="190"/>
      <c r="WCB1956" s="190"/>
      <c r="WCC1956" s="190"/>
      <c r="WCD1956" s="190"/>
      <c r="WCE1956" s="190"/>
      <c r="WCF1956" s="190"/>
      <c r="WCG1956" s="190"/>
      <c r="WCH1956" s="190"/>
      <c r="WCI1956" s="190"/>
      <c r="WCJ1956" s="190"/>
      <c r="WCK1956" s="190"/>
      <c r="WCL1956" s="190"/>
      <c r="WCM1956" s="190"/>
      <c r="WCN1956" s="190"/>
      <c r="WCO1956" s="190"/>
      <c r="WCP1956" s="190"/>
      <c r="WCQ1956" s="190"/>
      <c r="WCR1956" s="190"/>
      <c r="WCS1956" s="190"/>
      <c r="WCT1956" s="190"/>
      <c r="WCU1956" s="190"/>
      <c r="WCV1956" s="190"/>
      <c r="WCW1956" s="190"/>
      <c r="WCX1956" s="190"/>
      <c r="WCY1956" s="190"/>
      <c r="WCZ1956" s="190"/>
      <c r="WDA1956" s="190"/>
      <c r="WDB1956" s="190"/>
      <c r="WDC1956" s="190"/>
      <c r="WDD1956" s="190"/>
      <c r="WDE1956" s="190"/>
      <c r="WDF1956" s="190"/>
      <c r="WDG1956" s="190"/>
      <c r="WDH1956" s="190"/>
      <c r="WDI1956" s="190"/>
      <c r="WDJ1956" s="190"/>
      <c r="WDK1956" s="190"/>
      <c r="WDL1956" s="190"/>
      <c r="WDM1956" s="190"/>
      <c r="WDN1956" s="190"/>
      <c r="WDO1956" s="190"/>
      <c r="WDP1956" s="190"/>
      <c r="WDQ1956" s="190"/>
      <c r="WDR1956" s="190"/>
      <c r="WDS1956" s="190"/>
      <c r="WDT1956" s="190"/>
      <c r="WDU1956" s="190"/>
      <c r="WDV1956" s="190"/>
      <c r="WDW1956" s="190"/>
      <c r="WDX1956" s="190"/>
      <c r="WDY1956" s="190"/>
      <c r="WDZ1956" s="190"/>
      <c r="WEA1956" s="190"/>
      <c r="WEB1956" s="190"/>
      <c r="WEC1956" s="190"/>
      <c r="WED1956" s="190"/>
      <c r="WEE1956" s="190"/>
      <c r="WEF1956" s="190"/>
      <c r="WEG1956" s="190"/>
      <c r="WEH1956" s="190"/>
      <c r="WEI1956" s="190"/>
      <c r="WEJ1956" s="190"/>
      <c r="WEK1956" s="190"/>
      <c r="WEL1956" s="190"/>
      <c r="WEM1956" s="190"/>
      <c r="WEN1956" s="190"/>
      <c r="WEO1956" s="190"/>
      <c r="WEP1956" s="190"/>
      <c r="WEQ1956" s="190"/>
      <c r="WER1956" s="190"/>
      <c r="WES1956" s="190"/>
      <c r="WET1956" s="190"/>
      <c r="WEU1956" s="190"/>
      <c r="WEV1956" s="190"/>
      <c r="WEW1956" s="190"/>
      <c r="WEX1956" s="190"/>
      <c r="WEY1956" s="190"/>
      <c r="WEZ1956" s="190"/>
      <c r="WFA1956" s="190"/>
      <c r="WFB1956" s="190"/>
      <c r="WFC1956" s="190"/>
      <c r="WFD1956" s="190"/>
      <c r="WFE1956" s="190"/>
      <c r="WFF1956" s="190"/>
      <c r="WFG1956" s="190"/>
      <c r="WFH1956" s="190"/>
      <c r="WFI1956" s="190"/>
      <c r="WFJ1956" s="190"/>
      <c r="WFK1956" s="190"/>
      <c r="WFL1956" s="190"/>
      <c r="WFM1956" s="190"/>
      <c r="WFN1956" s="190"/>
      <c r="WFO1956" s="190"/>
      <c r="WFP1956" s="190"/>
      <c r="WFQ1956" s="190"/>
      <c r="WFR1956" s="190"/>
      <c r="WFS1956" s="190"/>
      <c r="WFT1956" s="190"/>
      <c r="WFU1956" s="190"/>
      <c r="WFV1956" s="190"/>
      <c r="WFW1956" s="190"/>
      <c r="WFX1956" s="190"/>
      <c r="WFY1956" s="190"/>
      <c r="WFZ1956" s="190"/>
      <c r="WGA1956" s="190"/>
      <c r="WGB1956" s="190"/>
      <c r="WGC1956" s="190"/>
      <c r="WGD1956" s="190"/>
      <c r="WGE1956" s="190"/>
      <c r="WGF1956" s="190"/>
      <c r="WGG1956" s="190"/>
      <c r="WGH1956" s="190"/>
      <c r="WGI1956" s="190"/>
      <c r="WGJ1956" s="190"/>
      <c r="WGK1956" s="190"/>
      <c r="WGL1956" s="190"/>
      <c r="WGM1956" s="190"/>
      <c r="WGN1956" s="190"/>
      <c r="WGO1956" s="190"/>
      <c r="WGP1956" s="190"/>
      <c r="WGQ1956" s="190"/>
      <c r="WGR1956" s="190"/>
      <c r="WGS1956" s="190"/>
      <c r="WGT1956" s="190"/>
      <c r="WGU1956" s="190"/>
      <c r="WGV1956" s="190"/>
      <c r="WGW1956" s="190"/>
      <c r="WGX1956" s="190"/>
      <c r="WGY1956" s="190"/>
      <c r="WGZ1956" s="190"/>
      <c r="WHA1956" s="190"/>
      <c r="WHB1956" s="190"/>
      <c r="WHC1956" s="190"/>
      <c r="WHD1956" s="190"/>
      <c r="WHE1956" s="190"/>
      <c r="WHF1956" s="190"/>
      <c r="WHG1956" s="190"/>
      <c r="WHH1956" s="190"/>
      <c r="WHI1956" s="190"/>
      <c r="WHJ1956" s="190"/>
      <c r="WHK1956" s="190"/>
      <c r="WHL1956" s="190"/>
      <c r="WHM1956" s="190"/>
      <c r="WHN1956" s="190"/>
      <c r="WHO1956" s="190"/>
      <c r="WHP1956" s="190"/>
      <c r="WHQ1956" s="190"/>
      <c r="WHR1956" s="190"/>
      <c r="WHS1956" s="190"/>
      <c r="WHT1956" s="190"/>
      <c r="WHU1956" s="190"/>
      <c r="WHV1956" s="190"/>
      <c r="WHW1956" s="190"/>
      <c r="WHX1956" s="190"/>
      <c r="WHY1956" s="190"/>
      <c r="WHZ1956" s="190"/>
      <c r="WIA1956" s="190"/>
      <c r="WIB1956" s="190"/>
      <c r="WIC1956" s="190"/>
      <c r="WID1956" s="190"/>
      <c r="WIE1956" s="190"/>
      <c r="WIF1956" s="190"/>
      <c r="WIG1956" s="190"/>
      <c r="WIH1956" s="190"/>
      <c r="WII1956" s="190"/>
      <c r="WIJ1956" s="190"/>
      <c r="WIK1956" s="190"/>
      <c r="WIL1956" s="190"/>
      <c r="WIM1956" s="190"/>
      <c r="WIN1956" s="190"/>
      <c r="WIO1956" s="190"/>
      <c r="WIP1956" s="190"/>
      <c r="WIQ1956" s="190"/>
      <c r="WIR1956" s="190"/>
      <c r="WIS1956" s="190"/>
      <c r="WIT1956" s="190"/>
      <c r="WIU1956" s="190"/>
      <c r="WIV1956" s="190"/>
      <c r="WIW1956" s="190"/>
      <c r="WIX1956" s="190"/>
      <c r="WIY1956" s="190"/>
      <c r="WIZ1956" s="190"/>
      <c r="WJA1956" s="190"/>
      <c r="WJB1956" s="190"/>
      <c r="WJC1956" s="190"/>
      <c r="WJD1956" s="190"/>
      <c r="WJE1956" s="190"/>
      <c r="WJF1956" s="190"/>
      <c r="WJG1956" s="190"/>
      <c r="WJH1956" s="190"/>
      <c r="WJI1956" s="190"/>
      <c r="WJJ1956" s="190"/>
      <c r="WJK1956" s="190"/>
      <c r="WJL1956" s="190"/>
      <c r="WJM1956" s="190"/>
      <c r="WJN1956" s="190"/>
      <c r="WJO1956" s="190"/>
      <c r="WJP1956" s="190"/>
      <c r="WJQ1956" s="190"/>
      <c r="WJR1956" s="190"/>
      <c r="WJS1956" s="190"/>
      <c r="WJT1956" s="190"/>
      <c r="WJU1956" s="190"/>
      <c r="WJV1956" s="190"/>
      <c r="WJW1956" s="190"/>
      <c r="WJX1956" s="190"/>
      <c r="WJY1956" s="190"/>
      <c r="WJZ1956" s="190"/>
      <c r="WKA1956" s="190"/>
      <c r="WKB1956" s="190"/>
      <c r="WKC1956" s="190"/>
      <c r="WKD1956" s="190"/>
      <c r="WKE1956" s="190"/>
      <c r="WKF1956" s="190"/>
      <c r="WKG1956" s="190"/>
      <c r="WKH1956" s="190"/>
      <c r="WKI1956" s="190"/>
      <c r="WKJ1956" s="190"/>
      <c r="WKK1956" s="190"/>
      <c r="WKL1956" s="190"/>
      <c r="WKM1956" s="190"/>
      <c r="WKN1956" s="190"/>
      <c r="WKO1956" s="190"/>
      <c r="WKP1956" s="190"/>
      <c r="WKQ1956" s="190"/>
      <c r="WKR1956" s="190"/>
      <c r="WKS1956" s="190"/>
      <c r="WKT1956" s="190"/>
      <c r="WKU1956" s="190"/>
      <c r="WKV1956" s="190"/>
      <c r="WKW1956" s="190"/>
      <c r="WKX1956" s="190"/>
      <c r="WKY1956" s="190"/>
      <c r="WKZ1956" s="190"/>
      <c r="WLA1956" s="190"/>
      <c r="WLB1956" s="190"/>
      <c r="WLC1956" s="190"/>
      <c r="WLD1956" s="190"/>
      <c r="WLE1956" s="190"/>
      <c r="WLF1956" s="190"/>
      <c r="WLG1956" s="190"/>
      <c r="WLH1956" s="190"/>
      <c r="WLI1956" s="190"/>
      <c r="WLJ1956" s="190"/>
      <c r="WLK1956" s="190"/>
      <c r="WLL1956" s="190"/>
      <c r="WLM1956" s="190"/>
      <c r="WLN1956" s="190"/>
      <c r="WLO1956" s="190"/>
      <c r="WLP1956" s="190"/>
      <c r="WLQ1956" s="190"/>
      <c r="WLR1956" s="190"/>
      <c r="WLS1956" s="190"/>
      <c r="WLT1956" s="190"/>
      <c r="WLU1956" s="190"/>
      <c r="WLV1956" s="190"/>
      <c r="WLW1956" s="190"/>
      <c r="WLX1956" s="190"/>
      <c r="WLY1956" s="190"/>
      <c r="WLZ1956" s="190"/>
      <c r="WMA1956" s="190"/>
      <c r="WMB1956" s="190"/>
      <c r="WMC1956" s="190"/>
      <c r="WMD1956" s="190"/>
      <c r="WME1956" s="190"/>
      <c r="WMF1956" s="190"/>
      <c r="WMG1956" s="190"/>
      <c r="WMH1956" s="190"/>
      <c r="WMI1956" s="190"/>
      <c r="WMJ1956" s="190"/>
      <c r="WMK1956" s="190"/>
      <c r="WML1956" s="190"/>
      <c r="WMM1956" s="190"/>
      <c r="WMN1956" s="190"/>
      <c r="WMO1956" s="190"/>
      <c r="WMP1956" s="190"/>
      <c r="WMQ1956" s="190"/>
      <c r="WMR1956" s="190"/>
      <c r="WMS1956" s="190"/>
      <c r="WMT1956" s="190"/>
      <c r="WMU1956" s="190"/>
      <c r="WMV1956" s="190"/>
      <c r="WMW1956" s="190"/>
      <c r="WMX1956" s="190"/>
      <c r="WMY1956" s="190"/>
      <c r="WMZ1956" s="190"/>
      <c r="WNA1956" s="190"/>
      <c r="WNB1956" s="190"/>
      <c r="WNC1956" s="190"/>
      <c r="WND1956" s="190"/>
      <c r="WNE1956" s="190"/>
      <c r="WNF1956" s="190"/>
      <c r="WNG1956" s="190"/>
      <c r="WNH1956" s="190"/>
      <c r="WNI1956" s="190"/>
      <c r="WNJ1956" s="190"/>
      <c r="WNK1956" s="190"/>
      <c r="WNL1956" s="190"/>
      <c r="WNM1956" s="190"/>
      <c r="WNN1956" s="190"/>
      <c r="WNO1956" s="190"/>
      <c r="WNP1956" s="190"/>
      <c r="WNQ1956" s="190"/>
      <c r="WNR1956" s="190"/>
      <c r="WNS1956" s="190"/>
      <c r="WNT1956" s="190"/>
      <c r="WNU1956" s="190"/>
      <c r="WNV1956" s="190"/>
      <c r="WNW1956" s="190"/>
      <c r="WNX1956" s="190"/>
      <c r="WNY1956" s="190"/>
      <c r="WNZ1956" s="190"/>
      <c r="WOA1956" s="190"/>
      <c r="WOB1956" s="190"/>
      <c r="WOC1956" s="190"/>
      <c r="WOD1956" s="190"/>
      <c r="WOE1956" s="190"/>
      <c r="WOF1956" s="190"/>
      <c r="WOG1956" s="190"/>
      <c r="WOH1956" s="190"/>
      <c r="WOI1956" s="190"/>
      <c r="WOJ1956" s="190"/>
      <c r="WOK1956" s="190"/>
      <c r="WOL1956" s="190"/>
      <c r="WOM1956" s="190"/>
      <c r="WON1956" s="190"/>
      <c r="WOO1956" s="190"/>
      <c r="WOP1956" s="190"/>
      <c r="WOQ1956" s="190"/>
      <c r="WOR1956" s="190"/>
      <c r="WOS1956" s="190"/>
      <c r="WOT1956" s="190"/>
      <c r="WOU1956" s="190"/>
      <c r="WOV1956" s="190"/>
      <c r="WOW1956" s="190"/>
      <c r="WOX1956" s="190"/>
      <c r="WOY1956" s="190"/>
      <c r="WOZ1956" s="190"/>
      <c r="WPA1956" s="190"/>
      <c r="WPB1956" s="190"/>
      <c r="WPC1956" s="190"/>
      <c r="WPD1956" s="190"/>
      <c r="WPE1956" s="190"/>
      <c r="WPF1956" s="190"/>
      <c r="WPG1956" s="190"/>
      <c r="WPH1956" s="190"/>
      <c r="WPI1956" s="190"/>
      <c r="WPJ1956" s="190"/>
      <c r="WPK1956" s="190"/>
      <c r="WPL1956" s="190"/>
      <c r="WPM1956" s="190"/>
      <c r="WPN1956" s="190"/>
      <c r="WPO1956" s="190"/>
      <c r="WPP1956" s="190"/>
      <c r="WPQ1956" s="190"/>
      <c r="WPR1956" s="190"/>
      <c r="WPS1956" s="190"/>
      <c r="WPT1956" s="190"/>
      <c r="WPU1956" s="190"/>
      <c r="WPV1956" s="190"/>
      <c r="WPW1956" s="190"/>
      <c r="WPX1956" s="190"/>
      <c r="WPY1956" s="190"/>
      <c r="WPZ1956" s="190"/>
      <c r="WQA1956" s="190"/>
      <c r="WQB1956" s="190"/>
      <c r="WQC1956" s="190"/>
      <c r="WQD1956" s="190"/>
      <c r="WQE1956" s="190"/>
      <c r="WQF1956" s="190"/>
      <c r="WQG1956" s="190"/>
      <c r="WQH1956" s="190"/>
      <c r="WQI1956" s="190"/>
      <c r="WQJ1956" s="190"/>
      <c r="WQK1956" s="190"/>
      <c r="WQL1956" s="190"/>
      <c r="WQM1956" s="190"/>
      <c r="WQN1956" s="190"/>
      <c r="WQO1956" s="190"/>
      <c r="WQP1956" s="190"/>
      <c r="WQQ1956" s="190"/>
      <c r="WQR1956" s="190"/>
      <c r="WQS1956" s="190"/>
      <c r="WQT1956" s="190"/>
      <c r="WQU1956" s="190"/>
      <c r="WQV1956" s="190"/>
      <c r="WQW1956" s="190"/>
      <c r="WQX1956" s="190"/>
      <c r="WQY1956" s="190"/>
      <c r="WQZ1956" s="190"/>
      <c r="WRA1956" s="190"/>
      <c r="WRB1956" s="190"/>
      <c r="WRC1956" s="190"/>
      <c r="WRD1956" s="190"/>
      <c r="WRE1956" s="190"/>
      <c r="WRF1956" s="190"/>
      <c r="WRG1956" s="190"/>
      <c r="WRH1956" s="190"/>
      <c r="WRI1956" s="190"/>
      <c r="WRJ1956" s="190"/>
      <c r="WRK1956" s="190"/>
      <c r="WRL1956" s="190"/>
      <c r="WRM1956" s="190"/>
      <c r="WRN1956" s="190"/>
      <c r="WRO1956" s="190"/>
      <c r="WRP1956" s="190"/>
      <c r="WRQ1956" s="190"/>
      <c r="WRR1956" s="190"/>
      <c r="WRS1956" s="190"/>
      <c r="WRT1956" s="190"/>
      <c r="WRU1956" s="190"/>
      <c r="WRV1956" s="190"/>
      <c r="WRW1956" s="190"/>
      <c r="WRX1956" s="190"/>
      <c r="WRY1956" s="190"/>
      <c r="WRZ1956" s="190"/>
      <c r="WSA1956" s="190"/>
      <c r="WSB1956" s="190"/>
      <c r="WSC1956" s="190"/>
      <c r="WSD1956" s="190"/>
      <c r="WSE1956" s="190"/>
      <c r="WSF1956" s="190"/>
      <c r="WSG1956" s="190"/>
      <c r="WSH1956" s="190"/>
      <c r="WSI1956" s="190"/>
      <c r="WSJ1956" s="190"/>
      <c r="WSK1956" s="190"/>
      <c r="WSL1956" s="190"/>
      <c r="WSM1956" s="190"/>
      <c r="WSN1956" s="190"/>
      <c r="WSO1956" s="190"/>
      <c r="WSP1956" s="190"/>
      <c r="WSQ1956" s="190"/>
      <c r="WSR1956" s="190"/>
      <c r="WSS1956" s="190"/>
      <c r="WST1956" s="190"/>
      <c r="WSU1956" s="190"/>
      <c r="WSV1956" s="190"/>
      <c r="WSW1956" s="190"/>
      <c r="WSX1956" s="190"/>
      <c r="WSY1956" s="190"/>
      <c r="WSZ1956" s="190"/>
      <c r="WTA1956" s="190"/>
      <c r="WTB1956" s="190"/>
      <c r="WTC1956" s="190"/>
      <c r="WTD1956" s="190"/>
      <c r="WTE1956" s="190"/>
      <c r="WTF1956" s="190"/>
      <c r="WTG1956" s="190"/>
      <c r="WTH1956" s="190"/>
      <c r="WTI1956" s="190"/>
      <c r="WTJ1956" s="190"/>
      <c r="WTK1956" s="190"/>
      <c r="WTL1956" s="190"/>
      <c r="WTM1956" s="190"/>
      <c r="WTN1956" s="190"/>
      <c r="WTO1956" s="190"/>
      <c r="WTP1956" s="190"/>
      <c r="WTQ1956" s="190"/>
      <c r="WTR1956" s="190"/>
      <c r="WTS1956" s="190"/>
      <c r="WTT1956" s="190"/>
      <c r="WTU1956" s="190"/>
      <c r="WTV1956" s="190"/>
      <c r="WTW1956" s="190"/>
      <c r="WTX1956" s="190"/>
      <c r="WTY1956" s="190"/>
      <c r="WTZ1956" s="190"/>
      <c r="WUA1956" s="190"/>
      <c r="WUB1956" s="190"/>
      <c r="WUC1956" s="190"/>
      <c r="WUD1956" s="190"/>
      <c r="WUE1956" s="190"/>
      <c r="WUF1956" s="190"/>
      <c r="WUG1956" s="190"/>
      <c r="WUH1956" s="190"/>
      <c r="WUI1956" s="190"/>
      <c r="WUJ1956" s="190"/>
      <c r="WUK1956" s="190"/>
      <c r="WUL1956" s="190"/>
      <c r="WUM1956" s="190"/>
      <c r="WUN1956" s="190"/>
      <c r="WUO1956" s="190"/>
      <c r="WUP1956" s="190"/>
      <c r="WUQ1956" s="190"/>
      <c r="WUR1956" s="190"/>
      <c r="WUS1956" s="190"/>
      <c r="WUT1956" s="190"/>
      <c r="WUU1956" s="190"/>
      <c r="WUV1956" s="190"/>
      <c r="WUW1956" s="190"/>
      <c r="WUX1956" s="190"/>
      <c r="WUY1956" s="190"/>
      <c r="WUZ1956" s="190"/>
      <c r="WVA1956" s="190"/>
      <c r="WVB1956" s="190"/>
      <c r="WVC1956" s="190"/>
      <c r="WVD1956" s="190"/>
      <c r="WVE1956" s="190"/>
      <c r="WVF1956" s="190"/>
      <c r="WVG1956" s="190"/>
      <c r="WVH1956" s="190"/>
      <c r="WVI1956" s="190"/>
      <c r="WVJ1956" s="190"/>
      <c r="WVK1956" s="190"/>
      <c r="WVL1956" s="190"/>
      <c r="WVM1956" s="190"/>
      <c r="WVN1956" s="190"/>
      <c r="WVO1956" s="190"/>
      <c r="WVP1956" s="190"/>
      <c r="WVQ1956" s="190"/>
      <c r="WVR1956" s="190"/>
      <c r="WVS1956" s="190"/>
      <c r="WVT1956" s="190"/>
      <c r="WVU1956" s="190"/>
      <c r="WVV1956" s="190"/>
      <c r="WVW1956" s="190"/>
      <c r="WVX1956" s="190"/>
      <c r="WVY1956" s="190"/>
      <c r="WVZ1956" s="190"/>
      <c r="WWA1956" s="190"/>
      <c r="WWB1956" s="190"/>
      <c r="WWC1956" s="190"/>
      <c r="WWD1956" s="190"/>
      <c r="WWE1956" s="190"/>
      <c r="WWF1956" s="190"/>
      <c r="WWG1956" s="190"/>
      <c r="WWH1956" s="190"/>
      <c r="WWI1956" s="190"/>
      <c r="WWJ1956" s="190"/>
      <c r="WWK1956" s="190"/>
      <c r="WWL1956" s="190"/>
      <c r="WWM1956" s="190"/>
      <c r="WWN1956" s="190"/>
      <c r="WWO1956" s="190"/>
      <c r="WWP1956" s="190"/>
      <c r="WWQ1956" s="190"/>
      <c r="WWR1956" s="190"/>
      <c r="WWS1956" s="190"/>
      <c r="WWT1956" s="190"/>
      <c r="WWU1956" s="190"/>
      <c r="WWV1956" s="190"/>
      <c r="WWW1956" s="190"/>
      <c r="WWX1956" s="190"/>
      <c r="WWY1956" s="190"/>
      <c r="WWZ1956" s="190"/>
      <c r="WXA1956" s="190"/>
      <c r="WXB1956" s="190"/>
      <c r="WXC1956" s="190"/>
      <c r="WXD1956" s="190"/>
      <c r="WXE1956" s="190"/>
      <c r="WXF1956" s="190"/>
      <c r="WXG1956" s="190"/>
      <c r="WXH1956" s="190"/>
      <c r="WXI1956" s="190"/>
      <c r="WXJ1956" s="190"/>
      <c r="WXK1956" s="190"/>
      <c r="WXL1956" s="190"/>
      <c r="WXM1956" s="190"/>
      <c r="WXN1956" s="190"/>
      <c r="WXO1956" s="190"/>
      <c r="WXP1956" s="190"/>
      <c r="WXQ1956" s="190"/>
      <c r="WXR1956" s="190"/>
      <c r="WXS1956" s="190"/>
      <c r="WXT1956" s="190"/>
      <c r="WXU1956" s="190"/>
      <c r="WXV1956" s="190"/>
      <c r="WXW1956" s="190"/>
      <c r="WXX1956" s="190"/>
      <c r="WXY1956" s="190"/>
      <c r="WXZ1956" s="190"/>
      <c r="WYA1956" s="190"/>
      <c r="WYB1956" s="190"/>
      <c r="WYC1956" s="190"/>
      <c r="WYD1956" s="190"/>
      <c r="WYE1956" s="190"/>
      <c r="WYF1956" s="190"/>
      <c r="WYG1956" s="190"/>
      <c r="WYH1956" s="190"/>
      <c r="WYI1956" s="190"/>
      <c r="WYJ1956" s="190"/>
      <c r="WYK1956" s="190"/>
      <c r="WYL1956" s="190"/>
      <c r="WYM1956" s="190"/>
      <c r="WYN1956" s="190"/>
      <c r="WYO1956" s="190"/>
      <c r="WYP1956" s="190"/>
      <c r="WYQ1956" s="190"/>
      <c r="WYR1956" s="190"/>
      <c r="WYS1956" s="190"/>
      <c r="WYT1956" s="190"/>
      <c r="WYU1956" s="190"/>
      <c r="WYV1956" s="190"/>
      <c r="WYW1956" s="190"/>
      <c r="WYX1956" s="190"/>
      <c r="WYY1956" s="190"/>
      <c r="WYZ1956" s="190"/>
      <c r="WZA1956" s="190"/>
      <c r="WZB1956" s="190"/>
      <c r="WZC1956" s="190"/>
      <c r="WZD1956" s="190"/>
      <c r="WZE1956" s="190"/>
      <c r="WZF1956" s="190"/>
      <c r="WZG1956" s="190"/>
      <c r="WZH1956" s="190"/>
      <c r="WZI1956" s="190"/>
      <c r="WZJ1956" s="190"/>
      <c r="WZK1956" s="190"/>
      <c r="WZL1956" s="190"/>
      <c r="WZM1956" s="190"/>
      <c r="WZN1956" s="190"/>
      <c r="WZO1956" s="190"/>
      <c r="WZP1956" s="190"/>
      <c r="WZQ1956" s="190"/>
      <c r="WZR1956" s="190"/>
      <c r="WZS1956" s="190"/>
      <c r="WZT1956" s="190"/>
      <c r="WZU1956" s="190"/>
      <c r="WZV1956" s="190"/>
      <c r="WZW1956" s="190"/>
      <c r="WZX1956" s="190"/>
      <c r="WZY1956" s="190"/>
      <c r="WZZ1956" s="190"/>
      <c r="XAA1956" s="190"/>
      <c r="XAB1956" s="190"/>
      <c r="XAC1956" s="190"/>
      <c r="XAD1956" s="190"/>
      <c r="XAE1956" s="190"/>
      <c r="XAF1956" s="190"/>
      <c r="XAG1956" s="190"/>
      <c r="XAH1956" s="190"/>
      <c r="XAI1956" s="190"/>
      <c r="XAJ1956" s="190"/>
      <c r="XAK1956" s="190"/>
      <c r="XAL1956" s="190"/>
      <c r="XAM1956" s="190"/>
      <c r="XAN1956" s="190"/>
      <c r="XAO1956" s="190"/>
      <c r="XAP1956" s="190"/>
      <c r="XAQ1956" s="190"/>
      <c r="XAR1956" s="190"/>
      <c r="XAS1956" s="190"/>
      <c r="XAT1956" s="190"/>
      <c r="XAU1956" s="190"/>
      <c r="XAV1956" s="190"/>
      <c r="XAW1956" s="190"/>
      <c r="XAX1956" s="190"/>
      <c r="XAY1956" s="190"/>
      <c r="XAZ1956" s="190"/>
      <c r="XBA1956" s="190"/>
      <c r="XBB1956" s="190"/>
      <c r="XBC1956" s="190"/>
      <c r="XBD1956" s="190"/>
      <c r="XBE1956" s="190"/>
      <c r="XBF1956" s="190"/>
      <c r="XBG1956" s="190"/>
      <c r="XBH1956" s="190"/>
      <c r="XBI1956" s="190"/>
      <c r="XBJ1956" s="190"/>
      <c r="XBK1956" s="190"/>
      <c r="XBL1956" s="190"/>
      <c r="XBM1956" s="190"/>
      <c r="XBN1956" s="190"/>
      <c r="XBO1956" s="190"/>
      <c r="XBP1956" s="190"/>
      <c r="XBQ1956" s="190"/>
      <c r="XBR1956" s="190"/>
      <c r="XBS1956" s="190"/>
      <c r="XBT1956" s="190"/>
      <c r="XBU1956" s="190"/>
      <c r="XBV1956" s="190"/>
      <c r="XBW1956" s="190"/>
      <c r="XBX1956" s="190"/>
      <c r="XBY1956" s="190"/>
      <c r="XBZ1956" s="190"/>
      <c r="XCA1956" s="190"/>
      <c r="XCB1956" s="190"/>
      <c r="XCC1956" s="190"/>
      <c r="XCD1956" s="190"/>
      <c r="XCE1956" s="190"/>
      <c r="XCF1956" s="190"/>
      <c r="XCG1956" s="190"/>
      <c r="XCH1956" s="190"/>
      <c r="XCI1956" s="190"/>
      <c r="XCJ1956" s="190"/>
      <c r="XCK1956" s="190"/>
      <c r="XCL1956" s="190"/>
      <c r="XCM1956" s="190"/>
      <c r="XCN1956" s="190"/>
      <c r="XCO1956" s="190"/>
      <c r="XCP1956" s="190"/>
      <c r="XCQ1956" s="190"/>
      <c r="XCR1956" s="190"/>
      <c r="XCS1956" s="190"/>
      <c r="XCT1956" s="190"/>
      <c r="XCU1956" s="190"/>
      <c r="XCV1956" s="190"/>
      <c r="XCW1956" s="190"/>
      <c r="XCX1956" s="190"/>
      <c r="XCY1956" s="190"/>
      <c r="XCZ1956" s="190"/>
      <c r="XDA1956" s="190"/>
      <c r="XDB1956" s="190"/>
      <c r="XDC1956" s="190"/>
      <c r="XDD1956" s="190"/>
      <c r="XDE1956" s="190"/>
      <c r="XDF1956" s="190"/>
      <c r="XDG1956" s="190"/>
      <c r="XDH1956" s="190"/>
      <c r="XDI1956" s="190"/>
      <c r="XDJ1956" s="190"/>
      <c r="XDK1956" s="190"/>
      <c r="XDL1956" s="190"/>
      <c r="XDM1956" s="190"/>
      <c r="XDN1956" s="190"/>
      <c r="XDO1956" s="190"/>
      <c r="XDP1956" s="190"/>
      <c r="XDQ1956" s="190"/>
      <c r="XDR1956" s="190"/>
      <c r="XDS1956" s="190"/>
      <c r="XDT1956" s="190"/>
      <c r="XDU1956" s="190"/>
      <c r="XDV1956" s="190"/>
      <c r="XDW1956" s="190"/>
      <c r="XDX1956" s="190"/>
      <c r="XDY1956" s="190"/>
      <c r="XDZ1956" s="190"/>
      <c r="XEA1956" s="190"/>
      <c r="XEB1956" s="190"/>
      <c r="XEC1956" s="190"/>
      <c r="XED1956" s="190"/>
      <c r="XEE1956" s="190"/>
      <c r="XEF1956" s="190"/>
      <c r="XEG1956" s="190"/>
      <c r="XEH1956" s="190"/>
      <c r="XEI1956" s="190"/>
      <c r="XEJ1956" s="190"/>
      <c r="XEK1956" s="190"/>
      <c r="XEL1956" s="190"/>
      <c r="XEM1956" s="190"/>
      <c r="XEN1956" s="190"/>
      <c r="XEO1956" s="190"/>
      <c r="XEP1956" s="190"/>
      <c r="XEQ1956" s="190"/>
      <c r="XER1956" s="190"/>
      <c r="XES1956" s="190"/>
      <c r="XET1956" s="190"/>
      <c r="XEU1956" s="190"/>
      <c r="XEV1956" s="190"/>
      <c r="XEW1956" s="190"/>
      <c r="XEX1956" s="190"/>
      <c r="XEY1956" s="190"/>
      <c r="XEZ1956" s="190"/>
      <c r="XFA1956" s="190"/>
      <c r="XFB1956" s="190"/>
      <c r="XFC1956" s="190"/>
    </row>
    <row r="1957" spans="1:16383">
      <c r="A1957" s="190"/>
      <c r="B1957" s="190"/>
      <c r="C1957" s="190"/>
      <c r="D1957" s="190"/>
      <c r="E1957" s="190"/>
      <c r="F1957" s="190"/>
      <c r="G1957" s="190"/>
      <c r="H1957" s="190"/>
      <c r="I1957" s="190"/>
      <c r="J1957" s="190"/>
      <c r="K1957" s="190"/>
      <c r="L1957" s="190"/>
      <c r="M1957" s="190"/>
      <c r="N1957" s="190"/>
      <c r="O1957" s="190"/>
      <c r="P1957" s="190"/>
      <c r="Q1957" s="190"/>
      <c r="R1957" s="190"/>
      <c r="S1957" s="190"/>
      <c r="T1957" s="190"/>
      <c r="U1957" s="190"/>
      <c r="V1957" s="190"/>
      <c r="W1957" s="190"/>
      <c r="X1957" s="190"/>
      <c r="Y1957" s="190"/>
      <c r="Z1957" s="190"/>
      <c r="AA1957" s="190"/>
      <c r="AB1957" s="190"/>
      <c r="AC1957" s="190"/>
      <c r="AD1957" s="190"/>
      <c r="AE1957" s="190"/>
      <c r="AF1957" s="190"/>
      <c r="AG1957" s="190"/>
      <c r="AH1957" s="190"/>
      <c r="AI1957" s="190"/>
      <c r="AJ1957" s="190"/>
      <c r="AK1957" s="190"/>
      <c r="AL1957" s="190"/>
      <c r="AM1957" s="190"/>
      <c r="AN1957" s="190"/>
      <c r="AO1957" s="190"/>
      <c r="AP1957" s="190"/>
      <c r="AQ1957" s="190"/>
      <c r="AR1957" s="190"/>
      <c r="AS1957" s="190"/>
      <c r="AT1957" s="190"/>
      <c r="AU1957" s="190"/>
      <c r="AV1957" s="190"/>
      <c r="AW1957" s="190"/>
      <c r="AX1957" s="190"/>
      <c r="AY1957" s="190"/>
      <c r="AZ1957" s="190"/>
      <c r="BA1957" s="190"/>
      <c r="BB1957" s="190"/>
      <c r="BC1957" s="190"/>
      <c r="BD1957" s="190"/>
      <c r="BE1957" s="190"/>
      <c r="BF1957" s="190"/>
      <c r="BG1957" s="190"/>
      <c r="BH1957" s="190"/>
      <c r="BI1957" s="190"/>
      <c r="BJ1957" s="190"/>
      <c r="BK1957" s="190"/>
      <c r="BL1957" s="190"/>
      <c r="BM1957" s="190"/>
      <c r="BN1957" s="190"/>
      <c r="BO1957" s="190"/>
      <c r="BP1957" s="190"/>
      <c r="BQ1957" s="190"/>
      <c r="BR1957" s="190"/>
      <c r="BS1957" s="190"/>
      <c r="BT1957" s="190"/>
      <c r="BU1957" s="190"/>
      <c r="BV1957" s="190"/>
      <c r="BW1957" s="190"/>
      <c r="BX1957" s="190"/>
      <c r="BY1957" s="190"/>
      <c r="BZ1957" s="190"/>
      <c r="CA1957" s="190"/>
      <c r="CB1957" s="190"/>
      <c r="CC1957" s="190"/>
      <c r="CD1957" s="190"/>
      <c r="CE1957" s="190"/>
      <c r="CF1957" s="190"/>
      <c r="CG1957" s="190"/>
      <c r="CH1957" s="190"/>
      <c r="CI1957" s="190"/>
      <c r="CJ1957" s="190"/>
      <c r="CK1957" s="190"/>
      <c r="CL1957" s="190"/>
      <c r="CM1957" s="190"/>
      <c r="CN1957" s="190"/>
      <c r="CO1957" s="190"/>
      <c r="CP1957" s="190"/>
      <c r="CQ1957" s="190"/>
      <c r="CR1957" s="190"/>
      <c r="CS1957" s="190"/>
      <c r="CT1957" s="190"/>
      <c r="CU1957" s="190"/>
      <c r="CV1957" s="190"/>
      <c r="CW1957" s="190"/>
      <c r="CX1957" s="190"/>
      <c r="CY1957" s="190"/>
      <c r="CZ1957" s="190"/>
      <c r="DA1957" s="190"/>
      <c r="DB1957" s="190"/>
      <c r="DC1957" s="190"/>
      <c r="DD1957" s="190"/>
      <c r="DE1957" s="190"/>
      <c r="DF1957" s="190"/>
      <c r="DG1957" s="190"/>
      <c r="DH1957" s="190"/>
      <c r="DI1957" s="190"/>
      <c r="DJ1957" s="190"/>
      <c r="DK1957" s="190"/>
      <c r="DL1957" s="190"/>
      <c r="DM1957" s="190"/>
      <c r="DN1957" s="190"/>
      <c r="DO1957" s="190"/>
      <c r="DP1957" s="190"/>
      <c r="DQ1957" s="190"/>
      <c r="DR1957" s="190"/>
      <c r="DS1957" s="190"/>
      <c r="DT1957" s="190"/>
      <c r="DU1957" s="190"/>
      <c r="DV1957" s="190"/>
      <c r="DW1957" s="190"/>
      <c r="DX1957" s="190"/>
      <c r="DY1957" s="190"/>
      <c r="DZ1957" s="190"/>
      <c r="EA1957" s="190"/>
      <c r="EB1957" s="190"/>
      <c r="EC1957" s="190"/>
      <c r="ED1957" s="190"/>
      <c r="EE1957" s="190"/>
      <c r="EF1957" s="190"/>
      <c r="EG1957" s="190"/>
      <c r="EH1957" s="190"/>
      <c r="EI1957" s="190"/>
      <c r="EJ1957" s="190"/>
      <c r="EK1957" s="190"/>
      <c r="EL1957" s="190"/>
      <c r="EM1957" s="190"/>
      <c r="EN1957" s="190"/>
      <c r="EO1957" s="190"/>
      <c r="EP1957" s="190"/>
      <c r="EQ1957" s="190"/>
      <c r="ER1957" s="190"/>
      <c r="ES1957" s="190"/>
      <c r="ET1957" s="190"/>
      <c r="EU1957" s="190"/>
      <c r="EV1957" s="190"/>
      <c r="EW1957" s="190"/>
      <c r="EX1957" s="190"/>
      <c r="EY1957" s="190"/>
      <c r="EZ1957" s="190"/>
      <c r="FA1957" s="190"/>
      <c r="FB1957" s="190"/>
      <c r="FC1957" s="190"/>
      <c r="FD1957" s="190"/>
      <c r="FE1957" s="190"/>
      <c r="FF1957" s="190"/>
      <c r="FG1957" s="190"/>
      <c r="FH1957" s="190"/>
      <c r="FI1957" s="190"/>
      <c r="FJ1957" s="190"/>
      <c r="FK1957" s="190"/>
      <c r="FL1957" s="190"/>
      <c r="FM1957" s="190"/>
      <c r="FN1957" s="190"/>
      <c r="FO1957" s="190"/>
      <c r="FP1957" s="190"/>
      <c r="FQ1957" s="190"/>
      <c r="FR1957" s="190"/>
      <c r="FS1957" s="190"/>
      <c r="FT1957" s="190"/>
      <c r="FU1957" s="190"/>
      <c r="FV1957" s="190"/>
      <c r="FW1957" s="190"/>
      <c r="FX1957" s="190"/>
      <c r="FY1957" s="190"/>
      <c r="FZ1957" s="190"/>
      <c r="GA1957" s="190"/>
      <c r="GB1957" s="190"/>
      <c r="GC1957" s="190"/>
      <c r="GD1957" s="190"/>
      <c r="GE1957" s="190"/>
      <c r="GF1957" s="190"/>
      <c r="GG1957" s="190"/>
      <c r="GH1957" s="190"/>
      <c r="GI1957" s="190"/>
      <c r="GJ1957" s="190"/>
      <c r="GK1957" s="190"/>
      <c r="GL1957" s="190"/>
      <c r="GM1957" s="190"/>
      <c r="GN1957" s="190"/>
      <c r="GO1957" s="190"/>
      <c r="GP1957" s="190"/>
      <c r="GQ1957" s="190"/>
      <c r="GR1957" s="190"/>
      <c r="GS1957" s="190"/>
      <c r="GT1957" s="190"/>
      <c r="GU1957" s="190"/>
      <c r="GV1957" s="190"/>
      <c r="GW1957" s="190"/>
      <c r="GX1957" s="190"/>
      <c r="GY1957" s="190"/>
      <c r="GZ1957" s="190"/>
      <c r="HA1957" s="190"/>
      <c r="HB1957" s="190"/>
      <c r="HC1957" s="190"/>
      <c r="HD1957" s="190"/>
      <c r="HE1957" s="190"/>
      <c r="HF1957" s="190"/>
      <c r="HG1957" s="190"/>
      <c r="HH1957" s="190"/>
      <c r="HI1957" s="190"/>
      <c r="HJ1957" s="190"/>
      <c r="HK1957" s="190"/>
      <c r="HL1957" s="190"/>
      <c r="HM1957" s="190"/>
      <c r="HN1957" s="190"/>
      <c r="HO1957" s="190"/>
      <c r="HP1957" s="190"/>
      <c r="HQ1957" s="190"/>
      <c r="HR1957" s="190"/>
      <c r="HS1957" s="190"/>
      <c r="HT1957" s="190"/>
      <c r="HU1957" s="190"/>
      <c r="HV1957" s="190"/>
      <c r="HW1957" s="190"/>
      <c r="HX1957" s="190"/>
      <c r="HY1957" s="190"/>
      <c r="HZ1957" s="190"/>
      <c r="IA1957" s="190"/>
      <c r="IB1957" s="190"/>
      <c r="IC1957" s="190"/>
      <c r="ID1957" s="190"/>
      <c r="IE1957" s="190"/>
      <c r="IF1957" s="190"/>
      <c r="IG1957" s="190"/>
      <c r="IH1957" s="190"/>
      <c r="II1957" s="190"/>
      <c r="IJ1957" s="190"/>
      <c r="IK1957" s="190"/>
      <c r="IL1957" s="190"/>
      <c r="IM1957" s="190"/>
      <c r="IN1957" s="190"/>
      <c r="IO1957" s="190"/>
      <c r="IP1957" s="190"/>
      <c r="IQ1957" s="190"/>
      <c r="IR1957" s="190"/>
      <c r="IS1957" s="190"/>
      <c r="IT1957" s="190"/>
      <c r="IU1957" s="190"/>
      <c r="IV1957" s="190"/>
      <c r="IW1957" s="190"/>
      <c r="IX1957" s="190"/>
      <c r="IY1957" s="190"/>
      <c r="IZ1957" s="190"/>
      <c r="JA1957" s="190"/>
      <c r="JB1957" s="190"/>
      <c r="JC1957" s="190"/>
      <c r="JD1957" s="190"/>
      <c r="JE1957" s="190"/>
      <c r="JF1957" s="190"/>
      <c r="JG1957" s="190"/>
      <c r="JH1957" s="190"/>
      <c r="JI1957" s="190"/>
      <c r="JJ1957" s="190"/>
      <c r="JK1957" s="190"/>
      <c r="JL1957" s="190"/>
      <c r="JM1957" s="190"/>
      <c r="JN1957" s="190"/>
      <c r="JO1957" s="190"/>
      <c r="JP1957" s="190"/>
      <c r="JQ1957" s="190"/>
      <c r="JR1957" s="190"/>
      <c r="JS1957" s="190"/>
      <c r="JT1957" s="190"/>
      <c r="JU1957" s="190"/>
      <c r="JV1957" s="190"/>
      <c r="JW1957" s="190"/>
      <c r="JX1957" s="190"/>
      <c r="JY1957" s="190"/>
      <c r="JZ1957" s="190"/>
      <c r="KA1957" s="190"/>
      <c r="KB1957" s="190"/>
      <c r="KC1957" s="190"/>
      <c r="KD1957" s="190"/>
      <c r="KE1957" s="190"/>
      <c r="KF1957" s="190"/>
      <c r="KG1957" s="190"/>
      <c r="KH1957" s="190"/>
      <c r="KI1957" s="190"/>
      <c r="KJ1957" s="190"/>
      <c r="KK1957" s="190"/>
      <c r="KL1957" s="190"/>
      <c r="KM1957" s="190"/>
      <c r="KN1957" s="190"/>
      <c r="KO1957" s="190"/>
      <c r="KP1957" s="190"/>
      <c r="KQ1957" s="190"/>
      <c r="KR1957" s="190"/>
      <c r="KS1957" s="190"/>
      <c r="KT1957" s="190"/>
      <c r="KU1957" s="190"/>
      <c r="KV1957" s="190"/>
      <c r="KW1957" s="190"/>
      <c r="KX1957" s="190"/>
      <c r="KY1957" s="190"/>
      <c r="KZ1957" s="190"/>
      <c r="LA1957" s="190"/>
      <c r="LB1957" s="190"/>
      <c r="LC1957" s="190"/>
      <c r="LD1957" s="190"/>
      <c r="LE1957" s="190"/>
      <c r="LF1957" s="190"/>
      <c r="LG1957" s="190"/>
      <c r="LH1957" s="190"/>
      <c r="LI1957" s="190"/>
      <c r="LJ1957" s="190"/>
      <c r="LK1957" s="190"/>
      <c r="LL1957" s="190"/>
      <c r="LM1957" s="190"/>
      <c r="LN1957" s="190"/>
      <c r="LO1957" s="190"/>
      <c r="LP1957" s="190"/>
      <c r="LQ1957" s="190"/>
      <c r="LR1957" s="190"/>
      <c r="LS1957" s="190"/>
      <c r="LT1957" s="190"/>
      <c r="LU1957" s="190"/>
      <c r="LV1957" s="190"/>
      <c r="LW1957" s="190"/>
      <c r="LX1957" s="190"/>
      <c r="LY1957" s="190"/>
      <c r="LZ1957" s="190"/>
      <c r="MA1957" s="190"/>
      <c r="MB1957" s="190"/>
      <c r="MC1957" s="190"/>
      <c r="MD1957" s="190"/>
      <c r="ME1957" s="190"/>
      <c r="MF1957" s="190"/>
      <c r="MG1957" s="190"/>
      <c r="MH1957" s="190"/>
      <c r="MI1957" s="190"/>
      <c r="MJ1957" s="190"/>
      <c r="MK1957" s="190"/>
      <c r="ML1957" s="190"/>
      <c r="MM1957" s="190"/>
      <c r="MN1957" s="190"/>
      <c r="MO1957" s="190"/>
      <c r="MP1957" s="190"/>
      <c r="MQ1957" s="190"/>
      <c r="MR1957" s="190"/>
      <c r="MS1957" s="190"/>
      <c r="MT1957" s="190"/>
      <c r="MU1957" s="190"/>
      <c r="MV1957" s="190"/>
      <c r="MW1957" s="190"/>
      <c r="MX1957" s="190"/>
      <c r="MY1957" s="190"/>
      <c r="MZ1957" s="190"/>
      <c r="NA1957" s="190"/>
      <c r="NB1957" s="190"/>
      <c r="NC1957" s="190"/>
      <c r="ND1957" s="190"/>
      <c r="NE1957" s="190"/>
      <c r="NF1957" s="190"/>
      <c r="NG1957" s="190"/>
      <c r="NH1957" s="190"/>
      <c r="NI1957" s="190"/>
      <c r="NJ1957" s="190"/>
      <c r="NK1957" s="190"/>
      <c r="NL1957" s="190"/>
      <c r="NM1957" s="190"/>
      <c r="NN1957" s="190"/>
      <c r="NO1957" s="190"/>
      <c r="NP1957" s="190"/>
      <c r="NQ1957" s="190"/>
      <c r="NR1957" s="190"/>
      <c r="NS1957" s="190"/>
      <c r="NT1957" s="190"/>
      <c r="NU1957" s="190"/>
      <c r="NV1957" s="190"/>
      <c r="NW1957" s="190"/>
      <c r="NX1957" s="190"/>
      <c r="NY1957" s="190"/>
      <c r="NZ1957" s="190"/>
      <c r="OA1957" s="190"/>
      <c r="OB1957" s="190"/>
      <c r="OC1957" s="190"/>
      <c r="OD1957" s="190"/>
      <c r="OE1957" s="190"/>
      <c r="OF1957" s="190"/>
      <c r="OG1957" s="190"/>
      <c r="OH1957" s="190"/>
      <c r="OI1957" s="190"/>
      <c r="OJ1957" s="190"/>
      <c r="OK1957" s="190"/>
      <c r="OL1957" s="190"/>
      <c r="OM1957" s="190"/>
      <c r="ON1957" s="190"/>
      <c r="OO1957" s="190"/>
      <c r="OP1957" s="190"/>
      <c r="OQ1957" s="190"/>
      <c r="OR1957" s="190"/>
      <c r="OS1957" s="190"/>
      <c r="OT1957" s="190"/>
      <c r="OU1957" s="190"/>
      <c r="OV1957" s="190"/>
      <c r="OW1957" s="190"/>
      <c r="OX1957" s="190"/>
      <c r="OY1957" s="190"/>
      <c r="OZ1957" s="190"/>
      <c r="PA1957" s="190"/>
      <c r="PB1957" s="190"/>
      <c r="PC1957" s="190"/>
      <c r="PD1957" s="190"/>
      <c r="PE1957" s="190"/>
      <c r="PF1957" s="190"/>
      <c r="PG1957" s="190"/>
      <c r="PH1957" s="190"/>
      <c r="PI1957" s="190"/>
      <c r="PJ1957" s="190"/>
      <c r="PK1957" s="190"/>
      <c r="PL1957" s="190"/>
      <c r="PM1957" s="190"/>
      <c r="PN1957" s="190"/>
      <c r="PO1957" s="190"/>
      <c r="PP1957" s="190"/>
      <c r="PQ1957" s="190"/>
      <c r="PR1957" s="190"/>
      <c r="PS1957" s="190"/>
      <c r="PT1957" s="190"/>
      <c r="PU1957" s="190"/>
      <c r="PV1957" s="190"/>
      <c r="PW1957" s="190"/>
      <c r="PX1957" s="190"/>
      <c r="PY1957" s="190"/>
      <c r="PZ1957" s="190"/>
      <c r="QA1957" s="190"/>
      <c r="QB1957" s="190"/>
      <c r="QC1957" s="190"/>
      <c r="QD1957" s="190"/>
      <c r="QE1957" s="190"/>
      <c r="QF1957" s="190"/>
      <c r="QG1957" s="190"/>
      <c r="QH1957" s="190"/>
      <c r="QI1957" s="190"/>
      <c r="QJ1957" s="190"/>
      <c r="QK1957" s="190"/>
      <c r="QL1957" s="190"/>
      <c r="QM1957" s="190"/>
      <c r="QN1957" s="190"/>
      <c r="QO1957" s="190"/>
      <c r="QP1957" s="190"/>
      <c r="QQ1957" s="190"/>
      <c r="QR1957" s="190"/>
      <c r="QS1957" s="190"/>
      <c r="QT1957" s="190"/>
      <c r="QU1957" s="190"/>
      <c r="QV1957" s="190"/>
      <c r="QW1957" s="190"/>
      <c r="QX1957" s="190"/>
      <c r="QY1957" s="190"/>
      <c r="QZ1957" s="190"/>
      <c r="RA1957" s="190"/>
      <c r="RB1957" s="190"/>
      <c r="RC1957" s="190"/>
      <c r="RD1957" s="190"/>
      <c r="RE1957" s="190"/>
      <c r="RF1957" s="190"/>
      <c r="RG1957" s="190"/>
      <c r="RH1957" s="190"/>
      <c r="RI1957" s="190"/>
      <c r="RJ1957" s="190"/>
      <c r="RK1957" s="190"/>
      <c r="RL1957" s="190"/>
      <c r="RM1957" s="190"/>
      <c r="RN1957" s="190"/>
      <c r="RO1957" s="190"/>
      <c r="RP1957" s="190"/>
      <c r="RQ1957" s="190"/>
      <c r="RR1957" s="190"/>
      <c r="RS1957" s="190"/>
      <c r="RT1957" s="190"/>
      <c r="RU1957" s="190"/>
      <c r="RV1957" s="190"/>
      <c r="RW1957" s="190"/>
      <c r="RX1957" s="190"/>
      <c r="RY1957" s="190"/>
      <c r="RZ1957" s="190"/>
      <c r="SA1957" s="190"/>
      <c r="SB1957" s="190"/>
      <c r="SC1957" s="190"/>
      <c r="SD1957" s="190"/>
      <c r="SE1957" s="190"/>
      <c r="SF1957" s="190"/>
      <c r="SG1957" s="190"/>
      <c r="SH1957" s="190"/>
      <c r="SI1957" s="190"/>
      <c r="SJ1957" s="190"/>
      <c r="SK1957" s="190"/>
      <c r="SL1957" s="190"/>
      <c r="SM1957" s="190"/>
      <c r="SN1957" s="190"/>
      <c r="SO1957" s="190"/>
      <c r="SP1957" s="190"/>
      <c r="SQ1957" s="190"/>
      <c r="SR1957" s="190"/>
      <c r="SS1957" s="190"/>
      <c r="ST1957" s="190"/>
      <c r="SU1957" s="190"/>
      <c r="SV1957" s="190"/>
      <c r="SW1957" s="190"/>
      <c r="SX1957" s="190"/>
      <c r="SY1957" s="190"/>
      <c r="SZ1957" s="190"/>
      <c r="TA1957" s="190"/>
      <c r="TB1957" s="190"/>
      <c r="TC1957" s="190"/>
      <c r="TD1957" s="190"/>
      <c r="TE1957" s="190"/>
      <c r="TF1957" s="190"/>
      <c r="TG1957" s="190"/>
      <c r="TH1957" s="190"/>
      <c r="TI1957" s="190"/>
      <c r="TJ1957" s="190"/>
      <c r="TK1957" s="190"/>
      <c r="TL1957" s="190"/>
      <c r="TM1957" s="190"/>
      <c r="TN1957" s="190"/>
      <c r="TO1957" s="190"/>
      <c r="TP1957" s="190"/>
      <c r="TQ1957" s="190"/>
      <c r="TR1957" s="190"/>
      <c r="TS1957" s="190"/>
      <c r="TT1957" s="190"/>
      <c r="TU1957" s="190"/>
      <c r="TV1957" s="190"/>
      <c r="TW1957" s="190"/>
      <c r="TX1957" s="190"/>
      <c r="TY1957" s="190"/>
      <c r="TZ1957" s="190"/>
      <c r="UA1957" s="190"/>
      <c r="UB1957" s="190"/>
      <c r="UC1957" s="190"/>
      <c r="UD1957" s="190"/>
      <c r="UE1957" s="190"/>
      <c r="UF1957" s="190"/>
      <c r="UG1957" s="190"/>
      <c r="UH1957" s="190"/>
      <c r="UI1957" s="190"/>
      <c r="UJ1957" s="190"/>
      <c r="UK1957" s="190"/>
      <c r="UL1957" s="190"/>
      <c r="UM1957" s="190"/>
      <c r="UN1957" s="190"/>
      <c r="UO1957" s="190"/>
      <c r="UP1957" s="190"/>
      <c r="UQ1957" s="190"/>
      <c r="UR1957" s="190"/>
      <c r="US1957" s="190"/>
      <c r="UT1957" s="190"/>
      <c r="UU1957" s="190"/>
      <c r="UV1957" s="190"/>
      <c r="UW1957" s="190"/>
      <c r="UX1957" s="190"/>
      <c r="UY1957" s="190"/>
      <c r="UZ1957" s="190"/>
      <c r="VA1957" s="190"/>
      <c r="VB1957" s="190"/>
      <c r="VC1957" s="190"/>
      <c r="VD1957" s="190"/>
      <c r="VE1957" s="190"/>
      <c r="VF1957" s="190"/>
      <c r="VG1957" s="190"/>
      <c r="VH1957" s="190"/>
      <c r="VI1957" s="190"/>
      <c r="VJ1957" s="190"/>
      <c r="VK1957" s="190"/>
      <c r="VL1957" s="190"/>
      <c r="VM1957" s="190"/>
      <c r="VN1957" s="190"/>
      <c r="VO1957" s="190"/>
      <c r="VP1957" s="190"/>
      <c r="VQ1957" s="190"/>
      <c r="VR1957" s="190"/>
      <c r="VS1957" s="190"/>
      <c r="VT1957" s="190"/>
      <c r="VU1957" s="190"/>
      <c r="VV1957" s="190"/>
      <c r="VW1957" s="190"/>
      <c r="VX1957" s="190"/>
      <c r="VY1957" s="190"/>
      <c r="VZ1957" s="190"/>
      <c r="WA1957" s="190"/>
      <c r="WB1957" s="190"/>
      <c r="WC1957" s="190"/>
      <c r="WD1957" s="190"/>
      <c r="WE1957" s="190"/>
      <c r="WF1957" s="190"/>
      <c r="WG1957" s="190"/>
      <c r="WH1957" s="190"/>
      <c r="WI1957" s="190"/>
      <c r="WJ1957" s="190"/>
      <c r="WK1957" s="190"/>
      <c r="WL1957" s="190"/>
      <c r="WM1957" s="190"/>
      <c r="WN1957" s="190"/>
      <c r="WO1957" s="190"/>
      <c r="WP1957" s="190"/>
      <c r="WQ1957" s="190"/>
      <c r="WR1957" s="190"/>
      <c r="WS1957" s="190"/>
      <c r="WT1957" s="190"/>
      <c r="WU1957" s="190"/>
      <c r="WV1957" s="190"/>
      <c r="WW1957" s="190"/>
      <c r="WX1957" s="190"/>
      <c r="WY1957" s="190"/>
      <c r="WZ1957" s="190"/>
      <c r="XA1957" s="190"/>
      <c r="XB1957" s="190"/>
      <c r="XC1957" s="190"/>
      <c r="XD1957" s="190"/>
      <c r="XE1957" s="190"/>
      <c r="XF1957" s="190"/>
      <c r="XG1957" s="190"/>
      <c r="XH1957" s="190"/>
      <c r="XI1957" s="190"/>
      <c r="XJ1957" s="190"/>
      <c r="XK1957" s="190"/>
      <c r="XL1957" s="190"/>
      <c r="XM1957" s="190"/>
      <c r="XN1957" s="190"/>
      <c r="XO1957" s="190"/>
      <c r="XP1957" s="190"/>
      <c r="XQ1957" s="190"/>
      <c r="XR1957" s="190"/>
      <c r="XS1957" s="190"/>
      <c r="XT1957" s="190"/>
      <c r="XU1957" s="190"/>
      <c r="XV1957" s="190"/>
      <c r="XW1957" s="190"/>
      <c r="XX1957" s="190"/>
      <c r="XY1957" s="190"/>
      <c r="XZ1957" s="190"/>
      <c r="YA1957" s="190"/>
      <c r="YB1957" s="190"/>
      <c r="YC1957" s="190"/>
      <c r="YD1957" s="190"/>
      <c r="YE1957" s="190"/>
      <c r="YF1957" s="190"/>
      <c r="YG1957" s="190"/>
      <c r="YH1957" s="190"/>
      <c r="YI1957" s="190"/>
      <c r="YJ1957" s="190"/>
      <c r="YK1957" s="190"/>
      <c r="YL1957" s="190"/>
      <c r="YM1957" s="190"/>
      <c r="YN1957" s="190"/>
      <c r="YO1957" s="190"/>
      <c r="YP1957" s="190"/>
      <c r="YQ1957" s="190"/>
      <c r="YR1957" s="190"/>
      <c r="YS1957" s="190"/>
      <c r="YT1957" s="190"/>
      <c r="YU1957" s="190"/>
      <c r="YV1957" s="190"/>
      <c r="YW1957" s="190"/>
      <c r="YX1957" s="190"/>
      <c r="YY1957" s="190"/>
      <c r="YZ1957" s="190"/>
      <c r="ZA1957" s="190"/>
      <c r="ZB1957" s="190"/>
      <c r="ZC1957" s="190"/>
      <c r="ZD1957" s="190"/>
      <c r="ZE1957" s="190"/>
      <c r="ZF1957" s="190"/>
      <c r="ZG1957" s="190"/>
      <c r="ZH1957" s="190"/>
      <c r="ZI1957" s="190"/>
      <c r="ZJ1957" s="190"/>
      <c r="ZK1957" s="190"/>
      <c r="ZL1957" s="190"/>
      <c r="ZM1957" s="190"/>
      <c r="ZN1957" s="190"/>
      <c r="ZO1957" s="190"/>
      <c r="ZP1957" s="190"/>
      <c r="ZQ1957" s="190"/>
      <c r="ZR1957" s="190"/>
      <c r="ZS1957" s="190"/>
      <c r="ZT1957" s="190"/>
      <c r="ZU1957" s="190"/>
      <c r="ZV1957" s="190"/>
      <c r="ZW1957" s="190"/>
      <c r="ZX1957" s="190"/>
      <c r="ZY1957" s="190"/>
      <c r="ZZ1957" s="190"/>
      <c r="AAA1957" s="190"/>
      <c r="AAB1957" s="190"/>
      <c r="AAC1957" s="190"/>
      <c r="AAD1957" s="190"/>
      <c r="AAE1957" s="190"/>
      <c r="AAF1957" s="190"/>
      <c r="AAG1957" s="190"/>
      <c r="AAH1957" s="190"/>
      <c r="AAI1957" s="190"/>
      <c r="AAJ1957" s="190"/>
      <c r="AAK1957" s="190"/>
      <c r="AAL1957" s="190"/>
      <c r="AAM1957" s="190"/>
      <c r="AAN1957" s="190"/>
      <c r="AAO1957" s="190"/>
      <c r="AAP1957" s="190"/>
      <c r="AAQ1957" s="190"/>
      <c r="AAR1957" s="190"/>
      <c r="AAS1957" s="190"/>
      <c r="AAT1957" s="190"/>
      <c r="AAU1957" s="190"/>
      <c r="AAV1957" s="190"/>
      <c r="AAW1957" s="190"/>
      <c r="AAX1957" s="190"/>
      <c r="AAY1957" s="190"/>
      <c r="AAZ1957" s="190"/>
      <c r="ABA1957" s="190"/>
      <c r="ABB1957" s="190"/>
      <c r="ABC1957" s="190"/>
      <c r="ABD1957" s="190"/>
      <c r="ABE1957" s="190"/>
      <c r="ABF1957" s="190"/>
      <c r="ABG1957" s="190"/>
      <c r="ABH1957" s="190"/>
      <c r="ABI1957" s="190"/>
      <c r="ABJ1957" s="190"/>
      <c r="ABK1957" s="190"/>
      <c r="ABL1957" s="190"/>
      <c r="ABM1957" s="190"/>
      <c r="ABN1957" s="190"/>
      <c r="ABO1957" s="190"/>
      <c r="ABP1957" s="190"/>
      <c r="ABQ1957" s="190"/>
      <c r="ABR1957" s="190"/>
      <c r="ABS1957" s="190"/>
      <c r="ABT1957" s="190"/>
      <c r="ABU1957" s="190"/>
      <c r="ABV1957" s="190"/>
      <c r="ABW1957" s="190"/>
      <c r="ABX1957" s="190"/>
      <c r="ABY1957" s="190"/>
      <c r="ABZ1957" s="190"/>
      <c r="ACA1957" s="190"/>
      <c r="ACB1957" s="190"/>
      <c r="ACC1957" s="190"/>
      <c r="ACD1957" s="190"/>
      <c r="ACE1957" s="190"/>
      <c r="ACF1957" s="190"/>
      <c r="ACG1957" s="190"/>
      <c r="ACH1957" s="190"/>
      <c r="ACI1957" s="190"/>
      <c r="ACJ1957" s="190"/>
      <c r="ACK1957" s="190"/>
      <c r="ACL1957" s="190"/>
      <c r="ACM1957" s="190"/>
      <c r="ACN1957" s="190"/>
      <c r="ACO1957" s="190"/>
      <c r="ACP1957" s="190"/>
      <c r="ACQ1957" s="190"/>
      <c r="ACR1957" s="190"/>
      <c r="ACS1957" s="190"/>
      <c r="ACT1957" s="190"/>
      <c r="ACU1957" s="190"/>
      <c r="ACV1957" s="190"/>
      <c r="ACW1957" s="190"/>
      <c r="ACX1957" s="190"/>
      <c r="ACY1957" s="190"/>
      <c r="ACZ1957" s="190"/>
      <c r="ADA1957" s="190"/>
      <c r="ADB1957" s="190"/>
      <c r="ADC1957" s="190"/>
      <c r="ADD1957" s="190"/>
      <c r="ADE1957" s="190"/>
      <c r="ADF1957" s="190"/>
      <c r="ADG1957" s="190"/>
      <c r="ADH1957" s="190"/>
      <c r="ADI1957" s="190"/>
      <c r="ADJ1957" s="190"/>
      <c r="ADK1957" s="190"/>
      <c r="ADL1957" s="190"/>
      <c r="ADM1957" s="190"/>
      <c r="ADN1957" s="190"/>
      <c r="ADO1957" s="190"/>
      <c r="ADP1957" s="190"/>
      <c r="ADQ1957" s="190"/>
      <c r="ADR1957" s="190"/>
      <c r="ADS1957" s="190"/>
      <c r="ADT1957" s="190"/>
      <c r="ADU1957" s="190"/>
      <c r="ADV1957" s="190"/>
      <c r="ADW1957" s="190"/>
      <c r="ADX1957" s="190"/>
      <c r="ADY1957" s="190"/>
      <c r="ADZ1957" s="190"/>
      <c r="AEA1957" s="190"/>
      <c r="AEB1957" s="190"/>
      <c r="AEC1957" s="190"/>
      <c r="AED1957" s="190"/>
      <c r="AEE1957" s="190"/>
      <c r="AEF1957" s="190"/>
      <c r="AEG1957" s="190"/>
      <c r="AEH1957" s="190"/>
      <c r="AEI1957" s="190"/>
      <c r="AEJ1957" s="190"/>
      <c r="AEK1957" s="190"/>
      <c r="AEL1957" s="190"/>
      <c r="AEM1957" s="190"/>
      <c r="AEN1957" s="190"/>
      <c r="AEO1957" s="190"/>
      <c r="AEP1957" s="190"/>
      <c r="AEQ1957" s="190"/>
      <c r="AER1957" s="190"/>
      <c r="AES1957" s="190"/>
      <c r="AET1957" s="190"/>
      <c r="AEU1957" s="190"/>
      <c r="AEV1957" s="190"/>
      <c r="AEW1957" s="190"/>
      <c r="AEX1957" s="190"/>
      <c r="AEY1957" s="190"/>
      <c r="AEZ1957" s="190"/>
      <c r="AFA1957" s="190"/>
      <c r="AFB1957" s="190"/>
      <c r="AFC1957" s="190"/>
      <c r="AFD1957" s="190"/>
      <c r="AFE1957" s="190"/>
      <c r="AFF1957" s="190"/>
      <c r="AFG1957" s="190"/>
      <c r="AFH1957" s="190"/>
      <c r="AFI1957" s="190"/>
      <c r="AFJ1957" s="190"/>
      <c r="AFK1957" s="190"/>
      <c r="AFL1957" s="190"/>
      <c r="AFM1957" s="190"/>
      <c r="AFN1957" s="190"/>
      <c r="AFO1957" s="190"/>
      <c r="AFP1957" s="190"/>
      <c r="AFQ1957" s="190"/>
      <c r="AFR1957" s="190"/>
      <c r="AFS1957" s="190"/>
      <c r="AFT1957" s="190"/>
      <c r="AFU1957" s="190"/>
      <c r="AFV1957" s="190"/>
      <c r="AFW1957" s="190"/>
      <c r="AFX1957" s="190"/>
      <c r="AFY1957" s="190"/>
      <c r="AFZ1957" s="190"/>
      <c r="AGA1957" s="190"/>
      <c r="AGB1957" s="190"/>
      <c r="AGC1957" s="190"/>
      <c r="AGD1957" s="190"/>
      <c r="AGE1957" s="190"/>
      <c r="AGF1957" s="190"/>
      <c r="AGG1957" s="190"/>
      <c r="AGH1957" s="190"/>
      <c r="AGI1957" s="190"/>
      <c r="AGJ1957" s="190"/>
      <c r="AGK1957" s="190"/>
      <c r="AGL1957" s="190"/>
      <c r="AGM1957" s="190"/>
      <c r="AGN1957" s="190"/>
      <c r="AGO1957" s="190"/>
      <c r="AGP1957" s="190"/>
      <c r="AGQ1957" s="190"/>
      <c r="AGR1957" s="190"/>
      <c r="AGS1957" s="190"/>
      <c r="AGT1957" s="190"/>
      <c r="AGU1957" s="190"/>
      <c r="AGV1957" s="190"/>
      <c r="AGW1957" s="190"/>
      <c r="AGX1957" s="190"/>
      <c r="AGY1957" s="190"/>
      <c r="AGZ1957" s="190"/>
      <c r="AHA1957" s="190"/>
      <c r="AHB1957" s="190"/>
      <c r="AHC1957" s="190"/>
      <c r="AHD1957" s="190"/>
      <c r="AHE1957" s="190"/>
      <c r="AHF1957" s="190"/>
      <c r="AHG1957" s="190"/>
      <c r="AHH1957" s="190"/>
      <c r="AHI1957" s="190"/>
      <c r="AHJ1957" s="190"/>
      <c r="AHK1957" s="190"/>
      <c r="AHL1957" s="190"/>
      <c r="AHM1957" s="190"/>
      <c r="AHN1957" s="190"/>
      <c r="AHO1957" s="190"/>
      <c r="AHP1957" s="190"/>
      <c r="AHQ1957" s="190"/>
      <c r="AHR1957" s="190"/>
      <c r="AHS1957" s="190"/>
      <c r="AHT1957" s="190"/>
      <c r="AHU1957" s="190"/>
      <c r="AHV1957" s="190"/>
      <c r="AHW1957" s="190"/>
      <c r="AHX1957" s="190"/>
      <c r="AHY1957" s="190"/>
      <c r="AHZ1957" s="190"/>
      <c r="AIA1957" s="190"/>
      <c r="AIB1957" s="190"/>
      <c r="AIC1957" s="190"/>
      <c r="AID1957" s="190"/>
      <c r="AIE1957" s="190"/>
      <c r="AIF1957" s="190"/>
      <c r="AIG1957" s="190"/>
      <c r="AIH1957" s="190"/>
      <c r="AII1957" s="190"/>
      <c r="AIJ1957" s="190"/>
      <c r="AIK1957" s="190"/>
      <c r="AIL1957" s="190"/>
      <c r="AIM1957" s="190"/>
      <c r="AIN1957" s="190"/>
      <c r="AIO1957" s="190"/>
      <c r="AIP1957" s="190"/>
      <c r="AIQ1957" s="190"/>
      <c r="AIR1957" s="190"/>
      <c r="AIS1957" s="190"/>
      <c r="AIT1957" s="190"/>
      <c r="AIU1957" s="190"/>
      <c r="AIV1957" s="190"/>
      <c r="AIW1957" s="190"/>
      <c r="AIX1957" s="190"/>
      <c r="AIY1957" s="190"/>
      <c r="AIZ1957" s="190"/>
      <c r="AJA1957" s="190"/>
      <c r="AJB1957" s="190"/>
      <c r="AJC1957" s="190"/>
      <c r="AJD1957" s="190"/>
      <c r="AJE1957" s="190"/>
      <c r="AJF1957" s="190"/>
      <c r="AJG1957" s="190"/>
      <c r="AJH1957" s="190"/>
      <c r="AJI1957" s="190"/>
      <c r="AJJ1957" s="190"/>
      <c r="AJK1957" s="190"/>
      <c r="AJL1957" s="190"/>
      <c r="AJM1957" s="190"/>
      <c r="AJN1957" s="190"/>
      <c r="AJO1957" s="190"/>
      <c r="AJP1957" s="190"/>
      <c r="AJQ1957" s="190"/>
      <c r="AJR1957" s="190"/>
      <c r="AJS1957" s="190"/>
      <c r="AJT1957" s="190"/>
      <c r="AJU1957" s="190"/>
      <c r="AJV1957" s="190"/>
      <c r="AJW1957" s="190"/>
      <c r="AJX1957" s="190"/>
      <c r="AJY1957" s="190"/>
      <c r="AJZ1957" s="190"/>
      <c r="AKA1957" s="190"/>
      <c r="AKB1957" s="190"/>
      <c r="AKC1957" s="190"/>
      <c r="AKD1957" s="190"/>
      <c r="AKE1957" s="190"/>
      <c r="AKF1957" s="190"/>
      <c r="AKG1957" s="190"/>
      <c r="AKH1957" s="190"/>
      <c r="AKI1957" s="190"/>
      <c r="AKJ1957" s="190"/>
      <c r="AKK1957" s="190"/>
      <c r="AKL1957" s="190"/>
      <c r="AKM1957" s="190"/>
      <c r="AKN1957" s="190"/>
      <c r="AKO1957" s="190"/>
      <c r="AKP1957" s="190"/>
      <c r="AKQ1957" s="190"/>
      <c r="AKR1957" s="190"/>
      <c r="AKS1957" s="190"/>
      <c r="AKT1957" s="190"/>
      <c r="AKU1957" s="190"/>
      <c r="AKV1957" s="190"/>
      <c r="AKW1957" s="190"/>
      <c r="AKX1957" s="190"/>
      <c r="AKY1957" s="190"/>
      <c r="AKZ1957" s="190"/>
      <c r="ALA1957" s="190"/>
      <c r="ALB1957" s="190"/>
      <c r="ALC1957" s="190"/>
      <c r="ALD1957" s="190"/>
      <c r="ALE1957" s="190"/>
      <c r="ALF1957" s="190"/>
      <c r="ALG1957" s="190"/>
      <c r="ALH1957" s="190"/>
      <c r="ALI1957" s="190"/>
      <c r="ALJ1957" s="190"/>
      <c r="ALK1957" s="190"/>
      <c r="ALL1957" s="190"/>
      <c r="ALM1957" s="190"/>
      <c r="ALN1957" s="190"/>
      <c r="ALO1957" s="190"/>
      <c r="ALP1957" s="190"/>
      <c r="ALQ1957" s="190"/>
      <c r="ALR1957" s="190"/>
      <c r="ALS1957" s="190"/>
      <c r="ALT1957" s="190"/>
      <c r="ALU1957" s="190"/>
      <c r="ALV1957" s="190"/>
      <c r="ALW1957" s="190"/>
      <c r="ALX1957" s="190"/>
      <c r="ALY1957" s="190"/>
      <c r="ALZ1957" s="190"/>
      <c r="AMA1957" s="190"/>
      <c r="AMB1957" s="190"/>
      <c r="AMC1957" s="190"/>
      <c r="AMD1957" s="190"/>
      <c r="AME1957" s="190"/>
      <c r="AMF1957" s="190"/>
      <c r="AMG1957" s="190"/>
      <c r="AMH1957" s="190"/>
      <c r="AMI1957" s="190"/>
      <c r="AMJ1957" s="190"/>
      <c r="AMK1957" s="190"/>
      <c r="AML1957" s="190"/>
      <c r="AMM1957" s="190"/>
      <c r="AMN1957" s="190"/>
      <c r="AMO1957" s="190"/>
      <c r="AMP1957" s="190"/>
      <c r="AMQ1957" s="190"/>
      <c r="AMR1957" s="190"/>
      <c r="AMS1957" s="190"/>
      <c r="AMT1957" s="190"/>
      <c r="AMU1957" s="190"/>
      <c r="AMV1957" s="190"/>
      <c r="AMW1957" s="190"/>
      <c r="AMX1957" s="190"/>
      <c r="AMY1957" s="190"/>
      <c r="AMZ1957" s="190"/>
      <c r="ANA1957" s="190"/>
      <c r="ANB1957" s="190"/>
      <c r="ANC1957" s="190"/>
      <c r="AND1957" s="190"/>
      <c r="ANE1957" s="190"/>
      <c r="ANF1957" s="190"/>
      <c r="ANG1957" s="190"/>
      <c r="ANH1957" s="190"/>
      <c r="ANI1957" s="190"/>
      <c r="ANJ1957" s="190"/>
      <c r="ANK1957" s="190"/>
      <c r="ANL1957" s="190"/>
      <c r="ANM1957" s="190"/>
      <c r="ANN1957" s="190"/>
      <c r="ANO1957" s="190"/>
      <c r="ANP1957" s="190"/>
      <c r="ANQ1957" s="190"/>
      <c r="ANR1957" s="190"/>
      <c r="ANS1957" s="190"/>
      <c r="ANT1957" s="190"/>
      <c r="ANU1957" s="190"/>
      <c r="ANV1957" s="190"/>
      <c r="ANW1957" s="190"/>
      <c r="ANX1957" s="190"/>
      <c r="ANY1957" s="190"/>
      <c r="ANZ1957" s="190"/>
      <c r="AOA1957" s="190"/>
      <c r="AOB1957" s="190"/>
      <c r="AOC1957" s="190"/>
      <c r="AOD1957" s="190"/>
      <c r="AOE1957" s="190"/>
      <c r="AOF1957" s="190"/>
      <c r="AOG1957" s="190"/>
      <c r="AOH1957" s="190"/>
      <c r="AOI1957" s="190"/>
      <c r="AOJ1957" s="190"/>
      <c r="AOK1957" s="190"/>
      <c r="AOL1957" s="190"/>
      <c r="AOM1957" s="190"/>
      <c r="AON1957" s="190"/>
      <c r="AOO1957" s="190"/>
      <c r="AOP1957" s="190"/>
      <c r="AOQ1957" s="190"/>
      <c r="AOR1957" s="190"/>
      <c r="AOS1957" s="190"/>
      <c r="AOT1957" s="190"/>
      <c r="AOU1957" s="190"/>
      <c r="AOV1957" s="190"/>
      <c r="AOW1957" s="190"/>
      <c r="AOX1957" s="190"/>
      <c r="AOY1957" s="190"/>
      <c r="AOZ1957" s="190"/>
      <c r="APA1957" s="190"/>
      <c r="APB1957" s="190"/>
      <c r="APC1957" s="190"/>
      <c r="APD1957" s="190"/>
      <c r="APE1957" s="190"/>
      <c r="APF1957" s="190"/>
      <c r="APG1957" s="190"/>
      <c r="APH1957" s="190"/>
      <c r="API1957" s="190"/>
      <c r="APJ1957" s="190"/>
      <c r="APK1957" s="190"/>
      <c r="APL1957" s="190"/>
      <c r="APM1957" s="190"/>
      <c r="APN1957" s="190"/>
      <c r="APO1957" s="190"/>
      <c r="APP1957" s="190"/>
      <c r="APQ1957" s="190"/>
      <c r="APR1957" s="190"/>
      <c r="APS1957" s="190"/>
      <c r="APT1957" s="190"/>
      <c r="APU1957" s="190"/>
      <c r="APV1957" s="190"/>
      <c r="APW1957" s="190"/>
      <c r="APX1957" s="190"/>
      <c r="APY1957" s="190"/>
      <c r="APZ1957" s="190"/>
      <c r="AQA1957" s="190"/>
      <c r="AQB1957" s="190"/>
      <c r="AQC1957" s="190"/>
      <c r="AQD1957" s="190"/>
      <c r="AQE1957" s="190"/>
      <c r="AQF1957" s="190"/>
      <c r="AQG1957" s="190"/>
      <c r="AQH1957" s="190"/>
      <c r="AQI1957" s="190"/>
      <c r="AQJ1957" s="190"/>
      <c r="AQK1957" s="190"/>
      <c r="AQL1957" s="190"/>
      <c r="AQM1957" s="190"/>
      <c r="AQN1957" s="190"/>
      <c r="AQO1957" s="190"/>
      <c r="AQP1957" s="190"/>
      <c r="AQQ1957" s="190"/>
      <c r="AQR1957" s="190"/>
      <c r="AQS1957" s="190"/>
      <c r="AQT1957" s="190"/>
      <c r="AQU1957" s="190"/>
      <c r="AQV1957" s="190"/>
      <c r="AQW1957" s="190"/>
      <c r="AQX1957" s="190"/>
      <c r="AQY1957" s="190"/>
      <c r="AQZ1957" s="190"/>
      <c r="ARA1957" s="190"/>
      <c r="ARB1957" s="190"/>
      <c r="ARC1957" s="190"/>
      <c r="ARD1957" s="190"/>
      <c r="ARE1957" s="190"/>
      <c r="ARF1957" s="190"/>
      <c r="ARG1957" s="190"/>
      <c r="ARH1957" s="190"/>
      <c r="ARI1957" s="190"/>
      <c r="ARJ1957" s="190"/>
      <c r="ARK1957" s="190"/>
      <c r="ARL1957" s="190"/>
      <c r="ARM1957" s="190"/>
      <c r="ARN1957" s="190"/>
      <c r="ARO1957" s="190"/>
      <c r="ARP1957" s="190"/>
      <c r="ARQ1957" s="190"/>
      <c r="ARR1957" s="190"/>
      <c r="ARS1957" s="190"/>
      <c r="ART1957" s="190"/>
      <c r="ARU1957" s="190"/>
      <c r="ARV1957" s="190"/>
      <c r="ARW1957" s="190"/>
      <c r="ARX1957" s="190"/>
      <c r="ARY1957" s="190"/>
      <c r="ARZ1957" s="190"/>
      <c r="ASA1957" s="190"/>
      <c r="ASB1957" s="190"/>
      <c r="ASC1957" s="190"/>
      <c r="ASD1957" s="190"/>
      <c r="ASE1957" s="190"/>
      <c r="ASF1957" s="190"/>
      <c r="ASG1957" s="190"/>
      <c r="ASH1957" s="190"/>
      <c r="ASI1957" s="190"/>
      <c r="ASJ1957" s="190"/>
      <c r="ASK1957" s="190"/>
      <c r="ASL1957" s="190"/>
      <c r="ASM1957" s="190"/>
      <c r="ASN1957" s="190"/>
      <c r="ASO1957" s="190"/>
      <c r="ASP1957" s="190"/>
      <c r="ASQ1957" s="190"/>
      <c r="ASR1957" s="190"/>
      <c r="ASS1957" s="190"/>
      <c r="AST1957" s="190"/>
      <c r="ASU1957" s="190"/>
      <c r="ASV1957" s="190"/>
      <c r="ASW1957" s="190"/>
      <c r="ASX1957" s="190"/>
      <c r="ASY1957" s="190"/>
      <c r="ASZ1957" s="190"/>
      <c r="ATA1957" s="190"/>
      <c r="ATB1957" s="190"/>
      <c r="ATC1957" s="190"/>
      <c r="ATD1957" s="190"/>
      <c r="ATE1957" s="190"/>
      <c r="ATF1957" s="190"/>
      <c r="ATG1957" s="190"/>
      <c r="ATH1957" s="190"/>
      <c r="ATI1957" s="190"/>
      <c r="ATJ1957" s="190"/>
      <c r="ATK1957" s="190"/>
      <c r="ATL1957" s="190"/>
      <c r="ATM1957" s="190"/>
      <c r="ATN1957" s="190"/>
      <c r="ATO1957" s="190"/>
      <c r="ATP1957" s="190"/>
      <c r="ATQ1957" s="190"/>
      <c r="ATR1957" s="190"/>
      <c r="ATS1957" s="190"/>
      <c r="ATT1957" s="190"/>
      <c r="ATU1957" s="190"/>
      <c r="ATV1957" s="190"/>
      <c r="ATW1957" s="190"/>
      <c r="ATX1957" s="190"/>
      <c r="ATY1957" s="190"/>
      <c r="ATZ1957" s="190"/>
      <c r="AUA1957" s="190"/>
      <c r="AUB1957" s="190"/>
      <c r="AUC1957" s="190"/>
      <c r="AUD1957" s="190"/>
      <c r="AUE1957" s="190"/>
      <c r="AUF1957" s="190"/>
      <c r="AUG1957" s="190"/>
      <c r="AUH1957" s="190"/>
      <c r="AUI1957" s="190"/>
      <c r="AUJ1957" s="190"/>
      <c r="AUK1957" s="190"/>
      <c r="AUL1957" s="190"/>
      <c r="AUM1957" s="190"/>
      <c r="AUN1957" s="190"/>
      <c r="AUO1957" s="190"/>
      <c r="AUP1957" s="190"/>
      <c r="AUQ1957" s="190"/>
      <c r="AUR1957" s="190"/>
      <c r="AUS1957" s="190"/>
      <c r="AUT1957" s="190"/>
      <c r="AUU1957" s="190"/>
      <c r="AUV1957" s="190"/>
      <c r="AUW1957" s="190"/>
      <c r="AUX1957" s="190"/>
      <c r="AUY1957" s="190"/>
      <c r="AUZ1957" s="190"/>
      <c r="AVA1957" s="190"/>
      <c r="AVB1957" s="190"/>
      <c r="AVC1957" s="190"/>
      <c r="AVD1957" s="190"/>
      <c r="AVE1957" s="190"/>
      <c r="AVF1957" s="190"/>
      <c r="AVG1957" s="190"/>
      <c r="AVH1957" s="190"/>
      <c r="AVI1957" s="190"/>
      <c r="AVJ1957" s="190"/>
      <c r="AVK1957" s="190"/>
      <c r="AVL1957" s="190"/>
      <c r="AVM1957" s="190"/>
      <c r="AVN1957" s="190"/>
      <c r="AVO1957" s="190"/>
      <c r="AVP1957" s="190"/>
      <c r="AVQ1957" s="190"/>
      <c r="AVR1957" s="190"/>
      <c r="AVS1957" s="190"/>
      <c r="AVT1957" s="190"/>
      <c r="AVU1957" s="190"/>
      <c r="AVV1957" s="190"/>
      <c r="AVW1957" s="190"/>
      <c r="AVX1957" s="190"/>
      <c r="AVY1957" s="190"/>
      <c r="AVZ1957" s="190"/>
      <c r="AWA1957" s="190"/>
      <c r="AWB1957" s="190"/>
      <c r="AWC1957" s="190"/>
      <c r="AWD1957" s="190"/>
      <c r="AWE1957" s="190"/>
      <c r="AWF1957" s="190"/>
      <c r="AWG1957" s="190"/>
      <c r="AWH1957" s="190"/>
      <c r="AWI1957" s="190"/>
      <c r="AWJ1957" s="190"/>
      <c r="AWK1957" s="190"/>
      <c r="AWL1957" s="190"/>
      <c r="AWM1957" s="190"/>
      <c r="AWN1957" s="190"/>
      <c r="AWO1957" s="190"/>
      <c r="AWP1957" s="190"/>
      <c r="AWQ1957" s="190"/>
      <c r="AWR1957" s="190"/>
      <c r="AWS1957" s="190"/>
      <c r="AWT1957" s="190"/>
      <c r="AWU1957" s="190"/>
      <c r="AWV1957" s="190"/>
      <c r="AWW1957" s="190"/>
      <c r="AWX1957" s="190"/>
      <c r="AWY1957" s="190"/>
      <c r="AWZ1957" s="190"/>
      <c r="AXA1957" s="190"/>
      <c r="AXB1957" s="190"/>
      <c r="AXC1957" s="190"/>
      <c r="AXD1957" s="190"/>
      <c r="AXE1957" s="190"/>
      <c r="AXF1957" s="190"/>
      <c r="AXG1957" s="190"/>
      <c r="AXH1957" s="190"/>
      <c r="AXI1957" s="190"/>
      <c r="AXJ1957" s="190"/>
      <c r="AXK1957" s="190"/>
      <c r="AXL1957" s="190"/>
      <c r="AXM1957" s="190"/>
      <c r="AXN1957" s="190"/>
      <c r="AXO1957" s="190"/>
      <c r="AXP1957" s="190"/>
      <c r="AXQ1957" s="190"/>
      <c r="AXR1957" s="190"/>
      <c r="AXS1957" s="190"/>
      <c r="AXT1957" s="190"/>
      <c r="AXU1957" s="190"/>
      <c r="AXV1957" s="190"/>
      <c r="AXW1957" s="190"/>
      <c r="AXX1957" s="190"/>
      <c r="AXY1957" s="190"/>
      <c r="AXZ1957" s="190"/>
      <c r="AYA1957" s="190"/>
      <c r="AYB1957" s="190"/>
      <c r="AYC1957" s="190"/>
      <c r="AYD1957" s="190"/>
      <c r="AYE1957" s="190"/>
      <c r="AYF1957" s="190"/>
      <c r="AYG1957" s="190"/>
      <c r="AYH1957" s="190"/>
      <c r="AYI1957" s="190"/>
      <c r="AYJ1957" s="190"/>
      <c r="AYK1957" s="190"/>
      <c r="AYL1957" s="190"/>
      <c r="AYM1957" s="190"/>
      <c r="AYN1957" s="190"/>
      <c r="AYO1957" s="190"/>
      <c r="AYP1957" s="190"/>
      <c r="AYQ1957" s="190"/>
      <c r="AYR1957" s="190"/>
      <c r="AYS1957" s="190"/>
      <c r="AYT1957" s="190"/>
      <c r="AYU1957" s="190"/>
      <c r="AYV1957" s="190"/>
      <c r="AYW1957" s="190"/>
      <c r="AYX1957" s="190"/>
      <c r="AYY1957" s="190"/>
      <c r="AYZ1957" s="190"/>
      <c r="AZA1957" s="190"/>
      <c r="AZB1957" s="190"/>
      <c r="AZC1957" s="190"/>
      <c r="AZD1957" s="190"/>
      <c r="AZE1957" s="190"/>
      <c r="AZF1957" s="190"/>
      <c r="AZG1957" s="190"/>
      <c r="AZH1957" s="190"/>
      <c r="AZI1957" s="190"/>
      <c r="AZJ1957" s="190"/>
      <c r="AZK1957" s="190"/>
      <c r="AZL1957" s="190"/>
      <c r="AZM1957" s="190"/>
      <c r="AZN1957" s="190"/>
      <c r="AZO1957" s="190"/>
      <c r="AZP1957" s="190"/>
      <c r="AZQ1957" s="190"/>
      <c r="AZR1957" s="190"/>
      <c r="AZS1957" s="190"/>
      <c r="AZT1957" s="190"/>
      <c r="AZU1957" s="190"/>
      <c r="AZV1957" s="190"/>
      <c r="AZW1957" s="190"/>
      <c r="AZX1957" s="190"/>
      <c r="AZY1957" s="190"/>
      <c r="AZZ1957" s="190"/>
      <c r="BAA1957" s="190"/>
      <c r="BAB1957" s="190"/>
      <c r="BAC1957" s="190"/>
      <c r="BAD1957" s="190"/>
      <c r="BAE1957" s="190"/>
      <c r="BAF1957" s="190"/>
      <c r="BAG1957" s="190"/>
      <c r="BAH1957" s="190"/>
      <c r="BAI1957" s="190"/>
      <c r="BAJ1957" s="190"/>
      <c r="BAK1957" s="190"/>
      <c r="BAL1957" s="190"/>
      <c r="BAM1957" s="190"/>
      <c r="BAN1957" s="190"/>
      <c r="BAO1957" s="190"/>
      <c r="BAP1957" s="190"/>
      <c r="BAQ1957" s="190"/>
      <c r="BAR1957" s="190"/>
      <c r="BAS1957" s="190"/>
      <c r="BAT1957" s="190"/>
      <c r="BAU1957" s="190"/>
      <c r="BAV1957" s="190"/>
      <c r="BAW1957" s="190"/>
      <c r="BAX1957" s="190"/>
      <c r="BAY1957" s="190"/>
      <c r="BAZ1957" s="190"/>
      <c r="BBA1957" s="190"/>
      <c r="BBB1957" s="190"/>
      <c r="BBC1957" s="190"/>
      <c r="BBD1957" s="190"/>
      <c r="BBE1957" s="190"/>
      <c r="BBF1957" s="190"/>
      <c r="BBG1957" s="190"/>
      <c r="BBH1957" s="190"/>
      <c r="BBI1957" s="190"/>
      <c r="BBJ1957" s="190"/>
      <c r="BBK1957" s="190"/>
      <c r="BBL1957" s="190"/>
      <c r="BBM1957" s="190"/>
      <c r="BBN1957" s="190"/>
      <c r="BBO1957" s="190"/>
      <c r="BBP1957" s="190"/>
      <c r="BBQ1957" s="190"/>
      <c r="BBR1957" s="190"/>
      <c r="BBS1957" s="190"/>
      <c r="BBT1957" s="190"/>
      <c r="BBU1957" s="190"/>
      <c r="BBV1957" s="190"/>
      <c r="BBW1957" s="190"/>
      <c r="BBX1957" s="190"/>
      <c r="BBY1957" s="190"/>
      <c r="BBZ1957" s="190"/>
      <c r="BCA1957" s="190"/>
      <c r="BCB1957" s="190"/>
      <c r="BCC1957" s="190"/>
      <c r="BCD1957" s="190"/>
      <c r="BCE1957" s="190"/>
      <c r="BCF1957" s="190"/>
      <c r="BCG1957" s="190"/>
      <c r="BCH1957" s="190"/>
      <c r="BCI1957" s="190"/>
      <c r="BCJ1957" s="190"/>
      <c r="BCK1957" s="190"/>
      <c r="BCL1957" s="190"/>
      <c r="BCM1957" s="190"/>
      <c r="BCN1957" s="190"/>
      <c r="BCO1957" s="190"/>
      <c r="BCP1957" s="190"/>
      <c r="BCQ1957" s="190"/>
      <c r="BCR1957" s="190"/>
      <c r="BCS1957" s="190"/>
      <c r="BCT1957" s="190"/>
      <c r="BCU1957" s="190"/>
      <c r="BCV1957" s="190"/>
      <c r="BCW1957" s="190"/>
      <c r="BCX1957" s="190"/>
      <c r="BCY1957" s="190"/>
      <c r="BCZ1957" s="190"/>
      <c r="BDA1957" s="190"/>
      <c r="BDB1957" s="190"/>
      <c r="BDC1957" s="190"/>
      <c r="BDD1957" s="190"/>
      <c r="BDE1957" s="190"/>
      <c r="BDF1957" s="190"/>
      <c r="BDG1957" s="190"/>
      <c r="BDH1957" s="190"/>
      <c r="BDI1957" s="190"/>
      <c r="BDJ1957" s="190"/>
      <c r="BDK1957" s="190"/>
      <c r="BDL1957" s="190"/>
      <c r="BDM1957" s="190"/>
      <c r="BDN1957" s="190"/>
      <c r="BDO1957" s="190"/>
      <c r="BDP1957" s="190"/>
      <c r="BDQ1957" s="190"/>
      <c r="BDR1957" s="190"/>
      <c r="BDS1957" s="190"/>
      <c r="BDT1957" s="190"/>
      <c r="BDU1957" s="190"/>
      <c r="BDV1957" s="190"/>
      <c r="BDW1957" s="190"/>
      <c r="BDX1957" s="190"/>
      <c r="BDY1957" s="190"/>
      <c r="BDZ1957" s="190"/>
      <c r="BEA1957" s="190"/>
      <c r="BEB1957" s="190"/>
      <c r="BEC1957" s="190"/>
      <c r="BED1957" s="190"/>
      <c r="BEE1957" s="190"/>
      <c r="BEF1957" s="190"/>
      <c r="BEG1957" s="190"/>
      <c r="BEH1957" s="190"/>
      <c r="BEI1957" s="190"/>
      <c r="BEJ1957" s="190"/>
      <c r="BEK1957" s="190"/>
      <c r="BEL1957" s="190"/>
      <c r="BEM1957" s="190"/>
      <c r="BEN1957" s="190"/>
      <c r="BEO1957" s="190"/>
      <c r="BEP1957" s="190"/>
      <c r="BEQ1957" s="190"/>
      <c r="BER1957" s="190"/>
      <c r="BES1957" s="190"/>
      <c r="BET1957" s="190"/>
      <c r="BEU1957" s="190"/>
      <c r="BEV1957" s="190"/>
      <c r="BEW1957" s="190"/>
      <c r="BEX1957" s="190"/>
      <c r="BEY1957" s="190"/>
      <c r="BEZ1957" s="190"/>
      <c r="BFA1957" s="190"/>
      <c r="BFB1957" s="190"/>
      <c r="BFC1957" s="190"/>
      <c r="BFD1957" s="190"/>
      <c r="BFE1957" s="190"/>
      <c r="BFF1957" s="190"/>
      <c r="BFG1957" s="190"/>
      <c r="BFH1957" s="190"/>
      <c r="BFI1957" s="190"/>
      <c r="BFJ1957" s="190"/>
      <c r="BFK1957" s="190"/>
      <c r="BFL1957" s="190"/>
      <c r="BFM1957" s="190"/>
      <c r="BFN1957" s="190"/>
      <c r="BFO1957" s="190"/>
      <c r="BFP1957" s="190"/>
      <c r="BFQ1957" s="190"/>
      <c r="BFR1957" s="190"/>
      <c r="BFS1957" s="190"/>
      <c r="BFT1957" s="190"/>
      <c r="BFU1957" s="190"/>
      <c r="BFV1957" s="190"/>
      <c r="BFW1957" s="190"/>
      <c r="BFX1957" s="190"/>
      <c r="BFY1957" s="190"/>
      <c r="BFZ1957" s="190"/>
      <c r="BGA1957" s="190"/>
      <c r="BGB1957" s="190"/>
      <c r="BGC1957" s="190"/>
      <c r="BGD1957" s="190"/>
      <c r="BGE1957" s="190"/>
      <c r="BGF1957" s="190"/>
      <c r="BGG1957" s="190"/>
      <c r="BGH1957" s="190"/>
      <c r="BGI1957" s="190"/>
      <c r="BGJ1957" s="190"/>
      <c r="BGK1957" s="190"/>
      <c r="BGL1957" s="190"/>
      <c r="BGM1957" s="190"/>
      <c r="BGN1957" s="190"/>
      <c r="BGO1957" s="190"/>
      <c r="BGP1957" s="190"/>
      <c r="BGQ1957" s="190"/>
      <c r="BGR1957" s="190"/>
      <c r="BGS1957" s="190"/>
      <c r="BGT1957" s="190"/>
      <c r="BGU1957" s="190"/>
      <c r="BGV1957" s="190"/>
      <c r="BGW1957" s="190"/>
      <c r="BGX1957" s="190"/>
      <c r="BGY1957" s="190"/>
      <c r="BGZ1957" s="190"/>
      <c r="BHA1957" s="190"/>
      <c r="BHB1957" s="190"/>
      <c r="BHC1957" s="190"/>
      <c r="BHD1957" s="190"/>
      <c r="BHE1957" s="190"/>
      <c r="BHF1957" s="190"/>
      <c r="BHG1957" s="190"/>
      <c r="BHH1957" s="190"/>
      <c r="BHI1957" s="190"/>
      <c r="BHJ1957" s="190"/>
      <c r="BHK1957" s="190"/>
      <c r="BHL1957" s="190"/>
      <c r="BHM1957" s="190"/>
      <c r="BHN1957" s="190"/>
      <c r="BHO1957" s="190"/>
      <c r="BHP1957" s="190"/>
      <c r="BHQ1957" s="190"/>
      <c r="BHR1957" s="190"/>
      <c r="BHS1957" s="190"/>
      <c r="BHT1957" s="190"/>
      <c r="BHU1957" s="190"/>
      <c r="BHV1957" s="190"/>
      <c r="BHW1957" s="190"/>
      <c r="BHX1957" s="190"/>
      <c r="BHY1957" s="190"/>
      <c r="BHZ1957" s="190"/>
      <c r="BIA1957" s="190"/>
      <c r="BIB1957" s="190"/>
      <c r="BIC1957" s="190"/>
      <c r="BID1957" s="190"/>
      <c r="BIE1957" s="190"/>
      <c r="BIF1957" s="190"/>
      <c r="BIG1957" s="190"/>
      <c r="BIH1957" s="190"/>
      <c r="BII1957" s="190"/>
      <c r="BIJ1957" s="190"/>
      <c r="BIK1957" s="190"/>
      <c r="BIL1957" s="190"/>
      <c r="BIM1957" s="190"/>
      <c r="BIN1957" s="190"/>
      <c r="BIO1957" s="190"/>
      <c r="BIP1957" s="190"/>
      <c r="BIQ1957" s="190"/>
      <c r="BIR1957" s="190"/>
      <c r="BIS1957" s="190"/>
      <c r="BIT1957" s="190"/>
      <c r="BIU1957" s="190"/>
      <c r="BIV1957" s="190"/>
      <c r="BIW1957" s="190"/>
      <c r="BIX1957" s="190"/>
      <c r="BIY1957" s="190"/>
      <c r="BIZ1957" s="190"/>
      <c r="BJA1957" s="190"/>
      <c r="BJB1957" s="190"/>
      <c r="BJC1957" s="190"/>
      <c r="BJD1957" s="190"/>
      <c r="BJE1957" s="190"/>
      <c r="BJF1957" s="190"/>
      <c r="BJG1957" s="190"/>
      <c r="BJH1957" s="190"/>
      <c r="BJI1957" s="190"/>
      <c r="BJJ1957" s="190"/>
      <c r="BJK1957" s="190"/>
      <c r="BJL1957" s="190"/>
      <c r="BJM1957" s="190"/>
      <c r="BJN1957" s="190"/>
      <c r="BJO1957" s="190"/>
      <c r="BJP1957" s="190"/>
      <c r="BJQ1957" s="190"/>
      <c r="BJR1957" s="190"/>
      <c r="BJS1957" s="190"/>
      <c r="BJT1957" s="190"/>
      <c r="BJU1957" s="190"/>
      <c r="BJV1957" s="190"/>
      <c r="BJW1957" s="190"/>
      <c r="BJX1957" s="190"/>
      <c r="BJY1957" s="190"/>
      <c r="BJZ1957" s="190"/>
      <c r="BKA1957" s="190"/>
      <c r="BKB1957" s="190"/>
      <c r="BKC1957" s="190"/>
      <c r="BKD1957" s="190"/>
      <c r="BKE1957" s="190"/>
      <c r="BKF1957" s="190"/>
      <c r="BKG1957" s="190"/>
      <c r="BKH1957" s="190"/>
      <c r="BKI1957" s="190"/>
      <c r="BKJ1957" s="190"/>
      <c r="BKK1957" s="190"/>
      <c r="BKL1957" s="190"/>
      <c r="BKM1957" s="190"/>
      <c r="BKN1957" s="190"/>
      <c r="BKO1957" s="190"/>
      <c r="BKP1957" s="190"/>
      <c r="BKQ1957" s="190"/>
      <c r="BKR1957" s="190"/>
      <c r="BKS1957" s="190"/>
      <c r="BKT1957" s="190"/>
      <c r="BKU1957" s="190"/>
      <c r="BKV1957" s="190"/>
      <c r="BKW1957" s="190"/>
      <c r="BKX1957" s="190"/>
      <c r="BKY1957" s="190"/>
      <c r="BKZ1957" s="190"/>
      <c r="BLA1957" s="190"/>
      <c r="BLB1957" s="190"/>
      <c r="BLC1957" s="190"/>
      <c r="BLD1957" s="190"/>
      <c r="BLE1957" s="190"/>
      <c r="BLF1957" s="190"/>
      <c r="BLG1957" s="190"/>
      <c r="BLH1957" s="190"/>
      <c r="BLI1957" s="190"/>
      <c r="BLJ1957" s="190"/>
      <c r="BLK1957" s="190"/>
      <c r="BLL1957" s="190"/>
      <c r="BLM1957" s="190"/>
      <c r="BLN1957" s="190"/>
      <c r="BLO1957" s="190"/>
      <c r="BLP1957" s="190"/>
      <c r="BLQ1957" s="190"/>
      <c r="BLR1957" s="190"/>
      <c r="BLS1957" s="190"/>
      <c r="BLT1957" s="190"/>
      <c r="BLU1957" s="190"/>
      <c r="BLV1957" s="190"/>
      <c r="BLW1957" s="190"/>
      <c r="BLX1957" s="190"/>
      <c r="BLY1957" s="190"/>
      <c r="BLZ1957" s="190"/>
      <c r="BMA1957" s="190"/>
      <c r="BMB1957" s="190"/>
      <c r="BMC1957" s="190"/>
      <c r="BMD1957" s="190"/>
      <c r="BME1957" s="190"/>
      <c r="BMF1957" s="190"/>
      <c r="BMG1957" s="190"/>
      <c r="BMH1957" s="190"/>
      <c r="BMI1957" s="190"/>
      <c r="BMJ1957" s="190"/>
      <c r="BMK1957" s="190"/>
      <c r="BML1957" s="190"/>
      <c r="BMM1957" s="190"/>
      <c r="BMN1957" s="190"/>
      <c r="BMO1957" s="190"/>
      <c r="BMP1957" s="190"/>
      <c r="BMQ1957" s="190"/>
      <c r="BMR1957" s="190"/>
      <c r="BMS1957" s="190"/>
      <c r="BMT1957" s="190"/>
      <c r="BMU1957" s="190"/>
      <c r="BMV1957" s="190"/>
      <c r="BMW1957" s="190"/>
      <c r="BMX1957" s="190"/>
      <c r="BMY1957" s="190"/>
      <c r="BMZ1957" s="190"/>
      <c r="BNA1957" s="190"/>
      <c r="BNB1957" s="190"/>
      <c r="BNC1957" s="190"/>
      <c r="BND1957" s="190"/>
      <c r="BNE1957" s="190"/>
      <c r="BNF1957" s="190"/>
      <c r="BNG1957" s="190"/>
      <c r="BNH1957" s="190"/>
      <c r="BNI1957" s="190"/>
      <c r="BNJ1957" s="190"/>
      <c r="BNK1957" s="190"/>
      <c r="BNL1957" s="190"/>
      <c r="BNM1957" s="190"/>
      <c r="BNN1957" s="190"/>
      <c r="BNO1957" s="190"/>
      <c r="BNP1957" s="190"/>
      <c r="BNQ1957" s="190"/>
      <c r="BNR1957" s="190"/>
      <c r="BNS1957" s="190"/>
      <c r="BNT1957" s="190"/>
      <c r="BNU1957" s="190"/>
      <c r="BNV1957" s="190"/>
      <c r="BNW1957" s="190"/>
      <c r="BNX1957" s="190"/>
      <c r="BNY1957" s="190"/>
      <c r="BNZ1957" s="190"/>
      <c r="BOA1957" s="190"/>
      <c r="BOB1957" s="190"/>
      <c r="BOC1957" s="190"/>
      <c r="BOD1957" s="190"/>
      <c r="BOE1957" s="190"/>
      <c r="BOF1957" s="190"/>
      <c r="BOG1957" s="190"/>
      <c r="BOH1957" s="190"/>
      <c r="BOI1957" s="190"/>
      <c r="BOJ1957" s="190"/>
      <c r="BOK1957" s="190"/>
      <c r="BOL1957" s="190"/>
      <c r="BOM1957" s="190"/>
      <c r="BON1957" s="190"/>
      <c r="BOO1957" s="190"/>
      <c r="BOP1957" s="190"/>
      <c r="BOQ1957" s="190"/>
      <c r="BOR1957" s="190"/>
      <c r="BOS1957" s="190"/>
      <c r="BOT1957" s="190"/>
      <c r="BOU1957" s="190"/>
      <c r="BOV1957" s="190"/>
      <c r="BOW1957" s="190"/>
      <c r="BOX1957" s="190"/>
      <c r="BOY1957" s="190"/>
      <c r="BOZ1957" s="190"/>
      <c r="BPA1957" s="190"/>
      <c r="BPB1957" s="190"/>
      <c r="BPC1957" s="190"/>
      <c r="BPD1957" s="190"/>
      <c r="BPE1957" s="190"/>
      <c r="BPF1957" s="190"/>
      <c r="BPG1957" s="190"/>
      <c r="BPH1957" s="190"/>
      <c r="BPI1957" s="190"/>
      <c r="BPJ1957" s="190"/>
      <c r="BPK1957" s="190"/>
      <c r="BPL1957" s="190"/>
      <c r="BPM1957" s="190"/>
      <c r="BPN1957" s="190"/>
      <c r="BPO1957" s="190"/>
      <c r="BPP1957" s="190"/>
      <c r="BPQ1957" s="190"/>
      <c r="BPR1957" s="190"/>
      <c r="BPS1957" s="190"/>
      <c r="BPT1957" s="190"/>
      <c r="BPU1957" s="190"/>
      <c r="BPV1957" s="190"/>
      <c r="BPW1957" s="190"/>
      <c r="BPX1957" s="190"/>
      <c r="BPY1957" s="190"/>
      <c r="BPZ1957" s="190"/>
      <c r="BQA1957" s="190"/>
      <c r="BQB1957" s="190"/>
      <c r="BQC1957" s="190"/>
      <c r="BQD1957" s="190"/>
      <c r="BQE1957" s="190"/>
      <c r="BQF1957" s="190"/>
      <c r="BQG1957" s="190"/>
      <c r="BQH1957" s="190"/>
      <c r="BQI1957" s="190"/>
      <c r="BQJ1957" s="190"/>
      <c r="BQK1957" s="190"/>
      <c r="BQL1957" s="190"/>
      <c r="BQM1957" s="190"/>
      <c r="BQN1957" s="190"/>
      <c r="BQO1957" s="190"/>
      <c r="BQP1957" s="190"/>
      <c r="BQQ1957" s="190"/>
      <c r="BQR1957" s="190"/>
      <c r="BQS1957" s="190"/>
      <c r="BQT1957" s="190"/>
      <c r="BQU1957" s="190"/>
      <c r="BQV1957" s="190"/>
      <c r="BQW1957" s="190"/>
      <c r="BQX1957" s="190"/>
      <c r="BQY1957" s="190"/>
      <c r="BQZ1957" s="190"/>
      <c r="BRA1957" s="190"/>
      <c r="BRB1957" s="190"/>
      <c r="BRC1957" s="190"/>
      <c r="BRD1957" s="190"/>
      <c r="BRE1957" s="190"/>
      <c r="BRF1957" s="190"/>
      <c r="BRG1957" s="190"/>
      <c r="BRH1957" s="190"/>
      <c r="BRI1957" s="190"/>
      <c r="BRJ1957" s="190"/>
      <c r="BRK1957" s="190"/>
      <c r="BRL1957" s="190"/>
      <c r="BRM1957" s="190"/>
      <c r="BRN1957" s="190"/>
      <c r="BRO1957" s="190"/>
      <c r="BRP1957" s="190"/>
      <c r="BRQ1957" s="190"/>
      <c r="BRR1957" s="190"/>
      <c r="BRS1957" s="190"/>
      <c r="BRT1957" s="190"/>
      <c r="BRU1957" s="190"/>
      <c r="BRV1957" s="190"/>
      <c r="BRW1957" s="190"/>
      <c r="BRX1957" s="190"/>
      <c r="BRY1957" s="190"/>
      <c r="BRZ1957" s="190"/>
      <c r="BSA1957" s="190"/>
      <c r="BSB1957" s="190"/>
      <c r="BSC1957" s="190"/>
      <c r="BSD1957" s="190"/>
      <c r="BSE1957" s="190"/>
      <c r="BSF1957" s="190"/>
      <c r="BSG1957" s="190"/>
      <c r="BSH1957" s="190"/>
      <c r="BSI1957" s="190"/>
      <c r="BSJ1957" s="190"/>
      <c r="BSK1957" s="190"/>
      <c r="BSL1957" s="190"/>
      <c r="BSM1957" s="190"/>
      <c r="BSN1957" s="190"/>
      <c r="BSO1957" s="190"/>
      <c r="BSP1957" s="190"/>
      <c r="BSQ1957" s="190"/>
      <c r="BSR1957" s="190"/>
      <c r="BSS1957" s="190"/>
      <c r="BST1957" s="190"/>
      <c r="BSU1957" s="190"/>
      <c r="BSV1957" s="190"/>
      <c r="BSW1957" s="190"/>
      <c r="BSX1957" s="190"/>
      <c r="BSY1957" s="190"/>
      <c r="BSZ1957" s="190"/>
      <c r="BTA1957" s="190"/>
      <c r="BTB1957" s="190"/>
      <c r="BTC1957" s="190"/>
      <c r="BTD1957" s="190"/>
      <c r="BTE1957" s="190"/>
      <c r="BTF1957" s="190"/>
      <c r="BTG1957" s="190"/>
      <c r="BTH1957" s="190"/>
      <c r="BTI1957" s="190"/>
      <c r="BTJ1957" s="190"/>
      <c r="BTK1957" s="190"/>
      <c r="BTL1957" s="190"/>
      <c r="BTM1957" s="190"/>
      <c r="BTN1957" s="190"/>
      <c r="BTO1957" s="190"/>
      <c r="BTP1957" s="190"/>
      <c r="BTQ1957" s="190"/>
      <c r="BTR1957" s="190"/>
      <c r="BTS1957" s="190"/>
      <c r="BTT1957" s="190"/>
      <c r="BTU1957" s="190"/>
      <c r="BTV1957" s="190"/>
      <c r="BTW1957" s="190"/>
      <c r="BTX1957" s="190"/>
      <c r="BTY1957" s="190"/>
      <c r="BTZ1957" s="190"/>
      <c r="BUA1957" s="190"/>
      <c r="BUB1957" s="190"/>
      <c r="BUC1957" s="190"/>
      <c r="BUD1957" s="190"/>
      <c r="BUE1957" s="190"/>
      <c r="BUF1957" s="190"/>
      <c r="BUG1957" s="190"/>
      <c r="BUH1957" s="190"/>
      <c r="BUI1957" s="190"/>
      <c r="BUJ1957" s="190"/>
      <c r="BUK1957" s="190"/>
      <c r="BUL1957" s="190"/>
      <c r="BUM1957" s="190"/>
      <c r="BUN1957" s="190"/>
      <c r="BUO1957" s="190"/>
      <c r="BUP1957" s="190"/>
      <c r="BUQ1957" s="190"/>
      <c r="BUR1957" s="190"/>
      <c r="BUS1957" s="190"/>
      <c r="BUT1957" s="190"/>
      <c r="BUU1957" s="190"/>
      <c r="BUV1957" s="190"/>
      <c r="BUW1957" s="190"/>
      <c r="BUX1957" s="190"/>
      <c r="BUY1957" s="190"/>
      <c r="BUZ1957" s="190"/>
      <c r="BVA1957" s="190"/>
      <c r="BVB1957" s="190"/>
      <c r="BVC1957" s="190"/>
      <c r="BVD1957" s="190"/>
      <c r="BVE1957" s="190"/>
      <c r="BVF1957" s="190"/>
      <c r="BVG1957" s="190"/>
      <c r="BVH1957" s="190"/>
      <c r="BVI1957" s="190"/>
      <c r="BVJ1957" s="190"/>
      <c r="BVK1957" s="190"/>
      <c r="BVL1957" s="190"/>
      <c r="BVM1957" s="190"/>
      <c r="BVN1957" s="190"/>
      <c r="BVO1957" s="190"/>
      <c r="BVP1957" s="190"/>
      <c r="BVQ1957" s="190"/>
      <c r="BVR1957" s="190"/>
      <c r="BVS1957" s="190"/>
      <c r="BVT1957" s="190"/>
      <c r="BVU1957" s="190"/>
      <c r="BVV1957" s="190"/>
      <c r="BVW1957" s="190"/>
      <c r="BVX1957" s="190"/>
      <c r="BVY1957" s="190"/>
      <c r="BVZ1957" s="190"/>
      <c r="BWA1957" s="190"/>
      <c r="BWB1957" s="190"/>
      <c r="BWC1957" s="190"/>
      <c r="BWD1957" s="190"/>
      <c r="BWE1957" s="190"/>
      <c r="BWF1957" s="190"/>
      <c r="BWG1957" s="190"/>
      <c r="BWH1957" s="190"/>
      <c r="BWI1957" s="190"/>
      <c r="BWJ1957" s="190"/>
      <c r="BWK1957" s="190"/>
      <c r="BWL1957" s="190"/>
      <c r="BWM1957" s="190"/>
      <c r="BWN1957" s="190"/>
      <c r="BWO1957" s="190"/>
      <c r="BWP1957" s="190"/>
      <c r="BWQ1957" s="190"/>
      <c r="BWR1957" s="190"/>
      <c r="BWS1957" s="190"/>
      <c r="BWT1957" s="190"/>
      <c r="BWU1957" s="190"/>
      <c r="BWV1957" s="190"/>
      <c r="BWW1957" s="190"/>
      <c r="BWX1957" s="190"/>
      <c r="BWY1957" s="190"/>
      <c r="BWZ1957" s="190"/>
      <c r="BXA1957" s="190"/>
      <c r="BXB1957" s="190"/>
      <c r="BXC1957" s="190"/>
      <c r="BXD1957" s="190"/>
      <c r="BXE1957" s="190"/>
      <c r="BXF1957" s="190"/>
      <c r="BXG1957" s="190"/>
      <c r="BXH1957" s="190"/>
      <c r="BXI1957" s="190"/>
      <c r="BXJ1957" s="190"/>
      <c r="BXK1957" s="190"/>
      <c r="BXL1957" s="190"/>
      <c r="BXM1957" s="190"/>
      <c r="BXN1957" s="190"/>
      <c r="BXO1957" s="190"/>
      <c r="BXP1957" s="190"/>
      <c r="BXQ1957" s="190"/>
      <c r="BXR1957" s="190"/>
      <c r="BXS1957" s="190"/>
      <c r="BXT1957" s="190"/>
      <c r="BXU1957" s="190"/>
      <c r="BXV1957" s="190"/>
      <c r="BXW1957" s="190"/>
      <c r="BXX1957" s="190"/>
      <c r="BXY1957" s="190"/>
      <c r="BXZ1957" s="190"/>
      <c r="BYA1957" s="190"/>
      <c r="BYB1957" s="190"/>
      <c r="BYC1957" s="190"/>
      <c r="BYD1957" s="190"/>
      <c r="BYE1957" s="190"/>
      <c r="BYF1957" s="190"/>
      <c r="BYG1957" s="190"/>
      <c r="BYH1957" s="190"/>
      <c r="BYI1957" s="190"/>
      <c r="BYJ1957" s="190"/>
      <c r="BYK1957" s="190"/>
      <c r="BYL1957" s="190"/>
      <c r="BYM1957" s="190"/>
      <c r="BYN1957" s="190"/>
      <c r="BYO1957" s="190"/>
      <c r="BYP1957" s="190"/>
      <c r="BYQ1957" s="190"/>
      <c r="BYR1957" s="190"/>
      <c r="BYS1957" s="190"/>
      <c r="BYT1957" s="190"/>
      <c r="BYU1957" s="190"/>
      <c r="BYV1957" s="190"/>
      <c r="BYW1957" s="190"/>
      <c r="BYX1957" s="190"/>
      <c r="BYY1957" s="190"/>
      <c r="BYZ1957" s="190"/>
      <c r="BZA1957" s="190"/>
      <c r="BZB1957" s="190"/>
      <c r="BZC1957" s="190"/>
      <c r="BZD1957" s="190"/>
      <c r="BZE1957" s="190"/>
      <c r="BZF1957" s="190"/>
      <c r="BZG1957" s="190"/>
      <c r="BZH1957" s="190"/>
      <c r="BZI1957" s="190"/>
      <c r="BZJ1957" s="190"/>
      <c r="BZK1957" s="190"/>
      <c r="BZL1957" s="190"/>
      <c r="BZM1957" s="190"/>
      <c r="BZN1957" s="190"/>
      <c r="BZO1957" s="190"/>
      <c r="BZP1957" s="190"/>
      <c r="BZQ1957" s="190"/>
      <c r="BZR1957" s="190"/>
      <c r="BZS1957" s="190"/>
      <c r="BZT1957" s="190"/>
      <c r="BZU1957" s="190"/>
      <c r="BZV1957" s="190"/>
      <c r="BZW1957" s="190"/>
      <c r="BZX1957" s="190"/>
      <c r="BZY1957" s="190"/>
      <c r="BZZ1957" s="190"/>
      <c r="CAA1957" s="190"/>
      <c r="CAB1957" s="190"/>
      <c r="CAC1957" s="190"/>
      <c r="CAD1957" s="190"/>
      <c r="CAE1957" s="190"/>
      <c r="CAF1957" s="190"/>
      <c r="CAG1957" s="190"/>
      <c r="CAH1957" s="190"/>
      <c r="CAI1957" s="190"/>
      <c r="CAJ1957" s="190"/>
      <c r="CAK1957" s="190"/>
      <c r="CAL1957" s="190"/>
      <c r="CAM1957" s="190"/>
      <c r="CAN1957" s="190"/>
      <c r="CAO1957" s="190"/>
      <c r="CAP1957" s="190"/>
      <c r="CAQ1957" s="190"/>
      <c r="CAR1957" s="190"/>
      <c r="CAS1957" s="190"/>
      <c r="CAT1957" s="190"/>
      <c r="CAU1957" s="190"/>
      <c r="CAV1957" s="190"/>
      <c r="CAW1957" s="190"/>
      <c r="CAX1957" s="190"/>
      <c r="CAY1957" s="190"/>
      <c r="CAZ1957" s="190"/>
      <c r="CBA1957" s="190"/>
      <c r="CBB1957" s="190"/>
      <c r="CBC1957" s="190"/>
      <c r="CBD1957" s="190"/>
      <c r="CBE1957" s="190"/>
      <c r="CBF1957" s="190"/>
      <c r="CBG1957" s="190"/>
      <c r="CBH1957" s="190"/>
      <c r="CBI1957" s="190"/>
      <c r="CBJ1957" s="190"/>
      <c r="CBK1957" s="190"/>
      <c r="CBL1957" s="190"/>
      <c r="CBM1957" s="190"/>
      <c r="CBN1957" s="190"/>
      <c r="CBO1957" s="190"/>
      <c r="CBP1957" s="190"/>
      <c r="CBQ1957" s="190"/>
      <c r="CBR1957" s="190"/>
      <c r="CBS1957" s="190"/>
      <c r="CBT1957" s="190"/>
      <c r="CBU1957" s="190"/>
      <c r="CBV1957" s="190"/>
      <c r="CBW1957" s="190"/>
      <c r="CBX1957" s="190"/>
      <c r="CBY1957" s="190"/>
      <c r="CBZ1957" s="190"/>
      <c r="CCA1957" s="190"/>
      <c r="CCB1957" s="190"/>
      <c r="CCC1957" s="190"/>
      <c r="CCD1957" s="190"/>
      <c r="CCE1957" s="190"/>
      <c r="CCF1957" s="190"/>
      <c r="CCG1957" s="190"/>
      <c r="CCH1957" s="190"/>
      <c r="CCI1957" s="190"/>
      <c r="CCJ1957" s="190"/>
      <c r="CCK1957" s="190"/>
      <c r="CCL1957" s="190"/>
      <c r="CCM1957" s="190"/>
      <c r="CCN1957" s="190"/>
      <c r="CCO1957" s="190"/>
      <c r="CCP1957" s="190"/>
      <c r="CCQ1957" s="190"/>
      <c r="CCR1957" s="190"/>
      <c r="CCS1957" s="190"/>
      <c r="CCT1957" s="190"/>
      <c r="CCU1957" s="190"/>
      <c r="CCV1957" s="190"/>
      <c r="CCW1957" s="190"/>
      <c r="CCX1957" s="190"/>
      <c r="CCY1957" s="190"/>
      <c r="CCZ1957" s="190"/>
      <c r="CDA1957" s="190"/>
      <c r="CDB1957" s="190"/>
      <c r="CDC1957" s="190"/>
      <c r="CDD1957" s="190"/>
      <c r="CDE1957" s="190"/>
      <c r="CDF1957" s="190"/>
      <c r="CDG1957" s="190"/>
      <c r="CDH1957" s="190"/>
      <c r="CDI1957" s="190"/>
      <c r="CDJ1957" s="190"/>
      <c r="CDK1957" s="190"/>
      <c r="CDL1957" s="190"/>
      <c r="CDM1957" s="190"/>
      <c r="CDN1957" s="190"/>
      <c r="CDO1957" s="190"/>
      <c r="CDP1957" s="190"/>
      <c r="CDQ1957" s="190"/>
      <c r="CDR1957" s="190"/>
      <c r="CDS1957" s="190"/>
      <c r="CDT1957" s="190"/>
      <c r="CDU1957" s="190"/>
      <c r="CDV1957" s="190"/>
      <c r="CDW1957" s="190"/>
      <c r="CDX1957" s="190"/>
      <c r="CDY1957" s="190"/>
      <c r="CDZ1957" s="190"/>
      <c r="CEA1957" s="190"/>
      <c r="CEB1957" s="190"/>
      <c r="CEC1957" s="190"/>
      <c r="CED1957" s="190"/>
      <c r="CEE1957" s="190"/>
      <c r="CEF1957" s="190"/>
      <c r="CEG1957" s="190"/>
      <c r="CEH1957" s="190"/>
      <c r="CEI1957" s="190"/>
      <c r="CEJ1957" s="190"/>
      <c r="CEK1957" s="190"/>
      <c r="CEL1957" s="190"/>
      <c r="CEM1957" s="190"/>
      <c r="CEN1957" s="190"/>
      <c r="CEO1957" s="190"/>
      <c r="CEP1957" s="190"/>
      <c r="CEQ1957" s="190"/>
      <c r="CER1957" s="190"/>
      <c r="CES1957" s="190"/>
      <c r="CET1957" s="190"/>
      <c r="CEU1957" s="190"/>
      <c r="CEV1957" s="190"/>
      <c r="CEW1957" s="190"/>
      <c r="CEX1957" s="190"/>
      <c r="CEY1957" s="190"/>
      <c r="CEZ1957" s="190"/>
      <c r="CFA1957" s="190"/>
      <c r="CFB1957" s="190"/>
      <c r="CFC1957" s="190"/>
      <c r="CFD1957" s="190"/>
      <c r="CFE1957" s="190"/>
      <c r="CFF1957" s="190"/>
      <c r="CFG1957" s="190"/>
      <c r="CFH1957" s="190"/>
      <c r="CFI1957" s="190"/>
      <c r="CFJ1957" s="190"/>
      <c r="CFK1957" s="190"/>
      <c r="CFL1957" s="190"/>
      <c r="CFM1957" s="190"/>
      <c r="CFN1957" s="190"/>
      <c r="CFO1957" s="190"/>
      <c r="CFP1957" s="190"/>
      <c r="CFQ1957" s="190"/>
      <c r="CFR1957" s="190"/>
      <c r="CFS1957" s="190"/>
      <c r="CFT1957" s="190"/>
      <c r="CFU1957" s="190"/>
      <c r="CFV1957" s="190"/>
      <c r="CFW1957" s="190"/>
      <c r="CFX1957" s="190"/>
      <c r="CFY1957" s="190"/>
      <c r="CFZ1957" s="190"/>
      <c r="CGA1957" s="190"/>
      <c r="CGB1957" s="190"/>
      <c r="CGC1957" s="190"/>
      <c r="CGD1957" s="190"/>
      <c r="CGE1957" s="190"/>
      <c r="CGF1957" s="190"/>
      <c r="CGG1957" s="190"/>
      <c r="CGH1957" s="190"/>
      <c r="CGI1957" s="190"/>
      <c r="CGJ1957" s="190"/>
      <c r="CGK1957" s="190"/>
      <c r="CGL1957" s="190"/>
      <c r="CGM1957" s="190"/>
      <c r="CGN1957" s="190"/>
      <c r="CGO1957" s="190"/>
      <c r="CGP1957" s="190"/>
      <c r="CGQ1957" s="190"/>
      <c r="CGR1957" s="190"/>
      <c r="CGS1957" s="190"/>
      <c r="CGT1957" s="190"/>
      <c r="CGU1957" s="190"/>
      <c r="CGV1957" s="190"/>
      <c r="CGW1957" s="190"/>
      <c r="CGX1957" s="190"/>
      <c r="CGY1957" s="190"/>
      <c r="CGZ1957" s="190"/>
      <c r="CHA1957" s="190"/>
      <c r="CHB1957" s="190"/>
      <c r="CHC1957" s="190"/>
      <c r="CHD1957" s="190"/>
      <c r="CHE1957" s="190"/>
      <c r="CHF1957" s="190"/>
      <c r="CHG1957" s="190"/>
      <c r="CHH1957" s="190"/>
      <c r="CHI1957" s="190"/>
      <c r="CHJ1957" s="190"/>
      <c r="CHK1957" s="190"/>
      <c r="CHL1957" s="190"/>
      <c r="CHM1957" s="190"/>
      <c r="CHN1957" s="190"/>
      <c r="CHO1957" s="190"/>
      <c r="CHP1957" s="190"/>
      <c r="CHQ1957" s="190"/>
      <c r="CHR1957" s="190"/>
      <c r="CHS1957" s="190"/>
      <c r="CHT1957" s="190"/>
      <c r="CHU1957" s="190"/>
      <c r="CHV1957" s="190"/>
      <c r="CHW1957" s="190"/>
      <c r="CHX1957" s="190"/>
      <c r="CHY1957" s="190"/>
      <c r="CHZ1957" s="190"/>
      <c r="CIA1957" s="190"/>
      <c r="CIB1957" s="190"/>
      <c r="CIC1957" s="190"/>
      <c r="CID1957" s="190"/>
      <c r="CIE1957" s="190"/>
      <c r="CIF1957" s="190"/>
      <c r="CIG1957" s="190"/>
      <c r="CIH1957" s="190"/>
      <c r="CII1957" s="190"/>
      <c r="CIJ1957" s="190"/>
      <c r="CIK1957" s="190"/>
      <c r="CIL1957" s="190"/>
      <c r="CIM1957" s="190"/>
      <c r="CIN1957" s="190"/>
      <c r="CIO1957" s="190"/>
      <c r="CIP1957" s="190"/>
      <c r="CIQ1957" s="190"/>
      <c r="CIR1957" s="190"/>
      <c r="CIS1957" s="190"/>
      <c r="CIT1957" s="190"/>
      <c r="CIU1957" s="190"/>
      <c r="CIV1957" s="190"/>
      <c r="CIW1957" s="190"/>
      <c r="CIX1957" s="190"/>
      <c r="CIY1957" s="190"/>
      <c r="CIZ1957" s="190"/>
      <c r="CJA1957" s="190"/>
      <c r="CJB1957" s="190"/>
      <c r="CJC1957" s="190"/>
      <c r="CJD1957" s="190"/>
      <c r="CJE1957" s="190"/>
      <c r="CJF1957" s="190"/>
      <c r="CJG1957" s="190"/>
      <c r="CJH1957" s="190"/>
      <c r="CJI1957" s="190"/>
      <c r="CJJ1957" s="190"/>
      <c r="CJK1957" s="190"/>
      <c r="CJL1957" s="190"/>
      <c r="CJM1957" s="190"/>
      <c r="CJN1957" s="190"/>
      <c r="CJO1957" s="190"/>
      <c r="CJP1957" s="190"/>
      <c r="CJQ1957" s="190"/>
      <c r="CJR1957" s="190"/>
      <c r="CJS1957" s="190"/>
      <c r="CJT1957" s="190"/>
      <c r="CJU1957" s="190"/>
      <c r="CJV1957" s="190"/>
      <c r="CJW1957" s="190"/>
      <c r="CJX1957" s="190"/>
      <c r="CJY1957" s="190"/>
      <c r="CJZ1957" s="190"/>
      <c r="CKA1957" s="190"/>
      <c r="CKB1957" s="190"/>
      <c r="CKC1957" s="190"/>
      <c r="CKD1957" s="190"/>
      <c r="CKE1957" s="190"/>
      <c r="CKF1957" s="190"/>
      <c r="CKG1957" s="190"/>
      <c r="CKH1957" s="190"/>
      <c r="CKI1957" s="190"/>
      <c r="CKJ1957" s="190"/>
      <c r="CKK1957" s="190"/>
      <c r="CKL1957" s="190"/>
      <c r="CKM1957" s="190"/>
      <c r="CKN1957" s="190"/>
      <c r="CKO1957" s="190"/>
      <c r="CKP1957" s="190"/>
      <c r="CKQ1957" s="190"/>
      <c r="CKR1957" s="190"/>
      <c r="CKS1957" s="190"/>
      <c r="CKT1957" s="190"/>
      <c r="CKU1957" s="190"/>
      <c r="CKV1957" s="190"/>
      <c r="CKW1957" s="190"/>
      <c r="CKX1957" s="190"/>
      <c r="CKY1957" s="190"/>
      <c r="CKZ1957" s="190"/>
      <c r="CLA1957" s="190"/>
      <c r="CLB1957" s="190"/>
      <c r="CLC1957" s="190"/>
      <c r="CLD1957" s="190"/>
      <c r="CLE1957" s="190"/>
      <c r="CLF1957" s="190"/>
      <c r="CLG1957" s="190"/>
      <c r="CLH1957" s="190"/>
      <c r="CLI1957" s="190"/>
      <c r="CLJ1957" s="190"/>
      <c r="CLK1957" s="190"/>
      <c r="CLL1957" s="190"/>
      <c r="CLM1957" s="190"/>
      <c r="CLN1957" s="190"/>
      <c r="CLO1957" s="190"/>
      <c r="CLP1957" s="190"/>
      <c r="CLQ1957" s="190"/>
      <c r="CLR1957" s="190"/>
      <c r="CLS1957" s="190"/>
      <c r="CLT1957" s="190"/>
      <c r="CLU1957" s="190"/>
      <c r="CLV1957" s="190"/>
      <c r="CLW1957" s="190"/>
      <c r="CLX1957" s="190"/>
      <c r="CLY1957" s="190"/>
      <c r="CLZ1957" s="190"/>
      <c r="CMA1957" s="190"/>
      <c r="CMB1957" s="190"/>
      <c r="CMC1957" s="190"/>
      <c r="CMD1957" s="190"/>
      <c r="CME1957" s="190"/>
      <c r="CMF1957" s="190"/>
      <c r="CMG1957" s="190"/>
      <c r="CMH1957" s="190"/>
      <c r="CMI1957" s="190"/>
      <c r="CMJ1957" s="190"/>
      <c r="CMK1957" s="190"/>
      <c r="CML1957" s="190"/>
      <c r="CMM1957" s="190"/>
      <c r="CMN1957" s="190"/>
      <c r="CMO1957" s="190"/>
      <c r="CMP1957" s="190"/>
      <c r="CMQ1957" s="190"/>
      <c r="CMR1957" s="190"/>
      <c r="CMS1957" s="190"/>
      <c r="CMT1957" s="190"/>
      <c r="CMU1957" s="190"/>
      <c r="CMV1957" s="190"/>
      <c r="CMW1957" s="190"/>
      <c r="CMX1957" s="190"/>
      <c r="CMY1957" s="190"/>
      <c r="CMZ1957" s="190"/>
      <c r="CNA1957" s="190"/>
      <c r="CNB1957" s="190"/>
      <c r="CNC1957" s="190"/>
      <c r="CND1957" s="190"/>
      <c r="CNE1957" s="190"/>
      <c r="CNF1957" s="190"/>
      <c r="CNG1957" s="190"/>
      <c r="CNH1957" s="190"/>
      <c r="CNI1957" s="190"/>
      <c r="CNJ1957" s="190"/>
      <c r="CNK1957" s="190"/>
      <c r="CNL1957" s="190"/>
      <c r="CNM1957" s="190"/>
      <c r="CNN1957" s="190"/>
      <c r="CNO1957" s="190"/>
      <c r="CNP1957" s="190"/>
      <c r="CNQ1957" s="190"/>
      <c r="CNR1957" s="190"/>
      <c r="CNS1957" s="190"/>
      <c r="CNT1957" s="190"/>
      <c r="CNU1957" s="190"/>
      <c r="CNV1957" s="190"/>
      <c r="CNW1957" s="190"/>
      <c r="CNX1957" s="190"/>
      <c r="CNY1957" s="190"/>
      <c r="CNZ1957" s="190"/>
      <c r="COA1957" s="190"/>
      <c r="COB1957" s="190"/>
      <c r="COC1957" s="190"/>
      <c r="COD1957" s="190"/>
      <c r="COE1957" s="190"/>
      <c r="COF1957" s="190"/>
      <c r="COG1957" s="190"/>
      <c r="COH1957" s="190"/>
      <c r="COI1957" s="190"/>
      <c r="COJ1957" s="190"/>
      <c r="COK1957" s="190"/>
      <c r="COL1957" s="190"/>
      <c r="COM1957" s="190"/>
      <c r="CON1957" s="190"/>
      <c r="COO1957" s="190"/>
      <c r="COP1957" s="190"/>
      <c r="COQ1957" s="190"/>
      <c r="COR1957" s="190"/>
      <c r="COS1957" s="190"/>
      <c r="COT1957" s="190"/>
      <c r="COU1957" s="190"/>
      <c r="COV1957" s="190"/>
      <c r="COW1957" s="190"/>
      <c r="COX1957" s="190"/>
      <c r="COY1957" s="190"/>
      <c r="COZ1957" s="190"/>
      <c r="CPA1957" s="190"/>
      <c r="CPB1957" s="190"/>
      <c r="CPC1957" s="190"/>
      <c r="CPD1957" s="190"/>
      <c r="CPE1957" s="190"/>
      <c r="CPF1957" s="190"/>
      <c r="CPG1957" s="190"/>
      <c r="CPH1957" s="190"/>
      <c r="CPI1957" s="190"/>
      <c r="CPJ1957" s="190"/>
      <c r="CPK1957" s="190"/>
      <c r="CPL1957" s="190"/>
      <c r="CPM1957" s="190"/>
      <c r="CPN1957" s="190"/>
      <c r="CPO1957" s="190"/>
      <c r="CPP1957" s="190"/>
      <c r="CPQ1957" s="190"/>
      <c r="CPR1957" s="190"/>
      <c r="CPS1957" s="190"/>
      <c r="CPT1957" s="190"/>
      <c r="CPU1957" s="190"/>
      <c r="CPV1957" s="190"/>
      <c r="CPW1957" s="190"/>
      <c r="CPX1957" s="190"/>
      <c r="CPY1957" s="190"/>
      <c r="CPZ1957" s="190"/>
      <c r="CQA1957" s="190"/>
      <c r="CQB1957" s="190"/>
      <c r="CQC1957" s="190"/>
      <c r="CQD1957" s="190"/>
      <c r="CQE1957" s="190"/>
      <c r="CQF1957" s="190"/>
      <c r="CQG1957" s="190"/>
      <c r="CQH1957" s="190"/>
      <c r="CQI1957" s="190"/>
      <c r="CQJ1957" s="190"/>
      <c r="CQK1957" s="190"/>
      <c r="CQL1957" s="190"/>
      <c r="CQM1957" s="190"/>
      <c r="CQN1957" s="190"/>
      <c r="CQO1957" s="190"/>
      <c r="CQP1957" s="190"/>
      <c r="CQQ1957" s="190"/>
      <c r="CQR1957" s="190"/>
      <c r="CQS1957" s="190"/>
      <c r="CQT1957" s="190"/>
      <c r="CQU1957" s="190"/>
      <c r="CQV1957" s="190"/>
      <c r="CQW1957" s="190"/>
      <c r="CQX1957" s="190"/>
      <c r="CQY1957" s="190"/>
      <c r="CQZ1957" s="190"/>
      <c r="CRA1957" s="190"/>
      <c r="CRB1957" s="190"/>
      <c r="CRC1957" s="190"/>
      <c r="CRD1957" s="190"/>
      <c r="CRE1957" s="190"/>
      <c r="CRF1957" s="190"/>
      <c r="CRG1957" s="190"/>
      <c r="CRH1957" s="190"/>
      <c r="CRI1957" s="190"/>
      <c r="CRJ1957" s="190"/>
      <c r="CRK1957" s="190"/>
      <c r="CRL1957" s="190"/>
      <c r="CRM1957" s="190"/>
      <c r="CRN1957" s="190"/>
      <c r="CRO1957" s="190"/>
      <c r="CRP1957" s="190"/>
      <c r="CRQ1957" s="190"/>
      <c r="CRR1957" s="190"/>
      <c r="CRS1957" s="190"/>
      <c r="CRT1957" s="190"/>
      <c r="CRU1957" s="190"/>
      <c r="CRV1957" s="190"/>
      <c r="CRW1957" s="190"/>
      <c r="CRX1957" s="190"/>
      <c r="CRY1957" s="190"/>
      <c r="CRZ1957" s="190"/>
      <c r="CSA1957" s="190"/>
      <c r="CSB1957" s="190"/>
      <c r="CSC1957" s="190"/>
      <c r="CSD1957" s="190"/>
      <c r="CSE1957" s="190"/>
      <c r="CSF1957" s="190"/>
      <c r="CSG1957" s="190"/>
      <c r="CSH1957" s="190"/>
      <c r="CSI1957" s="190"/>
      <c r="CSJ1957" s="190"/>
      <c r="CSK1957" s="190"/>
      <c r="CSL1957" s="190"/>
      <c r="CSM1957" s="190"/>
      <c r="CSN1957" s="190"/>
      <c r="CSO1957" s="190"/>
      <c r="CSP1957" s="190"/>
      <c r="CSQ1957" s="190"/>
      <c r="CSR1957" s="190"/>
      <c r="CSS1957" s="190"/>
      <c r="CST1957" s="190"/>
      <c r="CSU1957" s="190"/>
      <c r="CSV1957" s="190"/>
      <c r="CSW1957" s="190"/>
      <c r="CSX1957" s="190"/>
      <c r="CSY1957" s="190"/>
      <c r="CSZ1957" s="190"/>
      <c r="CTA1957" s="190"/>
      <c r="CTB1957" s="190"/>
      <c r="CTC1957" s="190"/>
      <c r="CTD1957" s="190"/>
      <c r="CTE1957" s="190"/>
      <c r="CTF1957" s="190"/>
      <c r="CTG1957" s="190"/>
      <c r="CTH1957" s="190"/>
      <c r="CTI1957" s="190"/>
      <c r="CTJ1957" s="190"/>
      <c r="CTK1957" s="190"/>
      <c r="CTL1957" s="190"/>
      <c r="CTM1957" s="190"/>
      <c r="CTN1957" s="190"/>
      <c r="CTO1957" s="190"/>
      <c r="CTP1957" s="190"/>
      <c r="CTQ1957" s="190"/>
      <c r="CTR1957" s="190"/>
      <c r="CTS1957" s="190"/>
      <c r="CTT1957" s="190"/>
      <c r="CTU1957" s="190"/>
      <c r="CTV1957" s="190"/>
      <c r="CTW1957" s="190"/>
      <c r="CTX1957" s="190"/>
      <c r="CTY1957" s="190"/>
      <c r="CTZ1957" s="190"/>
      <c r="CUA1957" s="190"/>
      <c r="CUB1957" s="190"/>
      <c r="CUC1957" s="190"/>
      <c r="CUD1957" s="190"/>
      <c r="CUE1957" s="190"/>
      <c r="CUF1957" s="190"/>
      <c r="CUG1957" s="190"/>
      <c r="CUH1957" s="190"/>
      <c r="CUI1957" s="190"/>
      <c r="CUJ1957" s="190"/>
      <c r="CUK1957" s="190"/>
      <c r="CUL1957" s="190"/>
      <c r="CUM1957" s="190"/>
      <c r="CUN1957" s="190"/>
      <c r="CUO1957" s="190"/>
      <c r="CUP1957" s="190"/>
      <c r="CUQ1957" s="190"/>
      <c r="CUR1957" s="190"/>
      <c r="CUS1957" s="190"/>
      <c r="CUT1957" s="190"/>
      <c r="CUU1957" s="190"/>
      <c r="CUV1957" s="190"/>
      <c r="CUW1957" s="190"/>
      <c r="CUX1957" s="190"/>
      <c r="CUY1957" s="190"/>
      <c r="CUZ1957" s="190"/>
      <c r="CVA1957" s="190"/>
      <c r="CVB1957" s="190"/>
      <c r="CVC1957" s="190"/>
      <c r="CVD1957" s="190"/>
      <c r="CVE1957" s="190"/>
      <c r="CVF1957" s="190"/>
      <c r="CVG1957" s="190"/>
      <c r="CVH1957" s="190"/>
      <c r="CVI1957" s="190"/>
      <c r="CVJ1957" s="190"/>
      <c r="CVK1957" s="190"/>
      <c r="CVL1957" s="190"/>
      <c r="CVM1957" s="190"/>
      <c r="CVN1957" s="190"/>
      <c r="CVO1957" s="190"/>
      <c r="CVP1957" s="190"/>
      <c r="CVQ1957" s="190"/>
      <c r="CVR1957" s="190"/>
      <c r="CVS1957" s="190"/>
      <c r="CVT1957" s="190"/>
      <c r="CVU1957" s="190"/>
      <c r="CVV1957" s="190"/>
      <c r="CVW1957" s="190"/>
      <c r="CVX1957" s="190"/>
      <c r="CVY1957" s="190"/>
      <c r="CVZ1957" s="190"/>
      <c r="CWA1957" s="190"/>
      <c r="CWB1957" s="190"/>
      <c r="CWC1957" s="190"/>
      <c r="CWD1957" s="190"/>
      <c r="CWE1957" s="190"/>
      <c r="CWF1957" s="190"/>
      <c r="CWG1957" s="190"/>
      <c r="CWH1957" s="190"/>
      <c r="CWI1957" s="190"/>
      <c r="CWJ1957" s="190"/>
      <c r="CWK1957" s="190"/>
      <c r="CWL1957" s="190"/>
      <c r="CWM1957" s="190"/>
      <c r="CWN1957" s="190"/>
      <c r="CWO1957" s="190"/>
      <c r="CWP1957" s="190"/>
      <c r="CWQ1957" s="190"/>
      <c r="CWR1957" s="190"/>
      <c r="CWS1957" s="190"/>
      <c r="CWT1957" s="190"/>
      <c r="CWU1957" s="190"/>
      <c r="CWV1957" s="190"/>
      <c r="CWW1957" s="190"/>
      <c r="CWX1957" s="190"/>
      <c r="CWY1957" s="190"/>
      <c r="CWZ1957" s="190"/>
      <c r="CXA1957" s="190"/>
      <c r="CXB1957" s="190"/>
      <c r="CXC1957" s="190"/>
      <c r="CXD1957" s="190"/>
      <c r="CXE1957" s="190"/>
      <c r="CXF1957" s="190"/>
      <c r="CXG1957" s="190"/>
      <c r="CXH1957" s="190"/>
      <c r="CXI1957" s="190"/>
      <c r="CXJ1957" s="190"/>
      <c r="CXK1957" s="190"/>
      <c r="CXL1957" s="190"/>
      <c r="CXM1957" s="190"/>
      <c r="CXN1957" s="190"/>
      <c r="CXO1957" s="190"/>
      <c r="CXP1957" s="190"/>
      <c r="CXQ1957" s="190"/>
      <c r="CXR1957" s="190"/>
      <c r="CXS1957" s="190"/>
      <c r="CXT1957" s="190"/>
      <c r="CXU1957" s="190"/>
      <c r="CXV1957" s="190"/>
      <c r="CXW1957" s="190"/>
      <c r="CXX1957" s="190"/>
      <c r="CXY1957" s="190"/>
      <c r="CXZ1957" s="190"/>
      <c r="CYA1957" s="190"/>
      <c r="CYB1957" s="190"/>
      <c r="CYC1957" s="190"/>
      <c r="CYD1957" s="190"/>
      <c r="CYE1957" s="190"/>
      <c r="CYF1957" s="190"/>
      <c r="CYG1957" s="190"/>
      <c r="CYH1957" s="190"/>
      <c r="CYI1957" s="190"/>
      <c r="CYJ1957" s="190"/>
      <c r="CYK1957" s="190"/>
      <c r="CYL1957" s="190"/>
      <c r="CYM1957" s="190"/>
      <c r="CYN1957" s="190"/>
      <c r="CYO1957" s="190"/>
      <c r="CYP1957" s="190"/>
      <c r="CYQ1957" s="190"/>
      <c r="CYR1957" s="190"/>
      <c r="CYS1957" s="190"/>
      <c r="CYT1957" s="190"/>
      <c r="CYU1957" s="190"/>
      <c r="CYV1957" s="190"/>
      <c r="CYW1957" s="190"/>
      <c r="CYX1957" s="190"/>
      <c r="CYY1957" s="190"/>
      <c r="CYZ1957" s="190"/>
      <c r="CZA1957" s="190"/>
      <c r="CZB1957" s="190"/>
      <c r="CZC1957" s="190"/>
      <c r="CZD1957" s="190"/>
      <c r="CZE1957" s="190"/>
      <c r="CZF1957" s="190"/>
      <c r="CZG1957" s="190"/>
      <c r="CZH1957" s="190"/>
      <c r="CZI1957" s="190"/>
      <c r="CZJ1957" s="190"/>
      <c r="CZK1957" s="190"/>
      <c r="CZL1957" s="190"/>
      <c r="CZM1957" s="190"/>
      <c r="CZN1957" s="190"/>
      <c r="CZO1957" s="190"/>
      <c r="CZP1957" s="190"/>
      <c r="CZQ1957" s="190"/>
      <c r="CZR1957" s="190"/>
      <c r="CZS1957" s="190"/>
      <c r="CZT1957" s="190"/>
      <c r="CZU1957" s="190"/>
      <c r="CZV1957" s="190"/>
      <c r="CZW1957" s="190"/>
      <c r="CZX1957" s="190"/>
      <c r="CZY1957" s="190"/>
      <c r="CZZ1957" s="190"/>
      <c r="DAA1957" s="190"/>
      <c r="DAB1957" s="190"/>
      <c r="DAC1957" s="190"/>
      <c r="DAD1957" s="190"/>
      <c r="DAE1957" s="190"/>
      <c r="DAF1957" s="190"/>
      <c r="DAG1957" s="190"/>
      <c r="DAH1957" s="190"/>
      <c r="DAI1957" s="190"/>
      <c r="DAJ1957" s="190"/>
      <c r="DAK1957" s="190"/>
      <c r="DAL1957" s="190"/>
      <c r="DAM1957" s="190"/>
      <c r="DAN1957" s="190"/>
      <c r="DAO1957" s="190"/>
      <c r="DAP1957" s="190"/>
      <c r="DAQ1957" s="190"/>
      <c r="DAR1957" s="190"/>
      <c r="DAS1957" s="190"/>
      <c r="DAT1957" s="190"/>
      <c r="DAU1957" s="190"/>
      <c r="DAV1957" s="190"/>
      <c r="DAW1957" s="190"/>
      <c r="DAX1957" s="190"/>
      <c r="DAY1957" s="190"/>
      <c r="DAZ1957" s="190"/>
      <c r="DBA1957" s="190"/>
      <c r="DBB1957" s="190"/>
      <c r="DBC1957" s="190"/>
      <c r="DBD1957" s="190"/>
      <c r="DBE1957" s="190"/>
      <c r="DBF1957" s="190"/>
      <c r="DBG1957" s="190"/>
      <c r="DBH1957" s="190"/>
      <c r="DBI1957" s="190"/>
      <c r="DBJ1957" s="190"/>
      <c r="DBK1957" s="190"/>
      <c r="DBL1957" s="190"/>
      <c r="DBM1957" s="190"/>
      <c r="DBN1957" s="190"/>
      <c r="DBO1957" s="190"/>
      <c r="DBP1957" s="190"/>
      <c r="DBQ1957" s="190"/>
      <c r="DBR1957" s="190"/>
      <c r="DBS1957" s="190"/>
      <c r="DBT1957" s="190"/>
      <c r="DBU1957" s="190"/>
      <c r="DBV1957" s="190"/>
      <c r="DBW1957" s="190"/>
      <c r="DBX1957" s="190"/>
      <c r="DBY1957" s="190"/>
      <c r="DBZ1957" s="190"/>
      <c r="DCA1957" s="190"/>
      <c r="DCB1957" s="190"/>
      <c r="DCC1957" s="190"/>
      <c r="DCD1957" s="190"/>
      <c r="DCE1957" s="190"/>
      <c r="DCF1957" s="190"/>
      <c r="DCG1957" s="190"/>
      <c r="DCH1957" s="190"/>
      <c r="DCI1957" s="190"/>
      <c r="DCJ1957" s="190"/>
      <c r="DCK1957" s="190"/>
      <c r="DCL1957" s="190"/>
      <c r="DCM1957" s="190"/>
      <c r="DCN1957" s="190"/>
      <c r="DCO1957" s="190"/>
      <c r="DCP1957" s="190"/>
      <c r="DCQ1957" s="190"/>
      <c r="DCR1957" s="190"/>
      <c r="DCS1957" s="190"/>
      <c r="DCT1957" s="190"/>
      <c r="DCU1957" s="190"/>
      <c r="DCV1957" s="190"/>
      <c r="DCW1957" s="190"/>
      <c r="DCX1957" s="190"/>
      <c r="DCY1957" s="190"/>
      <c r="DCZ1957" s="190"/>
      <c r="DDA1957" s="190"/>
      <c r="DDB1957" s="190"/>
      <c r="DDC1957" s="190"/>
      <c r="DDD1957" s="190"/>
      <c r="DDE1957" s="190"/>
      <c r="DDF1957" s="190"/>
      <c r="DDG1957" s="190"/>
      <c r="DDH1957" s="190"/>
      <c r="DDI1957" s="190"/>
      <c r="DDJ1957" s="190"/>
      <c r="DDK1957" s="190"/>
      <c r="DDL1957" s="190"/>
      <c r="DDM1957" s="190"/>
      <c r="DDN1957" s="190"/>
      <c r="DDO1957" s="190"/>
      <c r="DDP1957" s="190"/>
      <c r="DDQ1957" s="190"/>
      <c r="DDR1957" s="190"/>
      <c r="DDS1957" s="190"/>
      <c r="DDT1957" s="190"/>
      <c r="DDU1957" s="190"/>
      <c r="DDV1957" s="190"/>
      <c r="DDW1957" s="190"/>
      <c r="DDX1957" s="190"/>
      <c r="DDY1957" s="190"/>
      <c r="DDZ1957" s="190"/>
      <c r="DEA1957" s="190"/>
      <c r="DEB1957" s="190"/>
      <c r="DEC1957" s="190"/>
      <c r="DED1957" s="190"/>
      <c r="DEE1957" s="190"/>
      <c r="DEF1957" s="190"/>
      <c r="DEG1957" s="190"/>
      <c r="DEH1957" s="190"/>
      <c r="DEI1957" s="190"/>
      <c r="DEJ1957" s="190"/>
      <c r="DEK1957" s="190"/>
      <c r="DEL1957" s="190"/>
      <c r="DEM1957" s="190"/>
      <c r="DEN1957" s="190"/>
      <c r="DEO1957" s="190"/>
      <c r="DEP1957" s="190"/>
      <c r="DEQ1957" s="190"/>
      <c r="DER1957" s="190"/>
      <c r="DES1957" s="190"/>
      <c r="DET1957" s="190"/>
      <c r="DEU1957" s="190"/>
      <c r="DEV1957" s="190"/>
      <c r="DEW1957" s="190"/>
      <c r="DEX1957" s="190"/>
      <c r="DEY1957" s="190"/>
      <c r="DEZ1957" s="190"/>
      <c r="DFA1957" s="190"/>
      <c r="DFB1957" s="190"/>
      <c r="DFC1957" s="190"/>
      <c r="DFD1957" s="190"/>
      <c r="DFE1957" s="190"/>
      <c r="DFF1957" s="190"/>
      <c r="DFG1957" s="190"/>
      <c r="DFH1957" s="190"/>
      <c r="DFI1957" s="190"/>
      <c r="DFJ1957" s="190"/>
      <c r="DFK1957" s="190"/>
      <c r="DFL1957" s="190"/>
      <c r="DFM1957" s="190"/>
      <c r="DFN1957" s="190"/>
      <c r="DFO1957" s="190"/>
      <c r="DFP1957" s="190"/>
      <c r="DFQ1957" s="190"/>
      <c r="DFR1957" s="190"/>
      <c r="DFS1957" s="190"/>
      <c r="DFT1957" s="190"/>
      <c r="DFU1957" s="190"/>
      <c r="DFV1957" s="190"/>
      <c r="DFW1957" s="190"/>
      <c r="DFX1957" s="190"/>
      <c r="DFY1957" s="190"/>
      <c r="DFZ1957" s="190"/>
      <c r="DGA1957" s="190"/>
      <c r="DGB1957" s="190"/>
      <c r="DGC1957" s="190"/>
      <c r="DGD1957" s="190"/>
      <c r="DGE1957" s="190"/>
      <c r="DGF1957" s="190"/>
      <c r="DGG1957" s="190"/>
      <c r="DGH1957" s="190"/>
      <c r="DGI1957" s="190"/>
      <c r="DGJ1957" s="190"/>
      <c r="DGK1957" s="190"/>
      <c r="DGL1957" s="190"/>
      <c r="DGM1957" s="190"/>
      <c r="DGN1957" s="190"/>
      <c r="DGO1957" s="190"/>
      <c r="DGP1957" s="190"/>
      <c r="DGQ1957" s="190"/>
      <c r="DGR1957" s="190"/>
      <c r="DGS1957" s="190"/>
      <c r="DGT1957" s="190"/>
      <c r="DGU1957" s="190"/>
      <c r="DGV1957" s="190"/>
      <c r="DGW1957" s="190"/>
      <c r="DGX1957" s="190"/>
      <c r="DGY1957" s="190"/>
      <c r="DGZ1957" s="190"/>
      <c r="DHA1957" s="190"/>
      <c r="DHB1957" s="190"/>
      <c r="DHC1957" s="190"/>
      <c r="DHD1957" s="190"/>
      <c r="DHE1957" s="190"/>
      <c r="DHF1957" s="190"/>
      <c r="DHG1957" s="190"/>
      <c r="DHH1957" s="190"/>
      <c r="DHI1957" s="190"/>
      <c r="DHJ1957" s="190"/>
      <c r="DHK1957" s="190"/>
      <c r="DHL1957" s="190"/>
      <c r="DHM1957" s="190"/>
      <c r="DHN1957" s="190"/>
      <c r="DHO1957" s="190"/>
      <c r="DHP1957" s="190"/>
      <c r="DHQ1957" s="190"/>
      <c r="DHR1957" s="190"/>
      <c r="DHS1957" s="190"/>
      <c r="DHT1957" s="190"/>
      <c r="DHU1957" s="190"/>
      <c r="DHV1957" s="190"/>
      <c r="DHW1957" s="190"/>
      <c r="DHX1957" s="190"/>
      <c r="DHY1957" s="190"/>
      <c r="DHZ1957" s="190"/>
      <c r="DIA1957" s="190"/>
      <c r="DIB1957" s="190"/>
      <c r="DIC1957" s="190"/>
      <c r="DID1957" s="190"/>
      <c r="DIE1957" s="190"/>
      <c r="DIF1957" s="190"/>
      <c r="DIG1957" s="190"/>
      <c r="DIH1957" s="190"/>
      <c r="DII1957" s="190"/>
      <c r="DIJ1957" s="190"/>
      <c r="DIK1957" s="190"/>
      <c r="DIL1957" s="190"/>
      <c r="DIM1957" s="190"/>
      <c r="DIN1957" s="190"/>
      <c r="DIO1957" s="190"/>
      <c r="DIP1957" s="190"/>
      <c r="DIQ1957" s="190"/>
      <c r="DIR1957" s="190"/>
      <c r="DIS1957" s="190"/>
      <c r="DIT1957" s="190"/>
      <c r="DIU1957" s="190"/>
      <c r="DIV1957" s="190"/>
      <c r="DIW1957" s="190"/>
      <c r="DIX1957" s="190"/>
      <c r="DIY1957" s="190"/>
      <c r="DIZ1957" s="190"/>
      <c r="DJA1957" s="190"/>
      <c r="DJB1957" s="190"/>
      <c r="DJC1957" s="190"/>
      <c r="DJD1957" s="190"/>
      <c r="DJE1957" s="190"/>
      <c r="DJF1957" s="190"/>
      <c r="DJG1957" s="190"/>
      <c r="DJH1957" s="190"/>
      <c r="DJI1957" s="190"/>
      <c r="DJJ1957" s="190"/>
      <c r="DJK1957" s="190"/>
      <c r="DJL1957" s="190"/>
      <c r="DJM1957" s="190"/>
      <c r="DJN1957" s="190"/>
      <c r="DJO1957" s="190"/>
      <c r="DJP1957" s="190"/>
      <c r="DJQ1957" s="190"/>
      <c r="DJR1957" s="190"/>
      <c r="DJS1957" s="190"/>
      <c r="DJT1957" s="190"/>
      <c r="DJU1957" s="190"/>
      <c r="DJV1957" s="190"/>
      <c r="DJW1957" s="190"/>
      <c r="DJX1957" s="190"/>
      <c r="DJY1957" s="190"/>
      <c r="DJZ1957" s="190"/>
      <c r="DKA1957" s="190"/>
      <c r="DKB1957" s="190"/>
      <c r="DKC1957" s="190"/>
      <c r="DKD1957" s="190"/>
      <c r="DKE1957" s="190"/>
      <c r="DKF1957" s="190"/>
      <c r="DKG1957" s="190"/>
      <c r="DKH1957" s="190"/>
      <c r="DKI1957" s="190"/>
      <c r="DKJ1957" s="190"/>
      <c r="DKK1957" s="190"/>
      <c r="DKL1957" s="190"/>
      <c r="DKM1957" s="190"/>
      <c r="DKN1957" s="190"/>
      <c r="DKO1957" s="190"/>
      <c r="DKP1957" s="190"/>
      <c r="DKQ1957" s="190"/>
      <c r="DKR1957" s="190"/>
      <c r="DKS1957" s="190"/>
      <c r="DKT1957" s="190"/>
      <c r="DKU1957" s="190"/>
      <c r="DKV1957" s="190"/>
      <c r="DKW1957" s="190"/>
      <c r="DKX1957" s="190"/>
      <c r="DKY1957" s="190"/>
      <c r="DKZ1957" s="190"/>
      <c r="DLA1957" s="190"/>
      <c r="DLB1957" s="190"/>
      <c r="DLC1957" s="190"/>
      <c r="DLD1957" s="190"/>
      <c r="DLE1957" s="190"/>
      <c r="DLF1957" s="190"/>
      <c r="DLG1957" s="190"/>
      <c r="DLH1957" s="190"/>
      <c r="DLI1957" s="190"/>
      <c r="DLJ1957" s="190"/>
      <c r="DLK1957" s="190"/>
      <c r="DLL1957" s="190"/>
      <c r="DLM1957" s="190"/>
      <c r="DLN1957" s="190"/>
      <c r="DLO1957" s="190"/>
      <c r="DLP1957" s="190"/>
      <c r="DLQ1957" s="190"/>
      <c r="DLR1957" s="190"/>
      <c r="DLS1957" s="190"/>
      <c r="DLT1957" s="190"/>
      <c r="DLU1957" s="190"/>
      <c r="DLV1957" s="190"/>
      <c r="DLW1957" s="190"/>
      <c r="DLX1957" s="190"/>
      <c r="DLY1957" s="190"/>
      <c r="DLZ1957" s="190"/>
      <c r="DMA1957" s="190"/>
      <c r="DMB1957" s="190"/>
      <c r="DMC1957" s="190"/>
      <c r="DMD1957" s="190"/>
      <c r="DME1957" s="190"/>
      <c r="DMF1957" s="190"/>
      <c r="DMG1957" s="190"/>
      <c r="DMH1957" s="190"/>
      <c r="DMI1957" s="190"/>
      <c r="DMJ1957" s="190"/>
      <c r="DMK1957" s="190"/>
      <c r="DML1957" s="190"/>
      <c r="DMM1957" s="190"/>
      <c r="DMN1957" s="190"/>
      <c r="DMO1957" s="190"/>
      <c r="DMP1957" s="190"/>
      <c r="DMQ1957" s="190"/>
      <c r="DMR1957" s="190"/>
      <c r="DMS1957" s="190"/>
      <c r="DMT1957" s="190"/>
      <c r="DMU1957" s="190"/>
      <c r="DMV1957" s="190"/>
      <c r="DMW1957" s="190"/>
      <c r="DMX1957" s="190"/>
      <c r="DMY1957" s="190"/>
      <c r="DMZ1957" s="190"/>
      <c r="DNA1957" s="190"/>
      <c r="DNB1957" s="190"/>
      <c r="DNC1957" s="190"/>
      <c r="DND1957" s="190"/>
      <c r="DNE1957" s="190"/>
      <c r="DNF1957" s="190"/>
      <c r="DNG1957" s="190"/>
      <c r="DNH1957" s="190"/>
      <c r="DNI1957" s="190"/>
      <c r="DNJ1957" s="190"/>
      <c r="DNK1957" s="190"/>
      <c r="DNL1957" s="190"/>
      <c r="DNM1957" s="190"/>
      <c r="DNN1957" s="190"/>
      <c r="DNO1957" s="190"/>
      <c r="DNP1957" s="190"/>
      <c r="DNQ1957" s="190"/>
      <c r="DNR1957" s="190"/>
      <c r="DNS1957" s="190"/>
      <c r="DNT1957" s="190"/>
      <c r="DNU1957" s="190"/>
      <c r="DNV1957" s="190"/>
      <c r="DNW1957" s="190"/>
      <c r="DNX1957" s="190"/>
      <c r="DNY1957" s="190"/>
      <c r="DNZ1957" s="190"/>
      <c r="DOA1957" s="190"/>
      <c r="DOB1957" s="190"/>
      <c r="DOC1957" s="190"/>
      <c r="DOD1957" s="190"/>
      <c r="DOE1957" s="190"/>
      <c r="DOF1957" s="190"/>
      <c r="DOG1957" s="190"/>
      <c r="DOH1957" s="190"/>
      <c r="DOI1957" s="190"/>
      <c r="DOJ1957" s="190"/>
      <c r="DOK1957" s="190"/>
      <c r="DOL1957" s="190"/>
      <c r="DOM1957" s="190"/>
      <c r="DON1957" s="190"/>
      <c r="DOO1957" s="190"/>
      <c r="DOP1957" s="190"/>
      <c r="DOQ1957" s="190"/>
      <c r="DOR1957" s="190"/>
      <c r="DOS1957" s="190"/>
      <c r="DOT1957" s="190"/>
      <c r="DOU1957" s="190"/>
      <c r="DOV1957" s="190"/>
      <c r="DOW1957" s="190"/>
      <c r="DOX1957" s="190"/>
      <c r="DOY1957" s="190"/>
      <c r="DOZ1957" s="190"/>
      <c r="DPA1957" s="190"/>
      <c r="DPB1957" s="190"/>
      <c r="DPC1957" s="190"/>
      <c r="DPD1957" s="190"/>
      <c r="DPE1957" s="190"/>
      <c r="DPF1957" s="190"/>
      <c r="DPG1957" s="190"/>
      <c r="DPH1957" s="190"/>
      <c r="DPI1957" s="190"/>
      <c r="DPJ1957" s="190"/>
      <c r="DPK1957" s="190"/>
      <c r="DPL1957" s="190"/>
      <c r="DPM1957" s="190"/>
      <c r="DPN1957" s="190"/>
      <c r="DPO1957" s="190"/>
      <c r="DPP1957" s="190"/>
      <c r="DPQ1957" s="190"/>
      <c r="DPR1957" s="190"/>
      <c r="DPS1957" s="190"/>
      <c r="DPT1957" s="190"/>
      <c r="DPU1957" s="190"/>
      <c r="DPV1957" s="190"/>
      <c r="DPW1957" s="190"/>
      <c r="DPX1957" s="190"/>
      <c r="DPY1957" s="190"/>
      <c r="DPZ1957" s="190"/>
      <c r="DQA1957" s="190"/>
      <c r="DQB1957" s="190"/>
      <c r="DQC1957" s="190"/>
      <c r="DQD1957" s="190"/>
      <c r="DQE1957" s="190"/>
      <c r="DQF1957" s="190"/>
      <c r="DQG1957" s="190"/>
      <c r="DQH1957" s="190"/>
      <c r="DQI1957" s="190"/>
      <c r="DQJ1957" s="190"/>
      <c r="DQK1957" s="190"/>
      <c r="DQL1957" s="190"/>
      <c r="DQM1957" s="190"/>
      <c r="DQN1957" s="190"/>
      <c r="DQO1957" s="190"/>
      <c r="DQP1957" s="190"/>
      <c r="DQQ1957" s="190"/>
      <c r="DQR1957" s="190"/>
      <c r="DQS1957" s="190"/>
      <c r="DQT1957" s="190"/>
      <c r="DQU1957" s="190"/>
      <c r="DQV1957" s="190"/>
      <c r="DQW1957" s="190"/>
      <c r="DQX1957" s="190"/>
      <c r="DQY1957" s="190"/>
      <c r="DQZ1957" s="190"/>
      <c r="DRA1957" s="190"/>
      <c r="DRB1957" s="190"/>
      <c r="DRC1957" s="190"/>
      <c r="DRD1957" s="190"/>
      <c r="DRE1957" s="190"/>
      <c r="DRF1957" s="190"/>
      <c r="DRG1957" s="190"/>
      <c r="DRH1957" s="190"/>
      <c r="DRI1957" s="190"/>
      <c r="DRJ1957" s="190"/>
      <c r="DRK1957" s="190"/>
      <c r="DRL1957" s="190"/>
      <c r="DRM1957" s="190"/>
      <c r="DRN1957" s="190"/>
      <c r="DRO1957" s="190"/>
      <c r="DRP1957" s="190"/>
      <c r="DRQ1957" s="190"/>
      <c r="DRR1957" s="190"/>
      <c r="DRS1957" s="190"/>
      <c r="DRT1957" s="190"/>
      <c r="DRU1957" s="190"/>
      <c r="DRV1957" s="190"/>
      <c r="DRW1957" s="190"/>
      <c r="DRX1957" s="190"/>
      <c r="DRY1957" s="190"/>
      <c r="DRZ1957" s="190"/>
      <c r="DSA1957" s="190"/>
      <c r="DSB1957" s="190"/>
      <c r="DSC1957" s="190"/>
      <c r="DSD1957" s="190"/>
      <c r="DSE1957" s="190"/>
      <c r="DSF1957" s="190"/>
      <c r="DSG1957" s="190"/>
      <c r="DSH1957" s="190"/>
      <c r="DSI1957" s="190"/>
      <c r="DSJ1957" s="190"/>
      <c r="DSK1957" s="190"/>
      <c r="DSL1957" s="190"/>
      <c r="DSM1957" s="190"/>
      <c r="DSN1957" s="190"/>
      <c r="DSO1957" s="190"/>
      <c r="DSP1957" s="190"/>
      <c r="DSQ1957" s="190"/>
      <c r="DSR1957" s="190"/>
      <c r="DSS1957" s="190"/>
      <c r="DST1957" s="190"/>
      <c r="DSU1957" s="190"/>
      <c r="DSV1957" s="190"/>
      <c r="DSW1957" s="190"/>
      <c r="DSX1957" s="190"/>
      <c r="DSY1957" s="190"/>
      <c r="DSZ1957" s="190"/>
      <c r="DTA1957" s="190"/>
      <c r="DTB1957" s="190"/>
      <c r="DTC1957" s="190"/>
      <c r="DTD1957" s="190"/>
      <c r="DTE1957" s="190"/>
      <c r="DTF1957" s="190"/>
      <c r="DTG1957" s="190"/>
      <c r="DTH1957" s="190"/>
      <c r="DTI1957" s="190"/>
      <c r="DTJ1957" s="190"/>
      <c r="DTK1957" s="190"/>
      <c r="DTL1957" s="190"/>
      <c r="DTM1957" s="190"/>
      <c r="DTN1957" s="190"/>
      <c r="DTO1957" s="190"/>
      <c r="DTP1957" s="190"/>
      <c r="DTQ1957" s="190"/>
      <c r="DTR1957" s="190"/>
      <c r="DTS1957" s="190"/>
      <c r="DTT1957" s="190"/>
      <c r="DTU1957" s="190"/>
      <c r="DTV1957" s="190"/>
      <c r="DTW1957" s="190"/>
      <c r="DTX1957" s="190"/>
      <c r="DTY1957" s="190"/>
      <c r="DTZ1957" s="190"/>
      <c r="DUA1957" s="190"/>
      <c r="DUB1957" s="190"/>
      <c r="DUC1957" s="190"/>
      <c r="DUD1957" s="190"/>
      <c r="DUE1957" s="190"/>
      <c r="DUF1957" s="190"/>
      <c r="DUG1957" s="190"/>
      <c r="DUH1957" s="190"/>
      <c r="DUI1957" s="190"/>
      <c r="DUJ1957" s="190"/>
      <c r="DUK1957" s="190"/>
      <c r="DUL1957" s="190"/>
      <c r="DUM1957" s="190"/>
      <c r="DUN1957" s="190"/>
      <c r="DUO1957" s="190"/>
      <c r="DUP1957" s="190"/>
      <c r="DUQ1957" s="190"/>
      <c r="DUR1957" s="190"/>
      <c r="DUS1957" s="190"/>
      <c r="DUT1957" s="190"/>
      <c r="DUU1957" s="190"/>
      <c r="DUV1957" s="190"/>
      <c r="DUW1957" s="190"/>
      <c r="DUX1957" s="190"/>
      <c r="DUY1957" s="190"/>
      <c r="DUZ1957" s="190"/>
      <c r="DVA1957" s="190"/>
      <c r="DVB1957" s="190"/>
      <c r="DVC1957" s="190"/>
      <c r="DVD1957" s="190"/>
      <c r="DVE1957" s="190"/>
      <c r="DVF1957" s="190"/>
      <c r="DVG1957" s="190"/>
      <c r="DVH1957" s="190"/>
      <c r="DVI1957" s="190"/>
      <c r="DVJ1957" s="190"/>
      <c r="DVK1957" s="190"/>
      <c r="DVL1957" s="190"/>
      <c r="DVM1957" s="190"/>
      <c r="DVN1957" s="190"/>
      <c r="DVO1957" s="190"/>
      <c r="DVP1957" s="190"/>
      <c r="DVQ1957" s="190"/>
      <c r="DVR1957" s="190"/>
      <c r="DVS1957" s="190"/>
      <c r="DVT1957" s="190"/>
      <c r="DVU1957" s="190"/>
      <c r="DVV1957" s="190"/>
      <c r="DVW1957" s="190"/>
      <c r="DVX1957" s="190"/>
      <c r="DVY1957" s="190"/>
      <c r="DVZ1957" s="190"/>
      <c r="DWA1957" s="190"/>
      <c r="DWB1957" s="190"/>
      <c r="DWC1957" s="190"/>
      <c r="DWD1957" s="190"/>
      <c r="DWE1957" s="190"/>
      <c r="DWF1957" s="190"/>
      <c r="DWG1957" s="190"/>
      <c r="DWH1957" s="190"/>
      <c r="DWI1957" s="190"/>
      <c r="DWJ1957" s="190"/>
      <c r="DWK1957" s="190"/>
      <c r="DWL1957" s="190"/>
      <c r="DWM1957" s="190"/>
      <c r="DWN1957" s="190"/>
      <c r="DWO1957" s="190"/>
      <c r="DWP1957" s="190"/>
      <c r="DWQ1957" s="190"/>
      <c r="DWR1957" s="190"/>
      <c r="DWS1957" s="190"/>
      <c r="DWT1957" s="190"/>
      <c r="DWU1957" s="190"/>
      <c r="DWV1957" s="190"/>
      <c r="DWW1957" s="190"/>
      <c r="DWX1957" s="190"/>
      <c r="DWY1957" s="190"/>
      <c r="DWZ1957" s="190"/>
      <c r="DXA1957" s="190"/>
      <c r="DXB1957" s="190"/>
      <c r="DXC1957" s="190"/>
      <c r="DXD1957" s="190"/>
      <c r="DXE1957" s="190"/>
      <c r="DXF1957" s="190"/>
      <c r="DXG1957" s="190"/>
      <c r="DXH1957" s="190"/>
      <c r="DXI1957" s="190"/>
      <c r="DXJ1957" s="190"/>
      <c r="DXK1957" s="190"/>
      <c r="DXL1957" s="190"/>
      <c r="DXM1957" s="190"/>
      <c r="DXN1957" s="190"/>
      <c r="DXO1957" s="190"/>
      <c r="DXP1957" s="190"/>
      <c r="DXQ1957" s="190"/>
      <c r="DXR1957" s="190"/>
      <c r="DXS1957" s="190"/>
      <c r="DXT1957" s="190"/>
      <c r="DXU1957" s="190"/>
      <c r="DXV1957" s="190"/>
      <c r="DXW1957" s="190"/>
      <c r="DXX1957" s="190"/>
      <c r="DXY1957" s="190"/>
      <c r="DXZ1957" s="190"/>
      <c r="DYA1957" s="190"/>
      <c r="DYB1957" s="190"/>
      <c r="DYC1957" s="190"/>
      <c r="DYD1957" s="190"/>
      <c r="DYE1957" s="190"/>
      <c r="DYF1957" s="190"/>
      <c r="DYG1957" s="190"/>
      <c r="DYH1957" s="190"/>
      <c r="DYI1957" s="190"/>
      <c r="DYJ1957" s="190"/>
      <c r="DYK1957" s="190"/>
      <c r="DYL1957" s="190"/>
      <c r="DYM1957" s="190"/>
      <c r="DYN1957" s="190"/>
      <c r="DYO1957" s="190"/>
      <c r="DYP1957" s="190"/>
      <c r="DYQ1957" s="190"/>
      <c r="DYR1957" s="190"/>
      <c r="DYS1957" s="190"/>
      <c r="DYT1957" s="190"/>
      <c r="DYU1957" s="190"/>
      <c r="DYV1957" s="190"/>
      <c r="DYW1957" s="190"/>
      <c r="DYX1957" s="190"/>
      <c r="DYY1957" s="190"/>
      <c r="DYZ1957" s="190"/>
      <c r="DZA1957" s="190"/>
      <c r="DZB1957" s="190"/>
      <c r="DZC1957" s="190"/>
      <c r="DZD1957" s="190"/>
      <c r="DZE1957" s="190"/>
      <c r="DZF1957" s="190"/>
      <c r="DZG1957" s="190"/>
      <c r="DZH1957" s="190"/>
      <c r="DZI1957" s="190"/>
      <c r="DZJ1957" s="190"/>
      <c r="DZK1957" s="190"/>
      <c r="DZL1957" s="190"/>
      <c r="DZM1957" s="190"/>
      <c r="DZN1957" s="190"/>
      <c r="DZO1957" s="190"/>
      <c r="DZP1957" s="190"/>
      <c r="DZQ1957" s="190"/>
      <c r="DZR1957" s="190"/>
      <c r="DZS1957" s="190"/>
      <c r="DZT1957" s="190"/>
      <c r="DZU1957" s="190"/>
      <c r="DZV1957" s="190"/>
      <c r="DZW1957" s="190"/>
      <c r="DZX1957" s="190"/>
      <c r="DZY1957" s="190"/>
      <c r="DZZ1957" s="190"/>
      <c r="EAA1957" s="190"/>
      <c r="EAB1957" s="190"/>
      <c r="EAC1957" s="190"/>
      <c r="EAD1957" s="190"/>
      <c r="EAE1957" s="190"/>
      <c r="EAF1957" s="190"/>
      <c r="EAG1957" s="190"/>
      <c r="EAH1957" s="190"/>
      <c r="EAI1957" s="190"/>
      <c r="EAJ1957" s="190"/>
      <c r="EAK1957" s="190"/>
      <c r="EAL1957" s="190"/>
      <c r="EAM1957" s="190"/>
      <c r="EAN1957" s="190"/>
      <c r="EAO1957" s="190"/>
      <c r="EAP1957" s="190"/>
      <c r="EAQ1957" s="190"/>
      <c r="EAR1957" s="190"/>
      <c r="EAS1957" s="190"/>
      <c r="EAT1957" s="190"/>
      <c r="EAU1957" s="190"/>
      <c r="EAV1957" s="190"/>
      <c r="EAW1957" s="190"/>
      <c r="EAX1957" s="190"/>
      <c r="EAY1957" s="190"/>
      <c r="EAZ1957" s="190"/>
      <c r="EBA1957" s="190"/>
      <c r="EBB1957" s="190"/>
      <c r="EBC1957" s="190"/>
      <c r="EBD1957" s="190"/>
      <c r="EBE1957" s="190"/>
      <c r="EBF1957" s="190"/>
      <c r="EBG1957" s="190"/>
      <c r="EBH1957" s="190"/>
      <c r="EBI1957" s="190"/>
      <c r="EBJ1957" s="190"/>
      <c r="EBK1957" s="190"/>
      <c r="EBL1957" s="190"/>
      <c r="EBM1957" s="190"/>
      <c r="EBN1957" s="190"/>
      <c r="EBO1957" s="190"/>
      <c r="EBP1957" s="190"/>
      <c r="EBQ1957" s="190"/>
      <c r="EBR1957" s="190"/>
      <c r="EBS1957" s="190"/>
      <c r="EBT1957" s="190"/>
      <c r="EBU1957" s="190"/>
      <c r="EBV1957" s="190"/>
      <c r="EBW1957" s="190"/>
      <c r="EBX1957" s="190"/>
      <c r="EBY1957" s="190"/>
      <c r="EBZ1957" s="190"/>
      <c r="ECA1957" s="190"/>
      <c r="ECB1957" s="190"/>
      <c r="ECC1957" s="190"/>
      <c r="ECD1957" s="190"/>
      <c r="ECE1957" s="190"/>
      <c r="ECF1957" s="190"/>
      <c r="ECG1957" s="190"/>
      <c r="ECH1957" s="190"/>
      <c r="ECI1957" s="190"/>
      <c r="ECJ1957" s="190"/>
      <c r="ECK1957" s="190"/>
      <c r="ECL1957" s="190"/>
      <c r="ECM1957" s="190"/>
      <c r="ECN1957" s="190"/>
      <c r="ECO1957" s="190"/>
      <c r="ECP1957" s="190"/>
      <c r="ECQ1957" s="190"/>
      <c r="ECR1957" s="190"/>
      <c r="ECS1957" s="190"/>
      <c r="ECT1957" s="190"/>
      <c r="ECU1957" s="190"/>
      <c r="ECV1957" s="190"/>
      <c r="ECW1957" s="190"/>
      <c r="ECX1957" s="190"/>
      <c r="ECY1957" s="190"/>
      <c r="ECZ1957" s="190"/>
      <c r="EDA1957" s="190"/>
      <c r="EDB1957" s="190"/>
      <c r="EDC1957" s="190"/>
      <c r="EDD1957" s="190"/>
      <c r="EDE1957" s="190"/>
      <c r="EDF1957" s="190"/>
      <c r="EDG1957" s="190"/>
      <c r="EDH1957" s="190"/>
      <c r="EDI1957" s="190"/>
      <c r="EDJ1957" s="190"/>
      <c r="EDK1957" s="190"/>
      <c r="EDL1957" s="190"/>
      <c r="EDM1957" s="190"/>
      <c r="EDN1957" s="190"/>
      <c r="EDO1957" s="190"/>
      <c r="EDP1957" s="190"/>
      <c r="EDQ1957" s="190"/>
      <c r="EDR1957" s="190"/>
      <c r="EDS1957" s="190"/>
      <c r="EDT1957" s="190"/>
      <c r="EDU1957" s="190"/>
      <c r="EDV1957" s="190"/>
      <c r="EDW1957" s="190"/>
      <c r="EDX1957" s="190"/>
      <c r="EDY1957" s="190"/>
      <c r="EDZ1957" s="190"/>
      <c r="EEA1957" s="190"/>
      <c r="EEB1957" s="190"/>
      <c r="EEC1957" s="190"/>
      <c r="EED1957" s="190"/>
      <c r="EEE1957" s="190"/>
      <c r="EEF1957" s="190"/>
      <c r="EEG1957" s="190"/>
      <c r="EEH1957" s="190"/>
      <c r="EEI1957" s="190"/>
      <c r="EEJ1957" s="190"/>
      <c r="EEK1957" s="190"/>
      <c r="EEL1957" s="190"/>
      <c r="EEM1957" s="190"/>
      <c r="EEN1957" s="190"/>
      <c r="EEO1957" s="190"/>
      <c r="EEP1957" s="190"/>
      <c r="EEQ1957" s="190"/>
      <c r="EER1957" s="190"/>
      <c r="EES1957" s="190"/>
      <c r="EET1957" s="190"/>
      <c r="EEU1957" s="190"/>
      <c r="EEV1957" s="190"/>
      <c r="EEW1957" s="190"/>
      <c r="EEX1957" s="190"/>
      <c r="EEY1957" s="190"/>
      <c r="EEZ1957" s="190"/>
      <c r="EFA1957" s="190"/>
      <c r="EFB1957" s="190"/>
      <c r="EFC1957" s="190"/>
      <c r="EFD1957" s="190"/>
      <c r="EFE1957" s="190"/>
      <c r="EFF1957" s="190"/>
      <c r="EFG1957" s="190"/>
      <c r="EFH1957" s="190"/>
      <c r="EFI1957" s="190"/>
      <c r="EFJ1957" s="190"/>
      <c r="EFK1957" s="190"/>
      <c r="EFL1957" s="190"/>
      <c r="EFM1957" s="190"/>
      <c r="EFN1957" s="190"/>
      <c r="EFO1957" s="190"/>
      <c r="EFP1957" s="190"/>
      <c r="EFQ1957" s="190"/>
      <c r="EFR1957" s="190"/>
      <c r="EFS1957" s="190"/>
      <c r="EFT1957" s="190"/>
      <c r="EFU1957" s="190"/>
      <c r="EFV1957" s="190"/>
      <c r="EFW1957" s="190"/>
      <c r="EFX1957" s="190"/>
      <c r="EFY1957" s="190"/>
      <c r="EFZ1957" s="190"/>
      <c r="EGA1957" s="190"/>
      <c r="EGB1957" s="190"/>
      <c r="EGC1957" s="190"/>
      <c r="EGD1957" s="190"/>
      <c r="EGE1957" s="190"/>
      <c r="EGF1957" s="190"/>
      <c r="EGG1957" s="190"/>
      <c r="EGH1957" s="190"/>
      <c r="EGI1957" s="190"/>
      <c r="EGJ1957" s="190"/>
      <c r="EGK1957" s="190"/>
      <c r="EGL1957" s="190"/>
      <c r="EGM1957" s="190"/>
      <c r="EGN1957" s="190"/>
      <c r="EGO1957" s="190"/>
      <c r="EGP1957" s="190"/>
      <c r="EGQ1957" s="190"/>
      <c r="EGR1957" s="190"/>
      <c r="EGS1957" s="190"/>
      <c r="EGT1957" s="190"/>
      <c r="EGU1957" s="190"/>
      <c r="EGV1957" s="190"/>
      <c r="EGW1957" s="190"/>
      <c r="EGX1957" s="190"/>
      <c r="EGY1957" s="190"/>
      <c r="EGZ1957" s="190"/>
      <c r="EHA1957" s="190"/>
      <c r="EHB1957" s="190"/>
      <c r="EHC1957" s="190"/>
      <c r="EHD1957" s="190"/>
      <c r="EHE1957" s="190"/>
      <c r="EHF1957" s="190"/>
      <c r="EHG1957" s="190"/>
      <c r="EHH1957" s="190"/>
      <c r="EHI1957" s="190"/>
      <c r="EHJ1957" s="190"/>
      <c r="EHK1957" s="190"/>
      <c r="EHL1957" s="190"/>
      <c r="EHM1957" s="190"/>
      <c r="EHN1957" s="190"/>
      <c r="EHO1957" s="190"/>
      <c r="EHP1957" s="190"/>
      <c r="EHQ1957" s="190"/>
      <c r="EHR1957" s="190"/>
      <c r="EHS1957" s="190"/>
      <c r="EHT1957" s="190"/>
      <c r="EHU1957" s="190"/>
      <c r="EHV1957" s="190"/>
      <c r="EHW1957" s="190"/>
      <c r="EHX1957" s="190"/>
      <c r="EHY1957" s="190"/>
      <c r="EHZ1957" s="190"/>
      <c r="EIA1957" s="190"/>
      <c r="EIB1957" s="190"/>
      <c r="EIC1957" s="190"/>
      <c r="EID1957" s="190"/>
      <c r="EIE1957" s="190"/>
      <c r="EIF1957" s="190"/>
      <c r="EIG1957" s="190"/>
      <c r="EIH1957" s="190"/>
      <c r="EII1957" s="190"/>
      <c r="EIJ1957" s="190"/>
      <c r="EIK1957" s="190"/>
      <c r="EIL1957" s="190"/>
      <c r="EIM1957" s="190"/>
      <c r="EIN1957" s="190"/>
      <c r="EIO1957" s="190"/>
      <c r="EIP1957" s="190"/>
      <c r="EIQ1957" s="190"/>
      <c r="EIR1957" s="190"/>
      <c r="EIS1957" s="190"/>
      <c r="EIT1957" s="190"/>
      <c r="EIU1957" s="190"/>
      <c r="EIV1957" s="190"/>
      <c r="EIW1957" s="190"/>
      <c r="EIX1957" s="190"/>
      <c r="EIY1957" s="190"/>
      <c r="EIZ1957" s="190"/>
      <c r="EJA1957" s="190"/>
      <c r="EJB1957" s="190"/>
      <c r="EJC1957" s="190"/>
      <c r="EJD1957" s="190"/>
      <c r="EJE1957" s="190"/>
      <c r="EJF1957" s="190"/>
      <c r="EJG1957" s="190"/>
      <c r="EJH1957" s="190"/>
      <c r="EJI1957" s="190"/>
      <c r="EJJ1957" s="190"/>
      <c r="EJK1957" s="190"/>
      <c r="EJL1957" s="190"/>
      <c r="EJM1957" s="190"/>
      <c r="EJN1957" s="190"/>
      <c r="EJO1957" s="190"/>
      <c r="EJP1957" s="190"/>
      <c r="EJQ1957" s="190"/>
      <c r="EJR1957" s="190"/>
      <c r="EJS1957" s="190"/>
      <c r="EJT1957" s="190"/>
      <c r="EJU1957" s="190"/>
      <c r="EJV1957" s="190"/>
      <c r="EJW1957" s="190"/>
      <c r="EJX1957" s="190"/>
      <c r="EJY1957" s="190"/>
      <c r="EJZ1957" s="190"/>
      <c r="EKA1957" s="190"/>
      <c r="EKB1957" s="190"/>
      <c r="EKC1957" s="190"/>
      <c r="EKD1957" s="190"/>
      <c r="EKE1957" s="190"/>
      <c r="EKF1957" s="190"/>
      <c r="EKG1957" s="190"/>
      <c r="EKH1957" s="190"/>
      <c r="EKI1957" s="190"/>
      <c r="EKJ1957" s="190"/>
      <c r="EKK1957" s="190"/>
      <c r="EKL1957" s="190"/>
      <c r="EKM1957" s="190"/>
      <c r="EKN1957" s="190"/>
      <c r="EKO1957" s="190"/>
      <c r="EKP1957" s="190"/>
      <c r="EKQ1957" s="190"/>
      <c r="EKR1957" s="190"/>
      <c r="EKS1957" s="190"/>
      <c r="EKT1957" s="190"/>
      <c r="EKU1957" s="190"/>
      <c r="EKV1957" s="190"/>
      <c r="EKW1957" s="190"/>
      <c r="EKX1957" s="190"/>
      <c r="EKY1957" s="190"/>
      <c r="EKZ1957" s="190"/>
      <c r="ELA1957" s="190"/>
      <c r="ELB1957" s="190"/>
      <c r="ELC1957" s="190"/>
      <c r="ELD1957" s="190"/>
      <c r="ELE1957" s="190"/>
      <c r="ELF1957" s="190"/>
      <c r="ELG1957" s="190"/>
      <c r="ELH1957" s="190"/>
      <c r="ELI1957" s="190"/>
      <c r="ELJ1957" s="190"/>
      <c r="ELK1957" s="190"/>
      <c r="ELL1957" s="190"/>
      <c r="ELM1957" s="190"/>
      <c r="ELN1957" s="190"/>
      <c r="ELO1957" s="190"/>
      <c r="ELP1957" s="190"/>
      <c r="ELQ1957" s="190"/>
      <c r="ELR1957" s="190"/>
      <c r="ELS1957" s="190"/>
      <c r="ELT1957" s="190"/>
      <c r="ELU1957" s="190"/>
      <c r="ELV1957" s="190"/>
      <c r="ELW1957" s="190"/>
      <c r="ELX1957" s="190"/>
      <c r="ELY1957" s="190"/>
      <c r="ELZ1957" s="190"/>
      <c r="EMA1957" s="190"/>
      <c r="EMB1957" s="190"/>
      <c r="EMC1957" s="190"/>
      <c r="EMD1957" s="190"/>
      <c r="EME1957" s="190"/>
      <c r="EMF1957" s="190"/>
      <c r="EMG1957" s="190"/>
      <c r="EMH1957" s="190"/>
      <c r="EMI1957" s="190"/>
      <c r="EMJ1957" s="190"/>
      <c r="EMK1957" s="190"/>
      <c r="EML1957" s="190"/>
      <c r="EMM1957" s="190"/>
      <c r="EMN1957" s="190"/>
      <c r="EMO1957" s="190"/>
      <c r="EMP1957" s="190"/>
      <c r="EMQ1957" s="190"/>
      <c r="EMR1957" s="190"/>
      <c r="EMS1957" s="190"/>
      <c r="EMT1957" s="190"/>
      <c r="EMU1957" s="190"/>
      <c r="EMV1957" s="190"/>
      <c r="EMW1957" s="190"/>
      <c r="EMX1957" s="190"/>
      <c r="EMY1957" s="190"/>
      <c r="EMZ1957" s="190"/>
      <c r="ENA1957" s="190"/>
      <c r="ENB1957" s="190"/>
      <c r="ENC1957" s="190"/>
      <c r="END1957" s="190"/>
      <c r="ENE1957" s="190"/>
      <c r="ENF1957" s="190"/>
      <c r="ENG1957" s="190"/>
      <c r="ENH1957" s="190"/>
      <c r="ENI1957" s="190"/>
      <c r="ENJ1957" s="190"/>
      <c r="ENK1957" s="190"/>
      <c r="ENL1957" s="190"/>
      <c r="ENM1957" s="190"/>
      <c r="ENN1957" s="190"/>
      <c r="ENO1957" s="190"/>
      <c r="ENP1957" s="190"/>
      <c r="ENQ1957" s="190"/>
      <c r="ENR1957" s="190"/>
      <c r="ENS1957" s="190"/>
      <c r="ENT1957" s="190"/>
      <c r="ENU1957" s="190"/>
      <c r="ENV1957" s="190"/>
      <c r="ENW1957" s="190"/>
      <c r="ENX1957" s="190"/>
      <c r="ENY1957" s="190"/>
      <c r="ENZ1957" s="190"/>
      <c r="EOA1957" s="190"/>
      <c r="EOB1957" s="190"/>
      <c r="EOC1957" s="190"/>
      <c r="EOD1957" s="190"/>
      <c r="EOE1957" s="190"/>
      <c r="EOF1957" s="190"/>
      <c r="EOG1957" s="190"/>
      <c r="EOH1957" s="190"/>
      <c r="EOI1957" s="190"/>
      <c r="EOJ1957" s="190"/>
      <c r="EOK1957" s="190"/>
      <c r="EOL1957" s="190"/>
      <c r="EOM1957" s="190"/>
      <c r="EON1957" s="190"/>
      <c r="EOO1957" s="190"/>
      <c r="EOP1957" s="190"/>
      <c r="EOQ1957" s="190"/>
      <c r="EOR1957" s="190"/>
      <c r="EOS1957" s="190"/>
      <c r="EOT1957" s="190"/>
      <c r="EOU1957" s="190"/>
      <c r="EOV1957" s="190"/>
      <c r="EOW1957" s="190"/>
      <c r="EOX1957" s="190"/>
      <c r="EOY1957" s="190"/>
      <c r="EOZ1957" s="190"/>
      <c r="EPA1957" s="190"/>
      <c r="EPB1957" s="190"/>
      <c r="EPC1957" s="190"/>
      <c r="EPD1957" s="190"/>
      <c r="EPE1957" s="190"/>
      <c r="EPF1957" s="190"/>
      <c r="EPG1957" s="190"/>
      <c r="EPH1957" s="190"/>
      <c r="EPI1957" s="190"/>
      <c r="EPJ1957" s="190"/>
      <c r="EPK1957" s="190"/>
      <c r="EPL1957" s="190"/>
      <c r="EPM1957" s="190"/>
      <c r="EPN1957" s="190"/>
      <c r="EPO1957" s="190"/>
      <c r="EPP1957" s="190"/>
      <c r="EPQ1957" s="190"/>
      <c r="EPR1957" s="190"/>
      <c r="EPS1957" s="190"/>
      <c r="EPT1957" s="190"/>
      <c r="EPU1957" s="190"/>
      <c r="EPV1957" s="190"/>
      <c r="EPW1957" s="190"/>
      <c r="EPX1957" s="190"/>
      <c r="EPY1957" s="190"/>
      <c r="EPZ1957" s="190"/>
      <c r="EQA1957" s="190"/>
      <c r="EQB1957" s="190"/>
      <c r="EQC1957" s="190"/>
      <c r="EQD1957" s="190"/>
      <c r="EQE1957" s="190"/>
      <c r="EQF1957" s="190"/>
      <c r="EQG1957" s="190"/>
      <c r="EQH1957" s="190"/>
      <c r="EQI1957" s="190"/>
      <c r="EQJ1957" s="190"/>
      <c r="EQK1957" s="190"/>
      <c r="EQL1957" s="190"/>
      <c r="EQM1957" s="190"/>
      <c r="EQN1957" s="190"/>
      <c r="EQO1957" s="190"/>
      <c r="EQP1957" s="190"/>
      <c r="EQQ1957" s="190"/>
      <c r="EQR1957" s="190"/>
      <c r="EQS1957" s="190"/>
      <c r="EQT1957" s="190"/>
      <c r="EQU1957" s="190"/>
      <c r="EQV1957" s="190"/>
      <c r="EQW1957" s="190"/>
      <c r="EQX1957" s="190"/>
      <c r="EQY1957" s="190"/>
      <c r="EQZ1957" s="190"/>
      <c r="ERA1957" s="190"/>
      <c r="ERB1957" s="190"/>
      <c r="ERC1957" s="190"/>
      <c r="ERD1957" s="190"/>
      <c r="ERE1957" s="190"/>
      <c r="ERF1957" s="190"/>
      <c r="ERG1957" s="190"/>
      <c r="ERH1957" s="190"/>
      <c r="ERI1957" s="190"/>
      <c r="ERJ1957" s="190"/>
      <c r="ERK1957" s="190"/>
      <c r="ERL1957" s="190"/>
      <c r="ERM1957" s="190"/>
      <c r="ERN1957" s="190"/>
      <c r="ERO1957" s="190"/>
      <c r="ERP1957" s="190"/>
      <c r="ERQ1957" s="190"/>
      <c r="ERR1957" s="190"/>
      <c r="ERS1957" s="190"/>
      <c r="ERT1957" s="190"/>
      <c r="ERU1957" s="190"/>
      <c r="ERV1957" s="190"/>
      <c r="ERW1957" s="190"/>
      <c r="ERX1957" s="190"/>
      <c r="ERY1957" s="190"/>
      <c r="ERZ1957" s="190"/>
      <c r="ESA1957" s="190"/>
      <c r="ESB1957" s="190"/>
      <c r="ESC1957" s="190"/>
      <c r="ESD1957" s="190"/>
      <c r="ESE1957" s="190"/>
      <c r="ESF1957" s="190"/>
      <c r="ESG1957" s="190"/>
      <c r="ESH1957" s="190"/>
      <c r="ESI1957" s="190"/>
      <c r="ESJ1957" s="190"/>
      <c r="ESK1957" s="190"/>
      <c r="ESL1957" s="190"/>
      <c r="ESM1957" s="190"/>
      <c r="ESN1957" s="190"/>
      <c r="ESO1957" s="190"/>
      <c r="ESP1957" s="190"/>
      <c r="ESQ1957" s="190"/>
      <c r="ESR1957" s="190"/>
      <c r="ESS1957" s="190"/>
      <c r="EST1957" s="190"/>
      <c r="ESU1957" s="190"/>
      <c r="ESV1957" s="190"/>
      <c r="ESW1957" s="190"/>
      <c r="ESX1957" s="190"/>
      <c r="ESY1957" s="190"/>
      <c r="ESZ1957" s="190"/>
      <c r="ETA1957" s="190"/>
      <c r="ETB1957" s="190"/>
      <c r="ETC1957" s="190"/>
      <c r="ETD1957" s="190"/>
      <c r="ETE1957" s="190"/>
      <c r="ETF1957" s="190"/>
      <c r="ETG1957" s="190"/>
      <c r="ETH1957" s="190"/>
      <c r="ETI1957" s="190"/>
      <c r="ETJ1957" s="190"/>
      <c r="ETK1957" s="190"/>
      <c r="ETL1957" s="190"/>
      <c r="ETM1957" s="190"/>
      <c r="ETN1957" s="190"/>
      <c r="ETO1957" s="190"/>
      <c r="ETP1957" s="190"/>
      <c r="ETQ1957" s="190"/>
      <c r="ETR1957" s="190"/>
      <c r="ETS1957" s="190"/>
      <c r="ETT1957" s="190"/>
      <c r="ETU1957" s="190"/>
      <c r="ETV1957" s="190"/>
      <c r="ETW1957" s="190"/>
      <c r="ETX1957" s="190"/>
      <c r="ETY1957" s="190"/>
      <c r="ETZ1957" s="190"/>
      <c r="EUA1957" s="190"/>
      <c r="EUB1957" s="190"/>
      <c r="EUC1957" s="190"/>
      <c r="EUD1957" s="190"/>
      <c r="EUE1957" s="190"/>
      <c r="EUF1957" s="190"/>
      <c r="EUG1957" s="190"/>
      <c r="EUH1957" s="190"/>
      <c r="EUI1957" s="190"/>
      <c r="EUJ1957" s="190"/>
      <c r="EUK1957" s="190"/>
      <c r="EUL1957" s="190"/>
      <c r="EUM1957" s="190"/>
      <c r="EUN1957" s="190"/>
      <c r="EUO1957" s="190"/>
      <c r="EUP1957" s="190"/>
      <c r="EUQ1957" s="190"/>
      <c r="EUR1957" s="190"/>
      <c r="EUS1957" s="190"/>
      <c r="EUT1957" s="190"/>
      <c r="EUU1957" s="190"/>
      <c r="EUV1957" s="190"/>
      <c r="EUW1957" s="190"/>
      <c r="EUX1957" s="190"/>
      <c r="EUY1957" s="190"/>
      <c r="EUZ1957" s="190"/>
      <c r="EVA1957" s="190"/>
      <c r="EVB1957" s="190"/>
      <c r="EVC1957" s="190"/>
      <c r="EVD1957" s="190"/>
      <c r="EVE1957" s="190"/>
      <c r="EVF1957" s="190"/>
      <c r="EVG1957" s="190"/>
      <c r="EVH1957" s="190"/>
      <c r="EVI1957" s="190"/>
      <c r="EVJ1957" s="190"/>
      <c r="EVK1957" s="190"/>
      <c r="EVL1957" s="190"/>
      <c r="EVM1957" s="190"/>
      <c r="EVN1957" s="190"/>
      <c r="EVO1957" s="190"/>
      <c r="EVP1957" s="190"/>
      <c r="EVQ1957" s="190"/>
      <c r="EVR1957" s="190"/>
      <c r="EVS1957" s="190"/>
      <c r="EVT1957" s="190"/>
      <c r="EVU1957" s="190"/>
      <c r="EVV1957" s="190"/>
      <c r="EVW1957" s="190"/>
      <c r="EVX1957" s="190"/>
      <c r="EVY1957" s="190"/>
      <c r="EVZ1957" s="190"/>
      <c r="EWA1957" s="190"/>
      <c r="EWB1957" s="190"/>
      <c r="EWC1957" s="190"/>
      <c r="EWD1957" s="190"/>
      <c r="EWE1957" s="190"/>
      <c r="EWF1957" s="190"/>
      <c r="EWG1957" s="190"/>
      <c r="EWH1957" s="190"/>
      <c r="EWI1957" s="190"/>
      <c r="EWJ1957" s="190"/>
      <c r="EWK1957" s="190"/>
      <c r="EWL1957" s="190"/>
      <c r="EWM1957" s="190"/>
      <c r="EWN1957" s="190"/>
      <c r="EWO1957" s="190"/>
      <c r="EWP1957" s="190"/>
      <c r="EWQ1957" s="190"/>
      <c r="EWR1957" s="190"/>
      <c r="EWS1957" s="190"/>
      <c r="EWT1957" s="190"/>
      <c r="EWU1957" s="190"/>
      <c r="EWV1957" s="190"/>
      <c r="EWW1957" s="190"/>
      <c r="EWX1957" s="190"/>
      <c r="EWY1957" s="190"/>
      <c r="EWZ1957" s="190"/>
      <c r="EXA1957" s="190"/>
      <c r="EXB1957" s="190"/>
      <c r="EXC1957" s="190"/>
      <c r="EXD1957" s="190"/>
      <c r="EXE1957" s="190"/>
      <c r="EXF1957" s="190"/>
      <c r="EXG1957" s="190"/>
      <c r="EXH1957" s="190"/>
      <c r="EXI1957" s="190"/>
      <c r="EXJ1957" s="190"/>
      <c r="EXK1957" s="190"/>
      <c r="EXL1957" s="190"/>
      <c r="EXM1957" s="190"/>
      <c r="EXN1957" s="190"/>
      <c r="EXO1957" s="190"/>
      <c r="EXP1957" s="190"/>
      <c r="EXQ1957" s="190"/>
      <c r="EXR1957" s="190"/>
      <c r="EXS1957" s="190"/>
      <c r="EXT1957" s="190"/>
      <c r="EXU1957" s="190"/>
      <c r="EXV1957" s="190"/>
      <c r="EXW1957" s="190"/>
      <c r="EXX1957" s="190"/>
      <c r="EXY1957" s="190"/>
      <c r="EXZ1957" s="190"/>
      <c r="EYA1957" s="190"/>
      <c r="EYB1957" s="190"/>
      <c r="EYC1957" s="190"/>
      <c r="EYD1957" s="190"/>
      <c r="EYE1957" s="190"/>
      <c r="EYF1957" s="190"/>
      <c r="EYG1957" s="190"/>
      <c r="EYH1957" s="190"/>
      <c r="EYI1957" s="190"/>
      <c r="EYJ1957" s="190"/>
      <c r="EYK1957" s="190"/>
      <c r="EYL1957" s="190"/>
      <c r="EYM1957" s="190"/>
      <c r="EYN1957" s="190"/>
      <c r="EYO1957" s="190"/>
      <c r="EYP1957" s="190"/>
      <c r="EYQ1957" s="190"/>
      <c r="EYR1957" s="190"/>
      <c r="EYS1957" s="190"/>
      <c r="EYT1957" s="190"/>
      <c r="EYU1957" s="190"/>
      <c r="EYV1957" s="190"/>
      <c r="EYW1957" s="190"/>
      <c r="EYX1957" s="190"/>
      <c r="EYY1957" s="190"/>
      <c r="EYZ1957" s="190"/>
      <c r="EZA1957" s="190"/>
      <c r="EZB1957" s="190"/>
      <c r="EZC1957" s="190"/>
      <c r="EZD1957" s="190"/>
      <c r="EZE1957" s="190"/>
      <c r="EZF1957" s="190"/>
      <c r="EZG1957" s="190"/>
      <c r="EZH1957" s="190"/>
      <c r="EZI1957" s="190"/>
      <c r="EZJ1957" s="190"/>
      <c r="EZK1957" s="190"/>
      <c r="EZL1957" s="190"/>
      <c r="EZM1957" s="190"/>
      <c r="EZN1957" s="190"/>
      <c r="EZO1957" s="190"/>
      <c r="EZP1957" s="190"/>
      <c r="EZQ1957" s="190"/>
      <c r="EZR1957" s="190"/>
      <c r="EZS1957" s="190"/>
      <c r="EZT1957" s="190"/>
      <c r="EZU1957" s="190"/>
      <c r="EZV1957" s="190"/>
      <c r="EZW1957" s="190"/>
      <c r="EZX1957" s="190"/>
      <c r="EZY1957" s="190"/>
      <c r="EZZ1957" s="190"/>
      <c r="FAA1957" s="190"/>
      <c r="FAB1957" s="190"/>
      <c r="FAC1957" s="190"/>
      <c r="FAD1957" s="190"/>
      <c r="FAE1957" s="190"/>
      <c r="FAF1957" s="190"/>
      <c r="FAG1957" s="190"/>
      <c r="FAH1957" s="190"/>
      <c r="FAI1957" s="190"/>
      <c r="FAJ1957" s="190"/>
      <c r="FAK1957" s="190"/>
      <c r="FAL1957" s="190"/>
      <c r="FAM1957" s="190"/>
      <c r="FAN1957" s="190"/>
      <c r="FAO1957" s="190"/>
      <c r="FAP1957" s="190"/>
      <c r="FAQ1957" s="190"/>
      <c r="FAR1957" s="190"/>
      <c r="FAS1957" s="190"/>
      <c r="FAT1957" s="190"/>
      <c r="FAU1957" s="190"/>
      <c r="FAV1957" s="190"/>
      <c r="FAW1957" s="190"/>
      <c r="FAX1957" s="190"/>
      <c r="FAY1957" s="190"/>
      <c r="FAZ1957" s="190"/>
      <c r="FBA1957" s="190"/>
      <c r="FBB1957" s="190"/>
      <c r="FBC1957" s="190"/>
      <c r="FBD1957" s="190"/>
      <c r="FBE1957" s="190"/>
      <c r="FBF1957" s="190"/>
      <c r="FBG1957" s="190"/>
      <c r="FBH1957" s="190"/>
      <c r="FBI1957" s="190"/>
      <c r="FBJ1957" s="190"/>
      <c r="FBK1957" s="190"/>
      <c r="FBL1957" s="190"/>
      <c r="FBM1957" s="190"/>
      <c r="FBN1957" s="190"/>
      <c r="FBO1957" s="190"/>
      <c r="FBP1957" s="190"/>
      <c r="FBQ1957" s="190"/>
      <c r="FBR1957" s="190"/>
      <c r="FBS1957" s="190"/>
      <c r="FBT1957" s="190"/>
      <c r="FBU1957" s="190"/>
      <c r="FBV1957" s="190"/>
      <c r="FBW1957" s="190"/>
      <c r="FBX1957" s="190"/>
      <c r="FBY1957" s="190"/>
      <c r="FBZ1957" s="190"/>
      <c r="FCA1957" s="190"/>
      <c r="FCB1957" s="190"/>
      <c r="FCC1957" s="190"/>
      <c r="FCD1957" s="190"/>
      <c r="FCE1957" s="190"/>
      <c r="FCF1957" s="190"/>
      <c r="FCG1957" s="190"/>
      <c r="FCH1957" s="190"/>
      <c r="FCI1957" s="190"/>
      <c r="FCJ1957" s="190"/>
      <c r="FCK1957" s="190"/>
      <c r="FCL1957" s="190"/>
      <c r="FCM1957" s="190"/>
      <c r="FCN1957" s="190"/>
      <c r="FCO1957" s="190"/>
      <c r="FCP1957" s="190"/>
      <c r="FCQ1957" s="190"/>
      <c r="FCR1957" s="190"/>
      <c r="FCS1957" s="190"/>
      <c r="FCT1957" s="190"/>
      <c r="FCU1957" s="190"/>
      <c r="FCV1957" s="190"/>
      <c r="FCW1957" s="190"/>
      <c r="FCX1957" s="190"/>
      <c r="FCY1957" s="190"/>
      <c r="FCZ1957" s="190"/>
      <c r="FDA1957" s="190"/>
      <c r="FDB1957" s="190"/>
      <c r="FDC1957" s="190"/>
      <c r="FDD1957" s="190"/>
      <c r="FDE1957" s="190"/>
      <c r="FDF1957" s="190"/>
      <c r="FDG1957" s="190"/>
      <c r="FDH1957" s="190"/>
      <c r="FDI1957" s="190"/>
      <c r="FDJ1957" s="190"/>
      <c r="FDK1957" s="190"/>
      <c r="FDL1957" s="190"/>
      <c r="FDM1957" s="190"/>
      <c r="FDN1957" s="190"/>
      <c r="FDO1957" s="190"/>
      <c r="FDP1957" s="190"/>
      <c r="FDQ1957" s="190"/>
      <c r="FDR1957" s="190"/>
      <c r="FDS1957" s="190"/>
      <c r="FDT1957" s="190"/>
      <c r="FDU1957" s="190"/>
      <c r="FDV1957" s="190"/>
      <c r="FDW1957" s="190"/>
      <c r="FDX1957" s="190"/>
      <c r="FDY1957" s="190"/>
      <c r="FDZ1957" s="190"/>
      <c r="FEA1957" s="190"/>
      <c r="FEB1957" s="190"/>
      <c r="FEC1957" s="190"/>
      <c r="FED1957" s="190"/>
      <c r="FEE1957" s="190"/>
      <c r="FEF1957" s="190"/>
      <c r="FEG1957" s="190"/>
      <c r="FEH1957" s="190"/>
      <c r="FEI1957" s="190"/>
      <c r="FEJ1957" s="190"/>
      <c r="FEK1957" s="190"/>
      <c r="FEL1957" s="190"/>
      <c r="FEM1957" s="190"/>
      <c r="FEN1957" s="190"/>
      <c r="FEO1957" s="190"/>
      <c r="FEP1957" s="190"/>
      <c r="FEQ1957" s="190"/>
      <c r="FER1957" s="190"/>
      <c r="FES1957" s="190"/>
      <c r="FET1957" s="190"/>
      <c r="FEU1957" s="190"/>
      <c r="FEV1957" s="190"/>
      <c r="FEW1957" s="190"/>
      <c r="FEX1957" s="190"/>
      <c r="FEY1957" s="190"/>
      <c r="FEZ1957" s="190"/>
      <c r="FFA1957" s="190"/>
      <c r="FFB1957" s="190"/>
      <c r="FFC1957" s="190"/>
      <c r="FFD1957" s="190"/>
      <c r="FFE1957" s="190"/>
      <c r="FFF1957" s="190"/>
      <c r="FFG1957" s="190"/>
      <c r="FFH1957" s="190"/>
      <c r="FFI1957" s="190"/>
      <c r="FFJ1957" s="190"/>
      <c r="FFK1957" s="190"/>
      <c r="FFL1957" s="190"/>
      <c r="FFM1957" s="190"/>
      <c r="FFN1957" s="190"/>
      <c r="FFO1957" s="190"/>
      <c r="FFP1957" s="190"/>
      <c r="FFQ1957" s="190"/>
      <c r="FFR1957" s="190"/>
      <c r="FFS1957" s="190"/>
      <c r="FFT1957" s="190"/>
      <c r="FFU1957" s="190"/>
      <c r="FFV1957" s="190"/>
      <c r="FFW1957" s="190"/>
      <c r="FFX1957" s="190"/>
      <c r="FFY1957" s="190"/>
      <c r="FFZ1957" s="190"/>
      <c r="FGA1957" s="190"/>
      <c r="FGB1957" s="190"/>
      <c r="FGC1957" s="190"/>
      <c r="FGD1957" s="190"/>
      <c r="FGE1957" s="190"/>
      <c r="FGF1957" s="190"/>
      <c r="FGG1957" s="190"/>
      <c r="FGH1957" s="190"/>
      <c r="FGI1957" s="190"/>
      <c r="FGJ1957" s="190"/>
      <c r="FGK1957" s="190"/>
      <c r="FGL1957" s="190"/>
      <c r="FGM1957" s="190"/>
      <c r="FGN1957" s="190"/>
      <c r="FGO1957" s="190"/>
      <c r="FGP1957" s="190"/>
      <c r="FGQ1957" s="190"/>
      <c r="FGR1957" s="190"/>
      <c r="FGS1957" s="190"/>
      <c r="FGT1957" s="190"/>
      <c r="FGU1957" s="190"/>
      <c r="FGV1957" s="190"/>
      <c r="FGW1957" s="190"/>
      <c r="FGX1957" s="190"/>
      <c r="FGY1957" s="190"/>
      <c r="FGZ1957" s="190"/>
      <c r="FHA1957" s="190"/>
      <c r="FHB1957" s="190"/>
      <c r="FHC1957" s="190"/>
      <c r="FHD1957" s="190"/>
      <c r="FHE1957" s="190"/>
      <c r="FHF1957" s="190"/>
      <c r="FHG1957" s="190"/>
      <c r="FHH1957" s="190"/>
      <c r="FHI1957" s="190"/>
      <c r="FHJ1957" s="190"/>
      <c r="FHK1957" s="190"/>
      <c r="FHL1957" s="190"/>
      <c r="FHM1957" s="190"/>
      <c r="FHN1957" s="190"/>
      <c r="FHO1957" s="190"/>
      <c r="FHP1957" s="190"/>
      <c r="FHQ1957" s="190"/>
      <c r="FHR1957" s="190"/>
      <c r="FHS1957" s="190"/>
      <c r="FHT1957" s="190"/>
      <c r="FHU1957" s="190"/>
      <c r="FHV1957" s="190"/>
      <c r="FHW1957" s="190"/>
      <c r="FHX1957" s="190"/>
      <c r="FHY1957" s="190"/>
      <c r="FHZ1957" s="190"/>
      <c r="FIA1957" s="190"/>
      <c r="FIB1957" s="190"/>
      <c r="FIC1957" s="190"/>
      <c r="FID1957" s="190"/>
      <c r="FIE1957" s="190"/>
      <c r="FIF1957" s="190"/>
      <c r="FIG1957" s="190"/>
      <c r="FIH1957" s="190"/>
      <c r="FII1957" s="190"/>
      <c r="FIJ1957" s="190"/>
      <c r="FIK1957" s="190"/>
      <c r="FIL1957" s="190"/>
      <c r="FIM1957" s="190"/>
      <c r="FIN1957" s="190"/>
      <c r="FIO1957" s="190"/>
      <c r="FIP1957" s="190"/>
      <c r="FIQ1957" s="190"/>
      <c r="FIR1957" s="190"/>
      <c r="FIS1957" s="190"/>
      <c r="FIT1957" s="190"/>
      <c r="FIU1957" s="190"/>
      <c r="FIV1957" s="190"/>
      <c r="FIW1957" s="190"/>
      <c r="FIX1957" s="190"/>
      <c r="FIY1957" s="190"/>
      <c r="FIZ1957" s="190"/>
      <c r="FJA1957" s="190"/>
      <c r="FJB1957" s="190"/>
      <c r="FJC1957" s="190"/>
      <c r="FJD1957" s="190"/>
      <c r="FJE1957" s="190"/>
      <c r="FJF1957" s="190"/>
      <c r="FJG1957" s="190"/>
      <c r="FJH1957" s="190"/>
      <c r="FJI1957" s="190"/>
      <c r="FJJ1957" s="190"/>
      <c r="FJK1957" s="190"/>
      <c r="FJL1957" s="190"/>
      <c r="FJM1957" s="190"/>
      <c r="FJN1957" s="190"/>
      <c r="FJO1957" s="190"/>
      <c r="FJP1957" s="190"/>
      <c r="FJQ1957" s="190"/>
      <c r="FJR1957" s="190"/>
      <c r="FJS1957" s="190"/>
      <c r="FJT1957" s="190"/>
      <c r="FJU1957" s="190"/>
      <c r="FJV1957" s="190"/>
      <c r="FJW1957" s="190"/>
      <c r="FJX1957" s="190"/>
      <c r="FJY1957" s="190"/>
      <c r="FJZ1957" s="190"/>
      <c r="FKA1957" s="190"/>
      <c r="FKB1957" s="190"/>
      <c r="FKC1957" s="190"/>
      <c r="FKD1957" s="190"/>
      <c r="FKE1957" s="190"/>
      <c r="FKF1957" s="190"/>
      <c r="FKG1957" s="190"/>
      <c r="FKH1957" s="190"/>
      <c r="FKI1957" s="190"/>
      <c r="FKJ1957" s="190"/>
      <c r="FKK1957" s="190"/>
      <c r="FKL1957" s="190"/>
      <c r="FKM1957" s="190"/>
      <c r="FKN1957" s="190"/>
      <c r="FKO1957" s="190"/>
      <c r="FKP1957" s="190"/>
      <c r="FKQ1957" s="190"/>
      <c r="FKR1957" s="190"/>
      <c r="FKS1957" s="190"/>
      <c r="FKT1957" s="190"/>
      <c r="FKU1957" s="190"/>
      <c r="FKV1957" s="190"/>
      <c r="FKW1957" s="190"/>
      <c r="FKX1957" s="190"/>
      <c r="FKY1957" s="190"/>
      <c r="FKZ1957" s="190"/>
      <c r="FLA1957" s="190"/>
      <c r="FLB1957" s="190"/>
      <c r="FLC1957" s="190"/>
      <c r="FLD1957" s="190"/>
      <c r="FLE1957" s="190"/>
      <c r="FLF1957" s="190"/>
      <c r="FLG1957" s="190"/>
      <c r="FLH1957" s="190"/>
      <c r="FLI1957" s="190"/>
      <c r="FLJ1957" s="190"/>
      <c r="FLK1957" s="190"/>
      <c r="FLL1957" s="190"/>
      <c r="FLM1957" s="190"/>
      <c r="FLN1957" s="190"/>
      <c r="FLO1957" s="190"/>
      <c r="FLP1957" s="190"/>
      <c r="FLQ1957" s="190"/>
      <c r="FLR1957" s="190"/>
      <c r="FLS1957" s="190"/>
      <c r="FLT1957" s="190"/>
      <c r="FLU1957" s="190"/>
      <c r="FLV1957" s="190"/>
      <c r="FLW1957" s="190"/>
      <c r="FLX1957" s="190"/>
      <c r="FLY1957" s="190"/>
      <c r="FLZ1957" s="190"/>
      <c r="FMA1957" s="190"/>
      <c r="FMB1957" s="190"/>
      <c r="FMC1957" s="190"/>
      <c r="FMD1957" s="190"/>
      <c r="FME1957" s="190"/>
      <c r="FMF1957" s="190"/>
      <c r="FMG1957" s="190"/>
      <c r="FMH1957" s="190"/>
      <c r="FMI1957" s="190"/>
      <c r="FMJ1957" s="190"/>
      <c r="FMK1957" s="190"/>
      <c r="FML1957" s="190"/>
      <c r="FMM1957" s="190"/>
      <c r="FMN1957" s="190"/>
      <c r="FMO1957" s="190"/>
      <c r="FMP1957" s="190"/>
      <c r="FMQ1957" s="190"/>
      <c r="FMR1957" s="190"/>
      <c r="FMS1957" s="190"/>
      <c r="FMT1957" s="190"/>
      <c r="FMU1957" s="190"/>
      <c r="FMV1957" s="190"/>
      <c r="FMW1957" s="190"/>
      <c r="FMX1957" s="190"/>
      <c r="FMY1957" s="190"/>
      <c r="FMZ1957" s="190"/>
      <c r="FNA1957" s="190"/>
      <c r="FNB1957" s="190"/>
      <c r="FNC1957" s="190"/>
      <c r="FND1957" s="190"/>
      <c r="FNE1957" s="190"/>
      <c r="FNF1957" s="190"/>
      <c r="FNG1957" s="190"/>
      <c r="FNH1957" s="190"/>
      <c r="FNI1957" s="190"/>
      <c r="FNJ1957" s="190"/>
      <c r="FNK1957" s="190"/>
      <c r="FNL1957" s="190"/>
      <c r="FNM1957" s="190"/>
      <c r="FNN1957" s="190"/>
      <c r="FNO1957" s="190"/>
      <c r="FNP1957" s="190"/>
      <c r="FNQ1957" s="190"/>
      <c r="FNR1957" s="190"/>
      <c r="FNS1957" s="190"/>
      <c r="FNT1957" s="190"/>
      <c r="FNU1957" s="190"/>
      <c r="FNV1957" s="190"/>
      <c r="FNW1957" s="190"/>
      <c r="FNX1957" s="190"/>
      <c r="FNY1957" s="190"/>
      <c r="FNZ1957" s="190"/>
      <c r="FOA1957" s="190"/>
      <c r="FOB1957" s="190"/>
      <c r="FOC1957" s="190"/>
      <c r="FOD1957" s="190"/>
      <c r="FOE1957" s="190"/>
      <c r="FOF1957" s="190"/>
      <c r="FOG1957" s="190"/>
      <c r="FOH1957" s="190"/>
      <c r="FOI1957" s="190"/>
      <c r="FOJ1957" s="190"/>
      <c r="FOK1957" s="190"/>
      <c r="FOL1957" s="190"/>
      <c r="FOM1957" s="190"/>
      <c r="FON1957" s="190"/>
      <c r="FOO1957" s="190"/>
      <c r="FOP1957" s="190"/>
      <c r="FOQ1957" s="190"/>
      <c r="FOR1957" s="190"/>
      <c r="FOS1957" s="190"/>
      <c r="FOT1957" s="190"/>
      <c r="FOU1957" s="190"/>
      <c r="FOV1957" s="190"/>
      <c r="FOW1957" s="190"/>
      <c r="FOX1957" s="190"/>
      <c r="FOY1957" s="190"/>
      <c r="FOZ1957" s="190"/>
      <c r="FPA1957" s="190"/>
      <c r="FPB1957" s="190"/>
      <c r="FPC1957" s="190"/>
      <c r="FPD1957" s="190"/>
      <c r="FPE1957" s="190"/>
      <c r="FPF1957" s="190"/>
      <c r="FPG1957" s="190"/>
      <c r="FPH1957" s="190"/>
      <c r="FPI1957" s="190"/>
      <c r="FPJ1957" s="190"/>
      <c r="FPK1957" s="190"/>
      <c r="FPL1957" s="190"/>
      <c r="FPM1957" s="190"/>
      <c r="FPN1957" s="190"/>
      <c r="FPO1957" s="190"/>
      <c r="FPP1957" s="190"/>
      <c r="FPQ1957" s="190"/>
      <c r="FPR1957" s="190"/>
      <c r="FPS1957" s="190"/>
      <c r="FPT1957" s="190"/>
      <c r="FPU1957" s="190"/>
      <c r="FPV1957" s="190"/>
      <c r="FPW1957" s="190"/>
      <c r="FPX1957" s="190"/>
      <c r="FPY1957" s="190"/>
      <c r="FPZ1957" s="190"/>
      <c r="FQA1957" s="190"/>
      <c r="FQB1957" s="190"/>
      <c r="FQC1957" s="190"/>
      <c r="FQD1957" s="190"/>
      <c r="FQE1957" s="190"/>
      <c r="FQF1957" s="190"/>
      <c r="FQG1957" s="190"/>
      <c r="FQH1957" s="190"/>
      <c r="FQI1957" s="190"/>
      <c r="FQJ1957" s="190"/>
      <c r="FQK1957" s="190"/>
      <c r="FQL1957" s="190"/>
      <c r="FQM1957" s="190"/>
      <c r="FQN1957" s="190"/>
      <c r="FQO1957" s="190"/>
      <c r="FQP1957" s="190"/>
      <c r="FQQ1957" s="190"/>
      <c r="FQR1957" s="190"/>
      <c r="FQS1957" s="190"/>
      <c r="FQT1957" s="190"/>
      <c r="FQU1957" s="190"/>
      <c r="FQV1957" s="190"/>
      <c r="FQW1957" s="190"/>
      <c r="FQX1957" s="190"/>
      <c r="FQY1957" s="190"/>
      <c r="FQZ1957" s="190"/>
      <c r="FRA1957" s="190"/>
      <c r="FRB1957" s="190"/>
      <c r="FRC1957" s="190"/>
      <c r="FRD1957" s="190"/>
      <c r="FRE1957" s="190"/>
      <c r="FRF1957" s="190"/>
      <c r="FRG1957" s="190"/>
      <c r="FRH1957" s="190"/>
      <c r="FRI1957" s="190"/>
      <c r="FRJ1957" s="190"/>
      <c r="FRK1957" s="190"/>
      <c r="FRL1957" s="190"/>
      <c r="FRM1957" s="190"/>
      <c r="FRN1957" s="190"/>
      <c r="FRO1957" s="190"/>
      <c r="FRP1957" s="190"/>
      <c r="FRQ1957" s="190"/>
      <c r="FRR1957" s="190"/>
      <c r="FRS1957" s="190"/>
      <c r="FRT1957" s="190"/>
      <c r="FRU1957" s="190"/>
      <c r="FRV1957" s="190"/>
      <c r="FRW1957" s="190"/>
      <c r="FRX1957" s="190"/>
      <c r="FRY1957" s="190"/>
      <c r="FRZ1957" s="190"/>
      <c r="FSA1957" s="190"/>
      <c r="FSB1957" s="190"/>
      <c r="FSC1957" s="190"/>
      <c r="FSD1957" s="190"/>
      <c r="FSE1957" s="190"/>
      <c r="FSF1957" s="190"/>
      <c r="FSG1957" s="190"/>
      <c r="FSH1957" s="190"/>
      <c r="FSI1957" s="190"/>
      <c r="FSJ1957" s="190"/>
      <c r="FSK1957" s="190"/>
      <c r="FSL1957" s="190"/>
      <c r="FSM1957" s="190"/>
      <c r="FSN1957" s="190"/>
      <c r="FSO1957" s="190"/>
      <c r="FSP1957" s="190"/>
      <c r="FSQ1957" s="190"/>
      <c r="FSR1957" s="190"/>
      <c r="FSS1957" s="190"/>
      <c r="FST1957" s="190"/>
      <c r="FSU1957" s="190"/>
      <c r="FSV1957" s="190"/>
      <c r="FSW1957" s="190"/>
      <c r="FSX1957" s="190"/>
      <c r="FSY1957" s="190"/>
      <c r="FSZ1957" s="190"/>
      <c r="FTA1957" s="190"/>
      <c r="FTB1957" s="190"/>
      <c r="FTC1957" s="190"/>
      <c r="FTD1957" s="190"/>
      <c r="FTE1957" s="190"/>
      <c r="FTF1957" s="190"/>
      <c r="FTG1957" s="190"/>
      <c r="FTH1957" s="190"/>
      <c r="FTI1957" s="190"/>
      <c r="FTJ1957" s="190"/>
      <c r="FTK1957" s="190"/>
      <c r="FTL1957" s="190"/>
      <c r="FTM1957" s="190"/>
      <c r="FTN1957" s="190"/>
      <c r="FTO1957" s="190"/>
      <c r="FTP1957" s="190"/>
      <c r="FTQ1957" s="190"/>
      <c r="FTR1957" s="190"/>
      <c r="FTS1957" s="190"/>
      <c r="FTT1957" s="190"/>
      <c r="FTU1957" s="190"/>
      <c r="FTV1957" s="190"/>
      <c r="FTW1957" s="190"/>
      <c r="FTX1957" s="190"/>
      <c r="FTY1957" s="190"/>
      <c r="FTZ1957" s="190"/>
      <c r="FUA1957" s="190"/>
      <c r="FUB1957" s="190"/>
      <c r="FUC1957" s="190"/>
      <c r="FUD1957" s="190"/>
      <c r="FUE1957" s="190"/>
      <c r="FUF1957" s="190"/>
      <c r="FUG1957" s="190"/>
      <c r="FUH1957" s="190"/>
      <c r="FUI1957" s="190"/>
      <c r="FUJ1957" s="190"/>
      <c r="FUK1957" s="190"/>
      <c r="FUL1957" s="190"/>
      <c r="FUM1957" s="190"/>
      <c r="FUN1957" s="190"/>
      <c r="FUO1957" s="190"/>
      <c r="FUP1957" s="190"/>
      <c r="FUQ1957" s="190"/>
      <c r="FUR1957" s="190"/>
      <c r="FUS1957" s="190"/>
      <c r="FUT1957" s="190"/>
      <c r="FUU1957" s="190"/>
      <c r="FUV1957" s="190"/>
      <c r="FUW1957" s="190"/>
      <c r="FUX1957" s="190"/>
      <c r="FUY1957" s="190"/>
      <c r="FUZ1957" s="190"/>
      <c r="FVA1957" s="190"/>
      <c r="FVB1957" s="190"/>
      <c r="FVC1957" s="190"/>
      <c r="FVD1957" s="190"/>
      <c r="FVE1957" s="190"/>
      <c r="FVF1957" s="190"/>
      <c r="FVG1957" s="190"/>
      <c r="FVH1957" s="190"/>
      <c r="FVI1957" s="190"/>
      <c r="FVJ1957" s="190"/>
      <c r="FVK1957" s="190"/>
      <c r="FVL1957" s="190"/>
      <c r="FVM1957" s="190"/>
      <c r="FVN1957" s="190"/>
      <c r="FVO1957" s="190"/>
      <c r="FVP1957" s="190"/>
      <c r="FVQ1957" s="190"/>
      <c r="FVR1957" s="190"/>
      <c r="FVS1957" s="190"/>
      <c r="FVT1957" s="190"/>
      <c r="FVU1957" s="190"/>
      <c r="FVV1957" s="190"/>
      <c r="FVW1957" s="190"/>
      <c r="FVX1957" s="190"/>
      <c r="FVY1957" s="190"/>
      <c r="FVZ1957" s="190"/>
      <c r="FWA1957" s="190"/>
      <c r="FWB1957" s="190"/>
      <c r="FWC1957" s="190"/>
      <c r="FWD1957" s="190"/>
      <c r="FWE1957" s="190"/>
      <c r="FWF1957" s="190"/>
      <c r="FWG1957" s="190"/>
      <c r="FWH1957" s="190"/>
      <c r="FWI1957" s="190"/>
      <c r="FWJ1957" s="190"/>
      <c r="FWK1957" s="190"/>
      <c r="FWL1957" s="190"/>
      <c r="FWM1957" s="190"/>
      <c r="FWN1957" s="190"/>
      <c r="FWO1957" s="190"/>
      <c r="FWP1957" s="190"/>
      <c r="FWQ1957" s="190"/>
      <c r="FWR1957" s="190"/>
      <c r="FWS1957" s="190"/>
      <c r="FWT1957" s="190"/>
      <c r="FWU1957" s="190"/>
      <c r="FWV1957" s="190"/>
      <c r="FWW1957" s="190"/>
      <c r="FWX1957" s="190"/>
      <c r="FWY1957" s="190"/>
      <c r="FWZ1957" s="190"/>
      <c r="FXA1957" s="190"/>
      <c r="FXB1957" s="190"/>
      <c r="FXC1957" s="190"/>
      <c r="FXD1957" s="190"/>
      <c r="FXE1957" s="190"/>
      <c r="FXF1957" s="190"/>
      <c r="FXG1957" s="190"/>
      <c r="FXH1957" s="190"/>
      <c r="FXI1957" s="190"/>
      <c r="FXJ1957" s="190"/>
      <c r="FXK1957" s="190"/>
      <c r="FXL1957" s="190"/>
      <c r="FXM1957" s="190"/>
      <c r="FXN1957" s="190"/>
      <c r="FXO1957" s="190"/>
      <c r="FXP1957" s="190"/>
      <c r="FXQ1957" s="190"/>
      <c r="FXR1957" s="190"/>
      <c r="FXS1957" s="190"/>
      <c r="FXT1957" s="190"/>
      <c r="FXU1957" s="190"/>
      <c r="FXV1957" s="190"/>
      <c r="FXW1957" s="190"/>
      <c r="FXX1957" s="190"/>
      <c r="FXY1957" s="190"/>
      <c r="FXZ1957" s="190"/>
      <c r="FYA1957" s="190"/>
      <c r="FYB1957" s="190"/>
      <c r="FYC1957" s="190"/>
      <c r="FYD1957" s="190"/>
      <c r="FYE1957" s="190"/>
      <c r="FYF1957" s="190"/>
      <c r="FYG1957" s="190"/>
      <c r="FYH1957" s="190"/>
      <c r="FYI1957" s="190"/>
      <c r="FYJ1957" s="190"/>
      <c r="FYK1957" s="190"/>
      <c r="FYL1957" s="190"/>
      <c r="FYM1957" s="190"/>
      <c r="FYN1957" s="190"/>
      <c r="FYO1957" s="190"/>
      <c r="FYP1957" s="190"/>
      <c r="FYQ1957" s="190"/>
      <c r="FYR1957" s="190"/>
      <c r="FYS1957" s="190"/>
      <c r="FYT1957" s="190"/>
      <c r="FYU1957" s="190"/>
      <c r="FYV1957" s="190"/>
      <c r="FYW1957" s="190"/>
      <c r="FYX1957" s="190"/>
      <c r="FYY1957" s="190"/>
      <c r="FYZ1957" s="190"/>
      <c r="FZA1957" s="190"/>
      <c r="FZB1957" s="190"/>
      <c r="FZC1957" s="190"/>
      <c r="FZD1957" s="190"/>
      <c r="FZE1957" s="190"/>
      <c r="FZF1957" s="190"/>
      <c r="FZG1957" s="190"/>
      <c r="FZH1957" s="190"/>
      <c r="FZI1957" s="190"/>
      <c r="FZJ1957" s="190"/>
      <c r="FZK1957" s="190"/>
      <c r="FZL1957" s="190"/>
      <c r="FZM1957" s="190"/>
      <c r="FZN1957" s="190"/>
      <c r="FZO1957" s="190"/>
      <c r="FZP1957" s="190"/>
      <c r="FZQ1957" s="190"/>
      <c r="FZR1957" s="190"/>
      <c r="FZS1957" s="190"/>
      <c r="FZT1957" s="190"/>
      <c r="FZU1957" s="190"/>
      <c r="FZV1957" s="190"/>
      <c r="FZW1957" s="190"/>
      <c r="FZX1957" s="190"/>
      <c r="FZY1957" s="190"/>
      <c r="FZZ1957" s="190"/>
      <c r="GAA1957" s="190"/>
      <c r="GAB1957" s="190"/>
      <c r="GAC1957" s="190"/>
      <c r="GAD1957" s="190"/>
      <c r="GAE1957" s="190"/>
      <c r="GAF1957" s="190"/>
      <c r="GAG1957" s="190"/>
      <c r="GAH1957" s="190"/>
      <c r="GAI1957" s="190"/>
      <c r="GAJ1957" s="190"/>
      <c r="GAK1957" s="190"/>
      <c r="GAL1957" s="190"/>
      <c r="GAM1957" s="190"/>
      <c r="GAN1957" s="190"/>
      <c r="GAO1957" s="190"/>
      <c r="GAP1957" s="190"/>
      <c r="GAQ1957" s="190"/>
      <c r="GAR1957" s="190"/>
      <c r="GAS1957" s="190"/>
      <c r="GAT1957" s="190"/>
      <c r="GAU1957" s="190"/>
      <c r="GAV1957" s="190"/>
      <c r="GAW1957" s="190"/>
      <c r="GAX1957" s="190"/>
      <c r="GAY1957" s="190"/>
      <c r="GAZ1957" s="190"/>
      <c r="GBA1957" s="190"/>
      <c r="GBB1957" s="190"/>
      <c r="GBC1957" s="190"/>
      <c r="GBD1957" s="190"/>
      <c r="GBE1957" s="190"/>
      <c r="GBF1957" s="190"/>
      <c r="GBG1957" s="190"/>
      <c r="GBH1957" s="190"/>
      <c r="GBI1957" s="190"/>
      <c r="GBJ1957" s="190"/>
      <c r="GBK1957" s="190"/>
      <c r="GBL1957" s="190"/>
      <c r="GBM1957" s="190"/>
      <c r="GBN1957" s="190"/>
      <c r="GBO1957" s="190"/>
      <c r="GBP1957" s="190"/>
      <c r="GBQ1957" s="190"/>
      <c r="GBR1957" s="190"/>
      <c r="GBS1957" s="190"/>
      <c r="GBT1957" s="190"/>
      <c r="GBU1957" s="190"/>
      <c r="GBV1957" s="190"/>
      <c r="GBW1957" s="190"/>
      <c r="GBX1957" s="190"/>
      <c r="GBY1957" s="190"/>
      <c r="GBZ1957" s="190"/>
      <c r="GCA1957" s="190"/>
      <c r="GCB1957" s="190"/>
      <c r="GCC1957" s="190"/>
      <c r="GCD1957" s="190"/>
      <c r="GCE1957" s="190"/>
      <c r="GCF1957" s="190"/>
      <c r="GCG1957" s="190"/>
      <c r="GCH1957" s="190"/>
      <c r="GCI1957" s="190"/>
      <c r="GCJ1957" s="190"/>
      <c r="GCK1957" s="190"/>
      <c r="GCL1957" s="190"/>
      <c r="GCM1957" s="190"/>
      <c r="GCN1957" s="190"/>
      <c r="GCO1957" s="190"/>
      <c r="GCP1957" s="190"/>
      <c r="GCQ1957" s="190"/>
      <c r="GCR1957" s="190"/>
      <c r="GCS1957" s="190"/>
      <c r="GCT1957" s="190"/>
      <c r="GCU1957" s="190"/>
      <c r="GCV1957" s="190"/>
      <c r="GCW1957" s="190"/>
      <c r="GCX1957" s="190"/>
      <c r="GCY1957" s="190"/>
      <c r="GCZ1957" s="190"/>
      <c r="GDA1957" s="190"/>
      <c r="GDB1957" s="190"/>
      <c r="GDC1957" s="190"/>
      <c r="GDD1957" s="190"/>
      <c r="GDE1957" s="190"/>
      <c r="GDF1957" s="190"/>
      <c r="GDG1957" s="190"/>
      <c r="GDH1957" s="190"/>
      <c r="GDI1957" s="190"/>
      <c r="GDJ1957" s="190"/>
      <c r="GDK1957" s="190"/>
      <c r="GDL1957" s="190"/>
      <c r="GDM1957" s="190"/>
      <c r="GDN1957" s="190"/>
      <c r="GDO1957" s="190"/>
      <c r="GDP1957" s="190"/>
      <c r="GDQ1957" s="190"/>
      <c r="GDR1957" s="190"/>
      <c r="GDS1957" s="190"/>
      <c r="GDT1957" s="190"/>
      <c r="GDU1957" s="190"/>
      <c r="GDV1957" s="190"/>
      <c r="GDW1957" s="190"/>
      <c r="GDX1957" s="190"/>
      <c r="GDY1957" s="190"/>
      <c r="GDZ1957" s="190"/>
      <c r="GEA1957" s="190"/>
      <c r="GEB1957" s="190"/>
      <c r="GEC1957" s="190"/>
      <c r="GED1957" s="190"/>
      <c r="GEE1957" s="190"/>
      <c r="GEF1957" s="190"/>
      <c r="GEG1957" s="190"/>
      <c r="GEH1957" s="190"/>
      <c r="GEI1957" s="190"/>
      <c r="GEJ1957" s="190"/>
      <c r="GEK1957" s="190"/>
      <c r="GEL1957" s="190"/>
      <c r="GEM1957" s="190"/>
      <c r="GEN1957" s="190"/>
      <c r="GEO1957" s="190"/>
      <c r="GEP1957" s="190"/>
      <c r="GEQ1957" s="190"/>
      <c r="GER1957" s="190"/>
      <c r="GES1957" s="190"/>
      <c r="GET1957" s="190"/>
      <c r="GEU1957" s="190"/>
      <c r="GEV1957" s="190"/>
      <c r="GEW1957" s="190"/>
      <c r="GEX1957" s="190"/>
      <c r="GEY1957" s="190"/>
      <c r="GEZ1957" s="190"/>
      <c r="GFA1957" s="190"/>
      <c r="GFB1957" s="190"/>
      <c r="GFC1957" s="190"/>
      <c r="GFD1957" s="190"/>
      <c r="GFE1957" s="190"/>
      <c r="GFF1957" s="190"/>
      <c r="GFG1957" s="190"/>
      <c r="GFH1957" s="190"/>
      <c r="GFI1957" s="190"/>
      <c r="GFJ1957" s="190"/>
      <c r="GFK1957" s="190"/>
      <c r="GFL1957" s="190"/>
      <c r="GFM1957" s="190"/>
      <c r="GFN1957" s="190"/>
      <c r="GFO1957" s="190"/>
      <c r="GFP1957" s="190"/>
      <c r="GFQ1957" s="190"/>
      <c r="GFR1957" s="190"/>
      <c r="GFS1957" s="190"/>
      <c r="GFT1957" s="190"/>
      <c r="GFU1957" s="190"/>
      <c r="GFV1957" s="190"/>
      <c r="GFW1957" s="190"/>
      <c r="GFX1957" s="190"/>
      <c r="GFY1957" s="190"/>
      <c r="GFZ1957" s="190"/>
      <c r="GGA1957" s="190"/>
      <c r="GGB1957" s="190"/>
      <c r="GGC1957" s="190"/>
      <c r="GGD1957" s="190"/>
      <c r="GGE1957" s="190"/>
      <c r="GGF1957" s="190"/>
      <c r="GGG1957" s="190"/>
      <c r="GGH1957" s="190"/>
      <c r="GGI1957" s="190"/>
      <c r="GGJ1957" s="190"/>
      <c r="GGK1957" s="190"/>
      <c r="GGL1957" s="190"/>
      <c r="GGM1957" s="190"/>
      <c r="GGN1957" s="190"/>
      <c r="GGO1957" s="190"/>
      <c r="GGP1957" s="190"/>
      <c r="GGQ1957" s="190"/>
      <c r="GGR1957" s="190"/>
      <c r="GGS1957" s="190"/>
      <c r="GGT1957" s="190"/>
      <c r="GGU1957" s="190"/>
      <c r="GGV1957" s="190"/>
      <c r="GGW1957" s="190"/>
      <c r="GGX1957" s="190"/>
      <c r="GGY1957" s="190"/>
      <c r="GGZ1957" s="190"/>
      <c r="GHA1957" s="190"/>
      <c r="GHB1957" s="190"/>
      <c r="GHC1957" s="190"/>
      <c r="GHD1957" s="190"/>
      <c r="GHE1957" s="190"/>
      <c r="GHF1957" s="190"/>
      <c r="GHG1957" s="190"/>
      <c r="GHH1957" s="190"/>
      <c r="GHI1957" s="190"/>
      <c r="GHJ1957" s="190"/>
      <c r="GHK1957" s="190"/>
      <c r="GHL1957" s="190"/>
      <c r="GHM1957" s="190"/>
      <c r="GHN1957" s="190"/>
      <c r="GHO1957" s="190"/>
      <c r="GHP1957" s="190"/>
      <c r="GHQ1957" s="190"/>
      <c r="GHR1957" s="190"/>
      <c r="GHS1957" s="190"/>
      <c r="GHT1957" s="190"/>
      <c r="GHU1957" s="190"/>
      <c r="GHV1957" s="190"/>
      <c r="GHW1957" s="190"/>
      <c r="GHX1957" s="190"/>
      <c r="GHY1957" s="190"/>
      <c r="GHZ1957" s="190"/>
      <c r="GIA1957" s="190"/>
      <c r="GIB1957" s="190"/>
      <c r="GIC1957" s="190"/>
      <c r="GID1957" s="190"/>
      <c r="GIE1957" s="190"/>
      <c r="GIF1957" s="190"/>
      <c r="GIG1957" s="190"/>
      <c r="GIH1957" s="190"/>
      <c r="GII1957" s="190"/>
      <c r="GIJ1957" s="190"/>
      <c r="GIK1957" s="190"/>
      <c r="GIL1957" s="190"/>
      <c r="GIM1957" s="190"/>
      <c r="GIN1957" s="190"/>
      <c r="GIO1957" s="190"/>
      <c r="GIP1957" s="190"/>
      <c r="GIQ1957" s="190"/>
      <c r="GIR1957" s="190"/>
      <c r="GIS1957" s="190"/>
      <c r="GIT1957" s="190"/>
      <c r="GIU1957" s="190"/>
      <c r="GIV1957" s="190"/>
      <c r="GIW1957" s="190"/>
      <c r="GIX1957" s="190"/>
      <c r="GIY1957" s="190"/>
      <c r="GIZ1957" s="190"/>
      <c r="GJA1957" s="190"/>
      <c r="GJB1957" s="190"/>
      <c r="GJC1957" s="190"/>
      <c r="GJD1957" s="190"/>
      <c r="GJE1957" s="190"/>
      <c r="GJF1957" s="190"/>
      <c r="GJG1957" s="190"/>
      <c r="GJH1957" s="190"/>
      <c r="GJI1957" s="190"/>
      <c r="GJJ1957" s="190"/>
      <c r="GJK1957" s="190"/>
      <c r="GJL1957" s="190"/>
      <c r="GJM1957" s="190"/>
      <c r="GJN1957" s="190"/>
      <c r="GJO1957" s="190"/>
      <c r="GJP1957" s="190"/>
      <c r="GJQ1957" s="190"/>
      <c r="GJR1957" s="190"/>
      <c r="GJS1957" s="190"/>
      <c r="GJT1957" s="190"/>
      <c r="GJU1957" s="190"/>
      <c r="GJV1957" s="190"/>
      <c r="GJW1957" s="190"/>
      <c r="GJX1957" s="190"/>
      <c r="GJY1957" s="190"/>
      <c r="GJZ1957" s="190"/>
      <c r="GKA1957" s="190"/>
      <c r="GKB1957" s="190"/>
      <c r="GKC1957" s="190"/>
      <c r="GKD1957" s="190"/>
      <c r="GKE1957" s="190"/>
      <c r="GKF1957" s="190"/>
      <c r="GKG1957" s="190"/>
      <c r="GKH1957" s="190"/>
      <c r="GKI1957" s="190"/>
      <c r="GKJ1957" s="190"/>
      <c r="GKK1957" s="190"/>
      <c r="GKL1957" s="190"/>
      <c r="GKM1957" s="190"/>
      <c r="GKN1957" s="190"/>
      <c r="GKO1957" s="190"/>
      <c r="GKP1957" s="190"/>
      <c r="GKQ1957" s="190"/>
      <c r="GKR1957" s="190"/>
      <c r="GKS1957" s="190"/>
      <c r="GKT1957" s="190"/>
      <c r="GKU1957" s="190"/>
      <c r="GKV1957" s="190"/>
      <c r="GKW1957" s="190"/>
      <c r="GKX1957" s="190"/>
      <c r="GKY1957" s="190"/>
      <c r="GKZ1957" s="190"/>
      <c r="GLA1957" s="190"/>
      <c r="GLB1957" s="190"/>
      <c r="GLC1957" s="190"/>
      <c r="GLD1957" s="190"/>
      <c r="GLE1957" s="190"/>
      <c r="GLF1957" s="190"/>
      <c r="GLG1957" s="190"/>
      <c r="GLH1957" s="190"/>
      <c r="GLI1957" s="190"/>
      <c r="GLJ1957" s="190"/>
      <c r="GLK1957" s="190"/>
      <c r="GLL1957" s="190"/>
      <c r="GLM1957" s="190"/>
      <c r="GLN1957" s="190"/>
      <c r="GLO1957" s="190"/>
      <c r="GLP1957" s="190"/>
      <c r="GLQ1957" s="190"/>
      <c r="GLR1957" s="190"/>
      <c r="GLS1957" s="190"/>
      <c r="GLT1957" s="190"/>
      <c r="GLU1957" s="190"/>
      <c r="GLV1957" s="190"/>
      <c r="GLW1957" s="190"/>
      <c r="GLX1957" s="190"/>
      <c r="GLY1957" s="190"/>
      <c r="GLZ1957" s="190"/>
      <c r="GMA1957" s="190"/>
      <c r="GMB1957" s="190"/>
      <c r="GMC1957" s="190"/>
      <c r="GMD1957" s="190"/>
      <c r="GME1957" s="190"/>
      <c r="GMF1957" s="190"/>
      <c r="GMG1957" s="190"/>
      <c r="GMH1957" s="190"/>
      <c r="GMI1957" s="190"/>
      <c r="GMJ1957" s="190"/>
      <c r="GMK1957" s="190"/>
      <c r="GML1957" s="190"/>
      <c r="GMM1957" s="190"/>
      <c r="GMN1957" s="190"/>
      <c r="GMO1957" s="190"/>
      <c r="GMP1957" s="190"/>
      <c r="GMQ1957" s="190"/>
      <c r="GMR1957" s="190"/>
      <c r="GMS1957" s="190"/>
      <c r="GMT1957" s="190"/>
      <c r="GMU1957" s="190"/>
      <c r="GMV1957" s="190"/>
      <c r="GMW1957" s="190"/>
      <c r="GMX1957" s="190"/>
      <c r="GMY1957" s="190"/>
      <c r="GMZ1957" s="190"/>
      <c r="GNA1957" s="190"/>
      <c r="GNB1957" s="190"/>
      <c r="GNC1957" s="190"/>
      <c r="GND1957" s="190"/>
      <c r="GNE1957" s="190"/>
      <c r="GNF1957" s="190"/>
      <c r="GNG1957" s="190"/>
      <c r="GNH1957" s="190"/>
      <c r="GNI1957" s="190"/>
      <c r="GNJ1957" s="190"/>
      <c r="GNK1957" s="190"/>
      <c r="GNL1957" s="190"/>
      <c r="GNM1957" s="190"/>
      <c r="GNN1957" s="190"/>
      <c r="GNO1957" s="190"/>
      <c r="GNP1957" s="190"/>
      <c r="GNQ1957" s="190"/>
      <c r="GNR1957" s="190"/>
      <c r="GNS1957" s="190"/>
      <c r="GNT1957" s="190"/>
      <c r="GNU1957" s="190"/>
      <c r="GNV1957" s="190"/>
      <c r="GNW1957" s="190"/>
      <c r="GNX1957" s="190"/>
      <c r="GNY1957" s="190"/>
      <c r="GNZ1957" s="190"/>
      <c r="GOA1957" s="190"/>
      <c r="GOB1957" s="190"/>
      <c r="GOC1957" s="190"/>
      <c r="GOD1957" s="190"/>
      <c r="GOE1957" s="190"/>
      <c r="GOF1957" s="190"/>
      <c r="GOG1957" s="190"/>
      <c r="GOH1957" s="190"/>
      <c r="GOI1957" s="190"/>
      <c r="GOJ1957" s="190"/>
      <c r="GOK1957" s="190"/>
      <c r="GOL1957" s="190"/>
      <c r="GOM1957" s="190"/>
      <c r="GON1957" s="190"/>
      <c r="GOO1957" s="190"/>
      <c r="GOP1957" s="190"/>
      <c r="GOQ1957" s="190"/>
      <c r="GOR1957" s="190"/>
      <c r="GOS1957" s="190"/>
      <c r="GOT1957" s="190"/>
      <c r="GOU1957" s="190"/>
      <c r="GOV1957" s="190"/>
      <c r="GOW1957" s="190"/>
      <c r="GOX1957" s="190"/>
      <c r="GOY1957" s="190"/>
      <c r="GOZ1957" s="190"/>
      <c r="GPA1957" s="190"/>
      <c r="GPB1957" s="190"/>
      <c r="GPC1957" s="190"/>
      <c r="GPD1957" s="190"/>
      <c r="GPE1957" s="190"/>
      <c r="GPF1957" s="190"/>
      <c r="GPG1957" s="190"/>
      <c r="GPH1957" s="190"/>
      <c r="GPI1957" s="190"/>
      <c r="GPJ1957" s="190"/>
      <c r="GPK1957" s="190"/>
      <c r="GPL1957" s="190"/>
      <c r="GPM1957" s="190"/>
      <c r="GPN1957" s="190"/>
      <c r="GPO1957" s="190"/>
      <c r="GPP1957" s="190"/>
      <c r="GPQ1957" s="190"/>
      <c r="GPR1957" s="190"/>
      <c r="GPS1957" s="190"/>
      <c r="GPT1957" s="190"/>
      <c r="GPU1957" s="190"/>
      <c r="GPV1957" s="190"/>
      <c r="GPW1957" s="190"/>
      <c r="GPX1957" s="190"/>
      <c r="GPY1957" s="190"/>
      <c r="GPZ1957" s="190"/>
      <c r="GQA1957" s="190"/>
      <c r="GQB1957" s="190"/>
      <c r="GQC1957" s="190"/>
      <c r="GQD1957" s="190"/>
      <c r="GQE1957" s="190"/>
      <c r="GQF1957" s="190"/>
      <c r="GQG1957" s="190"/>
      <c r="GQH1957" s="190"/>
      <c r="GQI1957" s="190"/>
      <c r="GQJ1957" s="190"/>
      <c r="GQK1957" s="190"/>
      <c r="GQL1957" s="190"/>
      <c r="GQM1957" s="190"/>
      <c r="GQN1957" s="190"/>
      <c r="GQO1957" s="190"/>
      <c r="GQP1957" s="190"/>
      <c r="GQQ1957" s="190"/>
      <c r="GQR1957" s="190"/>
      <c r="GQS1957" s="190"/>
      <c r="GQT1957" s="190"/>
      <c r="GQU1957" s="190"/>
      <c r="GQV1957" s="190"/>
      <c r="GQW1957" s="190"/>
      <c r="GQX1957" s="190"/>
      <c r="GQY1957" s="190"/>
      <c r="GQZ1957" s="190"/>
      <c r="GRA1957" s="190"/>
      <c r="GRB1957" s="190"/>
      <c r="GRC1957" s="190"/>
      <c r="GRD1957" s="190"/>
      <c r="GRE1957" s="190"/>
      <c r="GRF1957" s="190"/>
      <c r="GRG1957" s="190"/>
      <c r="GRH1957" s="190"/>
      <c r="GRI1957" s="190"/>
      <c r="GRJ1957" s="190"/>
      <c r="GRK1957" s="190"/>
      <c r="GRL1957" s="190"/>
      <c r="GRM1957" s="190"/>
      <c r="GRN1957" s="190"/>
      <c r="GRO1957" s="190"/>
      <c r="GRP1957" s="190"/>
      <c r="GRQ1957" s="190"/>
      <c r="GRR1957" s="190"/>
      <c r="GRS1957" s="190"/>
      <c r="GRT1957" s="190"/>
      <c r="GRU1957" s="190"/>
      <c r="GRV1957" s="190"/>
      <c r="GRW1957" s="190"/>
      <c r="GRX1957" s="190"/>
      <c r="GRY1957" s="190"/>
      <c r="GRZ1957" s="190"/>
      <c r="GSA1957" s="190"/>
      <c r="GSB1957" s="190"/>
      <c r="GSC1957" s="190"/>
      <c r="GSD1957" s="190"/>
      <c r="GSE1957" s="190"/>
      <c r="GSF1957" s="190"/>
      <c r="GSG1957" s="190"/>
      <c r="GSH1957" s="190"/>
      <c r="GSI1957" s="190"/>
      <c r="GSJ1957" s="190"/>
      <c r="GSK1957" s="190"/>
      <c r="GSL1957" s="190"/>
      <c r="GSM1957" s="190"/>
      <c r="GSN1957" s="190"/>
      <c r="GSO1957" s="190"/>
      <c r="GSP1957" s="190"/>
      <c r="GSQ1957" s="190"/>
      <c r="GSR1957" s="190"/>
      <c r="GSS1957" s="190"/>
      <c r="GST1957" s="190"/>
      <c r="GSU1957" s="190"/>
      <c r="GSV1957" s="190"/>
      <c r="GSW1957" s="190"/>
      <c r="GSX1957" s="190"/>
      <c r="GSY1957" s="190"/>
      <c r="GSZ1957" s="190"/>
      <c r="GTA1957" s="190"/>
      <c r="GTB1957" s="190"/>
      <c r="GTC1957" s="190"/>
      <c r="GTD1957" s="190"/>
      <c r="GTE1957" s="190"/>
      <c r="GTF1957" s="190"/>
      <c r="GTG1957" s="190"/>
      <c r="GTH1957" s="190"/>
      <c r="GTI1957" s="190"/>
      <c r="GTJ1957" s="190"/>
      <c r="GTK1957" s="190"/>
      <c r="GTL1957" s="190"/>
      <c r="GTM1957" s="190"/>
      <c r="GTN1957" s="190"/>
      <c r="GTO1957" s="190"/>
      <c r="GTP1957" s="190"/>
      <c r="GTQ1957" s="190"/>
      <c r="GTR1957" s="190"/>
      <c r="GTS1957" s="190"/>
      <c r="GTT1957" s="190"/>
      <c r="GTU1957" s="190"/>
      <c r="GTV1957" s="190"/>
      <c r="GTW1957" s="190"/>
      <c r="GTX1957" s="190"/>
      <c r="GTY1957" s="190"/>
      <c r="GTZ1957" s="190"/>
      <c r="GUA1957" s="190"/>
      <c r="GUB1957" s="190"/>
      <c r="GUC1957" s="190"/>
      <c r="GUD1957" s="190"/>
      <c r="GUE1957" s="190"/>
      <c r="GUF1957" s="190"/>
      <c r="GUG1957" s="190"/>
      <c r="GUH1957" s="190"/>
      <c r="GUI1957" s="190"/>
      <c r="GUJ1957" s="190"/>
      <c r="GUK1957" s="190"/>
      <c r="GUL1957" s="190"/>
      <c r="GUM1957" s="190"/>
      <c r="GUN1957" s="190"/>
      <c r="GUO1957" s="190"/>
      <c r="GUP1957" s="190"/>
      <c r="GUQ1957" s="190"/>
      <c r="GUR1957" s="190"/>
      <c r="GUS1957" s="190"/>
      <c r="GUT1957" s="190"/>
      <c r="GUU1957" s="190"/>
      <c r="GUV1957" s="190"/>
      <c r="GUW1957" s="190"/>
      <c r="GUX1957" s="190"/>
      <c r="GUY1957" s="190"/>
      <c r="GUZ1957" s="190"/>
      <c r="GVA1957" s="190"/>
      <c r="GVB1957" s="190"/>
      <c r="GVC1957" s="190"/>
      <c r="GVD1957" s="190"/>
      <c r="GVE1957" s="190"/>
      <c r="GVF1957" s="190"/>
      <c r="GVG1957" s="190"/>
      <c r="GVH1957" s="190"/>
      <c r="GVI1957" s="190"/>
      <c r="GVJ1957" s="190"/>
      <c r="GVK1957" s="190"/>
      <c r="GVL1957" s="190"/>
      <c r="GVM1957" s="190"/>
      <c r="GVN1957" s="190"/>
      <c r="GVO1957" s="190"/>
      <c r="GVP1957" s="190"/>
      <c r="GVQ1957" s="190"/>
      <c r="GVR1957" s="190"/>
      <c r="GVS1957" s="190"/>
      <c r="GVT1957" s="190"/>
      <c r="GVU1957" s="190"/>
      <c r="GVV1957" s="190"/>
      <c r="GVW1957" s="190"/>
      <c r="GVX1957" s="190"/>
      <c r="GVY1957" s="190"/>
      <c r="GVZ1957" s="190"/>
      <c r="GWA1957" s="190"/>
      <c r="GWB1957" s="190"/>
      <c r="GWC1957" s="190"/>
      <c r="GWD1957" s="190"/>
      <c r="GWE1957" s="190"/>
      <c r="GWF1957" s="190"/>
      <c r="GWG1957" s="190"/>
      <c r="GWH1957" s="190"/>
      <c r="GWI1957" s="190"/>
      <c r="GWJ1957" s="190"/>
      <c r="GWK1957" s="190"/>
      <c r="GWL1957" s="190"/>
      <c r="GWM1957" s="190"/>
      <c r="GWN1957" s="190"/>
      <c r="GWO1957" s="190"/>
      <c r="GWP1957" s="190"/>
      <c r="GWQ1957" s="190"/>
      <c r="GWR1957" s="190"/>
      <c r="GWS1957" s="190"/>
      <c r="GWT1957" s="190"/>
      <c r="GWU1957" s="190"/>
      <c r="GWV1957" s="190"/>
      <c r="GWW1957" s="190"/>
      <c r="GWX1957" s="190"/>
      <c r="GWY1957" s="190"/>
      <c r="GWZ1957" s="190"/>
      <c r="GXA1957" s="190"/>
      <c r="GXB1957" s="190"/>
      <c r="GXC1957" s="190"/>
      <c r="GXD1957" s="190"/>
      <c r="GXE1957" s="190"/>
      <c r="GXF1957" s="190"/>
      <c r="GXG1957" s="190"/>
      <c r="GXH1957" s="190"/>
      <c r="GXI1957" s="190"/>
      <c r="GXJ1957" s="190"/>
      <c r="GXK1957" s="190"/>
      <c r="GXL1957" s="190"/>
      <c r="GXM1957" s="190"/>
      <c r="GXN1957" s="190"/>
      <c r="GXO1957" s="190"/>
      <c r="GXP1957" s="190"/>
      <c r="GXQ1957" s="190"/>
      <c r="GXR1957" s="190"/>
      <c r="GXS1957" s="190"/>
      <c r="GXT1957" s="190"/>
      <c r="GXU1957" s="190"/>
      <c r="GXV1957" s="190"/>
      <c r="GXW1957" s="190"/>
      <c r="GXX1957" s="190"/>
      <c r="GXY1957" s="190"/>
      <c r="GXZ1957" s="190"/>
      <c r="GYA1957" s="190"/>
      <c r="GYB1957" s="190"/>
      <c r="GYC1957" s="190"/>
      <c r="GYD1957" s="190"/>
      <c r="GYE1957" s="190"/>
      <c r="GYF1957" s="190"/>
      <c r="GYG1957" s="190"/>
      <c r="GYH1957" s="190"/>
      <c r="GYI1957" s="190"/>
      <c r="GYJ1957" s="190"/>
      <c r="GYK1957" s="190"/>
      <c r="GYL1957" s="190"/>
      <c r="GYM1957" s="190"/>
      <c r="GYN1957" s="190"/>
      <c r="GYO1957" s="190"/>
      <c r="GYP1957" s="190"/>
      <c r="GYQ1957" s="190"/>
      <c r="GYR1957" s="190"/>
      <c r="GYS1957" s="190"/>
      <c r="GYT1957" s="190"/>
      <c r="GYU1957" s="190"/>
      <c r="GYV1957" s="190"/>
      <c r="GYW1957" s="190"/>
      <c r="GYX1957" s="190"/>
      <c r="GYY1957" s="190"/>
      <c r="GYZ1957" s="190"/>
      <c r="GZA1957" s="190"/>
      <c r="GZB1957" s="190"/>
      <c r="GZC1957" s="190"/>
      <c r="GZD1957" s="190"/>
      <c r="GZE1957" s="190"/>
      <c r="GZF1957" s="190"/>
      <c r="GZG1957" s="190"/>
      <c r="GZH1957" s="190"/>
      <c r="GZI1957" s="190"/>
      <c r="GZJ1957" s="190"/>
      <c r="GZK1957" s="190"/>
      <c r="GZL1957" s="190"/>
      <c r="GZM1957" s="190"/>
      <c r="GZN1957" s="190"/>
      <c r="GZO1957" s="190"/>
      <c r="GZP1957" s="190"/>
      <c r="GZQ1957" s="190"/>
      <c r="GZR1957" s="190"/>
      <c r="GZS1957" s="190"/>
      <c r="GZT1957" s="190"/>
      <c r="GZU1957" s="190"/>
      <c r="GZV1957" s="190"/>
      <c r="GZW1957" s="190"/>
      <c r="GZX1957" s="190"/>
      <c r="GZY1957" s="190"/>
      <c r="GZZ1957" s="190"/>
      <c r="HAA1957" s="190"/>
      <c r="HAB1957" s="190"/>
      <c r="HAC1957" s="190"/>
      <c r="HAD1957" s="190"/>
      <c r="HAE1957" s="190"/>
      <c r="HAF1957" s="190"/>
      <c r="HAG1957" s="190"/>
      <c r="HAH1957" s="190"/>
      <c r="HAI1957" s="190"/>
      <c r="HAJ1957" s="190"/>
      <c r="HAK1957" s="190"/>
      <c r="HAL1957" s="190"/>
      <c r="HAM1957" s="190"/>
      <c r="HAN1957" s="190"/>
      <c r="HAO1957" s="190"/>
      <c r="HAP1957" s="190"/>
      <c r="HAQ1957" s="190"/>
      <c r="HAR1957" s="190"/>
      <c r="HAS1957" s="190"/>
      <c r="HAT1957" s="190"/>
      <c r="HAU1957" s="190"/>
      <c r="HAV1957" s="190"/>
      <c r="HAW1957" s="190"/>
      <c r="HAX1957" s="190"/>
      <c r="HAY1957" s="190"/>
      <c r="HAZ1957" s="190"/>
      <c r="HBA1957" s="190"/>
      <c r="HBB1957" s="190"/>
      <c r="HBC1957" s="190"/>
      <c r="HBD1957" s="190"/>
      <c r="HBE1957" s="190"/>
      <c r="HBF1957" s="190"/>
      <c r="HBG1957" s="190"/>
      <c r="HBH1957" s="190"/>
      <c r="HBI1957" s="190"/>
      <c r="HBJ1957" s="190"/>
      <c r="HBK1957" s="190"/>
      <c r="HBL1957" s="190"/>
      <c r="HBM1957" s="190"/>
      <c r="HBN1957" s="190"/>
      <c r="HBO1957" s="190"/>
      <c r="HBP1957" s="190"/>
      <c r="HBQ1957" s="190"/>
      <c r="HBR1957" s="190"/>
      <c r="HBS1957" s="190"/>
      <c r="HBT1957" s="190"/>
      <c r="HBU1957" s="190"/>
      <c r="HBV1957" s="190"/>
      <c r="HBW1957" s="190"/>
      <c r="HBX1957" s="190"/>
      <c r="HBY1957" s="190"/>
      <c r="HBZ1957" s="190"/>
      <c r="HCA1957" s="190"/>
      <c r="HCB1957" s="190"/>
      <c r="HCC1957" s="190"/>
      <c r="HCD1957" s="190"/>
      <c r="HCE1957" s="190"/>
      <c r="HCF1957" s="190"/>
      <c r="HCG1957" s="190"/>
      <c r="HCH1957" s="190"/>
      <c r="HCI1957" s="190"/>
      <c r="HCJ1957" s="190"/>
      <c r="HCK1957" s="190"/>
      <c r="HCL1957" s="190"/>
      <c r="HCM1957" s="190"/>
      <c r="HCN1957" s="190"/>
      <c r="HCO1957" s="190"/>
      <c r="HCP1957" s="190"/>
      <c r="HCQ1957" s="190"/>
      <c r="HCR1957" s="190"/>
      <c r="HCS1957" s="190"/>
      <c r="HCT1957" s="190"/>
      <c r="HCU1957" s="190"/>
      <c r="HCV1957" s="190"/>
      <c r="HCW1957" s="190"/>
      <c r="HCX1957" s="190"/>
      <c r="HCY1957" s="190"/>
      <c r="HCZ1957" s="190"/>
      <c r="HDA1957" s="190"/>
      <c r="HDB1957" s="190"/>
      <c r="HDC1957" s="190"/>
      <c r="HDD1957" s="190"/>
      <c r="HDE1957" s="190"/>
      <c r="HDF1957" s="190"/>
      <c r="HDG1957" s="190"/>
      <c r="HDH1957" s="190"/>
      <c r="HDI1957" s="190"/>
      <c r="HDJ1957" s="190"/>
      <c r="HDK1957" s="190"/>
      <c r="HDL1957" s="190"/>
      <c r="HDM1957" s="190"/>
      <c r="HDN1957" s="190"/>
      <c r="HDO1957" s="190"/>
      <c r="HDP1957" s="190"/>
      <c r="HDQ1957" s="190"/>
      <c r="HDR1957" s="190"/>
      <c r="HDS1957" s="190"/>
      <c r="HDT1957" s="190"/>
      <c r="HDU1957" s="190"/>
      <c r="HDV1957" s="190"/>
      <c r="HDW1957" s="190"/>
      <c r="HDX1957" s="190"/>
      <c r="HDY1957" s="190"/>
      <c r="HDZ1957" s="190"/>
      <c r="HEA1957" s="190"/>
      <c r="HEB1957" s="190"/>
      <c r="HEC1957" s="190"/>
      <c r="HED1957" s="190"/>
      <c r="HEE1957" s="190"/>
      <c r="HEF1957" s="190"/>
      <c r="HEG1957" s="190"/>
      <c r="HEH1957" s="190"/>
      <c r="HEI1957" s="190"/>
      <c r="HEJ1957" s="190"/>
      <c r="HEK1957" s="190"/>
      <c r="HEL1957" s="190"/>
      <c r="HEM1957" s="190"/>
      <c r="HEN1957" s="190"/>
      <c r="HEO1957" s="190"/>
      <c r="HEP1957" s="190"/>
      <c r="HEQ1957" s="190"/>
      <c r="HER1957" s="190"/>
      <c r="HES1957" s="190"/>
      <c r="HET1957" s="190"/>
      <c r="HEU1957" s="190"/>
      <c r="HEV1957" s="190"/>
      <c r="HEW1957" s="190"/>
      <c r="HEX1957" s="190"/>
      <c r="HEY1957" s="190"/>
      <c r="HEZ1957" s="190"/>
      <c r="HFA1957" s="190"/>
      <c r="HFB1957" s="190"/>
      <c r="HFC1957" s="190"/>
      <c r="HFD1957" s="190"/>
      <c r="HFE1957" s="190"/>
      <c r="HFF1957" s="190"/>
      <c r="HFG1957" s="190"/>
      <c r="HFH1957" s="190"/>
      <c r="HFI1957" s="190"/>
      <c r="HFJ1957" s="190"/>
      <c r="HFK1957" s="190"/>
      <c r="HFL1957" s="190"/>
      <c r="HFM1957" s="190"/>
      <c r="HFN1957" s="190"/>
      <c r="HFO1957" s="190"/>
      <c r="HFP1957" s="190"/>
      <c r="HFQ1957" s="190"/>
      <c r="HFR1957" s="190"/>
      <c r="HFS1957" s="190"/>
      <c r="HFT1957" s="190"/>
      <c r="HFU1957" s="190"/>
      <c r="HFV1957" s="190"/>
      <c r="HFW1957" s="190"/>
      <c r="HFX1957" s="190"/>
      <c r="HFY1957" s="190"/>
      <c r="HFZ1957" s="190"/>
      <c r="HGA1957" s="190"/>
      <c r="HGB1957" s="190"/>
      <c r="HGC1957" s="190"/>
      <c r="HGD1957" s="190"/>
      <c r="HGE1957" s="190"/>
      <c r="HGF1957" s="190"/>
      <c r="HGG1957" s="190"/>
      <c r="HGH1957" s="190"/>
      <c r="HGI1957" s="190"/>
      <c r="HGJ1957" s="190"/>
      <c r="HGK1957" s="190"/>
      <c r="HGL1957" s="190"/>
      <c r="HGM1957" s="190"/>
      <c r="HGN1957" s="190"/>
      <c r="HGO1957" s="190"/>
      <c r="HGP1957" s="190"/>
      <c r="HGQ1957" s="190"/>
      <c r="HGR1957" s="190"/>
      <c r="HGS1957" s="190"/>
      <c r="HGT1957" s="190"/>
      <c r="HGU1957" s="190"/>
      <c r="HGV1957" s="190"/>
      <c r="HGW1957" s="190"/>
      <c r="HGX1957" s="190"/>
      <c r="HGY1957" s="190"/>
      <c r="HGZ1957" s="190"/>
      <c r="HHA1957" s="190"/>
      <c r="HHB1957" s="190"/>
      <c r="HHC1957" s="190"/>
      <c r="HHD1957" s="190"/>
      <c r="HHE1957" s="190"/>
      <c r="HHF1957" s="190"/>
      <c r="HHG1957" s="190"/>
      <c r="HHH1957" s="190"/>
      <c r="HHI1957" s="190"/>
      <c r="HHJ1957" s="190"/>
      <c r="HHK1957" s="190"/>
      <c r="HHL1957" s="190"/>
      <c r="HHM1957" s="190"/>
      <c r="HHN1957" s="190"/>
      <c r="HHO1957" s="190"/>
      <c r="HHP1957" s="190"/>
      <c r="HHQ1957" s="190"/>
      <c r="HHR1957" s="190"/>
      <c r="HHS1957" s="190"/>
      <c r="HHT1957" s="190"/>
      <c r="HHU1957" s="190"/>
      <c r="HHV1957" s="190"/>
      <c r="HHW1957" s="190"/>
      <c r="HHX1957" s="190"/>
      <c r="HHY1957" s="190"/>
      <c r="HHZ1957" s="190"/>
      <c r="HIA1957" s="190"/>
      <c r="HIB1957" s="190"/>
      <c r="HIC1957" s="190"/>
      <c r="HID1957" s="190"/>
      <c r="HIE1957" s="190"/>
      <c r="HIF1957" s="190"/>
      <c r="HIG1957" s="190"/>
      <c r="HIH1957" s="190"/>
      <c r="HII1957" s="190"/>
      <c r="HIJ1957" s="190"/>
      <c r="HIK1957" s="190"/>
      <c r="HIL1957" s="190"/>
      <c r="HIM1957" s="190"/>
      <c r="HIN1957" s="190"/>
      <c r="HIO1957" s="190"/>
      <c r="HIP1957" s="190"/>
      <c r="HIQ1957" s="190"/>
      <c r="HIR1957" s="190"/>
      <c r="HIS1957" s="190"/>
      <c r="HIT1957" s="190"/>
      <c r="HIU1957" s="190"/>
      <c r="HIV1957" s="190"/>
      <c r="HIW1957" s="190"/>
      <c r="HIX1957" s="190"/>
      <c r="HIY1957" s="190"/>
      <c r="HIZ1957" s="190"/>
      <c r="HJA1957" s="190"/>
      <c r="HJB1957" s="190"/>
      <c r="HJC1957" s="190"/>
      <c r="HJD1957" s="190"/>
      <c r="HJE1957" s="190"/>
      <c r="HJF1957" s="190"/>
      <c r="HJG1957" s="190"/>
      <c r="HJH1957" s="190"/>
      <c r="HJI1957" s="190"/>
      <c r="HJJ1957" s="190"/>
      <c r="HJK1957" s="190"/>
      <c r="HJL1957" s="190"/>
      <c r="HJM1957" s="190"/>
      <c r="HJN1957" s="190"/>
      <c r="HJO1957" s="190"/>
      <c r="HJP1957" s="190"/>
      <c r="HJQ1957" s="190"/>
      <c r="HJR1957" s="190"/>
      <c r="HJS1957" s="190"/>
      <c r="HJT1957" s="190"/>
      <c r="HJU1957" s="190"/>
      <c r="HJV1957" s="190"/>
      <c r="HJW1957" s="190"/>
      <c r="HJX1957" s="190"/>
      <c r="HJY1957" s="190"/>
      <c r="HJZ1957" s="190"/>
      <c r="HKA1957" s="190"/>
      <c r="HKB1957" s="190"/>
      <c r="HKC1957" s="190"/>
      <c r="HKD1957" s="190"/>
      <c r="HKE1957" s="190"/>
      <c r="HKF1957" s="190"/>
      <c r="HKG1957" s="190"/>
      <c r="HKH1957" s="190"/>
      <c r="HKI1957" s="190"/>
      <c r="HKJ1957" s="190"/>
      <c r="HKK1957" s="190"/>
      <c r="HKL1957" s="190"/>
      <c r="HKM1957" s="190"/>
      <c r="HKN1957" s="190"/>
      <c r="HKO1957" s="190"/>
      <c r="HKP1957" s="190"/>
      <c r="HKQ1957" s="190"/>
      <c r="HKR1957" s="190"/>
      <c r="HKS1957" s="190"/>
      <c r="HKT1957" s="190"/>
      <c r="HKU1957" s="190"/>
      <c r="HKV1957" s="190"/>
      <c r="HKW1957" s="190"/>
      <c r="HKX1957" s="190"/>
      <c r="HKY1957" s="190"/>
      <c r="HKZ1957" s="190"/>
      <c r="HLA1957" s="190"/>
      <c r="HLB1957" s="190"/>
      <c r="HLC1957" s="190"/>
      <c r="HLD1957" s="190"/>
      <c r="HLE1957" s="190"/>
      <c r="HLF1957" s="190"/>
      <c r="HLG1957" s="190"/>
      <c r="HLH1957" s="190"/>
      <c r="HLI1957" s="190"/>
      <c r="HLJ1957" s="190"/>
      <c r="HLK1957" s="190"/>
      <c r="HLL1957" s="190"/>
      <c r="HLM1957" s="190"/>
      <c r="HLN1957" s="190"/>
      <c r="HLO1957" s="190"/>
      <c r="HLP1957" s="190"/>
      <c r="HLQ1957" s="190"/>
      <c r="HLR1957" s="190"/>
      <c r="HLS1957" s="190"/>
      <c r="HLT1957" s="190"/>
      <c r="HLU1957" s="190"/>
      <c r="HLV1957" s="190"/>
      <c r="HLW1957" s="190"/>
      <c r="HLX1957" s="190"/>
      <c r="HLY1957" s="190"/>
      <c r="HLZ1957" s="190"/>
      <c r="HMA1957" s="190"/>
      <c r="HMB1957" s="190"/>
      <c r="HMC1957" s="190"/>
      <c r="HMD1957" s="190"/>
      <c r="HME1957" s="190"/>
      <c r="HMF1957" s="190"/>
      <c r="HMG1957" s="190"/>
      <c r="HMH1957" s="190"/>
      <c r="HMI1957" s="190"/>
      <c r="HMJ1957" s="190"/>
      <c r="HMK1957" s="190"/>
      <c r="HML1957" s="190"/>
      <c r="HMM1957" s="190"/>
      <c r="HMN1957" s="190"/>
      <c r="HMO1957" s="190"/>
      <c r="HMP1957" s="190"/>
      <c r="HMQ1957" s="190"/>
      <c r="HMR1957" s="190"/>
      <c r="HMS1957" s="190"/>
      <c r="HMT1957" s="190"/>
      <c r="HMU1957" s="190"/>
      <c r="HMV1957" s="190"/>
      <c r="HMW1957" s="190"/>
      <c r="HMX1957" s="190"/>
      <c r="HMY1957" s="190"/>
      <c r="HMZ1957" s="190"/>
      <c r="HNA1957" s="190"/>
      <c r="HNB1957" s="190"/>
      <c r="HNC1957" s="190"/>
      <c r="HND1957" s="190"/>
      <c r="HNE1957" s="190"/>
      <c r="HNF1957" s="190"/>
      <c r="HNG1957" s="190"/>
      <c r="HNH1957" s="190"/>
      <c r="HNI1957" s="190"/>
      <c r="HNJ1957" s="190"/>
      <c r="HNK1957" s="190"/>
      <c r="HNL1957" s="190"/>
      <c r="HNM1957" s="190"/>
      <c r="HNN1957" s="190"/>
      <c r="HNO1957" s="190"/>
      <c r="HNP1957" s="190"/>
      <c r="HNQ1957" s="190"/>
      <c r="HNR1957" s="190"/>
      <c r="HNS1957" s="190"/>
      <c r="HNT1957" s="190"/>
      <c r="HNU1957" s="190"/>
      <c r="HNV1957" s="190"/>
      <c r="HNW1957" s="190"/>
      <c r="HNX1957" s="190"/>
      <c r="HNY1957" s="190"/>
      <c r="HNZ1957" s="190"/>
      <c r="HOA1957" s="190"/>
      <c r="HOB1957" s="190"/>
      <c r="HOC1957" s="190"/>
      <c r="HOD1957" s="190"/>
      <c r="HOE1957" s="190"/>
      <c r="HOF1957" s="190"/>
      <c r="HOG1957" s="190"/>
      <c r="HOH1957" s="190"/>
      <c r="HOI1957" s="190"/>
      <c r="HOJ1957" s="190"/>
      <c r="HOK1957" s="190"/>
      <c r="HOL1957" s="190"/>
      <c r="HOM1957" s="190"/>
      <c r="HON1957" s="190"/>
      <c r="HOO1957" s="190"/>
      <c r="HOP1957" s="190"/>
      <c r="HOQ1957" s="190"/>
      <c r="HOR1957" s="190"/>
      <c r="HOS1957" s="190"/>
      <c r="HOT1957" s="190"/>
      <c r="HOU1957" s="190"/>
      <c r="HOV1957" s="190"/>
      <c r="HOW1957" s="190"/>
      <c r="HOX1957" s="190"/>
      <c r="HOY1957" s="190"/>
      <c r="HOZ1957" s="190"/>
      <c r="HPA1957" s="190"/>
      <c r="HPB1957" s="190"/>
      <c r="HPC1957" s="190"/>
      <c r="HPD1957" s="190"/>
      <c r="HPE1957" s="190"/>
      <c r="HPF1957" s="190"/>
      <c r="HPG1957" s="190"/>
      <c r="HPH1957" s="190"/>
      <c r="HPI1957" s="190"/>
      <c r="HPJ1957" s="190"/>
      <c r="HPK1957" s="190"/>
      <c r="HPL1957" s="190"/>
      <c r="HPM1957" s="190"/>
      <c r="HPN1957" s="190"/>
      <c r="HPO1957" s="190"/>
      <c r="HPP1957" s="190"/>
      <c r="HPQ1957" s="190"/>
      <c r="HPR1957" s="190"/>
      <c r="HPS1957" s="190"/>
      <c r="HPT1957" s="190"/>
      <c r="HPU1957" s="190"/>
      <c r="HPV1957" s="190"/>
      <c r="HPW1957" s="190"/>
      <c r="HPX1957" s="190"/>
      <c r="HPY1957" s="190"/>
      <c r="HPZ1957" s="190"/>
      <c r="HQA1957" s="190"/>
      <c r="HQB1957" s="190"/>
      <c r="HQC1957" s="190"/>
      <c r="HQD1957" s="190"/>
      <c r="HQE1957" s="190"/>
      <c r="HQF1957" s="190"/>
      <c r="HQG1957" s="190"/>
      <c r="HQH1957" s="190"/>
      <c r="HQI1957" s="190"/>
      <c r="HQJ1957" s="190"/>
      <c r="HQK1957" s="190"/>
      <c r="HQL1957" s="190"/>
      <c r="HQM1957" s="190"/>
      <c r="HQN1957" s="190"/>
      <c r="HQO1957" s="190"/>
      <c r="HQP1957" s="190"/>
      <c r="HQQ1957" s="190"/>
      <c r="HQR1957" s="190"/>
      <c r="HQS1957" s="190"/>
      <c r="HQT1957" s="190"/>
      <c r="HQU1957" s="190"/>
      <c r="HQV1957" s="190"/>
      <c r="HQW1957" s="190"/>
      <c r="HQX1957" s="190"/>
      <c r="HQY1957" s="190"/>
      <c r="HQZ1957" s="190"/>
      <c r="HRA1957" s="190"/>
      <c r="HRB1957" s="190"/>
      <c r="HRC1957" s="190"/>
      <c r="HRD1957" s="190"/>
      <c r="HRE1957" s="190"/>
      <c r="HRF1957" s="190"/>
      <c r="HRG1957" s="190"/>
      <c r="HRH1957" s="190"/>
      <c r="HRI1957" s="190"/>
      <c r="HRJ1957" s="190"/>
      <c r="HRK1957" s="190"/>
      <c r="HRL1957" s="190"/>
      <c r="HRM1957" s="190"/>
      <c r="HRN1957" s="190"/>
      <c r="HRO1957" s="190"/>
      <c r="HRP1957" s="190"/>
      <c r="HRQ1957" s="190"/>
      <c r="HRR1957" s="190"/>
      <c r="HRS1957" s="190"/>
      <c r="HRT1957" s="190"/>
      <c r="HRU1957" s="190"/>
      <c r="HRV1957" s="190"/>
      <c r="HRW1957" s="190"/>
      <c r="HRX1957" s="190"/>
      <c r="HRY1957" s="190"/>
      <c r="HRZ1957" s="190"/>
      <c r="HSA1957" s="190"/>
      <c r="HSB1957" s="190"/>
      <c r="HSC1957" s="190"/>
      <c r="HSD1957" s="190"/>
      <c r="HSE1957" s="190"/>
      <c r="HSF1957" s="190"/>
      <c r="HSG1957" s="190"/>
      <c r="HSH1957" s="190"/>
      <c r="HSI1957" s="190"/>
      <c r="HSJ1957" s="190"/>
      <c r="HSK1957" s="190"/>
      <c r="HSL1957" s="190"/>
      <c r="HSM1957" s="190"/>
      <c r="HSN1957" s="190"/>
      <c r="HSO1957" s="190"/>
      <c r="HSP1957" s="190"/>
      <c r="HSQ1957" s="190"/>
      <c r="HSR1957" s="190"/>
      <c r="HSS1957" s="190"/>
      <c r="HST1957" s="190"/>
      <c r="HSU1957" s="190"/>
      <c r="HSV1957" s="190"/>
      <c r="HSW1957" s="190"/>
      <c r="HSX1957" s="190"/>
      <c r="HSY1957" s="190"/>
      <c r="HSZ1957" s="190"/>
      <c r="HTA1957" s="190"/>
      <c r="HTB1957" s="190"/>
      <c r="HTC1957" s="190"/>
      <c r="HTD1957" s="190"/>
      <c r="HTE1957" s="190"/>
      <c r="HTF1957" s="190"/>
      <c r="HTG1957" s="190"/>
      <c r="HTH1957" s="190"/>
      <c r="HTI1957" s="190"/>
      <c r="HTJ1957" s="190"/>
      <c r="HTK1957" s="190"/>
      <c r="HTL1957" s="190"/>
      <c r="HTM1957" s="190"/>
      <c r="HTN1957" s="190"/>
      <c r="HTO1957" s="190"/>
      <c r="HTP1957" s="190"/>
      <c r="HTQ1957" s="190"/>
      <c r="HTR1957" s="190"/>
      <c r="HTS1957" s="190"/>
      <c r="HTT1957" s="190"/>
      <c r="HTU1957" s="190"/>
      <c r="HTV1957" s="190"/>
      <c r="HTW1957" s="190"/>
      <c r="HTX1957" s="190"/>
      <c r="HTY1957" s="190"/>
      <c r="HTZ1957" s="190"/>
      <c r="HUA1957" s="190"/>
      <c r="HUB1957" s="190"/>
      <c r="HUC1957" s="190"/>
      <c r="HUD1957" s="190"/>
      <c r="HUE1957" s="190"/>
      <c r="HUF1957" s="190"/>
      <c r="HUG1957" s="190"/>
      <c r="HUH1957" s="190"/>
      <c r="HUI1957" s="190"/>
      <c r="HUJ1957" s="190"/>
      <c r="HUK1957" s="190"/>
      <c r="HUL1957" s="190"/>
      <c r="HUM1957" s="190"/>
      <c r="HUN1957" s="190"/>
      <c r="HUO1957" s="190"/>
      <c r="HUP1957" s="190"/>
      <c r="HUQ1957" s="190"/>
      <c r="HUR1957" s="190"/>
      <c r="HUS1957" s="190"/>
      <c r="HUT1957" s="190"/>
      <c r="HUU1957" s="190"/>
      <c r="HUV1957" s="190"/>
      <c r="HUW1957" s="190"/>
      <c r="HUX1957" s="190"/>
      <c r="HUY1957" s="190"/>
      <c r="HUZ1957" s="190"/>
      <c r="HVA1957" s="190"/>
      <c r="HVB1957" s="190"/>
      <c r="HVC1957" s="190"/>
      <c r="HVD1957" s="190"/>
      <c r="HVE1957" s="190"/>
      <c r="HVF1957" s="190"/>
      <c r="HVG1957" s="190"/>
      <c r="HVH1957" s="190"/>
      <c r="HVI1957" s="190"/>
      <c r="HVJ1957" s="190"/>
      <c r="HVK1957" s="190"/>
      <c r="HVL1957" s="190"/>
      <c r="HVM1957" s="190"/>
      <c r="HVN1957" s="190"/>
      <c r="HVO1957" s="190"/>
      <c r="HVP1957" s="190"/>
      <c r="HVQ1957" s="190"/>
      <c r="HVR1957" s="190"/>
      <c r="HVS1957" s="190"/>
      <c r="HVT1957" s="190"/>
      <c r="HVU1957" s="190"/>
      <c r="HVV1957" s="190"/>
      <c r="HVW1957" s="190"/>
      <c r="HVX1957" s="190"/>
      <c r="HVY1957" s="190"/>
      <c r="HVZ1957" s="190"/>
      <c r="HWA1957" s="190"/>
      <c r="HWB1957" s="190"/>
      <c r="HWC1957" s="190"/>
      <c r="HWD1957" s="190"/>
      <c r="HWE1957" s="190"/>
      <c r="HWF1957" s="190"/>
      <c r="HWG1957" s="190"/>
      <c r="HWH1957" s="190"/>
      <c r="HWI1957" s="190"/>
      <c r="HWJ1957" s="190"/>
      <c r="HWK1957" s="190"/>
      <c r="HWL1957" s="190"/>
      <c r="HWM1957" s="190"/>
      <c r="HWN1957" s="190"/>
      <c r="HWO1957" s="190"/>
      <c r="HWP1957" s="190"/>
      <c r="HWQ1957" s="190"/>
      <c r="HWR1957" s="190"/>
      <c r="HWS1957" s="190"/>
      <c r="HWT1957" s="190"/>
      <c r="HWU1957" s="190"/>
      <c r="HWV1957" s="190"/>
      <c r="HWW1957" s="190"/>
      <c r="HWX1957" s="190"/>
      <c r="HWY1957" s="190"/>
      <c r="HWZ1957" s="190"/>
      <c r="HXA1957" s="190"/>
      <c r="HXB1957" s="190"/>
      <c r="HXC1957" s="190"/>
      <c r="HXD1957" s="190"/>
      <c r="HXE1957" s="190"/>
      <c r="HXF1957" s="190"/>
      <c r="HXG1957" s="190"/>
      <c r="HXH1957" s="190"/>
      <c r="HXI1957" s="190"/>
      <c r="HXJ1957" s="190"/>
      <c r="HXK1957" s="190"/>
      <c r="HXL1957" s="190"/>
      <c r="HXM1957" s="190"/>
      <c r="HXN1957" s="190"/>
      <c r="HXO1957" s="190"/>
      <c r="HXP1957" s="190"/>
      <c r="HXQ1957" s="190"/>
      <c r="HXR1957" s="190"/>
      <c r="HXS1957" s="190"/>
      <c r="HXT1957" s="190"/>
      <c r="HXU1957" s="190"/>
      <c r="HXV1957" s="190"/>
      <c r="HXW1957" s="190"/>
      <c r="HXX1957" s="190"/>
      <c r="HXY1957" s="190"/>
      <c r="HXZ1957" s="190"/>
      <c r="HYA1957" s="190"/>
      <c r="HYB1957" s="190"/>
      <c r="HYC1957" s="190"/>
      <c r="HYD1957" s="190"/>
      <c r="HYE1957" s="190"/>
      <c r="HYF1957" s="190"/>
      <c r="HYG1957" s="190"/>
      <c r="HYH1957" s="190"/>
      <c r="HYI1957" s="190"/>
      <c r="HYJ1957" s="190"/>
      <c r="HYK1957" s="190"/>
      <c r="HYL1957" s="190"/>
      <c r="HYM1957" s="190"/>
      <c r="HYN1957" s="190"/>
      <c r="HYO1957" s="190"/>
      <c r="HYP1957" s="190"/>
      <c r="HYQ1957" s="190"/>
      <c r="HYR1957" s="190"/>
      <c r="HYS1957" s="190"/>
      <c r="HYT1957" s="190"/>
      <c r="HYU1957" s="190"/>
      <c r="HYV1957" s="190"/>
      <c r="HYW1957" s="190"/>
      <c r="HYX1957" s="190"/>
      <c r="HYY1957" s="190"/>
      <c r="HYZ1957" s="190"/>
      <c r="HZA1957" s="190"/>
      <c r="HZB1957" s="190"/>
      <c r="HZC1957" s="190"/>
      <c r="HZD1957" s="190"/>
      <c r="HZE1957" s="190"/>
      <c r="HZF1957" s="190"/>
      <c r="HZG1957" s="190"/>
      <c r="HZH1957" s="190"/>
      <c r="HZI1957" s="190"/>
      <c r="HZJ1957" s="190"/>
      <c r="HZK1957" s="190"/>
      <c r="HZL1957" s="190"/>
      <c r="HZM1957" s="190"/>
      <c r="HZN1957" s="190"/>
      <c r="HZO1957" s="190"/>
      <c r="HZP1957" s="190"/>
      <c r="HZQ1957" s="190"/>
      <c r="HZR1957" s="190"/>
      <c r="HZS1957" s="190"/>
      <c r="HZT1957" s="190"/>
      <c r="HZU1957" s="190"/>
      <c r="HZV1957" s="190"/>
      <c r="HZW1957" s="190"/>
      <c r="HZX1957" s="190"/>
      <c r="HZY1957" s="190"/>
      <c r="HZZ1957" s="190"/>
      <c r="IAA1957" s="190"/>
      <c r="IAB1957" s="190"/>
      <c r="IAC1957" s="190"/>
      <c r="IAD1957" s="190"/>
      <c r="IAE1957" s="190"/>
      <c r="IAF1957" s="190"/>
      <c r="IAG1957" s="190"/>
      <c r="IAH1957" s="190"/>
      <c r="IAI1957" s="190"/>
      <c r="IAJ1957" s="190"/>
      <c r="IAK1957" s="190"/>
      <c r="IAL1957" s="190"/>
      <c r="IAM1957" s="190"/>
      <c r="IAN1957" s="190"/>
      <c r="IAO1957" s="190"/>
      <c r="IAP1957" s="190"/>
      <c r="IAQ1957" s="190"/>
      <c r="IAR1957" s="190"/>
      <c r="IAS1957" s="190"/>
      <c r="IAT1957" s="190"/>
      <c r="IAU1957" s="190"/>
      <c r="IAV1957" s="190"/>
      <c r="IAW1957" s="190"/>
      <c r="IAX1957" s="190"/>
      <c r="IAY1957" s="190"/>
      <c r="IAZ1957" s="190"/>
      <c r="IBA1957" s="190"/>
      <c r="IBB1957" s="190"/>
      <c r="IBC1957" s="190"/>
      <c r="IBD1957" s="190"/>
      <c r="IBE1957" s="190"/>
      <c r="IBF1957" s="190"/>
      <c r="IBG1957" s="190"/>
      <c r="IBH1957" s="190"/>
      <c r="IBI1957" s="190"/>
      <c r="IBJ1957" s="190"/>
      <c r="IBK1957" s="190"/>
      <c r="IBL1957" s="190"/>
      <c r="IBM1957" s="190"/>
      <c r="IBN1957" s="190"/>
      <c r="IBO1957" s="190"/>
      <c r="IBP1957" s="190"/>
      <c r="IBQ1957" s="190"/>
      <c r="IBR1957" s="190"/>
      <c r="IBS1957" s="190"/>
      <c r="IBT1957" s="190"/>
      <c r="IBU1957" s="190"/>
      <c r="IBV1957" s="190"/>
      <c r="IBW1957" s="190"/>
      <c r="IBX1957" s="190"/>
      <c r="IBY1957" s="190"/>
      <c r="IBZ1957" s="190"/>
      <c r="ICA1957" s="190"/>
      <c r="ICB1957" s="190"/>
      <c r="ICC1957" s="190"/>
      <c r="ICD1957" s="190"/>
      <c r="ICE1957" s="190"/>
      <c r="ICF1957" s="190"/>
      <c r="ICG1957" s="190"/>
      <c r="ICH1957" s="190"/>
      <c r="ICI1957" s="190"/>
      <c r="ICJ1957" s="190"/>
      <c r="ICK1957" s="190"/>
      <c r="ICL1957" s="190"/>
      <c r="ICM1957" s="190"/>
      <c r="ICN1957" s="190"/>
      <c r="ICO1957" s="190"/>
      <c r="ICP1957" s="190"/>
      <c r="ICQ1957" s="190"/>
      <c r="ICR1957" s="190"/>
      <c r="ICS1957" s="190"/>
      <c r="ICT1957" s="190"/>
      <c r="ICU1957" s="190"/>
      <c r="ICV1957" s="190"/>
      <c r="ICW1957" s="190"/>
      <c r="ICX1957" s="190"/>
      <c r="ICY1957" s="190"/>
      <c r="ICZ1957" s="190"/>
      <c r="IDA1957" s="190"/>
      <c r="IDB1957" s="190"/>
      <c r="IDC1957" s="190"/>
      <c r="IDD1957" s="190"/>
      <c r="IDE1957" s="190"/>
      <c r="IDF1957" s="190"/>
      <c r="IDG1957" s="190"/>
      <c r="IDH1957" s="190"/>
      <c r="IDI1957" s="190"/>
      <c r="IDJ1957" s="190"/>
      <c r="IDK1957" s="190"/>
      <c r="IDL1957" s="190"/>
      <c r="IDM1957" s="190"/>
      <c r="IDN1957" s="190"/>
      <c r="IDO1957" s="190"/>
      <c r="IDP1957" s="190"/>
      <c r="IDQ1957" s="190"/>
      <c r="IDR1957" s="190"/>
      <c r="IDS1957" s="190"/>
      <c r="IDT1957" s="190"/>
      <c r="IDU1957" s="190"/>
      <c r="IDV1957" s="190"/>
      <c r="IDW1957" s="190"/>
      <c r="IDX1957" s="190"/>
      <c r="IDY1957" s="190"/>
      <c r="IDZ1957" s="190"/>
      <c r="IEA1957" s="190"/>
      <c r="IEB1957" s="190"/>
      <c r="IEC1957" s="190"/>
      <c r="IED1957" s="190"/>
      <c r="IEE1957" s="190"/>
      <c r="IEF1957" s="190"/>
      <c r="IEG1957" s="190"/>
      <c r="IEH1957" s="190"/>
      <c r="IEI1957" s="190"/>
      <c r="IEJ1957" s="190"/>
      <c r="IEK1957" s="190"/>
      <c r="IEL1957" s="190"/>
      <c r="IEM1957" s="190"/>
      <c r="IEN1957" s="190"/>
      <c r="IEO1957" s="190"/>
      <c r="IEP1957" s="190"/>
      <c r="IEQ1957" s="190"/>
      <c r="IER1957" s="190"/>
      <c r="IES1957" s="190"/>
      <c r="IET1957" s="190"/>
      <c r="IEU1957" s="190"/>
      <c r="IEV1957" s="190"/>
      <c r="IEW1957" s="190"/>
      <c r="IEX1957" s="190"/>
      <c r="IEY1957" s="190"/>
      <c r="IEZ1957" s="190"/>
      <c r="IFA1957" s="190"/>
      <c r="IFB1957" s="190"/>
      <c r="IFC1957" s="190"/>
      <c r="IFD1957" s="190"/>
      <c r="IFE1957" s="190"/>
      <c r="IFF1957" s="190"/>
      <c r="IFG1957" s="190"/>
      <c r="IFH1957" s="190"/>
      <c r="IFI1957" s="190"/>
      <c r="IFJ1957" s="190"/>
      <c r="IFK1957" s="190"/>
      <c r="IFL1957" s="190"/>
      <c r="IFM1957" s="190"/>
      <c r="IFN1957" s="190"/>
      <c r="IFO1957" s="190"/>
      <c r="IFP1957" s="190"/>
      <c r="IFQ1957" s="190"/>
      <c r="IFR1957" s="190"/>
      <c r="IFS1957" s="190"/>
      <c r="IFT1957" s="190"/>
      <c r="IFU1957" s="190"/>
      <c r="IFV1957" s="190"/>
      <c r="IFW1957" s="190"/>
      <c r="IFX1957" s="190"/>
      <c r="IFY1957" s="190"/>
      <c r="IFZ1957" s="190"/>
      <c r="IGA1957" s="190"/>
      <c r="IGB1957" s="190"/>
      <c r="IGC1957" s="190"/>
      <c r="IGD1957" s="190"/>
      <c r="IGE1957" s="190"/>
      <c r="IGF1957" s="190"/>
      <c r="IGG1957" s="190"/>
      <c r="IGH1957" s="190"/>
      <c r="IGI1957" s="190"/>
      <c r="IGJ1957" s="190"/>
      <c r="IGK1957" s="190"/>
      <c r="IGL1957" s="190"/>
      <c r="IGM1957" s="190"/>
      <c r="IGN1957" s="190"/>
      <c r="IGO1957" s="190"/>
      <c r="IGP1957" s="190"/>
      <c r="IGQ1957" s="190"/>
      <c r="IGR1957" s="190"/>
      <c r="IGS1957" s="190"/>
      <c r="IGT1957" s="190"/>
      <c r="IGU1957" s="190"/>
      <c r="IGV1957" s="190"/>
      <c r="IGW1957" s="190"/>
      <c r="IGX1957" s="190"/>
      <c r="IGY1957" s="190"/>
      <c r="IGZ1957" s="190"/>
      <c r="IHA1957" s="190"/>
      <c r="IHB1957" s="190"/>
      <c r="IHC1957" s="190"/>
      <c r="IHD1957" s="190"/>
      <c r="IHE1957" s="190"/>
      <c r="IHF1957" s="190"/>
      <c r="IHG1957" s="190"/>
      <c r="IHH1957" s="190"/>
      <c r="IHI1957" s="190"/>
      <c r="IHJ1957" s="190"/>
      <c r="IHK1957" s="190"/>
      <c r="IHL1957" s="190"/>
      <c r="IHM1957" s="190"/>
      <c r="IHN1957" s="190"/>
      <c r="IHO1957" s="190"/>
      <c r="IHP1957" s="190"/>
      <c r="IHQ1957" s="190"/>
      <c r="IHR1957" s="190"/>
      <c r="IHS1957" s="190"/>
      <c r="IHT1957" s="190"/>
      <c r="IHU1957" s="190"/>
      <c r="IHV1957" s="190"/>
      <c r="IHW1957" s="190"/>
      <c r="IHX1957" s="190"/>
      <c r="IHY1957" s="190"/>
      <c r="IHZ1957" s="190"/>
      <c r="IIA1957" s="190"/>
      <c r="IIB1957" s="190"/>
      <c r="IIC1957" s="190"/>
      <c r="IID1957" s="190"/>
      <c r="IIE1957" s="190"/>
      <c r="IIF1957" s="190"/>
      <c r="IIG1957" s="190"/>
      <c r="IIH1957" s="190"/>
      <c r="III1957" s="190"/>
      <c r="IIJ1957" s="190"/>
      <c r="IIK1957" s="190"/>
      <c r="IIL1957" s="190"/>
      <c r="IIM1957" s="190"/>
      <c r="IIN1957" s="190"/>
      <c r="IIO1957" s="190"/>
      <c r="IIP1957" s="190"/>
      <c r="IIQ1957" s="190"/>
      <c r="IIR1957" s="190"/>
      <c r="IIS1957" s="190"/>
      <c r="IIT1957" s="190"/>
      <c r="IIU1957" s="190"/>
      <c r="IIV1957" s="190"/>
      <c r="IIW1957" s="190"/>
      <c r="IIX1957" s="190"/>
      <c r="IIY1957" s="190"/>
      <c r="IIZ1957" s="190"/>
      <c r="IJA1957" s="190"/>
      <c r="IJB1957" s="190"/>
      <c r="IJC1957" s="190"/>
      <c r="IJD1957" s="190"/>
      <c r="IJE1957" s="190"/>
      <c r="IJF1957" s="190"/>
      <c r="IJG1957" s="190"/>
      <c r="IJH1957" s="190"/>
      <c r="IJI1957" s="190"/>
      <c r="IJJ1957" s="190"/>
      <c r="IJK1957" s="190"/>
      <c r="IJL1957" s="190"/>
      <c r="IJM1957" s="190"/>
      <c r="IJN1957" s="190"/>
      <c r="IJO1957" s="190"/>
      <c r="IJP1957" s="190"/>
      <c r="IJQ1957" s="190"/>
      <c r="IJR1957" s="190"/>
      <c r="IJS1957" s="190"/>
      <c r="IJT1957" s="190"/>
      <c r="IJU1957" s="190"/>
      <c r="IJV1957" s="190"/>
      <c r="IJW1957" s="190"/>
      <c r="IJX1957" s="190"/>
      <c r="IJY1957" s="190"/>
      <c r="IJZ1957" s="190"/>
      <c r="IKA1957" s="190"/>
      <c r="IKB1957" s="190"/>
      <c r="IKC1957" s="190"/>
      <c r="IKD1957" s="190"/>
      <c r="IKE1957" s="190"/>
      <c r="IKF1957" s="190"/>
      <c r="IKG1957" s="190"/>
      <c r="IKH1957" s="190"/>
      <c r="IKI1957" s="190"/>
      <c r="IKJ1957" s="190"/>
      <c r="IKK1957" s="190"/>
      <c r="IKL1957" s="190"/>
      <c r="IKM1957" s="190"/>
      <c r="IKN1957" s="190"/>
      <c r="IKO1957" s="190"/>
      <c r="IKP1957" s="190"/>
      <c r="IKQ1957" s="190"/>
      <c r="IKR1957" s="190"/>
      <c r="IKS1957" s="190"/>
      <c r="IKT1957" s="190"/>
      <c r="IKU1957" s="190"/>
      <c r="IKV1957" s="190"/>
      <c r="IKW1957" s="190"/>
      <c r="IKX1957" s="190"/>
      <c r="IKY1957" s="190"/>
      <c r="IKZ1957" s="190"/>
      <c r="ILA1957" s="190"/>
      <c r="ILB1957" s="190"/>
      <c r="ILC1957" s="190"/>
      <c r="ILD1957" s="190"/>
      <c r="ILE1957" s="190"/>
      <c r="ILF1957" s="190"/>
      <c r="ILG1957" s="190"/>
      <c r="ILH1957" s="190"/>
      <c r="ILI1957" s="190"/>
      <c r="ILJ1957" s="190"/>
      <c r="ILK1957" s="190"/>
      <c r="ILL1957" s="190"/>
      <c r="ILM1957" s="190"/>
      <c r="ILN1957" s="190"/>
      <c r="ILO1957" s="190"/>
      <c r="ILP1957" s="190"/>
      <c r="ILQ1957" s="190"/>
      <c r="ILR1957" s="190"/>
      <c r="ILS1957" s="190"/>
      <c r="ILT1957" s="190"/>
      <c r="ILU1957" s="190"/>
      <c r="ILV1957" s="190"/>
      <c r="ILW1957" s="190"/>
      <c r="ILX1957" s="190"/>
      <c r="ILY1957" s="190"/>
      <c r="ILZ1957" s="190"/>
      <c r="IMA1957" s="190"/>
      <c r="IMB1957" s="190"/>
      <c r="IMC1957" s="190"/>
      <c r="IMD1957" s="190"/>
      <c r="IME1957" s="190"/>
      <c r="IMF1957" s="190"/>
      <c r="IMG1957" s="190"/>
      <c r="IMH1957" s="190"/>
      <c r="IMI1957" s="190"/>
      <c r="IMJ1957" s="190"/>
      <c r="IMK1957" s="190"/>
      <c r="IML1957" s="190"/>
      <c r="IMM1957" s="190"/>
      <c r="IMN1957" s="190"/>
      <c r="IMO1957" s="190"/>
      <c r="IMP1957" s="190"/>
      <c r="IMQ1957" s="190"/>
      <c r="IMR1957" s="190"/>
      <c r="IMS1957" s="190"/>
      <c r="IMT1957" s="190"/>
      <c r="IMU1957" s="190"/>
      <c r="IMV1957" s="190"/>
      <c r="IMW1957" s="190"/>
      <c r="IMX1957" s="190"/>
      <c r="IMY1957" s="190"/>
      <c r="IMZ1957" s="190"/>
      <c r="INA1957" s="190"/>
      <c r="INB1957" s="190"/>
      <c r="INC1957" s="190"/>
      <c r="IND1957" s="190"/>
      <c r="INE1957" s="190"/>
      <c r="INF1957" s="190"/>
      <c r="ING1957" s="190"/>
      <c r="INH1957" s="190"/>
      <c r="INI1957" s="190"/>
      <c r="INJ1957" s="190"/>
      <c r="INK1957" s="190"/>
      <c r="INL1957" s="190"/>
      <c r="INM1957" s="190"/>
      <c r="INN1957" s="190"/>
      <c r="INO1957" s="190"/>
      <c r="INP1957" s="190"/>
      <c r="INQ1957" s="190"/>
      <c r="INR1957" s="190"/>
      <c r="INS1957" s="190"/>
      <c r="INT1957" s="190"/>
      <c r="INU1957" s="190"/>
      <c r="INV1957" s="190"/>
      <c r="INW1957" s="190"/>
      <c r="INX1957" s="190"/>
      <c r="INY1957" s="190"/>
      <c r="INZ1957" s="190"/>
      <c r="IOA1957" s="190"/>
      <c r="IOB1957" s="190"/>
      <c r="IOC1957" s="190"/>
      <c r="IOD1957" s="190"/>
      <c r="IOE1957" s="190"/>
      <c r="IOF1957" s="190"/>
      <c r="IOG1957" s="190"/>
      <c r="IOH1957" s="190"/>
      <c r="IOI1957" s="190"/>
      <c r="IOJ1957" s="190"/>
      <c r="IOK1957" s="190"/>
      <c r="IOL1957" s="190"/>
      <c r="IOM1957" s="190"/>
      <c r="ION1957" s="190"/>
      <c r="IOO1957" s="190"/>
      <c r="IOP1957" s="190"/>
      <c r="IOQ1957" s="190"/>
      <c r="IOR1957" s="190"/>
      <c r="IOS1957" s="190"/>
      <c r="IOT1957" s="190"/>
      <c r="IOU1957" s="190"/>
      <c r="IOV1957" s="190"/>
      <c r="IOW1957" s="190"/>
      <c r="IOX1957" s="190"/>
      <c r="IOY1957" s="190"/>
      <c r="IOZ1957" s="190"/>
      <c r="IPA1957" s="190"/>
      <c r="IPB1957" s="190"/>
      <c r="IPC1957" s="190"/>
      <c r="IPD1957" s="190"/>
      <c r="IPE1957" s="190"/>
      <c r="IPF1957" s="190"/>
      <c r="IPG1957" s="190"/>
      <c r="IPH1957" s="190"/>
      <c r="IPI1957" s="190"/>
      <c r="IPJ1957" s="190"/>
      <c r="IPK1957" s="190"/>
      <c r="IPL1957" s="190"/>
      <c r="IPM1957" s="190"/>
      <c r="IPN1957" s="190"/>
      <c r="IPO1957" s="190"/>
      <c r="IPP1957" s="190"/>
      <c r="IPQ1957" s="190"/>
      <c r="IPR1957" s="190"/>
      <c r="IPS1957" s="190"/>
      <c r="IPT1957" s="190"/>
      <c r="IPU1957" s="190"/>
      <c r="IPV1957" s="190"/>
      <c r="IPW1957" s="190"/>
      <c r="IPX1957" s="190"/>
      <c r="IPY1957" s="190"/>
      <c r="IPZ1957" s="190"/>
      <c r="IQA1957" s="190"/>
      <c r="IQB1957" s="190"/>
      <c r="IQC1957" s="190"/>
      <c r="IQD1957" s="190"/>
      <c r="IQE1957" s="190"/>
      <c r="IQF1957" s="190"/>
      <c r="IQG1957" s="190"/>
      <c r="IQH1957" s="190"/>
      <c r="IQI1957" s="190"/>
      <c r="IQJ1957" s="190"/>
      <c r="IQK1957" s="190"/>
      <c r="IQL1957" s="190"/>
      <c r="IQM1957" s="190"/>
      <c r="IQN1957" s="190"/>
      <c r="IQO1957" s="190"/>
      <c r="IQP1957" s="190"/>
      <c r="IQQ1957" s="190"/>
      <c r="IQR1957" s="190"/>
      <c r="IQS1957" s="190"/>
      <c r="IQT1957" s="190"/>
      <c r="IQU1957" s="190"/>
      <c r="IQV1957" s="190"/>
      <c r="IQW1957" s="190"/>
      <c r="IQX1957" s="190"/>
      <c r="IQY1957" s="190"/>
      <c r="IQZ1957" s="190"/>
      <c r="IRA1957" s="190"/>
      <c r="IRB1957" s="190"/>
      <c r="IRC1957" s="190"/>
      <c r="IRD1957" s="190"/>
      <c r="IRE1957" s="190"/>
      <c r="IRF1957" s="190"/>
      <c r="IRG1957" s="190"/>
      <c r="IRH1957" s="190"/>
      <c r="IRI1957" s="190"/>
      <c r="IRJ1957" s="190"/>
      <c r="IRK1957" s="190"/>
      <c r="IRL1957" s="190"/>
      <c r="IRM1957" s="190"/>
      <c r="IRN1957" s="190"/>
      <c r="IRO1957" s="190"/>
      <c r="IRP1957" s="190"/>
      <c r="IRQ1957" s="190"/>
      <c r="IRR1957" s="190"/>
      <c r="IRS1957" s="190"/>
      <c r="IRT1957" s="190"/>
      <c r="IRU1957" s="190"/>
      <c r="IRV1957" s="190"/>
      <c r="IRW1957" s="190"/>
      <c r="IRX1957" s="190"/>
      <c r="IRY1957" s="190"/>
      <c r="IRZ1957" s="190"/>
      <c r="ISA1957" s="190"/>
      <c r="ISB1957" s="190"/>
      <c r="ISC1957" s="190"/>
      <c r="ISD1957" s="190"/>
      <c r="ISE1957" s="190"/>
      <c r="ISF1957" s="190"/>
      <c r="ISG1957" s="190"/>
      <c r="ISH1957" s="190"/>
      <c r="ISI1957" s="190"/>
      <c r="ISJ1957" s="190"/>
      <c r="ISK1957" s="190"/>
      <c r="ISL1957" s="190"/>
      <c r="ISM1957" s="190"/>
      <c r="ISN1957" s="190"/>
      <c r="ISO1957" s="190"/>
      <c r="ISP1957" s="190"/>
      <c r="ISQ1957" s="190"/>
      <c r="ISR1957" s="190"/>
      <c r="ISS1957" s="190"/>
      <c r="IST1957" s="190"/>
      <c r="ISU1957" s="190"/>
      <c r="ISV1957" s="190"/>
      <c r="ISW1957" s="190"/>
      <c r="ISX1957" s="190"/>
      <c r="ISY1957" s="190"/>
      <c r="ISZ1957" s="190"/>
      <c r="ITA1957" s="190"/>
      <c r="ITB1957" s="190"/>
      <c r="ITC1957" s="190"/>
      <c r="ITD1957" s="190"/>
      <c r="ITE1957" s="190"/>
      <c r="ITF1957" s="190"/>
      <c r="ITG1957" s="190"/>
      <c r="ITH1957" s="190"/>
      <c r="ITI1957" s="190"/>
      <c r="ITJ1957" s="190"/>
      <c r="ITK1957" s="190"/>
      <c r="ITL1957" s="190"/>
      <c r="ITM1957" s="190"/>
      <c r="ITN1957" s="190"/>
      <c r="ITO1957" s="190"/>
      <c r="ITP1957" s="190"/>
      <c r="ITQ1957" s="190"/>
      <c r="ITR1957" s="190"/>
      <c r="ITS1957" s="190"/>
      <c r="ITT1957" s="190"/>
      <c r="ITU1957" s="190"/>
      <c r="ITV1957" s="190"/>
      <c r="ITW1957" s="190"/>
      <c r="ITX1957" s="190"/>
      <c r="ITY1957" s="190"/>
      <c r="ITZ1957" s="190"/>
      <c r="IUA1957" s="190"/>
      <c r="IUB1957" s="190"/>
      <c r="IUC1957" s="190"/>
      <c r="IUD1957" s="190"/>
      <c r="IUE1957" s="190"/>
      <c r="IUF1957" s="190"/>
      <c r="IUG1957" s="190"/>
      <c r="IUH1957" s="190"/>
      <c r="IUI1957" s="190"/>
      <c r="IUJ1957" s="190"/>
      <c r="IUK1957" s="190"/>
      <c r="IUL1957" s="190"/>
      <c r="IUM1957" s="190"/>
      <c r="IUN1957" s="190"/>
      <c r="IUO1957" s="190"/>
      <c r="IUP1957" s="190"/>
      <c r="IUQ1957" s="190"/>
      <c r="IUR1957" s="190"/>
      <c r="IUS1957" s="190"/>
      <c r="IUT1957" s="190"/>
      <c r="IUU1957" s="190"/>
      <c r="IUV1957" s="190"/>
      <c r="IUW1957" s="190"/>
      <c r="IUX1957" s="190"/>
      <c r="IUY1957" s="190"/>
      <c r="IUZ1957" s="190"/>
      <c r="IVA1957" s="190"/>
      <c r="IVB1957" s="190"/>
      <c r="IVC1957" s="190"/>
      <c r="IVD1957" s="190"/>
      <c r="IVE1957" s="190"/>
      <c r="IVF1957" s="190"/>
      <c r="IVG1957" s="190"/>
      <c r="IVH1957" s="190"/>
      <c r="IVI1957" s="190"/>
      <c r="IVJ1957" s="190"/>
      <c r="IVK1957" s="190"/>
      <c r="IVL1957" s="190"/>
      <c r="IVM1957" s="190"/>
      <c r="IVN1957" s="190"/>
      <c r="IVO1957" s="190"/>
      <c r="IVP1957" s="190"/>
      <c r="IVQ1957" s="190"/>
      <c r="IVR1957" s="190"/>
      <c r="IVS1957" s="190"/>
      <c r="IVT1957" s="190"/>
      <c r="IVU1957" s="190"/>
      <c r="IVV1957" s="190"/>
      <c r="IVW1957" s="190"/>
      <c r="IVX1957" s="190"/>
      <c r="IVY1957" s="190"/>
      <c r="IVZ1957" s="190"/>
      <c r="IWA1957" s="190"/>
      <c r="IWB1957" s="190"/>
      <c r="IWC1957" s="190"/>
      <c r="IWD1957" s="190"/>
      <c r="IWE1957" s="190"/>
      <c r="IWF1957" s="190"/>
      <c r="IWG1957" s="190"/>
      <c r="IWH1957" s="190"/>
      <c r="IWI1957" s="190"/>
      <c r="IWJ1957" s="190"/>
      <c r="IWK1957" s="190"/>
      <c r="IWL1957" s="190"/>
      <c r="IWM1957" s="190"/>
      <c r="IWN1957" s="190"/>
      <c r="IWO1957" s="190"/>
      <c r="IWP1957" s="190"/>
      <c r="IWQ1957" s="190"/>
      <c r="IWR1957" s="190"/>
      <c r="IWS1957" s="190"/>
      <c r="IWT1957" s="190"/>
      <c r="IWU1957" s="190"/>
      <c r="IWV1957" s="190"/>
      <c r="IWW1957" s="190"/>
      <c r="IWX1957" s="190"/>
      <c r="IWY1957" s="190"/>
      <c r="IWZ1957" s="190"/>
      <c r="IXA1957" s="190"/>
      <c r="IXB1957" s="190"/>
      <c r="IXC1957" s="190"/>
      <c r="IXD1957" s="190"/>
      <c r="IXE1957" s="190"/>
      <c r="IXF1957" s="190"/>
      <c r="IXG1957" s="190"/>
      <c r="IXH1957" s="190"/>
      <c r="IXI1957" s="190"/>
      <c r="IXJ1957" s="190"/>
      <c r="IXK1957" s="190"/>
      <c r="IXL1957" s="190"/>
      <c r="IXM1957" s="190"/>
      <c r="IXN1957" s="190"/>
      <c r="IXO1957" s="190"/>
      <c r="IXP1957" s="190"/>
      <c r="IXQ1957" s="190"/>
      <c r="IXR1957" s="190"/>
      <c r="IXS1957" s="190"/>
      <c r="IXT1957" s="190"/>
      <c r="IXU1957" s="190"/>
      <c r="IXV1957" s="190"/>
      <c r="IXW1957" s="190"/>
      <c r="IXX1957" s="190"/>
      <c r="IXY1957" s="190"/>
      <c r="IXZ1957" s="190"/>
      <c r="IYA1957" s="190"/>
      <c r="IYB1957" s="190"/>
      <c r="IYC1957" s="190"/>
      <c r="IYD1957" s="190"/>
      <c r="IYE1957" s="190"/>
      <c r="IYF1957" s="190"/>
      <c r="IYG1957" s="190"/>
      <c r="IYH1957" s="190"/>
      <c r="IYI1957" s="190"/>
      <c r="IYJ1957" s="190"/>
      <c r="IYK1957" s="190"/>
      <c r="IYL1957" s="190"/>
      <c r="IYM1957" s="190"/>
      <c r="IYN1957" s="190"/>
      <c r="IYO1957" s="190"/>
      <c r="IYP1957" s="190"/>
      <c r="IYQ1957" s="190"/>
      <c r="IYR1957" s="190"/>
      <c r="IYS1957" s="190"/>
      <c r="IYT1957" s="190"/>
      <c r="IYU1957" s="190"/>
      <c r="IYV1957" s="190"/>
      <c r="IYW1957" s="190"/>
      <c r="IYX1957" s="190"/>
      <c r="IYY1957" s="190"/>
      <c r="IYZ1957" s="190"/>
      <c r="IZA1957" s="190"/>
      <c r="IZB1957" s="190"/>
      <c r="IZC1957" s="190"/>
      <c r="IZD1957" s="190"/>
      <c r="IZE1957" s="190"/>
      <c r="IZF1957" s="190"/>
      <c r="IZG1957" s="190"/>
      <c r="IZH1957" s="190"/>
      <c r="IZI1957" s="190"/>
      <c r="IZJ1957" s="190"/>
      <c r="IZK1957" s="190"/>
      <c r="IZL1957" s="190"/>
      <c r="IZM1957" s="190"/>
      <c r="IZN1957" s="190"/>
      <c r="IZO1957" s="190"/>
      <c r="IZP1957" s="190"/>
      <c r="IZQ1957" s="190"/>
      <c r="IZR1957" s="190"/>
      <c r="IZS1957" s="190"/>
      <c r="IZT1957" s="190"/>
      <c r="IZU1957" s="190"/>
      <c r="IZV1957" s="190"/>
      <c r="IZW1957" s="190"/>
      <c r="IZX1957" s="190"/>
      <c r="IZY1957" s="190"/>
      <c r="IZZ1957" s="190"/>
      <c r="JAA1957" s="190"/>
      <c r="JAB1957" s="190"/>
      <c r="JAC1957" s="190"/>
      <c r="JAD1957" s="190"/>
      <c r="JAE1957" s="190"/>
      <c r="JAF1957" s="190"/>
      <c r="JAG1957" s="190"/>
      <c r="JAH1957" s="190"/>
      <c r="JAI1957" s="190"/>
      <c r="JAJ1957" s="190"/>
      <c r="JAK1957" s="190"/>
      <c r="JAL1957" s="190"/>
      <c r="JAM1957" s="190"/>
      <c r="JAN1957" s="190"/>
      <c r="JAO1957" s="190"/>
      <c r="JAP1957" s="190"/>
      <c r="JAQ1957" s="190"/>
      <c r="JAR1957" s="190"/>
      <c r="JAS1957" s="190"/>
      <c r="JAT1957" s="190"/>
      <c r="JAU1957" s="190"/>
      <c r="JAV1957" s="190"/>
      <c r="JAW1957" s="190"/>
      <c r="JAX1957" s="190"/>
      <c r="JAY1957" s="190"/>
      <c r="JAZ1957" s="190"/>
      <c r="JBA1957" s="190"/>
      <c r="JBB1957" s="190"/>
      <c r="JBC1957" s="190"/>
      <c r="JBD1957" s="190"/>
      <c r="JBE1957" s="190"/>
      <c r="JBF1957" s="190"/>
      <c r="JBG1957" s="190"/>
      <c r="JBH1957" s="190"/>
      <c r="JBI1957" s="190"/>
      <c r="JBJ1957" s="190"/>
      <c r="JBK1957" s="190"/>
      <c r="JBL1957" s="190"/>
      <c r="JBM1957" s="190"/>
      <c r="JBN1957" s="190"/>
      <c r="JBO1957" s="190"/>
      <c r="JBP1957" s="190"/>
      <c r="JBQ1957" s="190"/>
      <c r="JBR1957" s="190"/>
      <c r="JBS1957" s="190"/>
      <c r="JBT1957" s="190"/>
      <c r="JBU1957" s="190"/>
      <c r="JBV1957" s="190"/>
      <c r="JBW1957" s="190"/>
      <c r="JBX1957" s="190"/>
      <c r="JBY1957" s="190"/>
      <c r="JBZ1957" s="190"/>
      <c r="JCA1957" s="190"/>
      <c r="JCB1957" s="190"/>
      <c r="JCC1957" s="190"/>
      <c r="JCD1957" s="190"/>
      <c r="JCE1957" s="190"/>
      <c r="JCF1957" s="190"/>
      <c r="JCG1957" s="190"/>
      <c r="JCH1957" s="190"/>
      <c r="JCI1957" s="190"/>
      <c r="JCJ1957" s="190"/>
      <c r="JCK1957" s="190"/>
      <c r="JCL1957" s="190"/>
      <c r="JCM1957" s="190"/>
      <c r="JCN1957" s="190"/>
      <c r="JCO1957" s="190"/>
      <c r="JCP1957" s="190"/>
      <c r="JCQ1957" s="190"/>
      <c r="JCR1957" s="190"/>
      <c r="JCS1957" s="190"/>
      <c r="JCT1957" s="190"/>
      <c r="JCU1957" s="190"/>
      <c r="JCV1957" s="190"/>
      <c r="JCW1957" s="190"/>
      <c r="JCX1957" s="190"/>
      <c r="JCY1957" s="190"/>
      <c r="JCZ1957" s="190"/>
      <c r="JDA1957" s="190"/>
      <c r="JDB1957" s="190"/>
      <c r="JDC1957" s="190"/>
      <c r="JDD1957" s="190"/>
      <c r="JDE1957" s="190"/>
      <c r="JDF1957" s="190"/>
      <c r="JDG1957" s="190"/>
      <c r="JDH1957" s="190"/>
      <c r="JDI1957" s="190"/>
      <c r="JDJ1957" s="190"/>
      <c r="JDK1957" s="190"/>
      <c r="JDL1957" s="190"/>
      <c r="JDM1957" s="190"/>
      <c r="JDN1957" s="190"/>
      <c r="JDO1957" s="190"/>
      <c r="JDP1957" s="190"/>
      <c r="JDQ1957" s="190"/>
      <c r="JDR1957" s="190"/>
      <c r="JDS1957" s="190"/>
      <c r="JDT1957" s="190"/>
      <c r="JDU1957" s="190"/>
      <c r="JDV1957" s="190"/>
      <c r="JDW1957" s="190"/>
      <c r="JDX1957" s="190"/>
      <c r="JDY1957" s="190"/>
      <c r="JDZ1957" s="190"/>
      <c r="JEA1957" s="190"/>
      <c r="JEB1957" s="190"/>
      <c r="JEC1957" s="190"/>
      <c r="JED1957" s="190"/>
      <c r="JEE1957" s="190"/>
      <c r="JEF1957" s="190"/>
      <c r="JEG1957" s="190"/>
      <c r="JEH1957" s="190"/>
      <c r="JEI1957" s="190"/>
      <c r="JEJ1957" s="190"/>
      <c r="JEK1957" s="190"/>
      <c r="JEL1957" s="190"/>
      <c r="JEM1957" s="190"/>
      <c r="JEN1957" s="190"/>
      <c r="JEO1957" s="190"/>
      <c r="JEP1957" s="190"/>
      <c r="JEQ1957" s="190"/>
      <c r="JER1957" s="190"/>
      <c r="JES1957" s="190"/>
      <c r="JET1957" s="190"/>
      <c r="JEU1957" s="190"/>
      <c r="JEV1957" s="190"/>
      <c r="JEW1957" s="190"/>
      <c r="JEX1957" s="190"/>
      <c r="JEY1957" s="190"/>
      <c r="JEZ1957" s="190"/>
      <c r="JFA1957" s="190"/>
      <c r="JFB1957" s="190"/>
      <c r="JFC1957" s="190"/>
      <c r="JFD1957" s="190"/>
      <c r="JFE1957" s="190"/>
      <c r="JFF1957" s="190"/>
      <c r="JFG1957" s="190"/>
      <c r="JFH1957" s="190"/>
      <c r="JFI1957" s="190"/>
      <c r="JFJ1957" s="190"/>
      <c r="JFK1957" s="190"/>
      <c r="JFL1957" s="190"/>
      <c r="JFM1957" s="190"/>
      <c r="JFN1957" s="190"/>
      <c r="JFO1957" s="190"/>
      <c r="JFP1957" s="190"/>
      <c r="JFQ1957" s="190"/>
      <c r="JFR1957" s="190"/>
      <c r="JFS1957" s="190"/>
      <c r="JFT1957" s="190"/>
      <c r="JFU1957" s="190"/>
      <c r="JFV1957" s="190"/>
      <c r="JFW1957" s="190"/>
      <c r="JFX1957" s="190"/>
      <c r="JFY1957" s="190"/>
      <c r="JFZ1957" s="190"/>
      <c r="JGA1957" s="190"/>
      <c r="JGB1957" s="190"/>
      <c r="JGC1957" s="190"/>
      <c r="JGD1957" s="190"/>
      <c r="JGE1957" s="190"/>
      <c r="JGF1957" s="190"/>
      <c r="JGG1957" s="190"/>
      <c r="JGH1957" s="190"/>
      <c r="JGI1957" s="190"/>
      <c r="JGJ1957" s="190"/>
      <c r="JGK1957" s="190"/>
      <c r="JGL1957" s="190"/>
      <c r="JGM1957" s="190"/>
      <c r="JGN1957" s="190"/>
      <c r="JGO1957" s="190"/>
      <c r="JGP1957" s="190"/>
      <c r="JGQ1957" s="190"/>
      <c r="JGR1957" s="190"/>
      <c r="JGS1957" s="190"/>
      <c r="JGT1957" s="190"/>
      <c r="JGU1957" s="190"/>
      <c r="JGV1957" s="190"/>
      <c r="JGW1957" s="190"/>
      <c r="JGX1957" s="190"/>
      <c r="JGY1957" s="190"/>
      <c r="JGZ1957" s="190"/>
      <c r="JHA1957" s="190"/>
      <c r="JHB1957" s="190"/>
      <c r="JHC1957" s="190"/>
      <c r="JHD1957" s="190"/>
      <c r="JHE1957" s="190"/>
      <c r="JHF1957" s="190"/>
      <c r="JHG1957" s="190"/>
      <c r="JHH1957" s="190"/>
      <c r="JHI1957" s="190"/>
      <c r="JHJ1957" s="190"/>
      <c r="JHK1957" s="190"/>
      <c r="JHL1957" s="190"/>
      <c r="JHM1957" s="190"/>
      <c r="JHN1957" s="190"/>
      <c r="JHO1957" s="190"/>
      <c r="JHP1957" s="190"/>
      <c r="JHQ1957" s="190"/>
      <c r="JHR1957" s="190"/>
      <c r="JHS1957" s="190"/>
      <c r="JHT1957" s="190"/>
      <c r="JHU1957" s="190"/>
      <c r="JHV1957" s="190"/>
      <c r="JHW1957" s="190"/>
      <c r="JHX1957" s="190"/>
      <c r="JHY1957" s="190"/>
      <c r="JHZ1957" s="190"/>
      <c r="JIA1957" s="190"/>
      <c r="JIB1957" s="190"/>
      <c r="JIC1957" s="190"/>
      <c r="JID1957" s="190"/>
      <c r="JIE1957" s="190"/>
      <c r="JIF1957" s="190"/>
      <c r="JIG1957" s="190"/>
      <c r="JIH1957" s="190"/>
      <c r="JII1957" s="190"/>
      <c r="JIJ1957" s="190"/>
      <c r="JIK1957" s="190"/>
      <c r="JIL1957" s="190"/>
      <c r="JIM1957" s="190"/>
      <c r="JIN1957" s="190"/>
      <c r="JIO1957" s="190"/>
      <c r="JIP1957" s="190"/>
      <c r="JIQ1957" s="190"/>
      <c r="JIR1957" s="190"/>
      <c r="JIS1957" s="190"/>
      <c r="JIT1957" s="190"/>
      <c r="JIU1957" s="190"/>
      <c r="JIV1957" s="190"/>
      <c r="JIW1957" s="190"/>
      <c r="JIX1957" s="190"/>
      <c r="JIY1957" s="190"/>
      <c r="JIZ1957" s="190"/>
      <c r="JJA1957" s="190"/>
      <c r="JJB1957" s="190"/>
      <c r="JJC1957" s="190"/>
      <c r="JJD1957" s="190"/>
      <c r="JJE1957" s="190"/>
      <c r="JJF1957" s="190"/>
      <c r="JJG1957" s="190"/>
      <c r="JJH1957" s="190"/>
      <c r="JJI1957" s="190"/>
      <c r="JJJ1957" s="190"/>
      <c r="JJK1957" s="190"/>
      <c r="JJL1957" s="190"/>
      <c r="JJM1957" s="190"/>
      <c r="JJN1957" s="190"/>
      <c r="JJO1957" s="190"/>
      <c r="JJP1957" s="190"/>
      <c r="JJQ1957" s="190"/>
      <c r="JJR1957" s="190"/>
      <c r="JJS1957" s="190"/>
      <c r="JJT1957" s="190"/>
      <c r="JJU1957" s="190"/>
      <c r="JJV1957" s="190"/>
      <c r="JJW1957" s="190"/>
      <c r="JJX1957" s="190"/>
      <c r="JJY1957" s="190"/>
      <c r="JJZ1957" s="190"/>
      <c r="JKA1957" s="190"/>
      <c r="JKB1957" s="190"/>
      <c r="JKC1957" s="190"/>
      <c r="JKD1957" s="190"/>
      <c r="JKE1957" s="190"/>
      <c r="JKF1957" s="190"/>
      <c r="JKG1957" s="190"/>
      <c r="JKH1957" s="190"/>
      <c r="JKI1957" s="190"/>
      <c r="JKJ1957" s="190"/>
      <c r="JKK1957" s="190"/>
      <c r="JKL1957" s="190"/>
      <c r="JKM1957" s="190"/>
      <c r="JKN1957" s="190"/>
      <c r="JKO1957" s="190"/>
      <c r="JKP1957" s="190"/>
      <c r="JKQ1957" s="190"/>
      <c r="JKR1957" s="190"/>
      <c r="JKS1957" s="190"/>
      <c r="JKT1957" s="190"/>
      <c r="JKU1957" s="190"/>
      <c r="JKV1957" s="190"/>
      <c r="JKW1957" s="190"/>
      <c r="JKX1957" s="190"/>
      <c r="JKY1957" s="190"/>
      <c r="JKZ1957" s="190"/>
      <c r="JLA1957" s="190"/>
      <c r="JLB1957" s="190"/>
      <c r="JLC1957" s="190"/>
      <c r="JLD1957" s="190"/>
      <c r="JLE1957" s="190"/>
      <c r="JLF1957" s="190"/>
      <c r="JLG1957" s="190"/>
      <c r="JLH1957" s="190"/>
      <c r="JLI1957" s="190"/>
      <c r="JLJ1957" s="190"/>
      <c r="JLK1957" s="190"/>
      <c r="JLL1957" s="190"/>
      <c r="JLM1957" s="190"/>
      <c r="JLN1957" s="190"/>
      <c r="JLO1957" s="190"/>
      <c r="JLP1957" s="190"/>
      <c r="JLQ1957" s="190"/>
      <c r="JLR1957" s="190"/>
      <c r="JLS1957" s="190"/>
      <c r="JLT1957" s="190"/>
      <c r="JLU1957" s="190"/>
      <c r="JLV1957" s="190"/>
      <c r="JLW1957" s="190"/>
      <c r="JLX1957" s="190"/>
      <c r="JLY1957" s="190"/>
      <c r="JLZ1957" s="190"/>
      <c r="JMA1957" s="190"/>
      <c r="JMB1957" s="190"/>
      <c r="JMC1957" s="190"/>
      <c r="JMD1957" s="190"/>
      <c r="JME1957" s="190"/>
      <c r="JMF1957" s="190"/>
      <c r="JMG1957" s="190"/>
      <c r="JMH1957" s="190"/>
      <c r="JMI1957" s="190"/>
      <c r="JMJ1957" s="190"/>
      <c r="JMK1957" s="190"/>
      <c r="JML1957" s="190"/>
      <c r="JMM1957" s="190"/>
      <c r="JMN1957" s="190"/>
      <c r="JMO1957" s="190"/>
      <c r="JMP1957" s="190"/>
      <c r="JMQ1957" s="190"/>
      <c r="JMR1957" s="190"/>
      <c r="JMS1957" s="190"/>
      <c r="JMT1957" s="190"/>
      <c r="JMU1957" s="190"/>
      <c r="JMV1957" s="190"/>
      <c r="JMW1957" s="190"/>
      <c r="JMX1957" s="190"/>
      <c r="JMY1957" s="190"/>
      <c r="JMZ1957" s="190"/>
      <c r="JNA1957" s="190"/>
      <c r="JNB1957" s="190"/>
      <c r="JNC1957" s="190"/>
      <c r="JND1957" s="190"/>
      <c r="JNE1957" s="190"/>
      <c r="JNF1957" s="190"/>
      <c r="JNG1957" s="190"/>
      <c r="JNH1957" s="190"/>
      <c r="JNI1957" s="190"/>
      <c r="JNJ1957" s="190"/>
      <c r="JNK1957" s="190"/>
      <c r="JNL1957" s="190"/>
      <c r="JNM1957" s="190"/>
      <c r="JNN1957" s="190"/>
      <c r="JNO1957" s="190"/>
      <c r="JNP1957" s="190"/>
      <c r="JNQ1957" s="190"/>
      <c r="JNR1957" s="190"/>
      <c r="JNS1957" s="190"/>
      <c r="JNT1957" s="190"/>
      <c r="JNU1957" s="190"/>
      <c r="JNV1957" s="190"/>
      <c r="JNW1957" s="190"/>
      <c r="JNX1957" s="190"/>
      <c r="JNY1957" s="190"/>
      <c r="JNZ1957" s="190"/>
      <c r="JOA1957" s="190"/>
      <c r="JOB1957" s="190"/>
      <c r="JOC1957" s="190"/>
      <c r="JOD1957" s="190"/>
      <c r="JOE1957" s="190"/>
      <c r="JOF1957" s="190"/>
      <c r="JOG1957" s="190"/>
      <c r="JOH1957" s="190"/>
      <c r="JOI1957" s="190"/>
      <c r="JOJ1957" s="190"/>
      <c r="JOK1957" s="190"/>
      <c r="JOL1957" s="190"/>
      <c r="JOM1957" s="190"/>
      <c r="JON1957" s="190"/>
      <c r="JOO1957" s="190"/>
      <c r="JOP1957" s="190"/>
      <c r="JOQ1957" s="190"/>
      <c r="JOR1957" s="190"/>
      <c r="JOS1957" s="190"/>
      <c r="JOT1957" s="190"/>
      <c r="JOU1957" s="190"/>
      <c r="JOV1957" s="190"/>
      <c r="JOW1957" s="190"/>
      <c r="JOX1957" s="190"/>
      <c r="JOY1957" s="190"/>
      <c r="JOZ1957" s="190"/>
      <c r="JPA1957" s="190"/>
      <c r="JPB1957" s="190"/>
      <c r="JPC1957" s="190"/>
      <c r="JPD1957" s="190"/>
      <c r="JPE1957" s="190"/>
      <c r="JPF1957" s="190"/>
      <c r="JPG1957" s="190"/>
      <c r="JPH1957" s="190"/>
      <c r="JPI1957" s="190"/>
      <c r="JPJ1957" s="190"/>
      <c r="JPK1957" s="190"/>
      <c r="JPL1957" s="190"/>
      <c r="JPM1957" s="190"/>
      <c r="JPN1957" s="190"/>
      <c r="JPO1957" s="190"/>
      <c r="JPP1957" s="190"/>
      <c r="JPQ1957" s="190"/>
      <c r="JPR1957" s="190"/>
      <c r="JPS1957" s="190"/>
      <c r="JPT1957" s="190"/>
      <c r="JPU1957" s="190"/>
      <c r="JPV1957" s="190"/>
      <c r="JPW1957" s="190"/>
      <c r="JPX1957" s="190"/>
      <c r="JPY1957" s="190"/>
      <c r="JPZ1957" s="190"/>
      <c r="JQA1957" s="190"/>
      <c r="JQB1957" s="190"/>
      <c r="JQC1957" s="190"/>
      <c r="JQD1957" s="190"/>
      <c r="JQE1957" s="190"/>
      <c r="JQF1957" s="190"/>
      <c r="JQG1957" s="190"/>
      <c r="JQH1957" s="190"/>
      <c r="JQI1957" s="190"/>
      <c r="JQJ1957" s="190"/>
      <c r="JQK1957" s="190"/>
      <c r="JQL1957" s="190"/>
      <c r="JQM1957" s="190"/>
      <c r="JQN1957" s="190"/>
      <c r="JQO1957" s="190"/>
      <c r="JQP1957" s="190"/>
      <c r="JQQ1957" s="190"/>
      <c r="JQR1957" s="190"/>
      <c r="JQS1957" s="190"/>
      <c r="JQT1957" s="190"/>
      <c r="JQU1957" s="190"/>
      <c r="JQV1957" s="190"/>
      <c r="JQW1957" s="190"/>
      <c r="JQX1957" s="190"/>
      <c r="JQY1957" s="190"/>
      <c r="JQZ1957" s="190"/>
      <c r="JRA1957" s="190"/>
      <c r="JRB1957" s="190"/>
      <c r="JRC1957" s="190"/>
      <c r="JRD1957" s="190"/>
      <c r="JRE1957" s="190"/>
      <c r="JRF1957" s="190"/>
      <c r="JRG1957" s="190"/>
      <c r="JRH1957" s="190"/>
      <c r="JRI1957" s="190"/>
      <c r="JRJ1957" s="190"/>
      <c r="JRK1957" s="190"/>
      <c r="JRL1957" s="190"/>
      <c r="JRM1957" s="190"/>
      <c r="JRN1957" s="190"/>
      <c r="JRO1957" s="190"/>
      <c r="JRP1957" s="190"/>
      <c r="JRQ1957" s="190"/>
      <c r="JRR1957" s="190"/>
      <c r="JRS1957" s="190"/>
      <c r="JRT1957" s="190"/>
      <c r="JRU1957" s="190"/>
      <c r="JRV1957" s="190"/>
      <c r="JRW1957" s="190"/>
      <c r="JRX1957" s="190"/>
      <c r="JRY1957" s="190"/>
      <c r="JRZ1957" s="190"/>
      <c r="JSA1957" s="190"/>
      <c r="JSB1957" s="190"/>
      <c r="JSC1957" s="190"/>
      <c r="JSD1957" s="190"/>
      <c r="JSE1957" s="190"/>
      <c r="JSF1957" s="190"/>
      <c r="JSG1957" s="190"/>
      <c r="JSH1957" s="190"/>
      <c r="JSI1957" s="190"/>
      <c r="JSJ1957" s="190"/>
      <c r="JSK1957" s="190"/>
      <c r="JSL1957" s="190"/>
      <c r="JSM1957" s="190"/>
      <c r="JSN1957" s="190"/>
      <c r="JSO1957" s="190"/>
      <c r="JSP1957" s="190"/>
      <c r="JSQ1957" s="190"/>
      <c r="JSR1957" s="190"/>
      <c r="JSS1957" s="190"/>
      <c r="JST1957" s="190"/>
      <c r="JSU1957" s="190"/>
      <c r="JSV1957" s="190"/>
      <c r="JSW1957" s="190"/>
      <c r="JSX1957" s="190"/>
      <c r="JSY1957" s="190"/>
      <c r="JSZ1957" s="190"/>
      <c r="JTA1957" s="190"/>
      <c r="JTB1957" s="190"/>
      <c r="JTC1957" s="190"/>
      <c r="JTD1957" s="190"/>
      <c r="JTE1957" s="190"/>
      <c r="JTF1957" s="190"/>
      <c r="JTG1957" s="190"/>
      <c r="JTH1957" s="190"/>
      <c r="JTI1957" s="190"/>
      <c r="JTJ1957" s="190"/>
      <c r="JTK1957" s="190"/>
      <c r="JTL1957" s="190"/>
      <c r="JTM1957" s="190"/>
      <c r="JTN1957" s="190"/>
      <c r="JTO1957" s="190"/>
      <c r="JTP1957" s="190"/>
      <c r="JTQ1957" s="190"/>
      <c r="JTR1957" s="190"/>
      <c r="JTS1957" s="190"/>
      <c r="JTT1957" s="190"/>
      <c r="JTU1957" s="190"/>
      <c r="JTV1957" s="190"/>
      <c r="JTW1957" s="190"/>
      <c r="JTX1957" s="190"/>
      <c r="JTY1957" s="190"/>
      <c r="JTZ1957" s="190"/>
      <c r="JUA1957" s="190"/>
      <c r="JUB1957" s="190"/>
      <c r="JUC1957" s="190"/>
      <c r="JUD1957" s="190"/>
      <c r="JUE1957" s="190"/>
      <c r="JUF1957" s="190"/>
      <c r="JUG1957" s="190"/>
      <c r="JUH1957" s="190"/>
      <c r="JUI1957" s="190"/>
      <c r="JUJ1957" s="190"/>
      <c r="JUK1957" s="190"/>
      <c r="JUL1957" s="190"/>
      <c r="JUM1957" s="190"/>
      <c r="JUN1957" s="190"/>
      <c r="JUO1957" s="190"/>
      <c r="JUP1957" s="190"/>
      <c r="JUQ1957" s="190"/>
      <c r="JUR1957" s="190"/>
      <c r="JUS1957" s="190"/>
      <c r="JUT1957" s="190"/>
      <c r="JUU1957" s="190"/>
      <c r="JUV1957" s="190"/>
      <c r="JUW1957" s="190"/>
      <c r="JUX1957" s="190"/>
      <c r="JUY1957" s="190"/>
      <c r="JUZ1957" s="190"/>
      <c r="JVA1957" s="190"/>
      <c r="JVB1957" s="190"/>
      <c r="JVC1957" s="190"/>
      <c r="JVD1957" s="190"/>
      <c r="JVE1957" s="190"/>
      <c r="JVF1957" s="190"/>
      <c r="JVG1957" s="190"/>
      <c r="JVH1957" s="190"/>
      <c r="JVI1957" s="190"/>
      <c r="JVJ1957" s="190"/>
      <c r="JVK1957" s="190"/>
      <c r="JVL1957" s="190"/>
      <c r="JVM1957" s="190"/>
      <c r="JVN1957" s="190"/>
      <c r="JVO1957" s="190"/>
      <c r="JVP1957" s="190"/>
      <c r="JVQ1957" s="190"/>
      <c r="JVR1957" s="190"/>
      <c r="JVS1957" s="190"/>
      <c r="JVT1957" s="190"/>
      <c r="JVU1957" s="190"/>
      <c r="JVV1957" s="190"/>
      <c r="JVW1957" s="190"/>
      <c r="JVX1957" s="190"/>
      <c r="JVY1957" s="190"/>
      <c r="JVZ1957" s="190"/>
      <c r="JWA1957" s="190"/>
      <c r="JWB1957" s="190"/>
      <c r="JWC1957" s="190"/>
      <c r="JWD1957" s="190"/>
      <c r="JWE1957" s="190"/>
      <c r="JWF1957" s="190"/>
      <c r="JWG1957" s="190"/>
      <c r="JWH1957" s="190"/>
      <c r="JWI1957" s="190"/>
      <c r="JWJ1957" s="190"/>
      <c r="JWK1957" s="190"/>
      <c r="JWL1957" s="190"/>
      <c r="JWM1957" s="190"/>
      <c r="JWN1957" s="190"/>
      <c r="JWO1957" s="190"/>
      <c r="JWP1957" s="190"/>
      <c r="JWQ1957" s="190"/>
      <c r="JWR1957" s="190"/>
      <c r="JWS1957" s="190"/>
      <c r="JWT1957" s="190"/>
      <c r="JWU1957" s="190"/>
      <c r="JWV1957" s="190"/>
      <c r="JWW1957" s="190"/>
      <c r="JWX1957" s="190"/>
      <c r="JWY1957" s="190"/>
      <c r="JWZ1957" s="190"/>
      <c r="JXA1957" s="190"/>
      <c r="JXB1957" s="190"/>
      <c r="JXC1957" s="190"/>
      <c r="JXD1957" s="190"/>
      <c r="JXE1957" s="190"/>
      <c r="JXF1957" s="190"/>
      <c r="JXG1957" s="190"/>
      <c r="JXH1957" s="190"/>
      <c r="JXI1957" s="190"/>
      <c r="JXJ1957" s="190"/>
      <c r="JXK1957" s="190"/>
      <c r="JXL1957" s="190"/>
      <c r="JXM1957" s="190"/>
      <c r="JXN1957" s="190"/>
      <c r="JXO1957" s="190"/>
      <c r="JXP1957" s="190"/>
      <c r="JXQ1957" s="190"/>
      <c r="JXR1957" s="190"/>
      <c r="JXS1957" s="190"/>
      <c r="JXT1957" s="190"/>
      <c r="JXU1957" s="190"/>
      <c r="JXV1957" s="190"/>
      <c r="JXW1957" s="190"/>
      <c r="JXX1957" s="190"/>
      <c r="JXY1957" s="190"/>
      <c r="JXZ1957" s="190"/>
      <c r="JYA1957" s="190"/>
      <c r="JYB1957" s="190"/>
      <c r="JYC1957" s="190"/>
      <c r="JYD1957" s="190"/>
      <c r="JYE1957" s="190"/>
      <c r="JYF1957" s="190"/>
      <c r="JYG1957" s="190"/>
      <c r="JYH1957" s="190"/>
      <c r="JYI1957" s="190"/>
      <c r="JYJ1957" s="190"/>
      <c r="JYK1957" s="190"/>
      <c r="JYL1957" s="190"/>
      <c r="JYM1957" s="190"/>
      <c r="JYN1957" s="190"/>
      <c r="JYO1957" s="190"/>
      <c r="JYP1957" s="190"/>
      <c r="JYQ1957" s="190"/>
      <c r="JYR1957" s="190"/>
      <c r="JYS1957" s="190"/>
      <c r="JYT1957" s="190"/>
      <c r="JYU1957" s="190"/>
      <c r="JYV1957" s="190"/>
      <c r="JYW1957" s="190"/>
      <c r="JYX1957" s="190"/>
      <c r="JYY1957" s="190"/>
      <c r="JYZ1957" s="190"/>
      <c r="JZA1957" s="190"/>
      <c r="JZB1957" s="190"/>
      <c r="JZC1957" s="190"/>
      <c r="JZD1957" s="190"/>
      <c r="JZE1957" s="190"/>
      <c r="JZF1957" s="190"/>
      <c r="JZG1957" s="190"/>
      <c r="JZH1957" s="190"/>
      <c r="JZI1957" s="190"/>
      <c r="JZJ1957" s="190"/>
      <c r="JZK1957" s="190"/>
      <c r="JZL1957" s="190"/>
      <c r="JZM1957" s="190"/>
      <c r="JZN1957" s="190"/>
      <c r="JZO1957" s="190"/>
      <c r="JZP1957" s="190"/>
      <c r="JZQ1957" s="190"/>
      <c r="JZR1957" s="190"/>
      <c r="JZS1957" s="190"/>
      <c r="JZT1957" s="190"/>
      <c r="JZU1957" s="190"/>
      <c r="JZV1957" s="190"/>
      <c r="JZW1957" s="190"/>
      <c r="JZX1957" s="190"/>
      <c r="JZY1957" s="190"/>
      <c r="JZZ1957" s="190"/>
      <c r="KAA1957" s="190"/>
      <c r="KAB1957" s="190"/>
      <c r="KAC1957" s="190"/>
      <c r="KAD1957" s="190"/>
      <c r="KAE1957" s="190"/>
      <c r="KAF1957" s="190"/>
      <c r="KAG1957" s="190"/>
      <c r="KAH1957" s="190"/>
      <c r="KAI1957" s="190"/>
      <c r="KAJ1957" s="190"/>
      <c r="KAK1957" s="190"/>
      <c r="KAL1957" s="190"/>
      <c r="KAM1957" s="190"/>
      <c r="KAN1957" s="190"/>
      <c r="KAO1957" s="190"/>
      <c r="KAP1957" s="190"/>
      <c r="KAQ1957" s="190"/>
      <c r="KAR1957" s="190"/>
      <c r="KAS1957" s="190"/>
      <c r="KAT1957" s="190"/>
      <c r="KAU1957" s="190"/>
      <c r="KAV1957" s="190"/>
      <c r="KAW1957" s="190"/>
      <c r="KAX1957" s="190"/>
      <c r="KAY1957" s="190"/>
      <c r="KAZ1957" s="190"/>
      <c r="KBA1957" s="190"/>
      <c r="KBB1957" s="190"/>
      <c r="KBC1957" s="190"/>
      <c r="KBD1957" s="190"/>
      <c r="KBE1957" s="190"/>
      <c r="KBF1957" s="190"/>
      <c r="KBG1957" s="190"/>
      <c r="KBH1957" s="190"/>
      <c r="KBI1957" s="190"/>
      <c r="KBJ1957" s="190"/>
      <c r="KBK1957" s="190"/>
      <c r="KBL1957" s="190"/>
      <c r="KBM1957" s="190"/>
      <c r="KBN1957" s="190"/>
      <c r="KBO1957" s="190"/>
      <c r="KBP1957" s="190"/>
      <c r="KBQ1957" s="190"/>
      <c r="KBR1957" s="190"/>
      <c r="KBS1957" s="190"/>
      <c r="KBT1957" s="190"/>
      <c r="KBU1957" s="190"/>
      <c r="KBV1957" s="190"/>
      <c r="KBW1957" s="190"/>
      <c r="KBX1957" s="190"/>
      <c r="KBY1957" s="190"/>
      <c r="KBZ1957" s="190"/>
      <c r="KCA1957" s="190"/>
      <c r="KCB1957" s="190"/>
      <c r="KCC1957" s="190"/>
      <c r="KCD1957" s="190"/>
      <c r="KCE1957" s="190"/>
      <c r="KCF1957" s="190"/>
      <c r="KCG1957" s="190"/>
      <c r="KCH1957" s="190"/>
      <c r="KCI1957" s="190"/>
      <c r="KCJ1957" s="190"/>
      <c r="KCK1957" s="190"/>
      <c r="KCL1957" s="190"/>
      <c r="KCM1957" s="190"/>
      <c r="KCN1957" s="190"/>
      <c r="KCO1957" s="190"/>
      <c r="KCP1957" s="190"/>
      <c r="KCQ1957" s="190"/>
      <c r="KCR1957" s="190"/>
      <c r="KCS1957" s="190"/>
      <c r="KCT1957" s="190"/>
      <c r="KCU1957" s="190"/>
      <c r="KCV1957" s="190"/>
      <c r="KCW1957" s="190"/>
      <c r="KCX1957" s="190"/>
      <c r="KCY1957" s="190"/>
      <c r="KCZ1957" s="190"/>
      <c r="KDA1957" s="190"/>
      <c r="KDB1957" s="190"/>
      <c r="KDC1957" s="190"/>
      <c r="KDD1957" s="190"/>
      <c r="KDE1957" s="190"/>
      <c r="KDF1957" s="190"/>
      <c r="KDG1957" s="190"/>
      <c r="KDH1957" s="190"/>
      <c r="KDI1957" s="190"/>
      <c r="KDJ1957" s="190"/>
      <c r="KDK1957" s="190"/>
      <c r="KDL1957" s="190"/>
      <c r="KDM1957" s="190"/>
      <c r="KDN1957" s="190"/>
      <c r="KDO1957" s="190"/>
      <c r="KDP1957" s="190"/>
      <c r="KDQ1957" s="190"/>
      <c r="KDR1957" s="190"/>
      <c r="KDS1957" s="190"/>
      <c r="KDT1957" s="190"/>
      <c r="KDU1957" s="190"/>
      <c r="KDV1957" s="190"/>
      <c r="KDW1957" s="190"/>
      <c r="KDX1957" s="190"/>
      <c r="KDY1957" s="190"/>
      <c r="KDZ1957" s="190"/>
      <c r="KEA1957" s="190"/>
      <c r="KEB1957" s="190"/>
      <c r="KEC1957" s="190"/>
      <c r="KED1957" s="190"/>
      <c r="KEE1957" s="190"/>
      <c r="KEF1957" s="190"/>
      <c r="KEG1957" s="190"/>
      <c r="KEH1957" s="190"/>
      <c r="KEI1957" s="190"/>
      <c r="KEJ1957" s="190"/>
      <c r="KEK1957" s="190"/>
      <c r="KEL1957" s="190"/>
      <c r="KEM1957" s="190"/>
      <c r="KEN1957" s="190"/>
      <c r="KEO1957" s="190"/>
      <c r="KEP1957" s="190"/>
      <c r="KEQ1957" s="190"/>
      <c r="KER1957" s="190"/>
      <c r="KES1957" s="190"/>
      <c r="KET1957" s="190"/>
      <c r="KEU1957" s="190"/>
      <c r="KEV1957" s="190"/>
      <c r="KEW1957" s="190"/>
      <c r="KEX1957" s="190"/>
      <c r="KEY1957" s="190"/>
      <c r="KEZ1957" s="190"/>
      <c r="KFA1957" s="190"/>
      <c r="KFB1957" s="190"/>
      <c r="KFC1957" s="190"/>
      <c r="KFD1957" s="190"/>
      <c r="KFE1957" s="190"/>
      <c r="KFF1957" s="190"/>
      <c r="KFG1957" s="190"/>
      <c r="KFH1957" s="190"/>
      <c r="KFI1957" s="190"/>
      <c r="KFJ1957" s="190"/>
      <c r="KFK1957" s="190"/>
      <c r="KFL1957" s="190"/>
      <c r="KFM1957" s="190"/>
      <c r="KFN1957" s="190"/>
      <c r="KFO1957" s="190"/>
      <c r="KFP1957" s="190"/>
      <c r="KFQ1957" s="190"/>
      <c r="KFR1957" s="190"/>
      <c r="KFS1957" s="190"/>
      <c r="KFT1957" s="190"/>
      <c r="KFU1957" s="190"/>
      <c r="KFV1957" s="190"/>
      <c r="KFW1957" s="190"/>
      <c r="KFX1957" s="190"/>
      <c r="KFY1957" s="190"/>
      <c r="KFZ1957" s="190"/>
      <c r="KGA1957" s="190"/>
      <c r="KGB1957" s="190"/>
      <c r="KGC1957" s="190"/>
      <c r="KGD1957" s="190"/>
      <c r="KGE1957" s="190"/>
      <c r="KGF1957" s="190"/>
      <c r="KGG1957" s="190"/>
      <c r="KGH1957" s="190"/>
      <c r="KGI1957" s="190"/>
      <c r="KGJ1957" s="190"/>
      <c r="KGK1957" s="190"/>
      <c r="KGL1957" s="190"/>
      <c r="KGM1957" s="190"/>
      <c r="KGN1957" s="190"/>
      <c r="KGO1957" s="190"/>
      <c r="KGP1957" s="190"/>
      <c r="KGQ1957" s="190"/>
      <c r="KGR1957" s="190"/>
      <c r="KGS1957" s="190"/>
      <c r="KGT1957" s="190"/>
      <c r="KGU1957" s="190"/>
      <c r="KGV1957" s="190"/>
      <c r="KGW1957" s="190"/>
      <c r="KGX1957" s="190"/>
      <c r="KGY1957" s="190"/>
      <c r="KGZ1957" s="190"/>
      <c r="KHA1957" s="190"/>
      <c r="KHB1957" s="190"/>
      <c r="KHC1957" s="190"/>
      <c r="KHD1957" s="190"/>
      <c r="KHE1957" s="190"/>
      <c r="KHF1957" s="190"/>
      <c r="KHG1957" s="190"/>
      <c r="KHH1957" s="190"/>
      <c r="KHI1957" s="190"/>
      <c r="KHJ1957" s="190"/>
      <c r="KHK1957" s="190"/>
      <c r="KHL1957" s="190"/>
      <c r="KHM1957" s="190"/>
      <c r="KHN1957" s="190"/>
      <c r="KHO1957" s="190"/>
      <c r="KHP1957" s="190"/>
      <c r="KHQ1957" s="190"/>
      <c r="KHR1957" s="190"/>
      <c r="KHS1957" s="190"/>
      <c r="KHT1957" s="190"/>
      <c r="KHU1957" s="190"/>
      <c r="KHV1957" s="190"/>
      <c r="KHW1957" s="190"/>
      <c r="KHX1957" s="190"/>
      <c r="KHY1957" s="190"/>
      <c r="KHZ1957" s="190"/>
      <c r="KIA1957" s="190"/>
      <c r="KIB1957" s="190"/>
      <c r="KIC1957" s="190"/>
      <c r="KID1957" s="190"/>
      <c r="KIE1957" s="190"/>
      <c r="KIF1957" s="190"/>
      <c r="KIG1957" s="190"/>
      <c r="KIH1957" s="190"/>
      <c r="KII1957" s="190"/>
      <c r="KIJ1957" s="190"/>
      <c r="KIK1957" s="190"/>
      <c r="KIL1957" s="190"/>
      <c r="KIM1957" s="190"/>
      <c r="KIN1957" s="190"/>
      <c r="KIO1957" s="190"/>
      <c r="KIP1957" s="190"/>
      <c r="KIQ1957" s="190"/>
      <c r="KIR1957" s="190"/>
      <c r="KIS1957" s="190"/>
      <c r="KIT1957" s="190"/>
      <c r="KIU1957" s="190"/>
      <c r="KIV1957" s="190"/>
      <c r="KIW1957" s="190"/>
      <c r="KIX1957" s="190"/>
      <c r="KIY1957" s="190"/>
      <c r="KIZ1957" s="190"/>
      <c r="KJA1957" s="190"/>
      <c r="KJB1957" s="190"/>
      <c r="KJC1957" s="190"/>
      <c r="KJD1957" s="190"/>
      <c r="KJE1957" s="190"/>
      <c r="KJF1957" s="190"/>
      <c r="KJG1957" s="190"/>
      <c r="KJH1957" s="190"/>
      <c r="KJI1957" s="190"/>
      <c r="KJJ1957" s="190"/>
      <c r="KJK1957" s="190"/>
      <c r="KJL1957" s="190"/>
      <c r="KJM1957" s="190"/>
      <c r="KJN1957" s="190"/>
      <c r="KJO1957" s="190"/>
      <c r="KJP1957" s="190"/>
      <c r="KJQ1957" s="190"/>
      <c r="KJR1957" s="190"/>
      <c r="KJS1957" s="190"/>
      <c r="KJT1957" s="190"/>
      <c r="KJU1957" s="190"/>
      <c r="KJV1957" s="190"/>
      <c r="KJW1957" s="190"/>
      <c r="KJX1957" s="190"/>
      <c r="KJY1957" s="190"/>
      <c r="KJZ1957" s="190"/>
      <c r="KKA1957" s="190"/>
      <c r="KKB1957" s="190"/>
      <c r="KKC1957" s="190"/>
      <c r="KKD1957" s="190"/>
      <c r="KKE1957" s="190"/>
      <c r="KKF1957" s="190"/>
      <c r="KKG1957" s="190"/>
      <c r="KKH1957" s="190"/>
      <c r="KKI1957" s="190"/>
      <c r="KKJ1957" s="190"/>
      <c r="KKK1957" s="190"/>
      <c r="KKL1957" s="190"/>
      <c r="KKM1957" s="190"/>
      <c r="KKN1957" s="190"/>
      <c r="KKO1957" s="190"/>
      <c r="KKP1957" s="190"/>
      <c r="KKQ1957" s="190"/>
      <c r="KKR1957" s="190"/>
      <c r="KKS1957" s="190"/>
      <c r="KKT1957" s="190"/>
      <c r="KKU1957" s="190"/>
      <c r="KKV1957" s="190"/>
      <c r="KKW1957" s="190"/>
      <c r="KKX1957" s="190"/>
      <c r="KKY1957" s="190"/>
      <c r="KKZ1957" s="190"/>
      <c r="KLA1957" s="190"/>
      <c r="KLB1957" s="190"/>
      <c r="KLC1957" s="190"/>
      <c r="KLD1957" s="190"/>
      <c r="KLE1957" s="190"/>
      <c r="KLF1957" s="190"/>
      <c r="KLG1957" s="190"/>
      <c r="KLH1957" s="190"/>
      <c r="KLI1957" s="190"/>
      <c r="KLJ1957" s="190"/>
      <c r="KLK1957" s="190"/>
      <c r="KLL1957" s="190"/>
      <c r="KLM1957" s="190"/>
      <c r="KLN1957" s="190"/>
      <c r="KLO1957" s="190"/>
      <c r="KLP1957" s="190"/>
      <c r="KLQ1957" s="190"/>
      <c r="KLR1957" s="190"/>
      <c r="KLS1957" s="190"/>
      <c r="KLT1957" s="190"/>
      <c r="KLU1957" s="190"/>
      <c r="KLV1957" s="190"/>
      <c r="KLW1957" s="190"/>
      <c r="KLX1957" s="190"/>
      <c r="KLY1957" s="190"/>
      <c r="KLZ1957" s="190"/>
      <c r="KMA1957" s="190"/>
      <c r="KMB1957" s="190"/>
      <c r="KMC1957" s="190"/>
      <c r="KMD1957" s="190"/>
      <c r="KME1957" s="190"/>
      <c r="KMF1957" s="190"/>
      <c r="KMG1957" s="190"/>
      <c r="KMH1957" s="190"/>
      <c r="KMI1957" s="190"/>
      <c r="KMJ1957" s="190"/>
      <c r="KMK1957" s="190"/>
      <c r="KML1957" s="190"/>
      <c r="KMM1957" s="190"/>
      <c r="KMN1957" s="190"/>
      <c r="KMO1957" s="190"/>
      <c r="KMP1957" s="190"/>
      <c r="KMQ1957" s="190"/>
      <c r="KMR1957" s="190"/>
      <c r="KMS1957" s="190"/>
      <c r="KMT1957" s="190"/>
      <c r="KMU1957" s="190"/>
      <c r="KMV1957" s="190"/>
      <c r="KMW1957" s="190"/>
      <c r="KMX1957" s="190"/>
      <c r="KMY1957" s="190"/>
      <c r="KMZ1957" s="190"/>
      <c r="KNA1957" s="190"/>
      <c r="KNB1957" s="190"/>
      <c r="KNC1957" s="190"/>
      <c r="KND1957" s="190"/>
      <c r="KNE1957" s="190"/>
      <c r="KNF1957" s="190"/>
      <c r="KNG1957" s="190"/>
      <c r="KNH1957" s="190"/>
      <c r="KNI1957" s="190"/>
      <c r="KNJ1957" s="190"/>
      <c r="KNK1957" s="190"/>
      <c r="KNL1957" s="190"/>
      <c r="KNM1957" s="190"/>
      <c r="KNN1957" s="190"/>
      <c r="KNO1957" s="190"/>
      <c r="KNP1957" s="190"/>
      <c r="KNQ1957" s="190"/>
      <c r="KNR1957" s="190"/>
      <c r="KNS1957" s="190"/>
      <c r="KNT1957" s="190"/>
      <c r="KNU1957" s="190"/>
      <c r="KNV1957" s="190"/>
      <c r="KNW1957" s="190"/>
      <c r="KNX1957" s="190"/>
      <c r="KNY1957" s="190"/>
      <c r="KNZ1957" s="190"/>
      <c r="KOA1957" s="190"/>
      <c r="KOB1957" s="190"/>
      <c r="KOC1957" s="190"/>
      <c r="KOD1957" s="190"/>
      <c r="KOE1957" s="190"/>
      <c r="KOF1957" s="190"/>
      <c r="KOG1957" s="190"/>
      <c r="KOH1957" s="190"/>
      <c r="KOI1957" s="190"/>
      <c r="KOJ1957" s="190"/>
      <c r="KOK1957" s="190"/>
      <c r="KOL1957" s="190"/>
      <c r="KOM1957" s="190"/>
      <c r="KON1957" s="190"/>
      <c r="KOO1957" s="190"/>
      <c r="KOP1957" s="190"/>
      <c r="KOQ1957" s="190"/>
      <c r="KOR1957" s="190"/>
      <c r="KOS1957" s="190"/>
      <c r="KOT1957" s="190"/>
      <c r="KOU1957" s="190"/>
      <c r="KOV1957" s="190"/>
      <c r="KOW1957" s="190"/>
      <c r="KOX1957" s="190"/>
      <c r="KOY1957" s="190"/>
      <c r="KOZ1957" s="190"/>
      <c r="KPA1957" s="190"/>
      <c r="KPB1957" s="190"/>
      <c r="KPC1957" s="190"/>
      <c r="KPD1957" s="190"/>
      <c r="KPE1957" s="190"/>
      <c r="KPF1957" s="190"/>
      <c r="KPG1957" s="190"/>
      <c r="KPH1957" s="190"/>
      <c r="KPI1957" s="190"/>
      <c r="KPJ1957" s="190"/>
      <c r="KPK1957" s="190"/>
      <c r="KPL1957" s="190"/>
      <c r="KPM1957" s="190"/>
      <c r="KPN1957" s="190"/>
      <c r="KPO1957" s="190"/>
      <c r="KPP1957" s="190"/>
      <c r="KPQ1957" s="190"/>
      <c r="KPR1957" s="190"/>
      <c r="KPS1957" s="190"/>
      <c r="KPT1957" s="190"/>
      <c r="KPU1957" s="190"/>
      <c r="KPV1957" s="190"/>
      <c r="KPW1957" s="190"/>
      <c r="KPX1957" s="190"/>
      <c r="KPY1957" s="190"/>
      <c r="KPZ1957" s="190"/>
      <c r="KQA1957" s="190"/>
      <c r="KQB1957" s="190"/>
      <c r="KQC1957" s="190"/>
      <c r="KQD1957" s="190"/>
      <c r="KQE1957" s="190"/>
      <c r="KQF1957" s="190"/>
      <c r="KQG1957" s="190"/>
      <c r="KQH1957" s="190"/>
      <c r="KQI1957" s="190"/>
      <c r="KQJ1957" s="190"/>
      <c r="KQK1957" s="190"/>
      <c r="KQL1957" s="190"/>
      <c r="KQM1957" s="190"/>
      <c r="KQN1957" s="190"/>
      <c r="KQO1957" s="190"/>
      <c r="KQP1957" s="190"/>
      <c r="KQQ1957" s="190"/>
      <c r="KQR1957" s="190"/>
      <c r="KQS1957" s="190"/>
      <c r="KQT1957" s="190"/>
      <c r="KQU1957" s="190"/>
      <c r="KQV1957" s="190"/>
      <c r="KQW1957" s="190"/>
      <c r="KQX1957" s="190"/>
      <c r="KQY1957" s="190"/>
      <c r="KQZ1957" s="190"/>
      <c r="KRA1957" s="190"/>
      <c r="KRB1957" s="190"/>
      <c r="KRC1957" s="190"/>
      <c r="KRD1957" s="190"/>
      <c r="KRE1957" s="190"/>
      <c r="KRF1957" s="190"/>
      <c r="KRG1957" s="190"/>
      <c r="KRH1957" s="190"/>
      <c r="KRI1957" s="190"/>
      <c r="KRJ1957" s="190"/>
      <c r="KRK1957" s="190"/>
      <c r="KRL1957" s="190"/>
      <c r="KRM1957" s="190"/>
      <c r="KRN1957" s="190"/>
      <c r="KRO1957" s="190"/>
      <c r="KRP1957" s="190"/>
      <c r="KRQ1957" s="190"/>
      <c r="KRR1957" s="190"/>
      <c r="KRS1957" s="190"/>
      <c r="KRT1957" s="190"/>
      <c r="KRU1957" s="190"/>
      <c r="KRV1957" s="190"/>
      <c r="KRW1957" s="190"/>
      <c r="KRX1957" s="190"/>
      <c r="KRY1957" s="190"/>
      <c r="KRZ1957" s="190"/>
      <c r="KSA1957" s="190"/>
      <c r="KSB1957" s="190"/>
      <c r="KSC1957" s="190"/>
      <c r="KSD1957" s="190"/>
      <c r="KSE1957" s="190"/>
      <c r="KSF1957" s="190"/>
      <c r="KSG1957" s="190"/>
      <c r="KSH1957" s="190"/>
      <c r="KSI1957" s="190"/>
      <c r="KSJ1957" s="190"/>
      <c r="KSK1957" s="190"/>
      <c r="KSL1957" s="190"/>
      <c r="KSM1957" s="190"/>
      <c r="KSN1957" s="190"/>
      <c r="KSO1957" s="190"/>
      <c r="KSP1957" s="190"/>
      <c r="KSQ1957" s="190"/>
      <c r="KSR1957" s="190"/>
      <c r="KSS1957" s="190"/>
      <c r="KST1957" s="190"/>
      <c r="KSU1957" s="190"/>
      <c r="KSV1957" s="190"/>
      <c r="KSW1957" s="190"/>
      <c r="KSX1957" s="190"/>
      <c r="KSY1957" s="190"/>
      <c r="KSZ1957" s="190"/>
      <c r="KTA1957" s="190"/>
      <c r="KTB1957" s="190"/>
      <c r="KTC1957" s="190"/>
      <c r="KTD1957" s="190"/>
      <c r="KTE1957" s="190"/>
      <c r="KTF1957" s="190"/>
      <c r="KTG1957" s="190"/>
      <c r="KTH1957" s="190"/>
      <c r="KTI1957" s="190"/>
      <c r="KTJ1957" s="190"/>
      <c r="KTK1957" s="190"/>
      <c r="KTL1957" s="190"/>
      <c r="KTM1957" s="190"/>
      <c r="KTN1957" s="190"/>
      <c r="KTO1957" s="190"/>
      <c r="KTP1957" s="190"/>
      <c r="KTQ1957" s="190"/>
      <c r="KTR1957" s="190"/>
      <c r="KTS1957" s="190"/>
      <c r="KTT1957" s="190"/>
      <c r="KTU1957" s="190"/>
      <c r="KTV1957" s="190"/>
      <c r="KTW1957" s="190"/>
      <c r="KTX1957" s="190"/>
      <c r="KTY1957" s="190"/>
      <c r="KTZ1957" s="190"/>
      <c r="KUA1957" s="190"/>
      <c r="KUB1957" s="190"/>
      <c r="KUC1957" s="190"/>
      <c r="KUD1957" s="190"/>
      <c r="KUE1957" s="190"/>
      <c r="KUF1957" s="190"/>
      <c r="KUG1957" s="190"/>
      <c r="KUH1957" s="190"/>
      <c r="KUI1957" s="190"/>
      <c r="KUJ1957" s="190"/>
      <c r="KUK1957" s="190"/>
      <c r="KUL1957" s="190"/>
      <c r="KUM1957" s="190"/>
      <c r="KUN1957" s="190"/>
      <c r="KUO1957" s="190"/>
      <c r="KUP1957" s="190"/>
      <c r="KUQ1957" s="190"/>
      <c r="KUR1957" s="190"/>
      <c r="KUS1957" s="190"/>
      <c r="KUT1957" s="190"/>
      <c r="KUU1957" s="190"/>
      <c r="KUV1957" s="190"/>
      <c r="KUW1957" s="190"/>
      <c r="KUX1957" s="190"/>
      <c r="KUY1957" s="190"/>
      <c r="KUZ1957" s="190"/>
      <c r="KVA1957" s="190"/>
      <c r="KVB1957" s="190"/>
      <c r="KVC1957" s="190"/>
      <c r="KVD1957" s="190"/>
      <c r="KVE1957" s="190"/>
      <c r="KVF1957" s="190"/>
      <c r="KVG1957" s="190"/>
      <c r="KVH1957" s="190"/>
      <c r="KVI1957" s="190"/>
      <c r="KVJ1957" s="190"/>
      <c r="KVK1957" s="190"/>
      <c r="KVL1957" s="190"/>
      <c r="KVM1957" s="190"/>
      <c r="KVN1957" s="190"/>
      <c r="KVO1957" s="190"/>
      <c r="KVP1957" s="190"/>
      <c r="KVQ1957" s="190"/>
      <c r="KVR1957" s="190"/>
      <c r="KVS1957" s="190"/>
      <c r="KVT1957" s="190"/>
      <c r="KVU1957" s="190"/>
      <c r="KVV1957" s="190"/>
      <c r="KVW1957" s="190"/>
      <c r="KVX1957" s="190"/>
      <c r="KVY1957" s="190"/>
      <c r="KVZ1957" s="190"/>
      <c r="KWA1957" s="190"/>
      <c r="KWB1957" s="190"/>
      <c r="KWC1957" s="190"/>
      <c r="KWD1957" s="190"/>
      <c r="KWE1957" s="190"/>
      <c r="KWF1957" s="190"/>
      <c r="KWG1957" s="190"/>
      <c r="KWH1957" s="190"/>
      <c r="KWI1957" s="190"/>
      <c r="KWJ1957" s="190"/>
      <c r="KWK1957" s="190"/>
      <c r="KWL1957" s="190"/>
      <c r="KWM1957" s="190"/>
      <c r="KWN1957" s="190"/>
      <c r="KWO1957" s="190"/>
      <c r="KWP1957" s="190"/>
      <c r="KWQ1957" s="190"/>
      <c r="KWR1957" s="190"/>
      <c r="KWS1957" s="190"/>
      <c r="KWT1957" s="190"/>
      <c r="KWU1957" s="190"/>
      <c r="KWV1957" s="190"/>
      <c r="KWW1957" s="190"/>
      <c r="KWX1957" s="190"/>
      <c r="KWY1957" s="190"/>
      <c r="KWZ1957" s="190"/>
      <c r="KXA1957" s="190"/>
      <c r="KXB1957" s="190"/>
      <c r="KXC1957" s="190"/>
      <c r="KXD1957" s="190"/>
      <c r="KXE1957" s="190"/>
      <c r="KXF1957" s="190"/>
      <c r="KXG1957" s="190"/>
      <c r="KXH1957" s="190"/>
      <c r="KXI1957" s="190"/>
      <c r="KXJ1957" s="190"/>
      <c r="KXK1957" s="190"/>
      <c r="KXL1957" s="190"/>
      <c r="KXM1957" s="190"/>
      <c r="KXN1957" s="190"/>
      <c r="KXO1957" s="190"/>
      <c r="KXP1957" s="190"/>
      <c r="KXQ1957" s="190"/>
      <c r="KXR1957" s="190"/>
      <c r="KXS1957" s="190"/>
      <c r="KXT1957" s="190"/>
      <c r="KXU1957" s="190"/>
      <c r="KXV1957" s="190"/>
      <c r="KXW1957" s="190"/>
      <c r="KXX1957" s="190"/>
      <c r="KXY1957" s="190"/>
      <c r="KXZ1957" s="190"/>
      <c r="KYA1957" s="190"/>
      <c r="KYB1957" s="190"/>
      <c r="KYC1957" s="190"/>
      <c r="KYD1957" s="190"/>
      <c r="KYE1957" s="190"/>
      <c r="KYF1957" s="190"/>
      <c r="KYG1957" s="190"/>
      <c r="KYH1957" s="190"/>
      <c r="KYI1957" s="190"/>
      <c r="KYJ1957" s="190"/>
      <c r="KYK1957" s="190"/>
      <c r="KYL1957" s="190"/>
      <c r="KYM1957" s="190"/>
      <c r="KYN1957" s="190"/>
      <c r="KYO1957" s="190"/>
      <c r="KYP1957" s="190"/>
      <c r="KYQ1957" s="190"/>
      <c r="KYR1957" s="190"/>
      <c r="KYS1957" s="190"/>
      <c r="KYT1957" s="190"/>
      <c r="KYU1957" s="190"/>
      <c r="KYV1957" s="190"/>
      <c r="KYW1957" s="190"/>
      <c r="KYX1957" s="190"/>
      <c r="KYY1957" s="190"/>
      <c r="KYZ1957" s="190"/>
      <c r="KZA1957" s="190"/>
      <c r="KZB1957" s="190"/>
      <c r="KZC1957" s="190"/>
      <c r="KZD1957" s="190"/>
      <c r="KZE1957" s="190"/>
      <c r="KZF1957" s="190"/>
      <c r="KZG1957" s="190"/>
      <c r="KZH1957" s="190"/>
      <c r="KZI1957" s="190"/>
      <c r="KZJ1957" s="190"/>
      <c r="KZK1957" s="190"/>
      <c r="KZL1957" s="190"/>
      <c r="KZM1957" s="190"/>
      <c r="KZN1957" s="190"/>
      <c r="KZO1957" s="190"/>
      <c r="KZP1957" s="190"/>
      <c r="KZQ1957" s="190"/>
      <c r="KZR1957" s="190"/>
      <c r="KZS1957" s="190"/>
      <c r="KZT1957" s="190"/>
      <c r="KZU1957" s="190"/>
      <c r="KZV1957" s="190"/>
      <c r="KZW1957" s="190"/>
      <c r="KZX1957" s="190"/>
      <c r="KZY1957" s="190"/>
      <c r="KZZ1957" s="190"/>
      <c r="LAA1957" s="190"/>
      <c r="LAB1957" s="190"/>
      <c r="LAC1957" s="190"/>
      <c r="LAD1957" s="190"/>
      <c r="LAE1957" s="190"/>
      <c r="LAF1957" s="190"/>
      <c r="LAG1957" s="190"/>
      <c r="LAH1957" s="190"/>
      <c r="LAI1957" s="190"/>
      <c r="LAJ1957" s="190"/>
      <c r="LAK1957" s="190"/>
      <c r="LAL1957" s="190"/>
      <c r="LAM1957" s="190"/>
      <c r="LAN1957" s="190"/>
      <c r="LAO1957" s="190"/>
      <c r="LAP1957" s="190"/>
      <c r="LAQ1957" s="190"/>
      <c r="LAR1957" s="190"/>
      <c r="LAS1957" s="190"/>
      <c r="LAT1957" s="190"/>
      <c r="LAU1957" s="190"/>
      <c r="LAV1957" s="190"/>
      <c r="LAW1957" s="190"/>
      <c r="LAX1957" s="190"/>
      <c r="LAY1957" s="190"/>
      <c r="LAZ1957" s="190"/>
      <c r="LBA1957" s="190"/>
      <c r="LBB1957" s="190"/>
      <c r="LBC1957" s="190"/>
      <c r="LBD1957" s="190"/>
      <c r="LBE1957" s="190"/>
      <c r="LBF1957" s="190"/>
      <c r="LBG1957" s="190"/>
      <c r="LBH1957" s="190"/>
      <c r="LBI1957" s="190"/>
      <c r="LBJ1957" s="190"/>
      <c r="LBK1957" s="190"/>
      <c r="LBL1957" s="190"/>
      <c r="LBM1957" s="190"/>
      <c r="LBN1957" s="190"/>
      <c r="LBO1957" s="190"/>
      <c r="LBP1957" s="190"/>
      <c r="LBQ1957" s="190"/>
      <c r="LBR1957" s="190"/>
      <c r="LBS1957" s="190"/>
      <c r="LBT1957" s="190"/>
      <c r="LBU1957" s="190"/>
      <c r="LBV1957" s="190"/>
      <c r="LBW1957" s="190"/>
      <c r="LBX1957" s="190"/>
      <c r="LBY1957" s="190"/>
      <c r="LBZ1957" s="190"/>
      <c r="LCA1957" s="190"/>
      <c r="LCB1957" s="190"/>
      <c r="LCC1957" s="190"/>
      <c r="LCD1957" s="190"/>
      <c r="LCE1957" s="190"/>
      <c r="LCF1957" s="190"/>
      <c r="LCG1957" s="190"/>
      <c r="LCH1957" s="190"/>
      <c r="LCI1957" s="190"/>
      <c r="LCJ1957" s="190"/>
      <c r="LCK1957" s="190"/>
      <c r="LCL1957" s="190"/>
      <c r="LCM1957" s="190"/>
      <c r="LCN1957" s="190"/>
      <c r="LCO1957" s="190"/>
      <c r="LCP1957" s="190"/>
      <c r="LCQ1957" s="190"/>
      <c r="LCR1957" s="190"/>
      <c r="LCS1957" s="190"/>
      <c r="LCT1957" s="190"/>
      <c r="LCU1957" s="190"/>
      <c r="LCV1957" s="190"/>
      <c r="LCW1957" s="190"/>
      <c r="LCX1957" s="190"/>
      <c r="LCY1957" s="190"/>
      <c r="LCZ1957" s="190"/>
      <c r="LDA1957" s="190"/>
      <c r="LDB1957" s="190"/>
      <c r="LDC1957" s="190"/>
      <c r="LDD1957" s="190"/>
      <c r="LDE1957" s="190"/>
      <c r="LDF1957" s="190"/>
      <c r="LDG1957" s="190"/>
      <c r="LDH1957" s="190"/>
      <c r="LDI1957" s="190"/>
      <c r="LDJ1957" s="190"/>
      <c r="LDK1957" s="190"/>
      <c r="LDL1957" s="190"/>
      <c r="LDM1957" s="190"/>
      <c r="LDN1957" s="190"/>
      <c r="LDO1957" s="190"/>
      <c r="LDP1957" s="190"/>
      <c r="LDQ1957" s="190"/>
      <c r="LDR1957" s="190"/>
      <c r="LDS1957" s="190"/>
      <c r="LDT1957" s="190"/>
      <c r="LDU1957" s="190"/>
      <c r="LDV1957" s="190"/>
      <c r="LDW1957" s="190"/>
      <c r="LDX1957" s="190"/>
      <c r="LDY1957" s="190"/>
      <c r="LDZ1957" s="190"/>
      <c r="LEA1957" s="190"/>
      <c r="LEB1957" s="190"/>
      <c r="LEC1957" s="190"/>
      <c r="LED1957" s="190"/>
      <c r="LEE1957" s="190"/>
      <c r="LEF1957" s="190"/>
      <c r="LEG1957" s="190"/>
      <c r="LEH1957" s="190"/>
      <c r="LEI1957" s="190"/>
      <c r="LEJ1957" s="190"/>
      <c r="LEK1957" s="190"/>
      <c r="LEL1957" s="190"/>
      <c r="LEM1957" s="190"/>
      <c r="LEN1957" s="190"/>
      <c r="LEO1957" s="190"/>
      <c r="LEP1957" s="190"/>
      <c r="LEQ1957" s="190"/>
      <c r="LER1957" s="190"/>
      <c r="LES1957" s="190"/>
      <c r="LET1957" s="190"/>
      <c r="LEU1957" s="190"/>
      <c r="LEV1957" s="190"/>
      <c r="LEW1957" s="190"/>
      <c r="LEX1957" s="190"/>
      <c r="LEY1957" s="190"/>
      <c r="LEZ1957" s="190"/>
      <c r="LFA1957" s="190"/>
      <c r="LFB1957" s="190"/>
      <c r="LFC1957" s="190"/>
      <c r="LFD1957" s="190"/>
      <c r="LFE1957" s="190"/>
      <c r="LFF1957" s="190"/>
      <c r="LFG1957" s="190"/>
      <c r="LFH1957" s="190"/>
      <c r="LFI1957" s="190"/>
      <c r="LFJ1957" s="190"/>
      <c r="LFK1957" s="190"/>
      <c r="LFL1957" s="190"/>
      <c r="LFM1957" s="190"/>
      <c r="LFN1957" s="190"/>
      <c r="LFO1957" s="190"/>
      <c r="LFP1957" s="190"/>
      <c r="LFQ1957" s="190"/>
      <c r="LFR1957" s="190"/>
      <c r="LFS1957" s="190"/>
      <c r="LFT1957" s="190"/>
      <c r="LFU1957" s="190"/>
      <c r="LFV1957" s="190"/>
      <c r="LFW1957" s="190"/>
      <c r="LFX1957" s="190"/>
      <c r="LFY1957" s="190"/>
      <c r="LFZ1957" s="190"/>
      <c r="LGA1957" s="190"/>
      <c r="LGB1957" s="190"/>
      <c r="LGC1957" s="190"/>
      <c r="LGD1957" s="190"/>
      <c r="LGE1957" s="190"/>
      <c r="LGF1957" s="190"/>
      <c r="LGG1957" s="190"/>
      <c r="LGH1957" s="190"/>
      <c r="LGI1957" s="190"/>
      <c r="LGJ1957" s="190"/>
      <c r="LGK1957" s="190"/>
      <c r="LGL1957" s="190"/>
      <c r="LGM1957" s="190"/>
      <c r="LGN1957" s="190"/>
      <c r="LGO1957" s="190"/>
      <c r="LGP1957" s="190"/>
      <c r="LGQ1957" s="190"/>
      <c r="LGR1957" s="190"/>
      <c r="LGS1957" s="190"/>
      <c r="LGT1957" s="190"/>
      <c r="LGU1957" s="190"/>
      <c r="LGV1957" s="190"/>
      <c r="LGW1957" s="190"/>
      <c r="LGX1957" s="190"/>
      <c r="LGY1957" s="190"/>
      <c r="LGZ1957" s="190"/>
      <c r="LHA1957" s="190"/>
      <c r="LHB1957" s="190"/>
      <c r="LHC1957" s="190"/>
      <c r="LHD1957" s="190"/>
      <c r="LHE1957" s="190"/>
      <c r="LHF1957" s="190"/>
      <c r="LHG1957" s="190"/>
      <c r="LHH1957" s="190"/>
      <c r="LHI1957" s="190"/>
      <c r="LHJ1957" s="190"/>
      <c r="LHK1957" s="190"/>
      <c r="LHL1957" s="190"/>
      <c r="LHM1957" s="190"/>
      <c r="LHN1957" s="190"/>
      <c r="LHO1957" s="190"/>
      <c r="LHP1957" s="190"/>
      <c r="LHQ1957" s="190"/>
      <c r="LHR1957" s="190"/>
      <c r="LHS1957" s="190"/>
      <c r="LHT1957" s="190"/>
      <c r="LHU1957" s="190"/>
      <c r="LHV1957" s="190"/>
      <c r="LHW1957" s="190"/>
      <c r="LHX1957" s="190"/>
      <c r="LHY1957" s="190"/>
      <c r="LHZ1957" s="190"/>
      <c r="LIA1957" s="190"/>
      <c r="LIB1957" s="190"/>
      <c r="LIC1957" s="190"/>
      <c r="LID1957" s="190"/>
      <c r="LIE1957" s="190"/>
      <c r="LIF1957" s="190"/>
      <c r="LIG1957" s="190"/>
      <c r="LIH1957" s="190"/>
      <c r="LII1957" s="190"/>
      <c r="LIJ1957" s="190"/>
      <c r="LIK1957" s="190"/>
      <c r="LIL1957" s="190"/>
      <c r="LIM1957" s="190"/>
      <c r="LIN1957" s="190"/>
      <c r="LIO1957" s="190"/>
      <c r="LIP1957" s="190"/>
      <c r="LIQ1957" s="190"/>
      <c r="LIR1957" s="190"/>
      <c r="LIS1957" s="190"/>
      <c r="LIT1957" s="190"/>
      <c r="LIU1957" s="190"/>
      <c r="LIV1957" s="190"/>
      <c r="LIW1957" s="190"/>
      <c r="LIX1957" s="190"/>
      <c r="LIY1957" s="190"/>
      <c r="LIZ1957" s="190"/>
      <c r="LJA1957" s="190"/>
      <c r="LJB1957" s="190"/>
      <c r="LJC1957" s="190"/>
      <c r="LJD1957" s="190"/>
      <c r="LJE1957" s="190"/>
      <c r="LJF1957" s="190"/>
      <c r="LJG1957" s="190"/>
      <c r="LJH1957" s="190"/>
      <c r="LJI1957" s="190"/>
      <c r="LJJ1957" s="190"/>
      <c r="LJK1957" s="190"/>
      <c r="LJL1957" s="190"/>
      <c r="LJM1957" s="190"/>
      <c r="LJN1957" s="190"/>
      <c r="LJO1957" s="190"/>
      <c r="LJP1957" s="190"/>
      <c r="LJQ1957" s="190"/>
      <c r="LJR1957" s="190"/>
      <c r="LJS1957" s="190"/>
      <c r="LJT1957" s="190"/>
      <c r="LJU1957" s="190"/>
      <c r="LJV1957" s="190"/>
      <c r="LJW1957" s="190"/>
      <c r="LJX1957" s="190"/>
      <c r="LJY1957" s="190"/>
      <c r="LJZ1957" s="190"/>
      <c r="LKA1957" s="190"/>
      <c r="LKB1957" s="190"/>
      <c r="LKC1957" s="190"/>
      <c r="LKD1957" s="190"/>
      <c r="LKE1957" s="190"/>
      <c r="LKF1957" s="190"/>
      <c r="LKG1957" s="190"/>
      <c r="LKH1957" s="190"/>
      <c r="LKI1957" s="190"/>
      <c r="LKJ1957" s="190"/>
      <c r="LKK1957" s="190"/>
      <c r="LKL1957" s="190"/>
      <c r="LKM1957" s="190"/>
      <c r="LKN1957" s="190"/>
      <c r="LKO1957" s="190"/>
      <c r="LKP1957" s="190"/>
      <c r="LKQ1957" s="190"/>
      <c r="LKR1957" s="190"/>
      <c r="LKS1957" s="190"/>
      <c r="LKT1957" s="190"/>
      <c r="LKU1957" s="190"/>
      <c r="LKV1957" s="190"/>
      <c r="LKW1957" s="190"/>
      <c r="LKX1957" s="190"/>
      <c r="LKY1957" s="190"/>
      <c r="LKZ1957" s="190"/>
      <c r="LLA1957" s="190"/>
      <c r="LLB1957" s="190"/>
      <c r="LLC1957" s="190"/>
      <c r="LLD1957" s="190"/>
      <c r="LLE1957" s="190"/>
      <c r="LLF1957" s="190"/>
      <c r="LLG1957" s="190"/>
      <c r="LLH1957" s="190"/>
      <c r="LLI1957" s="190"/>
      <c r="LLJ1957" s="190"/>
      <c r="LLK1957" s="190"/>
      <c r="LLL1957" s="190"/>
      <c r="LLM1957" s="190"/>
      <c r="LLN1957" s="190"/>
      <c r="LLO1957" s="190"/>
      <c r="LLP1957" s="190"/>
      <c r="LLQ1957" s="190"/>
      <c r="LLR1957" s="190"/>
      <c r="LLS1957" s="190"/>
      <c r="LLT1957" s="190"/>
      <c r="LLU1957" s="190"/>
      <c r="LLV1957" s="190"/>
      <c r="LLW1957" s="190"/>
      <c r="LLX1957" s="190"/>
      <c r="LLY1957" s="190"/>
      <c r="LLZ1957" s="190"/>
      <c r="LMA1957" s="190"/>
      <c r="LMB1957" s="190"/>
      <c r="LMC1957" s="190"/>
      <c r="LMD1957" s="190"/>
      <c r="LME1957" s="190"/>
      <c r="LMF1957" s="190"/>
      <c r="LMG1957" s="190"/>
      <c r="LMH1957" s="190"/>
      <c r="LMI1957" s="190"/>
      <c r="LMJ1957" s="190"/>
      <c r="LMK1957" s="190"/>
      <c r="LML1957" s="190"/>
      <c r="LMM1957" s="190"/>
      <c r="LMN1957" s="190"/>
      <c r="LMO1957" s="190"/>
      <c r="LMP1957" s="190"/>
      <c r="LMQ1957" s="190"/>
      <c r="LMR1957" s="190"/>
      <c r="LMS1957" s="190"/>
      <c r="LMT1957" s="190"/>
      <c r="LMU1957" s="190"/>
      <c r="LMV1957" s="190"/>
      <c r="LMW1957" s="190"/>
      <c r="LMX1957" s="190"/>
      <c r="LMY1957" s="190"/>
      <c r="LMZ1957" s="190"/>
      <c r="LNA1957" s="190"/>
      <c r="LNB1957" s="190"/>
      <c r="LNC1957" s="190"/>
      <c r="LND1957" s="190"/>
      <c r="LNE1957" s="190"/>
      <c r="LNF1957" s="190"/>
      <c r="LNG1957" s="190"/>
      <c r="LNH1957" s="190"/>
      <c r="LNI1957" s="190"/>
      <c r="LNJ1957" s="190"/>
      <c r="LNK1957" s="190"/>
      <c r="LNL1957" s="190"/>
      <c r="LNM1957" s="190"/>
      <c r="LNN1957" s="190"/>
      <c r="LNO1957" s="190"/>
      <c r="LNP1957" s="190"/>
      <c r="LNQ1957" s="190"/>
      <c r="LNR1957" s="190"/>
      <c r="LNS1957" s="190"/>
      <c r="LNT1957" s="190"/>
      <c r="LNU1957" s="190"/>
      <c r="LNV1957" s="190"/>
      <c r="LNW1957" s="190"/>
      <c r="LNX1957" s="190"/>
      <c r="LNY1957" s="190"/>
      <c r="LNZ1957" s="190"/>
      <c r="LOA1957" s="190"/>
      <c r="LOB1957" s="190"/>
      <c r="LOC1957" s="190"/>
      <c r="LOD1957" s="190"/>
      <c r="LOE1957" s="190"/>
      <c r="LOF1957" s="190"/>
      <c r="LOG1957" s="190"/>
      <c r="LOH1957" s="190"/>
      <c r="LOI1957" s="190"/>
      <c r="LOJ1957" s="190"/>
      <c r="LOK1957" s="190"/>
      <c r="LOL1957" s="190"/>
      <c r="LOM1957" s="190"/>
      <c r="LON1957" s="190"/>
      <c r="LOO1957" s="190"/>
      <c r="LOP1957" s="190"/>
      <c r="LOQ1957" s="190"/>
      <c r="LOR1957" s="190"/>
      <c r="LOS1957" s="190"/>
      <c r="LOT1957" s="190"/>
      <c r="LOU1957" s="190"/>
      <c r="LOV1957" s="190"/>
      <c r="LOW1957" s="190"/>
      <c r="LOX1957" s="190"/>
      <c r="LOY1957" s="190"/>
      <c r="LOZ1957" s="190"/>
      <c r="LPA1957" s="190"/>
      <c r="LPB1957" s="190"/>
      <c r="LPC1957" s="190"/>
      <c r="LPD1957" s="190"/>
      <c r="LPE1957" s="190"/>
      <c r="LPF1957" s="190"/>
      <c r="LPG1957" s="190"/>
      <c r="LPH1957" s="190"/>
      <c r="LPI1957" s="190"/>
      <c r="LPJ1957" s="190"/>
      <c r="LPK1957" s="190"/>
      <c r="LPL1957" s="190"/>
      <c r="LPM1957" s="190"/>
      <c r="LPN1957" s="190"/>
      <c r="LPO1957" s="190"/>
      <c r="LPP1957" s="190"/>
      <c r="LPQ1957" s="190"/>
      <c r="LPR1957" s="190"/>
      <c r="LPS1957" s="190"/>
      <c r="LPT1957" s="190"/>
      <c r="LPU1957" s="190"/>
      <c r="LPV1957" s="190"/>
      <c r="LPW1957" s="190"/>
      <c r="LPX1957" s="190"/>
      <c r="LPY1957" s="190"/>
      <c r="LPZ1957" s="190"/>
      <c r="LQA1957" s="190"/>
      <c r="LQB1957" s="190"/>
      <c r="LQC1957" s="190"/>
      <c r="LQD1957" s="190"/>
      <c r="LQE1957" s="190"/>
      <c r="LQF1957" s="190"/>
      <c r="LQG1957" s="190"/>
      <c r="LQH1957" s="190"/>
      <c r="LQI1957" s="190"/>
      <c r="LQJ1957" s="190"/>
      <c r="LQK1957" s="190"/>
      <c r="LQL1957" s="190"/>
      <c r="LQM1957" s="190"/>
      <c r="LQN1957" s="190"/>
      <c r="LQO1957" s="190"/>
      <c r="LQP1957" s="190"/>
      <c r="LQQ1957" s="190"/>
      <c r="LQR1957" s="190"/>
      <c r="LQS1957" s="190"/>
      <c r="LQT1957" s="190"/>
      <c r="LQU1957" s="190"/>
      <c r="LQV1957" s="190"/>
      <c r="LQW1957" s="190"/>
      <c r="LQX1957" s="190"/>
      <c r="LQY1957" s="190"/>
      <c r="LQZ1957" s="190"/>
      <c r="LRA1957" s="190"/>
      <c r="LRB1957" s="190"/>
      <c r="LRC1957" s="190"/>
      <c r="LRD1957" s="190"/>
      <c r="LRE1957" s="190"/>
      <c r="LRF1957" s="190"/>
      <c r="LRG1957" s="190"/>
      <c r="LRH1957" s="190"/>
      <c r="LRI1957" s="190"/>
      <c r="LRJ1957" s="190"/>
      <c r="LRK1957" s="190"/>
      <c r="LRL1957" s="190"/>
      <c r="LRM1957" s="190"/>
      <c r="LRN1957" s="190"/>
      <c r="LRO1957" s="190"/>
      <c r="LRP1957" s="190"/>
      <c r="LRQ1957" s="190"/>
      <c r="LRR1957" s="190"/>
      <c r="LRS1957" s="190"/>
      <c r="LRT1957" s="190"/>
      <c r="LRU1957" s="190"/>
      <c r="LRV1957" s="190"/>
      <c r="LRW1957" s="190"/>
      <c r="LRX1957" s="190"/>
      <c r="LRY1957" s="190"/>
      <c r="LRZ1957" s="190"/>
      <c r="LSA1957" s="190"/>
      <c r="LSB1957" s="190"/>
      <c r="LSC1957" s="190"/>
      <c r="LSD1957" s="190"/>
      <c r="LSE1957" s="190"/>
      <c r="LSF1957" s="190"/>
      <c r="LSG1957" s="190"/>
      <c r="LSH1957" s="190"/>
      <c r="LSI1957" s="190"/>
      <c r="LSJ1957" s="190"/>
      <c r="LSK1957" s="190"/>
      <c r="LSL1957" s="190"/>
      <c r="LSM1957" s="190"/>
      <c r="LSN1957" s="190"/>
      <c r="LSO1957" s="190"/>
      <c r="LSP1957" s="190"/>
      <c r="LSQ1957" s="190"/>
      <c r="LSR1957" s="190"/>
      <c r="LSS1957" s="190"/>
      <c r="LST1957" s="190"/>
      <c r="LSU1957" s="190"/>
      <c r="LSV1957" s="190"/>
      <c r="LSW1957" s="190"/>
      <c r="LSX1957" s="190"/>
      <c r="LSY1957" s="190"/>
      <c r="LSZ1957" s="190"/>
      <c r="LTA1957" s="190"/>
      <c r="LTB1957" s="190"/>
      <c r="LTC1957" s="190"/>
      <c r="LTD1957" s="190"/>
      <c r="LTE1957" s="190"/>
      <c r="LTF1957" s="190"/>
      <c r="LTG1957" s="190"/>
      <c r="LTH1957" s="190"/>
      <c r="LTI1957" s="190"/>
      <c r="LTJ1957" s="190"/>
      <c r="LTK1957" s="190"/>
      <c r="LTL1957" s="190"/>
      <c r="LTM1957" s="190"/>
      <c r="LTN1957" s="190"/>
      <c r="LTO1957" s="190"/>
      <c r="LTP1957" s="190"/>
      <c r="LTQ1957" s="190"/>
      <c r="LTR1957" s="190"/>
      <c r="LTS1957" s="190"/>
      <c r="LTT1957" s="190"/>
      <c r="LTU1957" s="190"/>
      <c r="LTV1957" s="190"/>
      <c r="LTW1957" s="190"/>
      <c r="LTX1957" s="190"/>
      <c r="LTY1957" s="190"/>
      <c r="LTZ1957" s="190"/>
      <c r="LUA1957" s="190"/>
      <c r="LUB1957" s="190"/>
      <c r="LUC1957" s="190"/>
      <c r="LUD1957" s="190"/>
      <c r="LUE1957" s="190"/>
      <c r="LUF1957" s="190"/>
      <c r="LUG1957" s="190"/>
      <c r="LUH1957" s="190"/>
      <c r="LUI1957" s="190"/>
      <c r="LUJ1957" s="190"/>
      <c r="LUK1957" s="190"/>
      <c r="LUL1957" s="190"/>
      <c r="LUM1957" s="190"/>
      <c r="LUN1957" s="190"/>
      <c r="LUO1957" s="190"/>
      <c r="LUP1957" s="190"/>
      <c r="LUQ1957" s="190"/>
      <c r="LUR1957" s="190"/>
      <c r="LUS1957" s="190"/>
      <c r="LUT1957" s="190"/>
      <c r="LUU1957" s="190"/>
      <c r="LUV1957" s="190"/>
      <c r="LUW1957" s="190"/>
      <c r="LUX1957" s="190"/>
      <c r="LUY1957" s="190"/>
      <c r="LUZ1957" s="190"/>
      <c r="LVA1957" s="190"/>
      <c r="LVB1957" s="190"/>
      <c r="LVC1957" s="190"/>
      <c r="LVD1957" s="190"/>
      <c r="LVE1957" s="190"/>
      <c r="LVF1957" s="190"/>
      <c r="LVG1957" s="190"/>
      <c r="LVH1957" s="190"/>
      <c r="LVI1957" s="190"/>
      <c r="LVJ1957" s="190"/>
      <c r="LVK1957" s="190"/>
      <c r="LVL1957" s="190"/>
      <c r="LVM1957" s="190"/>
      <c r="LVN1957" s="190"/>
      <c r="LVO1957" s="190"/>
      <c r="LVP1957" s="190"/>
      <c r="LVQ1957" s="190"/>
      <c r="LVR1957" s="190"/>
      <c r="LVS1957" s="190"/>
      <c r="LVT1957" s="190"/>
      <c r="LVU1957" s="190"/>
      <c r="LVV1957" s="190"/>
      <c r="LVW1957" s="190"/>
      <c r="LVX1957" s="190"/>
      <c r="LVY1957" s="190"/>
      <c r="LVZ1957" s="190"/>
      <c r="LWA1957" s="190"/>
      <c r="LWB1957" s="190"/>
      <c r="LWC1957" s="190"/>
      <c r="LWD1957" s="190"/>
      <c r="LWE1957" s="190"/>
      <c r="LWF1957" s="190"/>
      <c r="LWG1957" s="190"/>
      <c r="LWH1957" s="190"/>
      <c r="LWI1957" s="190"/>
      <c r="LWJ1957" s="190"/>
      <c r="LWK1957" s="190"/>
      <c r="LWL1957" s="190"/>
      <c r="LWM1957" s="190"/>
      <c r="LWN1957" s="190"/>
      <c r="LWO1957" s="190"/>
      <c r="LWP1957" s="190"/>
      <c r="LWQ1957" s="190"/>
      <c r="LWR1957" s="190"/>
      <c r="LWS1957" s="190"/>
      <c r="LWT1957" s="190"/>
      <c r="LWU1957" s="190"/>
      <c r="LWV1957" s="190"/>
      <c r="LWW1957" s="190"/>
      <c r="LWX1957" s="190"/>
      <c r="LWY1957" s="190"/>
      <c r="LWZ1957" s="190"/>
      <c r="LXA1957" s="190"/>
      <c r="LXB1957" s="190"/>
      <c r="LXC1957" s="190"/>
      <c r="LXD1957" s="190"/>
      <c r="LXE1957" s="190"/>
      <c r="LXF1957" s="190"/>
      <c r="LXG1957" s="190"/>
      <c r="LXH1957" s="190"/>
      <c r="LXI1957" s="190"/>
      <c r="LXJ1957" s="190"/>
      <c r="LXK1957" s="190"/>
      <c r="LXL1957" s="190"/>
      <c r="LXM1957" s="190"/>
      <c r="LXN1957" s="190"/>
      <c r="LXO1957" s="190"/>
      <c r="LXP1957" s="190"/>
      <c r="LXQ1957" s="190"/>
      <c r="LXR1957" s="190"/>
      <c r="LXS1957" s="190"/>
      <c r="LXT1957" s="190"/>
      <c r="LXU1957" s="190"/>
      <c r="LXV1957" s="190"/>
      <c r="LXW1957" s="190"/>
      <c r="LXX1957" s="190"/>
      <c r="LXY1957" s="190"/>
      <c r="LXZ1957" s="190"/>
      <c r="LYA1957" s="190"/>
      <c r="LYB1957" s="190"/>
      <c r="LYC1957" s="190"/>
      <c r="LYD1957" s="190"/>
      <c r="LYE1957" s="190"/>
      <c r="LYF1957" s="190"/>
      <c r="LYG1957" s="190"/>
      <c r="LYH1957" s="190"/>
      <c r="LYI1957" s="190"/>
      <c r="LYJ1957" s="190"/>
      <c r="LYK1957" s="190"/>
      <c r="LYL1957" s="190"/>
      <c r="LYM1957" s="190"/>
      <c r="LYN1957" s="190"/>
      <c r="LYO1957" s="190"/>
      <c r="LYP1957" s="190"/>
      <c r="LYQ1957" s="190"/>
      <c r="LYR1957" s="190"/>
      <c r="LYS1957" s="190"/>
      <c r="LYT1957" s="190"/>
      <c r="LYU1957" s="190"/>
      <c r="LYV1957" s="190"/>
      <c r="LYW1957" s="190"/>
      <c r="LYX1957" s="190"/>
      <c r="LYY1957" s="190"/>
      <c r="LYZ1957" s="190"/>
      <c r="LZA1957" s="190"/>
      <c r="LZB1957" s="190"/>
      <c r="LZC1957" s="190"/>
      <c r="LZD1957" s="190"/>
      <c r="LZE1957" s="190"/>
      <c r="LZF1957" s="190"/>
      <c r="LZG1957" s="190"/>
      <c r="LZH1957" s="190"/>
      <c r="LZI1957" s="190"/>
      <c r="LZJ1957" s="190"/>
      <c r="LZK1957" s="190"/>
      <c r="LZL1957" s="190"/>
      <c r="LZM1957" s="190"/>
      <c r="LZN1957" s="190"/>
      <c r="LZO1957" s="190"/>
      <c r="LZP1957" s="190"/>
      <c r="LZQ1957" s="190"/>
      <c r="LZR1957" s="190"/>
      <c r="LZS1957" s="190"/>
      <c r="LZT1957" s="190"/>
      <c r="LZU1957" s="190"/>
      <c r="LZV1957" s="190"/>
      <c r="LZW1957" s="190"/>
      <c r="LZX1957" s="190"/>
      <c r="LZY1957" s="190"/>
      <c r="LZZ1957" s="190"/>
      <c r="MAA1957" s="190"/>
      <c r="MAB1957" s="190"/>
      <c r="MAC1957" s="190"/>
      <c r="MAD1957" s="190"/>
      <c r="MAE1957" s="190"/>
      <c r="MAF1957" s="190"/>
      <c r="MAG1957" s="190"/>
      <c r="MAH1957" s="190"/>
      <c r="MAI1957" s="190"/>
      <c r="MAJ1957" s="190"/>
      <c r="MAK1957" s="190"/>
      <c r="MAL1957" s="190"/>
      <c r="MAM1957" s="190"/>
      <c r="MAN1957" s="190"/>
      <c r="MAO1957" s="190"/>
      <c r="MAP1957" s="190"/>
      <c r="MAQ1957" s="190"/>
      <c r="MAR1957" s="190"/>
      <c r="MAS1957" s="190"/>
      <c r="MAT1957" s="190"/>
      <c r="MAU1957" s="190"/>
      <c r="MAV1957" s="190"/>
      <c r="MAW1957" s="190"/>
      <c r="MAX1957" s="190"/>
      <c r="MAY1957" s="190"/>
      <c r="MAZ1957" s="190"/>
      <c r="MBA1957" s="190"/>
      <c r="MBB1957" s="190"/>
      <c r="MBC1957" s="190"/>
      <c r="MBD1957" s="190"/>
      <c r="MBE1957" s="190"/>
      <c r="MBF1957" s="190"/>
      <c r="MBG1957" s="190"/>
      <c r="MBH1957" s="190"/>
      <c r="MBI1957" s="190"/>
      <c r="MBJ1957" s="190"/>
      <c r="MBK1957" s="190"/>
      <c r="MBL1957" s="190"/>
      <c r="MBM1957" s="190"/>
      <c r="MBN1957" s="190"/>
      <c r="MBO1957" s="190"/>
      <c r="MBP1957" s="190"/>
      <c r="MBQ1957" s="190"/>
      <c r="MBR1957" s="190"/>
      <c r="MBS1957" s="190"/>
      <c r="MBT1957" s="190"/>
      <c r="MBU1957" s="190"/>
      <c r="MBV1957" s="190"/>
      <c r="MBW1957" s="190"/>
      <c r="MBX1957" s="190"/>
      <c r="MBY1957" s="190"/>
      <c r="MBZ1957" s="190"/>
      <c r="MCA1957" s="190"/>
      <c r="MCB1957" s="190"/>
      <c r="MCC1957" s="190"/>
      <c r="MCD1957" s="190"/>
      <c r="MCE1957" s="190"/>
      <c r="MCF1957" s="190"/>
      <c r="MCG1957" s="190"/>
      <c r="MCH1957" s="190"/>
      <c r="MCI1957" s="190"/>
      <c r="MCJ1957" s="190"/>
      <c r="MCK1957" s="190"/>
      <c r="MCL1957" s="190"/>
      <c r="MCM1957" s="190"/>
      <c r="MCN1957" s="190"/>
      <c r="MCO1957" s="190"/>
      <c r="MCP1957" s="190"/>
      <c r="MCQ1957" s="190"/>
      <c r="MCR1957" s="190"/>
      <c r="MCS1957" s="190"/>
      <c r="MCT1957" s="190"/>
      <c r="MCU1957" s="190"/>
      <c r="MCV1957" s="190"/>
      <c r="MCW1957" s="190"/>
      <c r="MCX1957" s="190"/>
      <c r="MCY1957" s="190"/>
      <c r="MCZ1957" s="190"/>
      <c r="MDA1957" s="190"/>
      <c r="MDB1957" s="190"/>
      <c r="MDC1957" s="190"/>
      <c r="MDD1957" s="190"/>
      <c r="MDE1957" s="190"/>
      <c r="MDF1957" s="190"/>
      <c r="MDG1957" s="190"/>
      <c r="MDH1957" s="190"/>
      <c r="MDI1957" s="190"/>
      <c r="MDJ1957" s="190"/>
      <c r="MDK1957" s="190"/>
      <c r="MDL1957" s="190"/>
      <c r="MDM1957" s="190"/>
      <c r="MDN1957" s="190"/>
      <c r="MDO1957" s="190"/>
      <c r="MDP1957" s="190"/>
      <c r="MDQ1957" s="190"/>
      <c r="MDR1957" s="190"/>
      <c r="MDS1957" s="190"/>
      <c r="MDT1957" s="190"/>
      <c r="MDU1957" s="190"/>
      <c r="MDV1957" s="190"/>
      <c r="MDW1957" s="190"/>
      <c r="MDX1957" s="190"/>
      <c r="MDY1957" s="190"/>
      <c r="MDZ1957" s="190"/>
      <c r="MEA1957" s="190"/>
      <c r="MEB1957" s="190"/>
      <c r="MEC1957" s="190"/>
      <c r="MED1957" s="190"/>
      <c r="MEE1957" s="190"/>
      <c r="MEF1957" s="190"/>
      <c r="MEG1957" s="190"/>
      <c r="MEH1957" s="190"/>
      <c r="MEI1957" s="190"/>
      <c r="MEJ1957" s="190"/>
      <c r="MEK1957" s="190"/>
      <c r="MEL1957" s="190"/>
      <c r="MEM1957" s="190"/>
      <c r="MEN1957" s="190"/>
      <c r="MEO1957" s="190"/>
      <c r="MEP1957" s="190"/>
      <c r="MEQ1957" s="190"/>
      <c r="MER1957" s="190"/>
      <c r="MES1957" s="190"/>
      <c r="MET1957" s="190"/>
      <c r="MEU1957" s="190"/>
      <c r="MEV1957" s="190"/>
      <c r="MEW1957" s="190"/>
      <c r="MEX1957" s="190"/>
      <c r="MEY1957" s="190"/>
      <c r="MEZ1957" s="190"/>
      <c r="MFA1957" s="190"/>
      <c r="MFB1957" s="190"/>
      <c r="MFC1957" s="190"/>
      <c r="MFD1957" s="190"/>
      <c r="MFE1957" s="190"/>
      <c r="MFF1957" s="190"/>
      <c r="MFG1957" s="190"/>
      <c r="MFH1957" s="190"/>
      <c r="MFI1957" s="190"/>
      <c r="MFJ1957" s="190"/>
      <c r="MFK1957" s="190"/>
      <c r="MFL1957" s="190"/>
      <c r="MFM1957" s="190"/>
      <c r="MFN1957" s="190"/>
      <c r="MFO1957" s="190"/>
      <c r="MFP1957" s="190"/>
      <c r="MFQ1957" s="190"/>
      <c r="MFR1957" s="190"/>
      <c r="MFS1957" s="190"/>
      <c r="MFT1957" s="190"/>
      <c r="MFU1957" s="190"/>
      <c r="MFV1957" s="190"/>
      <c r="MFW1957" s="190"/>
      <c r="MFX1957" s="190"/>
      <c r="MFY1957" s="190"/>
      <c r="MFZ1957" s="190"/>
      <c r="MGA1957" s="190"/>
      <c r="MGB1957" s="190"/>
      <c r="MGC1957" s="190"/>
      <c r="MGD1957" s="190"/>
      <c r="MGE1957" s="190"/>
      <c r="MGF1957" s="190"/>
      <c r="MGG1957" s="190"/>
      <c r="MGH1957" s="190"/>
      <c r="MGI1957" s="190"/>
      <c r="MGJ1957" s="190"/>
      <c r="MGK1957" s="190"/>
      <c r="MGL1957" s="190"/>
      <c r="MGM1957" s="190"/>
      <c r="MGN1957" s="190"/>
      <c r="MGO1957" s="190"/>
      <c r="MGP1957" s="190"/>
      <c r="MGQ1957" s="190"/>
      <c r="MGR1957" s="190"/>
      <c r="MGS1957" s="190"/>
      <c r="MGT1957" s="190"/>
      <c r="MGU1957" s="190"/>
      <c r="MGV1957" s="190"/>
      <c r="MGW1957" s="190"/>
      <c r="MGX1957" s="190"/>
      <c r="MGY1957" s="190"/>
      <c r="MGZ1957" s="190"/>
      <c r="MHA1957" s="190"/>
      <c r="MHB1957" s="190"/>
      <c r="MHC1957" s="190"/>
      <c r="MHD1957" s="190"/>
      <c r="MHE1957" s="190"/>
      <c r="MHF1957" s="190"/>
      <c r="MHG1957" s="190"/>
      <c r="MHH1957" s="190"/>
      <c r="MHI1957" s="190"/>
      <c r="MHJ1957" s="190"/>
      <c r="MHK1957" s="190"/>
      <c r="MHL1957" s="190"/>
      <c r="MHM1957" s="190"/>
      <c r="MHN1957" s="190"/>
      <c r="MHO1957" s="190"/>
      <c r="MHP1957" s="190"/>
      <c r="MHQ1957" s="190"/>
      <c r="MHR1957" s="190"/>
      <c r="MHS1957" s="190"/>
      <c r="MHT1957" s="190"/>
      <c r="MHU1957" s="190"/>
      <c r="MHV1957" s="190"/>
      <c r="MHW1957" s="190"/>
      <c r="MHX1957" s="190"/>
      <c r="MHY1957" s="190"/>
      <c r="MHZ1957" s="190"/>
      <c r="MIA1957" s="190"/>
      <c r="MIB1957" s="190"/>
      <c r="MIC1957" s="190"/>
      <c r="MID1957" s="190"/>
      <c r="MIE1957" s="190"/>
      <c r="MIF1957" s="190"/>
      <c r="MIG1957" s="190"/>
      <c r="MIH1957" s="190"/>
      <c r="MII1957" s="190"/>
      <c r="MIJ1957" s="190"/>
      <c r="MIK1957" s="190"/>
      <c r="MIL1957" s="190"/>
      <c r="MIM1957" s="190"/>
      <c r="MIN1957" s="190"/>
      <c r="MIO1957" s="190"/>
      <c r="MIP1957" s="190"/>
      <c r="MIQ1957" s="190"/>
      <c r="MIR1957" s="190"/>
      <c r="MIS1957" s="190"/>
      <c r="MIT1957" s="190"/>
      <c r="MIU1957" s="190"/>
      <c r="MIV1957" s="190"/>
      <c r="MIW1957" s="190"/>
      <c r="MIX1957" s="190"/>
      <c r="MIY1957" s="190"/>
      <c r="MIZ1957" s="190"/>
      <c r="MJA1957" s="190"/>
      <c r="MJB1957" s="190"/>
      <c r="MJC1957" s="190"/>
      <c r="MJD1957" s="190"/>
      <c r="MJE1957" s="190"/>
      <c r="MJF1957" s="190"/>
      <c r="MJG1957" s="190"/>
      <c r="MJH1957" s="190"/>
      <c r="MJI1957" s="190"/>
      <c r="MJJ1957" s="190"/>
      <c r="MJK1957" s="190"/>
      <c r="MJL1957" s="190"/>
      <c r="MJM1957" s="190"/>
      <c r="MJN1957" s="190"/>
      <c r="MJO1957" s="190"/>
      <c r="MJP1957" s="190"/>
      <c r="MJQ1957" s="190"/>
      <c r="MJR1957" s="190"/>
      <c r="MJS1957" s="190"/>
      <c r="MJT1957" s="190"/>
      <c r="MJU1957" s="190"/>
      <c r="MJV1957" s="190"/>
      <c r="MJW1957" s="190"/>
      <c r="MJX1957" s="190"/>
      <c r="MJY1957" s="190"/>
      <c r="MJZ1957" s="190"/>
      <c r="MKA1957" s="190"/>
      <c r="MKB1957" s="190"/>
      <c r="MKC1957" s="190"/>
      <c r="MKD1957" s="190"/>
      <c r="MKE1957" s="190"/>
      <c r="MKF1957" s="190"/>
      <c r="MKG1957" s="190"/>
      <c r="MKH1957" s="190"/>
      <c r="MKI1957" s="190"/>
      <c r="MKJ1957" s="190"/>
      <c r="MKK1957" s="190"/>
      <c r="MKL1957" s="190"/>
      <c r="MKM1957" s="190"/>
      <c r="MKN1957" s="190"/>
      <c r="MKO1957" s="190"/>
      <c r="MKP1957" s="190"/>
      <c r="MKQ1957" s="190"/>
      <c r="MKR1957" s="190"/>
      <c r="MKS1957" s="190"/>
      <c r="MKT1957" s="190"/>
      <c r="MKU1957" s="190"/>
      <c r="MKV1957" s="190"/>
      <c r="MKW1957" s="190"/>
      <c r="MKX1957" s="190"/>
      <c r="MKY1957" s="190"/>
      <c r="MKZ1957" s="190"/>
      <c r="MLA1957" s="190"/>
      <c r="MLB1957" s="190"/>
      <c r="MLC1957" s="190"/>
      <c r="MLD1957" s="190"/>
      <c r="MLE1957" s="190"/>
      <c r="MLF1957" s="190"/>
      <c r="MLG1957" s="190"/>
      <c r="MLH1957" s="190"/>
      <c r="MLI1957" s="190"/>
      <c r="MLJ1957" s="190"/>
      <c r="MLK1957" s="190"/>
      <c r="MLL1957" s="190"/>
      <c r="MLM1957" s="190"/>
      <c r="MLN1957" s="190"/>
      <c r="MLO1957" s="190"/>
      <c r="MLP1957" s="190"/>
      <c r="MLQ1957" s="190"/>
      <c r="MLR1957" s="190"/>
      <c r="MLS1957" s="190"/>
      <c r="MLT1957" s="190"/>
      <c r="MLU1957" s="190"/>
      <c r="MLV1957" s="190"/>
      <c r="MLW1957" s="190"/>
      <c r="MLX1957" s="190"/>
      <c r="MLY1957" s="190"/>
      <c r="MLZ1957" s="190"/>
      <c r="MMA1957" s="190"/>
      <c r="MMB1957" s="190"/>
      <c r="MMC1957" s="190"/>
      <c r="MMD1957" s="190"/>
      <c r="MME1957" s="190"/>
      <c r="MMF1957" s="190"/>
      <c r="MMG1957" s="190"/>
      <c r="MMH1957" s="190"/>
      <c r="MMI1957" s="190"/>
      <c r="MMJ1957" s="190"/>
      <c r="MMK1957" s="190"/>
      <c r="MML1957" s="190"/>
      <c r="MMM1957" s="190"/>
      <c r="MMN1957" s="190"/>
      <c r="MMO1957" s="190"/>
      <c r="MMP1957" s="190"/>
      <c r="MMQ1957" s="190"/>
      <c r="MMR1957" s="190"/>
      <c r="MMS1957" s="190"/>
      <c r="MMT1957" s="190"/>
      <c r="MMU1957" s="190"/>
      <c r="MMV1957" s="190"/>
      <c r="MMW1957" s="190"/>
      <c r="MMX1957" s="190"/>
      <c r="MMY1957" s="190"/>
      <c r="MMZ1957" s="190"/>
      <c r="MNA1957" s="190"/>
      <c r="MNB1957" s="190"/>
      <c r="MNC1957" s="190"/>
      <c r="MND1957" s="190"/>
      <c r="MNE1957" s="190"/>
      <c r="MNF1957" s="190"/>
      <c r="MNG1957" s="190"/>
      <c r="MNH1957" s="190"/>
      <c r="MNI1957" s="190"/>
      <c r="MNJ1957" s="190"/>
      <c r="MNK1957" s="190"/>
      <c r="MNL1957" s="190"/>
      <c r="MNM1957" s="190"/>
      <c r="MNN1957" s="190"/>
      <c r="MNO1957" s="190"/>
      <c r="MNP1957" s="190"/>
      <c r="MNQ1957" s="190"/>
      <c r="MNR1957" s="190"/>
      <c r="MNS1957" s="190"/>
      <c r="MNT1957" s="190"/>
      <c r="MNU1957" s="190"/>
      <c r="MNV1957" s="190"/>
      <c r="MNW1957" s="190"/>
      <c r="MNX1957" s="190"/>
      <c r="MNY1957" s="190"/>
      <c r="MNZ1957" s="190"/>
      <c r="MOA1957" s="190"/>
      <c r="MOB1957" s="190"/>
      <c r="MOC1957" s="190"/>
      <c r="MOD1957" s="190"/>
      <c r="MOE1957" s="190"/>
      <c r="MOF1957" s="190"/>
      <c r="MOG1957" s="190"/>
      <c r="MOH1957" s="190"/>
      <c r="MOI1957" s="190"/>
      <c r="MOJ1957" s="190"/>
      <c r="MOK1957" s="190"/>
      <c r="MOL1957" s="190"/>
      <c r="MOM1957" s="190"/>
      <c r="MON1957" s="190"/>
      <c r="MOO1957" s="190"/>
      <c r="MOP1957" s="190"/>
      <c r="MOQ1957" s="190"/>
      <c r="MOR1957" s="190"/>
      <c r="MOS1957" s="190"/>
      <c r="MOT1957" s="190"/>
      <c r="MOU1957" s="190"/>
      <c r="MOV1957" s="190"/>
      <c r="MOW1957" s="190"/>
      <c r="MOX1957" s="190"/>
      <c r="MOY1957" s="190"/>
      <c r="MOZ1957" s="190"/>
      <c r="MPA1957" s="190"/>
      <c r="MPB1957" s="190"/>
      <c r="MPC1957" s="190"/>
      <c r="MPD1957" s="190"/>
      <c r="MPE1957" s="190"/>
      <c r="MPF1957" s="190"/>
      <c r="MPG1957" s="190"/>
      <c r="MPH1957" s="190"/>
      <c r="MPI1957" s="190"/>
      <c r="MPJ1957" s="190"/>
      <c r="MPK1957" s="190"/>
      <c r="MPL1957" s="190"/>
      <c r="MPM1957" s="190"/>
      <c r="MPN1957" s="190"/>
      <c r="MPO1957" s="190"/>
      <c r="MPP1957" s="190"/>
      <c r="MPQ1957" s="190"/>
      <c r="MPR1957" s="190"/>
      <c r="MPS1957" s="190"/>
      <c r="MPT1957" s="190"/>
      <c r="MPU1957" s="190"/>
      <c r="MPV1957" s="190"/>
      <c r="MPW1957" s="190"/>
      <c r="MPX1957" s="190"/>
      <c r="MPY1957" s="190"/>
      <c r="MPZ1957" s="190"/>
      <c r="MQA1957" s="190"/>
      <c r="MQB1957" s="190"/>
      <c r="MQC1957" s="190"/>
      <c r="MQD1957" s="190"/>
      <c r="MQE1957" s="190"/>
      <c r="MQF1957" s="190"/>
      <c r="MQG1957" s="190"/>
      <c r="MQH1957" s="190"/>
      <c r="MQI1957" s="190"/>
      <c r="MQJ1957" s="190"/>
      <c r="MQK1957" s="190"/>
      <c r="MQL1957" s="190"/>
      <c r="MQM1957" s="190"/>
      <c r="MQN1957" s="190"/>
      <c r="MQO1957" s="190"/>
      <c r="MQP1957" s="190"/>
      <c r="MQQ1957" s="190"/>
      <c r="MQR1957" s="190"/>
      <c r="MQS1957" s="190"/>
      <c r="MQT1957" s="190"/>
      <c r="MQU1957" s="190"/>
      <c r="MQV1957" s="190"/>
      <c r="MQW1957" s="190"/>
      <c r="MQX1957" s="190"/>
      <c r="MQY1957" s="190"/>
      <c r="MQZ1957" s="190"/>
      <c r="MRA1957" s="190"/>
      <c r="MRB1957" s="190"/>
      <c r="MRC1957" s="190"/>
      <c r="MRD1957" s="190"/>
      <c r="MRE1957" s="190"/>
      <c r="MRF1957" s="190"/>
      <c r="MRG1957" s="190"/>
      <c r="MRH1957" s="190"/>
      <c r="MRI1957" s="190"/>
      <c r="MRJ1957" s="190"/>
      <c r="MRK1957" s="190"/>
      <c r="MRL1957" s="190"/>
      <c r="MRM1957" s="190"/>
      <c r="MRN1957" s="190"/>
      <c r="MRO1957" s="190"/>
      <c r="MRP1957" s="190"/>
      <c r="MRQ1957" s="190"/>
      <c r="MRR1957" s="190"/>
      <c r="MRS1957" s="190"/>
      <c r="MRT1957" s="190"/>
      <c r="MRU1957" s="190"/>
      <c r="MRV1957" s="190"/>
      <c r="MRW1957" s="190"/>
      <c r="MRX1957" s="190"/>
      <c r="MRY1957" s="190"/>
      <c r="MRZ1957" s="190"/>
      <c r="MSA1957" s="190"/>
      <c r="MSB1957" s="190"/>
      <c r="MSC1957" s="190"/>
      <c r="MSD1957" s="190"/>
      <c r="MSE1957" s="190"/>
      <c r="MSF1957" s="190"/>
      <c r="MSG1957" s="190"/>
      <c r="MSH1957" s="190"/>
      <c r="MSI1957" s="190"/>
      <c r="MSJ1957" s="190"/>
      <c r="MSK1957" s="190"/>
      <c r="MSL1957" s="190"/>
      <c r="MSM1957" s="190"/>
      <c r="MSN1957" s="190"/>
      <c r="MSO1957" s="190"/>
      <c r="MSP1957" s="190"/>
      <c r="MSQ1957" s="190"/>
      <c r="MSR1957" s="190"/>
      <c r="MSS1957" s="190"/>
      <c r="MST1957" s="190"/>
      <c r="MSU1957" s="190"/>
      <c r="MSV1957" s="190"/>
      <c r="MSW1957" s="190"/>
      <c r="MSX1957" s="190"/>
      <c r="MSY1957" s="190"/>
      <c r="MSZ1957" s="190"/>
      <c r="MTA1957" s="190"/>
      <c r="MTB1957" s="190"/>
      <c r="MTC1957" s="190"/>
      <c r="MTD1957" s="190"/>
      <c r="MTE1957" s="190"/>
      <c r="MTF1957" s="190"/>
      <c r="MTG1957" s="190"/>
      <c r="MTH1957" s="190"/>
      <c r="MTI1957" s="190"/>
      <c r="MTJ1957" s="190"/>
      <c r="MTK1957" s="190"/>
      <c r="MTL1957" s="190"/>
      <c r="MTM1957" s="190"/>
      <c r="MTN1957" s="190"/>
      <c r="MTO1957" s="190"/>
      <c r="MTP1957" s="190"/>
      <c r="MTQ1957" s="190"/>
      <c r="MTR1957" s="190"/>
      <c r="MTS1957" s="190"/>
      <c r="MTT1957" s="190"/>
      <c r="MTU1957" s="190"/>
      <c r="MTV1957" s="190"/>
      <c r="MTW1957" s="190"/>
      <c r="MTX1957" s="190"/>
      <c r="MTY1957" s="190"/>
      <c r="MTZ1957" s="190"/>
      <c r="MUA1957" s="190"/>
      <c r="MUB1957" s="190"/>
      <c r="MUC1957" s="190"/>
      <c r="MUD1957" s="190"/>
      <c r="MUE1957" s="190"/>
      <c r="MUF1957" s="190"/>
      <c r="MUG1957" s="190"/>
      <c r="MUH1957" s="190"/>
      <c r="MUI1957" s="190"/>
      <c r="MUJ1957" s="190"/>
      <c r="MUK1957" s="190"/>
      <c r="MUL1957" s="190"/>
      <c r="MUM1957" s="190"/>
      <c r="MUN1957" s="190"/>
      <c r="MUO1957" s="190"/>
      <c r="MUP1957" s="190"/>
      <c r="MUQ1957" s="190"/>
      <c r="MUR1957" s="190"/>
      <c r="MUS1957" s="190"/>
      <c r="MUT1957" s="190"/>
      <c r="MUU1957" s="190"/>
      <c r="MUV1957" s="190"/>
      <c r="MUW1957" s="190"/>
      <c r="MUX1957" s="190"/>
      <c r="MUY1957" s="190"/>
      <c r="MUZ1957" s="190"/>
      <c r="MVA1957" s="190"/>
      <c r="MVB1957" s="190"/>
      <c r="MVC1957" s="190"/>
      <c r="MVD1957" s="190"/>
      <c r="MVE1957" s="190"/>
      <c r="MVF1957" s="190"/>
      <c r="MVG1957" s="190"/>
      <c r="MVH1957" s="190"/>
      <c r="MVI1957" s="190"/>
      <c r="MVJ1957" s="190"/>
      <c r="MVK1957" s="190"/>
      <c r="MVL1957" s="190"/>
      <c r="MVM1957" s="190"/>
      <c r="MVN1957" s="190"/>
      <c r="MVO1957" s="190"/>
      <c r="MVP1957" s="190"/>
      <c r="MVQ1957" s="190"/>
      <c r="MVR1957" s="190"/>
      <c r="MVS1957" s="190"/>
      <c r="MVT1957" s="190"/>
      <c r="MVU1957" s="190"/>
      <c r="MVV1957" s="190"/>
      <c r="MVW1957" s="190"/>
      <c r="MVX1957" s="190"/>
      <c r="MVY1957" s="190"/>
      <c r="MVZ1957" s="190"/>
      <c r="MWA1957" s="190"/>
      <c r="MWB1957" s="190"/>
      <c r="MWC1957" s="190"/>
      <c r="MWD1957" s="190"/>
      <c r="MWE1957" s="190"/>
      <c r="MWF1957" s="190"/>
      <c r="MWG1957" s="190"/>
      <c r="MWH1957" s="190"/>
      <c r="MWI1957" s="190"/>
      <c r="MWJ1957" s="190"/>
      <c r="MWK1957" s="190"/>
      <c r="MWL1957" s="190"/>
      <c r="MWM1957" s="190"/>
      <c r="MWN1957" s="190"/>
      <c r="MWO1957" s="190"/>
      <c r="MWP1957" s="190"/>
      <c r="MWQ1957" s="190"/>
      <c r="MWR1957" s="190"/>
      <c r="MWS1957" s="190"/>
      <c r="MWT1957" s="190"/>
      <c r="MWU1957" s="190"/>
      <c r="MWV1957" s="190"/>
      <c r="MWW1957" s="190"/>
      <c r="MWX1957" s="190"/>
      <c r="MWY1957" s="190"/>
      <c r="MWZ1957" s="190"/>
      <c r="MXA1957" s="190"/>
      <c r="MXB1957" s="190"/>
      <c r="MXC1957" s="190"/>
      <c r="MXD1957" s="190"/>
      <c r="MXE1957" s="190"/>
      <c r="MXF1957" s="190"/>
      <c r="MXG1957" s="190"/>
      <c r="MXH1957" s="190"/>
      <c r="MXI1957" s="190"/>
      <c r="MXJ1957" s="190"/>
      <c r="MXK1957" s="190"/>
      <c r="MXL1957" s="190"/>
      <c r="MXM1957" s="190"/>
      <c r="MXN1957" s="190"/>
      <c r="MXO1957" s="190"/>
      <c r="MXP1957" s="190"/>
      <c r="MXQ1957" s="190"/>
      <c r="MXR1957" s="190"/>
      <c r="MXS1957" s="190"/>
      <c r="MXT1957" s="190"/>
      <c r="MXU1957" s="190"/>
      <c r="MXV1957" s="190"/>
      <c r="MXW1957" s="190"/>
      <c r="MXX1957" s="190"/>
      <c r="MXY1957" s="190"/>
      <c r="MXZ1957" s="190"/>
      <c r="MYA1957" s="190"/>
      <c r="MYB1957" s="190"/>
      <c r="MYC1957" s="190"/>
      <c r="MYD1957" s="190"/>
      <c r="MYE1957" s="190"/>
      <c r="MYF1957" s="190"/>
      <c r="MYG1957" s="190"/>
      <c r="MYH1957" s="190"/>
      <c r="MYI1957" s="190"/>
      <c r="MYJ1957" s="190"/>
      <c r="MYK1957" s="190"/>
      <c r="MYL1957" s="190"/>
      <c r="MYM1957" s="190"/>
      <c r="MYN1957" s="190"/>
      <c r="MYO1957" s="190"/>
      <c r="MYP1957" s="190"/>
      <c r="MYQ1957" s="190"/>
      <c r="MYR1957" s="190"/>
      <c r="MYS1957" s="190"/>
      <c r="MYT1957" s="190"/>
      <c r="MYU1957" s="190"/>
      <c r="MYV1957" s="190"/>
      <c r="MYW1957" s="190"/>
      <c r="MYX1957" s="190"/>
      <c r="MYY1957" s="190"/>
      <c r="MYZ1957" s="190"/>
      <c r="MZA1957" s="190"/>
      <c r="MZB1957" s="190"/>
      <c r="MZC1957" s="190"/>
      <c r="MZD1957" s="190"/>
      <c r="MZE1957" s="190"/>
      <c r="MZF1957" s="190"/>
      <c r="MZG1957" s="190"/>
      <c r="MZH1957" s="190"/>
      <c r="MZI1957" s="190"/>
      <c r="MZJ1957" s="190"/>
      <c r="MZK1957" s="190"/>
      <c r="MZL1957" s="190"/>
      <c r="MZM1957" s="190"/>
      <c r="MZN1957" s="190"/>
      <c r="MZO1957" s="190"/>
      <c r="MZP1957" s="190"/>
      <c r="MZQ1957" s="190"/>
      <c r="MZR1957" s="190"/>
      <c r="MZS1957" s="190"/>
      <c r="MZT1957" s="190"/>
      <c r="MZU1957" s="190"/>
      <c r="MZV1957" s="190"/>
      <c r="MZW1957" s="190"/>
      <c r="MZX1957" s="190"/>
      <c r="MZY1957" s="190"/>
      <c r="MZZ1957" s="190"/>
      <c r="NAA1957" s="190"/>
      <c r="NAB1957" s="190"/>
      <c r="NAC1957" s="190"/>
      <c r="NAD1957" s="190"/>
      <c r="NAE1957" s="190"/>
      <c r="NAF1957" s="190"/>
      <c r="NAG1957" s="190"/>
      <c r="NAH1957" s="190"/>
      <c r="NAI1957" s="190"/>
      <c r="NAJ1957" s="190"/>
      <c r="NAK1957" s="190"/>
      <c r="NAL1957" s="190"/>
      <c r="NAM1957" s="190"/>
      <c r="NAN1957" s="190"/>
      <c r="NAO1957" s="190"/>
      <c r="NAP1957" s="190"/>
      <c r="NAQ1957" s="190"/>
      <c r="NAR1957" s="190"/>
      <c r="NAS1957" s="190"/>
      <c r="NAT1957" s="190"/>
      <c r="NAU1957" s="190"/>
      <c r="NAV1957" s="190"/>
      <c r="NAW1957" s="190"/>
      <c r="NAX1957" s="190"/>
      <c r="NAY1957" s="190"/>
      <c r="NAZ1957" s="190"/>
      <c r="NBA1957" s="190"/>
      <c r="NBB1957" s="190"/>
      <c r="NBC1957" s="190"/>
      <c r="NBD1957" s="190"/>
      <c r="NBE1957" s="190"/>
      <c r="NBF1957" s="190"/>
      <c r="NBG1957" s="190"/>
      <c r="NBH1957" s="190"/>
      <c r="NBI1957" s="190"/>
      <c r="NBJ1957" s="190"/>
      <c r="NBK1957" s="190"/>
      <c r="NBL1957" s="190"/>
      <c r="NBM1957" s="190"/>
      <c r="NBN1957" s="190"/>
      <c r="NBO1957" s="190"/>
      <c r="NBP1957" s="190"/>
      <c r="NBQ1957" s="190"/>
      <c r="NBR1957" s="190"/>
      <c r="NBS1957" s="190"/>
      <c r="NBT1957" s="190"/>
      <c r="NBU1957" s="190"/>
      <c r="NBV1957" s="190"/>
      <c r="NBW1957" s="190"/>
      <c r="NBX1957" s="190"/>
      <c r="NBY1957" s="190"/>
      <c r="NBZ1957" s="190"/>
      <c r="NCA1957" s="190"/>
      <c r="NCB1957" s="190"/>
      <c r="NCC1957" s="190"/>
      <c r="NCD1957" s="190"/>
      <c r="NCE1957" s="190"/>
      <c r="NCF1957" s="190"/>
      <c r="NCG1957" s="190"/>
      <c r="NCH1957" s="190"/>
      <c r="NCI1957" s="190"/>
      <c r="NCJ1957" s="190"/>
      <c r="NCK1957" s="190"/>
      <c r="NCL1957" s="190"/>
      <c r="NCM1957" s="190"/>
      <c r="NCN1957" s="190"/>
      <c r="NCO1957" s="190"/>
      <c r="NCP1957" s="190"/>
      <c r="NCQ1957" s="190"/>
      <c r="NCR1957" s="190"/>
      <c r="NCS1957" s="190"/>
      <c r="NCT1957" s="190"/>
      <c r="NCU1957" s="190"/>
      <c r="NCV1957" s="190"/>
      <c r="NCW1957" s="190"/>
      <c r="NCX1957" s="190"/>
      <c r="NCY1957" s="190"/>
      <c r="NCZ1957" s="190"/>
      <c r="NDA1957" s="190"/>
      <c r="NDB1957" s="190"/>
      <c r="NDC1957" s="190"/>
      <c r="NDD1957" s="190"/>
      <c r="NDE1957" s="190"/>
      <c r="NDF1957" s="190"/>
      <c r="NDG1957" s="190"/>
      <c r="NDH1957" s="190"/>
      <c r="NDI1957" s="190"/>
      <c r="NDJ1957" s="190"/>
      <c r="NDK1957" s="190"/>
      <c r="NDL1957" s="190"/>
      <c r="NDM1957" s="190"/>
      <c r="NDN1957" s="190"/>
      <c r="NDO1957" s="190"/>
      <c r="NDP1957" s="190"/>
      <c r="NDQ1957" s="190"/>
      <c r="NDR1957" s="190"/>
      <c r="NDS1957" s="190"/>
      <c r="NDT1957" s="190"/>
      <c r="NDU1957" s="190"/>
      <c r="NDV1957" s="190"/>
      <c r="NDW1957" s="190"/>
      <c r="NDX1957" s="190"/>
      <c r="NDY1957" s="190"/>
      <c r="NDZ1957" s="190"/>
      <c r="NEA1957" s="190"/>
      <c r="NEB1957" s="190"/>
      <c r="NEC1957" s="190"/>
      <c r="NED1957" s="190"/>
      <c r="NEE1957" s="190"/>
      <c r="NEF1957" s="190"/>
      <c r="NEG1957" s="190"/>
      <c r="NEH1957" s="190"/>
      <c r="NEI1957" s="190"/>
      <c r="NEJ1957" s="190"/>
      <c r="NEK1957" s="190"/>
      <c r="NEL1957" s="190"/>
      <c r="NEM1957" s="190"/>
      <c r="NEN1957" s="190"/>
      <c r="NEO1957" s="190"/>
      <c r="NEP1957" s="190"/>
      <c r="NEQ1957" s="190"/>
      <c r="NER1957" s="190"/>
      <c r="NES1957" s="190"/>
      <c r="NET1957" s="190"/>
      <c r="NEU1957" s="190"/>
      <c r="NEV1957" s="190"/>
      <c r="NEW1957" s="190"/>
      <c r="NEX1957" s="190"/>
      <c r="NEY1957" s="190"/>
      <c r="NEZ1957" s="190"/>
      <c r="NFA1957" s="190"/>
      <c r="NFB1957" s="190"/>
      <c r="NFC1957" s="190"/>
      <c r="NFD1957" s="190"/>
      <c r="NFE1957" s="190"/>
      <c r="NFF1957" s="190"/>
      <c r="NFG1957" s="190"/>
      <c r="NFH1957" s="190"/>
      <c r="NFI1957" s="190"/>
      <c r="NFJ1957" s="190"/>
      <c r="NFK1957" s="190"/>
      <c r="NFL1957" s="190"/>
      <c r="NFM1957" s="190"/>
      <c r="NFN1957" s="190"/>
      <c r="NFO1957" s="190"/>
      <c r="NFP1957" s="190"/>
      <c r="NFQ1957" s="190"/>
      <c r="NFR1957" s="190"/>
      <c r="NFS1957" s="190"/>
      <c r="NFT1957" s="190"/>
      <c r="NFU1957" s="190"/>
      <c r="NFV1957" s="190"/>
      <c r="NFW1957" s="190"/>
      <c r="NFX1957" s="190"/>
      <c r="NFY1957" s="190"/>
      <c r="NFZ1957" s="190"/>
      <c r="NGA1957" s="190"/>
      <c r="NGB1957" s="190"/>
      <c r="NGC1957" s="190"/>
      <c r="NGD1957" s="190"/>
      <c r="NGE1957" s="190"/>
      <c r="NGF1957" s="190"/>
      <c r="NGG1957" s="190"/>
      <c r="NGH1957" s="190"/>
      <c r="NGI1957" s="190"/>
      <c r="NGJ1957" s="190"/>
      <c r="NGK1957" s="190"/>
      <c r="NGL1957" s="190"/>
      <c r="NGM1957" s="190"/>
      <c r="NGN1957" s="190"/>
      <c r="NGO1957" s="190"/>
      <c r="NGP1957" s="190"/>
      <c r="NGQ1957" s="190"/>
      <c r="NGR1957" s="190"/>
      <c r="NGS1957" s="190"/>
      <c r="NGT1957" s="190"/>
      <c r="NGU1957" s="190"/>
      <c r="NGV1957" s="190"/>
      <c r="NGW1957" s="190"/>
      <c r="NGX1957" s="190"/>
      <c r="NGY1957" s="190"/>
      <c r="NGZ1957" s="190"/>
      <c r="NHA1957" s="190"/>
      <c r="NHB1957" s="190"/>
      <c r="NHC1957" s="190"/>
      <c r="NHD1957" s="190"/>
      <c r="NHE1957" s="190"/>
      <c r="NHF1957" s="190"/>
      <c r="NHG1957" s="190"/>
      <c r="NHH1957" s="190"/>
      <c r="NHI1957" s="190"/>
      <c r="NHJ1957" s="190"/>
      <c r="NHK1957" s="190"/>
      <c r="NHL1957" s="190"/>
      <c r="NHM1957" s="190"/>
      <c r="NHN1957" s="190"/>
      <c r="NHO1957" s="190"/>
      <c r="NHP1957" s="190"/>
      <c r="NHQ1957" s="190"/>
      <c r="NHR1957" s="190"/>
      <c r="NHS1957" s="190"/>
      <c r="NHT1957" s="190"/>
      <c r="NHU1957" s="190"/>
      <c r="NHV1957" s="190"/>
      <c r="NHW1957" s="190"/>
      <c r="NHX1957" s="190"/>
      <c r="NHY1957" s="190"/>
      <c r="NHZ1957" s="190"/>
      <c r="NIA1957" s="190"/>
      <c r="NIB1957" s="190"/>
      <c r="NIC1957" s="190"/>
      <c r="NID1957" s="190"/>
      <c r="NIE1957" s="190"/>
      <c r="NIF1957" s="190"/>
      <c r="NIG1957" s="190"/>
      <c r="NIH1957" s="190"/>
      <c r="NII1957" s="190"/>
      <c r="NIJ1957" s="190"/>
      <c r="NIK1957" s="190"/>
      <c r="NIL1957" s="190"/>
      <c r="NIM1957" s="190"/>
      <c r="NIN1957" s="190"/>
      <c r="NIO1957" s="190"/>
      <c r="NIP1957" s="190"/>
      <c r="NIQ1957" s="190"/>
      <c r="NIR1957" s="190"/>
      <c r="NIS1957" s="190"/>
      <c r="NIT1957" s="190"/>
      <c r="NIU1957" s="190"/>
      <c r="NIV1957" s="190"/>
      <c r="NIW1957" s="190"/>
      <c r="NIX1957" s="190"/>
      <c r="NIY1957" s="190"/>
      <c r="NIZ1957" s="190"/>
      <c r="NJA1957" s="190"/>
      <c r="NJB1957" s="190"/>
      <c r="NJC1957" s="190"/>
      <c r="NJD1957" s="190"/>
      <c r="NJE1957" s="190"/>
      <c r="NJF1957" s="190"/>
      <c r="NJG1957" s="190"/>
      <c r="NJH1957" s="190"/>
      <c r="NJI1957" s="190"/>
      <c r="NJJ1957" s="190"/>
      <c r="NJK1957" s="190"/>
      <c r="NJL1957" s="190"/>
      <c r="NJM1957" s="190"/>
      <c r="NJN1957" s="190"/>
      <c r="NJO1957" s="190"/>
      <c r="NJP1957" s="190"/>
      <c r="NJQ1957" s="190"/>
      <c r="NJR1957" s="190"/>
      <c r="NJS1957" s="190"/>
      <c r="NJT1957" s="190"/>
      <c r="NJU1957" s="190"/>
      <c r="NJV1957" s="190"/>
      <c r="NJW1957" s="190"/>
      <c r="NJX1957" s="190"/>
      <c r="NJY1957" s="190"/>
      <c r="NJZ1957" s="190"/>
      <c r="NKA1957" s="190"/>
      <c r="NKB1957" s="190"/>
      <c r="NKC1957" s="190"/>
      <c r="NKD1957" s="190"/>
      <c r="NKE1957" s="190"/>
      <c r="NKF1957" s="190"/>
      <c r="NKG1957" s="190"/>
      <c r="NKH1957" s="190"/>
      <c r="NKI1957" s="190"/>
      <c r="NKJ1957" s="190"/>
      <c r="NKK1957" s="190"/>
      <c r="NKL1957" s="190"/>
      <c r="NKM1957" s="190"/>
      <c r="NKN1957" s="190"/>
      <c r="NKO1957" s="190"/>
      <c r="NKP1957" s="190"/>
      <c r="NKQ1957" s="190"/>
      <c r="NKR1957" s="190"/>
      <c r="NKS1957" s="190"/>
      <c r="NKT1957" s="190"/>
      <c r="NKU1957" s="190"/>
      <c r="NKV1957" s="190"/>
      <c r="NKW1957" s="190"/>
      <c r="NKX1957" s="190"/>
      <c r="NKY1957" s="190"/>
      <c r="NKZ1957" s="190"/>
      <c r="NLA1957" s="190"/>
      <c r="NLB1957" s="190"/>
      <c r="NLC1957" s="190"/>
      <c r="NLD1957" s="190"/>
      <c r="NLE1957" s="190"/>
      <c r="NLF1957" s="190"/>
      <c r="NLG1957" s="190"/>
      <c r="NLH1957" s="190"/>
      <c r="NLI1957" s="190"/>
      <c r="NLJ1957" s="190"/>
      <c r="NLK1957" s="190"/>
      <c r="NLL1957" s="190"/>
      <c r="NLM1957" s="190"/>
      <c r="NLN1957" s="190"/>
      <c r="NLO1957" s="190"/>
      <c r="NLP1957" s="190"/>
      <c r="NLQ1957" s="190"/>
      <c r="NLR1957" s="190"/>
      <c r="NLS1957" s="190"/>
      <c r="NLT1957" s="190"/>
      <c r="NLU1957" s="190"/>
      <c r="NLV1957" s="190"/>
      <c r="NLW1957" s="190"/>
      <c r="NLX1957" s="190"/>
      <c r="NLY1957" s="190"/>
      <c r="NLZ1957" s="190"/>
      <c r="NMA1957" s="190"/>
      <c r="NMB1957" s="190"/>
      <c r="NMC1957" s="190"/>
      <c r="NMD1957" s="190"/>
      <c r="NME1957" s="190"/>
      <c r="NMF1957" s="190"/>
      <c r="NMG1957" s="190"/>
      <c r="NMH1957" s="190"/>
      <c r="NMI1957" s="190"/>
      <c r="NMJ1957" s="190"/>
      <c r="NMK1957" s="190"/>
      <c r="NML1957" s="190"/>
      <c r="NMM1957" s="190"/>
      <c r="NMN1957" s="190"/>
      <c r="NMO1957" s="190"/>
      <c r="NMP1957" s="190"/>
      <c r="NMQ1957" s="190"/>
      <c r="NMR1957" s="190"/>
      <c r="NMS1957" s="190"/>
      <c r="NMT1957" s="190"/>
      <c r="NMU1957" s="190"/>
      <c r="NMV1957" s="190"/>
      <c r="NMW1957" s="190"/>
      <c r="NMX1957" s="190"/>
      <c r="NMY1957" s="190"/>
      <c r="NMZ1957" s="190"/>
      <c r="NNA1957" s="190"/>
      <c r="NNB1957" s="190"/>
      <c r="NNC1957" s="190"/>
      <c r="NND1957" s="190"/>
      <c r="NNE1957" s="190"/>
      <c r="NNF1957" s="190"/>
      <c r="NNG1957" s="190"/>
      <c r="NNH1957" s="190"/>
      <c r="NNI1957" s="190"/>
      <c r="NNJ1957" s="190"/>
      <c r="NNK1957" s="190"/>
      <c r="NNL1957" s="190"/>
      <c r="NNM1957" s="190"/>
      <c r="NNN1957" s="190"/>
      <c r="NNO1957" s="190"/>
      <c r="NNP1957" s="190"/>
      <c r="NNQ1957" s="190"/>
      <c r="NNR1957" s="190"/>
      <c r="NNS1957" s="190"/>
      <c r="NNT1957" s="190"/>
      <c r="NNU1957" s="190"/>
      <c r="NNV1957" s="190"/>
      <c r="NNW1957" s="190"/>
      <c r="NNX1957" s="190"/>
      <c r="NNY1957" s="190"/>
      <c r="NNZ1957" s="190"/>
      <c r="NOA1957" s="190"/>
      <c r="NOB1957" s="190"/>
      <c r="NOC1957" s="190"/>
      <c r="NOD1957" s="190"/>
      <c r="NOE1957" s="190"/>
      <c r="NOF1957" s="190"/>
      <c r="NOG1957" s="190"/>
      <c r="NOH1957" s="190"/>
      <c r="NOI1957" s="190"/>
      <c r="NOJ1957" s="190"/>
      <c r="NOK1957" s="190"/>
      <c r="NOL1957" s="190"/>
      <c r="NOM1957" s="190"/>
      <c r="NON1957" s="190"/>
      <c r="NOO1957" s="190"/>
      <c r="NOP1957" s="190"/>
      <c r="NOQ1957" s="190"/>
      <c r="NOR1957" s="190"/>
      <c r="NOS1957" s="190"/>
      <c r="NOT1957" s="190"/>
      <c r="NOU1957" s="190"/>
      <c r="NOV1957" s="190"/>
      <c r="NOW1957" s="190"/>
      <c r="NOX1957" s="190"/>
      <c r="NOY1957" s="190"/>
      <c r="NOZ1957" s="190"/>
      <c r="NPA1957" s="190"/>
      <c r="NPB1957" s="190"/>
      <c r="NPC1957" s="190"/>
      <c r="NPD1957" s="190"/>
      <c r="NPE1957" s="190"/>
      <c r="NPF1957" s="190"/>
      <c r="NPG1957" s="190"/>
      <c r="NPH1957" s="190"/>
      <c r="NPI1957" s="190"/>
      <c r="NPJ1957" s="190"/>
      <c r="NPK1957" s="190"/>
      <c r="NPL1957" s="190"/>
      <c r="NPM1957" s="190"/>
      <c r="NPN1957" s="190"/>
      <c r="NPO1957" s="190"/>
      <c r="NPP1957" s="190"/>
      <c r="NPQ1957" s="190"/>
      <c r="NPR1957" s="190"/>
      <c r="NPS1957" s="190"/>
      <c r="NPT1957" s="190"/>
      <c r="NPU1957" s="190"/>
      <c r="NPV1957" s="190"/>
      <c r="NPW1957" s="190"/>
      <c r="NPX1957" s="190"/>
      <c r="NPY1957" s="190"/>
      <c r="NPZ1957" s="190"/>
      <c r="NQA1957" s="190"/>
      <c r="NQB1957" s="190"/>
      <c r="NQC1957" s="190"/>
      <c r="NQD1957" s="190"/>
      <c r="NQE1957" s="190"/>
      <c r="NQF1957" s="190"/>
      <c r="NQG1957" s="190"/>
      <c r="NQH1957" s="190"/>
      <c r="NQI1957" s="190"/>
      <c r="NQJ1957" s="190"/>
      <c r="NQK1957" s="190"/>
      <c r="NQL1957" s="190"/>
      <c r="NQM1957" s="190"/>
      <c r="NQN1957" s="190"/>
      <c r="NQO1957" s="190"/>
      <c r="NQP1957" s="190"/>
      <c r="NQQ1957" s="190"/>
      <c r="NQR1957" s="190"/>
      <c r="NQS1957" s="190"/>
      <c r="NQT1957" s="190"/>
      <c r="NQU1957" s="190"/>
      <c r="NQV1957" s="190"/>
      <c r="NQW1957" s="190"/>
      <c r="NQX1957" s="190"/>
      <c r="NQY1957" s="190"/>
      <c r="NQZ1957" s="190"/>
      <c r="NRA1957" s="190"/>
      <c r="NRB1957" s="190"/>
      <c r="NRC1957" s="190"/>
      <c r="NRD1957" s="190"/>
      <c r="NRE1957" s="190"/>
      <c r="NRF1957" s="190"/>
      <c r="NRG1957" s="190"/>
      <c r="NRH1957" s="190"/>
      <c r="NRI1957" s="190"/>
      <c r="NRJ1957" s="190"/>
      <c r="NRK1957" s="190"/>
      <c r="NRL1957" s="190"/>
      <c r="NRM1957" s="190"/>
      <c r="NRN1957" s="190"/>
      <c r="NRO1957" s="190"/>
      <c r="NRP1957" s="190"/>
      <c r="NRQ1957" s="190"/>
      <c r="NRR1957" s="190"/>
      <c r="NRS1957" s="190"/>
      <c r="NRT1957" s="190"/>
      <c r="NRU1957" s="190"/>
      <c r="NRV1957" s="190"/>
      <c r="NRW1957" s="190"/>
      <c r="NRX1957" s="190"/>
      <c r="NRY1957" s="190"/>
      <c r="NRZ1957" s="190"/>
      <c r="NSA1957" s="190"/>
      <c r="NSB1957" s="190"/>
      <c r="NSC1957" s="190"/>
      <c r="NSD1957" s="190"/>
      <c r="NSE1957" s="190"/>
      <c r="NSF1957" s="190"/>
      <c r="NSG1957" s="190"/>
      <c r="NSH1957" s="190"/>
      <c r="NSI1957" s="190"/>
      <c r="NSJ1957" s="190"/>
      <c r="NSK1957" s="190"/>
      <c r="NSL1957" s="190"/>
      <c r="NSM1957" s="190"/>
      <c r="NSN1957" s="190"/>
      <c r="NSO1957" s="190"/>
      <c r="NSP1957" s="190"/>
      <c r="NSQ1957" s="190"/>
      <c r="NSR1957" s="190"/>
      <c r="NSS1957" s="190"/>
      <c r="NST1957" s="190"/>
      <c r="NSU1957" s="190"/>
      <c r="NSV1957" s="190"/>
      <c r="NSW1957" s="190"/>
      <c r="NSX1957" s="190"/>
      <c r="NSY1957" s="190"/>
      <c r="NSZ1957" s="190"/>
      <c r="NTA1957" s="190"/>
      <c r="NTB1957" s="190"/>
      <c r="NTC1957" s="190"/>
      <c r="NTD1957" s="190"/>
      <c r="NTE1957" s="190"/>
      <c r="NTF1957" s="190"/>
      <c r="NTG1957" s="190"/>
      <c r="NTH1957" s="190"/>
      <c r="NTI1957" s="190"/>
      <c r="NTJ1957" s="190"/>
      <c r="NTK1957" s="190"/>
      <c r="NTL1957" s="190"/>
      <c r="NTM1957" s="190"/>
      <c r="NTN1957" s="190"/>
      <c r="NTO1957" s="190"/>
      <c r="NTP1957" s="190"/>
      <c r="NTQ1957" s="190"/>
      <c r="NTR1957" s="190"/>
      <c r="NTS1957" s="190"/>
      <c r="NTT1957" s="190"/>
      <c r="NTU1957" s="190"/>
      <c r="NTV1957" s="190"/>
      <c r="NTW1957" s="190"/>
      <c r="NTX1957" s="190"/>
      <c r="NTY1957" s="190"/>
      <c r="NTZ1957" s="190"/>
      <c r="NUA1957" s="190"/>
      <c r="NUB1957" s="190"/>
      <c r="NUC1957" s="190"/>
      <c r="NUD1957" s="190"/>
      <c r="NUE1957" s="190"/>
      <c r="NUF1957" s="190"/>
      <c r="NUG1957" s="190"/>
      <c r="NUH1957" s="190"/>
      <c r="NUI1957" s="190"/>
      <c r="NUJ1957" s="190"/>
      <c r="NUK1957" s="190"/>
      <c r="NUL1957" s="190"/>
      <c r="NUM1957" s="190"/>
      <c r="NUN1957" s="190"/>
      <c r="NUO1957" s="190"/>
      <c r="NUP1957" s="190"/>
      <c r="NUQ1957" s="190"/>
      <c r="NUR1957" s="190"/>
      <c r="NUS1957" s="190"/>
      <c r="NUT1957" s="190"/>
      <c r="NUU1957" s="190"/>
      <c r="NUV1957" s="190"/>
      <c r="NUW1957" s="190"/>
      <c r="NUX1957" s="190"/>
      <c r="NUY1957" s="190"/>
      <c r="NUZ1957" s="190"/>
      <c r="NVA1957" s="190"/>
      <c r="NVB1957" s="190"/>
      <c r="NVC1957" s="190"/>
      <c r="NVD1957" s="190"/>
      <c r="NVE1957" s="190"/>
      <c r="NVF1957" s="190"/>
      <c r="NVG1957" s="190"/>
      <c r="NVH1957" s="190"/>
      <c r="NVI1957" s="190"/>
      <c r="NVJ1957" s="190"/>
      <c r="NVK1957" s="190"/>
      <c r="NVL1957" s="190"/>
      <c r="NVM1957" s="190"/>
      <c r="NVN1957" s="190"/>
      <c r="NVO1957" s="190"/>
      <c r="NVP1957" s="190"/>
      <c r="NVQ1957" s="190"/>
      <c r="NVR1957" s="190"/>
      <c r="NVS1957" s="190"/>
      <c r="NVT1957" s="190"/>
      <c r="NVU1957" s="190"/>
      <c r="NVV1957" s="190"/>
      <c r="NVW1957" s="190"/>
      <c r="NVX1957" s="190"/>
      <c r="NVY1957" s="190"/>
      <c r="NVZ1957" s="190"/>
      <c r="NWA1957" s="190"/>
      <c r="NWB1957" s="190"/>
      <c r="NWC1957" s="190"/>
      <c r="NWD1957" s="190"/>
      <c r="NWE1957" s="190"/>
      <c r="NWF1957" s="190"/>
      <c r="NWG1957" s="190"/>
      <c r="NWH1957" s="190"/>
      <c r="NWI1957" s="190"/>
      <c r="NWJ1957" s="190"/>
      <c r="NWK1957" s="190"/>
      <c r="NWL1957" s="190"/>
      <c r="NWM1957" s="190"/>
      <c r="NWN1957" s="190"/>
      <c r="NWO1957" s="190"/>
      <c r="NWP1957" s="190"/>
      <c r="NWQ1957" s="190"/>
      <c r="NWR1957" s="190"/>
      <c r="NWS1957" s="190"/>
      <c r="NWT1957" s="190"/>
      <c r="NWU1957" s="190"/>
      <c r="NWV1957" s="190"/>
      <c r="NWW1957" s="190"/>
      <c r="NWX1957" s="190"/>
      <c r="NWY1957" s="190"/>
      <c r="NWZ1957" s="190"/>
      <c r="NXA1957" s="190"/>
      <c r="NXB1957" s="190"/>
      <c r="NXC1957" s="190"/>
      <c r="NXD1957" s="190"/>
      <c r="NXE1957" s="190"/>
      <c r="NXF1957" s="190"/>
      <c r="NXG1957" s="190"/>
      <c r="NXH1957" s="190"/>
      <c r="NXI1957" s="190"/>
      <c r="NXJ1957" s="190"/>
      <c r="NXK1957" s="190"/>
      <c r="NXL1957" s="190"/>
      <c r="NXM1957" s="190"/>
      <c r="NXN1957" s="190"/>
      <c r="NXO1957" s="190"/>
      <c r="NXP1957" s="190"/>
      <c r="NXQ1957" s="190"/>
      <c r="NXR1957" s="190"/>
      <c r="NXS1957" s="190"/>
      <c r="NXT1957" s="190"/>
      <c r="NXU1957" s="190"/>
      <c r="NXV1957" s="190"/>
      <c r="NXW1957" s="190"/>
      <c r="NXX1957" s="190"/>
      <c r="NXY1957" s="190"/>
      <c r="NXZ1957" s="190"/>
      <c r="NYA1957" s="190"/>
      <c r="NYB1957" s="190"/>
      <c r="NYC1957" s="190"/>
      <c r="NYD1957" s="190"/>
      <c r="NYE1957" s="190"/>
      <c r="NYF1957" s="190"/>
      <c r="NYG1957" s="190"/>
      <c r="NYH1957" s="190"/>
      <c r="NYI1957" s="190"/>
      <c r="NYJ1957" s="190"/>
      <c r="NYK1957" s="190"/>
      <c r="NYL1957" s="190"/>
      <c r="NYM1957" s="190"/>
      <c r="NYN1957" s="190"/>
      <c r="NYO1957" s="190"/>
      <c r="NYP1957" s="190"/>
      <c r="NYQ1957" s="190"/>
      <c r="NYR1957" s="190"/>
      <c r="NYS1957" s="190"/>
      <c r="NYT1957" s="190"/>
      <c r="NYU1957" s="190"/>
      <c r="NYV1957" s="190"/>
      <c r="NYW1957" s="190"/>
      <c r="NYX1957" s="190"/>
      <c r="NYY1957" s="190"/>
      <c r="NYZ1957" s="190"/>
      <c r="NZA1957" s="190"/>
      <c r="NZB1957" s="190"/>
      <c r="NZC1957" s="190"/>
      <c r="NZD1957" s="190"/>
      <c r="NZE1957" s="190"/>
      <c r="NZF1957" s="190"/>
      <c r="NZG1957" s="190"/>
      <c r="NZH1957" s="190"/>
      <c r="NZI1957" s="190"/>
      <c r="NZJ1957" s="190"/>
      <c r="NZK1957" s="190"/>
      <c r="NZL1957" s="190"/>
      <c r="NZM1957" s="190"/>
      <c r="NZN1957" s="190"/>
      <c r="NZO1957" s="190"/>
      <c r="NZP1957" s="190"/>
      <c r="NZQ1957" s="190"/>
      <c r="NZR1957" s="190"/>
      <c r="NZS1957" s="190"/>
      <c r="NZT1957" s="190"/>
      <c r="NZU1957" s="190"/>
      <c r="NZV1957" s="190"/>
      <c r="NZW1957" s="190"/>
      <c r="NZX1957" s="190"/>
      <c r="NZY1957" s="190"/>
      <c r="NZZ1957" s="190"/>
      <c r="OAA1957" s="190"/>
      <c r="OAB1957" s="190"/>
      <c r="OAC1957" s="190"/>
      <c r="OAD1957" s="190"/>
      <c r="OAE1957" s="190"/>
      <c r="OAF1957" s="190"/>
      <c r="OAG1957" s="190"/>
      <c r="OAH1957" s="190"/>
      <c r="OAI1957" s="190"/>
      <c r="OAJ1957" s="190"/>
      <c r="OAK1957" s="190"/>
      <c r="OAL1957" s="190"/>
      <c r="OAM1957" s="190"/>
      <c r="OAN1957" s="190"/>
      <c r="OAO1957" s="190"/>
      <c r="OAP1957" s="190"/>
      <c r="OAQ1957" s="190"/>
      <c r="OAR1957" s="190"/>
      <c r="OAS1957" s="190"/>
      <c r="OAT1957" s="190"/>
      <c r="OAU1957" s="190"/>
      <c r="OAV1957" s="190"/>
      <c r="OAW1957" s="190"/>
      <c r="OAX1957" s="190"/>
      <c r="OAY1957" s="190"/>
      <c r="OAZ1957" s="190"/>
      <c r="OBA1957" s="190"/>
      <c r="OBB1957" s="190"/>
      <c r="OBC1957" s="190"/>
      <c r="OBD1957" s="190"/>
      <c r="OBE1957" s="190"/>
      <c r="OBF1957" s="190"/>
      <c r="OBG1957" s="190"/>
      <c r="OBH1957" s="190"/>
      <c r="OBI1957" s="190"/>
      <c r="OBJ1957" s="190"/>
      <c r="OBK1957" s="190"/>
      <c r="OBL1957" s="190"/>
      <c r="OBM1957" s="190"/>
      <c r="OBN1957" s="190"/>
      <c r="OBO1957" s="190"/>
      <c r="OBP1957" s="190"/>
      <c r="OBQ1957" s="190"/>
      <c r="OBR1957" s="190"/>
      <c r="OBS1957" s="190"/>
      <c r="OBT1957" s="190"/>
      <c r="OBU1957" s="190"/>
      <c r="OBV1957" s="190"/>
      <c r="OBW1957" s="190"/>
      <c r="OBX1957" s="190"/>
      <c r="OBY1957" s="190"/>
      <c r="OBZ1957" s="190"/>
      <c r="OCA1957" s="190"/>
      <c r="OCB1957" s="190"/>
      <c r="OCC1957" s="190"/>
      <c r="OCD1957" s="190"/>
      <c r="OCE1957" s="190"/>
      <c r="OCF1957" s="190"/>
      <c r="OCG1957" s="190"/>
      <c r="OCH1957" s="190"/>
      <c r="OCI1957" s="190"/>
      <c r="OCJ1957" s="190"/>
      <c r="OCK1957" s="190"/>
      <c r="OCL1957" s="190"/>
      <c r="OCM1957" s="190"/>
      <c r="OCN1957" s="190"/>
      <c r="OCO1957" s="190"/>
      <c r="OCP1957" s="190"/>
      <c r="OCQ1957" s="190"/>
      <c r="OCR1957" s="190"/>
      <c r="OCS1957" s="190"/>
      <c r="OCT1957" s="190"/>
      <c r="OCU1957" s="190"/>
      <c r="OCV1957" s="190"/>
      <c r="OCW1957" s="190"/>
      <c r="OCX1957" s="190"/>
      <c r="OCY1957" s="190"/>
      <c r="OCZ1957" s="190"/>
      <c r="ODA1957" s="190"/>
      <c r="ODB1957" s="190"/>
      <c r="ODC1957" s="190"/>
      <c r="ODD1957" s="190"/>
      <c r="ODE1957" s="190"/>
      <c r="ODF1957" s="190"/>
      <c r="ODG1957" s="190"/>
      <c r="ODH1957" s="190"/>
      <c r="ODI1957" s="190"/>
      <c r="ODJ1957" s="190"/>
      <c r="ODK1957" s="190"/>
      <c r="ODL1957" s="190"/>
      <c r="ODM1957" s="190"/>
      <c r="ODN1957" s="190"/>
      <c r="ODO1957" s="190"/>
      <c r="ODP1957" s="190"/>
      <c r="ODQ1957" s="190"/>
      <c r="ODR1957" s="190"/>
      <c r="ODS1957" s="190"/>
      <c r="ODT1957" s="190"/>
      <c r="ODU1957" s="190"/>
      <c r="ODV1957" s="190"/>
      <c r="ODW1957" s="190"/>
      <c r="ODX1957" s="190"/>
      <c r="ODY1957" s="190"/>
      <c r="ODZ1957" s="190"/>
      <c r="OEA1957" s="190"/>
      <c r="OEB1957" s="190"/>
      <c r="OEC1957" s="190"/>
      <c r="OED1957" s="190"/>
      <c r="OEE1957" s="190"/>
      <c r="OEF1957" s="190"/>
      <c r="OEG1957" s="190"/>
      <c r="OEH1957" s="190"/>
      <c r="OEI1957" s="190"/>
      <c r="OEJ1957" s="190"/>
      <c r="OEK1957" s="190"/>
      <c r="OEL1957" s="190"/>
      <c r="OEM1957" s="190"/>
      <c r="OEN1957" s="190"/>
      <c r="OEO1957" s="190"/>
      <c r="OEP1957" s="190"/>
      <c r="OEQ1957" s="190"/>
      <c r="OER1957" s="190"/>
      <c r="OES1957" s="190"/>
      <c r="OET1957" s="190"/>
      <c r="OEU1957" s="190"/>
      <c r="OEV1957" s="190"/>
      <c r="OEW1957" s="190"/>
      <c r="OEX1957" s="190"/>
      <c r="OEY1957" s="190"/>
      <c r="OEZ1957" s="190"/>
      <c r="OFA1957" s="190"/>
      <c r="OFB1957" s="190"/>
      <c r="OFC1957" s="190"/>
      <c r="OFD1957" s="190"/>
      <c r="OFE1957" s="190"/>
      <c r="OFF1957" s="190"/>
      <c r="OFG1957" s="190"/>
      <c r="OFH1957" s="190"/>
      <c r="OFI1957" s="190"/>
      <c r="OFJ1957" s="190"/>
      <c r="OFK1957" s="190"/>
      <c r="OFL1957" s="190"/>
      <c r="OFM1957" s="190"/>
      <c r="OFN1957" s="190"/>
      <c r="OFO1957" s="190"/>
      <c r="OFP1957" s="190"/>
      <c r="OFQ1957" s="190"/>
      <c r="OFR1957" s="190"/>
      <c r="OFS1957" s="190"/>
      <c r="OFT1957" s="190"/>
      <c r="OFU1957" s="190"/>
      <c r="OFV1957" s="190"/>
      <c r="OFW1957" s="190"/>
      <c r="OFX1957" s="190"/>
      <c r="OFY1957" s="190"/>
      <c r="OFZ1957" s="190"/>
      <c r="OGA1957" s="190"/>
      <c r="OGB1957" s="190"/>
      <c r="OGC1957" s="190"/>
      <c r="OGD1957" s="190"/>
      <c r="OGE1957" s="190"/>
      <c r="OGF1957" s="190"/>
      <c r="OGG1957" s="190"/>
      <c r="OGH1957" s="190"/>
      <c r="OGI1957" s="190"/>
      <c r="OGJ1957" s="190"/>
      <c r="OGK1957" s="190"/>
      <c r="OGL1957" s="190"/>
      <c r="OGM1957" s="190"/>
      <c r="OGN1957" s="190"/>
      <c r="OGO1957" s="190"/>
      <c r="OGP1957" s="190"/>
      <c r="OGQ1957" s="190"/>
      <c r="OGR1957" s="190"/>
      <c r="OGS1957" s="190"/>
      <c r="OGT1957" s="190"/>
      <c r="OGU1957" s="190"/>
      <c r="OGV1957" s="190"/>
      <c r="OGW1957" s="190"/>
      <c r="OGX1957" s="190"/>
      <c r="OGY1957" s="190"/>
      <c r="OGZ1957" s="190"/>
      <c r="OHA1957" s="190"/>
      <c r="OHB1957" s="190"/>
      <c r="OHC1957" s="190"/>
      <c r="OHD1957" s="190"/>
      <c r="OHE1957" s="190"/>
      <c r="OHF1957" s="190"/>
      <c r="OHG1957" s="190"/>
      <c r="OHH1957" s="190"/>
      <c r="OHI1957" s="190"/>
      <c r="OHJ1957" s="190"/>
      <c r="OHK1957" s="190"/>
      <c r="OHL1957" s="190"/>
      <c r="OHM1957" s="190"/>
      <c r="OHN1957" s="190"/>
      <c r="OHO1957" s="190"/>
      <c r="OHP1957" s="190"/>
      <c r="OHQ1957" s="190"/>
      <c r="OHR1957" s="190"/>
      <c r="OHS1957" s="190"/>
      <c r="OHT1957" s="190"/>
      <c r="OHU1957" s="190"/>
      <c r="OHV1957" s="190"/>
      <c r="OHW1957" s="190"/>
      <c r="OHX1957" s="190"/>
      <c r="OHY1957" s="190"/>
      <c r="OHZ1957" s="190"/>
      <c r="OIA1957" s="190"/>
      <c r="OIB1957" s="190"/>
      <c r="OIC1957" s="190"/>
      <c r="OID1957" s="190"/>
      <c r="OIE1957" s="190"/>
      <c r="OIF1957" s="190"/>
      <c r="OIG1957" s="190"/>
      <c r="OIH1957" s="190"/>
      <c r="OII1957" s="190"/>
      <c r="OIJ1957" s="190"/>
      <c r="OIK1957" s="190"/>
      <c r="OIL1957" s="190"/>
      <c r="OIM1957" s="190"/>
      <c r="OIN1957" s="190"/>
      <c r="OIO1957" s="190"/>
      <c r="OIP1957" s="190"/>
      <c r="OIQ1957" s="190"/>
      <c r="OIR1957" s="190"/>
      <c r="OIS1957" s="190"/>
      <c r="OIT1957" s="190"/>
      <c r="OIU1957" s="190"/>
      <c r="OIV1957" s="190"/>
      <c r="OIW1957" s="190"/>
      <c r="OIX1957" s="190"/>
      <c r="OIY1957" s="190"/>
      <c r="OIZ1957" s="190"/>
      <c r="OJA1957" s="190"/>
      <c r="OJB1957" s="190"/>
      <c r="OJC1957" s="190"/>
      <c r="OJD1957" s="190"/>
      <c r="OJE1957" s="190"/>
      <c r="OJF1957" s="190"/>
      <c r="OJG1957" s="190"/>
      <c r="OJH1957" s="190"/>
      <c r="OJI1957" s="190"/>
      <c r="OJJ1957" s="190"/>
      <c r="OJK1957" s="190"/>
      <c r="OJL1957" s="190"/>
      <c r="OJM1957" s="190"/>
      <c r="OJN1957" s="190"/>
      <c r="OJO1957" s="190"/>
      <c r="OJP1957" s="190"/>
      <c r="OJQ1957" s="190"/>
      <c r="OJR1957" s="190"/>
      <c r="OJS1957" s="190"/>
      <c r="OJT1957" s="190"/>
      <c r="OJU1957" s="190"/>
      <c r="OJV1957" s="190"/>
      <c r="OJW1957" s="190"/>
      <c r="OJX1957" s="190"/>
      <c r="OJY1957" s="190"/>
      <c r="OJZ1957" s="190"/>
      <c r="OKA1957" s="190"/>
      <c r="OKB1957" s="190"/>
      <c r="OKC1957" s="190"/>
      <c r="OKD1957" s="190"/>
      <c r="OKE1957" s="190"/>
      <c r="OKF1957" s="190"/>
      <c r="OKG1957" s="190"/>
      <c r="OKH1957" s="190"/>
      <c r="OKI1957" s="190"/>
      <c r="OKJ1957" s="190"/>
      <c r="OKK1957" s="190"/>
      <c r="OKL1957" s="190"/>
      <c r="OKM1957" s="190"/>
      <c r="OKN1957" s="190"/>
      <c r="OKO1957" s="190"/>
      <c r="OKP1957" s="190"/>
      <c r="OKQ1957" s="190"/>
      <c r="OKR1957" s="190"/>
      <c r="OKS1957" s="190"/>
      <c r="OKT1957" s="190"/>
      <c r="OKU1957" s="190"/>
      <c r="OKV1957" s="190"/>
      <c r="OKW1957" s="190"/>
      <c r="OKX1957" s="190"/>
      <c r="OKY1957" s="190"/>
      <c r="OKZ1957" s="190"/>
      <c r="OLA1957" s="190"/>
      <c r="OLB1957" s="190"/>
      <c r="OLC1957" s="190"/>
      <c r="OLD1957" s="190"/>
      <c r="OLE1957" s="190"/>
      <c r="OLF1957" s="190"/>
      <c r="OLG1957" s="190"/>
      <c r="OLH1957" s="190"/>
      <c r="OLI1957" s="190"/>
      <c r="OLJ1957" s="190"/>
      <c r="OLK1957" s="190"/>
      <c r="OLL1957" s="190"/>
      <c r="OLM1957" s="190"/>
      <c r="OLN1957" s="190"/>
      <c r="OLO1957" s="190"/>
      <c r="OLP1957" s="190"/>
      <c r="OLQ1957" s="190"/>
      <c r="OLR1957" s="190"/>
      <c r="OLS1957" s="190"/>
      <c r="OLT1957" s="190"/>
      <c r="OLU1957" s="190"/>
      <c r="OLV1957" s="190"/>
      <c r="OLW1957" s="190"/>
      <c r="OLX1957" s="190"/>
      <c r="OLY1957" s="190"/>
      <c r="OLZ1957" s="190"/>
      <c r="OMA1957" s="190"/>
      <c r="OMB1957" s="190"/>
      <c r="OMC1957" s="190"/>
      <c r="OMD1957" s="190"/>
      <c r="OME1957" s="190"/>
      <c r="OMF1957" s="190"/>
      <c r="OMG1957" s="190"/>
      <c r="OMH1957" s="190"/>
      <c r="OMI1957" s="190"/>
      <c r="OMJ1957" s="190"/>
      <c r="OMK1957" s="190"/>
      <c r="OML1957" s="190"/>
      <c r="OMM1957" s="190"/>
      <c r="OMN1957" s="190"/>
      <c r="OMO1957" s="190"/>
      <c r="OMP1957" s="190"/>
      <c r="OMQ1957" s="190"/>
      <c r="OMR1957" s="190"/>
      <c r="OMS1957" s="190"/>
      <c r="OMT1957" s="190"/>
      <c r="OMU1957" s="190"/>
      <c r="OMV1957" s="190"/>
      <c r="OMW1957" s="190"/>
      <c r="OMX1957" s="190"/>
      <c r="OMY1957" s="190"/>
      <c r="OMZ1957" s="190"/>
      <c r="ONA1957" s="190"/>
      <c r="ONB1957" s="190"/>
      <c r="ONC1957" s="190"/>
      <c r="OND1957" s="190"/>
      <c r="ONE1957" s="190"/>
      <c r="ONF1957" s="190"/>
      <c r="ONG1957" s="190"/>
      <c r="ONH1957" s="190"/>
      <c r="ONI1957" s="190"/>
      <c r="ONJ1957" s="190"/>
      <c r="ONK1957" s="190"/>
      <c r="ONL1957" s="190"/>
      <c r="ONM1957" s="190"/>
      <c r="ONN1957" s="190"/>
      <c r="ONO1957" s="190"/>
      <c r="ONP1957" s="190"/>
      <c r="ONQ1957" s="190"/>
      <c r="ONR1957" s="190"/>
      <c r="ONS1957" s="190"/>
      <c r="ONT1957" s="190"/>
      <c r="ONU1957" s="190"/>
      <c r="ONV1957" s="190"/>
      <c r="ONW1957" s="190"/>
      <c r="ONX1957" s="190"/>
      <c r="ONY1957" s="190"/>
      <c r="ONZ1957" s="190"/>
      <c r="OOA1957" s="190"/>
      <c r="OOB1957" s="190"/>
      <c r="OOC1957" s="190"/>
      <c r="OOD1957" s="190"/>
      <c r="OOE1957" s="190"/>
      <c r="OOF1957" s="190"/>
      <c r="OOG1957" s="190"/>
      <c r="OOH1957" s="190"/>
      <c r="OOI1957" s="190"/>
      <c r="OOJ1957" s="190"/>
      <c r="OOK1957" s="190"/>
      <c r="OOL1957" s="190"/>
      <c r="OOM1957" s="190"/>
      <c r="OON1957" s="190"/>
      <c r="OOO1957" s="190"/>
      <c r="OOP1957" s="190"/>
      <c r="OOQ1957" s="190"/>
      <c r="OOR1957" s="190"/>
      <c r="OOS1957" s="190"/>
      <c r="OOT1957" s="190"/>
      <c r="OOU1957" s="190"/>
      <c r="OOV1957" s="190"/>
      <c r="OOW1957" s="190"/>
      <c r="OOX1957" s="190"/>
      <c r="OOY1957" s="190"/>
      <c r="OOZ1957" s="190"/>
      <c r="OPA1957" s="190"/>
      <c r="OPB1957" s="190"/>
      <c r="OPC1957" s="190"/>
      <c r="OPD1957" s="190"/>
      <c r="OPE1957" s="190"/>
      <c r="OPF1957" s="190"/>
      <c r="OPG1957" s="190"/>
      <c r="OPH1957" s="190"/>
      <c r="OPI1957" s="190"/>
      <c r="OPJ1957" s="190"/>
      <c r="OPK1957" s="190"/>
      <c r="OPL1957" s="190"/>
      <c r="OPM1957" s="190"/>
      <c r="OPN1957" s="190"/>
      <c r="OPO1957" s="190"/>
      <c r="OPP1957" s="190"/>
      <c r="OPQ1957" s="190"/>
      <c r="OPR1957" s="190"/>
      <c r="OPS1957" s="190"/>
      <c r="OPT1957" s="190"/>
      <c r="OPU1957" s="190"/>
      <c r="OPV1957" s="190"/>
      <c r="OPW1957" s="190"/>
      <c r="OPX1957" s="190"/>
      <c r="OPY1957" s="190"/>
      <c r="OPZ1957" s="190"/>
      <c r="OQA1957" s="190"/>
      <c r="OQB1957" s="190"/>
      <c r="OQC1957" s="190"/>
      <c r="OQD1957" s="190"/>
      <c r="OQE1957" s="190"/>
      <c r="OQF1957" s="190"/>
      <c r="OQG1957" s="190"/>
      <c r="OQH1957" s="190"/>
      <c r="OQI1957" s="190"/>
      <c r="OQJ1957" s="190"/>
      <c r="OQK1957" s="190"/>
      <c r="OQL1957" s="190"/>
      <c r="OQM1957" s="190"/>
      <c r="OQN1957" s="190"/>
      <c r="OQO1957" s="190"/>
      <c r="OQP1957" s="190"/>
      <c r="OQQ1957" s="190"/>
      <c r="OQR1957" s="190"/>
      <c r="OQS1957" s="190"/>
      <c r="OQT1957" s="190"/>
      <c r="OQU1957" s="190"/>
      <c r="OQV1957" s="190"/>
      <c r="OQW1957" s="190"/>
      <c r="OQX1957" s="190"/>
      <c r="OQY1957" s="190"/>
      <c r="OQZ1957" s="190"/>
      <c r="ORA1957" s="190"/>
      <c r="ORB1957" s="190"/>
      <c r="ORC1957" s="190"/>
      <c r="ORD1957" s="190"/>
      <c r="ORE1957" s="190"/>
      <c r="ORF1957" s="190"/>
      <c r="ORG1957" s="190"/>
      <c r="ORH1957" s="190"/>
      <c r="ORI1957" s="190"/>
      <c r="ORJ1957" s="190"/>
      <c r="ORK1957" s="190"/>
      <c r="ORL1957" s="190"/>
      <c r="ORM1957" s="190"/>
      <c r="ORN1957" s="190"/>
      <c r="ORO1957" s="190"/>
      <c r="ORP1957" s="190"/>
      <c r="ORQ1957" s="190"/>
      <c r="ORR1957" s="190"/>
      <c r="ORS1957" s="190"/>
      <c r="ORT1957" s="190"/>
      <c r="ORU1957" s="190"/>
      <c r="ORV1957" s="190"/>
      <c r="ORW1957" s="190"/>
      <c r="ORX1957" s="190"/>
      <c r="ORY1957" s="190"/>
      <c r="ORZ1957" s="190"/>
      <c r="OSA1957" s="190"/>
      <c r="OSB1957" s="190"/>
      <c r="OSC1957" s="190"/>
      <c r="OSD1957" s="190"/>
      <c r="OSE1957" s="190"/>
      <c r="OSF1957" s="190"/>
      <c r="OSG1957" s="190"/>
      <c r="OSH1957" s="190"/>
      <c r="OSI1957" s="190"/>
      <c r="OSJ1957" s="190"/>
      <c r="OSK1957" s="190"/>
      <c r="OSL1957" s="190"/>
      <c r="OSM1957" s="190"/>
      <c r="OSN1957" s="190"/>
      <c r="OSO1957" s="190"/>
      <c r="OSP1957" s="190"/>
      <c r="OSQ1957" s="190"/>
      <c r="OSR1957" s="190"/>
      <c r="OSS1957" s="190"/>
      <c r="OST1957" s="190"/>
      <c r="OSU1957" s="190"/>
      <c r="OSV1957" s="190"/>
      <c r="OSW1957" s="190"/>
      <c r="OSX1957" s="190"/>
      <c r="OSY1957" s="190"/>
      <c r="OSZ1957" s="190"/>
      <c r="OTA1957" s="190"/>
      <c r="OTB1957" s="190"/>
      <c r="OTC1957" s="190"/>
      <c r="OTD1957" s="190"/>
      <c r="OTE1957" s="190"/>
      <c r="OTF1957" s="190"/>
      <c r="OTG1957" s="190"/>
      <c r="OTH1957" s="190"/>
      <c r="OTI1957" s="190"/>
      <c r="OTJ1957" s="190"/>
      <c r="OTK1957" s="190"/>
      <c r="OTL1957" s="190"/>
      <c r="OTM1957" s="190"/>
      <c r="OTN1957" s="190"/>
      <c r="OTO1957" s="190"/>
      <c r="OTP1957" s="190"/>
      <c r="OTQ1957" s="190"/>
      <c r="OTR1957" s="190"/>
      <c r="OTS1957" s="190"/>
      <c r="OTT1957" s="190"/>
      <c r="OTU1957" s="190"/>
      <c r="OTV1957" s="190"/>
      <c r="OTW1957" s="190"/>
      <c r="OTX1957" s="190"/>
      <c r="OTY1957" s="190"/>
      <c r="OTZ1957" s="190"/>
      <c r="OUA1957" s="190"/>
      <c r="OUB1957" s="190"/>
      <c r="OUC1957" s="190"/>
      <c r="OUD1957" s="190"/>
      <c r="OUE1957" s="190"/>
      <c r="OUF1957" s="190"/>
      <c r="OUG1957" s="190"/>
      <c r="OUH1957" s="190"/>
      <c r="OUI1957" s="190"/>
      <c r="OUJ1957" s="190"/>
      <c r="OUK1957" s="190"/>
      <c r="OUL1957" s="190"/>
      <c r="OUM1957" s="190"/>
      <c r="OUN1957" s="190"/>
      <c r="OUO1957" s="190"/>
      <c r="OUP1957" s="190"/>
      <c r="OUQ1957" s="190"/>
      <c r="OUR1957" s="190"/>
      <c r="OUS1957" s="190"/>
      <c r="OUT1957" s="190"/>
      <c r="OUU1957" s="190"/>
      <c r="OUV1957" s="190"/>
      <c r="OUW1957" s="190"/>
      <c r="OUX1957" s="190"/>
      <c r="OUY1957" s="190"/>
      <c r="OUZ1957" s="190"/>
      <c r="OVA1957" s="190"/>
      <c r="OVB1957" s="190"/>
      <c r="OVC1957" s="190"/>
      <c r="OVD1957" s="190"/>
      <c r="OVE1957" s="190"/>
      <c r="OVF1957" s="190"/>
      <c r="OVG1957" s="190"/>
      <c r="OVH1957" s="190"/>
      <c r="OVI1957" s="190"/>
      <c r="OVJ1957" s="190"/>
      <c r="OVK1957" s="190"/>
      <c r="OVL1957" s="190"/>
      <c r="OVM1957" s="190"/>
      <c r="OVN1957" s="190"/>
      <c r="OVO1957" s="190"/>
      <c r="OVP1957" s="190"/>
      <c r="OVQ1957" s="190"/>
      <c r="OVR1957" s="190"/>
      <c r="OVS1957" s="190"/>
      <c r="OVT1957" s="190"/>
      <c r="OVU1957" s="190"/>
      <c r="OVV1957" s="190"/>
      <c r="OVW1957" s="190"/>
      <c r="OVX1957" s="190"/>
      <c r="OVY1957" s="190"/>
      <c r="OVZ1957" s="190"/>
      <c r="OWA1957" s="190"/>
      <c r="OWB1957" s="190"/>
      <c r="OWC1957" s="190"/>
      <c r="OWD1957" s="190"/>
      <c r="OWE1957" s="190"/>
      <c r="OWF1957" s="190"/>
      <c r="OWG1957" s="190"/>
      <c r="OWH1957" s="190"/>
      <c r="OWI1957" s="190"/>
      <c r="OWJ1957" s="190"/>
      <c r="OWK1957" s="190"/>
      <c r="OWL1957" s="190"/>
      <c r="OWM1957" s="190"/>
      <c r="OWN1957" s="190"/>
      <c r="OWO1957" s="190"/>
      <c r="OWP1957" s="190"/>
      <c r="OWQ1957" s="190"/>
      <c r="OWR1957" s="190"/>
      <c r="OWS1957" s="190"/>
      <c r="OWT1957" s="190"/>
      <c r="OWU1957" s="190"/>
      <c r="OWV1957" s="190"/>
      <c r="OWW1957" s="190"/>
      <c r="OWX1957" s="190"/>
      <c r="OWY1957" s="190"/>
      <c r="OWZ1957" s="190"/>
      <c r="OXA1957" s="190"/>
      <c r="OXB1957" s="190"/>
      <c r="OXC1957" s="190"/>
      <c r="OXD1957" s="190"/>
      <c r="OXE1957" s="190"/>
      <c r="OXF1957" s="190"/>
      <c r="OXG1957" s="190"/>
      <c r="OXH1957" s="190"/>
      <c r="OXI1957" s="190"/>
      <c r="OXJ1957" s="190"/>
      <c r="OXK1957" s="190"/>
      <c r="OXL1957" s="190"/>
      <c r="OXM1957" s="190"/>
      <c r="OXN1957" s="190"/>
      <c r="OXO1957" s="190"/>
      <c r="OXP1957" s="190"/>
      <c r="OXQ1957" s="190"/>
      <c r="OXR1957" s="190"/>
      <c r="OXS1957" s="190"/>
      <c r="OXT1957" s="190"/>
      <c r="OXU1957" s="190"/>
      <c r="OXV1957" s="190"/>
      <c r="OXW1957" s="190"/>
      <c r="OXX1957" s="190"/>
      <c r="OXY1957" s="190"/>
      <c r="OXZ1957" s="190"/>
      <c r="OYA1957" s="190"/>
      <c r="OYB1957" s="190"/>
      <c r="OYC1957" s="190"/>
      <c r="OYD1957" s="190"/>
      <c r="OYE1957" s="190"/>
      <c r="OYF1957" s="190"/>
      <c r="OYG1957" s="190"/>
      <c r="OYH1957" s="190"/>
      <c r="OYI1957" s="190"/>
      <c r="OYJ1957" s="190"/>
      <c r="OYK1957" s="190"/>
      <c r="OYL1957" s="190"/>
      <c r="OYM1957" s="190"/>
      <c r="OYN1957" s="190"/>
      <c r="OYO1957" s="190"/>
      <c r="OYP1957" s="190"/>
      <c r="OYQ1957" s="190"/>
      <c r="OYR1957" s="190"/>
      <c r="OYS1957" s="190"/>
      <c r="OYT1957" s="190"/>
      <c r="OYU1957" s="190"/>
      <c r="OYV1957" s="190"/>
      <c r="OYW1957" s="190"/>
      <c r="OYX1957" s="190"/>
      <c r="OYY1957" s="190"/>
      <c r="OYZ1957" s="190"/>
      <c r="OZA1957" s="190"/>
      <c r="OZB1957" s="190"/>
      <c r="OZC1957" s="190"/>
      <c r="OZD1957" s="190"/>
      <c r="OZE1957" s="190"/>
      <c r="OZF1957" s="190"/>
      <c r="OZG1957" s="190"/>
      <c r="OZH1957" s="190"/>
      <c r="OZI1957" s="190"/>
      <c r="OZJ1957" s="190"/>
      <c r="OZK1957" s="190"/>
      <c r="OZL1957" s="190"/>
      <c r="OZM1957" s="190"/>
      <c r="OZN1957" s="190"/>
      <c r="OZO1957" s="190"/>
      <c r="OZP1957" s="190"/>
      <c r="OZQ1957" s="190"/>
      <c r="OZR1957" s="190"/>
      <c r="OZS1957" s="190"/>
      <c r="OZT1957" s="190"/>
      <c r="OZU1957" s="190"/>
      <c r="OZV1957" s="190"/>
      <c r="OZW1957" s="190"/>
      <c r="OZX1957" s="190"/>
      <c r="OZY1957" s="190"/>
      <c r="OZZ1957" s="190"/>
      <c r="PAA1957" s="190"/>
      <c r="PAB1957" s="190"/>
      <c r="PAC1957" s="190"/>
      <c r="PAD1957" s="190"/>
      <c r="PAE1957" s="190"/>
      <c r="PAF1957" s="190"/>
      <c r="PAG1957" s="190"/>
      <c r="PAH1957" s="190"/>
      <c r="PAI1957" s="190"/>
      <c r="PAJ1957" s="190"/>
      <c r="PAK1957" s="190"/>
      <c r="PAL1957" s="190"/>
      <c r="PAM1957" s="190"/>
      <c r="PAN1957" s="190"/>
      <c r="PAO1957" s="190"/>
      <c r="PAP1957" s="190"/>
      <c r="PAQ1957" s="190"/>
      <c r="PAR1957" s="190"/>
      <c r="PAS1957" s="190"/>
      <c r="PAT1957" s="190"/>
      <c r="PAU1957" s="190"/>
      <c r="PAV1957" s="190"/>
      <c r="PAW1957" s="190"/>
      <c r="PAX1957" s="190"/>
      <c r="PAY1957" s="190"/>
      <c r="PAZ1957" s="190"/>
      <c r="PBA1957" s="190"/>
      <c r="PBB1957" s="190"/>
      <c r="PBC1957" s="190"/>
      <c r="PBD1957" s="190"/>
      <c r="PBE1957" s="190"/>
      <c r="PBF1957" s="190"/>
      <c r="PBG1957" s="190"/>
      <c r="PBH1957" s="190"/>
      <c r="PBI1957" s="190"/>
      <c r="PBJ1957" s="190"/>
      <c r="PBK1957" s="190"/>
      <c r="PBL1957" s="190"/>
      <c r="PBM1957" s="190"/>
      <c r="PBN1957" s="190"/>
      <c r="PBO1957" s="190"/>
      <c r="PBP1957" s="190"/>
      <c r="PBQ1957" s="190"/>
      <c r="PBR1957" s="190"/>
      <c r="PBS1957" s="190"/>
      <c r="PBT1957" s="190"/>
      <c r="PBU1957" s="190"/>
      <c r="PBV1957" s="190"/>
      <c r="PBW1957" s="190"/>
      <c r="PBX1957" s="190"/>
      <c r="PBY1957" s="190"/>
      <c r="PBZ1957" s="190"/>
      <c r="PCA1957" s="190"/>
      <c r="PCB1957" s="190"/>
      <c r="PCC1957" s="190"/>
      <c r="PCD1957" s="190"/>
      <c r="PCE1957" s="190"/>
      <c r="PCF1957" s="190"/>
      <c r="PCG1957" s="190"/>
      <c r="PCH1957" s="190"/>
      <c r="PCI1957" s="190"/>
      <c r="PCJ1957" s="190"/>
      <c r="PCK1957" s="190"/>
      <c r="PCL1957" s="190"/>
      <c r="PCM1957" s="190"/>
      <c r="PCN1957" s="190"/>
      <c r="PCO1957" s="190"/>
      <c r="PCP1957" s="190"/>
      <c r="PCQ1957" s="190"/>
      <c r="PCR1957" s="190"/>
      <c r="PCS1957" s="190"/>
      <c r="PCT1957" s="190"/>
      <c r="PCU1957" s="190"/>
      <c r="PCV1957" s="190"/>
      <c r="PCW1957" s="190"/>
      <c r="PCX1957" s="190"/>
      <c r="PCY1957" s="190"/>
      <c r="PCZ1957" s="190"/>
      <c r="PDA1957" s="190"/>
      <c r="PDB1957" s="190"/>
      <c r="PDC1957" s="190"/>
      <c r="PDD1957" s="190"/>
      <c r="PDE1957" s="190"/>
      <c r="PDF1957" s="190"/>
      <c r="PDG1957" s="190"/>
      <c r="PDH1957" s="190"/>
      <c r="PDI1957" s="190"/>
      <c r="PDJ1957" s="190"/>
      <c r="PDK1957" s="190"/>
      <c r="PDL1957" s="190"/>
      <c r="PDM1957" s="190"/>
      <c r="PDN1957" s="190"/>
      <c r="PDO1957" s="190"/>
      <c r="PDP1957" s="190"/>
      <c r="PDQ1957" s="190"/>
      <c r="PDR1957" s="190"/>
      <c r="PDS1957" s="190"/>
      <c r="PDT1957" s="190"/>
      <c r="PDU1957" s="190"/>
      <c r="PDV1957" s="190"/>
      <c r="PDW1957" s="190"/>
      <c r="PDX1957" s="190"/>
      <c r="PDY1957" s="190"/>
      <c r="PDZ1957" s="190"/>
      <c r="PEA1957" s="190"/>
      <c r="PEB1957" s="190"/>
      <c r="PEC1957" s="190"/>
      <c r="PED1957" s="190"/>
      <c r="PEE1957" s="190"/>
      <c r="PEF1957" s="190"/>
      <c r="PEG1957" s="190"/>
      <c r="PEH1957" s="190"/>
      <c r="PEI1957" s="190"/>
      <c r="PEJ1957" s="190"/>
      <c r="PEK1957" s="190"/>
      <c r="PEL1957" s="190"/>
      <c r="PEM1957" s="190"/>
      <c r="PEN1957" s="190"/>
      <c r="PEO1957" s="190"/>
      <c r="PEP1957" s="190"/>
      <c r="PEQ1957" s="190"/>
      <c r="PER1957" s="190"/>
      <c r="PES1957" s="190"/>
      <c r="PET1957" s="190"/>
      <c r="PEU1957" s="190"/>
      <c r="PEV1957" s="190"/>
      <c r="PEW1957" s="190"/>
      <c r="PEX1957" s="190"/>
      <c r="PEY1957" s="190"/>
      <c r="PEZ1957" s="190"/>
      <c r="PFA1957" s="190"/>
      <c r="PFB1957" s="190"/>
      <c r="PFC1957" s="190"/>
      <c r="PFD1957" s="190"/>
      <c r="PFE1957" s="190"/>
      <c r="PFF1957" s="190"/>
      <c r="PFG1957" s="190"/>
      <c r="PFH1957" s="190"/>
      <c r="PFI1957" s="190"/>
      <c r="PFJ1957" s="190"/>
      <c r="PFK1957" s="190"/>
      <c r="PFL1957" s="190"/>
      <c r="PFM1957" s="190"/>
      <c r="PFN1957" s="190"/>
      <c r="PFO1957" s="190"/>
      <c r="PFP1957" s="190"/>
      <c r="PFQ1957" s="190"/>
      <c r="PFR1957" s="190"/>
      <c r="PFS1957" s="190"/>
      <c r="PFT1957" s="190"/>
      <c r="PFU1957" s="190"/>
      <c r="PFV1957" s="190"/>
      <c r="PFW1957" s="190"/>
      <c r="PFX1957" s="190"/>
      <c r="PFY1957" s="190"/>
      <c r="PFZ1957" s="190"/>
      <c r="PGA1957" s="190"/>
      <c r="PGB1957" s="190"/>
      <c r="PGC1957" s="190"/>
      <c r="PGD1957" s="190"/>
      <c r="PGE1957" s="190"/>
      <c r="PGF1957" s="190"/>
      <c r="PGG1957" s="190"/>
      <c r="PGH1957" s="190"/>
      <c r="PGI1957" s="190"/>
      <c r="PGJ1957" s="190"/>
      <c r="PGK1957" s="190"/>
      <c r="PGL1957" s="190"/>
      <c r="PGM1957" s="190"/>
      <c r="PGN1957" s="190"/>
      <c r="PGO1957" s="190"/>
      <c r="PGP1957" s="190"/>
      <c r="PGQ1957" s="190"/>
      <c r="PGR1957" s="190"/>
      <c r="PGS1957" s="190"/>
      <c r="PGT1957" s="190"/>
      <c r="PGU1957" s="190"/>
      <c r="PGV1957" s="190"/>
      <c r="PGW1957" s="190"/>
      <c r="PGX1957" s="190"/>
      <c r="PGY1957" s="190"/>
      <c r="PGZ1957" s="190"/>
      <c r="PHA1957" s="190"/>
      <c r="PHB1957" s="190"/>
      <c r="PHC1957" s="190"/>
      <c r="PHD1957" s="190"/>
      <c r="PHE1957" s="190"/>
      <c r="PHF1957" s="190"/>
      <c r="PHG1957" s="190"/>
      <c r="PHH1957" s="190"/>
      <c r="PHI1957" s="190"/>
      <c r="PHJ1957" s="190"/>
      <c r="PHK1957" s="190"/>
      <c r="PHL1957" s="190"/>
      <c r="PHM1957" s="190"/>
      <c r="PHN1957" s="190"/>
      <c r="PHO1957" s="190"/>
      <c r="PHP1957" s="190"/>
      <c r="PHQ1957" s="190"/>
      <c r="PHR1957" s="190"/>
      <c r="PHS1957" s="190"/>
      <c r="PHT1957" s="190"/>
      <c r="PHU1957" s="190"/>
      <c r="PHV1957" s="190"/>
      <c r="PHW1957" s="190"/>
      <c r="PHX1957" s="190"/>
      <c r="PHY1957" s="190"/>
      <c r="PHZ1957" s="190"/>
      <c r="PIA1957" s="190"/>
      <c r="PIB1957" s="190"/>
      <c r="PIC1957" s="190"/>
      <c r="PID1957" s="190"/>
      <c r="PIE1957" s="190"/>
      <c r="PIF1957" s="190"/>
      <c r="PIG1957" s="190"/>
      <c r="PIH1957" s="190"/>
      <c r="PII1957" s="190"/>
      <c r="PIJ1957" s="190"/>
      <c r="PIK1957" s="190"/>
      <c r="PIL1957" s="190"/>
      <c r="PIM1957" s="190"/>
      <c r="PIN1957" s="190"/>
      <c r="PIO1957" s="190"/>
      <c r="PIP1957" s="190"/>
      <c r="PIQ1957" s="190"/>
      <c r="PIR1957" s="190"/>
      <c r="PIS1957" s="190"/>
      <c r="PIT1957" s="190"/>
      <c r="PIU1957" s="190"/>
      <c r="PIV1957" s="190"/>
      <c r="PIW1957" s="190"/>
      <c r="PIX1957" s="190"/>
      <c r="PIY1957" s="190"/>
      <c r="PIZ1957" s="190"/>
      <c r="PJA1957" s="190"/>
      <c r="PJB1957" s="190"/>
      <c r="PJC1957" s="190"/>
      <c r="PJD1957" s="190"/>
      <c r="PJE1957" s="190"/>
      <c r="PJF1957" s="190"/>
      <c r="PJG1957" s="190"/>
      <c r="PJH1957" s="190"/>
      <c r="PJI1957" s="190"/>
      <c r="PJJ1957" s="190"/>
      <c r="PJK1957" s="190"/>
      <c r="PJL1957" s="190"/>
      <c r="PJM1957" s="190"/>
      <c r="PJN1957" s="190"/>
      <c r="PJO1957" s="190"/>
      <c r="PJP1957" s="190"/>
      <c r="PJQ1957" s="190"/>
      <c r="PJR1957" s="190"/>
      <c r="PJS1957" s="190"/>
      <c r="PJT1957" s="190"/>
      <c r="PJU1957" s="190"/>
      <c r="PJV1957" s="190"/>
      <c r="PJW1957" s="190"/>
      <c r="PJX1957" s="190"/>
      <c r="PJY1957" s="190"/>
      <c r="PJZ1957" s="190"/>
      <c r="PKA1957" s="190"/>
      <c r="PKB1957" s="190"/>
      <c r="PKC1957" s="190"/>
      <c r="PKD1957" s="190"/>
      <c r="PKE1957" s="190"/>
      <c r="PKF1957" s="190"/>
      <c r="PKG1957" s="190"/>
      <c r="PKH1957" s="190"/>
      <c r="PKI1957" s="190"/>
      <c r="PKJ1957" s="190"/>
      <c r="PKK1957" s="190"/>
      <c r="PKL1957" s="190"/>
      <c r="PKM1957" s="190"/>
      <c r="PKN1957" s="190"/>
      <c r="PKO1957" s="190"/>
      <c r="PKP1957" s="190"/>
      <c r="PKQ1957" s="190"/>
      <c r="PKR1957" s="190"/>
      <c r="PKS1957" s="190"/>
      <c r="PKT1957" s="190"/>
      <c r="PKU1957" s="190"/>
      <c r="PKV1957" s="190"/>
      <c r="PKW1957" s="190"/>
      <c r="PKX1957" s="190"/>
      <c r="PKY1957" s="190"/>
      <c r="PKZ1957" s="190"/>
      <c r="PLA1957" s="190"/>
      <c r="PLB1957" s="190"/>
      <c r="PLC1957" s="190"/>
      <c r="PLD1957" s="190"/>
      <c r="PLE1957" s="190"/>
      <c r="PLF1957" s="190"/>
      <c r="PLG1957" s="190"/>
      <c r="PLH1957" s="190"/>
      <c r="PLI1957" s="190"/>
      <c r="PLJ1957" s="190"/>
      <c r="PLK1957" s="190"/>
      <c r="PLL1957" s="190"/>
      <c r="PLM1957" s="190"/>
      <c r="PLN1957" s="190"/>
      <c r="PLO1957" s="190"/>
      <c r="PLP1957" s="190"/>
      <c r="PLQ1957" s="190"/>
      <c r="PLR1957" s="190"/>
      <c r="PLS1957" s="190"/>
      <c r="PLT1957" s="190"/>
      <c r="PLU1957" s="190"/>
      <c r="PLV1957" s="190"/>
      <c r="PLW1957" s="190"/>
      <c r="PLX1957" s="190"/>
      <c r="PLY1957" s="190"/>
      <c r="PLZ1957" s="190"/>
      <c r="PMA1957" s="190"/>
      <c r="PMB1957" s="190"/>
      <c r="PMC1957" s="190"/>
      <c r="PMD1957" s="190"/>
      <c r="PME1957" s="190"/>
      <c r="PMF1957" s="190"/>
      <c r="PMG1957" s="190"/>
      <c r="PMH1957" s="190"/>
      <c r="PMI1957" s="190"/>
      <c r="PMJ1957" s="190"/>
      <c r="PMK1957" s="190"/>
      <c r="PML1957" s="190"/>
      <c r="PMM1957" s="190"/>
      <c r="PMN1957" s="190"/>
      <c r="PMO1957" s="190"/>
      <c r="PMP1957" s="190"/>
      <c r="PMQ1957" s="190"/>
      <c r="PMR1957" s="190"/>
      <c r="PMS1957" s="190"/>
      <c r="PMT1957" s="190"/>
      <c r="PMU1957" s="190"/>
      <c r="PMV1957" s="190"/>
      <c r="PMW1957" s="190"/>
      <c r="PMX1957" s="190"/>
      <c r="PMY1957" s="190"/>
      <c r="PMZ1957" s="190"/>
      <c r="PNA1957" s="190"/>
      <c r="PNB1957" s="190"/>
      <c r="PNC1957" s="190"/>
      <c r="PND1957" s="190"/>
      <c r="PNE1957" s="190"/>
      <c r="PNF1957" s="190"/>
      <c r="PNG1957" s="190"/>
      <c r="PNH1957" s="190"/>
      <c r="PNI1957" s="190"/>
      <c r="PNJ1957" s="190"/>
      <c r="PNK1957" s="190"/>
      <c r="PNL1957" s="190"/>
      <c r="PNM1957" s="190"/>
      <c r="PNN1957" s="190"/>
      <c r="PNO1957" s="190"/>
      <c r="PNP1957" s="190"/>
      <c r="PNQ1957" s="190"/>
      <c r="PNR1957" s="190"/>
      <c r="PNS1957" s="190"/>
      <c r="PNT1957" s="190"/>
      <c r="PNU1957" s="190"/>
      <c r="PNV1957" s="190"/>
      <c r="PNW1957" s="190"/>
      <c r="PNX1957" s="190"/>
      <c r="PNY1957" s="190"/>
      <c r="PNZ1957" s="190"/>
      <c r="POA1957" s="190"/>
      <c r="POB1957" s="190"/>
      <c r="POC1957" s="190"/>
      <c r="POD1957" s="190"/>
      <c r="POE1957" s="190"/>
      <c r="POF1957" s="190"/>
      <c r="POG1957" s="190"/>
      <c r="POH1957" s="190"/>
      <c r="POI1957" s="190"/>
      <c r="POJ1957" s="190"/>
      <c r="POK1957" s="190"/>
      <c r="POL1957" s="190"/>
      <c r="POM1957" s="190"/>
      <c r="PON1957" s="190"/>
      <c r="POO1957" s="190"/>
      <c r="POP1957" s="190"/>
      <c r="POQ1957" s="190"/>
      <c r="POR1957" s="190"/>
      <c r="POS1957" s="190"/>
      <c r="POT1957" s="190"/>
      <c r="POU1957" s="190"/>
      <c r="POV1957" s="190"/>
      <c r="POW1957" s="190"/>
      <c r="POX1957" s="190"/>
      <c r="POY1957" s="190"/>
      <c r="POZ1957" s="190"/>
      <c r="PPA1957" s="190"/>
      <c r="PPB1957" s="190"/>
      <c r="PPC1957" s="190"/>
      <c r="PPD1957" s="190"/>
      <c r="PPE1957" s="190"/>
      <c r="PPF1957" s="190"/>
      <c r="PPG1957" s="190"/>
      <c r="PPH1957" s="190"/>
      <c r="PPI1957" s="190"/>
      <c r="PPJ1957" s="190"/>
      <c r="PPK1957" s="190"/>
      <c r="PPL1957" s="190"/>
      <c r="PPM1957" s="190"/>
      <c r="PPN1957" s="190"/>
      <c r="PPO1957" s="190"/>
      <c r="PPP1957" s="190"/>
      <c r="PPQ1957" s="190"/>
      <c r="PPR1957" s="190"/>
      <c r="PPS1957" s="190"/>
      <c r="PPT1957" s="190"/>
      <c r="PPU1957" s="190"/>
      <c r="PPV1957" s="190"/>
      <c r="PPW1957" s="190"/>
      <c r="PPX1957" s="190"/>
      <c r="PPY1957" s="190"/>
      <c r="PPZ1957" s="190"/>
      <c r="PQA1957" s="190"/>
      <c r="PQB1957" s="190"/>
      <c r="PQC1957" s="190"/>
      <c r="PQD1957" s="190"/>
      <c r="PQE1957" s="190"/>
      <c r="PQF1957" s="190"/>
      <c r="PQG1957" s="190"/>
      <c r="PQH1957" s="190"/>
      <c r="PQI1957" s="190"/>
      <c r="PQJ1957" s="190"/>
      <c r="PQK1957" s="190"/>
      <c r="PQL1957" s="190"/>
      <c r="PQM1957" s="190"/>
      <c r="PQN1957" s="190"/>
      <c r="PQO1957" s="190"/>
      <c r="PQP1957" s="190"/>
      <c r="PQQ1957" s="190"/>
      <c r="PQR1957" s="190"/>
      <c r="PQS1957" s="190"/>
      <c r="PQT1957" s="190"/>
      <c r="PQU1957" s="190"/>
      <c r="PQV1957" s="190"/>
      <c r="PQW1957" s="190"/>
      <c r="PQX1957" s="190"/>
      <c r="PQY1957" s="190"/>
      <c r="PQZ1957" s="190"/>
      <c r="PRA1957" s="190"/>
      <c r="PRB1957" s="190"/>
      <c r="PRC1957" s="190"/>
      <c r="PRD1957" s="190"/>
      <c r="PRE1957" s="190"/>
      <c r="PRF1957" s="190"/>
      <c r="PRG1957" s="190"/>
      <c r="PRH1957" s="190"/>
      <c r="PRI1957" s="190"/>
      <c r="PRJ1957" s="190"/>
      <c r="PRK1957" s="190"/>
      <c r="PRL1957" s="190"/>
      <c r="PRM1957" s="190"/>
      <c r="PRN1957" s="190"/>
      <c r="PRO1957" s="190"/>
      <c r="PRP1957" s="190"/>
      <c r="PRQ1957" s="190"/>
      <c r="PRR1957" s="190"/>
      <c r="PRS1957" s="190"/>
      <c r="PRT1957" s="190"/>
      <c r="PRU1957" s="190"/>
      <c r="PRV1957" s="190"/>
      <c r="PRW1957" s="190"/>
      <c r="PRX1957" s="190"/>
      <c r="PRY1957" s="190"/>
      <c r="PRZ1957" s="190"/>
      <c r="PSA1957" s="190"/>
      <c r="PSB1957" s="190"/>
      <c r="PSC1957" s="190"/>
      <c r="PSD1957" s="190"/>
      <c r="PSE1957" s="190"/>
      <c r="PSF1957" s="190"/>
      <c r="PSG1957" s="190"/>
      <c r="PSH1957" s="190"/>
      <c r="PSI1957" s="190"/>
      <c r="PSJ1957" s="190"/>
      <c r="PSK1957" s="190"/>
      <c r="PSL1957" s="190"/>
      <c r="PSM1957" s="190"/>
      <c r="PSN1957" s="190"/>
      <c r="PSO1957" s="190"/>
      <c r="PSP1957" s="190"/>
      <c r="PSQ1957" s="190"/>
      <c r="PSR1957" s="190"/>
      <c r="PSS1957" s="190"/>
      <c r="PST1957" s="190"/>
      <c r="PSU1957" s="190"/>
      <c r="PSV1957" s="190"/>
      <c r="PSW1957" s="190"/>
      <c r="PSX1957" s="190"/>
      <c r="PSY1957" s="190"/>
      <c r="PSZ1957" s="190"/>
      <c r="PTA1957" s="190"/>
      <c r="PTB1957" s="190"/>
      <c r="PTC1957" s="190"/>
      <c r="PTD1957" s="190"/>
      <c r="PTE1957" s="190"/>
      <c r="PTF1957" s="190"/>
      <c r="PTG1957" s="190"/>
      <c r="PTH1957" s="190"/>
      <c r="PTI1957" s="190"/>
      <c r="PTJ1957" s="190"/>
      <c r="PTK1957" s="190"/>
      <c r="PTL1957" s="190"/>
      <c r="PTM1957" s="190"/>
      <c r="PTN1957" s="190"/>
      <c r="PTO1957" s="190"/>
      <c r="PTP1957" s="190"/>
      <c r="PTQ1957" s="190"/>
      <c r="PTR1957" s="190"/>
      <c r="PTS1957" s="190"/>
      <c r="PTT1957" s="190"/>
      <c r="PTU1957" s="190"/>
      <c r="PTV1957" s="190"/>
      <c r="PTW1957" s="190"/>
      <c r="PTX1957" s="190"/>
      <c r="PTY1957" s="190"/>
      <c r="PTZ1957" s="190"/>
      <c r="PUA1957" s="190"/>
      <c r="PUB1957" s="190"/>
      <c r="PUC1957" s="190"/>
      <c r="PUD1957" s="190"/>
      <c r="PUE1957" s="190"/>
      <c r="PUF1957" s="190"/>
      <c r="PUG1957" s="190"/>
      <c r="PUH1957" s="190"/>
      <c r="PUI1957" s="190"/>
      <c r="PUJ1957" s="190"/>
      <c r="PUK1957" s="190"/>
      <c r="PUL1957" s="190"/>
      <c r="PUM1957" s="190"/>
      <c r="PUN1957" s="190"/>
      <c r="PUO1957" s="190"/>
      <c r="PUP1957" s="190"/>
      <c r="PUQ1957" s="190"/>
      <c r="PUR1957" s="190"/>
      <c r="PUS1957" s="190"/>
      <c r="PUT1957" s="190"/>
      <c r="PUU1957" s="190"/>
      <c r="PUV1957" s="190"/>
      <c r="PUW1957" s="190"/>
      <c r="PUX1957" s="190"/>
      <c r="PUY1957" s="190"/>
      <c r="PUZ1957" s="190"/>
      <c r="PVA1957" s="190"/>
      <c r="PVB1957" s="190"/>
      <c r="PVC1957" s="190"/>
      <c r="PVD1957" s="190"/>
      <c r="PVE1957" s="190"/>
      <c r="PVF1957" s="190"/>
      <c r="PVG1957" s="190"/>
      <c r="PVH1957" s="190"/>
      <c r="PVI1957" s="190"/>
      <c r="PVJ1957" s="190"/>
      <c r="PVK1957" s="190"/>
      <c r="PVL1957" s="190"/>
      <c r="PVM1957" s="190"/>
      <c r="PVN1957" s="190"/>
      <c r="PVO1957" s="190"/>
      <c r="PVP1957" s="190"/>
      <c r="PVQ1957" s="190"/>
      <c r="PVR1957" s="190"/>
      <c r="PVS1957" s="190"/>
      <c r="PVT1957" s="190"/>
      <c r="PVU1957" s="190"/>
      <c r="PVV1957" s="190"/>
      <c r="PVW1957" s="190"/>
      <c r="PVX1957" s="190"/>
      <c r="PVY1957" s="190"/>
      <c r="PVZ1957" s="190"/>
      <c r="PWA1957" s="190"/>
      <c r="PWB1957" s="190"/>
      <c r="PWC1957" s="190"/>
      <c r="PWD1957" s="190"/>
      <c r="PWE1957" s="190"/>
      <c r="PWF1957" s="190"/>
      <c r="PWG1957" s="190"/>
      <c r="PWH1957" s="190"/>
      <c r="PWI1957" s="190"/>
      <c r="PWJ1957" s="190"/>
      <c r="PWK1957" s="190"/>
      <c r="PWL1957" s="190"/>
      <c r="PWM1957" s="190"/>
      <c r="PWN1957" s="190"/>
      <c r="PWO1957" s="190"/>
      <c r="PWP1957" s="190"/>
      <c r="PWQ1957" s="190"/>
      <c r="PWR1957" s="190"/>
      <c r="PWS1957" s="190"/>
      <c r="PWT1957" s="190"/>
      <c r="PWU1957" s="190"/>
      <c r="PWV1957" s="190"/>
      <c r="PWW1957" s="190"/>
      <c r="PWX1957" s="190"/>
      <c r="PWY1957" s="190"/>
      <c r="PWZ1957" s="190"/>
      <c r="PXA1957" s="190"/>
      <c r="PXB1957" s="190"/>
      <c r="PXC1957" s="190"/>
      <c r="PXD1957" s="190"/>
      <c r="PXE1957" s="190"/>
      <c r="PXF1957" s="190"/>
      <c r="PXG1957" s="190"/>
      <c r="PXH1957" s="190"/>
      <c r="PXI1957" s="190"/>
      <c r="PXJ1957" s="190"/>
      <c r="PXK1957" s="190"/>
      <c r="PXL1957" s="190"/>
      <c r="PXM1957" s="190"/>
      <c r="PXN1957" s="190"/>
      <c r="PXO1957" s="190"/>
      <c r="PXP1957" s="190"/>
      <c r="PXQ1957" s="190"/>
      <c r="PXR1957" s="190"/>
      <c r="PXS1957" s="190"/>
      <c r="PXT1957" s="190"/>
      <c r="PXU1957" s="190"/>
      <c r="PXV1957" s="190"/>
      <c r="PXW1957" s="190"/>
      <c r="PXX1957" s="190"/>
      <c r="PXY1957" s="190"/>
      <c r="PXZ1957" s="190"/>
      <c r="PYA1957" s="190"/>
      <c r="PYB1957" s="190"/>
      <c r="PYC1957" s="190"/>
      <c r="PYD1957" s="190"/>
      <c r="PYE1957" s="190"/>
      <c r="PYF1957" s="190"/>
      <c r="PYG1957" s="190"/>
      <c r="PYH1957" s="190"/>
      <c r="PYI1957" s="190"/>
      <c r="PYJ1957" s="190"/>
      <c r="PYK1957" s="190"/>
      <c r="PYL1957" s="190"/>
      <c r="PYM1957" s="190"/>
      <c r="PYN1957" s="190"/>
      <c r="PYO1957" s="190"/>
      <c r="PYP1957" s="190"/>
      <c r="PYQ1957" s="190"/>
      <c r="PYR1957" s="190"/>
      <c r="PYS1957" s="190"/>
      <c r="PYT1957" s="190"/>
      <c r="PYU1957" s="190"/>
      <c r="PYV1957" s="190"/>
      <c r="PYW1957" s="190"/>
      <c r="PYX1957" s="190"/>
      <c r="PYY1957" s="190"/>
      <c r="PYZ1957" s="190"/>
      <c r="PZA1957" s="190"/>
      <c r="PZB1957" s="190"/>
      <c r="PZC1957" s="190"/>
      <c r="PZD1957" s="190"/>
      <c r="PZE1957" s="190"/>
      <c r="PZF1957" s="190"/>
      <c r="PZG1957" s="190"/>
      <c r="PZH1957" s="190"/>
      <c r="PZI1957" s="190"/>
      <c r="PZJ1957" s="190"/>
      <c r="PZK1957" s="190"/>
      <c r="PZL1957" s="190"/>
      <c r="PZM1957" s="190"/>
      <c r="PZN1957" s="190"/>
      <c r="PZO1957" s="190"/>
      <c r="PZP1957" s="190"/>
      <c r="PZQ1957" s="190"/>
      <c r="PZR1957" s="190"/>
      <c r="PZS1957" s="190"/>
      <c r="PZT1957" s="190"/>
      <c r="PZU1957" s="190"/>
      <c r="PZV1957" s="190"/>
      <c r="PZW1957" s="190"/>
      <c r="PZX1957" s="190"/>
      <c r="PZY1957" s="190"/>
      <c r="PZZ1957" s="190"/>
      <c r="QAA1957" s="190"/>
      <c r="QAB1957" s="190"/>
      <c r="QAC1957" s="190"/>
      <c r="QAD1957" s="190"/>
      <c r="QAE1957" s="190"/>
      <c r="QAF1957" s="190"/>
      <c r="QAG1957" s="190"/>
      <c r="QAH1957" s="190"/>
      <c r="QAI1957" s="190"/>
      <c r="QAJ1957" s="190"/>
      <c r="QAK1957" s="190"/>
      <c r="QAL1957" s="190"/>
      <c r="QAM1957" s="190"/>
      <c r="QAN1957" s="190"/>
      <c r="QAO1957" s="190"/>
      <c r="QAP1957" s="190"/>
      <c r="QAQ1957" s="190"/>
      <c r="QAR1957" s="190"/>
      <c r="QAS1957" s="190"/>
      <c r="QAT1957" s="190"/>
      <c r="QAU1957" s="190"/>
      <c r="QAV1957" s="190"/>
      <c r="QAW1957" s="190"/>
      <c r="QAX1957" s="190"/>
      <c r="QAY1957" s="190"/>
      <c r="QAZ1957" s="190"/>
      <c r="QBA1957" s="190"/>
      <c r="QBB1957" s="190"/>
      <c r="QBC1957" s="190"/>
      <c r="QBD1957" s="190"/>
      <c r="QBE1957" s="190"/>
      <c r="QBF1957" s="190"/>
      <c r="QBG1957" s="190"/>
      <c r="QBH1957" s="190"/>
      <c r="QBI1957" s="190"/>
      <c r="QBJ1957" s="190"/>
      <c r="QBK1957" s="190"/>
      <c r="QBL1957" s="190"/>
      <c r="QBM1957" s="190"/>
      <c r="QBN1957" s="190"/>
      <c r="QBO1957" s="190"/>
      <c r="QBP1957" s="190"/>
      <c r="QBQ1957" s="190"/>
      <c r="QBR1957" s="190"/>
      <c r="QBS1957" s="190"/>
      <c r="QBT1957" s="190"/>
      <c r="QBU1957" s="190"/>
      <c r="QBV1957" s="190"/>
      <c r="QBW1957" s="190"/>
      <c r="QBX1957" s="190"/>
      <c r="QBY1957" s="190"/>
      <c r="QBZ1957" s="190"/>
      <c r="QCA1957" s="190"/>
      <c r="QCB1957" s="190"/>
      <c r="QCC1957" s="190"/>
      <c r="QCD1957" s="190"/>
      <c r="QCE1957" s="190"/>
      <c r="QCF1957" s="190"/>
      <c r="QCG1957" s="190"/>
      <c r="QCH1957" s="190"/>
      <c r="QCI1957" s="190"/>
      <c r="QCJ1957" s="190"/>
      <c r="QCK1957" s="190"/>
      <c r="QCL1957" s="190"/>
      <c r="QCM1957" s="190"/>
      <c r="QCN1957" s="190"/>
      <c r="QCO1957" s="190"/>
      <c r="QCP1957" s="190"/>
      <c r="QCQ1957" s="190"/>
      <c r="QCR1957" s="190"/>
      <c r="QCS1957" s="190"/>
      <c r="QCT1957" s="190"/>
      <c r="QCU1957" s="190"/>
      <c r="QCV1957" s="190"/>
      <c r="QCW1957" s="190"/>
      <c r="QCX1957" s="190"/>
      <c r="QCY1957" s="190"/>
      <c r="QCZ1957" s="190"/>
      <c r="QDA1957" s="190"/>
      <c r="QDB1957" s="190"/>
      <c r="QDC1957" s="190"/>
      <c r="QDD1957" s="190"/>
      <c r="QDE1957" s="190"/>
      <c r="QDF1957" s="190"/>
      <c r="QDG1957" s="190"/>
      <c r="QDH1957" s="190"/>
      <c r="QDI1957" s="190"/>
      <c r="QDJ1957" s="190"/>
      <c r="QDK1957" s="190"/>
      <c r="QDL1957" s="190"/>
      <c r="QDM1957" s="190"/>
      <c r="QDN1957" s="190"/>
      <c r="QDO1957" s="190"/>
      <c r="QDP1957" s="190"/>
      <c r="QDQ1957" s="190"/>
      <c r="QDR1957" s="190"/>
      <c r="QDS1957" s="190"/>
      <c r="QDT1957" s="190"/>
      <c r="QDU1957" s="190"/>
      <c r="QDV1957" s="190"/>
      <c r="QDW1957" s="190"/>
      <c r="QDX1957" s="190"/>
      <c r="QDY1957" s="190"/>
      <c r="QDZ1957" s="190"/>
      <c r="QEA1957" s="190"/>
      <c r="QEB1957" s="190"/>
      <c r="QEC1957" s="190"/>
      <c r="QED1957" s="190"/>
      <c r="QEE1957" s="190"/>
      <c r="QEF1957" s="190"/>
      <c r="QEG1957" s="190"/>
      <c r="QEH1957" s="190"/>
      <c r="QEI1957" s="190"/>
      <c r="QEJ1957" s="190"/>
      <c r="QEK1957" s="190"/>
      <c r="QEL1957" s="190"/>
      <c r="QEM1957" s="190"/>
      <c r="QEN1957" s="190"/>
      <c r="QEO1957" s="190"/>
      <c r="QEP1957" s="190"/>
      <c r="QEQ1957" s="190"/>
      <c r="QER1957" s="190"/>
      <c r="QES1957" s="190"/>
      <c r="QET1957" s="190"/>
      <c r="QEU1957" s="190"/>
      <c r="QEV1957" s="190"/>
      <c r="QEW1957" s="190"/>
      <c r="QEX1957" s="190"/>
      <c r="QEY1957" s="190"/>
      <c r="QEZ1957" s="190"/>
      <c r="QFA1957" s="190"/>
      <c r="QFB1957" s="190"/>
      <c r="QFC1957" s="190"/>
      <c r="QFD1957" s="190"/>
      <c r="QFE1957" s="190"/>
      <c r="QFF1957" s="190"/>
      <c r="QFG1957" s="190"/>
      <c r="QFH1957" s="190"/>
      <c r="QFI1957" s="190"/>
      <c r="QFJ1957" s="190"/>
      <c r="QFK1957" s="190"/>
      <c r="QFL1957" s="190"/>
      <c r="QFM1957" s="190"/>
      <c r="QFN1957" s="190"/>
      <c r="QFO1957" s="190"/>
      <c r="QFP1957" s="190"/>
      <c r="QFQ1957" s="190"/>
      <c r="QFR1957" s="190"/>
      <c r="QFS1957" s="190"/>
      <c r="QFT1957" s="190"/>
      <c r="QFU1957" s="190"/>
      <c r="QFV1957" s="190"/>
      <c r="QFW1957" s="190"/>
      <c r="QFX1957" s="190"/>
      <c r="QFY1957" s="190"/>
      <c r="QFZ1957" s="190"/>
      <c r="QGA1957" s="190"/>
      <c r="QGB1957" s="190"/>
      <c r="QGC1957" s="190"/>
      <c r="QGD1957" s="190"/>
      <c r="QGE1957" s="190"/>
      <c r="QGF1957" s="190"/>
      <c r="QGG1957" s="190"/>
      <c r="QGH1957" s="190"/>
      <c r="QGI1957" s="190"/>
      <c r="QGJ1957" s="190"/>
      <c r="QGK1957" s="190"/>
      <c r="QGL1957" s="190"/>
      <c r="QGM1957" s="190"/>
      <c r="QGN1957" s="190"/>
      <c r="QGO1957" s="190"/>
      <c r="QGP1957" s="190"/>
      <c r="QGQ1957" s="190"/>
      <c r="QGR1957" s="190"/>
      <c r="QGS1957" s="190"/>
      <c r="QGT1957" s="190"/>
      <c r="QGU1957" s="190"/>
      <c r="QGV1957" s="190"/>
      <c r="QGW1957" s="190"/>
      <c r="QGX1957" s="190"/>
      <c r="QGY1957" s="190"/>
      <c r="QGZ1957" s="190"/>
      <c r="QHA1957" s="190"/>
      <c r="QHB1957" s="190"/>
      <c r="QHC1957" s="190"/>
      <c r="QHD1957" s="190"/>
      <c r="QHE1957" s="190"/>
      <c r="QHF1957" s="190"/>
      <c r="QHG1957" s="190"/>
      <c r="QHH1957" s="190"/>
      <c r="QHI1957" s="190"/>
      <c r="QHJ1957" s="190"/>
      <c r="QHK1957" s="190"/>
      <c r="QHL1957" s="190"/>
      <c r="QHM1957" s="190"/>
      <c r="QHN1957" s="190"/>
      <c r="QHO1957" s="190"/>
      <c r="QHP1957" s="190"/>
      <c r="QHQ1957" s="190"/>
      <c r="QHR1957" s="190"/>
      <c r="QHS1957" s="190"/>
      <c r="QHT1957" s="190"/>
      <c r="QHU1957" s="190"/>
      <c r="QHV1957" s="190"/>
      <c r="QHW1957" s="190"/>
      <c r="QHX1957" s="190"/>
      <c r="QHY1957" s="190"/>
      <c r="QHZ1957" s="190"/>
      <c r="QIA1957" s="190"/>
      <c r="QIB1957" s="190"/>
      <c r="QIC1957" s="190"/>
      <c r="QID1957" s="190"/>
      <c r="QIE1957" s="190"/>
      <c r="QIF1957" s="190"/>
      <c r="QIG1957" s="190"/>
      <c r="QIH1957" s="190"/>
      <c r="QII1957" s="190"/>
      <c r="QIJ1957" s="190"/>
      <c r="QIK1957" s="190"/>
      <c r="QIL1957" s="190"/>
      <c r="QIM1957" s="190"/>
      <c r="QIN1957" s="190"/>
      <c r="QIO1957" s="190"/>
      <c r="QIP1957" s="190"/>
      <c r="QIQ1957" s="190"/>
      <c r="QIR1957" s="190"/>
      <c r="QIS1957" s="190"/>
      <c r="QIT1957" s="190"/>
      <c r="QIU1957" s="190"/>
      <c r="QIV1957" s="190"/>
      <c r="QIW1957" s="190"/>
      <c r="QIX1957" s="190"/>
      <c r="QIY1957" s="190"/>
      <c r="QIZ1957" s="190"/>
      <c r="QJA1957" s="190"/>
      <c r="QJB1957" s="190"/>
      <c r="QJC1957" s="190"/>
      <c r="QJD1957" s="190"/>
      <c r="QJE1957" s="190"/>
      <c r="QJF1957" s="190"/>
      <c r="QJG1957" s="190"/>
      <c r="QJH1957" s="190"/>
      <c r="QJI1957" s="190"/>
      <c r="QJJ1957" s="190"/>
      <c r="QJK1957" s="190"/>
      <c r="QJL1957" s="190"/>
      <c r="QJM1957" s="190"/>
      <c r="QJN1957" s="190"/>
      <c r="QJO1957" s="190"/>
      <c r="QJP1957" s="190"/>
      <c r="QJQ1957" s="190"/>
      <c r="QJR1957" s="190"/>
      <c r="QJS1957" s="190"/>
      <c r="QJT1957" s="190"/>
      <c r="QJU1957" s="190"/>
      <c r="QJV1957" s="190"/>
      <c r="QJW1957" s="190"/>
      <c r="QJX1957" s="190"/>
      <c r="QJY1957" s="190"/>
      <c r="QJZ1957" s="190"/>
      <c r="QKA1957" s="190"/>
      <c r="QKB1957" s="190"/>
      <c r="QKC1957" s="190"/>
      <c r="QKD1957" s="190"/>
      <c r="QKE1957" s="190"/>
      <c r="QKF1957" s="190"/>
      <c r="QKG1957" s="190"/>
      <c r="QKH1957" s="190"/>
      <c r="QKI1957" s="190"/>
      <c r="QKJ1957" s="190"/>
      <c r="QKK1957" s="190"/>
      <c r="QKL1957" s="190"/>
      <c r="QKM1957" s="190"/>
      <c r="QKN1957" s="190"/>
      <c r="QKO1957" s="190"/>
      <c r="QKP1957" s="190"/>
      <c r="QKQ1957" s="190"/>
      <c r="QKR1957" s="190"/>
      <c r="QKS1957" s="190"/>
      <c r="QKT1957" s="190"/>
      <c r="QKU1957" s="190"/>
      <c r="QKV1957" s="190"/>
      <c r="QKW1957" s="190"/>
      <c r="QKX1957" s="190"/>
      <c r="QKY1957" s="190"/>
      <c r="QKZ1957" s="190"/>
      <c r="QLA1957" s="190"/>
      <c r="QLB1957" s="190"/>
      <c r="QLC1957" s="190"/>
      <c r="QLD1957" s="190"/>
      <c r="QLE1957" s="190"/>
      <c r="QLF1957" s="190"/>
      <c r="QLG1957" s="190"/>
      <c r="QLH1957" s="190"/>
      <c r="QLI1957" s="190"/>
      <c r="QLJ1957" s="190"/>
      <c r="QLK1957" s="190"/>
      <c r="QLL1957" s="190"/>
      <c r="QLM1957" s="190"/>
      <c r="QLN1957" s="190"/>
      <c r="QLO1957" s="190"/>
      <c r="QLP1957" s="190"/>
      <c r="QLQ1957" s="190"/>
      <c r="QLR1957" s="190"/>
      <c r="QLS1957" s="190"/>
      <c r="QLT1957" s="190"/>
      <c r="QLU1957" s="190"/>
      <c r="QLV1957" s="190"/>
      <c r="QLW1957" s="190"/>
      <c r="QLX1957" s="190"/>
      <c r="QLY1957" s="190"/>
      <c r="QLZ1957" s="190"/>
      <c r="QMA1957" s="190"/>
      <c r="QMB1957" s="190"/>
      <c r="QMC1957" s="190"/>
      <c r="QMD1957" s="190"/>
      <c r="QME1957" s="190"/>
      <c r="QMF1957" s="190"/>
      <c r="QMG1957" s="190"/>
      <c r="QMH1957" s="190"/>
      <c r="QMI1957" s="190"/>
      <c r="QMJ1957" s="190"/>
      <c r="QMK1957" s="190"/>
      <c r="QML1957" s="190"/>
      <c r="QMM1957" s="190"/>
      <c r="QMN1957" s="190"/>
      <c r="QMO1957" s="190"/>
      <c r="QMP1957" s="190"/>
      <c r="QMQ1957" s="190"/>
      <c r="QMR1957" s="190"/>
      <c r="QMS1957" s="190"/>
      <c r="QMT1957" s="190"/>
      <c r="QMU1957" s="190"/>
      <c r="QMV1957" s="190"/>
      <c r="QMW1957" s="190"/>
      <c r="QMX1957" s="190"/>
      <c r="QMY1957" s="190"/>
      <c r="QMZ1957" s="190"/>
      <c r="QNA1957" s="190"/>
      <c r="QNB1957" s="190"/>
      <c r="QNC1957" s="190"/>
      <c r="QND1957" s="190"/>
      <c r="QNE1957" s="190"/>
      <c r="QNF1957" s="190"/>
      <c r="QNG1957" s="190"/>
      <c r="QNH1957" s="190"/>
      <c r="QNI1957" s="190"/>
      <c r="QNJ1957" s="190"/>
      <c r="QNK1957" s="190"/>
      <c r="QNL1957" s="190"/>
      <c r="QNM1957" s="190"/>
      <c r="QNN1957" s="190"/>
      <c r="QNO1957" s="190"/>
      <c r="QNP1957" s="190"/>
      <c r="QNQ1957" s="190"/>
      <c r="QNR1957" s="190"/>
      <c r="QNS1957" s="190"/>
      <c r="QNT1957" s="190"/>
      <c r="QNU1957" s="190"/>
      <c r="QNV1957" s="190"/>
      <c r="QNW1957" s="190"/>
      <c r="QNX1957" s="190"/>
      <c r="QNY1957" s="190"/>
      <c r="QNZ1957" s="190"/>
      <c r="QOA1957" s="190"/>
      <c r="QOB1957" s="190"/>
      <c r="QOC1957" s="190"/>
      <c r="QOD1957" s="190"/>
      <c r="QOE1957" s="190"/>
      <c r="QOF1957" s="190"/>
      <c r="QOG1957" s="190"/>
      <c r="QOH1957" s="190"/>
      <c r="QOI1957" s="190"/>
      <c r="QOJ1957" s="190"/>
      <c r="QOK1957" s="190"/>
      <c r="QOL1957" s="190"/>
      <c r="QOM1957" s="190"/>
      <c r="QON1957" s="190"/>
      <c r="QOO1957" s="190"/>
      <c r="QOP1957" s="190"/>
      <c r="QOQ1957" s="190"/>
      <c r="QOR1957" s="190"/>
      <c r="QOS1957" s="190"/>
      <c r="QOT1957" s="190"/>
      <c r="QOU1957" s="190"/>
      <c r="QOV1957" s="190"/>
      <c r="QOW1957" s="190"/>
      <c r="QOX1957" s="190"/>
      <c r="QOY1957" s="190"/>
      <c r="QOZ1957" s="190"/>
      <c r="QPA1957" s="190"/>
      <c r="QPB1957" s="190"/>
      <c r="QPC1957" s="190"/>
      <c r="QPD1957" s="190"/>
      <c r="QPE1957" s="190"/>
      <c r="QPF1957" s="190"/>
      <c r="QPG1957" s="190"/>
      <c r="QPH1957" s="190"/>
      <c r="QPI1957" s="190"/>
      <c r="QPJ1957" s="190"/>
      <c r="QPK1957" s="190"/>
      <c r="QPL1957" s="190"/>
      <c r="QPM1957" s="190"/>
      <c r="QPN1957" s="190"/>
      <c r="QPO1957" s="190"/>
      <c r="QPP1957" s="190"/>
      <c r="QPQ1957" s="190"/>
      <c r="QPR1957" s="190"/>
      <c r="QPS1957" s="190"/>
      <c r="QPT1957" s="190"/>
      <c r="QPU1957" s="190"/>
      <c r="QPV1957" s="190"/>
      <c r="QPW1957" s="190"/>
      <c r="QPX1957" s="190"/>
      <c r="QPY1957" s="190"/>
      <c r="QPZ1957" s="190"/>
      <c r="QQA1957" s="190"/>
      <c r="QQB1957" s="190"/>
      <c r="QQC1957" s="190"/>
      <c r="QQD1957" s="190"/>
      <c r="QQE1957" s="190"/>
      <c r="QQF1957" s="190"/>
      <c r="QQG1957" s="190"/>
      <c r="QQH1957" s="190"/>
      <c r="QQI1957" s="190"/>
      <c r="QQJ1957" s="190"/>
      <c r="QQK1957" s="190"/>
      <c r="QQL1957" s="190"/>
      <c r="QQM1957" s="190"/>
      <c r="QQN1957" s="190"/>
      <c r="QQO1957" s="190"/>
      <c r="QQP1957" s="190"/>
      <c r="QQQ1957" s="190"/>
      <c r="QQR1957" s="190"/>
      <c r="QQS1957" s="190"/>
      <c r="QQT1957" s="190"/>
      <c r="QQU1957" s="190"/>
      <c r="QQV1957" s="190"/>
      <c r="QQW1957" s="190"/>
      <c r="QQX1957" s="190"/>
      <c r="QQY1957" s="190"/>
      <c r="QQZ1957" s="190"/>
      <c r="QRA1957" s="190"/>
      <c r="QRB1957" s="190"/>
      <c r="QRC1957" s="190"/>
      <c r="QRD1957" s="190"/>
      <c r="QRE1957" s="190"/>
      <c r="QRF1957" s="190"/>
      <c r="QRG1957" s="190"/>
      <c r="QRH1957" s="190"/>
      <c r="QRI1957" s="190"/>
      <c r="QRJ1957" s="190"/>
      <c r="QRK1957" s="190"/>
      <c r="QRL1957" s="190"/>
      <c r="QRM1957" s="190"/>
      <c r="QRN1957" s="190"/>
      <c r="QRO1957" s="190"/>
      <c r="QRP1957" s="190"/>
      <c r="QRQ1957" s="190"/>
      <c r="QRR1957" s="190"/>
      <c r="QRS1957" s="190"/>
      <c r="QRT1957" s="190"/>
      <c r="QRU1957" s="190"/>
      <c r="QRV1957" s="190"/>
      <c r="QRW1957" s="190"/>
      <c r="QRX1957" s="190"/>
      <c r="QRY1957" s="190"/>
      <c r="QRZ1957" s="190"/>
      <c r="QSA1957" s="190"/>
      <c r="QSB1957" s="190"/>
      <c r="QSC1957" s="190"/>
      <c r="QSD1957" s="190"/>
      <c r="QSE1957" s="190"/>
      <c r="QSF1957" s="190"/>
      <c r="QSG1957" s="190"/>
      <c r="QSH1957" s="190"/>
      <c r="QSI1957" s="190"/>
      <c r="QSJ1957" s="190"/>
      <c r="QSK1957" s="190"/>
      <c r="QSL1957" s="190"/>
      <c r="QSM1957" s="190"/>
      <c r="QSN1957" s="190"/>
      <c r="QSO1957" s="190"/>
      <c r="QSP1957" s="190"/>
      <c r="QSQ1957" s="190"/>
      <c r="QSR1957" s="190"/>
      <c r="QSS1957" s="190"/>
      <c r="QST1957" s="190"/>
      <c r="QSU1957" s="190"/>
      <c r="QSV1957" s="190"/>
      <c r="QSW1957" s="190"/>
      <c r="QSX1957" s="190"/>
      <c r="QSY1957" s="190"/>
      <c r="QSZ1957" s="190"/>
      <c r="QTA1957" s="190"/>
      <c r="QTB1957" s="190"/>
      <c r="QTC1957" s="190"/>
      <c r="QTD1957" s="190"/>
      <c r="QTE1957" s="190"/>
      <c r="QTF1957" s="190"/>
      <c r="QTG1957" s="190"/>
      <c r="QTH1957" s="190"/>
      <c r="QTI1957" s="190"/>
      <c r="QTJ1957" s="190"/>
      <c r="QTK1957" s="190"/>
      <c r="QTL1957" s="190"/>
      <c r="QTM1957" s="190"/>
      <c r="QTN1957" s="190"/>
      <c r="QTO1957" s="190"/>
      <c r="QTP1957" s="190"/>
      <c r="QTQ1957" s="190"/>
      <c r="QTR1957" s="190"/>
      <c r="QTS1957" s="190"/>
      <c r="QTT1957" s="190"/>
      <c r="QTU1957" s="190"/>
      <c r="QTV1957" s="190"/>
      <c r="QTW1957" s="190"/>
      <c r="QTX1957" s="190"/>
      <c r="QTY1957" s="190"/>
      <c r="QTZ1957" s="190"/>
      <c r="QUA1957" s="190"/>
      <c r="QUB1957" s="190"/>
      <c r="QUC1957" s="190"/>
      <c r="QUD1957" s="190"/>
      <c r="QUE1957" s="190"/>
      <c r="QUF1957" s="190"/>
      <c r="QUG1957" s="190"/>
      <c r="QUH1957" s="190"/>
      <c r="QUI1957" s="190"/>
      <c r="QUJ1957" s="190"/>
      <c r="QUK1957" s="190"/>
      <c r="QUL1957" s="190"/>
      <c r="QUM1957" s="190"/>
      <c r="QUN1957" s="190"/>
      <c r="QUO1957" s="190"/>
      <c r="QUP1957" s="190"/>
      <c r="QUQ1957" s="190"/>
      <c r="QUR1957" s="190"/>
      <c r="QUS1957" s="190"/>
      <c r="QUT1957" s="190"/>
      <c r="QUU1957" s="190"/>
      <c r="QUV1957" s="190"/>
      <c r="QUW1957" s="190"/>
      <c r="QUX1957" s="190"/>
      <c r="QUY1957" s="190"/>
      <c r="QUZ1957" s="190"/>
      <c r="QVA1957" s="190"/>
      <c r="QVB1957" s="190"/>
      <c r="QVC1957" s="190"/>
      <c r="QVD1957" s="190"/>
      <c r="QVE1957" s="190"/>
      <c r="QVF1957" s="190"/>
      <c r="QVG1957" s="190"/>
      <c r="QVH1957" s="190"/>
      <c r="QVI1957" s="190"/>
      <c r="QVJ1957" s="190"/>
      <c r="QVK1957" s="190"/>
      <c r="QVL1957" s="190"/>
      <c r="QVM1957" s="190"/>
      <c r="QVN1957" s="190"/>
      <c r="QVO1957" s="190"/>
      <c r="QVP1957" s="190"/>
      <c r="QVQ1957" s="190"/>
      <c r="QVR1957" s="190"/>
      <c r="QVS1957" s="190"/>
      <c r="QVT1957" s="190"/>
      <c r="QVU1957" s="190"/>
      <c r="QVV1957" s="190"/>
      <c r="QVW1957" s="190"/>
      <c r="QVX1957" s="190"/>
      <c r="QVY1957" s="190"/>
      <c r="QVZ1957" s="190"/>
      <c r="QWA1957" s="190"/>
      <c r="QWB1957" s="190"/>
      <c r="QWC1957" s="190"/>
      <c r="QWD1957" s="190"/>
      <c r="QWE1957" s="190"/>
      <c r="QWF1957" s="190"/>
      <c r="QWG1957" s="190"/>
      <c r="QWH1957" s="190"/>
      <c r="QWI1957" s="190"/>
      <c r="QWJ1957" s="190"/>
      <c r="QWK1957" s="190"/>
      <c r="QWL1957" s="190"/>
      <c r="QWM1957" s="190"/>
      <c r="QWN1957" s="190"/>
      <c r="QWO1957" s="190"/>
      <c r="QWP1957" s="190"/>
      <c r="QWQ1957" s="190"/>
      <c r="QWR1957" s="190"/>
      <c r="QWS1957" s="190"/>
      <c r="QWT1957" s="190"/>
      <c r="QWU1957" s="190"/>
      <c r="QWV1957" s="190"/>
      <c r="QWW1957" s="190"/>
      <c r="QWX1957" s="190"/>
      <c r="QWY1957" s="190"/>
      <c r="QWZ1957" s="190"/>
      <c r="QXA1957" s="190"/>
      <c r="QXB1957" s="190"/>
      <c r="QXC1957" s="190"/>
      <c r="QXD1957" s="190"/>
      <c r="QXE1957" s="190"/>
      <c r="QXF1957" s="190"/>
      <c r="QXG1957" s="190"/>
      <c r="QXH1957" s="190"/>
      <c r="QXI1957" s="190"/>
      <c r="QXJ1957" s="190"/>
      <c r="QXK1957" s="190"/>
      <c r="QXL1957" s="190"/>
      <c r="QXM1957" s="190"/>
      <c r="QXN1957" s="190"/>
      <c r="QXO1957" s="190"/>
      <c r="QXP1957" s="190"/>
      <c r="QXQ1957" s="190"/>
      <c r="QXR1957" s="190"/>
      <c r="QXS1957" s="190"/>
      <c r="QXT1957" s="190"/>
      <c r="QXU1957" s="190"/>
      <c r="QXV1957" s="190"/>
      <c r="QXW1957" s="190"/>
      <c r="QXX1957" s="190"/>
      <c r="QXY1957" s="190"/>
      <c r="QXZ1957" s="190"/>
      <c r="QYA1957" s="190"/>
      <c r="QYB1957" s="190"/>
      <c r="QYC1957" s="190"/>
      <c r="QYD1957" s="190"/>
      <c r="QYE1957" s="190"/>
      <c r="QYF1957" s="190"/>
      <c r="QYG1957" s="190"/>
      <c r="QYH1957" s="190"/>
      <c r="QYI1957" s="190"/>
      <c r="QYJ1957" s="190"/>
      <c r="QYK1957" s="190"/>
      <c r="QYL1957" s="190"/>
      <c r="QYM1957" s="190"/>
      <c r="QYN1957" s="190"/>
      <c r="QYO1957" s="190"/>
      <c r="QYP1957" s="190"/>
      <c r="QYQ1957" s="190"/>
      <c r="QYR1957" s="190"/>
      <c r="QYS1957" s="190"/>
      <c r="QYT1957" s="190"/>
      <c r="QYU1957" s="190"/>
      <c r="QYV1957" s="190"/>
      <c r="QYW1957" s="190"/>
      <c r="QYX1957" s="190"/>
      <c r="QYY1957" s="190"/>
      <c r="QYZ1957" s="190"/>
      <c r="QZA1957" s="190"/>
      <c r="QZB1957" s="190"/>
      <c r="QZC1957" s="190"/>
      <c r="QZD1957" s="190"/>
      <c r="QZE1957" s="190"/>
      <c r="QZF1957" s="190"/>
      <c r="QZG1957" s="190"/>
      <c r="QZH1957" s="190"/>
      <c r="QZI1957" s="190"/>
      <c r="QZJ1957" s="190"/>
      <c r="QZK1957" s="190"/>
      <c r="QZL1957" s="190"/>
      <c r="QZM1957" s="190"/>
      <c r="QZN1957" s="190"/>
      <c r="QZO1957" s="190"/>
      <c r="QZP1957" s="190"/>
      <c r="QZQ1957" s="190"/>
      <c r="QZR1957" s="190"/>
      <c r="QZS1957" s="190"/>
      <c r="QZT1957" s="190"/>
      <c r="QZU1957" s="190"/>
      <c r="QZV1957" s="190"/>
      <c r="QZW1957" s="190"/>
      <c r="QZX1957" s="190"/>
      <c r="QZY1957" s="190"/>
      <c r="QZZ1957" s="190"/>
      <c r="RAA1957" s="190"/>
      <c r="RAB1957" s="190"/>
      <c r="RAC1957" s="190"/>
      <c r="RAD1957" s="190"/>
      <c r="RAE1957" s="190"/>
      <c r="RAF1957" s="190"/>
      <c r="RAG1957" s="190"/>
      <c r="RAH1957" s="190"/>
      <c r="RAI1957" s="190"/>
      <c r="RAJ1957" s="190"/>
      <c r="RAK1957" s="190"/>
      <c r="RAL1957" s="190"/>
      <c r="RAM1957" s="190"/>
      <c r="RAN1957" s="190"/>
      <c r="RAO1957" s="190"/>
      <c r="RAP1957" s="190"/>
      <c r="RAQ1957" s="190"/>
      <c r="RAR1957" s="190"/>
      <c r="RAS1957" s="190"/>
      <c r="RAT1957" s="190"/>
      <c r="RAU1957" s="190"/>
      <c r="RAV1957" s="190"/>
      <c r="RAW1957" s="190"/>
      <c r="RAX1957" s="190"/>
      <c r="RAY1957" s="190"/>
      <c r="RAZ1957" s="190"/>
      <c r="RBA1957" s="190"/>
      <c r="RBB1957" s="190"/>
      <c r="RBC1957" s="190"/>
      <c r="RBD1957" s="190"/>
      <c r="RBE1957" s="190"/>
      <c r="RBF1957" s="190"/>
      <c r="RBG1957" s="190"/>
      <c r="RBH1957" s="190"/>
      <c r="RBI1957" s="190"/>
      <c r="RBJ1957" s="190"/>
      <c r="RBK1957" s="190"/>
      <c r="RBL1957" s="190"/>
      <c r="RBM1957" s="190"/>
      <c r="RBN1957" s="190"/>
      <c r="RBO1957" s="190"/>
      <c r="RBP1957" s="190"/>
      <c r="RBQ1957" s="190"/>
      <c r="RBR1957" s="190"/>
      <c r="RBS1957" s="190"/>
      <c r="RBT1957" s="190"/>
      <c r="RBU1957" s="190"/>
      <c r="RBV1957" s="190"/>
      <c r="RBW1957" s="190"/>
      <c r="RBX1957" s="190"/>
      <c r="RBY1957" s="190"/>
      <c r="RBZ1957" s="190"/>
      <c r="RCA1957" s="190"/>
      <c r="RCB1957" s="190"/>
      <c r="RCC1957" s="190"/>
      <c r="RCD1957" s="190"/>
      <c r="RCE1957" s="190"/>
      <c r="RCF1957" s="190"/>
      <c r="RCG1957" s="190"/>
      <c r="RCH1957" s="190"/>
      <c r="RCI1957" s="190"/>
      <c r="RCJ1957" s="190"/>
      <c r="RCK1957" s="190"/>
      <c r="RCL1957" s="190"/>
      <c r="RCM1957" s="190"/>
      <c r="RCN1957" s="190"/>
      <c r="RCO1957" s="190"/>
      <c r="RCP1957" s="190"/>
      <c r="RCQ1957" s="190"/>
      <c r="RCR1957" s="190"/>
      <c r="RCS1957" s="190"/>
      <c r="RCT1957" s="190"/>
      <c r="RCU1957" s="190"/>
      <c r="RCV1957" s="190"/>
      <c r="RCW1957" s="190"/>
      <c r="RCX1957" s="190"/>
      <c r="RCY1957" s="190"/>
      <c r="RCZ1957" s="190"/>
      <c r="RDA1957" s="190"/>
      <c r="RDB1957" s="190"/>
      <c r="RDC1957" s="190"/>
      <c r="RDD1957" s="190"/>
      <c r="RDE1957" s="190"/>
      <c r="RDF1957" s="190"/>
      <c r="RDG1957" s="190"/>
      <c r="RDH1957" s="190"/>
      <c r="RDI1957" s="190"/>
      <c r="RDJ1957" s="190"/>
      <c r="RDK1957" s="190"/>
      <c r="RDL1957" s="190"/>
      <c r="RDM1957" s="190"/>
      <c r="RDN1957" s="190"/>
      <c r="RDO1957" s="190"/>
      <c r="RDP1957" s="190"/>
      <c r="RDQ1957" s="190"/>
      <c r="RDR1957" s="190"/>
      <c r="RDS1957" s="190"/>
      <c r="RDT1957" s="190"/>
      <c r="RDU1957" s="190"/>
      <c r="RDV1957" s="190"/>
      <c r="RDW1957" s="190"/>
      <c r="RDX1957" s="190"/>
      <c r="RDY1957" s="190"/>
      <c r="RDZ1957" s="190"/>
      <c r="REA1957" s="190"/>
      <c r="REB1957" s="190"/>
      <c r="REC1957" s="190"/>
      <c r="RED1957" s="190"/>
      <c r="REE1957" s="190"/>
      <c r="REF1957" s="190"/>
      <c r="REG1957" s="190"/>
      <c r="REH1957" s="190"/>
      <c r="REI1957" s="190"/>
      <c r="REJ1957" s="190"/>
      <c r="REK1957" s="190"/>
      <c r="REL1957" s="190"/>
      <c r="REM1957" s="190"/>
      <c r="REN1957" s="190"/>
      <c r="REO1957" s="190"/>
      <c r="REP1957" s="190"/>
      <c r="REQ1957" s="190"/>
      <c r="RER1957" s="190"/>
      <c r="RES1957" s="190"/>
      <c r="RET1957" s="190"/>
      <c r="REU1957" s="190"/>
      <c r="REV1957" s="190"/>
      <c r="REW1957" s="190"/>
      <c r="REX1957" s="190"/>
      <c r="REY1957" s="190"/>
      <c r="REZ1957" s="190"/>
      <c r="RFA1957" s="190"/>
      <c r="RFB1957" s="190"/>
      <c r="RFC1957" s="190"/>
      <c r="RFD1957" s="190"/>
      <c r="RFE1957" s="190"/>
      <c r="RFF1957" s="190"/>
      <c r="RFG1957" s="190"/>
      <c r="RFH1957" s="190"/>
      <c r="RFI1957" s="190"/>
      <c r="RFJ1957" s="190"/>
      <c r="RFK1957" s="190"/>
      <c r="RFL1957" s="190"/>
      <c r="RFM1957" s="190"/>
      <c r="RFN1957" s="190"/>
      <c r="RFO1957" s="190"/>
      <c r="RFP1957" s="190"/>
      <c r="RFQ1957" s="190"/>
      <c r="RFR1957" s="190"/>
      <c r="RFS1957" s="190"/>
      <c r="RFT1957" s="190"/>
      <c r="RFU1957" s="190"/>
      <c r="RFV1957" s="190"/>
      <c r="RFW1957" s="190"/>
      <c r="RFX1957" s="190"/>
      <c r="RFY1957" s="190"/>
      <c r="RFZ1957" s="190"/>
      <c r="RGA1957" s="190"/>
      <c r="RGB1957" s="190"/>
      <c r="RGC1957" s="190"/>
      <c r="RGD1957" s="190"/>
      <c r="RGE1957" s="190"/>
      <c r="RGF1957" s="190"/>
      <c r="RGG1957" s="190"/>
      <c r="RGH1957" s="190"/>
      <c r="RGI1957" s="190"/>
      <c r="RGJ1957" s="190"/>
      <c r="RGK1957" s="190"/>
      <c r="RGL1957" s="190"/>
      <c r="RGM1957" s="190"/>
      <c r="RGN1957" s="190"/>
      <c r="RGO1957" s="190"/>
      <c r="RGP1957" s="190"/>
      <c r="RGQ1957" s="190"/>
      <c r="RGR1957" s="190"/>
      <c r="RGS1957" s="190"/>
      <c r="RGT1957" s="190"/>
      <c r="RGU1957" s="190"/>
      <c r="RGV1957" s="190"/>
      <c r="RGW1957" s="190"/>
      <c r="RGX1957" s="190"/>
      <c r="RGY1957" s="190"/>
      <c r="RGZ1957" s="190"/>
      <c r="RHA1957" s="190"/>
      <c r="RHB1957" s="190"/>
      <c r="RHC1957" s="190"/>
      <c r="RHD1957" s="190"/>
      <c r="RHE1957" s="190"/>
      <c r="RHF1957" s="190"/>
      <c r="RHG1957" s="190"/>
      <c r="RHH1957" s="190"/>
      <c r="RHI1957" s="190"/>
      <c r="RHJ1957" s="190"/>
      <c r="RHK1957" s="190"/>
      <c r="RHL1957" s="190"/>
      <c r="RHM1957" s="190"/>
      <c r="RHN1957" s="190"/>
      <c r="RHO1957" s="190"/>
      <c r="RHP1957" s="190"/>
      <c r="RHQ1957" s="190"/>
      <c r="RHR1957" s="190"/>
      <c r="RHS1957" s="190"/>
      <c r="RHT1957" s="190"/>
      <c r="RHU1957" s="190"/>
      <c r="RHV1957" s="190"/>
      <c r="RHW1957" s="190"/>
      <c r="RHX1957" s="190"/>
      <c r="RHY1957" s="190"/>
      <c r="RHZ1957" s="190"/>
      <c r="RIA1957" s="190"/>
      <c r="RIB1957" s="190"/>
      <c r="RIC1957" s="190"/>
      <c r="RID1957" s="190"/>
      <c r="RIE1957" s="190"/>
      <c r="RIF1957" s="190"/>
      <c r="RIG1957" s="190"/>
      <c r="RIH1957" s="190"/>
      <c r="RII1957" s="190"/>
      <c r="RIJ1957" s="190"/>
      <c r="RIK1957" s="190"/>
      <c r="RIL1957" s="190"/>
      <c r="RIM1957" s="190"/>
      <c r="RIN1957" s="190"/>
      <c r="RIO1957" s="190"/>
      <c r="RIP1957" s="190"/>
      <c r="RIQ1957" s="190"/>
      <c r="RIR1957" s="190"/>
      <c r="RIS1957" s="190"/>
      <c r="RIT1957" s="190"/>
      <c r="RIU1957" s="190"/>
      <c r="RIV1957" s="190"/>
      <c r="RIW1957" s="190"/>
      <c r="RIX1957" s="190"/>
      <c r="RIY1957" s="190"/>
      <c r="RIZ1957" s="190"/>
      <c r="RJA1957" s="190"/>
      <c r="RJB1957" s="190"/>
      <c r="RJC1957" s="190"/>
      <c r="RJD1957" s="190"/>
      <c r="RJE1957" s="190"/>
      <c r="RJF1957" s="190"/>
      <c r="RJG1957" s="190"/>
      <c r="RJH1957" s="190"/>
      <c r="RJI1957" s="190"/>
      <c r="RJJ1957" s="190"/>
      <c r="RJK1957" s="190"/>
      <c r="RJL1957" s="190"/>
      <c r="RJM1957" s="190"/>
      <c r="RJN1957" s="190"/>
      <c r="RJO1957" s="190"/>
      <c r="RJP1957" s="190"/>
      <c r="RJQ1957" s="190"/>
      <c r="RJR1957" s="190"/>
      <c r="RJS1957" s="190"/>
      <c r="RJT1957" s="190"/>
      <c r="RJU1957" s="190"/>
      <c r="RJV1957" s="190"/>
      <c r="RJW1957" s="190"/>
      <c r="RJX1957" s="190"/>
      <c r="RJY1957" s="190"/>
      <c r="RJZ1957" s="190"/>
      <c r="RKA1957" s="190"/>
      <c r="RKB1957" s="190"/>
      <c r="RKC1957" s="190"/>
      <c r="RKD1957" s="190"/>
      <c r="RKE1957" s="190"/>
      <c r="RKF1957" s="190"/>
      <c r="RKG1957" s="190"/>
      <c r="RKH1957" s="190"/>
      <c r="RKI1957" s="190"/>
      <c r="RKJ1957" s="190"/>
      <c r="RKK1957" s="190"/>
      <c r="RKL1957" s="190"/>
      <c r="RKM1957" s="190"/>
      <c r="RKN1957" s="190"/>
      <c r="RKO1957" s="190"/>
      <c r="RKP1957" s="190"/>
      <c r="RKQ1957" s="190"/>
      <c r="RKR1957" s="190"/>
      <c r="RKS1957" s="190"/>
      <c r="RKT1957" s="190"/>
      <c r="RKU1957" s="190"/>
      <c r="RKV1957" s="190"/>
      <c r="RKW1957" s="190"/>
      <c r="RKX1957" s="190"/>
      <c r="RKY1957" s="190"/>
      <c r="RKZ1957" s="190"/>
      <c r="RLA1957" s="190"/>
      <c r="RLB1957" s="190"/>
      <c r="RLC1957" s="190"/>
      <c r="RLD1957" s="190"/>
      <c r="RLE1957" s="190"/>
      <c r="RLF1957" s="190"/>
      <c r="RLG1957" s="190"/>
      <c r="RLH1957" s="190"/>
      <c r="RLI1957" s="190"/>
      <c r="RLJ1957" s="190"/>
      <c r="RLK1957" s="190"/>
      <c r="RLL1957" s="190"/>
      <c r="RLM1957" s="190"/>
      <c r="RLN1957" s="190"/>
      <c r="RLO1957" s="190"/>
      <c r="RLP1957" s="190"/>
      <c r="RLQ1957" s="190"/>
      <c r="RLR1957" s="190"/>
      <c r="RLS1957" s="190"/>
      <c r="RLT1957" s="190"/>
      <c r="RLU1957" s="190"/>
      <c r="RLV1957" s="190"/>
      <c r="RLW1957" s="190"/>
      <c r="RLX1957" s="190"/>
      <c r="RLY1957" s="190"/>
      <c r="RLZ1957" s="190"/>
      <c r="RMA1957" s="190"/>
      <c r="RMB1957" s="190"/>
      <c r="RMC1957" s="190"/>
      <c r="RMD1957" s="190"/>
      <c r="RME1957" s="190"/>
      <c r="RMF1957" s="190"/>
      <c r="RMG1957" s="190"/>
      <c r="RMH1957" s="190"/>
      <c r="RMI1957" s="190"/>
      <c r="RMJ1957" s="190"/>
      <c r="RMK1957" s="190"/>
      <c r="RML1957" s="190"/>
      <c r="RMM1957" s="190"/>
      <c r="RMN1957" s="190"/>
      <c r="RMO1957" s="190"/>
      <c r="RMP1957" s="190"/>
      <c r="RMQ1957" s="190"/>
      <c r="RMR1957" s="190"/>
      <c r="RMS1957" s="190"/>
      <c r="RMT1957" s="190"/>
      <c r="RMU1957" s="190"/>
      <c r="RMV1957" s="190"/>
      <c r="RMW1957" s="190"/>
      <c r="RMX1957" s="190"/>
      <c r="RMY1957" s="190"/>
      <c r="RMZ1957" s="190"/>
      <c r="RNA1957" s="190"/>
      <c r="RNB1957" s="190"/>
      <c r="RNC1957" s="190"/>
      <c r="RND1957" s="190"/>
      <c r="RNE1957" s="190"/>
      <c r="RNF1957" s="190"/>
      <c r="RNG1957" s="190"/>
      <c r="RNH1957" s="190"/>
      <c r="RNI1957" s="190"/>
      <c r="RNJ1957" s="190"/>
      <c r="RNK1957" s="190"/>
      <c r="RNL1957" s="190"/>
      <c r="RNM1957" s="190"/>
      <c r="RNN1957" s="190"/>
      <c r="RNO1957" s="190"/>
      <c r="RNP1957" s="190"/>
      <c r="RNQ1957" s="190"/>
      <c r="RNR1957" s="190"/>
      <c r="RNS1957" s="190"/>
      <c r="RNT1957" s="190"/>
      <c r="RNU1957" s="190"/>
      <c r="RNV1957" s="190"/>
      <c r="RNW1957" s="190"/>
      <c r="RNX1957" s="190"/>
      <c r="RNY1957" s="190"/>
      <c r="RNZ1957" s="190"/>
      <c r="ROA1957" s="190"/>
      <c r="ROB1957" s="190"/>
      <c r="ROC1957" s="190"/>
      <c r="ROD1957" s="190"/>
      <c r="ROE1957" s="190"/>
      <c r="ROF1957" s="190"/>
      <c r="ROG1957" s="190"/>
      <c r="ROH1957" s="190"/>
      <c r="ROI1957" s="190"/>
      <c r="ROJ1957" s="190"/>
      <c r="ROK1957" s="190"/>
      <c r="ROL1957" s="190"/>
      <c r="ROM1957" s="190"/>
      <c r="RON1957" s="190"/>
      <c r="ROO1957" s="190"/>
      <c r="ROP1957" s="190"/>
      <c r="ROQ1957" s="190"/>
      <c r="ROR1957" s="190"/>
      <c r="ROS1957" s="190"/>
      <c r="ROT1957" s="190"/>
      <c r="ROU1957" s="190"/>
      <c r="ROV1957" s="190"/>
      <c r="ROW1957" s="190"/>
      <c r="ROX1957" s="190"/>
      <c r="ROY1957" s="190"/>
      <c r="ROZ1957" s="190"/>
      <c r="RPA1957" s="190"/>
      <c r="RPB1957" s="190"/>
      <c r="RPC1957" s="190"/>
      <c r="RPD1957" s="190"/>
      <c r="RPE1957" s="190"/>
      <c r="RPF1957" s="190"/>
      <c r="RPG1957" s="190"/>
      <c r="RPH1957" s="190"/>
      <c r="RPI1957" s="190"/>
      <c r="RPJ1957" s="190"/>
      <c r="RPK1957" s="190"/>
      <c r="RPL1957" s="190"/>
      <c r="RPM1957" s="190"/>
      <c r="RPN1957" s="190"/>
      <c r="RPO1957" s="190"/>
      <c r="RPP1957" s="190"/>
      <c r="RPQ1957" s="190"/>
      <c r="RPR1957" s="190"/>
      <c r="RPS1957" s="190"/>
      <c r="RPT1957" s="190"/>
      <c r="RPU1957" s="190"/>
      <c r="RPV1957" s="190"/>
      <c r="RPW1957" s="190"/>
      <c r="RPX1957" s="190"/>
      <c r="RPY1957" s="190"/>
      <c r="RPZ1957" s="190"/>
      <c r="RQA1957" s="190"/>
      <c r="RQB1957" s="190"/>
      <c r="RQC1957" s="190"/>
      <c r="RQD1957" s="190"/>
      <c r="RQE1957" s="190"/>
      <c r="RQF1957" s="190"/>
      <c r="RQG1957" s="190"/>
      <c r="RQH1957" s="190"/>
      <c r="RQI1957" s="190"/>
      <c r="RQJ1957" s="190"/>
      <c r="RQK1957" s="190"/>
      <c r="RQL1957" s="190"/>
      <c r="RQM1957" s="190"/>
      <c r="RQN1957" s="190"/>
      <c r="RQO1957" s="190"/>
      <c r="RQP1957" s="190"/>
      <c r="RQQ1957" s="190"/>
      <c r="RQR1957" s="190"/>
      <c r="RQS1957" s="190"/>
      <c r="RQT1957" s="190"/>
      <c r="RQU1957" s="190"/>
      <c r="RQV1957" s="190"/>
      <c r="RQW1957" s="190"/>
      <c r="RQX1957" s="190"/>
      <c r="RQY1957" s="190"/>
      <c r="RQZ1957" s="190"/>
      <c r="RRA1957" s="190"/>
      <c r="RRB1957" s="190"/>
      <c r="RRC1957" s="190"/>
      <c r="RRD1957" s="190"/>
      <c r="RRE1957" s="190"/>
      <c r="RRF1957" s="190"/>
      <c r="RRG1957" s="190"/>
      <c r="RRH1957" s="190"/>
      <c r="RRI1957" s="190"/>
      <c r="RRJ1957" s="190"/>
      <c r="RRK1957" s="190"/>
      <c r="RRL1957" s="190"/>
      <c r="RRM1957" s="190"/>
      <c r="RRN1957" s="190"/>
      <c r="RRO1957" s="190"/>
      <c r="RRP1957" s="190"/>
      <c r="RRQ1957" s="190"/>
      <c r="RRR1957" s="190"/>
      <c r="RRS1957" s="190"/>
      <c r="RRT1957" s="190"/>
      <c r="RRU1957" s="190"/>
      <c r="RRV1957" s="190"/>
      <c r="RRW1957" s="190"/>
      <c r="RRX1957" s="190"/>
      <c r="RRY1957" s="190"/>
      <c r="RRZ1957" s="190"/>
      <c r="RSA1957" s="190"/>
      <c r="RSB1957" s="190"/>
      <c r="RSC1957" s="190"/>
      <c r="RSD1957" s="190"/>
      <c r="RSE1957" s="190"/>
      <c r="RSF1957" s="190"/>
      <c r="RSG1957" s="190"/>
      <c r="RSH1957" s="190"/>
      <c r="RSI1957" s="190"/>
      <c r="RSJ1957" s="190"/>
      <c r="RSK1957" s="190"/>
      <c r="RSL1957" s="190"/>
      <c r="RSM1957" s="190"/>
      <c r="RSN1957" s="190"/>
      <c r="RSO1957" s="190"/>
      <c r="RSP1957" s="190"/>
      <c r="RSQ1957" s="190"/>
      <c r="RSR1957" s="190"/>
      <c r="RSS1957" s="190"/>
      <c r="RST1957" s="190"/>
      <c r="RSU1957" s="190"/>
      <c r="RSV1957" s="190"/>
      <c r="RSW1957" s="190"/>
      <c r="RSX1957" s="190"/>
      <c r="RSY1957" s="190"/>
      <c r="RSZ1957" s="190"/>
      <c r="RTA1957" s="190"/>
      <c r="RTB1957" s="190"/>
      <c r="RTC1957" s="190"/>
      <c r="RTD1957" s="190"/>
      <c r="RTE1957" s="190"/>
      <c r="RTF1957" s="190"/>
      <c r="RTG1957" s="190"/>
      <c r="RTH1957" s="190"/>
      <c r="RTI1957" s="190"/>
      <c r="RTJ1957" s="190"/>
      <c r="RTK1957" s="190"/>
      <c r="RTL1957" s="190"/>
      <c r="RTM1957" s="190"/>
      <c r="RTN1957" s="190"/>
      <c r="RTO1957" s="190"/>
      <c r="RTP1957" s="190"/>
      <c r="RTQ1957" s="190"/>
      <c r="RTR1957" s="190"/>
      <c r="RTS1957" s="190"/>
      <c r="RTT1957" s="190"/>
      <c r="RTU1957" s="190"/>
      <c r="RTV1957" s="190"/>
      <c r="RTW1957" s="190"/>
      <c r="RTX1957" s="190"/>
      <c r="RTY1957" s="190"/>
      <c r="RTZ1957" s="190"/>
      <c r="RUA1957" s="190"/>
      <c r="RUB1957" s="190"/>
      <c r="RUC1957" s="190"/>
      <c r="RUD1957" s="190"/>
      <c r="RUE1957" s="190"/>
      <c r="RUF1957" s="190"/>
      <c r="RUG1957" s="190"/>
      <c r="RUH1957" s="190"/>
      <c r="RUI1957" s="190"/>
      <c r="RUJ1957" s="190"/>
      <c r="RUK1957" s="190"/>
      <c r="RUL1957" s="190"/>
      <c r="RUM1957" s="190"/>
      <c r="RUN1957" s="190"/>
      <c r="RUO1957" s="190"/>
      <c r="RUP1957" s="190"/>
      <c r="RUQ1957" s="190"/>
      <c r="RUR1957" s="190"/>
      <c r="RUS1957" s="190"/>
      <c r="RUT1957" s="190"/>
      <c r="RUU1957" s="190"/>
      <c r="RUV1957" s="190"/>
      <c r="RUW1957" s="190"/>
      <c r="RUX1957" s="190"/>
      <c r="RUY1957" s="190"/>
      <c r="RUZ1957" s="190"/>
      <c r="RVA1957" s="190"/>
      <c r="RVB1957" s="190"/>
      <c r="RVC1957" s="190"/>
      <c r="RVD1957" s="190"/>
      <c r="RVE1957" s="190"/>
      <c r="RVF1957" s="190"/>
      <c r="RVG1957" s="190"/>
      <c r="RVH1957" s="190"/>
      <c r="RVI1957" s="190"/>
      <c r="RVJ1957" s="190"/>
      <c r="RVK1957" s="190"/>
      <c r="RVL1957" s="190"/>
      <c r="RVM1957" s="190"/>
      <c r="RVN1957" s="190"/>
      <c r="RVO1957" s="190"/>
      <c r="RVP1957" s="190"/>
      <c r="RVQ1957" s="190"/>
      <c r="RVR1957" s="190"/>
      <c r="RVS1957" s="190"/>
      <c r="RVT1957" s="190"/>
      <c r="RVU1957" s="190"/>
      <c r="RVV1957" s="190"/>
      <c r="RVW1957" s="190"/>
      <c r="RVX1957" s="190"/>
      <c r="RVY1957" s="190"/>
      <c r="RVZ1957" s="190"/>
      <c r="RWA1957" s="190"/>
      <c r="RWB1957" s="190"/>
      <c r="RWC1957" s="190"/>
      <c r="RWD1957" s="190"/>
      <c r="RWE1957" s="190"/>
      <c r="RWF1957" s="190"/>
      <c r="RWG1957" s="190"/>
      <c r="RWH1957" s="190"/>
      <c r="RWI1957" s="190"/>
      <c r="RWJ1957" s="190"/>
      <c r="RWK1957" s="190"/>
      <c r="RWL1957" s="190"/>
      <c r="RWM1957" s="190"/>
      <c r="RWN1957" s="190"/>
      <c r="RWO1957" s="190"/>
      <c r="RWP1957" s="190"/>
      <c r="RWQ1957" s="190"/>
      <c r="RWR1957" s="190"/>
      <c r="RWS1957" s="190"/>
      <c r="RWT1957" s="190"/>
      <c r="RWU1957" s="190"/>
      <c r="RWV1957" s="190"/>
      <c r="RWW1957" s="190"/>
      <c r="RWX1957" s="190"/>
      <c r="RWY1957" s="190"/>
      <c r="RWZ1957" s="190"/>
      <c r="RXA1957" s="190"/>
      <c r="RXB1957" s="190"/>
      <c r="RXC1957" s="190"/>
      <c r="RXD1957" s="190"/>
      <c r="RXE1957" s="190"/>
      <c r="RXF1957" s="190"/>
      <c r="RXG1957" s="190"/>
      <c r="RXH1957" s="190"/>
      <c r="RXI1957" s="190"/>
      <c r="RXJ1957" s="190"/>
      <c r="RXK1957" s="190"/>
      <c r="RXL1957" s="190"/>
      <c r="RXM1957" s="190"/>
      <c r="RXN1957" s="190"/>
      <c r="RXO1957" s="190"/>
      <c r="RXP1957" s="190"/>
      <c r="RXQ1957" s="190"/>
      <c r="RXR1957" s="190"/>
      <c r="RXS1957" s="190"/>
      <c r="RXT1957" s="190"/>
      <c r="RXU1957" s="190"/>
      <c r="RXV1957" s="190"/>
      <c r="RXW1957" s="190"/>
      <c r="RXX1957" s="190"/>
      <c r="RXY1957" s="190"/>
      <c r="RXZ1957" s="190"/>
      <c r="RYA1957" s="190"/>
      <c r="RYB1957" s="190"/>
      <c r="RYC1957" s="190"/>
      <c r="RYD1957" s="190"/>
      <c r="RYE1957" s="190"/>
      <c r="RYF1957" s="190"/>
      <c r="RYG1957" s="190"/>
      <c r="RYH1957" s="190"/>
      <c r="RYI1957" s="190"/>
      <c r="RYJ1957" s="190"/>
      <c r="RYK1957" s="190"/>
      <c r="RYL1957" s="190"/>
      <c r="RYM1957" s="190"/>
      <c r="RYN1957" s="190"/>
      <c r="RYO1957" s="190"/>
      <c r="RYP1957" s="190"/>
      <c r="RYQ1957" s="190"/>
      <c r="RYR1957" s="190"/>
      <c r="RYS1957" s="190"/>
      <c r="RYT1957" s="190"/>
      <c r="RYU1957" s="190"/>
      <c r="RYV1957" s="190"/>
      <c r="RYW1957" s="190"/>
      <c r="RYX1957" s="190"/>
      <c r="RYY1957" s="190"/>
      <c r="RYZ1957" s="190"/>
      <c r="RZA1957" s="190"/>
      <c r="RZB1957" s="190"/>
      <c r="RZC1957" s="190"/>
      <c r="RZD1957" s="190"/>
      <c r="RZE1957" s="190"/>
      <c r="RZF1957" s="190"/>
      <c r="RZG1957" s="190"/>
      <c r="RZH1957" s="190"/>
      <c r="RZI1957" s="190"/>
      <c r="RZJ1957" s="190"/>
      <c r="RZK1957" s="190"/>
      <c r="RZL1957" s="190"/>
      <c r="RZM1957" s="190"/>
      <c r="RZN1957" s="190"/>
      <c r="RZO1957" s="190"/>
      <c r="RZP1957" s="190"/>
      <c r="RZQ1957" s="190"/>
      <c r="RZR1957" s="190"/>
      <c r="RZS1957" s="190"/>
      <c r="RZT1957" s="190"/>
      <c r="RZU1957" s="190"/>
      <c r="RZV1957" s="190"/>
      <c r="RZW1957" s="190"/>
      <c r="RZX1957" s="190"/>
      <c r="RZY1957" s="190"/>
      <c r="RZZ1957" s="190"/>
      <c r="SAA1957" s="190"/>
      <c r="SAB1957" s="190"/>
      <c r="SAC1957" s="190"/>
      <c r="SAD1957" s="190"/>
      <c r="SAE1957" s="190"/>
      <c r="SAF1957" s="190"/>
      <c r="SAG1957" s="190"/>
      <c r="SAH1957" s="190"/>
      <c r="SAI1957" s="190"/>
      <c r="SAJ1957" s="190"/>
      <c r="SAK1957" s="190"/>
      <c r="SAL1957" s="190"/>
      <c r="SAM1957" s="190"/>
      <c r="SAN1957" s="190"/>
      <c r="SAO1957" s="190"/>
      <c r="SAP1957" s="190"/>
      <c r="SAQ1957" s="190"/>
      <c r="SAR1957" s="190"/>
      <c r="SAS1957" s="190"/>
      <c r="SAT1957" s="190"/>
      <c r="SAU1957" s="190"/>
      <c r="SAV1957" s="190"/>
      <c r="SAW1957" s="190"/>
      <c r="SAX1957" s="190"/>
      <c r="SAY1957" s="190"/>
      <c r="SAZ1957" s="190"/>
      <c r="SBA1957" s="190"/>
      <c r="SBB1957" s="190"/>
      <c r="SBC1957" s="190"/>
      <c r="SBD1957" s="190"/>
      <c r="SBE1957" s="190"/>
      <c r="SBF1957" s="190"/>
      <c r="SBG1957" s="190"/>
      <c r="SBH1957" s="190"/>
      <c r="SBI1957" s="190"/>
      <c r="SBJ1957" s="190"/>
      <c r="SBK1957" s="190"/>
      <c r="SBL1957" s="190"/>
      <c r="SBM1957" s="190"/>
      <c r="SBN1957" s="190"/>
      <c r="SBO1957" s="190"/>
      <c r="SBP1957" s="190"/>
      <c r="SBQ1957" s="190"/>
      <c r="SBR1957" s="190"/>
      <c r="SBS1957" s="190"/>
      <c r="SBT1957" s="190"/>
      <c r="SBU1957" s="190"/>
      <c r="SBV1957" s="190"/>
      <c r="SBW1957" s="190"/>
      <c r="SBX1957" s="190"/>
      <c r="SBY1957" s="190"/>
      <c r="SBZ1957" s="190"/>
      <c r="SCA1957" s="190"/>
      <c r="SCB1957" s="190"/>
      <c r="SCC1957" s="190"/>
      <c r="SCD1957" s="190"/>
      <c r="SCE1957" s="190"/>
      <c r="SCF1957" s="190"/>
      <c r="SCG1957" s="190"/>
      <c r="SCH1957" s="190"/>
      <c r="SCI1957" s="190"/>
      <c r="SCJ1957" s="190"/>
      <c r="SCK1957" s="190"/>
      <c r="SCL1957" s="190"/>
      <c r="SCM1957" s="190"/>
      <c r="SCN1957" s="190"/>
      <c r="SCO1957" s="190"/>
      <c r="SCP1957" s="190"/>
      <c r="SCQ1957" s="190"/>
      <c r="SCR1957" s="190"/>
      <c r="SCS1957" s="190"/>
      <c r="SCT1957" s="190"/>
      <c r="SCU1957" s="190"/>
      <c r="SCV1957" s="190"/>
      <c r="SCW1957" s="190"/>
      <c r="SCX1957" s="190"/>
      <c r="SCY1957" s="190"/>
      <c r="SCZ1957" s="190"/>
      <c r="SDA1957" s="190"/>
      <c r="SDB1957" s="190"/>
      <c r="SDC1957" s="190"/>
      <c r="SDD1957" s="190"/>
      <c r="SDE1957" s="190"/>
      <c r="SDF1957" s="190"/>
      <c r="SDG1957" s="190"/>
      <c r="SDH1957" s="190"/>
      <c r="SDI1957" s="190"/>
      <c r="SDJ1957" s="190"/>
      <c r="SDK1957" s="190"/>
      <c r="SDL1957" s="190"/>
      <c r="SDM1957" s="190"/>
      <c r="SDN1957" s="190"/>
      <c r="SDO1957" s="190"/>
      <c r="SDP1957" s="190"/>
      <c r="SDQ1957" s="190"/>
      <c r="SDR1957" s="190"/>
      <c r="SDS1957" s="190"/>
      <c r="SDT1957" s="190"/>
      <c r="SDU1957" s="190"/>
      <c r="SDV1957" s="190"/>
      <c r="SDW1957" s="190"/>
      <c r="SDX1957" s="190"/>
      <c r="SDY1957" s="190"/>
      <c r="SDZ1957" s="190"/>
      <c r="SEA1957" s="190"/>
      <c r="SEB1957" s="190"/>
      <c r="SEC1957" s="190"/>
      <c r="SED1957" s="190"/>
      <c r="SEE1957" s="190"/>
      <c r="SEF1957" s="190"/>
      <c r="SEG1957" s="190"/>
      <c r="SEH1957" s="190"/>
      <c r="SEI1957" s="190"/>
      <c r="SEJ1957" s="190"/>
      <c r="SEK1957" s="190"/>
      <c r="SEL1957" s="190"/>
      <c r="SEM1957" s="190"/>
      <c r="SEN1957" s="190"/>
      <c r="SEO1957" s="190"/>
      <c r="SEP1957" s="190"/>
      <c r="SEQ1957" s="190"/>
      <c r="SER1957" s="190"/>
      <c r="SES1957" s="190"/>
      <c r="SET1957" s="190"/>
      <c r="SEU1957" s="190"/>
      <c r="SEV1957" s="190"/>
      <c r="SEW1957" s="190"/>
      <c r="SEX1957" s="190"/>
      <c r="SEY1957" s="190"/>
      <c r="SEZ1957" s="190"/>
      <c r="SFA1957" s="190"/>
      <c r="SFB1957" s="190"/>
      <c r="SFC1957" s="190"/>
      <c r="SFD1957" s="190"/>
      <c r="SFE1957" s="190"/>
      <c r="SFF1957" s="190"/>
      <c r="SFG1957" s="190"/>
      <c r="SFH1957" s="190"/>
      <c r="SFI1957" s="190"/>
      <c r="SFJ1957" s="190"/>
      <c r="SFK1957" s="190"/>
      <c r="SFL1957" s="190"/>
      <c r="SFM1957" s="190"/>
      <c r="SFN1957" s="190"/>
      <c r="SFO1957" s="190"/>
      <c r="SFP1957" s="190"/>
      <c r="SFQ1957" s="190"/>
      <c r="SFR1957" s="190"/>
      <c r="SFS1957" s="190"/>
      <c r="SFT1957" s="190"/>
      <c r="SFU1957" s="190"/>
      <c r="SFV1957" s="190"/>
      <c r="SFW1957" s="190"/>
      <c r="SFX1957" s="190"/>
      <c r="SFY1957" s="190"/>
      <c r="SFZ1957" s="190"/>
      <c r="SGA1957" s="190"/>
      <c r="SGB1957" s="190"/>
      <c r="SGC1957" s="190"/>
      <c r="SGD1957" s="190"/>
      <c r="SGE1957" s="190"/>
      <c r="SGF1957" s="190"/>
      <c r="SGG1957" s="190"/>
      <c r="SGH1957" s="190"/>
      <c r="SGI1957" s="190"/>
      <c r="SGJ1957" s="190"/>
      <c r="SGK1957" s="190"/>
      <c r="SGL1957" s="190"/>
      <c r="SGM1957" s="190"/>
      <c r="SGN1957" s="190"/>
      <c r="SGO1957" s="190"/>
      <c r="SGP1957" s="190"/>
      <c r="SGQ1957" s="190"/>
      <c r="SGR1957" s="190"/>
      <c r="SGS1957" s="190"/>
      <c r="SGT1957" s="190"/>
      <c r="SGU1957" s="190"/>
      <c r="SGV1957" s="190"/>
      <c r="SGW1957" s="190"/>
      <c r="SGX1957" s="190"/>
      <c r="SGY1957" s="190"/>
      <c r="SGZ1957" s="190"/>
      <c r="SHA1957" s="190"/>
      <c r="SHB1957" s="190"/>
      <c r="SHC1957" s="190"/>
      <c r="SHD1957" s="190"/>
      <c r="SHE1957" s="190"/>
      <c r="SHF1957" s="190"/>
      <c r="SHG1957" s="190"/>
      <c r="SHH1957" s="190"/>
      <c r="SHI1957" s="190"/>
      <c r="SHJ1957" s="190"/>
      <c r="SHK1957" s="190"/>
      <c r="SHL1957" s="190"/>
      <c r="SHM1957" s="190"/>
      <c r="SHN1957" s="190"/>
      <c r="SHO1957" s="190"/>
      <c r="SHP1957" s="190"/>
      <c r="SHQ1957" s="190"/>
      <c r="SHR1957" s="190"/>
      <c r="SHS1957" s="190"/>
      <c r="SHT1957" s="190"/>
      <c r="SHU1957" s="190"/>
      <c r="SHV1957" s="190"/>
      <c r="SHW1957" s="190"/>
      <c r="SHX1957" s="190"/>
      <c r="SHY1957" s="190"/>
      <c r="SHZ1957" s="190"/>
      <c r="SIA1957" s="190"/>
      <c r="SIB1957" s="190"/>
      <c r="SIC1957" s="190"/>
      <c r="SID1957" s="190"/>
      <c r="SIE1957" s="190"/>
      <c r="SIF1957" s="190"/>
      <c r="SIG1957" s="190"/>
      <c r="SIH1957" s="190"/>
      <c r="SII1957" s="190"/>
      <c r="SIJ1957" s="190"/>
      <c r="SIK1957" s="190"/>
      <c r="SIL1957" s="190"/>
      <c r="SIM1957" s="190"/>
      <c r="SIN1957" s="190"/>
      <c r="SIO1957" s="190"/>
      <c r="SIP1957" s="190"/>
      <c r="SIQ1957" s="190"/>
      <c r="SIR1957" s="190"/>
      <c r="SIS1957" s="190"/>
      <c r="SIT1957" s="190"/>
      <c r="SIU1957" s="190"/>
      <c r="SIV1957" s="190"/>
      <c r="SIW1957" s="190"/>
      <c r="SIX1957" s="190"/>
      <c r="SIY1957" s="190"/>
      <c r="SIZ1957" s="190"/>
      <c r="SJA1957" s="190"/>
      <c r="SJB1957" s="190"/>
      <c r="SJC1957" s="190"/>
      <c r="SJD1957" s="190"/>
      <c r="SJE1957" s="190"/>
      <c r="SJF1957" s="190"/>
      <c r="SJG1957" s="190"/>
      <c r="SJH1957" s="190"/>
      <c r="SJI1957" s="190"/>
      <c r="SJJ1957" s="190"/>
      <c r="SJK1957" s="190"/>
      <c r="SJL1957" s="190"/>
      <c r="SJM1957" s="190"/>
      <c r="SJN1957" s="190"/>
      <c r="SJO1957" s="190"/>
      <c r="SJP1957" s="190"/>
      <c r="SJQ1957" s="190"/>
      <c r="SJR1957" s="190"/>
      <c r="SJS1957" s="190"/>
      <c r="SJT1957" s="190"/>
      <c r="SJU1957" s="190"/>
      <c r="SJV1957" s="190"/>
      <c r="SJW1957" s="190"/>
      <c r="SJX1957" s="190"/>
      <c r="SJY1957" s="190"/>
      <c r="SJZ1957" s="190"/>
      <c r="SKA1957" s="190"/>
      <c r="SKB1957" s="190"/>
      <c r="SKC1957" s="190"/>
      <c r="SKD1957" s="190"/>
      <c r="SKE1957" s="190"/>
      <c r="SKF1957" s="190"/>
      <c r="SKG1957" s="190"/>
      <c r="SKH1957" s="190"/>
      <c r="SKI1957" s="190"/>
      <c r="SKJ1957" s="190"/>
      <c r="SKK1957" s="190"/>
      <c r="SKL1957" s="190"/>
      <c r="SKM1957" s="190"/>
      <c r="SKN1957" s="190"/>
      <c r="SKO1957" s="190"/>
      <c r="SKP1957" s="190"/>
      <c r="SKQ1957" s="190"/>
      <c r="SKR1957" s="190"/>
      <c r="SKS1957" s="190"/>
      <c r="SKT1957" s="190"/>
      <c r="SKU1957" s="190"/>
      <c r="SKV1957" s="190"/>
      <c r="SKW1957" s="190"/>
      <c r="SKX1957" s="190"/>
      <c r="SKY1957" s="190"/>
      <c r="SKZ1957" s="190"/>
      <c r="SLA1957" s="190"/>
      <c r="SLB1957" s="190"/>
      <c r="SLC1957" s="190"/>
      <c r="SLD1957" s="190"/>
      <c r="SLE1957" s="190"/>
      <c r="SLF1957" s="190"/>
      <c r="SLG1957" s="190"/>
      <c r="SLH1957" s="190"/>
      <c r="SLI1957" s="190"/>
      <c r="SLJ1957" s="190"/>
      <c r="SLK1957" s="190"/>
      <c r="SLL1957" s="190"/>
      <c r="SLM1957" s="190"/>
      <c r="SLN1957" s="190"/>
      <c r="SLO1957" s="190"/>
      <c r="SLP1957" s="190"/>
      <c r="SLQ1957" s="190"/>
      <c r="SLR1957" s="190"/>
      <c r="SLS1957" s="190"/>
      <c r="SLT1957" s="190"/>
      <c r="SLU1957" s="190"/>
      <c r="SLV1957" s="190"/>
      <c r="SLW1957" s="190"/>
      <c r="SLX1957" s="190"/>
      <c r="SLY1957" s="190"/>
      <c r="SLZ1957" s="190"/>
      <c r="SMA1957" s="190"/>
      <c r="SMB1957" s="190"/>
      <c r="SMC1957" s="190"/>
      <c r="SMD1957" s="190"/>
      <c r="SME1957" s="190"/>
      <c r="SMF1957" s="190"/>
      <c r="SMG1957" s="190"/>
      <c r="SMH1957" s="190"/>
      <c r="SMI1957" s="190"/>
      <c r="SMJ1957" s="190"/>
      <c r="SMK1957" s="190"/>
      <c r="SML1957" s="190"/>
      <c r="SMM1957" s="190"/>
      <c r="SMN1957" s="190"/>
      <c r="SMO1957" s="190"/>
      <c r="SMP1957" s="190"/>
      <c r="SMQ1957" s="190"/>
      <c r="SMR1957" s="190"/>
      <c r="SMS1957" s="190"/>
      <c r="SMT1957" s="190"/>
      <c r="SMU1957" s="190"/>
      <c r="SMV1957" s="190"/>
      <c r="SMW1957" s="190"/>
      <c r="SMX1957" s="190"/>
      <c r="SMY1957" s="190"/>
      <c r="SMZ1957" s="190"/>
      <c r="SNA1957" s="190"/>
      <c r="SNB1957" s="190"/>
      <c r="SNC1957" s="190"/>
      <c r="SND1957" s="190"/>
      <c r="SNE1957" s="190"/>
      <c r="SNF1957" s="190"/>
      <c r="SNG1957" s="190"/>
      <c r="SNH1957" s="190"/>
      <c r="SNI1957" s="190"/>
      <c r="SNJ1957" s="190"/>
      <c r="SNK1957" s="190"/>
      <c r="SNL1957" s="190"/>
      <c r="SNM1957" s="190"/>
      <c r="SNN1957" s="190"/>
      <c r="SNO1957" s="190"/>
      <c r="SNP1957" s="190"/>
      <c r="SNQ1957" s="190"/>
      <c r="SNR1957" s="190"/>
      <c r="SNS1957" s="190"/>
      <c r="SNT1957" s="190"/>
      <c r="SNU1957" s="190"/>
      <c r="SNV1957" s="190"/>
      <c r="SNW1957" s="190"/>
      <c r="SNX1957" s="190"/>
      <c r="SNY1957" s="190"/>
      <c r="SNZ1957" s="190"/>
      <c r="SOA1957" s="190"/>
      <c r="SOB1957" s="190"/>
      <c r="SOC1957" s="190"/>
      <c r="SOD1957" s="190"/>
      <c r="SOE1957" s="190"/>
      <c r="SOF1957" s="190"/>
      <c r="SOG1957" s="190"/>
      <c r="SOH1957" s="190"/>
      <c r="SOI1957" s="190"/>
      <c r="SOJ1957" s="190"/>
      <c r="SOK1957" s="190"/>
      <c r="SOL1957" s="190"/>
      <c r="SOM1957" s="190"/>
      <c r="SON1957" s="190"/>
      <c r="SOO1957" s="190"/>
      <c r="SOP1957" s="190"/>
      <c r="SOQ1957" s="190"/>
      <c r="SOR1957" s="190"/>
      <c r="SOS1957" s="190"/>
      <c r="SOT1957" s="190"/>
      <c r="SOU1957" s="190"/>
      <c r="SOV1957" s="190"/>
      <c r="SOW1957" s="190"/>
      <c r="SOX1957" s="190"/>
      <c r="SOY1957" s="190"/>
      <c r="SOZ1957" s="190"/>
      <c r="SPA1957" s="190"/>
      <c r="SPB1957" s="190"/>
      <c r="SPC1957" s="190"/>
      <c r="SPD1957" s="190"/>
      <c r="SPE1957" s="190"/>
      <c r="SPF1957" s="190"/>
      <c r="SPG1957" s="190"/>
      <c r="SPH1957" s="190"/>
      <c r="SPI1957" s="190"/>
      <c r="SPJ1957" s="190"/>
      <c r="SPK1957" s="190"/>
      <c r="SPL1957" s="190"/>
      <c r="SPM1957" s="190"/>
      <c r="SPN1957" s="190"/>
      <c r="SPO1957" s="190"/>
      <c r="SPP1957" s="190"/>
      <c r="SPQ1957" s="190"/>
      <c r="SPR1957" s="190"/>
      <c r="SPS1957" s="190"/>
      <c r="SPT1957" s="190"/>
      <c r="SPU1957" s="190"/>
      <c r="SPV1957" s="190"/>
      <c r="SPW1957" s="190"/>
      <c r="SPX1957" s="190"/>
      <c r="SPY1957" s="190"/>
      <c r="SPZ1957" s="190"/>
      <c r="SQA1957" s="190"/>
      <c r="SQB1957" s="190"/>
      <c r="SQC1957" s="190"/>
      <c r="SQD1957" s="190"/>
      <c r="SQE1957" s="190"/>
      <c r="SQF1957" s="190"/>
      <c r="SQG1957" s="190"/>
      <c r="SQH1957" s="190"/>
      <c r="SQI1957" s="190"/>
      <c r="SQJ1957" s="190"/>
      <c r="SQK1957" s="190"/>
      <c r="SQL1957" s="190"/>
      <c r="SQM1957" s="190"/>
      <c r="SQN1957" s="190"/>
      <c r="SQO1957" s="190"/>
      <c r="SQP1957" s="190"/>
      <c r="SQQ1957" s="190"/>
      <c r="SQR1957" s="190"/>
      <c r="SQS1957" s="190"/>
      <c r="SQT1957" s="190"/>
      <c r="SQU1957" s="190"/>
      <c r="SQV1957" s="190"/>
      <c r="SQW1957" s="190"/>
      <c r="SQX1957" s="190"/>
      <c r="SQY1957" s="190"/>
      <c r="SQZ1957" s="190"/>
      <c r="SRA1957" s="190"/>
      <c r="SRB1957" s="190"/>
      <c r="SRC1957" s="190"/>
      <c r="SRD1957" s="190"/>
      <c r="SRE1957" s="190"/>
      <c r="SRF1957" s="190"/>
      <c r="SRG1957" s="190"/>
      <c r="SRH1957" s="190"/>
      <c r="SRI1957" s="190"/>
      <c r="SRJ1957" s="190"/>
      <c r="SRK1957" s="190"/>
      <c r="SRL1957" s="190"/>
      <c r="SRM1957" s="190"/>
      <c r="SRN1957" s="190"/>
      <c r="SRO1957" s="190"/>
      <c r="SRP1957" s="190"/>
      <c r="SRQ1957" s="190"/>
      <c r="SRR1957" s="190"/>
      <c r="SRS1957" s="190"/>
      <c r="SRT1957" s="190"/>
      <c r="SRU1957" s="190"/>
      <c r="SRV1957" s="190"/>
      <c r="SRW1957" s="190"/>
      <c r="SRX1957" s="190"/>
      <c r="SRY1957" s="190"/>
      <c r="SRZ1957" s="190"/>
      <c r="SSA1957" s="190"/>
      <c r="SSB1957" s="190"/>
      <c r="SSC1957" s="190"/>
      <c r="SSD1957" s="190"/>
      <c r="SSE1957" s="190"/>
      <c r="SSF1957" s="190"/>
      <c r="SSG1957" s="190"/>
      <c r="SSH1957" s="190"/>
      <c r="SSI1957" s="190"/>
      <c r="SSJ1957" s="190"/>
      <c r="SSK1957" s="190"/>
      <c r="SSL1957" s="190"/>
      <c r="SSM1957" s="190"/>
      <c r="SSN1957" s="190"/>
      <c r="SSO1957" s="190"/>
      <c r="SSP1957" s="190"/>
      <c r="SSQ1957" s="190"/>
      <c r="SSR1957" s="190"/>
      <c r="SSS1957" s="190"/>
      <c r="SST1957" s="190"/>
      <c r="SSU1957" s="190"/>
      <c r="SSV1957" s="190"/>
      <c r="SSW1957" s="190"/>
      <c r="SSX1957" s="190"/>
      <c r="SSY1957" s="190"/>
      <c r="SSZ1957" s="190"/>
      <c r="STA1957" s="190"/>
      <c r="STB1957" s="190"/>
      <c r="STC1957" s="190"/>
      <c r="STD1957" s="190"/>
      <c r="STE1957" s="190"/>
      <c r="STF1957" s="190"/>
      <c r="STG1957" s="190"/>
      <c r="STH1957" s="190"/>
      <c r="STI1957" s="190"/>
      <c r="STJ1957" s="190"/>
      <c r="STK1957" s="190"/>
      <c r="STL1957" s="190"/>
      <c r="STM1957" s="190"/>
      <c r="STN1957" s="190"/>
      <c r="STO1957" s="190"/>
      <c r="STP1957" s="190"/>
      <c r="STQ1957" s="190"/>
      <c r="STR1957" s="190"/>
      <c r="STS1957" s="190"/>
      <c r="STT1957" s="190"/>
      <c r="STU1957" s="190"/>
      <c r="STV1957" s="190"/>
      <c r="STW1957" s="190"/>
      <c r="STX1957" s="190"/>
      <c r="STY1957" s="190"/>
      <c r="STZ1957" s="190"/>
      <c r="SUA1957" s="190"/>
      <c r="SUB1957" s="190"/>
      <c r="SUC1957" s="190"/>
      <c r="SUD1957" s="190"/>
      <c r="SUE1957" s="190"/>
      <c r="SUF1957" s="190"/>
      <c r="SUG1957" s="190"/>
      <c r="SUH1957" s="190"/>
      <c r="SUI1957" s="190"/>
      <c r="SUJ1957" s="190"/>
      <c r="SUK1957" s="190"/>
      <c r="SUL1957" s="190"/>
      <c r="SUM1957" s="190"/>
      <c r="SUN1957" s="190"/>
      <c r="SUO1957" s="190"/>
      <c r="SUP1957" s="190"/>
      <c r="SUQ1957" s="190"/>
      <c r="SUR1957" s="190"/>
      <c r="SUS1957" s="190"/>
      <c r="SUT1957" s="190"/>
      <c r="SUU1957" s="190"/>
      <c r="SUV1957" s="190"/>
      <c r="SUW1957" s="190"/>
      <c r="SUX1957" s="190"/>
      <c r="SUY1957" s="190"/>
      <c r="SUZ1957" s="190"/>
      <c r="SVA1957" s="190"/>
      <c r="SVB1957" s="190"/>
      <c r="SVC1957" s="190"/>
      <c r="SVD1957" s="190"/>
      <c r="SVE1957" s="190"/>
      <c r="SVF1957" s="190"/>
      <c r="SVG1957" s="190"/>
      <c r="SVH1957" s="190"/>
      <c r="SVI1957" s="190"/>
      <c r="SVJ1957" s="190"/>
      <c r="SVK1957" s="190"/>
      <c r="SVL1957" s="190"/>
      <c r="SVM1957" s="190"/>
      <c r="SVN1957" s="190"/>
      <c r="SVO1957" s="190"/>
      <c r="SVP1957" s="190"/>
      <c r="SVQ1957" s="190"/>
      <c r="SVR1957" s="190"/>
      <c r="SVS1957" s="190"/>
      <c r="SVT1957" s="190"/>
      <c r="SVU1957" s="190"/>
      <c r="SVV1957" s="190"/>
      <c r="SVW1957" s="190"/>
      <c r="SVX1957" s="190"/>
      <c r="SVY1957" s="190"/>
      <c r="SVZ1957" s="190"/>
      <c r="SWA1957" s="190"/>
      <c r="SWB1957" s="190"/>
      <c r="SWC1957" s="190"/>
      <c r="SWD1957" s="190"/>
      <c r="SWE1957" s="190"/>
      <c r="SWF1957" s="190"/>
      <c r="SWG1957" s="190"/>
      <c r="SWH1957" s="190"/>
      <c r="SWI1957" s="190"/>
      <c r="SWJ1957" s="190"/>
      <c r="SWK1957" s="190"/>
      <c r="SWL1957" s="190"/>
      <c r="SWM1957" s="190"/>
      <c r="SWN1957" s="190"/>
      <c r="SWO1957" s="190"/>
      <c r="SWP1957" s="190"/>
      <c r="SWQ1957" s="190"/>
      <c r="SWR1957" s="190"/>
      <c r="SWS1957" s="190"/>
      <c r="SWT1957" s="190"/>
      <c r="SWU1957" s="190"/>
      <c r="SWV1957" s="190"/>
      <c r="SWW1957" s="190"/>
      <c r="SWX1957" s="190"/>
      <c r="SWY1957" s="190"/>
      <c r="SWZ1957" s="190"/>
      <c r="SXA1957" s="190"/>
      <c r="SXB1957" s="190"/>
      <c r="SXC1957" s="190"/>
      <c r="SXD1957" s="190"/>
      <c r="SXE1957" s="190"/>
      <c r="SXF1957" s="190"/>
      <c r="SXG1957" s="190"/>
      <c r="SXH1957" s="190"/>
      <c r="SXI1957" s="190"/>
      <c r="SXJ1957" s="190"/>
      <c r="SXK1957" s="190"/>
      <c r="SXL1957" s="190"/>
      <c r="SXM1957" s="190"/>
      <c r="SXN1957" s="190"/>
      <c r="SXO1957" s="190"/>
      <c r="SXP1957" s="190"/>
      <c r="SXQ1957" s="190"/>
      <c r="SXR1957" s="190"/>
      <c r="SXS1957" s="190"/>
      <c r="SXT1957" s="190"/>
      <c r="SXU1957" s="190"/>
      <c r="SXV1957" s="190"/>
      <c r="SXW1957" s="190"/>
      <c r="SXX1957" s="190"/>
      <c r="SXY1957" s="190"/>
      <c r="SXZ1957" s="190"/>
      <c r="SYA1957" s="190"/>
      <c r="SYB1957" s="190"/>
      <c r="SYC1957" s="190"/>
      <c r="SYD1957" s="190"/>
      <c r="SYE1957" s="190"/>
      <c r="SYF1957" s="190"/>
      <c r="SYG1957" s="190"/>
      <c r="SYH1957" s="190"/>
      <c r="SYI1957" s="190"/>
      <c r="SYJ1957" s="190"/>
      <c r="SYK1957" s="190"/>
      <c r="SYL1957" s="190"/>
      <c r="SYM1957" s="190"/>
      <c r="SYN1957" s="190"/>
      <c r="SYO1957" s="190"/>
      <c r="SYP1957" s="190"/>
      <c r="SYQ1957" s="190"/>
      <c r="SYR1957" s="190"/>
      <c r="SYS1957" s="190"/>
      <c r="SYT1957" s="190"/>
      <c r="SYU1957" s="190"/>
      <c r="SYV1957" s="190"/>
      <c r="SYW1957" s="190"/>
      <c r="SYX1957" s="190"/>
      <c r="SYY1957" s="190"/>
      <c r="SYZ1957" s="190"/>
      <c r="SZA1957" s="190"/>
      <c r="SZB1957" s="190"/>
      <c r="SZC1957" s="190"/>
      <c r="SZD1957" s="190"/>
      <c r="SZE1957" s="190"/>
      <c r="SZF1957" s="190"/>
      <c r="SZG1957" s="190"/>
      <c r="SZH1957" s="190"/>
      <c r="SZI1957" s="190"/>
      <c r="SZJ1957" s="190"/>
      <c r="SZK1957" s="190"/>
      <c r="SZL1957" s="190"/>
      <c r="SZM1957" s="190"/>
      <c r="SZN1957" s="190"/>
      <c r="SZO1957" s="190"/>
      <c r="SZP1957" s="190"/>
      <c r="SZQ1957" s="190"/>
      <c r="SZR1957" s="190"/>
      <c r="SZS1957" s="190"/>
      <c r="SZT1957" s="190"/>
      <c r="SZU1957" s="190"/>
      <c r="SZV1957" s="190"/>
      <c r="SZW1957" s="190"/>
      <c r="SZX1957" s="190"/>
      <c r="SZY1957" s="190"/>
      <c r="SZZ1957" s="190"/>
      <c r="TAA1957" s="190"/>
      <c r="TAB1957" s="190"/>
      <c r="TAC1957" s="190"/>
      <c r="TAD1957" s="190"/>
      <c r="TAE1957" s="190"/>
      <c r="TAF1957" s="190"/>
      <c r="TAG1957" s="190"/>
      <c r="TAH1957" s="190"/>
      <c r="TAI1957" s="190"/>
      <c r="TAJ1957" s="190"/>
      <c r="TAK1957" s="190"/>
      <c r="TAL1957" s="190"/>
      <c r="TAM1957" s="190"/>
      <c r="TAN1957" s="190"/>
      <c r="TAO1957" s="190"/>
      <c r="TAP1957" s="190"/>
      <c r="TAQ1957" s="190"/>
      <c r="TAR1957" s="190"/>
      <c r="TAS1957" s="190"/>
      <c r="TAT1957" s="190"/>
      <c r="TAU1957" s="190"/>
      <c r="TAV1957" s="190"/>
      <c r="TAW1957" s="190"/>
      <c r="TAX1957" s="190"/>
      <c r="TAY1957" s="190"/>
      <c r="TAZ1957" s="190"/>
      <c r="TBA1957" s="190"/>
      <c r="TBB1957" s="190"/>
      <c r="TBC1957" s="190"/>
      <c r="TBD1957" s="190"/>
      <c r="TBE1957" s="190"/>
      <c r="TBF1957" s="190"/>
      <c r="TBG1957" s="190"/>
      <c r="TBH1957" s="190"/>
      <c r="TBI1957" s="190"/>
      <c r="TBJ1957" s="190"/>
      <c r="TBK1957" s="190"/>
      <c r="TBL1957" s="190"/>
      <c r="TBM1957" s="190"/>
      <c r="TBN1957" s="190"/>
      <c r="TBO1957" s="190"/>
      <c r="TBP1957" s="190"/>
      <c r="TBQ1957" s="190"/>
      <c r="TBR1957" s="190"/>
      <c r="TBS1957" s="190"/>
      <c r="TBT1957" s="190"/>
      <c r="TBU1957" s="190"/>
      <c r="TBV1957" s="190"/>
      <c r="TBW1957" s="190"/>
      <c r="TBX1957" s="190"/>
      <c r="TBY1957" s="190"/>
      <c r="TBZ1957" s="190"/>
      <c r="TCA1957" s="190"/>
      <c r="TCB1957" s="190"/>
      <c r="TCC1957" s="190"/>
      <c r="TCD1957" s="190"/>
      <c r="TCE1957" s="190"/>
      <c r="TCF1957" s="190"/>
      <c r="TCG1957" s="190"/>
      <c r="TCH1957" s="190"/>
      <c r="TCI1957" s="190"/>
      <c r="TCJ1957" s="190"/>
      <c r="TCK1957" s="190"/>
      <c r="TCL1957" s="190"/>
      <c r="TCM1957" s="190"/>
      <c r="TCN1957" s="190"/>
      <c r="TCO1957" s="190"/>
      <c r="TCP1957" s="190"/>
      <c r="TCQ1957" s="190"/>
      <c r="TCR1957" s="190"/>
      <c r="TCS1957" s="190"/>
      <c r="TCT1957" s="190"/>
      <c r="TCU1957" s="190"/>
      <c r="TCV1957" s="190"/>
      <c r="TCW1957" s="190"/>
      <c r="TCX1957" s="190"/>
      <c r="TCY1957" s="190"/>
      <c r="TCZ1957" s="190"/>
      <c r="TDA1957" s="190"/>
      <c r="TDB1957" s="190"/>
      <c r="TDC1957" s="190"/>
      <c r="TDD1957" s="190"/>
      <c r="TDE1957" s="190"/>
      <c r="TDF1957" s="190"/>
      <c r="TDG1957" s="190"/>
      <c r="TDH1957" s="190"/>
      <c r="TDI1957" s="190"/>
      <c r="TDJ1957" s="190"/>
      <c r="TDK1957" s="190"/>
      <c r="TDL1957" s="190"/>
      <c r="TDM1957" s="190"/>
      <c r="TDN1957" s="190"/>
      <c r="TDO1957" s="190"/>
      <c r="TDP1957" s="190"/>
      <c r="TDQ1957" s="190"/>
      <c r="TDR1957" s="190"/>
      <c r="TDS1957" s="190"/>
      <c r="TDT1957" s="190"/>
      <c r="TDU1957" s="190"/>
      <c r="TDV1957" s="190"/>
      <c r="TDW1957" s="190"/>
      <c r="TDX1957" s="190"/>
      <c r="TDY1957" s="190"/>
      <c r="TDZ1957" s="190"/>
      <c r="TEA1957" s="190"/>
      <c r="TEB1957" s="190"/>
      <c r="TEC1957" s="190"/>
      <c r="TED1957" s="190"/>
      <c r="TEE1957" s="190"/>
      <c r="TEF1957" s="190"/>
      <c r="TEG1957" s="190"/>
      <c r="TEH1957" s="190"/>
      <c r="TEI1957" s="190"/>
      <c r="TEJ1957" s="190"/>
      <c r="TEK1957" s="190"/>
      <c r="TEL1957" s="190"/>
      <c r="TEM1957" s="190"/>
      <c r="TEN1957" s="190"/>
      <c r="TEO1957" s="190"/>
      <c r="TEP1957" s="190"/>
      <c r="TEQ1957" s="190"/>
      <c r="TER1957" s="190"/>
      <c r="TES1957" s="190"/>
      <c r="TET1957" s="190"/>
      <c r="TEU1957" s="190"/>
      <c r="TEV1957" s="190"/>
      <c r="TEW1957" s="190"/>
      <c r="TEX1957" s="190"/>
      <c r="TEY1957" s="190"/>
      <c r="TEZ1957" s="190"/>
      <c r="TFA1957" s="190"/>
      <c r="TFB1957" s="190"/>
      <c r="TFC1957" s="190"/>
      <c r="TFD1957" s="190"/>
      <c r="TFE1957" s="190"/>
      <c r="TFF1957" s="190"/>
      <c r="TFG1957" s="190"/>
      <c r="TFH1957" s="190"/>
      <c r="TFI1957" s="190"/>
      <c r="TFJ1957" s="190"/>
      <c r="TFK1957" s="190"/>
      <c r="TFL1957" s="190"/>
      <c r="TFM1957" s="190"/>
      <c r="TFN1957" s="190"/>
      <c r="TFO1957" s="190"/>
      <c r="TFP1957" s="190"/>
      <c r="TFQ1957" s="190"/>
      <c r="TFR1957" s="190"/>
      <c r="TFS1957" s="190"/>
      <c r="TFT1957" s="190"/>
      <c r="TFU1957" s="190"/>
      <c r="TFV1957" s="190"/>
      <c r="TFW1957" s="190"/>
      <c r="TFX1957" s="190"/>
      <c r="TFY1957" s="190"/>
      <c r="TFZ1957" s="190"/>
      <c r="TGA1957" s="190"/>
      <c r="TGB1957" s="190"/>
      <c r="TGC1957" s="190"/>
      <c r="TGD1957" s="190"/>
      <c r="TGE1957" s="190"/>
      <c r="TGF1957" s="190"/>
      <c r="TGG1957" s="190"/>
      <c r="TGH1957" s="190"/>
      <c r="TGI1957" s="190"/>
      <c r="TGJ1957" s="190"/>
      <c r="TGK1957" s="190"/>
      <c r="TGL1957" s="190"/>
      <c r="TGM1957" s="190"/>
      <c r="TGN1957" s="190"/>
      <c r="TGO1957" s="190"/>
      <c r="TGP1957" s="190"/>
      <c r="TGQ1957" s="190"/>
      <c r="TGR1957" s="190"/>
      <c r="TGS1957" s="190"/>
      <c r="TGT1957" s="190"/>
      <c r="TGU1957" s="190"/>
      <c r="TGV1957" s="190"/>
      <c r="TGW1957" s="190"/>
      <c r="TGX1957" s="190"/>
      <c r="TGY1957" s="190"/>
      <c r="TGZ1957" s="190"/>
      <c r="THA1957" s="190"/>
      <c r="THB1957" s="190"/>
      <c r="THC1957" s="190"/>
      <c r="THD1957" s="190"/>
      <c r="THE1957" s="190"/>
      <c r="THF1957" s="190"/>
      <c r="THG1957" s="190"/>
      <c r="THH1957" s="190"/>
      <c r="THI1957" s="190"/>
      <c r="THJ1957" s="190"/>
      <c r="THK1957" s="190"/>
      <c r="THL1957" s="190"/>
      <c r="THM1957" s="190"/>
      <c r="THN1957" s="190"/>
      <c r="THO1957" s="190"/>
      <c r="THP1957" s="190"/>
      <c r="THQ1957" s="190"/>
      <c r="THR1957" s="190"/>
      <c r="THS1957" s="190"/>
      <c r="THT1957" s="190"/>
      <c r="THU1957" s="190"/>
      <c r="THV1957" s="190"/>
      <c r="THW1957" s="190"/>
      <c r="THX1957" s="190"/>
      <c r="THY1957" s="190"/>
      <c r="THZ1957" s="190"/>
      <c r="TIA1957" s="190"/>
      <c r="TIB1957" s="190"/>
      <c r="TIC1957" s="190"/>
      <c r="TID1957" s="190"/>
      <c r="TIE1957" s="190"/>
      <c r="TIF1957" s="190"/>
      <c r="TIG1957" s="190"/>
      <c r="TIH1957" s="190"/>
      <c r="TII1957" s="190"/>
      <c r="TIJ1957" s="190"/>
      <c r="TIK1957" s="190"/>
      <c r="TIL1957" s="190"/>
      <c r="TIM1957" s="190"/>
      <c r="TIN1957" s="190"/>
      <c r="TIO1957" s="190"/>
      <c r="TIP1957" s="190"/>
      <c r="TIQ1957" s="190"/>
      <c r="TIR1957" s="190"/>
      <c r="TIS1957" s="190"/>
      <c r="TIT1957" s="190"/>
      <c r="TIU1957" s="190"/>
      <c r="TIV1957" s="190"/>
      <c r="TIW1957" s="190"/>
      <c r="TIX1957" s="190"/>
      <c r="TIY1957" s="190"/>
      <c r="TIZ1957" s="190"/>
      <c r="TJA1957" s="190"/>
      <c r="TJB1957" s="190"/>
      <c r="TJC1957" s="190"/>
      <c r="TJD1957" s="190"/>
      <c r="TJE1957" s="190"/>
      <c r="TJF1957" s="190"/>
      <c r="TJG1957" s="190"/>
      <c r="TJH1957" s="190"/>
      <c r="TJI1957" s="190"/>
      <c r="TJJ1957" s="190"/>
      <c r="TJK1957" s="190"/>
      <c r="TJL1957" s="190"/>
      <c r="TJM1957" s="190"/>
      <c r="TJN1957" s="190"/>
      <c r="TJO1957" s="190"/>
      <c r="TJP1957" s="190"/>
      <c r="TJQ1957" s="190"/>
      <c r="TJR1957" s="190"/>
      <c r="TJS1957" s="190"/>
      <c r="TJT1957" s="190"/>
      <c r="TJU1957" s="190"/>
      <c r="TJV1957" s="190"/>
      <c r="TJW1957" s="190"/>
      <c r="TJX1957" s="190"/>
      <c r="TJY1957" s="190"/>
      <c r="TJZ1957" s="190"/>
      <c r="TKA1957" s="190"/>
      <c r="TKB1957" s="190"/>
      <c r="TKC1957" s="190"/>
      <c r="TKD1957" s="190"/>
      <c r="TKE1957" s="190"/>
      <c r="TKF1957" s="190"/>
      <c r="TKG1957" s="190"/>
      <c r="TKH1957" s="190"/>
      <c r="TKI1957" s="190"/>
      <c r="TKJ1957" s="190"/>
      <c r="TKK1957" s="190"/>
      <c r="TKL1957" s="190"/>
      <c r="TKM1957" s="190"/>
      <c r="TKN1957" s="190"/>
      <c r="TKO1957" s="190"/>
      <c r="TKP1957" s="190"/>
      <c r="TKQ1957" s="190"/>
      <c r="TKR1957" s="190"/>
      <c r="TKS1957" s="190"/>
      <c r="TKT1957" s="190"/>
      <c r="TKU1957" s="190"/>
      <c r="TKV1957" s="190"/>
      <c r="TKW1957" s="190"/>
      <c r="TKX1957" s="190"/>
      <c r="TKY1957" s="190"/>
      <c r="TKZ1957" s="190"/>
      <c r="TLA1957" s="190"/>
      <c r="TLB1957" s="190"/>
      <c r="TLC1957" s="190"/>
      <c r="TLD1957" s="190"/>
      <c r="TLE1957" s="190"/>
      <c r="TLF1957" s="190"/>
      <c r="TLG1957" s="190"/>
      <c r="TLH1957" s="190"/>
      <c r="TLI1957" s="190"/>
      <c r="TLJ1957" s="190"/>
      <c r="TLK1957" s="190"/>
      <c r="TLL1957" s="190"/>
      <c r="TLM1957" s="190"/>
      <c r="TLN1957" s="190"/>
      <c r="TLO1957" s="190"/>
      <c r="TLP1957" s="190"/>
      <c r="TLQ1957" s="190"/>
      <c r="TLR1957" s="190"/>
      <c r="TLS1957" s="190"/>
      <c r="TLT1957" s="190"/>
      <c r="TLU1957" s="190"/>
      <c r="TLV1957" s="190"/>
      <c r="TLW1957" s="190"/>
      <c r="TLX1957" s="190"/>
      <c r="TLY1957" s="190"/>
      <c r="TLZ1957" s="190"/>
      <c r="TMA1957" s="190"/>
      <c r="TMB1957" s="190"/>
      <c r="TMC1957" s="190"/>
      <c r="TMD1957" s="190"/>
      <c r="TME1957" s="190"/>
      <c r="TMF1957" s="190"/>
      <c r="TMG1957" s="190"/>
      <c r="TMH1957" s="190"/>
      <c r="TMI1957" s="190"/>
      <c r="TMJ1957" s="190"/>
      <c r="TMK1957" s="190"/>
      <c r="TML1957" s="190"/>
      <c r="TMM1957" s="190"/>
      <c r="TMN1957" s="190"/>
      <c r="TMO1957" s="190"/>
      <c r="TMP1957" s="190"/>
      <c r="TMQ1957" s="190"/>
      <c r="TMR1957" s="190"/>
      <c r="TMS1957" s="190"/>
      <c r="TMT1957" s="190"/>
      <c r="TMU1957" s="190"/>
      <c r="TMV1957" s="190"/>
      <c r="TMW1957" s="190"/>
      <c r="TMX1957" s="190"/>
      <c r="TMY1957" s="190"/>
      <c r="TMZ1957" s="190"/>
      <c r="TNA1957" s="190"/>
      <c r="TNB1957" s="190"/>
      <c r="TNC1957" s="190"/>
      <c r="TND1957" s="190"/>
      <c r="TNE1957" s="190"/>
      <c r="TNF1957" s="190"/>
      <c r="TNG1957" s="190"/>
      <c r="TNH1957" s="190"/>
      <c r="TNI1957" s="190"/>
      <c r="TNJ1957" s="190"/>
      <c r="TNK1957" s="190"/>
      <c r="TNL1957" s="190"/>
      <c r="TNM1957" s="190"/>
      <c r="TNN1957" s="190"/>
      <c r="TNO1957" s="190"/>
      <c r="TNP1957" s="190"/>
      <c r="TNQ1957" s="190"/>
      <c r="TNR1957" s="190"/>
      <c r="TNS1957" s="190"/>
      <c r="TNT1957" s="190"/>
      <c r="TNU1957" s="190"/>
      <c r="TNV1957" s="190"/>
      <c r="TNW1957" s="190"/>
      <c r="TNX1957" s="190"/>
      <c r="TNY1957" s="190"/>
      <c r="TNZ1957" s="190"/>
      <c r="TOA1957" s="190"/>
      <c r="TOB1957" s="190"/>
      <c r="TOC1957" s="190"/>
      <c r="TOD1957" s="190"/>
      <c r="TOE1957" s="190"/>
      <c r="TOF1957" s="190"/>
      <c r="TOG1957" s="190"/>
      <c r="TOH1957" s="190"/>
      <c r="TOI1957" s="190"/>
      <c r="TOJ1957" s="190"/>
      <c r="TOK1957" s="190"/>
      <c r="TOL1957" s="190"/>
      <c r="TOM1957" s="190"/>
      <c r="TON1957" s="190"/>
      <c r="TOO1957" s="190"/>
      <c r="TOP1957" s="190"/>
      <c r="TOQ1957" s="190"/>
      <c r="TOR1957" s="190"/>
      <c r="TOS1957" s="190"/>
      <c r="TOT1957" s="190"/>
      <c r="TOU1957" s="190"/>
      <c r="TOV1957" s="190"/>
      <c r="TOW1957" s="190"/>
      <c r="TOX1957" s="190"/>
      <c r="TOY1957" s="190"/>
      <c r="TOZ1957" s="190"/>
      <c r="TPA1957" s="190"/>
      <c r="TPB1957" s="190"/>
      <c r="TPC1957" s="190"/>
      <c r="TPD1957" s="190"/>
      <c r="TPE1957" s="190"/>
      <c r="TPF1957" s="190"/>
      <c r="TPG1957" s="190"/>
      <c r="TPH1957" s="190"/>
      <c r="TPI1957" s="190"/>
      <c r="TPJ1957" s="190"/>
      <c r="TPK1957" s="190"/>
      <c r="TPL1957" s="190"/>
      <c r="TPM1957" s="190"/>
      <c r="TPN1957" s="190"/>
      <c r="TPO1957" s="190"/>
      <c r="TPP1957" s="190"/>
      <c r="TPQ1957" s="190"/>
      <c r="TPR1957" s="190"/>
      <c r="TPS1957" s="190"/>
      <c r="TPT1957" s="190"/>
      <c r="TPU1957" s="190"/>
      <c r="TPV1957" s="190"/>
      <c r="TPW1957" s="190"/>
      <c r="TPX1957" s="190"/>
      <c r="TPY1957" s="190"/>
      <c r="TPZ1957" s="190"/>
      <c r="TQA1957" s="190"/>
      <c r="TQB1957" s="190"/>
      <c r="TQC1957" s="190"/>
      <c r="TQD1957" s="190"/>
      <c r="TQE1957" s="190"/>
      <c r="TQF1957" s="190"/>
      <c r="TQG1957" s="190"/>
      <c r="TQH1957" s="190"/>
      <c r="TQI1957" s="190"/>
      <c r="TQJ1957" s="190"/>
      <c r="TQK1957" s="190"/>
      <c r="TQL1957" s="190"/>
      <c r="TQM1957" s="190"/>
      <c r="TQN1957" s="190"/>
      <c r="TQO1957" s="190"/>
      <c r="TQP1957" s="190"/>
      <c r="TQQ1957" s="190"/>
      <c r="TQR1957" s="190"/>
      <c r="TQS1957" s="190"/>
      <c r="TQT1957" s="190"/>
      <c r="TQU1957" s="190"/>
      <c r="TQV1957" s="190"/>
      <c r="TQW1957" s="190"/>
      <c r="TQX1957" s="190"/>
      <c r="TQY1957" s="190"/>
      <c r="TQZ1957" s="190"/>
      <c r="TRA1957" s="190"/>
      <c r="TRB1957" s="190"/>
      <c r="TRC1957" s="190"/>
      <c r="TRD1957" s="190"/>
      <c r="TRE1957" s="190"/>
      <c r="TRF1957" s="190"/>
      <c r="TRG1957" s="190"/>
      <c r="TRH1957" s="190"/>
      <c r="TRI1957" s="190"/>
      <c r="TRJ1957" s="190"/>
      <c r="TRK1957" s="190"/>
      <c r="TRL1957" s="190"/>
      <c r="TRM1957" s="190"/>
      <c r="TRN1957" s="190"/>
      <c r="TRO1957" s="190"/>
      <c r="TRP1957" s="190"/>
      <c r="TRQ1957" s="190"/>
      <c r="TRR1957" s="190"/>
      <c r="TRS1957" s="190"/>
      <c r="TRT1957" s="190"/>
      <c r="TRU1957" s="190"/>
      <c r="TRV1957" s="190"/>
      <c r="TRW1957" s="190"/>
      <c r="TRX1957" s="190"/>
      <c r="TRY1957" s="190"/>
      <c r="TRZ1957" s="190"/>
      <c r="TSA1957" s="190"/>
      <c r="TSB1957" s="190"/>
      <c r="TSC1957" s="190"/>
      <c r="TSD1957" s="190"/>
      <c r="TSE1957" s="190"/>
      <c r="TSF1957" s="190"/>
      <c r="TSG1957" s="190"/>
      <c r="TSH1957" s="190"/>
      <c r="TSI1957" s="190"/>
      <c r="TSJ1957" s="190"/>
      <c r="TSK1957" s="190"/>
      <c r="TSL1957" s="190"/>
      <c r="TSM1957" s="190"/>
      <c r="TSN1957" s="190"/>
      <c r="TSO1957" s="190"/>
      <c r="TSP1957" s="190"/>
      <c r="TSQ1957" s="190"/>
      <c r="TSR1957" s="190"/>
      <c r="TSS1957" s="190"/>
      <c r="TST1957" s="190"/>
      <c r="TSU1957" s="190"/>
      <c r="TSV1957" s="190"/>
      <c r="TSW1957" s="190"/>
      <c r="TSX1957" s="190"/>
      <c r="TSY1957" s="190"/>
      <c r="TSZ1957" s="190"/>
      <c r="TTA1957" s="190"/>
      <c r="TTB1957" s="190"/>
      <c r="TTC1957" s="190"/>
      <c r="TTD1957" s="190"/>
      <c r="TTE1957" s="190"/>
      <c r="TTF1957" s="190"/>
      <c r="TTG1957" s="190"/>
      <c r="TTH1957" s="190"/>
      <c r="TTI1957" s="190"/>
      <c r="TTJ1957" s="190"/>
      <c r="TTK1957" s="190"/>
      <c r="TTL1957" s="190"/>
      <c r="TTM1957" s="190"/>
      <c r="TTN1957" s="190"/>
      <c r="TTO1957" s="190"/>
      <c r="TTP1957" s="190"/>
      <c r="TTQ1957" s="190"/>
      <c r="TTR1957" s="190"/>
      <c r="TTS1957" s="190"/>
      <c r="TTT1957" s="190"/>
      <c r="TTU1957" s="190"/>
      <c r="TTV1957" s="190"/>
      <c r="TTW1957" s="190"/>
      <c r="TTX1957" s="190"/>
      <c r="TTY1957" s="190"/>
      <c r="TTZ1957" s="190"/>
      <c r="TUA1957" s="190"/>
      <c r="TUB1957" s="190"/>
      <c r="TUC1957" s="190"/>
      <c r="TUD1957" s="190"/>
      <c r="TUE1957" s="190"/>
      <c r="TUF1957" s="190"/>
      <c r="TUG1957" s="190"/>
      <c r="TUH1957" s="190"/>
      <c r="TUI1957" s="190"/>
      <c r="TUJ1957" s="190"/>
      <c r="TUK1957" s="190"/>
      <c r="TUL1957" s="190"/>
      <c r="TUM1957" s="190"/>
      <c r="TUN1957" s="190"/>
      <c r="TUO1957" s="190"/>
      <c r="TUP1957" s="190"/>
      <c r="TUQ1957" s="190"/>
      <c r="TUR1957" s="190"/>
      <c r="TUS1957" s="190"/>
      <c r="TUT1957" s="190"/>
      <c r="TUU1957" s="190"/>
      <c r="TUV1957" s="190"/>
      <c r="TUW1957" s="190"/>
      <c r="TUX1957" s="190"/>
      <c r="TUY1957" s="190"/>
      <c r="TUZ1957" s="190"/>
      <c r="TVA1957" s="190"/>
      <c r="TVB1957" s="190"/>
      <c r="TVC1957" s="190"/>
      <c r="TVD1957" s="190"/>
      <c r="TVE1957" s="190"/>
      <c r="TVF1957" s="190"/>
      <c r="TVG1957" s="190"/>
      <c r="TVH1957" s="190"/>
      <c r="TVI1957" s="190"/>
      <c r="TVJ1957" s="190"/>
      <c r="TVK1957" s="190"/>
      <c r="TVL1957" s="190"/>
      <c r="TVM1957" s="190"/>
      <c r="TVN1957" s="190"/>
      <c r="TVO1957" s="190"/>
      <c r="TVP1957" s="190"/>
      <c r="TVQ1957" s="190"/>
      <c r="TVR1957" s="190"/>
      <c r="TVS1957" s="190"/>
      <c r="TVT1957" s="190"/>
      <c r="TVU1957" s="190"/>
      <c r="TVV1957" s="190"/>
      <c r="TVW1957" s="190"/>
      <c r="TVX1957" s="190"/>
      <c r="TVY1957" s="190"/>
      <c r="TVZ1957" s="190"/>
      <c r="TWA1957" s="190"/>
      <c r="TWB1957" s="190"/>
      <c r="TWC1957" s="190"/>
      <c r="TWD1957" s="190"/>
      <c r="TWE1957" s="190"/>
      <c r="TWF1957" s="190"/>
      <c r="TWG1957" s="190"/>
      <c r="TWH1957" s="190"/>
      <c r="TWI1957" s="190"/>
      <c r="TWJ1957" s="190"/>
      <c r="TWK1957" s="190"/>
      <c r="TWL1957" s="190"/>
      <c r="TWM1957" s="190"/>
      <c r="TWN1957" s="190"/>
      <c r="TWO1957" s="190"/>
      <c r="TWP1957" s="190"/>
      <c r="TWQ1957" s="190"/>
      <c r="TWR1957" s="190"/>
      <c r="TWS1957" s="190"/>
      <c r="TWT1957" s="190"/>
      <c r="TWU1957" s="190"/>
      <c r="TWV1957" s="190"/>
      <c r="TWW1957" s="190"/>
      <c r="TWX1957" s="190"/>
      <c r="TWY1957" s="190"/>
      <c r="TWZ1957" s="190"/>
      <c r="TXA1957" s="190"/>
      <c r="TXB1957" s="190"/>
      <c r="TXC1957" s="190"/>
      <c r="TXD1957" s="190"/>
      <c r="TXE1957" s="190"/>
      <c r="TXF1957" s="190"/>
      <c r="TXG1957" s="190"/>
      <c r="TXH1957" s="190"/>
      <c r="TXI1957" s="190"/>
      <c r="TXJ1957" s="190"/>
      <c r="TXK1957" s="190"/>
      <c r="TXL1957" s="190"/>
      <c r="TXM1957" s="190"/>
      <c r="TXN1957" s="190"/>
      <c r="TXO1957" s="190"/>
      <c r="TXP1957" s="190"/>
      <c r="TXQ1957" s="190"/>
      <c r="TXR1957" s="190"/>
      <c r="TXS1957" s="190"/>
      <c r="TXT1957" s="190"/>
      <c r="TXU1957" s="190"/>
      <c r="TXV1957" s="190"/>
      <c r="TXW1957" s="190"/>
      <c r="TXX1957" s="190"/>
      <c r="TXY1957" s="190"/>
      <c r="TXZ1957" s="190"/>
      <c r="TYA1957" s="190"/>
      <c r="TYB1957" s="190"/>
      <c r="TYC1957" s="190"/>
      <c r="TYD1957" s="190"/>
      <c r="TYE1957" s="190"/>
      <c r="TYF1957" s="190"/>
      <c r="TYG1957" s="190"/>
      <c r="TYH1957" s="190"/>
      <c r="TYI1957" s="190"/>
      <c r="TYJ1957" s="190"/>
      <c r="TYK1957" s="190"/>
      <c r="TYL1957" s="190"/>
      <c r="TYM1957" s="190"/>
      <c r="TYN1957" s="190"/>
      <c r="TYO1957" s="190"/>
      <c r="TYP1957" s="190"/>
      <c r="TYQ1957" s="190"/>
      <c r="TYR1957" s="190"/>
      <c r="TYS1957" s="190"/>
      <c r="TYT1957" s="190"/>
      <c r="TYU1957" s="190"/>
      <c r="TYV1957" s="190"/>
      <c r="TYW1957" s="190"/>
      <c r="TYX1957" s="190"/>
      <c r="TYY1957" s="190"/>
      <c r="TYZ1957" s="190"/>
      <c r="TZA1957" s="190"/>
      <c r="TZB1957" s="190"/>
      <c r="TZC1957" s="190"/>
      <c r="TZD1957" s="190"/>
      <c r="TZE1957" s="190"/>
      <c r="TZF1957" s="190"/>
      <c r="TZG1957" s="190"/>
      <c r="TZH1957" s="190"/>
      <c r="TZI1957" s="190"/>
      <c r="TZJ1957" s="190"/>
      <c r="TZK1957" s="190"/>
      <c r="TZL1957" s="190"/>
      <c r="TZM1957" s="190"/>
      <c r="TZN1957" s="190"/>
      <c r="TZO1957" s="190"/>
      <c r="TZP1957" s="190"/>
      <c r="TZQ1957" s="190"/>
      <c r="TZR1957" s="190"/>
      <c r="TZS1957" s="190"/>
      <c r="TZT1957" s="190"/>
      <c r="TZU1957" s="190"/>
      <c r="TZV1957" s="190"/>
      <c r="TZW1957" s="190"/>
      <c r="TZX1957" s="190"/>
      <c r="TZY1957" s="190"/>
      <c r="TZZ1957" s="190"/>
      <c r="UAA1957" s="190"/>
      <c r="UAB1957" s="190"/>
      <c r="UAC1957" s="190"/>
      <c r="UAD1957" s="190"/>
      <c r="UAE1957" s="190"/>
      <c r="UAF1957" s="190"/>
      <c r="UAG1957" s="190"/>
      <c r="UAH1957" s="190"/>
      <c r="UAI1957" s="190"/>
      <c r="UAJ1957" s="190"/>
      <c r="UAK1957" s="190"/>
      <c r="UAL1957" s="190"/>
      <c r="UAM1957" s="190"/>
      <c r="UAN1957" s="190"/>
      <c r="UAO1957" s="190"/>
      <c r="UAP1957" s="190"/>
      <c r="UAQ1957" s="190"/>
      <c r="UAR1957" s="190"/>
      <c r="UAS1957" s="190"/>
      <c r="UAT1957" s="190"/>
      <c r="UAU1957" s="190"/>
      <c r="UAV1957" s="190"/>
      <c r="UAW1957" s="190"/>
      <c r="UAX1957" s="190"/>
      <c r="UAY1957" s="190"/>
      <c r="UAZ1957" s="190"/>
      <c r="UBA1957" s="190"/>
      <c r="UBB1957" s="190"/>
      <c r="UBC1957" s="190"/>
      <c r="UBD1957" s="190"/>
      <c r="UBE1957" s="190"/>
      <c r="UBF1957" s="190"/>
      <c r="UBG1957" s="190"/>
      <c r="UBH1957" s="190"/>
      <c r="UBI1957" s="190"/>
      <c r="UBJ1957" s="190"/>
      <c r="UBK1957" s="190"/>
      <c r="UBL1957" s="190"/>
      <c r="UBM1957" s="190"/>
      <c r="UBN1957" s="190"/>
      <c r="UBO1957" s="190"/>
      <c r="UBP1957" s="190"/>
      <c r="UBQ1957" s="190"/>
      <c r="UBR1957" s="190"/>
      <c r="UBS1957" s="190"/>
      <c r="UBT1957" s="190"/>
      <c r="UBU1957" s="190"/>
      <c r="UBV1957" s="190"/>
      <c r="UBW1957" s="190"/>
      <c r="UBX1957" s="190"/>
      <c r="UBY1957" s="190"/>
      <c r="UBZ1957" s="190"/>
      <c r="UCA1957" s="190"/>
      <c r="UCB1957" s="190"/>
      <c r="UCC1957" s="190"/>
      <c r="UCD1957" s="190"/>
      <c r="UCE1957" s="190"/>
      <c r="UCF1957" s="190"/>
      <c r="UCG1957" s="190"/>
      <c r="UCH1957" s="190"/>
      <c r="UCI1957" s="190"/>
      <c r="UCJ1957" s="190"/>
      <c r="UCK1957" s="190"/>
      <c r="UCL1957" s="190"/>
      <c r="UCM1957" s="190"/>
      <c r="UCN1957" s="190"/>
      <c r="UCO1957" s="190"/>
      <c r="UCP1957" s="190"/>
      <c r="UCQ1957" s="190"/>
      <c r="UCR1957" s="190"/>
      <c r="UCS1957" s="190"/>
      <c r="UCT1957" s="190"/>
      <c r="UCU1957" s="190"/>
      <c r="UCV1957" s="190"/>
      <c r="UCW1957" s="190"/>
      <c r="UCX1957" s="190"/>
      <c r="UCY1957" s="190"/>
      <c r="UCZ1957" s="190"/>
      <c r="UDA1957" s="190"/>
      <c r="UDB1957" s="190"/>
      <c r="UDC1957" s="190"/>
      <c r="UDD1957" s="190"/>
      <c r="UDE1957" s="190"/>
      <c r="UDF1957" s="190"/>
      <c r="UDG1957" s="190"/>
      <c r="UDH1957" s="190"/>
      <c r="UDI1957" s="190"/>
      <c r="UDJ1957" s="190"/>
      <c r="UDK1957" s="190"/>
      <c r="UDL1957" s="190"/>
      <c r="UDM1957" s="190"/>
      <c r="UDN1957" s="190"/>
      <c r="UDO1957" s="190"/>
      <c r="UDP1957" s="190"/>
      <c r="UDQ1957" s="190"/>
      <c r="UDR1957" s="190"/>
      <c r="UDS1957" s="190"/>
      <c r="UDT1957" s="190"/>
      <c r="UDU1957" s="190"/>
      <c r="UDV1957" s="190"/>
      <c r="UDW1957" s="190"/>
      <c r="UDX1957" s="190"/>
      <c r="UDY1957" s="190"/>
      <c r="UDZ1957" s="190"/>
      <c r="UEA1957" s="190"/>
      <c r="UEB1957" s="190"/>
      <c r="UEC1957" s="190"/>
      <c r="UED1957" s="190"/>
      <c r="UEE1957" s="190"/>
      <c r="UEF1957" s="190"/>
      <c r="UEG1957" s="190"/>
      <c r="UEH1957" s="190"/>
      <c r="UEI1957" s="190"/>
      <c r="UEJ1957" s="190"/>
      <c r="UEK1957" s="190"/>
      <c r="UEL1957" s="190"/>
      <c r="UEM1957" s="190"/>
      <c r="UEN1957" s="190"/>
      <c r="UEO1957" s="190"/>
      <c r="UEP1957" s="190"/>
      <c r="UEQ1957" s="190"/>
      <c r="UER1957" s="190"/>
      <c r="UES1957" s="190"/>
      <c r="UET1957" s="190"/>
      <c r="UEU1957" s="190"/>
      <c r="UEV1957" s="190"/>
      <c r="UEW1957" s="190"/>
      <c r="UEX1957" s="190"/>
      <c r="UEY1957" s="190"/>
      <c r="UEZ1957" s="190"/>
      <c r="UFA1957" s="190"/>
      <c r="UFB1957" s="190"/>
      <c r="UFC1957" s="190"/>
      <c r="UFD1957" s="190"/>
      <c r="UFE1957" s="190"/>
      <c r="UFF1957" s="190"/>
      <c r="UFG1957" s="190"/>
      <c r="UFH1957" s="190"/>
      <c r="UFI1957" s="190"/>
      <c r="UFJ1957" s="190"/>
      <c r="UFK1957" s="190"/>
      <c r="UFL1957" s="190"/>
      <c r="UFM1957" s="190"/>
      <c r="UFN1957" s="190"/>
      <c r="UFO1957" s="190"/>
      <c r="UFP1957" s="190"/>
      <c r="UFQ1957" s="190"/>
      <c r="UFR1957" s="190"/>
      <c r="UFS1957" s="190"/>
      <c r="UFT1957" s="190"/>
      <c r="UFU1957" s="190"/>
      <c r="UFV1957" s="190"/>
      <c r="UFW1957" s="190"/>
      <c r="UFX1957" s="190"/>
      <c r="UFY1957" s="190"/>
      <c r="UFZ1957" s="190"/>
      <c r="UGA1957" s="190"/>
      <c r="UGB1957" s="190"/>
      <c r="UGC1957" s="190"/>
      <c r="UGD1957" s="190"/>
      <c r="UGE1957" s="190"/>
      <c r="UGF1957" s="190"/>
      <c r="UGG1957" s="190"/>
      <c r="UGH1957" s="190"/>
      <c r="UGI1957" s="190"/>
      <c r="UGJ1957" s="190"/>
      <c r="UGK1957" s="190"/>
      <c r="UGL1957" s="190"/>
      <c r="UGM1957" s="190"/>
      <c r="UGN1957" s="190"/>
      <c r="UGO1957" s="190"/>
      <c r="UGP1957" s="190"/>
      <c r="UGQ1957" s="190"/>
      <c r="UGR1957" s="190"/>
      <c r="UGS1957" s="190"/>
      <c r="UGT1957" s="190"/>
      <c r="UGU1957" s="190"/>
      <c r="UGV1957" s="190"/>
      <c r="UGW1957" s="190"/>
      <c r="UGX1957" s="190"/>
      <c r="UGY1957" s="190"/>
      <c r="UGZ1957" s="190"/>
      <c r="UHA1957" s="190"/>
      <c r="UHB1957" s="190"/>
      <c r="UHC1957" s="190"/>
      <c r="UHD1957" s="190"/>
      <c r="UHE1957" s="190"/>
      <c r="UHF1957" s="190"/>
      <c r="UHG1957" s="190"/>
      <c r="UHH1957" s="190"/>
      <c r="UHI1957" s="190"/>
      <c r="UHJ1957" s="190"/>
      <c r="UHK1957" s="190"/>
      <c r="UHL1957" s="190"/>
      <c r="UHM1957" s="190"/>
      <c r="UHN1957" s="190"/>
      <c r="UHO1957" s="190"/>
      <c r="UHP1957" s="190"/>
      <c r="UHQ1957" s="190"/>
      <c r="UHR1957" s="190"/>
      <c r="UHS1957" s="190"/>
      <c r="UHT1957" s="190"/>
      <c r="UHU1957" s="190"/>
      <c r="UHV1957" s="190"/>
      <c r="UHW1957" s="190"/>
      <c r="UHX1957" s="190"/>
      <c r="UHY1957" s="190"/>
      <c r="UHZ1957" s="190"/>
      <c r="UIA1957" s="190"/>
      <c r="UIB1957" s="190"/>
      <c r="UIC1957" s="190"/>
      <c r="UID1957" s="190"/>
      <c r="UIE1957" s="190"/>
      <c r="UIF1957" s="190"/>
      <c r="UIG1957" s="190"/>
      <c r="UIH1957" s="190"/>
      <c r="UII1957" s="190"/>
      <c r="UIJ1957" s="190"/>
      <c r="UIK1957" s="190"/>
      <c r="UIL1957" s="190"/>
      <c r="UIM1957" s="190"/>
      <c r="UIN1957" s="190"/>
      <c r="UIO1957" s="190"/>
      <c r="UIP1957" s="190"/>
      <c r="UIQ1957" s="190"/>
      <c r="UIR1957" s="190"/>
      <c r="UIS1957" s="190"/>
      <c r="UIT1957" s="190"/>
      <c r="UIU1957" s="190"/>
      <c r="UIV1957" s="190"/>
      <c r="UIW1957" s="190"/>
      <c r="UIX1957" s="190"/>
      <c r="UIY1957" s="190"/>
      <c r="UIZ1957" s="190"/>
      <c r="UJA1957" s="190"/>
      <c r="UJB1957" s="190"/>
      <c r="UJC1957" s="190"/>
      <c r="UJD1957" s="190"/>
      <c r="UJE1957" s="190"/>
      <c r="UJF1957" s="190"/>
      <c r="UJG1957" s="190"/>
      <c r="UJH1957" s="190"/>
      <c r="UJI1957" s="190"/>
      <c r="UJJ1957" s="190"/>
      <c r="UJK1957" s="190"/>
      <c r="UJL1957" s="190"/>
      <c r="UJM1957" s="190"/>
      <c r="UJN1957" s="190"/>
      <c r="UJO1957" s="190"/>
      <c r="UJP1957" s="190"/>
      <c r="UJQ1957" s="190"/>
      <c r="UJR1957" s="190"/>
      <c r="UJS1957" s="190"/>
      <c r="UJT1957" s="190"/>
      <c r="UJU1957" s="190"/>
      <c r="UJV1957" s="190"/>
      <c r="UJW1957" s="190"/>
      <c r="UJX1957" s="190"/>
      <c r="UJY1957" s="190"/>
      <c r="UJZ1957" s="190"/>
      <c r="UKA1957" s="190"/>
      <c r="UKB1957" s="190"/>
      <c r="UKC1957" s="190"/>
      <c r="UKD1957" s="190"/>
      <c r="UKE1957" s="190"/>
      <c r="UKF1957" s="190"/>
      <c r="UKG1957" s="190"/>
      <c r="UKH1957" s="190"/>
      <c r="UKI1957" s="190"/>
      <c r="UKJ1957" s="190"/>
      <c r="UKK1957" s="190"/>
      <c r="UKL1957" s="190"/>
      <c r="UKM1957" s="190"/>
      <c r="UKN1957" s="190"/>
      <c r="UKO1957" s="190"/>
      <c r="UKP1957" s="190"/>
      <c r="UKQ1957" s="190"/>
      <c r="UKR1957" s="190"/>
      <c r="UKS1957" s="190"/>
      <c r="UKT1957" s="190"/>
      <c r="UKU1957" s="190"/>
      <c r="UKV1957" s="190"/>
      <c r="UKW1957" s="190"/>
      <c r="UKX1957" s="190"/>
      <c r="UKY1957" s="190"/>
      <c r="UKZ1957" s="190"/>
      <c r="ULA1957" s="190"/>
      <c r="ULB1957" s="190"/>
      <c r="ULC1957" s="190"/>
      <c r="ULD1957" s="190"/>
      <c r="ULE1957" s="190"/>
      <c r="ULF1957" s="190"/>
      <c r="ULG1957" s="190"/>
      <c r="ULH1957" s="190"/>
      <c r="ULI1957" s="190"/>
      <c r="ULJ1957" s="190"/>
      <c r="ULK1957" s="190"/>
      <c r="ULL1957" s="190"/>
      <c r="ULM1957" s="190"/>
      <c r="ULN1957" s="190"/>
      <c r="ULO1957" s="190"/>
      <c r="ULP1957" s="190"/>
      <c r="ULQ1957" s="190"/>
      <c r="ULR1957" s="190"/>
      <c r="ULS1957" s="190"/>
      <c r="ULT1957" s="190"/>
      <c r="ULU1957" s="190"/>
      <c r="ULV1957" s="190"/>
      <c r="ULW1957" s="190"/>
      <c r="ULX1957" s="190"/>
      <c r="ULY1957" s="190"/>
      <c r="ULZ1957" s="190"/>
      <c r="UMA1957" s="190"/>
      <c r="UMB1957" s="190"/>
      <c r="UMC1957" s="190"/>
      <c r="UMD1957" s="190"/>
      <c r="UME1957" s="190"/>
      <c r="UMF1957" s="190"/>
      <c r="UMG1957" s="190"/>
      <c r="UMH1957" s="190"/>
      <c r="UMI1957" s="190"/>
      <c r="UMJ1957" s="190"/>
      <c r="UMK1957" s="190"/>
      <c r="UML1957" s="190"/>
      <c r="UMM1957" s="190"/>
      <c r="UMN1957" s="190"/>
      <c r="UMO1957" s="190"/>
      <c r="UMP1957" s="190"/>
      <c r="UMQ1957" s="190"/>
      <c r="UMR1957" s="190"/>
      <c r="UMS1957" s="190"/>
      <c r="UMT1957" s="190"/>
      <c r="UMU1957" s="190"/>
      <c r="UMV1957" s="190"/>
      <c r="UMW1957" s="190"/>
      <c r="UMX1957" s="190"/>
      <c r="UMY1957" s="190"/>
      <c r="UMZ1957" s="190"/>
      <c r="UNA1957" s="190"/>
      <c r="UNB1957" s="190"/>
      <c r="UNC1957" s="190"/>
      <c r="UND1957" s="190"/>
      <c r="UNE1957" s="190"/>
      <c r="UNF1957" s="190"/>
      <c r="UNG1957" s="190"/>
      <c r="UNH1957" s="190"/>
      <c r="UNI1957" s="190"/>
      <c r="UNJ1957" s="190"/>
      <c r="UNK1957" s="190"/>
      <c r="UNL1957" s="190"/>
      <c r="UNM1957" s="190"/>
      <c r="UNN1957" s="190"/>
      <c r="UNO1957" s="190"/>
      <c r="UNP1957" s="190"/>
      <c r="UNQ1957" s="190"/>
      <c r="UNR1957" s="190"/>
      <c r="UNS1957" s="190"/>
      <c r="UNT1957" s="190"/>
      <c r="UNU1957" s="190"/>
      <c r="UNV1957" s="190"/>
      <c r="UNW1957" s="190"/>
      <c r="UNX1957" s="190"/>
      <c r="UNY1957" s="190"/>
      <c r="UNZ1957" s="190"/>
      <c r="UOA1957" s="190"/>
      <c r="UOB1957" s="190"/>
      <c r="UOC1957" s="190"/>
      <c r="UOD1957" s="190"/>
      <c r="UOE1957" s="190"/>
      <c r="UOF1957" s="190"/>
      <c r="UOG1957" s="190"/>
      <c r="UOH1957" s="190"/>
      <c r="UOI1957" s="190"/>
      <c r="UOJ1957" s="190"/>
      <c r="UOK1957" s="190"/>
      <c r="UOL1957" s="190"/>
      <c r="UOM1957" s="190"/>
      <c r="UON1957" s="190"/>
      <c r="UOO1957" s="190"/>
      <c r="UOP1957" s="190"/>
      <c r="UOQ1957" s="190"/>
      <c r="UOR1957" s="190"/>
      <c r="UOS1957" s="190"/>
      <c r="UOT1957" s="190"/>
      <c r="UOU1957" s="190"/>
      <c r="UOV1957" s="190"/>
      <c r="UOW1957" s="190"/>
      <c r="UOX1957" s="190"/>
      <c r="UOY1957" s="190"/>
      <c r="UOZ1957" s="190"/>
      <c r="UPA1957" s="190"/>
      <c r="UPB1957" s="190"/>
      <c r="UPC1957" s="190"/>
      <c r="UPD1957" s="190"/>
      <c r="UPE1957" s="190"/>
      <c r="UPF1957" s="190"/>
      <c r="UPG1957" s="190"/>
      <c r="UPH1957" s="190"/>
      <c r="UPI1957" s="190"/>
      <c r="UPJ1957" s="190"/>
      <c r="UPK1957" s="190"/>
      <c r="UPL1957" s="190"/>
      <c r="UPM1957" s="190"/>
      <c r="UPN1957" s="190"/>
      <c r="UPO1957" s="190"/>
      <c r="UPP1957" s="190"/>
      <c r="UPQ1957" s="190"/>
      <c r="UPR1957" s="190"/>
      <c r="UPS1957" s="190"/>
      <c r="UPT1957" s="190"/>
      <c r="UPU1957" s="190"/>
      <c r="UPV1957" s="190"/>
      <c r="UPW1957" s="190"/>
      <c r="UPX1957" s="190"/>
      <c r="UPY1957" s="190"/>
      <c r="UPZ1957" s="190"/>
      <c r="UQA1957" s="190"/>
      <c r="UQB1957" s="190"/>
      <c r="UQC1957" s="190"/>
      <c r="UQD1957" s="190"/>
      <c r="UQE1957" s="190"/>
      <c r="UQF1957" s="190"/>
      <c r="UQG1957" s="190"/>
      <c r="UQH1957" s="190"/>
      <c r="UQI1957" s="190"/>
      <c r="UQJ1957" s="190"/>
      <c r="UQK1957" s="190"/>
      <c r="UQL1957" s="190"/>
      <c r="UQM1957" s="190"/>
      <c r="UQN1957" s="190"/>
      <c r="UQO1957" s="190"/>
      <c r="UQP1957" s="190"/>
      <c r="UQQ1957" s="190"/>
      <c r="UQR1957" s="190"/>
      <c r="UQS1957" s="190"/>
      <c r="UQT1957" s="190"/>
      <c r="UQU1957" s="190"/>
      <c r="UQV1957" s="190"/>
      <c r="UQW1957" s="190"/>
      <c r="UQX1957" s="190"/>
      <c r="UQY1957" s="190"/>
      <c r="UQZ1957" s="190"/>
      <c r="URA1957" s="190"/>
      <c r="URB1957" s="190"/>
      <c r="URC1957" s="190"/>
      <c r="URD1957" s="190"/>
      <c r="URE1957" s="190"/>
      <c r="URF1957" s="190"/>
      <c r="URG1957" s="190"/>
      <c r="URH1957" s="190"/>
      <c r="URI1957" s="190"/>
      <c r="URJ1957" s="190"/>
      <c r="URK1957" s="190"/>
      <c r="URL1957" s="190"/>
      <c r="URM1957" s="190"/>
      <c r="URN1957" s="190"/>
      <c r="URO1957" s="190"/>
      <c r="URP1957" s="190"/>
      <c r="URQ1957" s="190"/>
      <c r="URR1957" s="190"/>
      <c r="URS1957" s="190"/>
      <c r="URT1957" s="190"/>
      <c r="URU1957" s="190"/>
      <c r="URV1957" s="190"/>
      <c r="URW1957" s="190"/>
      <c r="URX1957" s="190"/>
      <c r="URY1957" s="190"/>
      <c r="URZ1957" s="190"/>
      <c r="USA1957" s="190"/>
      <c r="USB1957" s="190"/>
      <c r="USC1957" s="190"/>
      <c r="USD1957" s="190"/>
      <c r="USE1957" s="190"/>
      <c r="USF1957" s="190"/>
      <c r="USG1957" s="190"/>
      <c r="USH1957" s="190"/>
      <c r="USI1957" s="190"/>
      <c r="USJ1957" s="190"/>
      <c r="USK1957" s="190"/>
      <c r="USL1957" s="190"/>
      <c r="USM1957" s="190"/>
      <c r="USN1957" s="190"/>
      <c r="USO1957" s="190"/>
      <c r="USP1957" s="190"/>
      <c r="USQ1957" s="190"/>
      <c r="USR1957" s="190"/>
      <c r="USS1957" s="190"/>
      <c r="UST1957" s="190"/>
      <c r="USU1957" s="190"/>
      <c r="USV1957" s="190"/>
      <c r="USW1957" s="190"/>
      <c r="USX1957" s="190"/>
      <c r="USY1957" s="190"/>
      <c r="USZ1957" s="190"/>
      <c r="UTA1957" s="190"/>
      <c r="UTB1957" s="190"/>
      <c r="UTC1957" s="190"/>
      <c r="UTD1957" s="190"/>
      <c r="UTE1957" s="190"/>
      <c r="UTF1957" s="190"/>
      <c r="UTG1957" s="190"/>
      <c r="UTH1957" s="190"/>
      <c r="UTI1957" s="190"/>
      <c r="UTJ1957" s="190"/>
      <c r="UTK1957" s="190"/>
      <c r="UTL1957" s="190"/>
      <c r="UTM1957" s="190"/>
      <c r="UTN1957" s="190"/>
      <c r="UTO1957" s="190"/>
      <c r="UTP1957" s="190"/>
      <c r="UTQ1957" s="190"/>
      <c r="UTR1957" s="190"/>
      <c r="UTS1957" s="190"/>
      <c r="UTT1957" s="190"/>
      <c r="UTU1957" s="190"/>
      <c r="UTV1957" s="190"/>
      <c r="UTW1957" s="190"/>
      <c r="UTX1957" s="190"/>
      <c r="UTY1957" s="190"/>
      <c r="UTZ1957" s="190"/>
      <c r="UUA1957" s="190"/>
      <c r="UUB1957" s="190"/>
      <c r="UUC1957" s="190"/>
      <c r="UUD1957" s="190"/>
      <c r="UUE1957" s="190"/>
      <c r="UUF1957" s="190"/>
      <c r="UUG1957" s="190"/>
      <c r="UUH1957" s="190"/>
      <c r="UUI1957" s="190"/>
      <c r="UUJ1957" s="190"/>
      <c r="UUK1957" s="190"/>
      <c r="UUL1957" s="190"/>
      <c r="UUM1957" s="190"/>
      <c r="UUN1957" s="190"/>
      <c r="UUO1957" s="190"/>
      <c r="UUP1957" s="190"/>
      <c r="UUQ1957" s="190"/>
      <c r="UUR1957" s="190"/>
      <c r="UUS1957" s="190"/>
      <c r="UUT1957" s="190"/>
      <c r="UUU1957" s="190"/>
      <c r="UUV1957" s="190"/>
      <c r="UUW1957" s="190"/>
      <c r="UUX1957" s="190"/>
      <c r="UUY1957" s="190"/>
      <c r="UUZ1957" s="190"/>
      <c r="UVA1957" s="190"/>
      <c r="UVB1957" s="190"/>
      <c r="UVC1957" s="190"/>
      <c r="UVD1957" s="190"/>
      <c r="UVE1957" s="190"/>
      <c r="UVF1957" s="190"/>
      <c r="UVG1957" s="190"/>
      <c r="UVH1957" s="190"/>
      <c r="UVI1957" s="190"/>
      <c r="UVJ1957" s="190"/>
      <c r="UVK1957" s="190"/>
      <c r="UVL1957" s="190"/>
      <c r="UVM1957" s="190"/>
      <c r="UVN1957" s="190"/>
      <c r="UVO1957" s="190"/>
      <c r="UVP1957" s="190"/>
      <c r="UVQ1957" s="190"/>
      <c r="UVR1957" s="190"/>
      <c r="UVS1957" s="190"/>
      <c r="UVT1957" s="190"/>
      <c r="UVU1957" s="190"/>
      <c r="UVV1957" s="190"/>
      <c r="UVW1957" s="190"/>
      <c r="UVX1957" s="190"/>
      <c r="UVY1957" s="190"/>
      <c r="UVZ1957" s="190"/>
      <c r="UWA1957" s="190"/>
      <c r="UWB1957" s="190"/>
      <c r="UWC1957" s="190"/>
      <c r="UWD1957" s="190"/>
      <c r="UWE1957" s="190"/>
      <c r="UWF1957" s="190"/>
      <c r="UWG1957" s="190"/>
      <c r="UWH1957" s="190"/>
      <c r="UWI1957" s="190"/>
      <c r="UWJ1957" s="190"/>
      <c r="UWK1957" s="190"/>
      <c r="UWL1957" s="190"/>
      <c r="UWM1957" s="190"/>
      <c r="UWN1957" s="190"/>
      <c r="UWO1957" s="190"/>
      <c r="UWP1957" s="190"/>
      <c r="UWQ1957" s="190"/>
      <c r="UWR1957" s="190"/>
      <c r="UWS1957" s="190"/>
      <c r="UWT1957" s="190"/>
      <c r="UWU1957" s="190"/>
      <c r="UWV1957" s="190"/>
      <c r="UWW1957" s="190"/>
      <c r="UWX1957" s="190"/>
      <c r="UWY1957" s="190"/>
      <c r="UWZ1957" s="190"/>
      <c r="UXA1957" s="190"/>
      <c r="UXB1957" s="190"/>
      <c r="UXC1957" s="190"/>
      <c r="UXD1957" s="190"/>
      <c r="UXE1957" s="190"/>
      <c r="UXF1957" s="190"/>
      <c r="UXG1957" s="190"/>
      <c r="UXH1957" s="190"/>
      <c r="UXI1957" s="190"/>
      <c r="UXJ1957" s="190"/>
      <c r="UXK1957" s="190"/>
      <c r="UXL1957" s="190"/>
      <c r="UXM1957" s="190"/>
      <c r="UXN1957" s="190"/>
      <c r="UXO1957" s="190"/>
      <c r="UXP1957" s="190"/>
      <c r="UXQ1957" s="190"/>
      <c r="UXR1957" s="190"/>
      <c r="UXS1957" s="190"/>
      <c r="UXT1957" s="190"/>
      <c r="UXU1957" s="190"/>
      <c r="UXV1957" s="190"/>
      <c r="UXW1957" s="190"/>
      <c r="UXX1957" s="190"/>
      <c r="UXY1957" s="190"/>
      <c r="UXZ1957" s="190"/>
      <c r="UYA1957" s="190"/>
      <c r="UYB1957" s="190"/>
      <c r="UYC1957" s="190"/>
      <c r="UYD1957" s="190"/>
      <c r="UYE1957" s="190"/>
      <c r="UYF1957" s="190"/>
      <c r="UYG1957" s="190"/>
      <c r="UYH1957" s="190"/>
      <c r="UYI1957" s="190"/>
      <c r="UYJ1957" s="190"/>
      <c r="UYK1957" s="190"/>
      <c r="UYL1957" s="190"/>
      <c r="UYM1957" s="190"/>
      <c r="UYN1957" s="190"/>
      <c r="UYO1957" s="190"/>
      <c r="UYP1957" s="190"/>
      <c r="UYQ1957" s="190"/>
      <c r="UYR1957" s="190"/>
      <c r="UYS1957" s="190"/>
      <c r="UYT1957" s="190"/>
      <c r="UYU1957" s="190"/>
      <c r="UYV1957" s="190"/>
      <c r="UYW1957" s="190"/>
      <c r="UYX1957" s="190"/>
      <c r="UYY1957" s="190"/>
      <c r="UYZ1957" s="190"/>
      <c r="UZA1957" s="190"/>
      <c r="UZB1957" s="190"/>
      <c r="UZC1957" s="190"/>
      <c r="UZD1957" s="190"/>
      <c r="UZE1957" s="190"/>
      <c r="UZF1957" s="190"/>
      <c r="UZG1957" s="190"/>
      <c r="UZH1957" s="190"/>
      <c r="UZI1957" s="190"/>
      <c r="UZJ1957" s="190"/>
      <c r="UZK1957" s="190"/>
      <c r="UZL1957" s="190"/>
      <c r="UZM1957" s="190"/>
      <c r="UZN1957" s="190"/>
      <c r="UZO1957" s="190"/>
      <c r="UZP1957" s="190"/>
      <c r="UZQ1957" s="190"/>
      <c r="UZR1957" s="190"/>
      <c r="UZS1957" s="190"/>
      <c r="UZT1957" s="190"/>
      <c r="UZU1957" s="190"/>
      <c r="UZV1957" s="190"/>
      <c r="UZW1957" s="190"/>
      <c r="UZX1957" s="190"/>
      <c r="UZY1957" s="190"/>
      <c r="UZZ1957" s="190"/>
      <c r="VAA1957" s="190"/>
      <c r="VAB1957" s="190"/>
      <c r="VAC1957" s="190"/>
      <c r="VAD1957" s="190"/>
      <c r="VAE1957" s="190"/>
      <c r="VAF1957" s="190"/>
      <c r="VAG1957" s="190"/>
      <c r="VAH1957" s="190"/>
      <c r="VAI1957" s="190"/>
      <c r="VAJ1957" s="190"/>
      <c r="VAK1957" s="190"/>
      <c r="VAL1957" s="190"/>
      <c r="VAM1957" s="190"/>
      <c r="VAN1957" s="190"/>
      <c r="VAO1957" s="190"/>
      <c r="VAP1957" s="190"/>
      <c r="VAQ1957" s="190"/>
      <c r="VAR1957" s="190"/>
      <c r="VAS1957" s="190"/>
      <c r="VAT1957" s="190"/>
      <c r="VAU1957" s="190"/>
      <c r="VAV1957" s="190"/>
      <c r="VAW1957" s="190"/>
      <c r="VAX1957" s="190"/>
      <c r="VAY1957" s="190"/>
      <c r="VAZ1957" s="190"/>
      <c r="VBA1957" s="190"/>
      <c r="VBB1957" s="190"/>
      <c r="VBC1957" s="190"/>
      <c r="VBD1957" s="190"/>
      <c r="VBE1957" s="190"/>
      <c r="VBF1957" s="190"/>
      <c r="VBG1957" s="190"/>
      <c r="VBH1957" s="190"/>
      <c r="VBI1957" s="190"/>
      <c r="VBJ1957" s="190"/>
      <c r="VBK1957" s="190"/>
      <c r="VBL1957" s="190"/>
      <c r="VBM1957" s="190"/>
      <c r="VBN1957" s="190"/>
      <c r="VBO1957" s="190"/>
      <c r="VBP1957" s="190"/>
      <c r="VBQ1957" s="190"/>
      <c r="VBR1957" s="190"/>
      <c r="VBS1957" s="190"/>
      <c r="VBT1957" s="190"/>
      <c r="VBU1957" s="190"/>
      <c r="VBV1957" s="190"/>
      <c r="VBW1957" s="190"/>
      <c r="VBX1957" s="190"/>
      <c r="VBY1957" s="190"/>
      <c r="VBZ1957" s="190"/>
      <c r="VCA1957" s="190"/>
      <c r="VCB1957" s="190"/>
      <c r="VCC1957" s="190"/>
      <c r="VCD1957" s="190"/>
      <c r="VCE1957" s="190"/>
      <c r="VCF1957" s="190"/>
      <c r="VCG1957" s="190"/>
      <c r="VCH1957" s="190"/>
      <c r="VCI1957" s="190"/>
      <c r="VCJ1957" s="190"/>
      <c r="VCK1957" s="190"/>
      <c r="VCL1957" s="190"/>
      <c r="VCM1957" s="190"/>
      <c r="VCN1957" s="190"/>
      <c r="VCO1957" s="190"/>
      <c r="VCP1957" s="190"/>
      <c r="VCQ1957" s="190"/>
      <c r="VCR1957" s="190"/>
      <c r="VCS1957" s="190"/>
      <c r="VCT1957" s="190"/>
      <c r="VCU1957" s="190"/>
      <c r="VCV1957" s="190"/>
      <c r="VCW1957" s="190"/>
      <c r="VCX1957" s="190"/>
      <c r="VCY1957" s="190"/>
      <c r="VCZ1957" s="190"/>
      <c r="VDA1957" s="190"/>
      <c r="VDB1957" s="190"/>
      <c r="VDC1957" s="190"/>
      <c r="VDD1957" s="190"/>
      <c r="VDE1957" s="190"/>
      <c r="VDF1957" s="190"/>
      <c r="VDG1957" s="190"/>
      <c r="VDH1957" s="190"/>
      <c r="VDI1957" s="190"/>
      <c r="VDJ1957" s="190"/>
      <c r="VDK1957" s="190"/>
      <c r="VDL1957" s="190"/>
      <c r="VDM1957" s="190"/>
      <c r="VDN1957" s="190"/>
      <c r="VDO1957" s="190"/>
      <c r="VDP1957" s="190"/>
      <c r="VDQ1957" s="190"/>
      <c r="VDR1957" s="190"/>
      <c r="VDS1957" s="190"/>
      <c r="VDT1957" s="190"/>
      <c r="VDU1957" s="190"/>
      <c r="VDV1957" s="190"/>
      <c r="VDW1957" s="190"/>
      <c r="VDX1957" s="190"/>
      <c r="VDY1957" s="190"/>
      <c r="VDZ1957" s="190"/>
      <c r="VEA1957" s="190"/>
      <c r="VEB1957" s="190"/>
      <c r="VEC1957" s="190"/>
      <c r="VED1957" s="190"/>
      <c r="VEE1957" s="190"/>
      <c r="VEF1957" s="190"/>
      <c r="VEG1957" s="190"/>
      <c r="VEH1957" s="190"/>
      <c r="VEI1957" s="190"/>
      <c r="VEJ1957" s="190"/>
      <c r="VEK1957" s="190"/>
      <c r="VEL1957" s="190"/>
      <c r="VEM1957" s="190"/>
      <c r="VEN1957" s="190"/>
      <c r="VEO1957" s="190"/>
      <c r="VEP1957" s="190"/>
      <c r="VEQ1957" s="190"/>
      <c r="VER1957" s="190"/>
      <c r="VES1957" s="190"/>
      <c r="VET1957" s="190"/>
      <c r="VEU1957" s="190"/>
      <c r="VEV1957" s="190"/>
      <c r="VEW1957" s="190"/>
      <c r="VEX1957" s="190"/>
      <c r="VEY1957" s="190"/>
      <c r="VEZ1957" s="190"/>
      <c r="VFA1957" s="190"/>
      <c r="VFB1957" s="190"/>
      <c r="VFC1957" s="190"/>
      <c r="VFD1957" s="190"/>
      <c r="VFE1957" s="190"/>
      <c r="VFF1957" s="190"/>
      <c r="VFG1957" s="190"/>
      <c r="VFH1957" s="190"/>
      <c r="VFI1957" s="190"/>
      <c r="VFJ1957" s="190"/>
      <c r="VFK1957" s="190"/>
      <c r="VFL1957" s="190"/>
      <c r="VFM1957" s="190"/>
      <c r="VFN1957" s="190"/>
      <c r="VFO1957" s="190"/>
      <c r="VFP1957" s="190"/>
      <c r="VFQ1957" s="190"/>
      <c r="VFR1957" s="190"/>
      <c r="VFS1957" s="190"/>
      <c r="VFT1957" s="190"/>
      <c r="VFU1957" s="190"/>
      <c r="VFV1957" s="190"/>
      <c r="VFW1957" s="190"/>
      <c r="VFX1957" s="190"/>
      <c r="VFY1957" s="190"/>
      <c r="VFZ1957" s="190"/>
      <c r="VGA1957" s="190"/>
      <c r="VGB1957" s="190"/>
      <c r="VGC1957" s="190"/>
      <c r="VGD1957" s="190"/>
      <c r="VGE1957" s="190"/>
      <c r="VGF1957" s="190"/>
      <c r="VGG1957" s="190"/>
      <c r="VGH1957" s="190"/>
      <c r="VGI1957" s="190"/>
      <c r="VGJ1957" s="190"/>
      <c r="VGK1957" s="190"/>
      <c r="VGL1957" s="190"/>
      <c r="VGM1957" s="190"/>
      <c r="VGN1957" s="190"/>
      <c r="VGO1957" s="190"/>
      <c r="VGP1957" s="190"/>
      <c r="VGQ1957" s="190"/>
      <c r="VGR1957" s="190"/>
      <c r="VGS1957" s="190"/>
      <c r="VGT1957" s="190"/>
      <c r="VGU1957" s="190"/>
      <c r="VGV1957" s="190"/>
      <c r="VGW1957" s="190"/>
      <c r="VGX1957" s="190"/>
      <c r="VGY1957" s="190"/>
      <c r="VGZ1957" s="190"/>
      <c r="VHA1957" s="190"/>
      <c r="VHB1957" s="190"/>
      <c r="VHC1957" s="190"/>
      <c r="VHD1957" s="190"/>
      <c r="VHE1957" s="190"/>
      <c r="VHF1957" s="190"/>
      <c r="VHG1957" s="190"/>
      <c r="VHH1957" s="190"/>
      <c r="VHI1957" s="190"/>
      <c r="VHJ1957" s="190"/>
      <c r="VHK1957" s="190"/>
      <c r="VHL1957" s="190"/>
      <c r="VHM1957" s="190"/>
      <c r="VHN1957" s="190"/>
      <c r="VHO1957" s="190"/>
      <c r="VHP1957" s="190"/>
      <c r="VHQ1957" s="190"/>
      <c r="VHR1957" s="190"/>
      <c r="VHS1957" s="190"/>
      <c r="VHT1957" s="190"/>
      <c r="VHU1957" s="190"/>
      <c r="VHV1957" s="190"/>
      <c r="VHW1957" s="190"/>
      <c r="VHX1957" s="190"/>
      <c r="VHY1957" s="190"/>
      <c r="VHZ1957" s="190"/>
      <c r="VIA1957" s="190"/>
      <c r="VIB1957" s="190"/>
      <c r="VIC1957" s="190"/>
      <c r="VID1957" s="190"/>
      <c r="VIE1957" s="190"/>
      <c r="VIF1957" s="190"/>
      <c r="VIG1957" s="190"/>
      <c r="VIH1957" s="190"/>
      <c r="VII1957" s="190"/>
      <c r="VIJ1957" s="190"/>
      <c r="VIK1957" s="190"/>
      <c r="VIL1957" s="190"/>
      <c r="VIM1957" s="190"/>
      <c r="VIN1957" s="190"/>
      <c r="VIO1957" s="190"/>
      <c r="VIP1957" s="190"/>
      <c r="VIQ1957" s="190"/>
      <c r="VIR1957" s="190"/>
      <c r="VIS1957" s="190"/>
      <c r="VIT1957" s="190"/>
      <c r="VIU1957" s="190"/>
      <c r="VIV1957" s="190"/>
      <c r="VIW1957" s="190"/>
      <c r="VIX1957" s="190"/>
      <c r="VIY1957" s="190"/>
      <c r="VIZ1957" s="190"/>
      <c r="VJA1957" s="190"/>
      <c r="VJB1957" s="190"/>
      <c r="VJC1957" s="190"/>
      <c r="VJD1957" s="190"/>
      <c r="VJE1957" s="190"/>
      <c r="VJF1957" s="190"/>
      <c r="VJG1957" s="190"/>
      <c r="VJH1957" s="190"/>
      <c r="VJI1957" s="190"/>
      <c r="VJJ1957" s="190"/>
      <c r="VJK1957" s="190"/>
      <c r="VJL1957" s="190"/>
      <c r="VJM1957" s="190"/>
      <c r="VJN1957" s="190"/>
      <c r="VJO1957" s="190"/>
      <c r="VJP1957" s="190"/>
      <c r="VJQ1957" s="190"/>
      <c r="VJR1957" s="190"/>
      <c r="VJS1957" s="190"/>
      <c r="VJT1957" s="190"/>
      <c r="VJU1957" s="190"/>
      <c r="VJV1957" s="190"/>
      <c r="VJW1957" s="190"/>
      <c r="VJX1957" s="190"/>
      <c r="VJY1957" s="190"/>
      <c r="VJZ1957" s="190"/>
      <c r="VKA1957" s="190"/>
      <c r="VKB1957" s="190"/>
      <c r="VKC1957" s="190"/>
      <c r="VKD1957" s="190"/>
      <c r="VKE1957" s="190"/>
      <c r="VKF1957" s="190"/>
      <c r="VKG1957" s="190"/>
      <c r="VKH1957" s="190"/>
      <c r="VKI1957" s="190"/>
      <c r="VKJ1957" s="190"/>
      <c r="VKK1957" s="190"/>
      <c r="VKL1957" s="190"/>
      <c r="VKM1957" s="190"/>
      <c r="VKN1957" s="190"/>
      <c r="VKO1957" s="190"/>
      <c r="VKP1957" s="190"/>
      <c r="VKQ1957" s="190"/>
      <c r="VKR1957" s="190"/>
      <c r="VKS1957" s="190"/>
      <c r="VKT1957" s="190"/>
      <c r="VKU1957" s="190"/>
      <c r="VKV1957" s="190"/>
      <c r="VKW1957" s="190"/>
      <c r="VKX1957" s="190"/>
      <c r="VKY1957" s="190"/>
      <c r="VKZ1957" s="190"/>
      <c r="VLA1957" s="190"/>
      <c r="VLB1957" s="190"/>
      <c r="VLC1957" s="190"/>
      <c r="VLD1957" s="190"/>
      <c r="VLE1957" s="190"/>
      <c r="VLF1957" s="190"/>
      <c r="VLG1957" s="190"/>
      <c r="VLH1957" s="190"/>
      <c r="VLI1957" s="190"/>
      <c r="VLJ1957" s="190"/>
      <c r="VLK1957" s="190"/>
      <c r="VLL1957" s="190"/>
      <c r="VLM1957" s="190"/>
      <c r="VLN1957" s="190"/>
      <c r="VLO1957" s="190"/>
      <c r="VLP1957" s="190"/>
      <c r="VLQ1957" s="190"/>
      <c r="VLR1957" s="190"/>
      <c r="VLS1957" s="190"/>
      <c r="VLT1957" s="190"/>
      <c r="VLU1957" s="190"/>
      <c r="VLV1957" s="190"/>
      <c r="VLW1957" s="190"/>
      <c r="VLX1957" s="190"/>
      <c r="VLY1957" s="190"/>
      <c r="VLZ1957" s="190"/>
      <c r="VMA1957" s="190"/>
      <c r="VMB1957" s="190"/>
      <c r="VMC1957" s="190"/>
      <c r="VMD1957" s="190"/>
      <c r="VME1957" s="190"/>
      <c r="VMF1957" s="190"/>
      <c r="VMG1957" s="190"/>
      <c r="VMH1957" s="190"/>
      <c r="VMI1957" s="190"/>
      <c r="VMJ1957" s="190"/>
      <c r="VMK1957" s="190"/>
      <c r="VML1957" s="190"/>
      <c r="VMM1957" s="190"/>
      <c r="VMN1957" s="190"/>
      <c r="VMO1957" s="190"/>
      <c r="VMP1957" s="190"/>
      <c r="VMQ1957" s="190"/>
      <c r="VMR1957" s="190"/>
      <c r="VMS1957" s="190"/>
      <c r="VMT1957" s="190"/>
      <c r="VMU1957" s="190"/>
      <c r="VMV1957" s="190"/>
      <c r="VMW1957" s="190"/>
      <c r="VMX1957" s="190"/>
      <c r="VMY1957" s="190"/>
      <c r="VMZ1957" s="190"/>
      <c r="VNA1957" s="190"/>
      <c r="VNB1957" s="190"/>
      <c r="VNC1957" s="190"/>
      <c r="VND1957" s="190"/>
      <c r="VNE1957" s="190"/>
      <c r="VNF1957" s="190"/>
      <c r="VNG1957" s="190"/>
      <c r="VNH1957" s="190"/>
      <c r="VNI1957" s="190"/>
      <c r="VNJ1957" s="190"/>
      <c r="VNK1957" s="190"/>
      <c r="VNL1957" s="190"/>
      <c r="VNM1957" s="190"/>
      <c r="VNN1957" s="190"/>
      <c r="VNO1957" s="190"/>
      <c r="VNP1957" s="190"/>
      <c r="VNQ1957" s="190"/>
      <c r="VNR1957" s="190"/>
      <c r="VNS1957" s="190"/>
      <c r="VNT1957" s="190"/>
      <c r="VNU1957" s="190"/>
      <c r="VNV1957" s="190"/>
      <c r="VNW1957" s="190"/>
      <c r="VNX1957" s="190"/>
      <c r="VNY1957" s="190"/>
      <c r="VNZ1957" s="190"/>
      <c r="VOA1957" s="190"/>
      <c r="VOB1957" s="190"/>
      <c r="VOC1957" s="190"/>
      <c r="VOD1957" s="190"/>
      <c r="VOE1957" s="190"/>
      <c r="VOF1957" s="190"/>
      <c r="VOG1957" s="190"/>
      <c r="VOH1957" s="190"/>
      <c r="VOI1957" s="190"/>
      <c r="VOJ1957" s="190"/>
      <c r="VOK1957" s="190"/>
      <c r="VOL1957" s="190"/>
      <c r="VOM1957" s="190"/>
      <c r="VON1957" s="190"/>
      <c r="VOO1957" s="190"/>
      <c r="VOP1957" s="190"/>
      <c r="VOQ1957" s="190"/>
      <c r="VOR1957" s="190"/>
      <c r="VOS1957" s="190"/>
      <c r="VOT1957" s="190"/>
      <c r="VOU1957" s="190"/>
      <c r="VOV1957" s="190"/>
      <c r="VOW1957" s="190"/>
      <c r="VOX1957" s="190"/>
      <c r="VOY1957" s="190"/>
      <c r="VOZ1957" s="190"/>
      <c r="VPA1957" s="190"/>
      <c r="VPB1957" s="190"/>
      <c r="VPC1957" s="190"/>
      <c r="VPD1957" s="190"/>
      <c r="VPE1957" s="190"/>
      <c r="VPF1957" s="190"/>
      <c r="VPG1957" s="190"/>
      <c r="VPH1957" s="190"/>
      <c r="VPI1957" s="190"/>
      <c r="VPJ1957" s="190"/>
      <c r="VPK1957" s="190"/>
      <c r="VPL1957" s="190"/>
      <c r="VPM1957" s="190"/>
      <c r="VPN1957" s="190"/>
      <c r="VPO1957" s="190"/>
      <c r="VPP1957" s="190"/>
      <c r="VPQ1957" s="190"/>
      <c r="VPR1957" s="190"/>
      <c r="VPS1957" s="190"/>
      <c r="VPT1957" s="190"/>
      <c r="VPU1957" s="190"/>
      <c r="VPV1957" s="190"/>
      <c r="VPW1957" s="190"/>
      <c r="VPX1957" s="190"/>
      <c r="VPY1957" s="190"/>
      <c r="VPZ1957" s="190"/>
      <c r="VQA1957" s="190"/>
      <c r="VQB1957" s="190"/>
      <c r="VQC1957" s="190"/>
      <c r="VQD1957" s="190"/>
      <c r="VQE1957" s="190"/>
      <c r="VQF1957" s="190"/>
      <c r="VQG1957" s="190"/>
      <c r="VQH1957" s="190"/>
      <c r="VQI1957" s="190"/>
      <c r="VQJ1957" s="190"/>
      <c r="VQK1957" s="190"/>
      <c r="VQL1957" s="190"/>
      <c r="VQM1957" s="190"/>
      <c r="VQN1957" s="190"/>
      <c r="VQO1957" s="190"/>
      <c r="VQP1957" s="190"/>
      <c r="VQQ1957" s="190"/>
      <c r="VQR1957" s="190"/>
      <c r="VQS1957" s="190"/>
      <c r="VQT1957" s="190"/>
      <c r="VQU1957" s="190"/>
      <c r="VQV1957" s="190"/>
      <c r="VQW1957" s="190"/>
      <c r="VQX1957" s="190"/>
      <c r="VQY1957" s="190"/>
      <c r="VQZ1957" s="190"/>
      <c r="VRA1957" s="190"/>
      <c r="VRB1957" s="190"/>
      <c r="VRC1957" s="190"/>
      <c r="VRD1957" s="190"/>
      <c r="VRE1957" s="190"/>
      <c r="VRF1957" s="190"/>
      <c r="VRG1957" s="190"/>
      <c r="VRH1957" s="190"/>
      <c r="VRI1957" s="190"/>
      <c r="VRJ1957" s="190"/>
      <c r="VRK1957" s="190"/>
      <c r="VRL1957" s="190"/>
      <c r="VRM1957" s="190"/>
      <c r="VRN1957" s="190"/>
      <c r="VRO1957" s="190"/>
      <c r="VRP1957" s="190"/>
      <c r="VRQ1957" s="190"/>
      <c r="VRR1957" s="190"/>
      <c r="VRS1957" s="190"/>
      <c r="VRT1957" s="190"/>
      <c r="VRU1957" s="190"/>
      <c r="VRV1957" s="190"/>
      <c r="VRW1957" s="190"/>
      <c r="VRX1957" s="190"/>
      <c r="VRY1957" s="190"/>
      <c r="VRZ1957" s="190"/>
      <c r="VSA1957" s="190"/>
      <c r="VSB1957" s="190"/>
      <c r="VSC1957" s="190"/>
      <c r="VSD1957" s="190"/>
      <c r="VSE1957" s="190"/>
      <c r="VSF1957" s="190"/>
      <c r="VSG1957" s="190"/>
      <c r="VSH1957" s="190"/>
      <c r="VSI1957" s="190"/>
      <c r="VSJ1957" s="190"/>
      <c r="VSK1957" s="190"/>
      <c r="VSL1957" s="190"/>
      <c r="VSM1957" s="190"/>
      <c r="VSN1957" s="190"/>
      <c r="VSO1957" s="190"/>
      <c r="VSP1957" s="190"/>
      <c r="VSQ1957" s="190"/>
      <c r="VSR1957" s="190"/>
      <c r="VSS1957" s="190"/>
      <c r="VST1957" s="190"/>
      <c r="VSU1957" s="190"/>
      <c r="VSV1957" s="190"/>
      <c r="VSW1957" s="190"/>
      <c r="VSX1957" s="190"/>
      <c r="VSY1957" s="190"/>
      <c r="VSZ1957" s="190"/>
      <c r="VTA1957" s="190"/>
      <c r="VTB1957" s="190"/>
      <c r="VTC1957" s="190"/>
      <c r="VTD1957" s="190"/>
      <c r="VTE1957" s="190"/>
      <c r="VTF1957" s="190"/>
      <c r="VTG1957" s="190"/>
      <c r="VTH1957" s="190"/>
      <c r="VTI1957" s="190"/>
      <c r="VTJ1957" s="190"/>
      <c r="VTK1957" s="190"/>
      <c r="VTL1957" s="190"/>
      <c r="VTM1957" s="190"/>
      <c r="VTN1957" s="190"/>
      <c r="VTO1957" s="190"/>
      <c r="VTP1957" s="190"/>
      <c r="VTQ1957" s="190"/>
      <c r="VTR1957" s="190"/>
      <c r="VTS1957" s="190"/>
      <c r="VTT1957" s="190"/>
      <c r="VTU1957" s="190"/>
      <c r="VTV1957" s="190"/>
      <c r="VTW1957" s="190"/>
      <c r="VTX1957" s="190"/>
      <c r="VTY1957" s="190"/>
      <c r="VTZ1957" s="190"/>
      <c r="VUA1957" s="190"/>
      <c r="VUB1957" s="190"/>
      <c r="VUC1957" s="190"/>
      <c r="VUD1957" s="190"/>
      <c r="VUE1957" s="190"/>
      <c r="VUF1957" s="190"/>
      <c r="VUG1957" s="190"/>
      <c r="VUH1957" s="190"/>
      <c r="VUI1957" s="190"/>
      <c r="VUJ1957" s="190"/>
      <c r="VUK1957" s="190"/>
      <c r="VUL1957" s="190"/>
      <c r="VUM1957" s="190"/>
      <c r="VUN1957" s="190"/>
      <c r="VUO1957" s="190"/>
      <c r="VUP1957" s="190"/>
      <c r="VUQ1957" s="190"/>
      <c r="VUR1957" s="190"/>
      <c r="VUS1957" s="190"/>
      <c r="VUT1957" s="190"/>
      <c r="VUU1957" s="190"/>
      <c r="VUV1957" s="190"/>
      <c r="VUW1957" s="190"/>
      <c r="VUX1957" s="190"/>
      <c r="VUY1957" s="190"/>
      <c r="VUZ1957" s="190"/>
      <c r="VVA1957" s="190"/>
      <c r="VVB1957" s="190"/>
      <c r="VVC1957" s="190"/>
      <c r="VVD1957" s="190"/>
      <c r="VVE1957" s="190"/>
      <c r="VVF1957" s="190"/>
      <c r="VVG1957" s="190"/>
      <c r="VVH1957" s="190"/>
      <c r="VVI1957" s="190"/>
      <c r="VVJ1957" s="190"/>
      <c r="VVK1957" s="190"/>
      <c r="VVL1957" s="190"/>
      <c r="VVM1957" s="190"/>
      <c r="VVN1957" s="190"/>
      <c r="VVO1957" s="190"/>
      <c r="VVP1957" s="190"/>
      <c r="VVQ1957" s="190"/>
      <c r="VVR1957" s="190"/>
      <c r="VVS1957" s="190"/>
      <c r="VVT1957" s="190"/>
      <c r="VVU1957" s="190"/>
      <c r="VVV1957" s="190"/>
      <c r="VVW1957" s="190"/>
      <c r="VVX1957" s="190"/>
      <c r="VVY1957" s="190"/>
      <c r="VVZ1957" s="190"/>
      <c r="VWA1957" s="190"/>
      <c r="VWB1957" s="190"/>
      <c r="VWC1957" s="190"/>
      <c r="VWD1957" s="190"/>
      <c r="VWE1957" s="190"/>
      <c r="VWF1957" s="190"/>
      <c r="VWG1957" s="190"/>
      <c r="VWH1957" s="190"/>
      <c r="VWI1957" s="190"/>
      <c r="VWJ1957" s="190"/>
      <c r="VWK1957" s="190"/>
      <c r="VWL1957" s="190"/>
      <c r="VWM1957" s="190"/>
      <c r="VWN1957" s="190"/>
      <c r="VWO1957" s="190"/>
      <c r="VWP1957" s="190"/>
      <c r="VWQ1957" s="190"/>
      <c r="VWR1957" s="190"/>
      <c r="VWS1957" s="190"/>
      <c r="VWT1957" s="190"/>
      <c r="VWU1957" s="190"/>
      <c r="VWV1957" s="190"/>
      <c r="VWW1957" s="190"/>
      <c r="VWX1957" s="190"/>
      <c r="VWY1957" s="190"/>
      <c r="VWZ1957" s="190"/>
      <c r="VXA1957" s="190"/>
      <c r="VXB1957" s="190"/>
      <c r="VXC1957" s="190"/>
      <c r="VXD1957" s="190"/>
      <c r="VXE1957" s="190"/>
      <c r="VXF1957" s="190"/>
      <c r="VXG1957" s="190"/>
      <c r="VXH1957" s="190"/>
      <c r="VXI1957" s="190"/>
      <c r="VXJ1957" s="190"/>
      <c r="VXK1957" s="190"/>
      <c r="VXL1957" s="190"/>
      <c r="VXM1957" s="190"/>
      <c r="VXN1957" s="190"/>
      <c r="VXO1957" s="190"/>
      <c r="VXP1957" s="190"/>
      <c r="VXQ1957" s="190"/>
      <c r="VXR1957" s="190"/>
      <c r="VXS1957" s="190"/>
      <c r="VXT1957" s="190"/>
      <c r="VXU1957" s="190"/>
      <c r="VXV1957" s="190"/>
      <c r="VXW1957" s="190"/>
      <c r="VXX1957" s="190"/>
      <c r="VXY1957" s="190"/>
      <c r="VXZ1957" s="190"/>
      <c r="VYA1957" s="190"/>
      <c r="VYB1957" s="190"/>
      <c r="VYC1957" s="190"/>
      <c r="VYD1957" s="190"/>
      <c r="VYE1957" s="190"/>
      <c r="VYF1957" s="190"/>
      <c r="VYG1957" s="190"/>
      <c r="VYH1957" s="190"/>
      <c r="VYI1957" s="190"/>
      <c r="VYJ1957" s="190"/>
      <c r="VYK1957" s="190"/>
      <c r="VYL1957" s="190"/>
      <c r="VYM1957" s="190"/>
      <c r="VYN1957" s="190"/>
      <c r="VYO1957" s="190"/>
      <c r="VYP1957" s="190"/>
      <c r="VYQ1957" s="190"/>
      <c r="VYR1957" s="190"/>
      <c r="VYS1957" s="190"/>
      <c r="VYT1957" s="190"/>
      <c r="VYU1957" s="190"/>
      <c r="VYV1957" s="190"/>
      <c r="VYW1957" s="190"/>
      <c r="VYX1957" s="190"/>
      <c r="VYY1957" s="190"/>
      <c r="VYZ1957" s="190"/>
      <c r="VZA1957" s="190"/>
      <c r="VZB1957" s="190"/>
      <c r="VZC1957" s="190"/>
      <c r="VZD1957" s="190"/>
      <c r="VZE1957" s="190"/>
      <c r="VZF1957" s="190"/>
      <c r="VZG1957" s="190"/>
      <c r="VZH1957" s="190"/>
      <c r="VZI1957" s="190"/>
      <c r="VZJ1957" s="190"/>
      <c r="VZK1957" s="190"/>
      <c r="VZL1957" s="190"/>
      <c r="VZM1957" s="190"/>
      <c r="VZN1957" s="190"/>
      <c r="VZO1957" s="190"/>
      <c r="VZP1957" s="190"/>
      <c r="VZQ1957" s="190"/>
      <c r="VZR1957" s="190"/>
      <c r="VZS1957" s="190"/>
      <c r="VZT1957" s="190"/>
      <c r="VZU1957" s="190"/>
      <c r="VZV1957" s="190"/>
      <c r="VZW1957" s="190"/>
      <c r="VZX1957" s="190"/>
      <c r="VZY1957" s="190"/>
      <c r="VZZ1957" s="190"/>
      <c r="WAA1957" s="190"/>
      <c r="WAB1957" s="190"/>
      <c r="WAC1957" s="190"/>
      <c r="WAD1957" s="190"/>
      <c r="WAE1957" s="190"/>
      <c r="WAF1957" s="190"/>
      <c r="WAG1957" s="190"/>
      <c r="WAH1957" s="190"/>
      <c r="WAI1957" s="190"/>
      <c r="WAJ1957" s="190"/>
      <c r="WAK1957" s="190"/>
      <c r="WAL1957" s="190"/>
      <c r="WAM1957" s="190"/>
      <c r="WAN1957" s="190"/>
      <c r="WAO1957" s="190"/>
      <c r="WAP1957" s="190"/>
      <c r="WAQ1957" s="190"/>
      <c r="WAR1957" s="190"/>
      <c r="WAS1957" s="190"/>
      <c r="WAT1957" s="190"/>
      <c r="WAU1957" s="190"/>
      <c r="WAV1957" s="190"/>
      <c r="WAW1957" s="190"/>
      <c r="WAX1957" s="190"/>
      <c r="WAY1957" s="190"/>
      <c r="WAZ1957" s="190"/>
      <c r="WBA1957" s="190"/>
      <c r="WBB1957" s="190"/>
      <c r="WBC1957" s="190"/>
      <c r="WBD1957" s="190"/>
      <c r="WBE1957" s="190"/>
      <c r="WBF1957" s="190"/>
      <c r="WBG1957" s="190"/>
      <c r="WBH1957" s="190"/>
      <c r="WBI1957" s="190"/>
      <c r="WBJ1957" s="190"/>
      <c r="WBK1957" s="190"/>
      <c r="WBL1957" s="190"/>
      <c r="WBM1957" s="190"/>
      <c r="WBN1957" s="190"/>
      <c r="WBO1957" s="190"/>
      <c r="WBP1957" s="190"/>
      <c r="WBQ1957" s="190"/>
      <c r="WBR1957" s="190"/>
      <c r="WBS1957" s="190"/>
      <c r="WBT1957" s="190"/>
      <c r="WBU1957" s="190"/>
      <c r="WBV1957" s="190"/>
      <c r="WBW1957" s="190"/>
      <c r="WBX1957" s="190"/>
      <c r="WBY1957" s="190"/>
      <c r="WBZ1957" s="190"/>
      <c r="WCA1957" s="190"/>
      <c r="WCB1957" s="190"/>
      <c r="WCC1957" s="190"/>
      <c r="WCD1957" s="190"/>
      <c r="WCE1957" s="190"/>
      <c r="WCF1957" s="190"/>
      <c r="WCG1957" s="190"/>
      <c r="WCH1957" s="190"/>
      <c r="WCI1957" s="190"/>
      <c r="WCJ1957" s="190"/>
      <c r="WCK1957" s="190"/>
      <c r="WCL1957" s="190"/>
      <c r="WCM1957" s="190"/>
      <c r="WCN1957" s="190"/>
      <c r="WCO1957" s="190"/>
      <c r="WCP1957" s="190"/>
      <c r="WCQ1957" s="190"/>
      <c r="WCR1957" s="190"/>
      <c r="WCS1957" s="190"/>
      <c r="WCT1957" s="190"/>
      <c r="WCU1957" s="190"/>
      <c r="WCV1957" s="190"/>
      <c r="WCW1957" s="190"/>
      <c r="WCX1957" s="190"/>
      <c r="WCY1957" s="190"/>
      <c r="WCZ1957" s="190"/>
      <c r="WDA1957" s="190"/>
      <c r="WDB1957" s="190"/>
      <c r="WDC1957" s="190"/>
      <c r="WDD1957" s="190"/>
      <c r="WDE1957" s="190"/>
      <c r="WDF1957" s="190"/>
      <c r="WDG1957" s="190"/>
      <c r="WDH1957" s="190"/>
      <c r="WDI1957" s="190"/>
      <c r="WDJ1957" s="190"/>
      <c r="WDK1957" s="190"/>
      <c r="WDL1957" s="190"/>
      <c r="WDM1957" s="190"/>
      <c r="WDN1957" s="190"/>
      <c r="WDO1957" s="190"/>
      <c r="WDP1957" s="190"/>
      <c r="WDQ1957" s="190"/>
      <c r="WDR1957" s="190"/>
      <c r="WDS1957" s="190"/>
      <c r="WDT1957" s="190"/>
      <c r="WDU1957" s="190"/>
      <c r="WDV1957" s="190"/>
      <c r="WDW1957" s="190"/>
      <c r="WDX1957" s="190"/>
      <c r="WDY1957" s="190"/>
      <c r="WDZ1957" s="190"/>
      <c r="WEA1957" s="190"/>
      <c r="WEB1957" s="190"/>
      <c r="WEC1957" s="190"/>
      <c r="WED1957" s="190"/>
      <c r="WEE1957" s="190"/>
      <c r="WEF1957" s="190"/>
      <c r="WEG1957" s="190"/>
      <c r="WEH1957" s="190"/>
      <c r="WEI1957" s="190"/>
      <c r="WEJ1957" s="190"/>
      <c r="WEK1957" s="190"/>
      <c r="WEL1957" s="190"/>
      <c r="WEM1957" s="190"/>
      <c r="WEN1957" s="190"/>
      <c r="WEO1957" s="190"/>
      <c r="WEP1957" s="190"/>
      <c r="WEQ1957" s="190"/>
      <c r="WER1957" s="190"/>
      <c r="WES1957" s="190"/>
      <c r="WET1957" s="190"/>
      <c r="WEU1957" s="190"/>
      <c r="WEV1957" s="190"/>
      <c r="WEW1957" s="190"/>
      <c r="WEX1957" s="190"/>
      <c r="WEY1957" s="190"/>
      <c r="WEZ1957" s="190"/>
      <c r="WFA1957" s="190"/>
      <c r="WFB1957" s="190"/>
      <c r="WFC1957" s="190"/>
      <c r="WFD1957" s="190"/>
      <c r="WFE1957" s="190"/>
      <c r="WFF1957" s="190"/>
      <c r="WFG1957" s="190"/>
      <c r="WFH1957" s="190"/>
      <c r="WFI1957" s="190"/>
      <c r="WFJ1957" s="190"/>
      <c r="WFK1957" s="190"/>
      <c r="WFL1957" s="190"/>
      <c r="WFM1957" s="190"/>
      <c r="WFN1957" s="190"/>
      <c r="WFO1957" s="190"/>
      <c r="WFP1957" s="190"/>
      <c r="WFQ1957" s="190"/>
      <c r="WFR1957" s="190"/>
      <c r="WFS1957" s="190"/>
      <c r="WFT1957" s="190"/>
      <c r="WFU1957" s="190"/>
      <c r="WFV1957" s="190"/>
      <c r="WFW1957" s="190"/>
      <c r="WFX1957" s="190"/>
      <c r="WFY1957" s="190"/>
      <c r="WFZ1957" s="190"/>
      <c r="WGA1957" s="190"/>
      <c r="WGB1957" s="190"/>
      <c r="WGC1957" s="190"/>
      <c r="WGD1957" s="190"/>
      <c r="WGE1957" s="190"/>
      <c r="WGF1957" s="190"/>
      <c r="WGG1957" s="190"/>
      <c r="WGH1957" s="190"/>
      <c r="WGI1957" s="190"/>
      <c r="WGJ1957" s="190"/>
      <c r="WGK1957" s="190"/>
      <c r="WGL1957" s="190"/>
      <c r="WGM1957" s="190"/>
      <c r="WGN1957" s="190"/>
      <c r="WGO1957" s="190"/>
      <c r="WGP1957" s="190"/>
      <c r="WGQ1957" s="190"/>
      <c r="WGR1957" s="190"/>
      <c r="WGS1957" s="190"/>
      <c r="WGT1957" s="190"/>
      <c r="WGU1957" s="190"/>
      <c r="WGV1957" s="190"/>
      <c r="WGW1957" s="190"/>
      <c r="WGX1957" s="190"/>
      <c r="WGY1957" s="190"/>
      <c r="WGZ1957" s="190"/>
      <c r="WHA1957" s="190"/>
      <c r="WHB1957" s="190"/>
      <c r="WHC1957" s="190"/>
      <c r="WHD1957" s="190"/>
      <c r="WHE1957" s="190"/>
      <c r="WHF1957" s="190"/>
      <c r="WHG1957" s="190"/>
      <c r="WHH1957" s="190"/>
      <c r="WHI1957" s="190"/>
      <c r="WHJ1957" s="190"/>
      <c r="WHK1957" s="190"/>
      <c r="WHL1957" s="190"/>
      <c r="WHM1957" s="190"/>
      <c r="WHN1957" s="190"/>
      <c r="WHO1957" s="190"/>
      <c r="WHP1957" s="190"/>
      <c r="WHQ1957" s="190"/>
      <c r="WHR1957" s="190"/>
      <c r="WHS1957" s="190"/>
      <c r="WHT1957" s="190"/>
      <c r="WHU1957" s="190"/>
      <c r="WHV1957" s="190"/>
      <c r="WHW1957" s="190"/>
      <c r="WHX1957" s="190"/>
      <c r="WHY1957" s="190"/>
      <c r="WHZ1957" s="190"/>
      <c r="WIA1957" s="190"/>
      <c r="WIB1957" s="190"/>
      <c r="WIC1957" s="190"/>
      <c r="WID1957" s="190"/>
      <c r="WIE1957" s="190"/>
      <c r="WIF1957" s="190"/>
      <c r="WIG1957" s="190"/>
      <c r="WIH1957" s="190"/>
      <c r="WII1957" s="190"/>
      <c r="WIJ1957" s="190"/>
      <c r="WIK1957" s="190"/>
      <c r="WIL1957" s="190"/>
      <c r="WIM1957" s="190"/>
      <c r="WIN1957" s="190"/>
      <c r="WIO1957" s="190"/>
      <c r="WIP1957" s="190"/>
      <c r="WIQ1957" s="190"/>
      <c r="WIR1957" s="190"/>
      <c r="WIS1957" s="190"/>
      <c r="WIT1957" s="190"/>
      <c r="WIU1957" s="190"/>
      <c r="WIV1957" s="190"/>
      <c r="WIW1957" s="190"/>
      <c r="WIX1957" s="190"/>
      <c r="WIY1957" s="190"/>
      <c r="WIZ1957" s="190"/>
      <c r="WJA1957" s="190"/>
      <c r="WJB1957" s="190"/>
      <c r="WJC1957" s="190"/>
      <c r="WJD1957" s="190"/>
      <c r="WJE1957" s="190"/>
      <c r="WJF1957" s="190"/>
      <c r="WJG1957" s="190"/>
      <c r="WJH1957" s="190"/>
      <c r="WJI1957" s="190"/>
      <c r="WJJ1957" s="190"/>
      <c r="WJK1957" s="190"/>
      <c r="WJL1957" s="190"/>
      <c r="WJM1957" s="190"/>
      <c r="WJN1957" s="190"/>
      <c r="WJO1957" s="190"/>
      <c r="WJP1957" s="190"/>
      <c r="WJQ1957" s="190"/>
      <c r="WJR1957" s="190"/>
      <c r="WJS1957" s="190"/>
      <c r="WJT1957" s="190"/>
      <c r="WJU1957" s="190"/>
      <c r="WJV1957" s="190"/>
      <c r="WJW1957" s="190"/>
      <c r="WJX1957" s="190"/>
      <c r="WJY1957" s="190"/>
      <c r="WJZ1957" s="190"/>
      <c r="WKA1957" s="190"/>
      <c r="WKB1957" s="190"/>
      <c r="WKC1957" s="190"/>
      <c r="WKD1957" s="190"/>
      <c r="WKE1957" s="190"/>
      <c r="WKF1957" s="190"/>
      <c r="WKG1957" s="190"/>
      <c r="WKH1957" s="190"/>
      <c r="WKI1957" s="190"/>
      <c r="WKJ1957" s="190"/>
      <c r="WKK1957" s="190"/>
      <c r="WKL1957" s="190"/>
      <c r="WKM1957" s="190"/>
      <c r="WKN1957" s="190"/>
      <c r="WKO1957" s="190"/>
      <c r="WKP1957" s="190"/>
      <c r="WKQ1957" s="190"/>
      <c r="WKR1957" s="190"/>
      <c r="WKS1957" s="190"/>
      <c r="WKT1957" s="190"/>
      <c r="WKU1957" s="190"/>
      <c r="WKV1957" s="190"/>
      <c r="WKW1957" s="190"/>
      <c r="WKX1957" s="190"/>
      <c r="WKY1957" s="190"/>
      <c r="WKZ1957" s="190"/>
      <c r="WLA1957" s="190"/>
      <c r="WLB1957" s="190"/>
      <c r="WLC1957" s="190"/>
      <c r="WLD1957" s="190"/>
      <c r="WLE1957" s="190"/>
      <c r="WLF1957" s="190"/>
      <c r="WLG1957" s="190"/>
      <c r="WLH1957" s="190"/>
      <c r="WLI1957" s="190"/>
      <c r="WLJ1957" s="190"/>
      <c r="WLK1957" s="190"/>
      <c r="WLL1957" s="190"/>
      <c r="WLM1957" s="190"/>
      <c r="WLN1957" s="190"/>
      <c r="WLO1957" s="190"/>
      <c r="WLP1957" s="190"/>
      <c r="WLQ1957" s="190"/>
      <c r="WLR1957" s="190"/>
      <c r="WLS1957" s="190"/>
      <c r="WLT1957" s="190"/>
      <c r="WLU1957" s="190"/>
      <c r="WLV1957" s="190"/>
      <c r="WLW1957" s="190"/>
      <c r="WLX1957" s="190"/>
      <c r="WLY1957" s="190"/>
      <c r="WLZ1957" s="190"/>
      <c r="WMA1957" s="190"/>
      <c r="WMB1957" s="190"/>
      <c r="WMC1957" s="190"/>
      <c r="WMD1957" s="190"/>
      <c r="WME1957" s="190"/>
      <c r="WMF1957" s="190"/>
      <c r="WMG1957" s="190"/>
      <c r="WMH1957" s="190"/>
      <c r="WMI1957" s="190"/>
      <c r="WMJ1957" s="190"/>
      <c r="WMK1957" s="190"/>
      <c r="WML1957" s="190"/>
      <c r="WMM1957" s="190"/>
      <c r="WMN1957" s="190"/>
      <c r="WMO1957" s="190"/>
      <c r="WMP1957" s="190"/>
      <c r="WMQ1957" s="190"/>
      <c r="WMR1957" s="190"/>
      <c r="WMS1957" s="190"/>
      <c r="WMT1957" s="190"/>
      <c r="WMU1957" s="190"/>
      <c r="WMV1957" s="190"/>
      <c r="WMW1957" s="190"/>
      <c r="WMX1957" s="190"/>
      <c r="WMY1957" s="190"/>
      <c r="WMZ1957" s="190"/>
      <c r="WNA1957" s="190"/>
      <c r="WNB1957" s="190"/>
      <c r="WNC1957" s="190"/>
      <c r="WND1957" s="190"/>
      <c r="WNE1957" s="190"/>
      <c r="WNF1957" s="190"/>
      <c r="WNG1957" s="190"/>
      <c r="WNH1957" s="190"/>
      <c r="WNI1957" s="190"/>
      <c r="WNJ1957" s="190"/>
      <c r="WNK1957" s="190"/>
      <c r="WNL1957" s="190"/>
      <c r="WNM1957" s="190"/>
      <c r="WNN1957" s="190"/>
      <c r="WNO1957" s="190"/>
      <c r="WNP1957" s="190"/>
      <c r="WNQ1957" s="190"/>
      <c r="WNR1957" s="190"/>
      <c r="WNS1957" s="190"/>
      <c r="WNT1957" s="190"/>
      <c r="WNU1957" s="190"/>
      <c r="WNV1957" s="190"/>
      <c r="WNW1957" s="190"/>
      <c r="WNX1957" s="190"/>
      <c r="WNY1957" s="190"/>
      <c r="WNZ1957" s="190"/>
      <c r="WOA1957" s="190"/>
      <c r="WOB1957" s="190"/>
      <c r="WOC1957" s="190"/>
      <c r="WOD1957" s="190"/>
      <c r="WOE1957" s="190"/>
      <c r="WOF1957" s="190"/>
      <c r="WOG1957" s="190"/>
      <c r="WOH1957" s="190"/>
      <c r="WOI1957" s="190"/>
      <c r="WOJ1957" s="190"/>
      <c r="WOK1957" s="190"/>
      <c r="WOL1957" s="190"/>
      <c r="WOM1957" s="190"/>
      <c r="WON1957" s="190"/>
      <c r="WOO1957" s="190"/>
      <c r="WOP1957" s="190"/>
      <c r="WOQ1957" s="190"/>
      <c r="WOR1957" s="190"/>
      <c r="WOS1957" s="190"/>
      <c r="WOT1957" s="190"/>
      <c r="WOU1957" s="190"/>
      <c r="WOV1957" s="190"/>
      <c r="WOW1957" s="190"/>
      <c r="WOX1957" s="190"/>
      <c r="WOY1957" s="190"/>
      <c r="WOZ1957" s="190"/>
      <c r="WPA1957" s="190"/>
      <c r="WPB1957" s="190"/>
      <c r="WPC1957" s="190"/>
      <c r="WPD1957" s="190"/>
      <c r="WPE1957" s="190"/>
      <c r="WPF1957" s="190"/>
      <c r="WPG1957" s="190"/>
      <c r="WPH1957" s="190"/>
      <c r="WPI1957" s="190"/>
      <c r="WPJ1957" s="190"/>
      <c r="WPK1957" s="190"/>
      <c r="WPL1957" s="190"/>
      <c r="WPM1957" s="190"/>
      <c r="WPN1957" s="190"/>
      <c r="WPO1957" s="190"/>
      <c r="WPP1957" s="190"/>
      <c r="WPQ1957" s="190"/>
      <c r="WPR1957" s="190"/>
      <c r="WPS1957" s="190"/>
      <c r="WPT1957" s="190"/>
      <c r="WPU1957" s="190"/>
      <c r="WPV1957" s="190"/>
      <c r="WPW1957" s="190"/>
      <c r="WPX1957" s="190"/>
      <c r="WPY1957" s="190"/>
      <c r="WPZ1957" s="190"/>
      <c r="WQA1957" s="190"/>
      <c r="WQB1957" s="190"/>
      <c r="WQC1957" s="190"/>
      <c r="WQD1957" s="190"/>
      <c r="WQE1957" s="190"/>
      <c r="WQF1957" s="190"/>
      <c r="WQG1957" s="190"/>
      <c r="WQH1957" s="190"/>
      <c r="WQI1957" s="190"/>
      <c r="WQJ1957" s="190"/>
      <c r="WQK1957" s="190"/>
      <c r="WQL1957" s="190"/>
      <c r="WQM1957" s="190"/>
      <c r="WQN1957" s="190"/>
      <c r="WQO1957" s="190"/>
      <c r="WQP1957" s="190"/>
      <c r="WQQ1957" s="190"/>
      <c r="WQR1957" s="190"/>
      <c r="WQS1957" s="190"/>
      <c r="WQT1957" s="190"/>
      <c r="WQU1957" s="190"/>
      <c r="WQV1957" s="190"/>
      <c r="WQW1957" s="190"/>
      <c r="WQX1957" s="190"/>
      <c r="WQY1957" s="190"/>
      <c r="WQZ1957" s="190"/>
      <c r="WRA1957" s="190"/>
      <c r="WRB1957" s="190"/>
      <c r="WRC1957" s="190"/>
      <c r="WRD1957" s="190"/>
      <c r="WRE1957" s="190"/>
      <c r="WRF1957" s="190"/>
      <c r="WRG1957" s="190"/>
      <c r="WRH1957" s="190"/>
      <c r="WRI1957" s="190"/>
      <c r="WRJ1957" s="190"/>
      <c r="WRK1957" s="190"/>
      <c r="WRL1957" s="190"/>
      <c r="WRM1957" s="190"/>
      <c r="WRN1957" s="190"/>
      <c r="WRO1957" s="190"/>
      <c r="WRP1957" s="190"/>
      <c r="WRQ1957" s="190"/>
      <c r="WRR1957" s="190"/>
      <c r="WRS1957" s="190"/>
      <c r="WRT1957" s="190"/>
      <c r="WRU1957" s="190"/>
      <c r="WRV1957" s="190"/>
      <c r="WRW1957" s="190"/>
      <c r="WRX1957" s="190"/>
      <c r="WRY1957" s="190"/>
      <c r="WRZ1957" s="190"/>
      <c r="WSA1957" s="190"/>
      <c r="WSB1957" s="190"/>
      <c r="WSC1957" s="190"/>
      <c r="WSD1957" s="190"/>
      <c r="WSE1957" s="190"/>
      <c r="WSF1957" s="190"/>
      <c r="WSG1957" s="190"/>
      <c r="WSH1957" s="190"/>
      <c r="WSI1957" s="190"/>
      <c r="WSJ1957" s="190"/>
      <c r="WSK1957" s="190"/>
      <c r="WSL1957" s="190"/>
      <c r="WSM1957" s="190"/>
      <c r="WSN1957" s="190"/>
      <c r="WSO1957" s="190"/>
      <c r="WSP1957" s="190"/>
      <c r="WSQ1957" s="190"/>
      <c r="WSR1957" s="190"/>
      <c r="WSS1957" s="190"/>
      <c r="WST1957" s="190"/>
      <c r="WSU1957" s="190"/>
      <c r="WSV1957" s="190"/>
      <c r="WSW1957" s="190"/>
      <c r="WSX1957" s="190"/>
      <c r="WSY1957" s="190"/>
      <c r="WSZ1957" s="190"/>
      <c r="WTA1957" s="190"/>
      <c r="WTB1957" s="190"/>
      <c r="WTC1957" s="190"/>
      <c r="WTD1957" s="190"/>
      <c r="WTE1957" s="190"/>
      <c r="WTF1957" s="190"/>
      <c r="WTG1957" s="190"/>
      <c r="WTH1957" s="190"/>
      <c r="WTI1957" s="190"/>
      <c r="WTJ1957" s="190"/>
      <c r="WTK1957" s="190"/>
      <c r="WTL1957" s="190"/>
      <c r="WTM1957" s="190"/>
      <c r="WTN1957" s="190"/>
      <c r="WTO1957" s="190"/>
      <c r="WTP1957" s="190"/>
      <c r="WTQ1957" s="190"/>
      <c r="WTR1957" s="190"/>
      <c r="WTS1957" s="190"/>
      <c r="WTT1957" s="190"/>
      <c r="WTU1957" s="190"/>
      <c r="WTV1957" s="190"/>
      <c r="WTW1957" s="190"/>
      <c r="WTX1957" s="190"/>
      <c r="WTY1957" s="190"/>
      <c r="WTZ1957" s="190"/>
      <c r="WUA1957" s="190"/>
      <c r="WUB1957" s="190"/>
      <c r="WUC1957" s="190"/>
      <c r="WUD1957" s="190"/>
      <c r="WUE1957" s="190"/>
      <c r="WUF1957" s="190"/>
      <c r="WUG1957" s="190"/>
      <c r="WUH1957" s="190"/>
      <c r="WUI1957" s="190"/>
      <c r="WUJ1957" s="190"/>
      <c r="WUK1957" s="190"/>
      <c r="WUL1957" s="190"/>
      <c r="WUM1957" s="190"/>
      <c r="WUN1957" s="190"/>
      <c r="WUO1957" s="190"/>
      <c r="WUP1957" s="190"/>
      <c r="WUQ1957" s="190"/>
      <c r="WUR1957" s="190"/>
      <c r="WUS1957" s="190"/>
      <c r="WUT1957" s="190"/>
      <c r="WUU1957" s="190"/>
      <c r="WUV1957" s="190"/>
      <c r="WUW1957" s="190"/>
      <c r="WUX1957" s="190"/>
      <c r="WUY1957" s="190"/>
      <c r="WUZ1957" s="190"/>
      <c r="WVA1957" s="190"/>
      <c r="WVB1957" s="190"/>
      <c r="WVC1957" s="190"/>
      <c r="WVD1957" s="190"/>
      <c r="WVE1957" s="190"/>
      <c r="WVF1957" s="190"/>
      <c r="WVG1957" s="190"/>
      <c r="WVH1957" s="190"/>
      <c r="WVI1957" s="190"/>
      <c r="WVJ1957" s="190"/>
      <c r="WVK1957" s="190"/>
      <c r="WVL1957" s="190"/>
      <c r="WVM1957" s="190"/>
      <c r="WVN1957" s="190"/>
      <c r="WVO1957" s="190"/>
      <c r="WVP1957" s="190"/>
      <c r="WVQ1957" s="190"/>
      <c r="WVR1957" s="190"/>
      <c r="WVS1957" s="190"/>
      <c r="WVT1957" s="190"/>
      <c r="WVU1957" s="190"/>
      <c r="WVV1957" s="190"/>
      <c r="WVW1957" s="190"/>
      <c r="WVX1957" s="190"/>
      <c r="WVY1957" s="190"/>
      <c r="WVZ1957" s="190"/>
      <c r="WWA1957" s="190"/>
      <c r="WWB1957" s="190"/>
      <c r="WWC1957" s="190"/>
      <c r="WWD1957" s="190"/>
      <c r="WWE1957" s="190"/>
      <c r="WWF1957" s="190"/>
      <c r="WWG1957" s="190"/>
      <c r="WWH1957" s="190"/>
      <c r="WWI1957" s="190"/>
      <c r="WWJ1957" s="190"/>
      <c r="WWK1957" s="190"/>
      <c r="WWL1957" s="190"/>
      <c r="WWM1957" s="190"/>
      <c r="WWN1957" s="190"/>
      <c r="WWO1957" s="190"/>
      <c r="WWP1957" s="190"/>
      <c r="WWQ1957" s="190"/>
      <c r="WWR1957" s="190"/>
      <c r="WWS1957" s="190"/>
      <c r="WWT1957" s="190"/>
      <c r="WWU1957" s="190"/>
      <c r="WWV1957" s="190"/>
      <c r="WWW1957" s="190"/>
      <c r="WWX1957" s="190"/>
      <c r="WWY1957" s="190"/>
      <c r="WWZ1957" s="190"/>
      <c r="WXA1957" s="190"/>
      <c r="WXB1957" s="190"/>
      <c r="WXC1957" s="190"/>
      <c r="WXD1957" s="190"/>
      <c r="WXE1957" s="190"/>
      <c r="WXF1957" s="190"/>
      <c r="WXG1957" s="190"/>
      <c r="WXH1957" s="190"/>
      <c r="WXI1957" s="190"/>
      <c r="WXJ1957" s="190"/>
      <c r="WXK1957" s="190"/>
      <c r="WXL1957" s="190"/>
      <c r="WXM1957" s="190"/>
      <c r="WXN1957" s="190"/>
      <c r="WXO1957" s="190"/>
      <c r="WXP1957" s="190"/>
      <c r="WXQ1957" s="190"/>
      <c r="WXR1957" s="190"/>
      <c r="WXS1957" s="190"/>
      <c r="WXT1957" s="190"/>
      <c r="WXU1957" s="190"/>
      <c r="WXV1957" s="190"/>
      <c r="WXW1957" s="190"/>
      <c r="WXX1957" s="190"/>
      <c r="WXY1957" s="190"/>
      <c r="WXZ1957" s="190"/>
      <c r="WYA1957" s="190"/>
      <c r="WYB1957" s="190"/>
      <c r="WYC1957" s="190"/>
      <c r="WYD1957" s="190"/>
      <c r="WYE1957" s="190"/>
      <c r="WYF1957" s="190"/>
      <c r="WYG1957" s="190"/>
      <c r="WYH1957" s="190"/>
      <c r="WYI1957" s="190"/>
      <c r="WYJ1957" s="190"/>
      <c r="WYK1957" s="190"/>
      <c r="WYL1957" s="190"/>
      <c r="WYM1957" s="190"/>
      <c r="WYN1957" s="190"/>
      <c r="WYO1957" s="190"/>
      <c r="WYP1957" s="190"/>
      <c r="WYQ1957" s="190"/>
      <c r="WYR1957" s="190"/>
      <c r="WYS1957" s="190"/>
      <c r="WYT1957" s="190"/>
      <c r="WYU1957" s="190"/>
      <c r="WYV1957" s="190"/>
      <c r="WYW1957" s="190"/>
      <c r="WYX1957" s="190"/>
      <c r="WYY1957" s="190"/>
      <c r="WYZ1957" s="190"/>
      <c r="WZA1957" s="190"/>
      <c r="WZB1957" s="190"/>
      <c r="WZC1957" s="190"/>
      <c r="WZD1957" s="190"/>
      <c r="WZE1957" s="190"/>
      <c r="WZF1957" s="190"/>
      <c r="WZG1957" s="190"/>
      <c r="WZH1957" s="190"/>
      <c r="WZI1957" s="190"/>
      <c r="WZJ1957" s="190"/>
      <c r="WZK1957" s="190"/>
      <c r="WZL1957" s="190"/>
      <c r="WZM1957" s="190"/>
      <c r="WZN1957" s="190"/>
      <c r="WZO1957" s="190"/>
      <c r="WZP1957" s="190"/>
      <c r="WZQ1957" s="190"/>
      <c r="WZR1957" s="190"/>
      <c r="WZS1957" s="190"/>
      <c r="WZT1957" s="190"/>
      <c r="WZU1957" s="190"/>
      <c r="WZV1957" s="190"/>
      <c r="WZW1957" s="190"/>
      <c r="WZX1957" s="190"/>
      <c r="WZY1957" s="190"/>
      <c r="WZZ1957" s="190"/>
      <c r="XAA1957" s="190"/>
      <c r="XAB1957" s="190"/>
      <c r="XAC1957" s="190"/>
      <c r="XAD1957" s="190"/>
      <c r="XAE1957" s="190"/>
      <c r="XAF1957" s="190"/>
      <c r="XAG1957" s="190"/>
      <c r="XAH1957" s="190"/>
      <c r="XAI1957" s="190"/>
      <c r="XAJ1957" s="190"/>
      <c r="XAK1957" s="190"/>
      <c r="XAL1957" s="190"/>
      <c r="XAM1957" s="190"/>
      <c r="XAN1957" s="190"/>
      <c r="XAO1957" s="190"/>
      <c r="XAP1957" s="190"/>
      <c r="XAQ1957" s="190"/>
      <c r="XAR1957" s="190"/>
      <c r="XAS1957" s="190"/>
      <c r="XAT1957" s="190"/>
      <c r="XAU1957" s="190"/>
      <c r="XAV1957" s="190"/>
      <c r="XAW1957" s="190"/>
      <c r="XAX1957" s="190"/>
      <c r="XAY1957" s="190"/>
      <c r="XAZ1957" s="190"/>
      <c r="XBA1957" s="190"/>
      <c r="XBB1957" s="190"/>
      <c r="XBC1957" s="190"/>
      <c r="XBD1957" s="190"/>
      <c r="XBE1957" s="190"/>
      <c r="XBF1957" s="190"/>
      <c r="XBG1957" s="190"/>
      <c r="XBH1957" s="190"/>
      <c r="XBI1957" s="190"/>
      <c r="XBJ1957" s="190"/>
      <c r="XBK1957" s="190"/>
      <c r="XBL1957" s="190"/>
      <c r="XBM1957" s="190"/>
      <c r="XBN1957" s="190"/>
      <c r="XBO1957" s="190"/>
      <c r="XBP1957" s="190"/>
      <c r="XBQ1957" s="190"/>
      <c r="XBR1957" s="190"/>
      <c r="XBS1957" s="190"/>
      <c r="XBT1957" s="190"/>
      <c r="XBU1957" s="190"/>
      <c r="XBV1957" s="190"/>
      <c r="XBW1957" s="190"/>
      <c r="XBX1957" s="190"/>
      <c r="XBY1957" s="190"/>
      <c r="XBZ1957" s="190"/>
      <c r="XCA1957" s="190"/>
      <c r="XCB1957" s="190"/>
      <c r="XCC1957" s="190"/>
      <c r="XCD1957" s="190"/>
      <c r="XCE1957" s="190"/>
      <c r="XCF1957" s="190"/>
      <c r="XCG1957" s="190"/>
      <c r="XCH1957" s="190"/>
      <c r="XCI1957" s="190"/>
      <c r="XCJ1957" s="190"/>
      <c r="XCK1957" s="190"/>
      <c r="XCL1957" s="190"/>
      <c r="XCM1957" s="190"/>
      <c r="XCN1957" s="190"/>
      <c r="XCO1957" s="190"/>
      <c r="XCP1957" s="190"/>
      <c r="XCQ1957" s="190"/>
      <c r="XCR1957" s="190"/>
      <c r="XCS1957" s="190"/>
      <c r="XCT1957" s="190"/>
      <c r="XCU1957" s="190"/>
      <c r="XCV1957" s="190"/>
      <c r="XCW1957" s="190"/>
      <c r="XCX1957" s="190"/>
      <c r="XCY1957" s="190"/>
      <c r="XCZ1957" s="190"/>
      <c r="XDA1957" s="190"/>
      <c r="XDB1957" s="190"/>
      <c r="XDC1957" s="190"/>
      <c r="XDD1957" s="190"/>
      <c r="XDE1957" s="190"/>
      <c r="XDF1957" s="190"/>
      <c r="XDG1957" s="190"/>
      <c r="XDH1957" s="190"/>
      <c r="XDI1957" s="190"/>
      <c r="XDJ1957" s="190"/>
      <c r="XDK1957" s="190"/>
      <c r="XDL1957" s="190"/>
      <c r="XDM1957" s="190"/>
      <c r="XDN1957" s="190"/>
      <c r="XDO1957" s="190"/>
      <c r="XDP1957" s="190"/>
      <c r="XDQ1957" s="190"/>
      <c r="XDR1957" s="190"/>
      <c r="XDS1957" s="190"/>
      <c r="XDT1957" s="190"/>
      <c r="XDU1957" s="190"/>
      <c r="XDV1957" s="190"/>
      <c r="XDW1957" s="190"/>
      <c r="XDX1957" s="190"/>
      <c r="XDY1957" s="190"/>
      <c r="XDZ1957" s="190"/>
      <c r="XEA1957" s="190"/>
      <c r="XEB1957" s="190"/>
      <c r="XEC1957" s="190"/>
      <c r="XED1957" s="190"/>
      <c r="XEE1957" s="190"/>
      <c r="XEF1957" s="190"/>
      <c r="XEG1957" s="190"/>
      <c r="XEH1957" s="190"/>
      <c r="XEI1957" s="190"/>
      <c r="XEJ1957" s="190"/>
      <c r="XEK1957" s="190"/>
      <c r="XEL1957" s="190"/>
      <c r="XEM1957" s="190"/>
      <c r="XEN1957" s="190"/>
      <c r="XEO1957" s="190"/>
      <c r="XEP1957" s="190"/>
      <c r="XEQ1957" s="190"/>
      <c r="XER1957" s="190"/>
      <c r="XES1957" s="190"/>
      <c r="XET1957" s="190"/>
      <c r="XEU1957" s="190"/>
      <c r="XEV1957" s="190"/>
      <c r="XEW1957" s="190"/>
      <c r="XEX1957" s="190"/>
      <c r="XEY1957" s="190"/>
      <c r="XEZ1957" s="190"/>
      <c r="XFA1957" s="190"/>
      <c r="XFB1957" s="190"/>
      <c r="XFC1957" s="190"/>
    </row>
  </sheetData>
  <autoFilter ref="A29:H639" xr:uid="{0D7D02DA-00F4-48F1-B5E1-FBEBE0141436}"/>
  <dataConsolidate/>
  <mergeCells count="15">
    <mergeCell ref="F11:G11"/>
    <mergeCell ref="F13:G13"/>
    <mergeCell ref="B26:F26"/>
    <mergeCell ref="B18:F18"/>
    <mergeCell ref="B19:F19"/>
    <mergeCell ref="B20:F20"/>
    <mergeCell ref="B21:F21"/>
    <mergeCell ref="B23:F23"/>
    <mergeCell ref="B24:F24"/>
    <mergeCell ref="B25:F25"/>
    <mergeCell ref="A1:D4"/>
    <mergeCell ref="B6:F6"/>
    <mergeCell ref="B7:F7"/>
    <mergeCell ref="B8:F8"/>
    <mergeCell ref="B5:F5"/>
  </mergeCells>
  <conditionalFormatting sqref="E235:E254 E122:E128 E65:E120 E178:E233 E256:E269 E273:E341 E345:E373 E429:E435 E951:E1048 E1052:E1058 E1463:E1540 E1631:E1673 E1837:E1882 E1887:E1894 E1936:E1951 E1931:E1934 E1543:E1610 E1061:E1286 E1777:E1801 E905:F911 E918:F925 E164:E176 E410:E418 E1803 E1805:E1809 E1811 E1814:E1819 E1821 E1824 E1829 E375:E388 E145:E152 E157:E162 E448:E450 E452:E454 E130:E141 E390:E408">
    <cfRule type="cellIs" dxfId="212" priority="559" operator="equal">
      <formula>0</formula>
    </cfRule>
  </conditionalFormatting>
  <conditionalFormatting sqref="E64">
    <cfRule type="cellIs" dxfId="211" priority="582" operator="equal">
      <formula>0</formula>
    </cfRule>
  </conditionalFormatting>
  <conditionalFormatting sqref="E121">
    <cfRule type="cellIs" dxfId="210" priority="580" operator="equal">
      <formula>0</formula>
    </cfRule>
  </conditionalFormatting>
  <conditionalFormatting sqref="E1913 E1935 E1915">
    <cfRule type="cellIs" dxfId="209" priority="318" operator="equal">
      <formula>0</formula>
    </cfRule>
  </conditionalFormatting>
  <conditionalFormatting sqref="E1304 E162 E1348:E1349 F1935 E1831 E1895 E1680:E1681 E927:E945 E1306 E1312 E1314 E1317 E1330 E1332 E1341 E1709 E1714 E1744 E1897 E1900 E1904">
    <cfRule type="cellIs" dxfId="208" priority="317" operator="equal">
      <formula>0</formula>
    </cfRule>
  </conditionalFormatting>
  <conditionalFormatting sqref="E1287:E1288">
    <cfRule type="cellIs" dxfId="207" priority="315" operator="equal">
      <formula>0</formula>
    </cfRule>
  </conditionalFormatting>
  <conditionalFormatting sqref="G993">
    <cfRule type="cellIs" dxfId="206" priority="300" operator="equal">
      <formula>0</formula>
    </cfRule>
  </conditionalFormatting>
  <conditionalFormatting sqref="E1343">
    <cfRule type="cellIs" dxfId="205" priority="313" operator="equal">
      <formula>0</formula>
    </cfRule>
  </conditionalFormatting>
  <conditionalFormatting sqref="E1049">
    <cfRule type="cellIs" dxfId="204" priority="312" operator="equal">
      <formula>0</formula>
    </cfRule>
  </conditionalFormatting>
  <conditionalFormatting sqref="E1674">
    <cfRule type="cellIs" dxfId="203" priority="310" operator="equal">
      <formula>0</formula>
    </cfRule>
  </conditionalFormatting>
  <conditionalFormatting sqref="E161">
    <cfRule type="cellIs" dxfId="202" priority="309" operator="equal">
      <formula>0</formula>
    </cfRule>
  </conditionalFormatting>
  <conditionalFormatting sqref="E1910:E1912">
    <cfRule type="cellIs" dxfId="201" priority="308" operator="equal">
      <formula>0</formula>
    </cfRule>
  </conditionalFormatting>
  <conditionalFormatting sqref="G935">
    <cfRule type="cellIs" dxfId="200" priority="307" operator="equal">
      <formula>0</formula>
    </cfRule>
  </conditionalFormatting>
  <conditionalFormatting sqref="G942">
    <cfRule type="cellIs" dxfId="199" priority="306" operator="equal">
      <formula>0</formula>
    </cfRule>
  </conditionalFormatting>
  <conditionalFormatting sqref="G951">
    <cfRule type="cellIs" dxfId="198" priority="305" operator="equal">
      <formula>0</formula>
    </cfRule>
  </conditionalFormatting>
  <conditionalFormatting sqref="G956">
    <cfRule type="cellIs" dxfId="197" priority="304" operator="equal">
      <formula>0</formula>
    </cfRule>
  </conditionalFormatting>
  <conditionalFormatting sqref="G971">
    <cfRule type="cellIs" dxfId="196" priority="303" operator="equal">
      <formula>0</formula>
    </cfRule>
  </conditionalFormatting>
  <conditionalFormatting sqref="G982">
    <cfRule type="cellIs" dxfId="195" priority="302" operator="equal">
      <formula>0</formula>
    </cfRule>
  </conditionalFormatting>
  <conditionalFormatting sqref="G987">
    <cfRule type="cellIs" dxfId="194" priority="301" operator="equal">
      <formula>0</formula>
    </cfRule>
  </conditionalFormatting>
  <conditionalFormatting sqref="G1010">
    <cfRule type="cellIs" dxfId="193" priority="299" operator="equal">
      <formula>0</formula>
    </cfRule>
  </conditionalFormatting>
  <conditionalFormatting sqref="G1015">
    <cfRule type="cellIs" dxfId="192" priority="298" operator="equal">
      <formula>0</formula>
    </cfRule>
  </conditionalFormatting>
  <conditionalFormatting sqref="G1020">
    <cfRule type="cellIs" dxfId="191" priority="297" operator="equal">
      <formula>0</formula>
    </cfRule>
  </conditionalFormatting>
  <conditionalFormatting sqref="G1024">
    <cfRule type="cellIs" dxfId="190" priority="296" operator="equal">
      <formula>0</formula>
    </cfRule>
  </conditionalFormatting>
  <conditionalFormatting sqref="G1025">
    <cfRule type="cellIs" dxfId="189" priority="295" operator="equal">
      <formula>0</formula>
    </cfRule>
  </conditionalFormatting>
  <conditionalFormatting sqref="G1049">
    <cfRule type="cellIs" dxfId="188" priority="294" operator="equal">
      <formula>0</formula>
    </cfRule>
  </conditionalFormatting>
  <conditionalFormatting sqref="G1052">
    <cfRule type="cellIs" dxfId="187" priority="293" operator="equal">
      <formula>0</formula>
    </cfRule>
  </conditionalFormatting>
  <conditionalFormatting sqref="G1055">
    <cfRule type="cellIs" dxfId="186" priority="292" operator="equal">
      <formula>0</formula>
    </cfRule>
  </conditionalFormatting>
  <conditionalFormatting sqref="G1061">
    <cfRule type="cellIs" dxfId="185" priority="291" operator="equal">
      <formula>0</formula>
    </cfRule>
  </conditionalFormatting>
  <conditionalFormatting sqref="G1064">
    <cfRule type="cellIs" dxfId="184" priority="290" operator="equal">
      <formula>0</formula>
    </cfRule>
  </conditionalFormatting>
  <conditionalFormatting sqref="G1065">
    <cfRule type="cellIs" dxfId="183" priority="289" operator="equal">
      <formula>0</formula>
    </cfRule>
  </conditionalFormatting>
  <conditionalFormatting sqref="G1067">
    <cfRule type="cellIs" dxfId="182" priority="288" operator="equal">
      <formula>0</formula>
    </cfRule>
  </conditionalFormatting>
  <conditionalFormatting sqref="G1070">
    <cfRule type="cellIs" dxfId="181" priority="287" operator="equal">
      <formula>0</formula>
    </cfRule>
  </conditionalFormatting>
  <conditionalFormatting sqref="G1075">
    <cfRule type="cellIs" dxfId="180" priority="286" operator="equal">
      <formula>0</formula>
    </cfRule>
  </conditionalFormatting>
  <conditionalFormatting sqref="G1096">
    <cfRule type="cellIs" dxfId="179" priority="285" operator="equal">
      <formula>0</formula>
    </cfRule>
  </conditionalFormatting>
  <conditionalFormatting sqref="G1102:G1103">
    <cfRule type="cellIs" dxfId="178" priority="284" operator="equal">
      <formula>0</formula>
    </cfRule>
  </conditionalFormatting>
  <conditionalFormatting sqref="G1156">
    <cfRule type="cellIs" dxfId="177" priority="283" operator="equal">
      <formula>0</formula>
    </cfRule>
  </conditionalFormatting>
  <conditionalFormatting sqref="G1212">
    <cfRule type="cellIs" dxfId="176" priority="282" operator="equal">
      <formula>0</formula>
    </cfRule>
  </conditionalFormatting>
  <conditionalFormatting sqref="G1219">
    <cfRule type="cellIs" dxfId="175" priority="281" operator="equal">
      <formula>0</formula>
    </cfRule>
  </conditionalFormatting>
  <conditionalFormatting sqref="G1221">
    <cfRule type="cellIs" dxfId="174" priority="280" operator="equal">
      <formula>0</formula>
    </cfRule>
  </conditionalFormatting>
  <conditionalFormatting sqref="G1228">
    <cfRule type="cellIs" dxfId="173" priority="279" operator="equal">
      <formula>0</formula>
    </cfRule>
  </conditionalFormatting>
  <conditionalFormatting sqref="G1253">
    <cfRule type="cellIs" dxfId="172" priority="278" operator="equal">
      <formula>0</formula>
    </cfRule>
  </conditionalFormatting>
  <conditionalFormatting sqref="G1269">
    <cfRule type="cellIs" dxfId="171" priority="277" operator="equal">
      <formula>0</formula>
    </cfRule>
  </conditionalFormatting>
  <conditionalFormatting sqref="G1275">
    <cfRule type="cellIs" dxfId="170" priority="276" operator="equal">
      <formula>0</formula>
    </cfRule>
  </conditionalFormatting>
  <conditionalFormatting sqref="G1284">
    <cfRule type="cellIs" dxfId="169" priority="275" operator="equal">
      <formula>0</formula>
    </cfRule>
  </conditionalFormatting>
  <conditionalFormatting sqref="G1287">
    <cfRule type="cellIs" dxfId="168" priority="274" operator="equal">
      <formula>0</formula>
    </cfRule>
  </conditionalFormatting>
  <conditionalFormatting sqref="G1288">
    <cfRule type="cellIs" dxfId="167" priority="273" operator="equal">
      <formula>0</formula>
    </cfRule>
  </conditionalFormatting>
  <conditionalFormatting sqref="G1304">
    <cfRule type="cellIs" dxfId="166" priority="272" operator="equal">
      <formula>0</formula>
    </cfRule>
  </conditionalFormatting>
  <conditionalFormatting sqref="G1306">
    <cfRule type="cellIs" dxfId="165" priority="271" operator="equal">
      <formula>0</formula>
    </cfRule>
  </conditionalFormatting>
  <conditionalFormatting sqref="G1312">
    <cfRule type="cellIs" dxfId="164" priority="270" operator="equal">
      <formula>0</formula>
    </cfRule>
  </conditionalFormatting>
  <conditionalFormatting sqref="G1314">
    <cfRule type="cellIs" dxfId="163" priority="269" operator="equal">
      <formula>0</formula>
    </cfRule>
  </conditionalFormatting>
  <conditionalFormatting sqref="G1317">
    <cfRule type="cellIs" dxfId="162" priority="268" operator="equal">
      <formula>0</formula>
    </cfRule>
  </conditionalFormatting>
  <conditionalFormatting sqref="G1330">
    <cfRule type="cellIs" dxfId="161" priority="267" operator="equal">
      <formula>0</formula>
    </cfRule>
  </conditionalFormatting>
  <conditionalFormatting sqref="G1332">
    <cfRule type="cellIs" dxfId="160" priority="266" operator="equal">
      <formula>0</formula>
    </cfRule>
  </conditionalFormatting>
  <conditionalFormatting sqref="G1341">
    <cfRule type="cellIs" dxfId="159" priority="265" operator="equal">
      <formula>0</formula>
    </cfRule>
  </conditionalFormatting>
  <conditionalFormatting sqref="G1343">
    <cfRule type="cellIs" dxfId="158" priority="264" operator="equal">
      <formula>0</formula>
    </cfRule>
  </conditionalFormatting>
  <conditionalFormatting sqref="G1348:G1349">
    <cfRule type="cellIs" dxfId="157" priority="263" operator="equal">
      <formula>0</formula>
    </cfRule>
  </conditionalFormatting>
  <conditionalFormatting sqref="G1463">
    <cfRule type="cellIs" dxfId="156" priority="262" operator="equal">
      <formula>0</formula>
    </cfRule>
  </conditionalFormatting>
  <conditionalFormatting sqref="G1466">
    <cfRule type="cellIs" dxfId="155" priority="261" operator="equal">
      <formula>0</formula>
    </cfRule>
  </conditionalFormatting>
  <conditionalFormatting sqref="G1543">
    <cfRule type="cellIs" dxfId="154" priority="260" operator="equal">
      <formula>0</formula>
    </cfRule>
  </conditionalFormatting>
  <conditionalFormatting sqref="G1555">
    <cfRule type="cellIs" dxfId="153" priority="259" operator="equal">
      <formula>0</formula>
    </cfRule>
  </conditionalFormatting>
  <conditionalFormatting sqref="G1610">
    <cfRule type="cellIs" dxfId="152" priority="258" operator="equal">
      <formula>0</formula>
    </cfRule>
  </conditionalFormatting>
  <conditionalFormatting sqref="G1631">
    <cfRule type="cellIs" dxfId="151" priority="257" operator="equal">
      <formula>0</formula>
    </cfRule>
  </conditionalFormatting>
  <conditionalFormatting sqref="E270">
    <cfRule type="cellIs" dxfId="150" priority="359" operator="equal">
      <formula>0</formula>
    </cfRule>
  </conditionalFormatting>
  <conditionalFormatting sqref="G1913">
    <cfRule type="cellIs" dxfId="149" priority="224" operator="equal">
      <formula>0</formula>
    </cfRule>
  </conditionalFormatting>
  <conditionalFormatting sqref="G1915">
    <cfRule type="cellIs" dxfId="148" priority="223" operator="equal">
      <formula>0</formula>
    </cfRule>
  </conditionalFormatting>
  <conditionalFormatting sqref="G1949">
    <cfRule type="cellIs" dxfId="147" priority="216" operator="equal">
      <formula>0</formula>
    </cfRule>
  </conditionalFormatting>
  <conditionalFormatting sqref="G157">
    <cfRule type="cellIs" dxfId="146" priority="215" operator="equal">
      <formula>0</formula>
    </cfRule>
  </conditionalFormatting>
  <conditionalFormatting sqref="G161">
    <cfRule type="cellIs" dxfId="145" priority="214" operator="equal">
      <formula>0</formula>
    </cfRule>
  </conditionalFormatting>
  <conditionalFormatting sqref="G1636">
    <cfRule type="cellIs" dxfId="144" priority="256" operator="equal">
      <formula>0</formula>
    </cfRule>
  </conditionalFormatting>
  <conditionalFormatting sqref="G1651">
    <cfRule type="cellIs" dxfId="143" priority="255" operator="equal">
      <formula>0</formula>
    </cfRule>
  </conditionalFormatting>
  <conditionalFormatting sqref="G1658">
    <cfRule type="cellIs" dxfId="142" priority="254" operator="equal">
      <formula>0</formula>
    </cfRule>
  </conditionalFormatting>
  <conditionalFormatting sqref="G1668">
    <cfRule type="cellIs" dxfId="141" priority="253" operator="equal">
      <formula>0</formula>
    </cfRule>
  </conditionalFormatting>
  <conditionalFormatting sqref="G1674">
    <cfRule type="cellIs" dxfId="140" priority="252" operator="equal">
      <formula>0</formula>
    </cfRule>
  </conditionalFormatting>
  <conditionalFormatting sqref="G1680">
    <cfRule type="cellIs" dxfId="139" priority="251" operator="equal">
      <formula>0</formula>
    </cfRule>
  </conditionalFormatting>
  <conditionalFormatting sqref="G1681">
    <cfRule type="cellIs" dxfId="138" priority="250" operator="equal">
      <formula>0</formula>
    </cfRule>
  </conditionalFormatting>
  <conditionalFormatting sqref="G1709">
    <cfRule type="cellIs" dxfId="137" priority="249" operator="equal">
      <formula>0</formula>
    </cfRule>
  </conditionalFormatting>
  <conditionalFormatting sqref="G1714">
    <cfRule type="cellIs" dxfId="136" priority="248" operator="equal">
      <formula>0</formula>
    </cfRule>
  </conditionalFormatting>
  <conditionalFormatting sqref="G1744">
    <cfRule type="cellIs" dxfId="135" priority="247" operator="equal">
      <formula>0</formula>
    </cfRule>
  </conditionalFormatting>
  <conditionalFormatting sqref="G1777:G1778">
    <cfRule type="cellIs" dxfId="134" priority="246" operator="equal">
      <formula>0</formula>
    </cfRule>
  </conditionalFormatting>
  <conditionalFormatting sqref="G1782">
    <cfRule type="cellIs" dxfId="133" priority="245" operator="equal">
      <formula>0</formula>
    </cfRule>
  </conditionalFormatting>
  <conditionalFormatting sqref="G1797">
    <cfRule type="cellIs" dxfId="132" priority="243" operator="equal">
      <formula>0</formula>
    </cfRule>
  </conditionalFormatting>
  <conditionalFormatting sqref="G1800">
    <cfRule type="cellIs" dxfId="131" priority="241" operator="equal">
      <formula>0</formula>
    </cfRule>
  </conditionalFormatting>
  <conditionalFormatting sqref="G1814">
    <cfRule type="cellIs" dxfId="130" priority="240" operator="equal">
      <formula>0</formula>
    </cfRule>
  </conditionalFormatting>
  <conditionalFormatting sqref="G1816">
    <cfRule type="cellIs" dxfId="129" priority="239" operator="equal">
      <formula>0</formula>
    </cfRule>
  </conditionalFormatting>
  <conditionalFormatting sqref="G1829">
    <cfRule type="cellIs" dxfId="128" priority="238" operator="equal">
      <formula>0</formula>
    </cfRule>
  </conditionalFormatting>
  <conditionalFormatting sqref="G1837">
    <cfRule type="cellIs" dxfId="127" priority="237" operator="equal">
      <formula>0</formula>
    </cfRule>
  </conditionalFormatting>
  <conditionalFormatting sqref="G1847:G1848">
    <cfRule type="cellIs" dxfId="126" priority="236" operator="equal">
      <formula>0</formula>
    </cfRule>
  </conditionalFormatting>
  <conditionalFormatting sqref="G1850">
    <cfRule type="cellIs" dxfId="125" priority="235" operator="equal">
      <formula>0</formula>
    </cfRule>
  </conditionalFormatting>
  <conditionalFormatting sqref="G1869">
    <cfRule type="cellIs" dxfId="124" priority="234" operator="equal">
      <formula>0</formula>
    </cfRule>
  </conditionalFormatting>
  <conditionalFormatting sqref="G1872">
    <cfRule type="cellIs" dxfId="123" priority="232" operator="equal">
      <formula>0</formula>
    </cfRule>
  </conditionalFormatting>
  <conditionalFormatting sqref="G1888">
    <cfRule type="cellIs" dxfId="122" priority="231" operator="equal">
      <formula>0</formula>
    </cfRule>
  </conditionalFormatting>
  <conditionalFormatting sqref="G1893">
    <cfRule type="cellIs" dxfId="121" priority="230" operator="equal">
      <formula>0</formula>
    </cfRule>
  </conditionalFormatting>
  <conditionalFormatting sqref="G1895">
    <cfRule type="cellIs" dxfId="120" priority="229" operator="equal">
      <formula>0</formula>
    </cfRule>
  </conditionalFormatting>
  <conditionalFormatting sqref="G1897">
    <cfRule type="cellIs" dxfId="119" priority="228" operator="equal">
      <formula>0</formula>
    </cfRule>
  </conditionalFormatting>
  <conditionalFormatting sqref="G1900">
    <cfRule type="cellIs" dxfId="118" priority="227" operator="equal">
      <formula>0</formula>
    </cfRule>
  </conditionalFormatting>
  <conditionalFormatting sqref="G1904">
    <cfRule type="cellIs" dxfId="117" priority="226" operator="equal">
      <formula>0</formula>
    </cfRule>
  </conditionalFormatting>
  <conditionalFormatting sqref="G1910">
    <cfRule type="cellIs" dxfId="116" priority="225" operator="equal">
      <formula>0</formula>
    </cfRule>
  </conditionalFormatting>
  <conditionalFormatting sqref="G1931">
    <cfRule type="cellIs" dxfId="115" priority="221" operator="equal">
      <formula>0</formula>
    </cfRule>
  </conditionalFormatting>
  <conditionalFormatting sqref="G1935">
    <cfRule type="cellIs" dxfId="114" priority="220" operator="equal">
      <formula>0</formula>
    </cfRule>
  </conditionalFormatting>
  <conditionalFormatting sqref="G1945">
    <cfRule type="cellIs" dxfId="113" priority="219" operator="equal">
      <formula>0</formula>
    </cfRule>
  </conditionalFormatting>
  <conditionalFormatting sqref="G1947">
    <cfRule type="cellIs" dxfId="112" priority="217" operator="equal">
      <formula>0</formula>
    </cfRule>
  </conditionalFormatting>
  <conditionalFormatting sqref="E1460">
    <cfRule type="cellIs" dxfId="111" priority="209" operator="equal">
      <formula>0</formula>
    </cfRule>
  </conditionalFormatting>
  <conditionalFormatting sqref="G1460">
    <cfRule type="cellIs" dxfId="110" priority="208" operator="equal">
      <formula>0</formula>
    </cfRule>
  </conditionalFormatting>
  <conditionalFormatting sqref="E1883">
    <cfRule type="cellIs" dxfId="109" priority="203" operator="equal">
      <formula>0</formula>
    </cfRule>
  </conditionalFormatting>
  <conditionalFormatting sqref="G1883">
    <cfRule type="cellIs" dxfId="108" priority="202" operator="equal">
      <formula>0</formula>
    </cfRule>
  </conditionalFormatting>
  <conditionalFormatting sqref="E469 E467 E463:E465 E461 E458:E459 E456 E440:E446 E437:E438 E420:E427 E343 E143">
    <cfRule type="cellIs" dxfId="107" priority="197" operator="equal">
      <formula>0</formula>
    </cfRule>
  </conditionalFormatting>
  <conditionalFormatting sqref="E271">
    <cfRule type="cellIs" dxfId="106" priority="196" operator="equal">
      <formula>0</formula>
    </cfRule>
  </conditionalFormatting>
  <conditionalFormatting sqref="E342">
    <cfRule type="cellIs" dxfId="105" priority="195" operator="equal">
      <formula>0</formula>
    </cfRule>
  </conditionalFormatting>
  <conditionalFormatting sqref="E344">
    <cfRule type="cellIs" dxfId="104" priority="194" operator="equal">
      <formula>0</formula>
    </cfRule>
  </conditionalFormatting>
  <conditionalFormatting sqref="E374">
    <cfRule type="cellIs" dxfId="103" priority="193" operator="equal">
      <formula>0</formula>
    </cfRule>
  </conditionalFormatting>
  <conditionalFormatting sqref="E272">
    <cfRule type="cellIs" dxfId="102" priority="191" operator="equal">
      <formula>0</formula>
    </cfRule>
  </conditionalFormatting>
  <conditionalFormatting sqref="E154">
    <cfRule type="cellIs" dxfId="101" priority="185" operator="equal">
      <formula>0</formula>
    </cfRule>
  </conditionalFormatting>
  <conditionalFormatting sqref="E155">
    <cfRule type="cellIs" dxfId="100" priority="184" operator="equal">
      <formula>0</formula>
    </cfRule>
  </conditionalFormatting>
  <conditionalFormatting sqref="E156">
    <cfRule type="cellIs" dxfId="99" priority="183" operator="equal">
      <formula>0</formula>
    </cfRule>
  </conditionalFormatting>
  <conditionalFormatting sqref="E946">
    <cfRule type="cellIs" dxfId="98" priority="158" operator="equal">
      <formula>0</formula>
    </cfRule>
  </conditionalFormatting>
  <conditionalFormatting sqref="G946">
    <cfRule type="cellIs" dxfId="97" priority="157" operator="equal">
      <formula>0</formula>
    </cfRule>
  </conditionalFormatting>
  <conditionalFormatting sqref="G1747">
    <cfRule type="cellIs" dxfId="96" priority="155" operator="equal">
      <formula>0</formula>
    </cfRule>
  </conditionalFormatting>
  <conditionalFormatting sqref="E1747">
    <cfRule type="cellIs" dxfId="95" priority="156" operator="equal">
      <formula>0</formula>
    </cfRule>
  </conditionalFormatting>
  <conditionalFormatting sqref="A1882">
    <cfRule type="duplicateValues" dxfId="94" priority="141"/>
  </conditionalFormatting>
  <conditionalFormatting sqref="E471 E558:F568">
    <cfRule type="cellIs" dxfId="93" priority="121" operator="equal">
      <formula>0</formula>
    </cfRule>
  </conditionalFormatting>
  <conditionalFormatting sqref="A471">
    <cfRule type="duplicateValues" dxfId="92" priority="120"/>
  </conditionalFormatting>
  <conditionalFormatting sqref="A477">
    <cfRule type="duplicateValues" dxfId="91" priority="119"/>
  </conditionalFormatting>
  <conditionalFormatting sqref="A486">
    <cfRule type="duplicateValues" dxfId="90" priority="118"/>
  </conditionalFormatting>
  <conditionalFormatting sqref="A496">
    <cfRule type="duplicateValues" dxfId="89" priority="117"/>
  </conditionalFormatting>
  <conditionalFormatting sqref="A508">
    <cfRule type="duplicateValues" dxfId="88" priority="116"/>
  </conditionalFormatting>
  <conditionalFormatting sqref="A601 A598 A584 A581 A577 A574 A569 A557 A524 A528">
    <cfRule type="duplicateValues" dxfId="87" priority="115"/>
  </conditionalFormatting>
  <conditionalFormatting sqref="A862 A859 A857 A854 A849 A845 A831 A813 A801 A798 A780 A776 A768 A765 A755 A745 A743 A739 A734 A731 A705 A684 A682 A679 A677 A670 A660 A656 A649 A643 A640 A635 A630 A625 A617">
    <cfRule type="duplicateValues" dxfId="86" priority="114"/>
  </conditionalFormatting>
  <conditionalFormatting sqref="E472:F476 E478:F485 E487:F495 E497:F507 E509:F523 E525:F527 E529:F548 E570:F573 E575:F576 E578:F580 E582:F583 E585:F597 E599:F600 E602:F616 E618:F624 E626:F629 E631:F634 E636:F639 E641:F642 E644:F648 E650:F655 E657:F659 E661:F669 E671:F676 E678:F678 E680:F681 E683:F683 E685:F704 E706:F715 E732:F733 E735:F738 E740:F742 E744:F744 E746:F754 E756:F764 E766:F767 E769:F775 E777:F779 E781:F797 E799:F800 E802:F812 E820:F830 E832:F844 E846:F848 E850:F853 E855:F856 E858:F858 E860:F861 E863:F863 E865:F865 E867:F870 E872:F875 E877:F878 E728:F730">
    <cfRule type="cellIs" dxfId="85" priority="113" operator="equal">
      <formula>0</formula>
    </cfRule>
  </conditionalFormatting>
  <conditionalFormatting sqref="A904 A876 A871 A866 A864">
    <cfRule type="duplicateValues" dxfId="84" priority="122"/>
  </conditionalFormatting>
  <conditionalFormatting sqref="E40">
    <cfRule type="cellIs" dxfId="83" priority="112" operator="equal">
      <formula>0</formula>
    </cfRule>
  </conditionalFormatting>
  <conditionalFormatting sqref="A40">
    <cfRule type="duplicateValues" dxfId="82" priority="111"/>
  </conditionalFormatting>
  <conditionalFormatting sqref="E41:E47">
    <cfRule type="cellIs" dxfId="81" priority="110" operator="equal">
      <formula>0</formula>
    </cfRule>
  </conditionalFormatting>
  <conditionalFormatting sqref="A41:A47">
    <cfRule type="duplicateValues" dxfId="80" priority="640"/>
  </conditionalFormatting>
  <conditionalFormatting sqref="E947:E949">
    <cfRule type="cellIs" dxfId="79" priority="108" operator="equal">
      <formula>0</formula>
    </cfRule>
  </conditionalFormatting>
  <conditionalFormatting sqref="E1050:E1051">
    <cfRule type="cellIs" dxfId="78" priority="107" operator="equal">
      <formula>0</formula>
    </cfRule>
  </conditionalFormatting>
  <conditionalFormatting sqref="E1289:E1303">
    <cfRule type="cellIs" dxfId="77" priority="106" operator="equal">
      <formula>0</formula>
    </cfRule>
  </conditionalFormatting>
  <conditionalFormatting sqref="E1305">
    <cfRule type="cellIs" dxfId="76" priority="105" operator="equal">
      <formula>0</formula>
    </cfRule>
  </conditionalFormatting>
  <conditionalFormatting sqref="E1307:E1311">
    <cfRule type="cellIs" dxfId="75" priority="104" operator="equal">
      <formula>0</formula>
    </cfRule>
  </conditionalFormatting>
  <conditionalFormatting sqref="E1313">
    <cfRule type="cellIs" dxfId="74" priority="103" operator="equal">
      <formula>0</formula>
    </cfRule>
  </conditionalFormatting>
  <conditionalFormatting sqref="E1315:E1316">
    <cfRule type="cellIs" dxfId="73" priority="102" operator="equal">
      <formula>0</formula>
    </cfRule>
  </conditionalFormatting>
  <conditionalFormatting sqref="E1318:E1329">
    <cfRule type="cellIs" dxfId="72" priority="101" operator="equal">
      <formula>0</formula>
    </cfRule>
  </conditionalFormatting>
  <conditionalFormatting sqref="E1331">
    <cfRule type="cellIs" dxfId="71" priority="100" operator="equal">
      <formula>0</formula>
    </cfRule>
  </conditionalFormatting>
  <conditionalFormatting sqref="E1333:E1340">
    <cfRule type="cellIs" dxfId="70" priority="99" operator="equal">
      <formula>0</formula>
    </cfRule>
  </conditionalFormatting>
  <conditionalFormatting sqref="E1342">
    <cfRule type="cellIs" dxfId="69" priority="98" operator="equal">
      <formula>0</formula>
    </cfRule>
  </conditionalFormatting>
  <conditionalFormatting sqref="E1344:E1347">
    <cfRule type="cellIs" dxfId="68" priority="97" operator="equal">
      <formula>0</formula>
    </cfRule>
  </conditionalFormatting>
  <conditionalFormatting sqref="E1350:E1459">
    <cfRule type="cellIs" dxfId="67" priority="96" operator="equal">
      <formula>0</formula>
    </cfRule>
  </conditionalFormatting>
  <conditionalFormatting sqref="E1461:E1462">
    <cfRule type="cellIs" dxfId="66" priority="95" operator="equal">
      <formula>0</formula>
    </cfRule>
  </conditionalFormatting>
  <conditionalFormatting sqref="E1611:E1630">
    <cfRule type="cellIs" dxfId="65" priority="94" operator="equal">
      <formula>0</formula>
    </cfRule>
  </conditionalFormatting>
  <conditionalFormatting sqref="E1675:E1679">
    <cfRule type="cellIs" dxfId="64" priority="93" operator="equal">
      <formula>0</formula>
    </cfRule>
  </conditionalFormatting>
  <conditionalFormatting sqref="E1682:E1708">
    <cfRule type="cellIs" dxfId="63" priority="92" operator="equal">
      <formula>0</formula>
    </cfRule>
  </conditionalFormatting>
  <conditionalFormatting sqref="E1710:E1713">
    <cfRule type="cellIs" dxfId="62" priority="91" operator="equal">
      <formula>0</formula>
    </cfRule>
  </conditionalFormatting>
  <conditionalFormatting sqref="E1715:E1743">
    <cfRule type="cellIs" dxfId="61" priority="90" operator="equal">
      <formula>0</formula>
    </cfRule>
  </conditionalFormatting>
  <conditionalFormatting sqref="E1745:E1746">
    <cfRule type="cellIs" dxfId="60" priority="89" operator="equal">
      <formula>0</formula>
    </cfRule>
  </conditionalFormatting>
  <conditionalFormatting sqref="E1748:E1776">
    <cfRule type="cellIs" dxfId="59" priority="88" operator="equal">
      <formula>0</formula>
    </cfRule>
  </conditionalFormatting>
  <conditionalFormatting sqref="E1830">
    <cfRule type="cellIs" dxfId="58" priority="86" operator="equal">
      <formula>0</formula>
    </cfRule>
  </conditionalFormatting>
  <conditionalFormatting sqref="E1832:E1836">
    <cfRule type="cellIs" dxfId="57" priority="85" operator="equal">
      <formula>0</formula>
    </cfRule>
  </conditionalFormatting>
  <conditionalFormatting sqref="E1896">
    <cfRule type="cellIs" dxfId="56" priority="83" operator="equal">
      <formula>0</formula>
    </cfRule>
  </conditionalFormatting>
  <conditionalFormatting sqref="E1898:E1899">
    <cfRule type="cellIs" dxfId="55" priority="82" operator="equal">
      <formula>0</formula>
    </cfRule>
  </conditionalFormatting>
  <conditionalFormatting sqref="E1901:E1903">
    <cfRule type="cellIs" dxfId="54" priority="81" operator="equal">
      <formula>0</formula>
    </cfRule>
  </conditionalFormatting>
  <conditionalFormatting sqref="E1905:E1909">
    <cfRule type="cellIs" dxfId="53" priority="80" operator="equal">
      <formula>0</formula>
    </cfRule>
  </conditionalFormatting>
  <conditionalFormatting sqref="E1914">
    <cfRule type="cellIs" dxfId="52" priority="79" operator="equal">
      <formula>0</formula>
    </cfRule>
  </conditionalFormatting>
  <conditionalFormatting sqref="E1916:E1930">
    <cfRule type="cellIs" dxfId="51" priority="78" operator="equal">
      <formula>0</formula>
    </cfRule>
  </conditionalFormatting>
  <conditionalFormatting sqref="A1883 A926:A949 A1:A17 A39 A48 A415:A470 A62:A413 A22 A27:A29 A1543:A1783 A1785:A1801 A1805:A1806 A1808:A1809 A1811 A1803 A1814:A1819 A1821 A1824 A1829:A1881 A1061:A1540 A951:A1058 A1886:A1048576">
    <cfRule type="duplicateValues" dxfId="50" priority="641"/>
  </conditionalFormatting>
  <conditionalFormatting sqref="E1541">
    <cfRule type="cellIs" dxfId="49" priority="74" operator="equal">
      <formula>0</formula>
    </cfRule>
  </conditionalFormatting>
  <conditionalFormatting sqref="G1541">
    <cfRule type="cellIs" dxfId="48" priority="73" operator="equal">
      <formula>0</formula>
    </cfRule>
  </conditionalFormatting>
  <conditionalFormatting sqref="A1541">
    <cfRule type="duplicateValues" dxfId="47" priority="72"/>
  </conditionalFormatting>
  <conditionalFormatting sqref="A1542">
    <cfRule type="duplicateValues" dxfId="46" priority="71"/>
  </conditionalFormatting>
  <conditionalFormatting sqref="E1542">
    <cfRule type="cellIs" dxfId="45" priority="69" operator="equal">
      <formula>0</formula>
    </cfRule>
  </conditionalFormatting>
  <conditionalFormatting sqref="E1059:E1060">
    <cfRule type="cellIs" dxfId="44" priority="64" operator="equal">
      <formula>0</formula>
    </cfRule>
  </conditionalFormatting>
  <conditionalFormatting sqref="A1059:A1060">
    <cfRule type="duplicateValues" dxfId="43" priority="65"/>
  </conditionalFormatting>
  <conditionalFormatting sqref="A1825:A1828 A1822:A1823 A1820 A1812:A1813 A1810 A1807 A1804 A1802 A1784">
    <cfRule type="duplicateValues" dxfId="42" priority="765"/>
  </conditionalFormatting>
  <conditionalFormatting sqref="E950">
    <cfRule type="cellIs" dxfId="41" priority="59" operator="equal">
      <formula>0</formula>
    </cfRule>
  </conditionalFormatting>
  <conditionalFormatting sqref="A950">
    <cfRule type="duplicateValues" dxfId="40" priority="60"/>
  </conditionalFormatting>
  <conditionalFormatting sqref="E549:F556">
    <cfRule type="cellIs" dxfId="39" priority="56" operator="equal">
      <formula>0</formula>
    </cfRule>
  </conditionalFormatting>
  <conditionalFormatting sqref="A549:A556">
    <cfRule type="duplicateValues" dxfId="38" priority="57"/>
  </conditionalFormatting>
  <conditionalFormatting sqref="A918:A925 A471:A548 A557:A715 A857:A878 A904:A911 A728:A813 A820:A855">
    <cfRule type="duplicateValues" dxfId="37" priority="772"/>
  </conditionalFormatting>
  <conditionalFormatting sqref="E912:F917">
    <cfRule type="cellIs" dxfId="36" priority="55" operator="equal">
      <formula>0</formula>
    </cfRule>
  </conditionalFormatting>
  <conditionalFormatting sqref="A856">
    <cfRule type="duplicateValues" dxfId="35" priority="54"/>
  </conditionalFormatting>
  <conditionalFormatting sqref="F1784">
    <cfRule type="cellIs" dxfId="34" priority="53" operator="equal">
      <formula>0</formula>
    </cfRule>
  </conditionalFormatting>
  <conditionalFormatting sqref="E1802">
    <cfRule type="cellIs" dxfId="33" priority="52" operator="equal">
      <formula>0</formula>
    </cfRule>
  </conditionalFormatting>
  <conditionalFormatting sqref="F1802">
    <cfRule type="cellIs" dxfId="32" priority="51" operator="equal">
      <formula>0</formula>
    </cfRule>
  </conditionalFormatting>
  <conditionalFormatting sqref="E1804">
    <cfRule type="cellIs" dxfId="31" priority="50" operator="equal">
      <formula>0</formula>
    </cfRule>
  </conditionalFormatting>
  <conditionalFormatting sqref="F1804">
    <cfRule type="cellIs" dxfId="30" priority="49" operator="equal">
      <formula>0</formula>
    </cfRule>
  </conditionalFormatting>
  <conditionalFormatting sqref="E1810">
    <cfRule type="cellIs" dxfId="29" priority="48" operator="equal">
      <formula>0</formula>
    </cfRule>
  </conditionalFormatting>
  <conditionalFormatting sqref="F1810">
    <cfRule type="cellIs" dxfId="28" priority="47" operator="equal">
      <formula>0</formula>
    </cfRule>
  </conditionalFormatting>
  <conditionalFormatting sqref="E1812:E1813">
    <cfRule type="cellIs" dxfId="27" priority="46" operator="equal">
      <formula>0</formula>
    </cfRule>
  </conditionalFormatting>
  <conditionalFormatting sqref="F1812:F1813">
    <cfRule type="cellIs" dxfId="26" priority="45" operator="equal">
      <formula>0</formula>
    </cfRule>
  </conditionalFormatting>
  <conditionalFormatting sqref="E1820">
    <cfRule type="cellIs" dxfId="25" priority="44" operator="equal">
      <formula>0</formula>
    </cfRule>
  </conditionalFormatting>
  <conditionalFormatting sqref="F1820">
    <cfRule type="cellIs" dxfId="24" priority="43" operator="equal">
      <formula>0</formula>
    </cfRule>
  </conditionalFormatting>
  <conditionalFormatting sqref="E1822">
    <cfRule type="cellIs" dxfId="23" priority="42" operator="equal">
      <formula>0</formula>
    </cfRule>
  </conditionalFormatting>
  <conditionalFormatting sqref="F1822">
    <cfRule type="cellIs" dxfId="22" priority="41" operator="equal">
      <formula>0</formula>
    </cfRule>
  </conditionalFormatting>
  <conditionalFormatting sqref="E1823">
    <cfRule type="cellIs" dxfId="21" priority="40" operator="equal">
      <formula>0</formula>
    </cfRule>
  </conditionalFormatting>
  <conditionalFormatting sqref="F1823">
    <cfRule type="cellIs" dxfId="20" priority="39" operator="equal">
      <formula>0</formula>
    </cfRule>
  </conditionalFormatting>
  <conditionalFormatting sqref="E1825:E1828">
    <cfRule type="cellIs" dxfId="19" priority="38" operator="equal">
      <formula>0</formula>
    </cfRule>
  </conditionalFormatting>
  <conditionalFormatting sqref="F1825:F1828">
    <cfRule type="cellIs" dxfId="18" priority="37" operator="equal">
      <formula>0</formula>
    </cfRule>
  </conditionalFormatting>
  <conditionalFormatting sqref="A1884:A1885">
    <cfRule type="duplicateValues" dxfId="17" priority="25"/>
  </conditionalFormatting>
  <conditionalFormatting sqref="E1884:E1886">
    <cfRule type="cellIs" dxfId="16" priority="23" operator="equal">
      <formula>0</formula>
    </cfRule>
  </conditionalFormatting>
  <conditionalFormatting sqref="E880:F889 E896:F903">
    <cfRule type="cellIs" dxfId="15" priority="21" operator="equal">
      <formula>0</formula>
    </cfRule>
  </conditionalFormatting>
  <conditionalFormatting sqref="A879">
    <cfRule type="duplicateValues" dxfId="14" priority="20"/>
  </conditionalFormatting>
  <conditionalFormatting sqref="A896:A903 A879:A889">
    <cfRule type="duplicateValues" dxfId="13" priority="22"/>
  </conditionalFormatting>
  <conditionalFormatting sqref="E890:F895">
    <cfRule type="cellIs" dxfId="12" priority="19" operator="equal">
      <formula>0</formula>
    </cfRule>
  </conditionalFormatting>
  <conditionalFormatting sqref="E724:F727">
    <cfRule type="cellIs" dxfId="11" priority="17" operator="equal">
      <formula>0</formula>
    </cfRule>
  </conditionalFormatting>
  <conditionalFormatting sqref="A724:A727">
    <cfRule type="duplicateValues" dxfId="10" priority="18"/>
  </conditionalFormatting>
  <conditionalFormatting sqref="E720:F723">
    <cfRule type="cellIs" dxfId="9" priority="15" operator="equal">
      <formula>0</formula>
    </cfRule>
  </conditionalFormatting>
  <conditionalFormatting sqref="A720:A723">
    <cfRule type="duplicateValues" dxfId="8" priority="16"/>
  </conditionalFormatting>
  <conditionalFormatting sqref="E716:F719">
    <cfRule type="cellIs" dxfId="7" priority="13" operator="equal">
      <formula>0</formula>
    </cfRule>
  </conditionalFormatting>
  <conditionalFormatting sqref="A716:A719">
    <cfRule type="duplicateValues" dxfId="6" priority="14"/>
  </conditionalFormatting>
  <conditionalFormatting sqref="E814:F814">
    <cfRule type="cellIs" dxfId="5" priority="11" operator="equal">
      <formula>0</formula>
    </cfRule>
  </conditionalFormatting>
  <conditionalFormatting sqref="E819:F819">
    <cfRule type="cellIs" dxfId="4" priority="9" operator="equal">
      <formula>0</formula>
    </cfRule>
  </conditionalFormatting>
  <conditionalFormatting sqref="E818:F818">
    <cfRule type="cellIs" dxfId="3" priority="7" operator="equal">
      <formula>0</formula>
    </cfRule>
  </conditionalFormatting>
  <conditionalFormatting sqref="E816:F816">
    <cfRule type="cellIs" dxfId="2" priority="5" operator="equal">
      <formula>0</formula>
    </cfRule>
  </conditionalFormatting>
  <conditionalFormatting sqref="E815:F815">
    <cfRule type="cellIs" dxfId="1" priority="3" operator="equal">
      <formula>0</formula>
    </cfRule>
  </conditionalFormatting>
  <conditionalFormatting sqref="E817:F817">
    <cfRule type="cellIs" dxfId="0" priority="1" operator="equal">
      <formula>0</formula>
    </cfRule>
  </conditionalFormatting>
  <dataValidations count="3">
    <dataValidation type="textLength" allowBlank="1" showInputMessage="1" showErrorMessage="1" error="Limit of material number length is 14" prompt="Limit of material number length is 14" sqref="A1787" xr:uid="{00000000-0002-0000-0000-000000000000}">
      <formula1>1</formula1>
      <formula2>14</formula2>
    </dataValidation>
    <dataValidation type="list" allowBlank="1" showInputMessage="1" showErrorMessage="1" sqref="F3 F1" xr:uid="{00000000-0002-0000-0000-000001000000}">
      <formula1>$XFC$7:$XFD$8</formula1>
    </dataValidation>
    <dataValidation allowBlank="1" showErrorMessage="1" promptTitle="Select From Drop Down" prompt=" " sqref="A154:A162" xr:uid="{00000000-0002-0000-0000-000002000000}"/>
  </dataValidations>
  <pageMargins left="0.7" right="0.7" top="0.75" bottom="0.75" header="0.3" footer="0.3"/>
  <pageSetup paperSize="9" orientation="portrait" r:id="rId1"/>
  <ignoredErrors>
    <ignoredError sqref="G22 G24:G26 XFA16:XFA19 XFA21:XFA24 G18:G21 XEU33:XEX33"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473B94EF29904595424B55EACBC1D8" ma:contentTypeVersion="10" ma:contentTypeDescription="Create a new document." ma:contentTypeScope="" ma:versionID="8c4fdb0d3c60659a3c64f967d7345350">
  <xsd:schema xmlns:xsd="http://www.w3.org/2001/XMLSchema" xmlns:xs="http://www.w3.org/2001/XMLSchema" xmlns:p="http://schemas.microsoft.com/office/2006/metadata/properties" xmlns:ns3="084aec68-dc68-4e6b-a7f0-220becb29770" targetNamespace="http://schemas.microsoft.com/office/2006/metadata/properties" ma:root="true" ma:fieldsID="1e20d40fb791c025903bfb7eea5280f7" ns3:_="">
    <xsd:import namespace="084aec68-dc68-4e6b-a7f0-220becb2977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aec68-dc68-4e6b-a7f0-220becb297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A7C789-056B-42D3-9663-28D4CD3332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aec68-dc68-4e6b-a7f0-220becb297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5AFFEE-5908-4409-AB45-29B0F2B64CB6}">
  <ds:schemaRefs>
    <ds:schemaRef ds:uri="http://schemas.microsoft.com/sharepoint/v3/contenttype/forms"/>
  </ds:schemaRefs>
</ds:datastoreItem>
</file>

<file path=customXml/itemProps3.xml><?xml version="1.0" encoding="utf-8"?>
<ds:datastoreItem xmlns:ds="http://schemas.openxmlformats.org/officeDocument/2006/customXml" ds:itemID="{97677831-16B1-47E2-BFC7-3B143D0E61C4}">
  <ds:schemaRefs>
    <ds:schemaRef ds:uri="http://schemas.microsoft.com/office/2006/documentManagement/types"/>
    <ds:schemaRef ds:uri="http://www.w3.org/XML/1998/namespace"/>
    <ds:schemaRef ds:uri="http://purl.org/dc/elements/1.1/"/>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084aec68-dc68-4e6b-a7f0-220becb297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Order 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Tsiakalakis</dc:creator>
  <cp:keywords/>
  <dc:description/>
  <cp:lastModifiedBy>Joe</cp:lastModifiedBy>
  <cp:revision/>
  <dcterms:created xsi:type="dcterms:W3CDTF">2017-02-27T02:28:42Z</dcterms:created>
  <dcterms:modified xsi:type="dcterms:W3CDTF">2020-09-10T03:43:20Z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0x01010036473B94EF29904595424B55EACBC1D8</vt:lpwstr>
  </property>
</Properties>
</file>